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0C8996CF-F7FE-40A0-9789-BEE0C7E4ABBD}" xr6:coauthVersionLast="36" xr6:coauthVersionMax="47" xr10:uidLastSave="{00000000-0000-0000-0000-000000000000}"/>
  <bookViews>
    <workbookView xWindow="0" yWindow="0" windowWidth="38370" windowHeight="17595" firstSheet="3" activeTab="7" xr2:uid="{00000000-000D-0000-FFFF-FFFF00000000}"/>
  </bookViews>
  <sheets>
    <sheet name="Datos" sheetId="2" r:id="rId1"/>
    <sheet name="KPI's" sheetId="7" r:id="rId2"/>
    <sheet name="Análisis_Influencia_estadística" sheetId="5" r:id="rId3"/>
    <sheet name="Análisis_lanzamientos" sheetId="6" r:id="rId4"/>
    <sheet name="Análisis_temporal" sheetId="3" r:id="rId5"/>
    <sheet name="Análisis_TOP" sheetId="4" r:id="rId6"/>
    <sheet name="Análisis_TOP_winrate" sheetId="10" r:id="rId7"/>
    <sheet name="Dashboard" sheetId="9" r:id="rId8"/>
    <sheet name="Plantilla Dashboard" sheetId="8" state="hidden" r:id="rId9"/>
  </sheets>
  <definedNames>
    <definedName name="_xlcn.WorksheetConnection_NBAteams_Analysis_and_DashboardREPARADO.xlsxTabla11" hidden="1">Tabla1[]</definedName>
    <definedName name="DatosExternos_1" localSheetId="0" hidden="1">Datos!$A$1:$BD$2645</definedName>
    <definedName name="SegmentaciónDeDatos_teamName">#N/A</definedName>
  </definedNames>
  <calcPr calcId="191028"/>
  <pivotCaches>
    <pivotCache cacheId="0" r:id="rId10"/>
    <pivotCache cacheId="1" r:id="rId11"/>
    <pivotCache cacheId="2" r:id="rId12"/>
    <pivotCache cacheId="1076" r:id="rId13"/>
    <pivotCache cacheId="1079" r:id="rId14"/>
    <pivotCache cacheId="1082" r:id="rId15"/>
    <pivotCache cacheId="1085" r:id="rId16"/>
    <pivotCache cacheId="1088" r:id="rId17"/>
  </pivotCaches>
  <extLst>
    <ext xmlns:x14="http://schemas.microsoft.com/office/spreadsheetml/2009/9/main" uri="{876F7934-8845-4945-9796-88D515C7AA90}">
      <x14:pivotCaches>
        <pivotCache cacheId="8" r:id="rId18"/>
      </x14:pivotCaches>
    </ext>
    <ext xmlns:x14="http://schemas.microsoft.com/office/spreadsheetml/2009/9/main" uri="{BBE1A952-AA13-448e-AADC-164F8A28A991}">
      <x14:slicerCaches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NBAteams_Analysis_and_DashboardREPARADO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gameOnlyDate" columnId="gameOnlyDate">
                <x16:calculatedTimeColumn columnName="gameOnlyDate (año)" columnId="gameOnlyDate (año)" contentType="years" isSelected="1"/>
                <x16:calculatedTimeColumn columnName="gameOnlyDate (trimestre)" columnId="gameOnlyDate (trimestre)" contentType="quarters" isSelected="1"/>
                <x16:calculatedTimeColumn columnName="gameOnlyDate (índice de meses)" columnId="gameOnlyDate (índice de meses)" contentType="monthsindex" isSelected="1"/>
                <x16:calculatedTimeColumn columnName="gameOnlyDate (mes)" columnId="gameOnlyDate (mes)" contentType="months" isSelected="1"/>
              </x16:modelTimeGrouping>
              <x16:modelTimeGrouping tableName="Tabla1" columnName="gameDate" columnId="gameDate">
                <x16:calculatedTimeColumn columnName="gameDate (año)" columnId="gameDate (año)" contentType="years" isSelected="1"/>
                <x16:calculatedTimeColumn columnName="gameDate (trimestre)" columnId="gameDate (trimestre)" contentType="quarters" isSelected="1"/>
                <x16:calculatedTimeColumn columnName="gameDate (índice de meses)" columnId="gameDate (índice de meses)" contentType="monthsindex" isSelected="1"/>
                <x16:calculatedTimeColumn columnName="gameDate (mes)" columnId="gameDate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F9" i="6" l="1"/>
  <c r="F7" i="6"/>
  <c r="X79" i="3" l="1"/>
  <c r="X85" i="3"/>
  <c r="X91" i="3"/>
  <c r="X94" i="3"/>
  <c r="X96" i="3"/>
  <c r="X99" i="3"/>
  <c r="X101" i="3"/>
  <c r="X102" i="3"/>
  <c r="X105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2" i="10"/>
  <c r="C63" i="10" l="1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K43" i="10"/>
  <c r="F43" i="10"/>
  <c r="C43" i="10"/>
  <c r="C42" i="10"/>
  <c r="C41" i="10"/>
  <c r="C40" i="10"/>
  <c r="C39" i="10"/>
  <c r="C38" i="10"/>
  <c r="C37" i="10"/>
  <c r="C36" i="10"/>
  <c r="K35" i="10"/>
  <c r="F35" i="10"/>
  <c r="C35" i="10"/>
  <c r="C34" i="10"/>
  <c r="B33" i="10"/>
  <c r="B36" i="10" l="1"/>
  <c r="B40" i="10"/>
  <c r="B44" i="10"/>
  <c r="B48" i="10"/>
  <c r="B52" i="10"/>
  <c r="B56" i="10"/>
  <c r="B60" i="10"/>
  <c r="B34" i="10"/>
  <c r="B41" i="10"/>
  <c r="B49" i="10"/>
  <c r="B57" i="10"/>
  <c r="B63" i="10"/>
  <c r="B37" i="10"/>
  <c r="B45" i="10"/>
  <c r="B53" i="10"/>
  <c r="B61" i="10"/>
  <c r="B38" i="10"/>
  <c r="B42" i="10"/>
  <c r="B46" i="10"/>
  <c r="B50" i="10"/>
  <c r="B54" i="10"/>
  <c r="B58" i="10"/>
  <c r="B62" i="10"/>
  <c r="B35" i="10"/>
  <c r="B39" i="10"/>
  <c r="B43" i="10"/>
  <c r="B47" i="10"/>
  <c r="B51" i="10"/>
  <c r="B55" i="10"/>
  <c r="B59" i="10"/>
  <c r="E11" i="7"/>
  <c r="D11" i="7"/>
  <c r="C11" i="7"/>
  <c r="B11" i="7"/>
  <c r="A11" i="7"/>
  <c r="U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" i="3"/>
  <c r="S39" i="9"/>
  <c r="N39" i="9"/>
  <c r="J43" i="4"/>
  <c r="F43" i="4"/>
  <c r="J35" i="4"/>
  <c r="F35" i="4"/>
  <c r="B33" i="4"/>
  <c r="B5" i="7"/>
  <c r="C5" i="7"/>
  <c r="D5" i="7"/>
  <c r="E5" i="7"/>
  <c r="A5" i="7"/>
  <c r="W98" i="3" l="1"/>
  <c r="W106" i="3"/>
  <c r="W110" i="3"/>
  <c r="W114" i="3"/>
  <c r="W118" i="3"/>
  <c r="W122" i="3"/>
  <c r="W126" i="3"/>
  <c r="W130" i="3"/>
  <c r="W134" i="3"/>
  <c r="W138" i="3"/>
  <c r="W142" i="3"/>
  <c r="W146" i="3"/>
  <c r="W150" i="3"/>
  <c r="W154" i="3"/>
  <c r="W158" i="3"/>
  <c r="W162" i="3"/>
  <c r="W166" i="3"/>
  <c r="W170" i="3"/>
  <c r="W174" i="3"/>
  <c r="W178" i="3"/>
  <c r="W182" i="3"/>
  <c r="W186" i="3"/>
  <c r="W190" i="3"/>
  <c r="W194" i="3"/>
  <c r="W198" i="3"/>
  <c r="W202" i="3"/>
  <c r="W206" i="3"/>
  <c r="W210" i="3"/>
  <c r="W155" i="3"/>
  <c r="W167" i="3"/>
  <c r="W175" i="3"/>
  <c r="W183" i="3"/>
  <c r="W191" i="3"/>
  <c r="W195" i="3"/>
  <c r="W203" i="3"/>
  <c r="W211" i="3"/>
  <c r="W109" i="3"/>
  <c r="W117" i="3"/>
  <c r="W129" i="3"/>
  <c r="W141" i="3"/>
  <c r="W149" i="3"/>
  <c r="W161" i="3"/>
  <c r="W169" i="3"/>
  <c r="W185" i="3"/>
  <c r="W197" i="3"/>
  <c r="W209" i="3"/>
  <c r="W100" i="3"/>
  <c r="W107" i="3"/>
  <c r="W111" i="3"/>
  <c r="W115" i="3"/>
  <c r="W119" i="3"/>
  <c r="W123" i="3"/>
  <c r="W127" i="3"/>
  <c r="W131" i="3"/>
  <c r="W135" i="3"/>
  <c r="W139" i="3"/>
  <c r="W143" i="3"/>
  <c r="W147" i="3"/>
  <c r="W151" i="3"/>
  <c r="W159" i="3"/>
  <c r="W163" i="3"/>
  <c r="W171" i="3"/>
  <c r="W179" i="3"/>
  <c r="W187" i="3"/>
  <c r="W199" i="3"/>
  <c r="W207" i="3"/>
  <c r="W104" i="3"/>
  <c r="W121" i="3"/>
  <c r="W133" i="3"/>
  <c r="W145" i="3"/>
  <c r="W157" i="3"/>
  <c r="W173" i="3"/>
  <c r="W181" i="3"/>
  <c r="W189" i="3"/>
  <c r="W201" i="3"/>
  <c r="W213" i="3"/>
  <c r="W103" i="3"/>
  <c r="W108" i="3"/>
  <c r="W112" i="3"/>
  <c r="W116" i="3"/>
  <c r="W120" i="3"/>
  <c r="W124" i="3"/>
  <c r="W128" i="3"/>
  <c r="W132" i="3"/>
  <c r="W136" i="3"/>
  <c r="W140" i="3"/>
  <c r="W144" i="3"/>
  <c r="W148" i="3"/>
  <c r="W152" i="3"/>
  <c r="W156" i="3"/>
  <c r="W160" i="3"/>
  <c r="W164" i="3"/>
  <c r="W168" i="3"/>
  <c r="W172" i="3"/>
  <c r="W176" i="3"/>
  <c r="W180" i="3"/>
  <c r="W184" i="3"/>
  <c r="W188" i="3"/>
  <c r="W192" i="3"/>
  <c r="W196" i="3"/>
  <c r="W200" i="3"/>
  <c r="W204" i="3"/>
  <c r="W208" i="3"/>
  <c r="W212" i="3"/>
  <c r="W97" i="3"/>
  <c r="W113" i="3"/>
  <c r="W125" i="3"/>
  <c r="W137" i="3"/>
  <c r="W153" i="3"/>
  <c r="W165" i="3"/>
  <c r="W177" i="3"/>
  <c r="W193" i="3"/>
  <c r="W205" i="3"/>
  <c r="X93" i="3"/>
  <c r="X100" i="3"/>
  <c r="X104" i="3"/>
  <c r="W74" i="3"/>
  <c r="W101" i="3"/>
  <c r="W105" i="3"/>
  <c r="W92" i="3"/>
  <c r="W99" i="3"/>
  <c r="X103" i="3"/>
  <c r="X107" i="3"/>
  <c r="W95" i="3"/>
  <c r="W82" i="3"/>
  <c r="W102" i="3"/>
  <c r="X90" i="3"/>
  <c r="X106" i="3"/>
  <c r="W47" i="3"/>
  <c r="W54" i="3"/>
  <c r="X92" i="3"/>
  <c r="W19" i="3"/>
  <c r="W63" i="3"/>
  <c r="W72" i="3"/>
  <c r="W88" i="3"/>
  <c r="W96" i="3"/>
  <c r="W51" i="3"/>
  <c r="W78" i="3"/>
  <c r="X97" i="3"/>
  <c r="W42" i="3"/>
  <c r="W56" i="3"/>
  <c r="W68" i="3"/>
  <c r="W84" i="3"/>
  <c r="W89" i="3"/>
  <c r="W93" i="3"/>
  <c r="W60" i="3"/>
  <c r="W87" i="3"/>
  <c r="X98" i="3"/>
  <c r="W3" i="3"/>
  <c r="W59" i="3"/>
  <c r="W70" i="3"/>
  <c r="W77" i="3"/>
  <c r="W86" i="3"/>
  <c r="W90" i="3"/>
  <c r="W94" i="3"/>
  <c r="X95" i="3"/>
  <c r="W5" i="3"/>
  <c r="W71" i="3"/>
  <c r="W91" i="3"/>
  <c r="X14" i="3"/>
  <c r="X40" i="3"/>
  <c r="X65" i="3"/>
  <c r="W15" i="3"/>
  <c r="W41" i="3"/>
  <c r="W69" i="3"/>
  <c r="W6" i="3"/>
  <c r="W57" i="3"/>
  <c r="X16" i="3"/>
  <c r="X48" i="3"/>
  <c r="X76" i="3"/>
  <c r="W4" i="3"/>
  <c r="X64" i="3"/>
  <c r="W37" i="3"/>
  <c r="X28" i="3"/>
  <c r="X52" i="3"/>
  <c r="W27" i="3"/>
  <c r="W46" i="3"/>
  <c r="X30" i="3"/>
  <c r="X7" i="3"/>
  <c r="X45" i="3"/>
  <c r="X67" i="3"/>
  <c r="W29" i="3"/>
  <c r="X8" i="3"/>
  <c r="X10" i="3"/>
  <c r="X20" i="3"/>
  <c r="X35" i="3"/>
  <c r="X55" i="3"/>
  <c r="X73" i="3"/>
  <c r="X81" i="3"/>
  <c r="W24" i="3"/>
  <c r="W34" i="3"/>
  <c r="X23" i="3"/>
  <c r="X31" i="3"/>
  <c r="X36" i="3"/>
  <c r="X43" i="3"/>
  <c r="X49" i="3"/>
  <c r="X58" i="3"/>
  <c r="X75" i="3"/>
  <c r="X83" i="3"/>
  <c r="X2" i="3"/>
  <c r="X12" i="3"/>
  <c r="X32" i="3"/>
  <c r="X44" i="3"/>
  <c r="X66" i="3"/>
  <c r="W21" i="3"/>
  <c r="W80" i="3"/>
  <c r="X13" i="3"/>
  <c r="X33" i="3"/>
  <c r="W9" i="3"/>
  <c r="X11" i="3"/>
  <c r="W26" i="3"/>
  <c r="X17" i="3"/>
  <c r="X25" i="3"/>
  <c r="X38" i="3"/>
  <c r="X50" i="3"/>
  <c r="X61" i="3"/>
  <c r="X18" i="3"/>
  <c r="X39" i="3"/>
  <c r="X62" i="3"/>
  <c r="W22" i="3"/>
  <c r="W53" i="3"/>
  <c r="X3" i="3"/>
  <c r="X15" i="3"/>
  <c r="X19" i="3"/>
  <c r="X27" i="3"/>
  <c r="X47" i="3"/>
  <c r="X51" i="3"/>
  <c r="X59" i="3"/>
  <c r="X63" i="3"/>
  <c r="X71" i="3"/>
  <c r="X87" i="3"/>
  <c r="W8" i="3"/>
  <c r="W12" i="3"/>
  <c r="W16" i="3"/>
  <c r="W20" i="3"/>
  <c r="W28" i="3"/>
  <c r="W32" i="3"/>
  <c r="W36" i="3"/>
  <c r="W40" i="3"/>
  <c r="W44" i="3"/>
  <c r="W48" i="3"/>
  <c r="W52" i="3"/>
  <c r="W64" i="3"/>
  <c r="W76" i="3"/>
  <c r="X78" i="3"/>
  <c r="W7" i="3"/>
  <c r="W31" i="3"/>
  <c r="W43" i="3"/>
  <c r="W55" i="3"/>
  <c r="W67" i="3"/>
  <c r="W79" i="3"/>
  <c r="W2" i="3"/>
  <c r="X4" i="3"/>
  <c r="X24" i="3"/>
  <c r="X56" i="3"/>
  <c r="X60" i="3"/>
  <c r="X68" i="3"/>
  <c r="X72" i="3"/>
  <c r="X80" i="3"/>
  <c r="X84" i="3"/>
  <c r="X88" i="3"/>
  <c r="W13" i="3"/>
  <c r="W17" i="3"/>
  <c r="W25" i="3"/>
  <c r="W33" i="3"/>
  <c r="W45" i="3"/>
  <c r="W49" i="3"/>
  <c r="W61" i="3"/>
  <c r="W65" i="3"/>
  <c r="W73" i="3"/>
  <c r="W81" i="3"/>
  <c r="W85" i="3"/>
  <c r="X42" i="3"/>
  <c r="X70" i="3"/>
  <c r="X86" i="3"/>
  <c r="W39" i="3"/>
  <c r="W75" i="3"/>
  <c r="X5" i="3"/>
  <c r="X9" i="3"/>
  <c r="X21" i="3"/>
  <c r="X29" i="3"/>
  <c r="X37" i="3"/>
  <c r="X41" i="3"/>
  <c r="X53" i="3"/>
  <c r="X57" i="3"/>
  <c r="X69" i="3"/>
  <c r="X77" i="3"/>
  <c r="X89" i="3"/>
  <c r="W10" i="3"/>
  <c r="W14" i="3"/>
  <c r="W18" i="3"/>
  <c r="W30" i="3"/>
  <c r="W38" i="3"/>
  <c r="W50" i="3"/>
  <c r="W58" i="3"/>
  <c r="W62" i="3"/>
  <c r="W66" i="3"/>
  <c r="X6" i="3"/>
  <c r="X22" i="3"/>
  <c r="X26" i="3"/>
  <c r="X34" i="3"/>
  <c r="X46" i="3"/>
  <c r="X54" i="3"/>
  <c r="X74" i="3"/>
  <c r="X82" i="3"/>
  <c r="W11" i="3"/>
  <c r="W23" i="3"/>
  <c r="W35" i="3"/>
  <c r="W83" i="3"/>
  <c r="B34" i="4"/>
  <c r="B37" i="4"/>
  <c r="B41" i="4"/>
  <c r="B45" i="4"/>
  <c r="B49" i="4"/>
  <c r="B53" i="4"/>
  <c r="B57" i="4"/>
  <c r="B61" i="4"/>
  <c r="B58" i="4"/>
  <c r="B38" i="4"/>
  <c r="B42" i="4"/>
  <c r="B46" i="4"/>
  <c r="B50" i="4"/>
  <c r="B54" i="4"/>
  <c r="B62" i="4"/>
  <c r="B35" i="4"/>
  <c r="B39" i="4"/>
  <c r="B43" i="4"/>
  <c r="B47" i="4"/>
  <c r="B51" i="4"/>
  <c r="B55" i="4"/>
  <c r="B59" i="4"/>
  <c r="B63" i="4"/>
  <c r="B36" i="4"/>
  <c r="B40" i="4"/>
  <c r="B44" i="4"/>
  <c r="B48" i="4"/>
  <c r="B52" i="4"/>
  <c r="B56" i="4"/>
  <c r="B60" i="4"/>
  <c r="A50" i="10"/>
  <c r="A34" i="10"/>
  <c r="A59" i="10"/>
  <c r="A45" i="10"/>
  <c r="A46" i="10"/>
  <c r="A37" i="10"/>
  <c r="A55" i="10"/>
  <c r="A60" i="10"/>
  <c r="A44" i="10"/>
  <c r="A57" i="10"/>
  <c r="A43" i="10"/>
  <c r="A41" i="10"/>
  <c r="A48" i="10"/>
  <c r="A58" i="10"/>
  <c r="A40" i="10"/>
  <c r="A35" i="10"/>
  <c r="A51" i="10"/>
  <c r="A56" i="10"/>
  <c r="A42" i="10"/>
  <c r="A53" i="10"/>
  <c r="A39" i="10"/>
  <c r="A61" i="10"/>
  <c r="A54" i="10"/>
  <c r="A36" i="10"/>
  <c r="A63" i="10"/>
  <c r="A47" i="10"/>
  <c r="A52" i="10"/>
  <c r="A38" i="10"/>
  <c r="A49" i="10"/>
  <c r="A62" i="10"/>
  <c r="U197" i="3"/>
  <c r="U98" i="3"/>
  <c r="U181" i="3"/>
  <c r="U25" i="3"/>
  <c r="U165" i="3"/>
  <c r="U213" i="3"/>
  <c r="U138" i="3"/>
  <c r="U210" i="3"/>
  <c r="U194" i="3"/>
  <c r="U178" i="3"/>
  <c r="U162" i="3"/>
  <c r="U134" i="3"/>
  <c r="U93" i="3"/>
  <c r="U9" i="3"/>
  <c r="U205" i="3"/>
  <c r="U189" i="3"/>
  <c r="U173" i="3"/>
  <c r="U154" i="3"/>
  <c r="U119" i="3"/>
  <c r="U69" i="3"/>
  <c r="U202" i="3"/>
  <c r="U186" i="3"/>
  <c r="U170" i="3"/>
  <c r="U150" i="3"/>
  <c r="U114" i="3"/>
  <c r="U61" i="3"/>
  <c r="U209" i="3"/>
  <c r="U201" i="3"/>
  <c r="U193" i="3"/>
  <c r="U185" i="3"/>
  <c r="U177" i="3"/>
  <c r="U169" i="3"/>
  <c r="U161" i="3"/>
  <c r="U146" i="3"/>
  <c r="U130" i="3"/>
  <c r="U109" i="3"/>
  <c r="U85" i="3"/>
  <c r="U53" i="3"/>
  <c r="U2" i="3"/>
  <c r="U6" i="3"/>
  <c r="U10" i="3"/>
  <c r="U14" i="3"/>
  <c r="U18" i="3"/>
  <c r="U22" i="3"/>
  <c r="U26" i="3"/>
  <c r="U30" i="3"/>
  <c r="U34" i="3"/>
  <c r="U38" i="3"/>
  <c r="U42" i="3"/>
  <c r="U46" i="3"/>
  <c r="U50" i="3"/>
  <c r="U54" i="3"/>
  <c r="U58" i="3"/>
  <c r="U62" i="3"/>
  <c r="U66" i="3"/>
  <c r="U70" i="3"/>
  <c r="U74" i="3"/>
  <c r="U78" i="3"/>
  <c r="U82" i="3"/>
  <c r="U86" i="3"/>
  <c r="U90" i="3"/>
  <c r="U3" i="3"/>
  <c r="U7" i="3"/>
  <c r="U11" i="3"/>
  <c r="U15" i="3"/>
  <c r="U19" i="3"/>
  <c r="U23" i="3"/>
  <c r="U27" i="3"/>
  <c r="U31" i="3"/>
  <c r="U35" i="3"/>
  <c r="U39" i="3"/>
  <c r="U43" i="3"/>
  <c r="U47" i="3"/>
  <c r="U4" i="3"/>
  <c r="U8" i="3"/>
  <c r="U12" i="3"/>
  <c r="U16" i="3"/>
  <c r="U20" i="3"/>
  <c r="U24" i="3"/>
  <c r="U28" i="3"/>
  <c r="U32" i="3"/>
  <c r="U36" i="3"/>
  <c r="U40" i="3"/>
  <c r="U44" i="3"/>
  <c r="U48" i="3"/>
  <c r="U52" i="3"/>
  <c r="U56" i="3"/>
  <c r="U60" i="3"/>
  <c r="U64" i="3"/>
  <c r="U68" i="3"/>
  <c r="U72" i="3"/>
  <c r="U76" i="3"/>
  <c r="U80" i="3"/>
  <c r="U84" i="3"/>
  <c r="U88" i="3"/>
  <c r="U92" i="3"/>
  <c r="U96" i="3"/>
  <c r="U100" i="3"/>
  <c r="U104" i="3"/>
  <c r="U108" i="3"/>
  <c r="U112" i="3"/>
  <c r="U116" i="3"/>
  <c r="U120" i="3"/>
  <c r="U124" i="3"/>
  <c r="U128" i="3"/>
  <c r="U13" i="3"/>
  <c r="U29" i="3"/>
  <c r="U45" i="3"/>
  <c r="U55" i="3"/>
  <c r="U63" i="3"/>
  <c r="U71" i="3"/>
  <c r="U79" i="3"/>
  <c r="U87" i="3"/>
  <c r="U94" i="3"/>
  <c r="U99" i="3"/>
  <c r="U105" i="3"/>
  <c r="U110" i="3"/>
  <c r="U115" i="3"/>
  <c r="U121" i="3"/>
  <c r="U126" i="3"/>
  <c r="U131" i="3"/>
  <c r="U135" i="3"/>
  <c r="U139" i="3"/>
  <c r="U143" i="3"/>
  <c r="U147" i="3"/>
  <c r="U151" i="3"/>
  <c r="U155" i="3"/>
  <c r="U159" i="3"/>
  <c r="U163" i="3"/>
  <c r="U167" i="3"/>
  <c r="U171" i="3"/>
  <c r="U175" i="3"/>
  <c r="U179" i="3"/>
  <c r="U183" i="3"/>
  <c r="U187" i="3"/>
  <c r="U191" i="3"/>
  <c r="U195" i="3"/>
  <c r="U199" i="3"/>
  <c r="U203" i="3"/>
  <c r="U207" i="3"/>
  <c r="U211" i="3"/>
  <c r="U17" i="3"/>
  <c r="U33" i="3"/>
  <c r="U49" i="3"/>
  <c r="U57" i="3"/>
  <c r="U65" i="3"/>
  <c r="U73" i="3"/>
  <c r="U81" i="3"/>
  <c r="U89" i="3"/>
  <c r="U95" i="3"/>
  <c r="U101" i="3"/>
  <c r="U106" i="3"/>
  <c r="U111" i="3"/>
  <c r="U117" i="3"/>
  <c r="U122" i="3"/>
  <c r="U127" i="3"/>
  <c r="U132" i="3"/>
  <c r="U136" i="3"/>
  <c r="U140" i="3"/>
  <c r="U144" i="3"/>
  <c r="U148" i="3"/>
  <c r="U152" i="3"/>
  <c r="U156" i="3"/>
  <c r="U160" i="3"/>
  <c r="U164" i="3"/>
  <c r="U168" i="3"/>
  <c r="U172" i="3"/>
  <c r="U176" i="3"/>
  <c r="U180" i="3"/>
  <c r="U184" i="3"/>
  <c r="U188" i="3"/>
  <c r="U192" i="3"/>
  <c r="U196" i="3"/>
  <c r="U200" i="3"/>
  <c r="U204" i="3"/>
  <c r="U208" i="3"/>
  <c r="U212" i="3"/>
  <c r="U5" i="3"/>
  <c r="U21" i="3"/>
  <c r="U37" i="3"/>
  <c r="U51" i="3"/>
  <c r="U59" i="3"/>
  <c r="U67" i="3"/>
  <c r="U75" i="3"/>
  <c r="U83" i="3"/>
  <c r="U91" i="3"/>
  <c r="U97" i="3"/>
  <c r="U102" i="3"/>
  <c r="U107" i="3"/>
  <c r="U113" i="3"/>
  <c r="U118" i="3"/>
  <c r="U123" i="3"/>
  <c r="U129" i="3"/>
  <c r="U133" i="3"/>
  <c r="U137" i="3"/>
  <c r="U141" i="3"/>
  <c r="U145" i="3"/>
  <c r="U149" i="3"/>
  <c r="U153" i="3"/>
  <c r="U157" i="3"/>
  <c r="U206" i="3"/>
  <c r="U198" i="3"/>
  <c r="U190" i="3"/>
  <c r="U182" i="3"/>
  <c r="U174" i="3"/>
  <c r="U166" i="3"/>
  <c r="U158" i="3"/>
  <c r="U142" i="3"/>
  <c r="U125" i="3"/>
  <c r="U103" i="3"/>
  <c r="U77" i="3"/>
  <c r="U41" i="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" i="6"/>
  <c r="L37" i="10" l="1"/>
  <c r="F40" i="10"/>
  <c r="F48" i="10" s="1"/>
  <c r="K40" i="10"/>
  <c r="K48" i="10" s="1"/>
  <c r="G36" i="10"/>
  <c r="H36" i="10" s="1"/>
  <c r="F37" i="10"/>
  <c r="F45" i="10" s="1"/>
  <c r="G37" i="10"/>
  <c r="H37" i="10" s="1"/>
  <c r="G40" i="10"/>
  <c r="H40" i="10" s="1"/>
  <c r="F38" i="10"/>
  <c r="F46" i="10" s="1"/>
  <c r="L40" i="10"/>
  <c r="M40" i="10" s="1"/>
  <c r="K37" i="10"/>
  <c r="K45" i="10" s="1"/>
  <c r="G38" i="10"/>
  <c r="H38" i="10" s="1"/>
  <c r="K38" i="10"/>
  <c r="K46" i="10" s="1"/>
  <c r="L38" i="10"/>
  <c r="M38" i="10" s="1"/>
  <c r="G39" i="10"/>
  <c r="H39" i="10" s="1"/>
  <c r="F36" i="10"/>
  <c r="F44" i="10" s="1"/>
  <c r="L36" i="10"/>
  <c r="M36" i="10" s="1"/>
  <c r="F39" i="10"/>
  <c r="F47" i="10" s="1"/>
  <c r="K39" i="10"/>
  <c r="K47" i="10" s="1"/>
  <c r="L39" i="10"/>
  <c r="M39" i="10" s="1"/>
  <c r="K36" i="10"/>
  <c r="K44" i="10" s="1"/>
  <c r="L2635" i="6"/>
  <c r="K2635" i="6"/>
  <c r="J2635" i="6"/>
  <c r="I2635" i="6"/>
  <c r="L2623" i="6"/>
  <c r="K2623" i="6"/>
  <c r="J2623" i="6"/>
  <c r="I2623" i="6"/>
  <c r="L2611" i="6"/>
  <c r="K2611" i="6"/>
  <c r="J2611" i="6"/>
  <c r="I2611" i="6"/>
  <c r="L2599" i="6"/>
  <c r="K2599" i="6"/>
  <c r="J2599" i="6"/>
  <c r="I2599" i="6"/>
  <c r="L2587" i="6"/>
  <c r="K2587" i="6"/>
  <c r="J2587" i="6"/>
  <c r="I2587" i="6"/>
  <c r="L2575" i="6"/>
  <c r="K2575" i="6"/>
  <c r="J2575" i="6"/>
  <c r="I2575" i="6"/>
  <c r="L2559" i="6"/>
  <c r="K2559" i="6"/>
  <c r="J2559" i="6"/>
  <c r="I2559" i="6"/>
  <c r="L2547" i="6"/>
  <c r="K2547" i="6"/>
  <c r="J2547" i="6"/>
  <c r="I2547" i="6"/>
  <c r="L2535" i="6"/>
  <c r="K2535" i="6"/>
  <c r="J2535" i="6"/>
  <c r="I2535" i="6"/>
  <c r="L2523" i="6"/>
  <c r="K2523" i="6"/>
  <c r="J2523" i="6"/>
  <c r="I2523" i="6"/>
  <c r="L2511" i="6"/>
  <c r="K2511" i="6"/>
  <c r="J2511" i="6"/>
  <c r="I2511" i="6"/>
  <c r="L2499" i="6"/>
  <c r="K2499" i="6"/>
  <c r="J2499" i="6"/>
  <c r="I2499" i="6"/>
  <c r="L2487" i="6"/>
  <c r="K2487" i="6"/>
  <c r="J2487" i="6"/>
  <c r="I2487" i="6"/>
  <c r="L2475" i="6"/>
  <c r="K2475" i="6"/>
  <c r="J2475" i="6"/>
  <c r="I2475" i="6"/>
  <c r="L2463" i="6"/>
  <c r="K2463" i="6"/>
  <c r="J2463" i="6"/>
  <c r="I2463" i="6"/>
  <c r="L2451" i="6"/>
  <c r="K2451" i="6"/>
  <c r="J2451" i="6"/>
  <c r="I2451" i="6"/>
  <c r="L2435" i="6"/>
  <c r="K2435" i="6"/>
  <c r="J2435" i="6"/>
  <c r="I2435" i="6"/>
  <c r="L2423" i="6"/>
  <c r="K2423" i="6"/>
  <c r="J2423" i="6"/>
  <c r="I2423" i="6"/>
  <c r="L2411" i="6"/>
  <c r="K2411" i="6"/>
  <c r="J2411" i="6"/>
  <c r="I2411" i="6"/>
  <c r="L2399" i="6"/>
  <c r="K2399" i="6"/>
  <c r="J2399" i="6"/>
  <c r="I2399" i="6"/>
  <c r="L2387" i="6"/>
  <c r="K2387" i="6"/>
  <c r="J2387" i="6"/>
  <c r="I2387" i="6"/>
  <c r="L2371" i="6"/>
  <c r="K2371" i="6"/>
  <c r="J2371" i="6"/>
  <c r="I2371" i="6"/>
  <c r="L2359" i="6"/>
  <c r="K2359" i="6"/>
  <c r="J2359" i="6"/>
  <c r="I2359" i="6"/>
  <c r="L2347" i="6"/>
  <c r="K2347" i="6"/>
  <c r="J2347" i="6"/>
  <c r="I2347" i="6"/>
  <c r="L2335" i="6"/>
  <c r="K2335" i="6"/>
  <c r="J2335" i="6"/>
  <c r="I2335" i="6"/>
  <c r="L2323" i="6"/>
  <c r="K2323" i="6"/>
  <c r="J2323" i="6"/>
  <c r="I2323" i="6"/>
  <c r="L2311" i="6"/>
  <c r="K2311" i="6"/>
  <c r="J2311" i="6"/>
  <c r="I2311" i="6"/>
  <c r="L2299" i="6"/>
  <c r="K2299" i="6"/>
  <c r="J2299" i="6"/>
  <c r="I2299" i="6"/>
  <c r="L2287" i="6"/>
  <c r="K2287" i="6"/>
  <c r="J2287" i="6"/>
  <c r="I2287" i="6"/>
  <c r="L2275" i="6"/>
  <c r="K2275" i="6"/>
  <c r="J2275" i="6"/>
  <c r="I2275" i="6"/>
  <c r="L2263" i="6"/>
  <c r="K2263" i="6"/>
  <c r="J2263" i="6"/>
  <c r="I2263" i="6"/>
  <c r="L2251" i="6"/>
  <c r="K2251" i="6"/>
  <c r="J2251" i="6"/>
  <c r="I2251" i="6"/>
  <c r="L2239" i="6"/>
  <c r="K2239" i="6"/>
  <c r="J2239" i="6"/>
  <c r="I2239" i="6"/>
  <c r="L2227" i="6"/>
  <c r="K2227" i="6"/>
  <c r="J2227" i="6"/>
  <c r="I2227" i="6"/>
  <c r="L2215" i="6"/>
  <c r="K2215" i="6"/>
  <c r="J2215" i="6"/>
  <c r="I2215" i="6"/>
  <c r="L2203" i="6"/>
  <c r="K2203" i="6"/>
  <c r="J2203" i="6"/>
  <c r="I2203" i="6"/>
  <c r="L2199" i="6"/>
  <c r="K2199" i="6"/>
  <c r="J2199" i="6"/>
  <c r="I2199" i="6"/>
  <c r="L2187" i="6"/>
  <c r="K2187" i="6"/>
  <c r="J2187" i="6"/>
  <c r="I2187" i="6"/>
  <c r="L2175" i="6"/>
  <c r="K2175" i="6"/>
  <c r="J2175" i="6"/>
  <c r="I2175" i="6"/>
  <c r="L2163" i="6"/>
  <c r="K2163" i="6"/>
  <c r="J2163" i="6"/>
  <c r="I2163" i="6"/>
  <c r="L2151" i="6"/>
  <c r="K2151" i="6"/>
  <c r="J2151" i="6"/>
  <c r="I2151" i="6"/>
  <c r="L2139" i="6"/>
  <c r="K2139" i="6"/>
  <c r="J2139" i="6"/>
  <c r="I2139" i="6"/>
  <c r="L2127" i="6"/>
  <c r="K2127" i="6"/>
  <c r="J2127" i="6"/>
  <c r="I2127" i="6"/>
  <c r="L2115" i="6"/>
  <c r="K2115" i="6"/>
  <c r="J2115" i="6"/>
  <c r="I2115" i="6"/>
  <c r="L2103" i="6"/>
  <c r="K2103" i="6"/>
  <c r="J2103" i="6"/>
  <c r="I2103" i="6"/>
  <c r="L2091" i="6"/>
  <c r="K2091" i="6"/>
  <c r="J2091" i="6"/>
  <c r="I2091" i="6"/>
  <c r="L2079" i="6"/>
  <c r="K2079" i="6"/>
  <c r="J2079" i="6"/>
  <c r="I2079" i="6"/>
  <c r="L2067" i="6"/>
  <c r="K2067" i="6"/>
  <c r="J2067" i="6"/>
  <c r="I2067" i="6"/>
  <c r="L2055" i="6"/>
  <c r="K2055" i="6"/>
  <c r="J2055" i="6"/>
  <c r="I2055" i="6"/>
  <c r="L2043" i="6"/>
  <c r="K2043" i="6"/>
  <c r="J2043" i="6"/>
  <c r="I2043" i="6"/>
  <c r="L2027" i="6"/>
  <c r="K2027" i="6"/>
  <c r="J2027" i="6"/>
  <c r="I2027" i="6"/>
  <c r="L2011" i="6"/>
  <c r="K2011" i="6"/>
  <c r="J2011" i="6"/>
  <c r="I2011" i="6"/>
  <c r="L1999" i="6"/>
  <c r="K1999" i="6"/>
  <c r="J1999" i="6"/>
  <c r="I1999" i="6"/>
  <c r="L1987" i="6"/>
  <c r="K1987" i="6"/>
  <c r="J1987" i="6"/>
  <c r="I1987" i="6"/>
  <c r="L1975" i="6"/>
  <c r="K1975" i="6"/>
  <c r="J1975" i="6"/>
  <c r="I1975" i="6"/>
  <c r="L1963" i="6"/>
  <c r="K1963" i="6"/>
  <c r="J1963" i="6"/>
  <c r="I1963" i="6"/>
  <c r="L1955" i="6"/>
  <c r="K1955" i="6"/>
  <c r="J1955" i="6"/>
  <c r="I1955" i="6"/>
  <c r="L1943" i="6"/>
  <c r="K1943" i="6"/>
  <c r="J1943" i="6"/>
  <c r="I1943" i="6"/>
  <c r="L1931" i="6"/>
  <c r="K1931" i="6"/>
  <c r="J1931" i="6"/>
  <c r="I1931" i="6"/>
  <c r="L1919" i="6"/>
  <c r="K1919" i="6"/>
  <c r="J1919" i="6"/>
  <c r="I1919" i="6"/>
  <c r="L1907" i="6"/>
  <c r="K1907" i="6"/>
  <c r="J1907" i="6"/>
  <c r="I1907" i="6"/>
  <c r="L1895" i="6"/>
  <c r="K1895" i="6"/>
  <c r="J1895" i="6"/>
  <c r="I1895" i="6"/>
  <c r="L1883" i="6"/>
  <c r="K1883" i="6"/>
  <c r="J1883" i="6"/>
  <c r="I1883" i="6"/>
  <c r="L1867" i="6"/>
  <c r="K1867" i="6"/>
  <c r="J1867" i="6"/>
  <c r="I1867" i="6"/>
  <c r="L1855" i="6"/>
  <c r="K1855" i="6"/>
  <c r="J1855" i="6"/>
  <c r="I1855" i="6"/>
  <c r="L1839" i="6"/>
  <c r="K1839" i="6"/>
  <c r="J1839" i="6"/>
  <c r="I1839" i="6"/>
  <c r="L1827" i="6"/>
  <c r="K1827" i="6"/>
  <c r="J1827" i="6"/>
  <c r="I1827" i="6"/>
  <c r="L1815" i="6"/>
  <c r="K1815" i="6"/>
  <c r="J1815" i="6"/>
  <c r="I1815" i="6"/>
  <c r="L1803" i="6"/>
  <c r="K1803" i="6"/>
  <c r="J1803" i="6"/>
  <c r="I1803" i="6"/>
  <c r="L1791" i="6"/>
  <c r="K1791" i="6"/>
  <c r="J1791" i="6"/>
  <c r="I1791" i="6"/>
  <c r="L1779" i="6"/>
  <c r="K1779" i="6"/>
  <c r="J1779" i="6"/>
  <c r="I1779" i="6"/>
  <c r="L1767" i="6"/>
  <c r="K1767" i="6"/>
  <c r="J1767" i="6"/>
  <c r="I1767" i="6"/>
  <c r="L1755" i="6"/>
  <c r="K1755" i="6"/>
  <c r="J1755" i="6"/>
  <c r="I1755" i="6"/>
  <c r="L1743" i="6"/>
  <c r="K1743" i="6"/>
  <c r="J1743" i="6"/>
  <c r="I1743" i="6"/>
  <c r="L1735" i="6"/>
  <c r="K1735" i="6"/>
  <c r="J1735" i="6"/>
  <c r="I1735" i="6"/>
  <c r="L1723" i="6"/>
  <c r="K1723" i="6"/>
  <c r="J1723" i="6"/>
  <c r="I1723" i="6"/>
  <c r="L1711" i="6"/>
  <c r="K1711" i="6"/>
  <c r="J1711" i="6"/>
  <c r="I1711" i="6"/>
  <c r="L1699" i="6"/>
  <c r="K1699" i="6"/>
  <c r="J1699" i="6"/>
  <c r="I1699" i="6"/>
  <c r="L1687" i="6"/>
  <c r="K1687" i="6"/>
  <c r="J1687" i="6"/>
  <c r="I1687" i="6"/>
  <c r="L1675" i="6"/>
  <c r="K1675" i="6"/>
  <c r="J1675" i="6"/>
  <c r="I1675" i="6"/>
  <c r="L1663" i="6"/>
  <c r="K1663" i="6"/>
  <c r="J1663" i="6"/>
  <c r="I1663" i="6"/>
  <c r="L1651" i="6"/>
  <c r="K1651" i="6"/>
  <c r="J1651" i="6"/>
  <c r="I1651" i="6"/>
  <c r="L1631" i="6"/>
  <c r="K1631" i="6"/>
  <c r="J1631" i="6"/>
  <c r="I1631" i="6"/>
  <c r="L1619" i="6"/>
  <c r="K1619" i="6"/>
  <c r="J1619" i="6"/>
  <c r="I1619" i="6"/>
  <c r="L1607" i="6"/>
  <c r="K1607" i="6"/>
  <c r="J1607" i="6"/>
  <c r="I1607" i="6"/>
  <c r="L1599" i="6"/>
  <c r="K1599" i="6"/>
  <c r="J1599" i="6"/>
  <c r="I1599" i="6"/>
  <c r="L1587" i="6"/>
  <c r="K1587" i="6"/>
  <c r="J1587" i="6"/>
  <c r="I1587" i="6"/>
  <c r="L1571" i="6"/>
  <c r="K1571" i="6"/>
  <c r="J1571" i="6"/>
  <c r="I1571" i="6"/>
  <c r="L1559" i="6"/>
  <c r="K1559" i="6"/>
  <c r="J1559" i="6"/>
  <c r="I1559" i="6"/>
  <c r="L1547" i="6"/>
  <c r="K1547" i="6"/>
  <c r="J1547" i="6"/>
  <c r="I1547" i="6"/>
  <c r="L1531" i="6"/>
  <c r="K1531" i="6"/>
  <c r="J1531" i="6"/>
  <c r="I1531" i="6"/>
  <c r="L1503" i="6"/>
  <c r="K1503" i="6"/>
  <c r="J1503" i="6"/>
  <c r="I1503" i="6"/>
  <c r="L2634" i="6"/>
  <c r="K2634" i="6"/>
  <c r="J2634" i="6"/>
  <c r="I2634" i="6"/>
  <c r="L2622" i="6"/>
  <c r="K2622" i="6"/>
  <c r="J2622" i="6"/>
  <c r="I2622" i="6"/>
  <c r="L2610" i="6"/>
  <c r="K2610" i="6"/>
  <c r="J2610" i="6"/>
  <c r="I2610" i="6"/>
  <c r="L2598" i="6"/>
  <c r="K2598" i="6"/>
  <c r="J2598" i="6"/>
  <c r="I2598" i="6"/>
  <c r="L2590" i="6"/>
  <c r="K2590" i="6"/>
  <c r="J2590" i="6"/>
  <c r="I2590" i="6"/>
  <c r="L2578" i="6"/>
  <c r="K2578" i="6"/>
  <c r="J2578" i="6"/>
  <c r="I2578" i="6"/>
  <c r="L2566" i="6"/>
  <c r="K2566" i="6"/>
  <c r="J2566" i="6"/>
  <c r="I2566" i="6"/>
  <c r="L2558" i="6"/>
  <c r="K2558" i="6"/>
  <c r="J2558" i="6"/>
  <c r="I2558" i="6"/>
  <c r="L2546" i="6"/>
  <c r="K2546" i="6"/>
  <c r="J2546" i="6"/>
  <c r="I2546" i="6"/>
  <c r="L2534" i="6"/>
  <c r="K2534" i="6"/>
  <c r="J2534" i="6"/>
  <c r="I2534" i="6"/>
  <c r="L2526" i="6"/>
  <c r="K2526" i="6"/>
  <c r="J2526" i="6"/>
  <c r="I2526" i="6"/>
  <c r="L2514" i="6"/>
  <c r="K2514" i="6"/>
  <c r="J2514" i="6"/>
  <c r="I2514" i="6"/>
  <c r="L2502" i="6"/>
  <c r="K2502" i="6"/>
  <c r="J2502" i="6"/>
  <c r="I2502" i="6"/>
  <c r="L2494" i="6"/>
  <c r="K2494" i="6"/>
  <c r="J2494" i="6"/>
  <c r="I2494" i="6"/>
  <c r="L2482" i="6"/>
  <c r="K2482" i="6"/>
  <c r="J2482" i="6"/>
  <c r="I2482" i="6"/>
  <c r="L2470" i="6"/>
  <c r="K2470" i="6"/>
  <c r="J2470" i="6"/>
  <c r="I2470" i="6"/>
  <c r="L2458" i="6"/>
  <c r="K2458" i="6"/>
  <c r="J2458" i="6"/>
  <c r="I2458" i="6"/>
  <c r="L2450" i="6"/>
  <c r="K2450" i="6"/>
  <c r="J2450" i="6"/>
  <c r="I2450" i="6"/>
  <c r="L2438" i="6"/>
  <c r="K2438" i="6"/>
  <c r="J2438" i="6"/>
  <c r="I2438" i="6"/>
  <c r="L2426" i="6"/>
  <c r="K2426" i="6"/>
  <c r="J2426" i="6"/>
  <c r="I2426" i="6"/>
  <c r="L2422" i="6"/>
  <c r="K2422" i="6"/>
  <c r="J2422" i="6"/>
  <c r="I2422" i="6"/>
  <c r="L2410" i="6"/>
  <c r="K2410" i="6"/>
  <c r="J2410" i="6"/>
  <c r="I2410" i="6"/>
  <c r="L2394" i="6"/>
  <c r="K2394" i="6"/>
  <c r="J2394" i="6"/>
  <c r="I2394" i="6"/>
  <c r="L2382" i="6"/>
  <c r="J2382" i="6"/>
  <c r="K2382" i="6"/>
  <c r="I2382" i="6"/>
  <c r="L2370" i="6"/>
  <c r="K2370" i="6"/>
  <c r="J2370" i="6"/>
  <c r="I2370" i="6"/>
  <c r="L2366" i="6"/>
  <c r="K2366" i="6"/>
  <c r="J2366" i="6"/>
  <c r="I2366" i="6"/>
  <c r="L2354" i="6"/>
  <c r="K2354" i="6"/>
  <c r="J2354" i="6"/>
  <c r="I2354" i="6"/>
  <c r="L2342" i="6"/>
  <c r="K2342" i="6"/>
  <c r="J2342" i="6"/>
  <c r="I2342" i="6"/>
  <c r="L2334" i="6"/>
  <c r="K2334" i="6"/>
  <c r="J2334" i="6"/>
  <c r="I2334" i="6"/>
  <c r="L2322" i="6"/>
  <c r="K2322" i="6"/>
  <c r="J2322" i="6"/>
  <c r="I2322" i="6"/>
  <c r="L2310" i="6"/>
  <c r="K2310" i="6"/>
  <c r="J2310" i="6"/>
  <c r="I2310" i="6"/>
  <c r="L2298" i="6"/>
  <c r="K2298" i="6"/>
  <c r="J2298" i="6"/>
  <c r="I2298" i="6"/>
  <c r="L2286" i="6"/>
  <c r="J2286" i="6"/>
  <c r="K2286" i="6"/>
  <c r="I2286" i="6"/>
  <c r="L2274" i="6"/>
  <c r="K2274" i="6"/>
  <c r="J2274" i="6"/>
  <c r="I2274" i="6"/>
  <c r="L2266" i="6"/>
  <c r="K2266" i="6"/>
  <c r="J2266" i="6"/>
  <c r="I2266" i="6"/>
  <c r="L2254" i="6"/>
  <c r="J2254" i="6"/>
  <c r="K2254" i="6"/>
  <c r="I2254" i="6"/>
  <c r="L2242" i="6"/>
  <c r="K2242" i="6"/>
  <c r="J2242" i="6"/>
  <c r="I2242" i="6"/>
  <c r="L2234" i="6"/>
  <c r="K2234" i="6"/>
  <c r="J2234" i="6"/>
  <c r="I2234" i="6"/>
  <c r="L2222" i="6"/>
  <c r="J2222" i="6"/>
  <c r="K2222" i="6"/>
  <c r="I2222" i="6"/>
  <c r="L2214" i="6"/>
  <c r="K2214" i="6"/>
  <c r="J2214" i="6"/>
  <c r="I2214" i="6"/>
  <c r="L2202" i="6"/>
  <c r="K2202" i="6"/>
  <c r="J2202" i="6"/>
  <c r="I2202" i="6"/>
  <c r="L2190" i="6"/>
  <c r="J2190" i="6"/>
  <c r="K2190" i="6"/>
  <c r="I2190" i="6"/>
  <c r="L2174" i="6"/>
  <c r="K2174" i="6"/>
  <c r="J2174" i="6"/>
  <c r="I2174" i="6"/>
  <c r="L2162" i="6"/>
  <c r="K2162" i="6"/>
  <c r="J2162" i="6"/>
  <c r="I2162" i="6"/>
  <c r="L2150" i="6"/>
  <c r="K2150" i="6"/>
  <c r="J2150" i="6"/>
  <c r="I2150" i="6"/>
  <c r="L2142" i="6"/>
  <c r="K2142" i="6"/>
  <c r="J2142" i="6"/>
  <c r="I2142" i="6"/>
  <c r="L2130" i="6"/>
  <c r="K2130" i="6"/>
  <c r="J2130" i="6"/>
  <c r="I2130" i="6"/>
  <c r="L2118" i="6"/>
  <c r="K2118" i="6"/>
  <c r="J2118" i="6"/>
  <c r="I2118" i="6"/>
  <c r="L2110" i="6"/>
  <c r="K2110" i="6"/>
  <c r="J2110" i="6"/>
  <c r="I2110" i="6"/>
  <c r="L2102" i="6"/>
  <c r="K2102" i="6"/>
  <c r="J2102" i="6"/>
  <c r="I2102" i="6"/>
  <c r="L2090" i="6"/>
  <c r="K2090" i="6"/>
  <c r="J2090" i="6"/>
  <c r="I2090" i="6"/>
  <c r="L2086" i="6"/>
  <c r="K2086" i="6"/>
  <c r="J2086" i="6"/>
  <c r="I2086" i="6"/>
  <c r="L2074" i="6"/>
  <c r="K2074" i="6"/>
  <c r="J2074" i="6"/>
  <c r="I2074" i="6"/>
  <c r="L2062" i="6"/>
  <c r="K2062" i="6"/>
  <c r="J2062" i="6"/>
  <c r="I2062" i="6"/>
  <c r="L2050" i="6"/>
  <c r="K2050" i="6"/>
  <c r="J2050" i="6"/>
  <c r="I2050" i="6"/>
  <c r="L2042" i="6"/>
  <c r="K2042" i="6"/>
  <c r="J2042" i="6"/>
  <c r="I2042" i="6"/>
  <c r="L2030" i="6"/>
  <c r="K2030" i="6"/>
  <c r="J2030" i="6"/>
  <c r="I2030" i="6"/>
  <c r="L2018" i="6"/>
  <c r="K2018" i="6"/>
  <c r="J2018" i="6"/>
  <c r="I2018" i="6"/>
  <c r="L2006" i="6"/>
  <c r="K2006" i="6"/>
  <c r="J2006" i="6"/>
  <c r="I2006" i="6"/>
  <c r="L1998" i="6"/>
  <c r="K1998" i="6"/>
  <c r="J1998" i="6"/>
  <c r="I1998" i="6"/>
  <c r="L1986" i="6"/>
  <c r="K1986" i="6"/>
  <c r="J1986" i="6"/>
  <c r="I1986" i="6"/>
  <c r="L1970" i="6"/>
  <c r="K1970" i="6"/>
  <c r="J1970" i="6"/>
  <c r="I1970" i="6"/>
  <c r="L1958" i="6"/>
  <c r="K1958" i="6"/>
  <c r="J1958" i="6"/>
  <c r="I1958" i="6"/>
  <c r="L1950" i="6"/>
  <c r="K1950" i="6"/>
  <c r="J1950" i="6"/>
  <c r="I1950" i="6"/>
  <c r="L1942" i="6"/>
  <c r="K1942" i="6"/>
  <c r="J1942" i="6"/>
  <c r="I1942" i="6"/>
  <c r="L1930" i="6"/>
  <c r="K1930" i="6"/>
  <c r="J1930" i="6"/>
  <c r="I1930" i="6"/>
  <c r="L1914" i="6"/>
  <c r="K1914" i="6"/>
  <c r="J1914" i="6"/>
  <c r="I1914" i="6"/>
  <c r="L1902" i="6"/>
  <c r="K1902" i="6"/>
  <c r="J1902" i="6"/>
  <c r="I1902" i="6"/>
  <c r="L1898" i="6"/>
  <c r="K1898" i="6"/>
  <c r="J1898" i="6"/>
  <c r="I1898" i="6"/>
  <c r="L1882" i="6"/>
  <c r="K1882" i="6"/>
  <c r="J1882" i="6"/>
  <c r="I1882" i="6"/>
  <c r="L1870" i="6"/>
  <c r="K1870" i="6"/>
  <c r="J1870" i="6"/>
  <c r="I1870" i="6"/>
  <c r="L1742" i="6"/>
  <c r="K1742" i="6"/>
  <c r="J1742" i="6"/>
  <c r="I1742" i="6"/>
  <c r="L2641" i="6"/>
  <c r="K2641" i="6"/>
  <c r="J2641" i="6"/>
  <c r="I2641" i="6"/>
  <c r="L2633" i="6"/>
  <c r="K2633" i="6"/>
  <c r="J2633" i="6"/>
  <c r="I2633" i="6"/>
  <c r="J2625" i="6"/>
  <c r="L2625" i="6"/>
  <c r="K2625" i="6"/>
  <c r="I2625" i="6"/>
  <c r="L2617" i="6"/>
  <c r="J2617" i="6"/>
  <c r="K2617" i="6"/>
  <c r="I2617" i="6"/>
  <c r="L2609" i="6"/>
  <c r="K2609" i="6"/>
  <c r="J2609" i="6"/>
  <c r="I2609" i="6"/>
  <c r="L2601" i="6"/>
  <c r="K2601" i="6"/>
  <c r="J2601" i="6"/>
  <c r="I2601" i="6"/>
  <c r="L2593" i="6"/>
  <c r="J2593" i="6"/>
  <c r="K2593" i="6"/>
  <c r="I2593" i="6"/>
  <c r="L2585" i="6"/>
  <c r="J2585" i="6"/>
  <c r="K2585" i="6"/>
  <c r="I2585" i="6"/>
  <c r="L2577" i="6"/>
  <c r="K2577" i="6"/>
  <c r="J2577" i="6"/>
  <c r="I2577" i="6"/>
  <c r="L2569" i="6"/>
  <c r="K2569" i="6"/>
  <c r="J2569" i="6"/>
  <c r="I2569" i="6"/>
  <c r="L2561" i="6"/>
  <c r="J2561" i="6"/>
  <c r="K2561" i="6"/>
  <c r="I2561" i="6"/>
  <c r="L2553" i="6"/>
  <c r="J2553" i="6"/>
  <c r="K2553" i="6"/>
  <c r="I2553" i="6"/>
  <c r="L2545" i="6"/>
  <c r="K2545" i="6"/>
  <c r="J2545" i="6"/>
  <c r="I2545" i="6"/>
  <c r="L2537" i="6"/>
  <c r="K2537" i="6"/>
  <c r="J2537" i="6"/>
  <c r="I2537" i="6"/>
  <c r="L2529" i="6"/>
  <c r="J2529" i="6"/>
  <c r="K2529" i="6"/>
  <c r="I2529" i="6"/>
  <c r="L2521" i="6"/>
  <c r="J2521" i="6"/>
  <c r="K2521" i="6"/>
  <c r="I2521" i="6"/>
  <c r="L2513" i="6"/>
  <c r="K2513" i="6"/>
  <c r="J2513" i="6"/>
  <c r="I2513" i="6"/>
  <c r="L2505" i="6"/>
  <c r="K2505" i="6"/>
  <c r="J2505" i="6"/>
  <c r="I2505" i="6"/>
  <c r="L2497" i="6"/>
  <c r="J2497" i="6"/>
  <c r="K2497" i="6"/>
  <c r="I2497" i="6"/>
  <c r="L2489" i="6"/>
  <c r="J2489" i="6"/>
  <c r="K2489" i="6"/>
  <c r="I2489" i="6"/>
  <c r="L2481" i="6"/>
  <c r="K2481" i="6"/>
  <c r="J2481" i="6"/>
  <c r="I2481" i="6"/>
  <c r="L2473" i="6"/>
  <c r="K2473" i="6"/>
  <c r="J2473" i="6"/>
  <c r="I2473" i="6"/>
  <c r="L2465" i="6"/>
  <c r="J2465" i="6"/>
  <c r="K2465" i="6"/>
  <c r="I2465" i="6"/>
  <c r="L2457" i="6"/>
  <c r="J2457" i="6"/>
  <c r="K2457" i="6"/>
  <c r="I2457" i="6"/>
  <c r="L2449" i="6"/>
  <c r="K2449" i="6"/>
  <c r="J2449" i="6"/>
  <c r="I2449" i="6"/>
  <c r="L2441" i="6"/>
  <c r="K2441" i="6"/>
  <c r="J2441" i="6"/>
  <c r="I2441" i="6"/>
  <c r="L2433" i="6"/>
  <c r="J2433" i="6"/>
  <c r="K2433" i="6"/>
  <c r="I2433" i="6"/>
  <c r="L2425" i="6"/>
  <c r="J2425" i="6"/>
  <c r="K2425" i="6"/>
  <c r="I2425" i="6"/>
  <c r="L2417" i="6"/>
  <c r="K2417" i="6"/>
  <c r="J2417" i="6"/>
  <c r="I2417" i="6"/>
  <c r="L2409" i="6"/>
  <c r="K2409" i="6"/>
  <c r="J2409" i="6"/>
  <c r="I2409" i="6"/>
  <c r="L2401" i="6"/>
  <c r="J2401" i="6"/>
  <c r="K2401" i="6"/>
  <c r="I2401" i="6"/>
  <c r="L2389" i="6"/>
  <c r="K2389" i="6"/>
  <c r="J2389" i="6"/>
  <c r="I2389" i="6"/>
  <c r="L2381" i="6"/>
  <c r="K2381" i="6"/>
  <c r="J2381" i="6"/>
  <c r="I2381" i="6"/>
  <c r="L2373" i="6"/>
  <c r="K2373" i="6"/>
  <c r="J2373" i="6"/>
  <c r="I2373" i="6"/>
  <c r="L2365" i="6"/>
  <c r="K2365" i="6"/>
  <c r="J2365" i="6"/>
  <c r="I2365" i="6"/>
  <c r="L2357" i="6"/>
  <c r="K2357" i="6"/>
  <c r="J2357" i="6"/>
  <c r="I2357" i="6"/>
  <c r="L2349" i="6"/>
  <c r="K2349" i="6"/>
  <c r="J2349" i="6"/>
  <c r="I2349" i="6"/>
  <c r="L2341" i="6"/>
  <c r="K2341" i="6"/>
  <c r="J2341" i="6"/>
  <c r="I2341" i="6"/>
  <c r="L2333" i="6"/>
  <c r="K2333" i="6"/>
  <c r="J2333" i="6"/>
  <c r="I2333" i="6"/>
  <c r="L2325" i="6"/>
  <c r="K2325" i="6"/>
  <c r="J2325" i="6"/>
  <c r="I2325" i="6"/>
  <c r="L2317" i="6"/>
  <c r="K2317" i="6"/>
  <c r="J2317" i="6"/>
  <c r="I2317" i="6"/>
  <c r="L2309" i="6"/>
  <c r="K2309" i="6"/>
  <c r="J2309" i="6"/>
  <c r="I2309" i="6"/>
  <c r="L2301" i="6"/>
  <c r="K2301" i="6"/>
  <c r="J2301" i="6"/>
  <c r="I2301" i="6"/>
  <c r="L2293" i="6"/>
  <c r="K2293" i="6"/>
  <c r="J2293" i="6"/>
  <c r="I2293" i="6"/>
  <c r="L2281" i="6"/>
  <c r="K2281" i="6"/>
  <c r="J2281" i="6"/>
  <c r="I2281" i="6"/>
  <c r="L2273" i="6"/>
  <c r="J2273" i="6"/>
  <c r="K2273" i="6"/>
  <c r="I2273" i="6"/>
  <c r="L2265" i="6"/>
  <c r="J2265" i="6"/>
  <c r="K2265" i="6"/>
  <c r="I2265" i="6"/>
  <c r="L2257" i="6"/>
  <c r="K2257" i="6"/>
  <c r="J2257" i="6"/>
  <c r="I2257" i="6"/>
  <c r="L2249" i="6"/>
  <c r="K2249" i="6"/>
  <c r="J2249" i="6"/>
  <c r="I2249" i="6"/>
  <c r="L2241" i="6"/>
  <c r="J2241" i="6"/>
  <c r="K2241" i="6"/>
  <c r="I2241" i="6"/>
  <c r="L2229" i="6"/>
  <c r="K2229" i="6"/>
  <c r="J2229" i="6"/>
  <c r="I2229" i="6"/>
  <c r="L2221" i="6"/>
  <c r="K2221" i="6"/>
  <c r="J2221" i="6"/>
  <c r="I2221" i="6"/>
  <c r="L2213" i="6"/>
  <c r="K2213" i="6"/>
  <c r="J2213" i="6"/>
  <c r="I2213" i="6"/>
  <c r="L2205" i="6"/>
  <c r="K2205" i="6"/>
  <c r="J2205" i="6"/>
  <c r="I2205" i="6"/>
  <c r="L2193" i="6"/>
  <c r="K2193" i="6"/>
  <c r="J2193" i="6"/>
  <c r="I2193" i="6"/>
  <c r="L2185" i="6"/>
  <c r="K2185" i="6"/>
  <c r="J2185" i="6"/>
  <c r="I2185" i="6"/>
  <c r="L2177" i="6"/>
  <c r="J2177" i="6"/>
  <c r="K2177" i="6"/>
  <c r="I2177" i="6"/>
  <c r="L2169" i="6"/>
  <c r="J2169" i="6"/>
  <c r="K2169" i="6"/>
  <c r="I2169" i="6"/>
  <c r="L2161" i="6"/>
  <c r="K2161" i="6"/>
  <c r="J2161" i="6"/>
  <c r="I2161" i="6"/>
  <c r="L2153" i="6"/>
  <c r="K2153" i="6"/>
  <c r="J2153" i="6"/>
  <c r="I2153" i="6"/>
  <c r="L2145" i="6"/>
  <c r="J2145" i="6"/>
  <c r="K2145" i="6"/>
  <c r="I2145" i="6"/>
  <c r="L2137" i="6"/>
  <c r="K2137" i="6"/>
  <c r="J2137" i="6"/>
  <c r="I2137" i="6"/>
  <c r="L2129" i="6"/>
  <c r="K2129" i="6"/>
  <c r="J2129" i="6"/>
  <c r="I2129" i="6"/>
  <c r="L2121" i="6"/>
  <c r="K2121" i="6"/>
  <c r="J2121" i="6"/>
  <c r="I2121" i="6"/>
  <c r="L2113" i="6"/>
  <c r="K2113" i="6"/>
  <c r="J2113" i="6"/>
  <c r="I2113" i="6"/>
  <c r="L2105" i="6"/>
  <c r="K2105" i="6"/>
  <c r="J2105" i="6"/>
  <c r="I2105" i="6"/>
  <c r="L2097" i="6"/>
  <c r="K2097" i="6"/>
  <c r="J2097" i="6"/>
  <c r="I2097" i="6"/>
  <c r="L2089" i="6"/>
  <c r="K2089" i="6"/>
  <c r="J2089" i="6"/>
  <c r="I2089" i="6"/>
  <c r="L2081" i="6"/>
  <c r="K2081" i="6"/>
  <c r="J2081" i="6"/>
  <c r="I2081" i="6"/>
  <c r="L2073" i="6"/>
  <c r="K2073" i="6"/>
  <c r="J2073" i="6"/>
  <c r="I2073" i="6"/>
  <c r="L2065" i="6"/>
  <c r="K2065" i="6"/>
  <c r="J2065" i="6"/>
  <c r="I2065" i="6"/>
  <c r="L2057" i="6"/>
  <c r="K2057" i="6"/>
  <c r="J2057" i="6"/>
  <c r="I2057" i="6"/>
  <c r="L2049" i="6"/>
  <c r="K2049" i="6"/>
  <c r="J2049" i="6"/>
  <c r="I2049" i="6"/>
  <c r="L2037" i="6"/>
  <c r="K2037" i="6"/>
  <c r="J2037" i="6"/>
  <c r="I2037" i="6"/>
  <c r="L2029" i="6"/>
  <c r="K2029" i="6"/>
  <c r="J2029" i="6"/>
  <c r="I2029" i="6"/>
  <c r="L2021" i="6"/>
  <c r="K2021" i="6"/>
  <c r="J2021" i="6"/>
  <c r="I2021" i="6"/>
  <c r="L2013" i="6"/>
  <c r="K2013" i="6"/>
  <c r="J2013" i="6"/>
  <c r="I2013" i="6"/>
  <c r="L2005" i="6"/>
  <c r="K2005" i="6"/>
  <c r="J2005" i="6"/>
  <c r="I2005" i="6"/>
  <c r="L1997" i="6"/>
  <c r="K1997" i="6"/>
  <c r="J1997" i="6"/>
  <c r="I1997" i="6"/>
  <c r="L1989" i="6"/>
  <c r="K1989" i="6"/>
  <c r="J1989" i="6"/>
  <c r="I1989" i="6"/>
  <c r="L1981" i="6"/>
  <c r="K1981" i="6"/>
  <c r="J1981" i="6"/>
  <c r="I1981" i="6"/>
  <c r="L1973" i="6"/>
  <c r="K1973" i="6"/>
  <c r="J1973" i="6"/>
  <c r="I1973" i="6"/>
  <c r="L1965" i="6"/>
  <c r="K1965" i="6"/>
  <c r="J1965" i="6"/>
  <c r="I1965" i="6"/>
  <c r="L1957" i="6"/>
  <c r="K1957" i="6"/>
  <c r="J1957" i="6"/>
  <c r="I1957" i="6"/>
  <c r="L1949" i="6"/>
  <c r="K1949" i="6"/>
  <c r="J1949" i="6"/>
  <c r="I1949" i="6"/>
  <c r="L1941" i="6"/>
  <c r="K1941" i="6"/>
  <c r="J1941" i="6"/>
  <c r="I1941" i="6"/>
  <c r="L1933" i="6"/>
  <c r="K1933" i="6"/>
  <c r="J1933" i="6"/>
  <c r="I1933" i="6"/>
  <c r="L1925" i="6"/>
  <c r="K1925" i="6"/>
  <c r="J1925" i="6"/>
  <c r="I1925" i="6"/>
  <c r="L1917" i="6"/>
  <c r="K1917" i="6"/>
  <c r="J1917" i="6"/>
  <c r="I1917" i="6"/>
  <c r="L1909" i="6"/>
  <c r="K1909" i="6"/>
  <c r="J1909" i="6"/>
  <c r="I1909" i="6"/>
  <c r="L1901" i="6"/>
  <c r="K1901" i="6"/>
  <c r="J1901" i="6"/>
  <c r="I1901" i="6"/>
  <c r="L1893" i="6"/>
  <c r="K1893" i="6"/>
  <c r="J1893" i="6"/>
  <c r="I1893" i="6"/>
  <c r="L1885" i="6"/>
  <c r="K1885" i="6"/>
  <c r="J1885" i="6"/>
  <c r="I1885" i="6"/>
  <c r="L1877" i="6"/>
  <c r="K1877" i="6"/>
  <c r="J1877" i="6"/>
  <c r="I1877" i="6"/>
  <c r="L1869" i="6"/>
  <c r="K1869" i="6"/>
  <c r="J1869" i="6"/>
  <c r="I1869" i="6"/>
  <c r="L1857" i="6"/>
  <c r="K1857" i="6"/>
  <c r="J1857" i="6"/>
  <c r="I1857" i="6"/>
  <c r="L1849" i="6"/>
  <c r="K1849" i="6"/>
  <c r="J1849" i="6"/>
  <c r="I1849" i="6"/>
  <c r="L1841" i="6"/>
  <c r="K1841" i="6"/>
  <c r="J1841" i="6"/>
  <c r="I1841" i="6"/>
  <c r="L1837" i="6"/>
  <c r="K1837" i="6"/>
  <c r="J1837" i="6"/>
  <c r="I1837" i="6"/>
  <c r="L1829" i="6"/>
  <c r="K1829" i="6"/>
  <c r="J1829" i="6"/>
  <c r="I1829" i="6"/>
  <c r="L1821" i="6"/>
  <c r="K1821" i="6"/>
  <c r="J1821" i="6"/>
  <c r="I1821" i="6"/>
  <c r="L1813" i="6"/>
  <c r="K1813" i="6"/>
  <c r="J1813" i="6"/>
  <c r="I1813" i="6"/>
  <c r="L1805" i="6"/>
  <c r="K1805" i="6"/>
  <c r="J1805" i="6"/>
  <c r="I1805" i="6"/>
  <c r="L1797" i="6"/>
  <c r="K1797" i="6"/>
  <c r="J1797" i="6"/>
  <c r="I1797" i="6"/>
  <c r="L1789" i="6"/>
  <c r="K1789" i="6"/>
  <c r="J1789" i="6"/>
  <c r="I1789" i="6"/>
  <c r="L1781" i="6"/>
  <c r="K1781" i="6"/>
  <c r="J1781" i="6"/>
  <c r="I1781" i="6"/>
  <c r="L1773" i="6"/>
  <c r="K1773" i="6"/>
  <c r="J1773" i="6"/>
  <c r="I1773" i="6"/>
  <c r="L1761" i="6"/>
  <c r="K1761" i="6"/>
  <c r="J1761" i="6"/>
  <c r="I1761" i="6"/>
  <c r="L1753" i="6"/>
  <c r="K1753" i="6"/>
  <c r="J1753" i="6"/>
  <c r="I1753" i="6"/>
  <c r="L1745" i="6"/>
  <c r="K1745" i="6"/>
  <c r="J1745" i="6"/>
  <c r="I1745" i="6"/>
  <c r="L1737" i="6"/>
  <c r="K1737" i="6"/>
  <c r="J1737" i="6"/>
  <c r="I1737" i="6"/>
  <c r="L1725" i="6"/>
  <c r="K1725" i="6"/>
  <c r="J1725" i="6"/>
  <c r="I1725" i="6"/>
  <c r="L1717" i="6"/>
  <c r="K1717" i="6"/>
  <c r="J1717" i="6"/>
  <c r="I1717" i="6"/>
  <c r="L1709" i="6"/>
  <c r="K1709" i="6"/>
  <c r="J1709" i="6"/>
  <c r="I1709" i="6"/>
  <c r="L1701" i="6"/>
  <c r="K1701" i="6"/>
  <c r="J1701" i="6"/>
  <c r="I1701" i="6"/>
  <c r="L1693" i="6"/>
  <c r="K1693" i="6"/>
  <c r="J1693" i="6"/>
  <c r="I1693" i="6"/>
  <c r="L1685" i="6"/>
  <c r="K1685" i="6"/>
  <c r="J1685" i="6"/>
  <c r="I1685" i="6"/>
  <c r="L1677" i="6"/>
  <c r="K1677" i="6"/>
  <c r="J1677" i="6"/>
  <c r="I1677" i="6"/>
  <c r="L1669" i="6"/>
  <c r="K1669" i="6"/>
  <c r="J1669" i="6"/>
  <c r="I1669" i="6"/>
  <c r="L1661" i="6"/>
  <c r="K1661" i="6"/>
  <c r="J1661" i="6"/>
  <c r="I1661" i="6"/>
  <c r="L1653" i="6"/>
  <c r="K1653" i="6"/>
  <c r="J1653" i="6"/>
  <c r="I1653" i="6"/>
  <c r="L1641" i="6"/>
  <c r="K1641" i="6"/>
  <c r="J1641" i="6"/>
  <c r="I1641" i="6"/>
  <c r="L1633" i="6"/>
  <c r="K1633" i="6"/>
  <c r="J1633" i="6"/>
  <c r="I1633" i="6"/>
  <c r="L1625" i="6"/>
  <c r="K1625" i="6"/>
  <c r="J1625" i="6"/>
  <c r="I1625" i="6"/>
  <c r="L1617" i="6"/>
  <c r="K1617" i="6"/>
  <c r="J1617" i="6"/>
  <c r="I1617" i="6"/>
  <c r="L1609" i="6"/>
  <c r="K1609" i="6"/>
  <c r="J1609" i="6"/>
  <c r="I1609" i="6"/>
  <c r="L1601" i="6"/>
  <c r="K1601" i="6"/>
  <c r="J1601" i="6"/>
  <c r="I1601" i="6"/>
  <c r="L1593" i="6"/>
  <c r="K1593" i="6"/>
  <c r="J1593" i="6"/>
  <c r="I1593" i="6"/>
  <c r="L1585" i="6"/>
  <c r="K1585" i="6"/>
  <c r="J1585" i="6"/>
  <c r="I1585" i="6"/>
  <c r="L1577" i="6"/>
  <c r="K1577" i="6"/>
  <c r="J1577" i="6"/>
  <c r="I1577" i="6"/>
  <c r="L1569" i="6"/>
  <c r="K1569" i="6"/>
  <c r="J1569" i="6"/>
  <c r="I1569" i="6"/>
  <c r="L1561" i="6"/>
  <c r="K1561" i="6"/>
  <c r="J1561" i="6"/>
  <c r="I1561" i="6"/>
  <c r="L1553" i="6"/>
  <c r="K1553" i="6"/>
  <c r="J1553" i="6"/>
  <c r="I1553" i="6"/>
  <c r="L1541" i="6"/>
  <c r="K1541" i="6"/>
  <c r="J1541" i="6"/>
  <c r="I1541" i="6"/>
  <c r="L1533" i="6"/>
  <c r="K1533" i="6"/>
  <c r="J1533" i="6"/>
  <c r="I1533" i="6"/>
  <c r="L1525" i="6"/>
  <c r="K1525" i="6"/>
  <c r="J1525" i="6"/>
  <c r="I1525" i="6"/>
  <c r="L1517" i="6"/>
  <c r="K1517" i="6"/>
  <c r="J1517" i="6"/>
  <c r="I1517" i="6"/>
  <c r="L1509" i="6"/>
  <c r="K1509" i="6"/>
  <c r="J1509" i="6"/>
  <c r="I1509" i="6"/>
  <c r="L1497" i="6"/>
  <c r="K1497" i="6"/>
  <c r="J1497" i="6"/>
  <c r="I1497" i="6"/>
  <c r="L1489" i="6"/>
  <c r="K1489" i="6"/>
  <c r="J1489" i="6"/>
  <c r="I1489" i="6"/>
  <c r="L1481" i="6"/>
  <c r="K1481" i="6"/>
  <c r="J1481" i="6"/>
  <c r="I1481" i="6"/>
  <c r="L1473" i="6"/>
  <c r="K1473" i="6"/>
  <c r="J1473" i="6"/>
  <c r="I1473" i="6"/>
  <c r="L1465" i="6"/>
  <c r="K1465" i="6"/>
  <c r="J1465" i="6"/>
  <c r="I1465" i="6"/>
  <c r="L1457" i="6"/>
  <c r="K1457" i="6"/>
  <c r="J1457" i="6"/>
  <c r="I1457" i="6"/>
  <c r="L1445" i="6"/>
  <c r="K1445" i="6"/>
  <c r="J1445" i="6"/>
  <c r="I1445" i="6"/>
  <c r="L1437" i="6"/>
  <c r="K1437" i="6"/>
  <c r="J1437" i="6"/>
  <c r="I1437" i="6"/>
  <c r="L1429" i="6"/>
  <c r="K1429" i="6"/>
  <c r="J1429" i="6"/>
  <c r="I1429" i="6"/>
  <c r="L1417" i="6"/>
  <c r="K1417" i="6"/>
  <c r="J1417" i="6"/>
  <c r="I1417" i="6"/>
  <c r="L1409" i="6"/>
  <c r="K1409" i="6"/>
  <c r="J1409" i="6"/>
  <c r="I1409" i="6"/>
  <c r="L1397" i="6"/>
  <c r="K1397" i="6"/>
  <c r="J1397" i="6"/>
  <c r="I1397" i="6"/>
  <c r="L1389" i="6"/>
  <c r="K1389" i="6"/>
  <c r="J1389" i="6"/>
  <c r="I1389" i="6"/>
  <c r="L1377" i="6"/>
  <c r="K1377" i="6"/>
  <c r="J1377" i="6"/>
  <c r="I1377" i="6"/>
  <c r="L1369" i="6"/>
  <c r="K1369" i="6"/>
  <c r="J1369" i="6"/>
  <c r="I1369" i="6"/>
  <c r="L1361" i="6"/>
  <c r="K1361" i="6"/>
  <c r="J1361" i="6"/>
  <c r="I1361" i="6"/>
  <c r="L1353" i="6"/>
  <c r="K1353" i="6"/>
  <c r="J1353" i="6"/>
  <c r="I1353" i="6"/>
  <c r="L1345" i="6"/>
  <c r="K1345" i="6"/>
  <c r="J1345" i="6"/>
  <c r="I1345" i="6"/>
  <c r="L1337" i="6"/>
  <c r="K1337" i="6"/>
  <c r="J1337" i="6"/>
  <c r="I1337" i="6"/>
  <c r="L1329" i="6"/>
  <c r="K1329" i="6"/>
  <c r="J1329" i="6"/>
  <c r="I1329" i="6"/>
  <c r="L1321" i="6"/>
  <c r="K1321" i="6"/>
  <c r="J1321" i="6"/>
  <c r="I1321" i="6"/>
  <c r="L1313" i="6"/>
  <c r="K1313" i="6"/>
  <c r="J1313" i="6"/>
  <c r="I1313" i="6"/>
  <c r="L1305" i="6"/>
  <c r="K1305" i="6"/>
  <c r="J1305" i="6"/>
  <c r="I1305" i="6"/>
  <c r="L1293" i="6"/>
  <c r="K1293" i="6"/>
  <c r="J1293" i="6"/>
  <c r="I1293" i="6"/>
  <c r="L1281" i="6"/>
  <c r="K1281" i="6"/>
  <c r="J1281" i="6"/>
  <c r="I1281" i="6"/>
  <c r="L1273" i="6"/>
  <c r="K1273" i="6"/>
  <c r="J1273" i="6"/>
  <c r="I1273" i="6"/>
  <c r="L1265" i="6"/>
  <c r="K1265" i="6"/>
  <c r="J1265" i="6"/>
  <c r="I1265" i="6"/>
  <c r="L1257" i="6"/>
  <c r="K1257" i="6"/>
  <c r="J1257" i="6"/>
  <c r="I1257" i="6"/>
  <c r="L1249" i="6"/>
  <c r="K1249" i="6"/>
  <c r="J1249" i="6"/>
  <c r="I1249" i="6"/>
  <c r="L1241" i="6"/>
  <c r="K1241" i="6"/>
  <c r="J1241" i="6"/>
  <c r="I1241" i="6"/>
  <c r="L1233" i="6"/>
  <c r="K1233" i="6"/>
  <c r="J1233" i="6"/>
  <c r="I1233" i="6"/>
  <c r="L1225" i="6"/>
  <c r="K1225" i="6"/>
  <c r="J1225" i="6"/>
  <c r="I1225" i="6"/>
  <c r="L1217" i="6"/>
  <c r="K1217" i="6"/>
  <c r="J1217" i="6"/>
  <c r="I1217" i="6"/>
  <c r="L1209" i="6"/>
  <c r="K1209" i="6"/>
  <c r="J1209" i="6"/>
  <c r="I1209" i="6"/>
  <c r="L1201" i="6"/>
  <c r="K1201" i="6"/>
  <c r="J1201" i="6"/>
  <c r="I1201" i="6"/>
  <c r="L1193" i="6"/>
  <c r="K1193" i="6"/>
  <c r="J1193" i="6"/>
  <c r="I1193" i="6"/>
  <c r="L1185" i="6"/>
  <c r="K1185" i="6"/>
  <c r="J1185" i="6"/>
  <c r="I1185" i="6"/>
  <c r="L1177" i="6"/>
  <c r="K1177" i="6"/>
  <c r="J1177" i="6"/>
  <c r="I1177" i="6"/>
  <c r="L1169" i="6"/>
  <c r="J1169" i="6"/>
  <c r="K1169" i="6"/>
  <c r="I1169" i="6"/>
  <c r="L1161" i="6"/>
  <c r="K1161" i="6"/>
  <c r="J1161" i="6"/>
  <c r="I1161" i="6"/>
  <c r="L1153" i="6"/>
  <c r="K1153" i="6"/>
  <c r="J1153" i="6"/>
  <c r="I1153" i="6"/>
  <c r="L1145" i="6"/>
  <c r="K1145" i="6"/>
  <c r="J1145" i="6"/>
  <c r="I1145" i="6"/>
  <c r="L1137" i="6"/>
  <c r="K1137" i="6"/>
  <c r="J1137" i="6"/>
  <c r="I1137" i="6"/>
  <c r="L1129" i="6"/>
  <c r="K1129" i="6"/>
  <c r="J1129" i="6"/>
  <c r="I1129" i="6"/>
  <c r="L1121" i="6"/>
  <c r="K1121" i="6"/>
  <c r="J1121" i="6"/>
  <c r="I1121" i="6"/>
  <c r="L1113" i="6"/>
  <c r="K1113" i="6"/>
  <c r="J1113" i="6"/>
  <c r="I1113" i="6"/>
  <c r="L1105" i="6"/>
  <c r="K1105" i="6"/>
  <c r="J1105" i="6"/>
  <c r="I1105" i="6"/>
  <c r="L1097" i="6"/>
  <c r="K1097" i="6"/>
  <c r="J1097" i="6"/>
  <c r="I1097" i="6"/>
  <c r="L1089" i="6"/>
  <c r="K1089" i="6"/>
  <c r="J1089" i="6"/>
  <c r="I1089" i="6"/>
  <c r="L1081" i="6"/>
  <c r="K1081" i="6"/>
  <c r="J1081" i="6"/>
  <c r="I1081" i="6"/>
  <c r="L1073" i="6"/>
  <c r="K1073" i="6"/>
  <c r="J1073" i="6"/>
  <c r="I1073" i="6"/>
  <c r="L1065" i="6"/>
  <c r="K1065" i="6"/>
  <c r="J1065" i="6"/>
  <c r="I1065" i="6"/>
  <c r="L1057" i="6"/>
  <c r="K1057" i="6"/>
  <c r="J1057" i="6"/>
  <c r="I1057" i="6"/>
  <c r="L1049" i="6"/>
  <c r="K1049" i="6"/>
  <c r="J1049" i="6"/>
  <c r="I1049" i="6"/>
  <c r="L1041" i="6"/>
  <c r="K1041" i="6"/>
  <c r="J1041" i="6"/>
  <c r="I1041" i="6"/>
  <c r="L1033" i="6"/>
  <c r="K1033" i="6"/>
  <c r="J1033" i="6"/>
  <c r="I1033" i="6"/>
  <c r="L1025" i="6"/>
  <c r="K1025" i="6"/>
  <c r="J1025" i="6"/>
  <c r="I1025" i="6"/>
  <c r="L1017" i="6"/>
  <c r="K1017" i="6"/>
  <c r="J1017" i="6"/>
  <c r="I1017" i="6"/>
  <c r="L1009" i="6"/>
  <c r="K1009" i="6"/>
  <c r="J1009" i="6"/>
  <c r="I1009" i="6"/>
  <c r="L1001" i="6"/>
  <c r="K1001" i="6"/>
  <c r="J1001" i="6"/>
  <c r="I1001" i="6"/>
  <c r="L993" i="6"/>
  <c r="K993" i="6"/>
  <c r="J993" i="6"/>
  <c r="I993" i="6"/>
  <c r="L985" i="6"/>
  <c r="K985" i="6"/>
  <c r="J985" i="6"/>
  <c r="I985" i="6"/>
  <c r="L977" i="6"/>
  <c r="J977" i="6"/>
  <c r="K977" i="6"/>
  <c r="I977" i="6"/>
  <c r="L969" i="6"/>
  <c r="K969" i="6"/>
  <c r="J969" i="6"/>
  <c r="I969" i="6"/>
  <c r="L961" i="6"/>
  <c r="K961" i="6"/>
  <c r="J961" i="6"/>
  <c r="I961" i="6"/>
  <c r="L953" i="6"/>
  <c r="K953" i="6"/>
  <c r="J953" i="6"/>
  <c r="I953" i="6"/>
  <c r="L945" i="6"/>
  <c r="K945" i="6"/>
  <c r="J945" i="6"/>
  <c r="I945" i="6"/>
  <c r="L937" i="6"/>
  <c r="K937" i="6"/>
  <c r="J937" i="6"/>
  <c r="I937" i="6"/>
  <c r="L929" i="6"/>
  <c r="K929" i="6"/>
  <c r="J929" i="6"/>
  <c r="I929" i="6"/>
  <c r="L921" i="6"/>
  <c r="K921" i="6"/>
  <c r="J921" i="6"/>
  <c r="I921" i="6"/>
  <c r="L913" i="6"/>
  <c r="J913" i="6"/>
  <c r="K913" i="6"/>
  <c r="I913" i="6"/>
  <c r="L905" i="6"/>
  <c r="K905" i="6"/>
  <c r="J905" i="6"/>
  <c r="I905" i="6"/>
  <c r="L897" i="6"/>
  <c r="K897" i="6"/>
  <c r="J897" i="6"/>
  <c r="I897" i="6"/>
  <c r="L889" i="6"/>
  <c r="K889" i="6"/>
  <c r="J889" i="6"/>
  <c r="I889" i="6"/>
  <c r="L881" i="6"/>
  <c r="K881" i="6"/>
  <c r="J881" i="6"/>
  <c r="I881" i="6"/>
  <c r="L873" i="6"/>
  <c r="K873" i="6"/>
  <c r="J873" i="6"/>
  <c r="I873" i="6"/>
  <c r="L865" i="6"/>
  <c r="K865" i="6"/>
  <c r="J865" i="6"/>
  <c r="I865" i="6"/>
  <c r="L857" i="6"/>
  <c r="K857" i="6"/>
  <c r="J857" i="6"/>
  <c r="I857" i="6"/>
  <c r="L849" i="6"/>
  <c r="K849" i="6"/>
  <c r="J849" i="6"/>
  <c r="I849" i="6"/>
  <c r="L837" i="6"/>
  <c r="K837" i="6"/>
  <c r="J837" i="6"/>
  <c r="I837" i="6"/>
  <c r="L829" i="6"/>
  <c r="K829" i="6"/>
  <c r="J829" i="6"/>
  <c r="I829" i="6"/>
  <c r="L821" i="6"/>
  <c r="K821" i="6"/>
  <c r="J821" i="6"/>
  <c r="I821" i="6"/>
  <c r="L809" i="6"/>
  <c r="K809" i="6"/>
  <c r="J809" i="6"/>
  <c r="I809" i="6"/>
  <c r="L801" i="6"/>
  <c r="K801" i="6"/>
  <c r="J801" i="6"/>
  <c r="I801" i="6"/>
  <c r="L793" i="6"/>
  <c r="K793" i="6"/>
  <c r="J793" i="6"/>
  <c r="I793" i="6"/>
  <c r="L785" i="6"/>
  <c r="K785" i="6"/>
  <c r="J785" i="6"/>
  <c r="I785" i="6"/>
  <c r="L777" i="6"/>
  <c r="K777" i="6"/>
  <c r="J777" i="6"/>
  <c r="I777" i="6"/>
  <c r="L769" i="6"/>
  <c r="K769" i="6"/>
  <c r="J769" i="6"/>
  <c r="I769" i="6"/>
  <c r="L761" i="6"/>
  <c r="K761" i="6"/>
  <c r="J761" i="6"/>
  <c r="I761" i="6"/>
  <c r="L753" i="6"/>
  <c r="K753" i="6"/>
  <c r="J753" i="6"/>
  <c r="I753" i="6"/>
  <c r="L745" i="6"/>
  <c r="K745" i="6"/>
  <c r="J745" i="6"/>
  <c r="I745" i="6"/>
  <c r="L737" i="6"/>
  <c r="K737" i="6"/>
  <c r="J737" i="6"/>
  <c r="I737" i="6"/>
  <c r="L729" i="6"/>
  <c r="K729" i="6"/>
  <c r="J729" i="6"/>
  <c r="I729" i="6"/>
  <c r="L721" i="6"/>
  <c r="J721" i="6"/>
  <c r="K721" i="6"/>
  <c r="I721" i="6"/>
  <c r="L713" i="6"/>
  <c r="K713" i="6"/>
  <c r="J713" i="6"/>
  <c r="I713" i="6"/>
  <c r="L705" i="6"/>
  <c r="K705" i="6"/>
  <c r="J705" i="6"/>
  <c r="I705" i="6"/>
  <c r="L697" i="6"/>
  <c r="K697" i="6"/>
  <c r="J697" i="6"/>
  <c r="I697" i="6"/>
  <c r="L689" i="6"/>
  <c r="K689" i="6"/>
  <c r="J689" i="6"/>
  <c r="I689" i="6"/>
  <c r="L681" i="6"/>
  <c r="K681" i="6"/>
  <c r="J681" i="6"/>
  <c r="I681" i="6"/>
  <c r="L673" i="6"/>
  <c r="K673" i="6"/>
  <c r="J673" i="6"/>
  <c r="I673" i="6"/>
  <c r="L665" i="6"/>
  <c r="K665" i="6"/>
  <c r="J665" i="6"/>
  <c r="I665" i="6"/>
  <c r="L657" i="6"/>
  <c r="J657" i="6"/>
  <c r="K657" i="6"/>
  <c r="I657" i="6"/>
  <c r="L649" i="6"/>
  <c r="K649" i="6"/>
  <c r="J649" i="6"/>
  <c r="I649" i="6"/>
  <c r="L641" i="6"/>
  <c r="K641" i="6"/>
  <c r="J641" i="6"/>
  <c r="I641" i="6"/>
  <c r="L629" i="6"/>
  <c r="K629" i="6"/>
  <c r="J629" i="6"/>
  <c r="I629" i="6"/>
  <c r="L621" i="6"/>
  <c r="K621" i="6"/>
  <c r="J621" i="6"/>
  <c r="I621" i="6"/>
  <c r="L613" i="6"/>
  <c r="K613" i="6"/>
  <c r="J613" i="6"/>
  <c r="I613" i="6"/>
  <c r="L605" i="6"/>
  <c r="K605" i="6"/>
  <c r="J605" i="6"/>
  <c r="I605" i="6"/>
  <c r="L597" i="6"/>
  <c r="K597" i="6"/>
  <c r="J597" i="6"/>
  <c r="I597" i="6"/>
  <c r="L589" i="6"/>
  <c r="K589" i="6"/>
  <c r="J589" i="6"/>
  <c r="I589" i="6"/>
  <c r="L581" i="6"/>
  <c r="K581" i="6"/>
  <c r="J581" i="6"/>
  <c r="I581" i="6"/>
  <c r="L573" i="6"/>
  <c r="K573" i="6"/>
  <c r="J573" i="6"/>
  <c r="I573" i="6"/>
  <c r="L561" i="6"/>
  <c r="K561" i="6"/>
  <c r="J561" i="6"/>
  <c r="I561" i="6"/>
  <c r="L553" i="6"/>
  <c r="K553" i="6"/>
  <c r="J553" i="6"/>
  <c r="I553" i="6"/>
  <c r="L545" i="6"/>
  <c r="K545" i="6"/>
  <c r="J545" i="6"/>
  <c r="I545" i="6"/>
  <c r="L537" i="6"/>
  <c r="K537" i="6"/>
  <c r="J537" i="6"/>
  <c r="I537" i="6"/>
  <c r="L529" i="6"/>
  <c r="K529" i="6"/>
  <c r="J529" i="6"/>
  <c r="I529" i="6"/>
  <c r="L521" i="6"/>
  <c r="K521" i="6"/>
  <c r="J521" i="6"/>
  <c r="I521" i="6"/>
  <c r="L509" i="6"/>
  <c r="K509" i="6"/>
  <c r="J509" i="6"/>
  <c r="I509" i="6"/>
  <c r="L501" i="6"/>
  <c r="K501" i="6"/>
  <c r="J501" i="6"/>
  <c r="I501" i="6"/>
  <c r="L493" i="6"/>
  <c r="K493" i="6"/>
  <c r="J493" i="6"/>
  <c r="I493" i="6"/>
  <c r="L485" i="6"/>
  <c r="K485" i="6"/>
  <c r="J485" i="6"/>
  <c r="I485" i="6"/>
  <c r="L477" i="6"/>
  <c r="K477" i="6"/>
  <c r="J477" i="6"/>
  <c r="I477" i="6"/>
  <c r="L469" i="6"/>
  <c r="K469" i="6"/>
  <c r="J469" i="6"/>
  <c r="I469" i="6"/>
  <c r="L461" i="6"/>
  <c r="K461" i="6"/>
  <c r="J461" i="6"/>
  <c r="I461" i="6"/>
  <c r="L457" i="6"/>
  <c r="K457" i="6"/>
  <c r="J457" i="6"/>
  <c r="I457" i="6"/>
  <c r="L453" i="6"/>
  <c r="K453" i="6"/>
  <c r="J453" i="6"/>
  <c r="I453" i="6"/>
  <c r="L445" i="6"/>
  <c r="K445" i="6"/>
  <c r="J445" i="6"/>
  <c r="I445" i="6"/>
  <c r="L441" i="6"/>
  <c r="K441" i="6"/>
  <c r="J441" i="6"/>
  <c r="I441" i="6"/>
  <c r="L437" i="6"/>
  <c r="K437" i="6"/>
  <c r="J437" i="6"/>
  <c r="I437" i="6"/>
  <c r="L433" i="6"/>
  <c r="K433" i="6"/>
  <c r="J433" i="6"/>
  <c r="I433" i="6"/>
  <c r="L429" i="6"/>
  <c r="K429" i="6"/>
  <c r="J429" i="6"/>
  <c r="I429" i="6"/>
  <c r="L425" i="6"/>
  <c r="K425" i="6"/>
  <c r="J425" i="6"/>
  <c r="I425" i="6"/>
  <c r="L421" i="6"/>
  <c r="K421" i="6"/>
  <c r="J421" i="6"/>
  <c r="I421" i="6"/>
  <c r="L417" i="6"/>
  <c r="K417" i="6"/>
  <c r="J417" i="6"/>
  <c r="I417" i="6"/>
  <c r="L413" i="6"/>
  <c r="K413" i="6"/>
  <c r="J413" i="6"/>
  <c r="I413" i="6"/>
  <c r="L409" i="6"/>
  <c r="K409" i="6"/>
  <c r="J409" i="6"/>
  <c r="I409" i="6"/>
  <c r="L405" i="6"/>
  <c r="K405" i="6"/>
  <c r="J405" i="6"/>
  <c r="I405" i="6"/>
  <c r="L397" i="6"/>
  <c r="K397" i="6"/>
  <c r="J397" i="6"/>
  <c r="I397" i="6"/>
  <c r="L393" i="6"/>
  <c r="K393" i="6"/>
  <c r="J393" i="6"/>
  <c r="I393" i="6"/>
  <c r="L389" i="6"/>
  <c r="K389" i="6"/>
  <c r="J389" i="6"/>
  <c r="I389" i="6"/>
  <c r="L385" i="6"/>
  <c r="K385" i="6"/>
  <c r="J385" i="6"/>
  <c r="I385" i="6"/>
  <c r="L381" i="6"/>
  <c r="K381" i="6"/>
  <c r="J381" i="6"/>
  <c r="I381" i="6"/>
  <c r="L377" i="6"/>
  <c r="K377" i="6"/>
  <c r="J377" i="6"/>
  <c r="I377" i="6"/>
  <c r="L373" i="6"/>
  <c r="K373" i="6"/>
  <c r="J373" i="6"/>
  <c r="I373" i="6"/>
  <c r="L369" i="6"/>
  <c r="K369" i="6"/>
  <c r="J369" i="6"/>
  <c r="I369" i="6"/>
  <c r="L365" i="6"/>
  <c r="K365" i="6"/>
  <c r="J365" i="6"/>
  <c r="I365" i="6"/>
  <c r="L361" i="6"/>
  <c r="K361" i="6"/>
  <c r="J361" i="6"/>
  <c r="I361" i="6"/>
  <c r="K357" i="6"/>
  <c r="L357" i="6"/>
  <c r="J357" i="6"/>
  <c r="I357" i="6"/>
  <c r="L353" i="6"/>
  <c r="K353" i="6"/>
  <c r="J353" i="6"/>
  <c r="I353" i="6"/>
  <c r="L349" i="6"/>
  <c r="K349" i="6"/>
  <c r="J349" i="6"/>
  <c r="I349" i="6"/>
  <c r="L345" i="6"/>
  <c r="K345" i="6"/>
  <c r="J345" i="6"/>
  <c r="I345" i="6"/>
  <c r="L341" i="6"/>
  <c r="K341" i="6"/>
  <c r="J341" i="6"/>
  <c r="I341" i="6"/>
  <c r="L337" i="6"/>
  <c r="K337" i="6"/>
  <c r="J337" i="6"/>
  <c r="I337" i="6"/>
  <c r="L333" i="6"/>
  <c r="K333" i="6"/>
  <c r="J333" i="6"/>
  <c r="I333" i="6"/>
  <c r="L329" i="6"/>
  <c r="K329" i="6"/>
  <c r="J329" i="6"/>
  <c r="I329" i="6"/>
  <c r="L325" i="6"/>
  <c r="K325" i="6"/>
  <c r="J325" i="6"/>
  <c r="I325" i="6"/>
  <c r="L321" i="6"/>
  <c r="K321" i="6"/>
  <c r="J321" i="6"/>
  <c r="I321" i="6"/>
  <c r="L317" i="6"/>
  <c r="K317" i="6"/>
  <c r="J317" i="6"/>
  <c r="I317" i="6"/>
  <c r="L313" i="6"/>
  <c r="K313" i="6"/>
  <c r="J313" i="6"/>
  <c r="I313" i="6"/>
  <c r="L309" i="6"/>
  <c r="K309" i="6"/>
  <c r="J309" i="6"/>
  <c r="I309" i="6"/>
  <c r="L305" i="6"/>
  <c r="K305" i="6"/>
  <c r="J305" i="6"/>
  <c r="I305" i="6"/>
  <c r="L301" i="6"/>
  <c r="K301" i="6"/>
  <c r="J301" i="6"/>
  <c r="I301" i="6"/>
  <c r="L297" i="6"/>
  <c r="K297" i="6"/>
  <c r="J297" i="6"/>
  <c r="I297" i="6"/>
  <c r="L293" i="6"/>
  <c r="K293" i="6"/>
  <c r="J293" i="6"/>
  <c r="I293" i="6"/>
  <c r="L289" i="6"/>
  <c r="K289" i="6"/>
  <c r="J289" i="6"/>
  <c r="I289" i="6"/>
  <c r="L285" i="6"/>
  <c r="K285" i="6"/>
  <c r="J285" i="6"/>
  <c r="I285" i="6"/>
  <c r="L281" i="6"/>
  <c r="K281" i="6"/>
  <c r="J281" i="6"/>
  <c r="I281" i="6"/>
  <c r="L277" i="6"/>
  <c r="K277" i="6"/>
  <c r="J277" i="6"/>
  <c r="I277" i="6"/>
  <c r="L273" i="6"/>
  <c r="K273" i="6"/>
  <c r="J273" i="6"/>
  <c r="I273" i="6"/>
  <c r="L269" i="6"/>
  <c r="K269" i="6"/>
  <c r="J269" i="6"/>
  <c r="I269" i="6"/>
  <c r="L265" i="6"/>
  <c r="K265" i="6"/>
  <c r="J265" i="6"/>
  <c r="I265" i="6"/>
  <c r="L261" i="6"/>
  <c r="K261" i="6"/>
  <c r="J261" i="6"/>
  <c r="I261" i="6"/>
  <c r="L257" i="6"/>
  <c r="K257" i="6"/>
  <c r="J257" i="6"/>
  <c r="I257" i="6"/>
  <c r="L253" i="6"/>
  <c r="K253" i="6"/>
  <c r="J253" i="6"/>
  <c r="I253" i="6"/>
  <c r="L249" i="6"/>
  <c r="K249" i="6"/>
  <c r="J249" i="6"/>
  <c r="I249" i="6"/>
  <c r="L245" i="6"/>
  <c r="K245" i="6"/>
  <c r="J245" i="6"/>
  <c r="I245" i="6"/>
  <c r="L241" i="6"/>
  <c r="K241" i="6"/>
  <c r="J241" i="6"/>
  <c r="I241" i="6"/>
  <c r="L237" i="6"/>
  <c r="K237" i="6"/>
  <c r="J237" i="6"/>
  <c r="I237" i="6"/>
  <c r="L233" i="6"/>
  <c r="K233" i="6"/>
  <c r="J233" i="6"/>
  <c r="I233" i="6"/>
  <c r="L229" i="6"/>
  <c r="K229" i="6"/>
  <c r="J229" i="6"/>
  <c r="I229" i="6"/>
  <c r="L225" i="6"/>
  <c r="K225" i="6"/>
  <c r="J225" i="6"/>
  <c r="I225" i="6"/>
  <c r="L221" i="6"/>
  <c r="K221" i="6"/>
  <c r="J221" i="6"/>
  <c r="I221" i="6"/>
  <c r="L217" i="6"/>
  <c r="K217" i="6"/>
  <c r="J217" i="6"/>
  <c r="I217" i="6"/>
  <c r="L213" i="6"/>
  <c r="K213" i="6"/>
  <c r="J213" i="6"/>
  <c r="I213" i="6"/>
  <c r="L209" i="6"/>
  <c r="K209" i="6"/>
  <c r="J209" i="6"/>
  <c r="I209" i="6"/>
  <c r="L205" i="6"/>
  <c r="K205" i="6"/>
  <c r="J205" i="6"/>
  <c r="I205" i="6"/>
  <c r="L201" i="6"/>
  <c r="K201" i="6"/>
  <c r="J201" i="6"/>
  <c r="I201" i="6"/>
  <c r="L197" i="6"/>
  <c r="K197" i="6"/>
  <c r="J197" i="6"/>
  <c r="I197" i="6"/>
  <c r="L193" i="6"/>
  <c r="K193" i="6"/>
  <c r="J193" i="6"/>
  <c r="I193" i="6"/>
  <c r="L189" i="6"/>
  <c r="K189" i="6"/>
  <c r="J189" i="6"/>
  <c r="I189" i="6"/>
  <c r="L185" i="6"/>
  <c r="K185" i="6"/>
  <c r="J185" i="6"/>
  <c r="I185" i="6"/>
  <c r="L181" i="6"/>
  <c r="K181" i="6"/>
  <c r="J181" i="6"/>
  <c r="I181" i="6"/>
  <c r="L177" i="6"/>
  <c r="K177" i="6"/>
  <c r="J177" i="6"/>
  <c r="I177" i="6"/>
  <c r="L173" i="6"/>
  <c r="K173" i="6"/>
  <c r="J173" i="6"/>
  <c r="I173" i="6"/>
  <c r="L169" i="6"/>
  <c r="K169" i="6"/>
  <c r="J169" i="6"/>
  <c r="I169" i="6"/>
  <c r="L165" i="6"/>
  <c r="K165" i="6"/>
  <c r="J165" i="6"/>
  <c r="I165" i="6"/>
  <c r="L161" i="6"/>
  <c r="K161" i="6"/>
  <c r="J161" i="6"/>
  <c r="I161" i="6"/>
  <c r="L157" i="6"/>
  <c r="K157" i="6"/>
  <c r="J157" i="6"/>
  <c r="I157" i="6"/>
  <c r="L153" i="6"/>
  <c r="K153" i="6"/>
  <c r="J153" i="6"/>
  <c r="I153" i="6"/>
  <c r="L149" i="6"/>
  <c r="K149" i="6"/>
  <c r="J149" i="6"/>
  <c r="I149" i="6"/>
  <c r="L145" i="6"/>
  <c r="I145" i="6"/>
  <c r="J145" i="6"/>
  <c r="K145" i="6"/>
  <c r="L141" i="6"/>
  <c r="K141" i="6"/>
  <c r="J141" i="6"/>
  <c r="I141" i="6"/>
  <c r="L137" i="6"/>
  <c r="K137" i="6"/>
  <c r="I137" i="6"/>
  <c r="J137" i="6"/>
  <c r="L133" i="6"/>
  <c r="K133" i="6"/>
  <c r="J133" i="6"/>
  <c r="I133" i="6"/>
  <c r="L129" i="6"/>
  <c r="K129" i="6"/>
  <c r="J129" i="6"/>
  <c r="I129" i="6"/>
  <c r="L125" i="6"/>
  <c r="K125" i="6"/>
  <c r="J125" i="6"/>
  <c r="I125" i="6"/>
  <c r="L121" i="6"/>
  <c r="K121" i="6"/>
  <c r="J121" i="6"/>
  <c r="I121" i="6"/>
  <c r="L117" i="6"/>
  <c r="K117" i="6"/>
  <c r="J117" i="6"/>
  <c r="I117" i="6"/>
  <c r="L113" i="6"/>
  <c r="K113" i="6"/>
  <c r="I113" i="6"/>
  <c r="J113" i="6"/>
  <c r="L109" i="6"/>
  <c r="K109" i="6"/>
  <c r="J109" i="6"/>
  <c r="I109" i="6"/>
  <c r="L105" i="6"/>
  <c r="K105" i="6"/>
  <c r="I105" i="6"/>
  <c r="J105" i="6"/>
  <c r="L2643" i="6"/>
  <c r="K2643" i="6"/>
  <c r="J2643" i="6"/>
  <c r="I2643" i="6"/>
  <c r="L2631" i="6"/>
  <c r="K2631" i="6"/>
  <c r="J2631" i="6"/>
  <c r="I2631" i="6"/>
  <c r="L2619" i="6"/>
  <c r="K2619" i="6"/>
  <c r="J2619" i="6"/>
  <c r="I2619" i="6"/>
  <c r="L2607" i="6"/>
  <c r="K2607" i="6"/>
  <c r="J2607" i="6"/>
  <c r="I2607" i="6"/>
  <c r="L2595" i="6"/>
  <c r="K2595" i="6"/>
  <c r="J2595" i="6"/>
  <c r="I2595" i="6"/>
  <c r="L2583" i="6"/>
  <c r="K2583" i="6"/>
  <c r="J2583" i="6"/>
  <c r="I2583" i="6"/>
  <c r="L2571" i="6"/>
  <c r="K2571" i="6"/>
  <c r="J2571" i="6"/>
  <c r="I2571" i="6"/>
  <c r="L2563" i="6"/>
  <c r="K2563" i="6"/>
  <c r="J2563" i="6"/>
  <c r="I2563" i="6"/>
  <c r="L2551" i="6"/>
  <c r="K2551" i="6"/>
  <c r="J2551" i="6"/>
  <c r="I2551" i="6"/>
  <c r="L2539" i="6"/>
  <c r="K2539" i="6"/>
  <c r="J2539" i="6"/>
  <c r="I2539" i="6"/>
  <c r="L2527" i="6"/>
  <c r="K2527" i="6"/>
  <c r="J2527" i="6"/>
  <c r="I2527" i="6"/>
  <c r="L2515" i="6"/>
  <c r="K2515" i="6"/>
  <c r="J2515" i="6"/>
  <c r="I2515" i="6"/>
  <c r="L2503" i="6"/>
  <c r="K2503" i="6"/>
  <c r="J2503" i="6"/>
  <c r="I2503" i="6"/>
  <c r="L2491" i="6"/>
  <c r="K2491" i="6"/>
  <c r="J2491" i="6"/>
  <c r="I2491" i="6"/>
  <c r="L2479" i="6"/>
  <c r="K2479" i="6"/>
  <c r="J2479" i="6"/>
  <c r="I2479" i="6"/>
  <c r="L2467" i="6"/>
  <c r="K2467" i="6"/>
  <c r="J2467" i="6"/>
  <c r="I2467" i="6"/>
  <c r="L2455" i="6"/>
  <c r="K2455" i="6"/>
  <c r="J2455" i="6"/>
  <c r="I2455" i="6"/>
  <c r="L2443" i="6"/>
  <c r="K2443" i="6"/>
  <c r="J2443" i="6"/>
  <c r="I2443" i="6"/>
  <c r="L2431" i="6"/>
  <c r="K2431" i="6"/>
  <c r="J2431" i="6"/>
  <c r="I2431" i="6"/>
  <c r="L2419" i="6"/>
  <c r="K2419" i="6"/>
  <c r="J2419" i="6"/>
  <c r="I2419" i="6"/>
  <c r="L2407" i="6"/>
  <c r="K2407" i="6"/>
  <c r="J2407" i="6"/>
  <c r="I2407" i="6"/>
  <c r="L2395" i="6"/>
  <c r="K2395" i="6"/>
  <c r="J2395" i="6"/>
  <c r="I2395" i="6"/>
  <c r="L2383" i="6"/>
  <c r="K2383" i="6"/>
  <c r="J2383" i="6"/>
  <c r="I2383" i="6"/>
  <c r="L2375" i="6"/>
  <c r="K2375" i="6"/>
  <c r="J2375" i="6"/>
  <c r="I2375" i="6"/>
  <c r="L2363" i="6"/>
  <c r="K2363" i="6"/>
  <c r="J2363" i="6"/>
  <c r="I2363" i="6"/>
  <c r="L2351" i="6"/>
  <c r="K2351" i="6"/>
  <c r="J2351" i="6"/>
  <c r="I2351" i="6"/>
  <c r="L2339" i="6"/>
  <c r="K2339" i="6"/>
  <c r="J2339" i="6"/>
  <c r="I2339" i="6"/>
  <c r="L2327" i="6"/>
  <c r="K2327" i="6"/>
  <c r="J2327" i="6"/>
  <c r="I2327" i="6"/>
  <c r="L2315" i="6"/>
  <c r="K2315" i="6"/>
  <c r="J2315" i="6"/>
  <c r="I2315" i="6"/>
  <c r="L2307" i="6"/>
  <c r="K2307" i="6"/>
  <c r="J2307" i="6"/>
  <c r="I2307" i="6"/>
  <c r="L2295" i="6"/>
  <c r="K2295" i="6"/>
  <c r="J2295" i="6"/>
  <c r="I2295" i="6"/>
  <c r="L2283" i="6"/>
  <c r="K2283" i="6"/>
  <c r="J2283" i="6"/>
  <c r="I2283" i="6"/>
  <c r="L2267" i="6"/>
  <c r="K2267" i="6"/>
  <c r="J2267" i="6"/>
  <c r="I2267" i="6"/>
  <c r="L2255" i="6"/>
  <c r="K2255" i="6"/>
  <c r="J2255" i="6"/>
  <c r="I2255" i="6"/>
  <c r="L2243" i="6"/>
  <c r="K2243" i="6"/>
  <c r="J2243" i="6"/>
  <c r="I2243" i="6"/>
  <c r="L2231" i="6"/>
  <c r="K2231" i="6"/>
  <c r="J2231" i="6"/>
  <c r="I2231" i="6"/>
  <c r="L2219" i="6"/>
  <c r="K2219" i="6"/>
  <c r="J2219" i="6"/>
  <c r="I2219" i="6"/>
  <c r="L2211" i="6"/>
  <c r="K2211" i="6"/>
  <c r="J2211" i="6"/>
  <c r="I2211" i="6"/>
  <c r="L2195" i="6"/>
  <c r="K2195" i="6"/>
  <c r="J2195" i="6"/>
  <c r="I2195" i="6"/>
  <c r="L2183" i="6"/>
  <c r="K2183" i="6"/>
  <c r="J2183" i="6"/>
  <c r="I2183" i="6"/>
  <c r="L2171" i="6"/>
  <c r="K2171" i="6"/>
  <c r="J2171" i="6"/>
  <c r="I2171" i="6"/>
  <c r="L2159" i="6"/>
  <c r="K2159" i="6"/>
  <c r="J2159" i="6"/>
  <c r="I2159" i="6"/>
  <c r="L2147" i="6"/>
  <c r="K2147" i="6"/>
  <c r="J2147" i="6"/>
  <c r="I2147" i="6"/>
  <c r="L2135" i="6"/>
  <c r="K2135" i="6"/>
  <c r="J2135" i="6"/>
  <c r="I2135" i="6"/>
  <c r="L2119" i="6"/>
  <c r="K2119" i="6"/>
  <c r="J2119" i="6"/>
  <c r="I2119" i="6"/>
  <c r="L2107" i="6"/>
  <c r="K2107" i="6"/>
  <c r="J2107" i="6"/>
  <c r="I2107" i="6"/>
  <c r="L2095" i="6"/>
  <c r="K2095" i="6"/>
  <c r="J2095" i="6"/>
  <c r="I2095" i="6"/>
  <c r="L2083" i="6"/>
  <c r="K2083" i="6"/>
  <c r="J2083" i="6"/>
  <c r="I2083" i="6"/>
  <c r="L2071" i="6"/>
  <c r="K2071" i="6"/>
  <c r="J2071" i="6"/>
  <c r="I2071" i="6"/>
  <c r="L2059" i="6"/>
  <c r="K2059" i="6"/>
  <c r="J2059" i="6"/>
  <c r="I2059" i="6"/>
  <c r="L2047" i="6"/>
  <c r="K2047" i="6"/>
  <c r="J2047" i="6"/>
  <c r="I2047" i="6"/>
  <c r="L2035" i="6"/>
  <c r="K2035" i="6"/>
  <c r="J2035" i="6"/>
  <c r="I2035" i="6"/>
  <c r="L2023" i="6"/>
  <c r="K2023" i="6"/>
  <c r="J2023" i="6"/>
  <c r="I2023" i="6"/>
  <c r="L2015" i="6"/>
  <c r="K2015" i="6"/>
  <c r="J2015" i="6"/>
  <c r="I2015" i="6"/>
  <c r="L2003" i="6"/>
  <c r="K2003" i="6"/>
  <c r="J2003" i="6"/>
  <c r="I2003" i="6"/>
  <c r="L1991" i="6"/>
  <c r="K1991" i="6"/>
  <c r="J1991" i="6"/>
  <c r="I1991" i="6"/>
  <c r="L1979" i="6"/>
  <c r="K1979" i="6"/>
  <c r="J1979" i="6"/>
  <c r="I1979" i="6"/>
  <c r="L1967" i="6"/>
  <c r="K1967" i="6"/>
  <c r="J1967" i="6"/>
  <c r="I1967" i="6"/>
  <c r="L1951" i="6"/>
  <c r="K1951" i="6"/>
  <c r="J1951" i="6"/>
  <c r="I1951" i="6"/>
  <c r="L1939" i="6"/>
  <c r="K1939" i="6"/>
  <c r="J1939" i="6"/>
  <c r="I1939" i="6"/>
  <c r="L1927" i="6"/>
  <c r="K1927" i="6"/>
  <c r="J1927" i="6"/>
  <c r="I1927" i="6"/>
  <c r="L1915" i="6"/>
  <c r="K1915" i="6"/>
  <c r="J1915" i="6"/>
  <c r="I1915" i="6"/>
  <c r="L1903" i="6"/>
  <c r="K1903" i="6"/>
  <c r="J1903" i="6"/>
  <c r="I1903" i="6"/>
  <c r="L1891" i="6"/>
  <c r="K1891" i="6"/>
  <c r="J1891" i="6"/>
  <c r="I1891" i="6"/>
  <c r="L1879" i="6"/>
  <c r="K1879" i="6"/>
  <c r="J1879" i="6"/>
  <c r="I1879" i="6"/>
  <c r="L1871" i="6"/>
  <c r="K1871" i="6"/>
  <c r="J1871" i="6"/>
  <c r="I1871" i="6"/>
  <c r="L1859" i="6"/>
  <c r="K1859" i="6"/>
  <c r="J1859" i="6"/>
  <c r="I1859" i="6"/>
  <c r="L1847" i="6"/>
  <c r="K1847" i="6"/>
  <c r="J1847" i="6"/>
  <c r="I1847" i="6"/>
  <c r="L1835" i="6"/>
  <c r="K1835" i="6"/>
  <c r="J1835" i="6"/>
  <c r="I1835" i="6"/>
  <c r="L1823" i="6"/>
  <c r="K1823" i="6"/>
  <c r="J1823" i="6"/>
  <c r="I1823" i="6"/>
  <c r="L1811" i="6"/>
  <c r="K1811" i="6"/>
  <c r="J1811" i="6"/>
  <c r="I1811" i="6"/>
  <c r="L1799" i="6"/>
  <c r="K1799" i="6"/>
  <c r="J1799" i="6"/>
  <c r="I1799" i="6"/>
  <c r="L1787" i="6"/>
  <c r="K1787" i="6"/>
  <c r="J1787" i="6"/>
  <c r="I1787" i="6"/>
  <c r="L1775" i="6"/>
  <c r="K1775" i="6"/>
  <c r="J1775" i="6"/>
  <c r="I1775" i="6"/>
  <c r="L1763" i="6"/>
  <c r="K1763" i="6"/>
  <c r="J1763" i="6"/>
  <c r="I1763" i="6"/>
  <c r="L1747" i="6"/>
  <c r="K1747" i="6"/>
  <c r="J1747" i="6"/>
  <c r="I1747" i="6"/>
  <c r="L1731" i="6"/>
  <c r="K1731" i="6"/>
  <c r="J1731" i="6"/>
  <c r="I1731" i="6"/>
  <c r="L1719" i="6"/>
  <c r="K1719" i="6"/>
  <c r="J1719" i="6"/>
  <c r="I1719" i="6"/>
  <c r="L1707" i="6"/>
  <c r="K1707" i="6"/>
  <c r="J1707" i="6"/>
  <c r="I1707" i="6"/>
  <c r="L1695" i="6"/>
  <c r="K1695" i="6"/>
  <c r="J1695" i="6"/>
  <c r="I1695" i="6"/>
  <c r="L1683" i="6"/>
  <c r="K1683" i="6"/>
  <c r="J1683" i="6"/>
  <c r="I1683" i="6"/>
  <c r="L1671" i="6"/>
  <c r="K1671" i="6"/>
  <c r="J1671" i="6"/>
  <c r="I1671" i="6"/>
  <c r="L1659" i="6"/>
  <c r="K1659" i="6"/>
  <c r="J1659" i="6"/>
  <c r="I1659" i="6"/>
  <c r="L1647" i="6"/>
  <c r="K1647" i="6"/>
  <c r="J1647" i="6"/>
  <c r="I1647" i="6"/>
  <c r="L1639" i="6"/>
  <c r="K1639" i="6"/>
  <c r="J1639" i="6"/>
  <c r="I1639" i="6"/>
  <c r="L1627" i="6"/>
  <c r="K1627" i="6"/>
  <c r="J1627" i="6"/>
  <c r="I1627" i="6"/>
  <c r="L1611" i="6"/>
  <c r="K1611" i="6"/>
  <c r="J1611" i="6"/>
  <c r="I1611" i="6"/>
  <c r="L1595" i="6"/>
  <c r="K1595" i="6"/>
  <c r="J1595" i="6"/>
  <c r="I1595" i="6"/>
  <c r="L1583" i="6"/>
  <c r="K1583" i="6"/>
  <c r="J1583" i="6"/>
  <c r="I1583" i="6"/>
  <c r="L1575" i="6"/>
  <c r="K1575" i="6"/>
  <c r="J1575" i="6"/>
  <c r="I1575" i="6"/>
  <c r="L1563" i="6"/>
  <c r="K1563" i="6"/>
  <c r="J1563" i="6"/>
  <c r="I1563" i="6"/>
  <c r="L1551" i="6"/>
  <c r="K1551" i="6"/>
  <c r="J1551" i="6"/>
  <c r="I1551" i="6"/>
  <c r="L1539" i="6"/>
  <c r="K1539" i="6"/>
  <c r="J1539" i="6"/>
  <c r="I1539" i="6"/>
  <c r="L1499" i="6"/>
  <c r="K1499" i="6"/>
  <c r="J1499" i="6"/>
  <c r="I1499" i="6"/>
  <c r="L2638" i="6"/>
  <c r="J2638" i="6"/>
  <c r="K2638" i="6"/>
  <c r="I2638" i="6"/>
  <c r="L2630" i="6"/>
  <c r="K2630" i="6"/>
  <c r="J2630" i="6"/>
  <c r="I2630" i="6"/>
  <c r="L2618" i="6"/>
  <c r="K2618" i="6"/>
  <c r="J2618" i="6"/>
  <c r="I2618" i="6"/>
  <c r="L2606" i="6"/>
  <c r="J2606" i="6"/>
  <c r="K2606" i="6"/>
  <c r="I2606" i="6"/>
  <c r="L2594" i="6"/>
  <c r="K2594" i="6"/>
  <c r="J2594" i="6"/>
  <c r="I2594" i="6"/>
  <c r="L2582" i="6"/>
  <c r="K2582" i="6"/>
  <c r="J2582" i="6"/>
  <c r="I2582" i="6"/>
  <c r="L2574" i="6"/>
  <c r="J2574" i="6"/>
  <c r="K2574" i="6"/>
  <c r="I2574" i="6"/>
  <c r="L2562" i="6"/>
  <c r="K2562" i="6"/>
  <c r="J2562" i="6"/>
  <c r="I2562" i="6"/>
  <c r="L2550" i="6"/>
  <c r="K2550" i="6"/>
  <c r="J2550" i="6"/>
  <c r="I2550" i="6"/>
  <c r="L2542" i="6"/>
  <c r="J2542" i="6"/>
  <c r="K2542" i="6"/>
  <c r="I2542" i="6"/>
  <c r="L2530" i="6"/>
  <c r="K2530" i="6"/>
  <c r="J2530" i="6"/>
  <c r="I2530" i="6"/>
  <c r="L2518" i="6"/>
  <c r="K2518" i="6"/>
  <c r="J2518" i="6"/>
  <c r="I2518" i="6"/>
  <c r="L2510" i="6"/>
  <c r="J2510" i="6"/>
  <c r="K2510" i="6"/>
  <c r="I2510" i="6"/>
  <c r="L2498" i="6"/>
  <c r="K2498" i="6"/>
  <c r="J2498" i="6"/>
  <c r="I2498" i="6"/>
  <c r="L2486" i="6"/>
  <c r="K2486" i="6"/>
  <c r="J2486" i="6"/>
  <c r="I2486" i="6"/>
  <c r="L2474" i="6"/>
  <c r="K2474" i="6"/>
  <c r="J2474" i="6"/>
  <c r="I2474" i="6"/>
  <c r="L2466" i="6"/>
  <c r="K2466" i="6"/>
  <c r="J2466" i="6"/>
  <c r="I2466" i="6"/>
  <c r="L2454" i="6"/>
  <c r="K2454" i="6"/>
  <c r="J2454" i="6"/>
  <c r="I2454" i="6"/>
  <c r="L2442" i="6"/>
  <c r="K2442" i="6"/>
  <c r="J2442" i="6"/>
  <c r="I2442" i="6"/>
  <c r="L2430" i="6"/>
  <c r="K2430" i="6"/>
  <c r="J2430" i="6"/>
  <c r="I2430" i="6"/>
  <c r="L2418" i="6"/>
  <c r="K2418" i="6"/>
  <c r="J2418" i="6"/>
  <c r="I2418" i="6"/>
  <c r="L2406" i="6"/>
  <c r="K2406" i="6"/>
  <c r="J2406" i="6"/>
  <c r="I2406" i="6"/>
  <c r="L2398" i="6"/>
  <c r="K2398" i="6"/>
  <c r="J2398" i="6"/>
  <c r="I2398" i="6"/>
  <c r="L2386" i="6"/>
  <c r="K2386" i="6"/>
  <c r="J2386" i="6"/>
  <c r="I2386" i="6"/>
  <c r="L2374" i="6"/>
  <c r="K2374" i="6"/>
  <c r="J2374" i="6"/>
  <c r="I2374" i="6"/>
  <c r="L2358" i="6"/>
  <c r="K2358" i="6"/>
  <c r="J2358" i="6"/>
  <c r="I2358" i="6"/>
  <c r="L2350" i="6"/>
  <c r="J2350" i="6"/>
  <c r="K2350" i="6"/>
  <c r="I2350" i="6"/>
  <c r="L2338" i="6"/>
  <c r="K2338" i="6"/>
  <c r="J2338" i="6"/>
  <c r="I2338" i="6"/>
  <c r="L2326" i="6"/>
  <c r="K2326" i="6"/>
  <c r="J2326" i="6"/>
  <c r="I2326" i="6"/>
  <c r="L2314" i="6"/>
  <c r="K2314" i="6"/>
  <c r="J2314" i="6"/>
  <c r="I2314" i="6"/>
  <c r="L2306" i="6"/>
  <c r="K2306" i="6"/>
  <c r="J2306" i="6"/>
  <c r="I2306" i="6"/>
  <c r="L2294" i="6"/>
  <c r="K2294" i="6"/>
  <c r="J2294" i="6"/>
  <c r="I2294" i="6"/>
  <c r="L2282" i="6"/>
  <c r="K2282" i="6"/>
  <c r="J2282" i="6"/>
  <c r="I2282" i="6"/>
  <c r="L2270" i="6"/>
  <c r="K2270" i="6"/>
  <c r="J2270" i="6"/>
  <c r="I2270" i="6"/>
  <c r="L2258" i="6"/>
  <c r="K2258" i="6"/>
  <c r="J2258" i="6"/>
  <c r="I2258" i="6"/>
  <c r="L2246" i="6"/>
  <c r="K2246" i="6"/>
  <c r="J2246" i="6"/>
  <c r="I2246" i="6"/>
  <c r="L2230" i="6"/>
  <c r="K2230" i="6"/>
  <c r="J2230" i="6"/>
  <c r="I2230" i="6"/>
  <c r="L2218" i="6"/>
  <c r="K2218" i="6"/>
  <c r="J2218" i="6"/>
  <c r="I2218" i="6"/>
  <c r="L2206" i="6"/>
  <c r="K2206" i="6"/>
  <c r="J2206" i="6"/>
  <c r="I2206" i="6"/>
  <c r="L2198" i="6"/>
  <c r="K2198" i="6"/>
  <c r="J2198" i="6"/>
  <c r="I2198" i="6"/>
  <c r="L2186" i="6"/>
  <c r="K2186" i="6"/>
  <c r="J2186" i="6"/>
  <c r="I2186" i="6"/>
  <c r="L2178" i="6"/>
  <c r="K2178" i="6"/>
  <c r="J2178" i="6"/>
  <c r="I2178" i="6"/>
  <c r="L2166" i="6"/>
  <c r="K2166" i="6"/>
  <c r="J2166" i="6"/>
  <c r="I2166" i="6"/>
  <c r="L2158" i="6"/>
  <c r="J2158" i="6"/>
  <c r="K2158" i="6"/>
  <c r="I2158" i="6"/>
  <c r="L2146" i="6"/>
  <c r="K2146" i="6"/>
  <c r="J2146" i="6"/>
  <c r="I2146" i="6"/>
  <c r="L2134" i="6"/>
  <c r="K2134" i="6"/>
  <c r="J2134" i="6"/>
  <c r="I2134" i="6"/>
  <c r="L2122" i="6"/>
  <c r="K2122" i="6"/>
  <c r="J2122" i="6"/>
  <c r="I2122" i="6"/>
  <c r="L2106" i="6"/>
  <c r="K2106" i="6"/>
  <c r="J2106" i="6"/>
  <c r="I2106" i="6"/>
  <c r="L2094" i="6"/>
  <c r="K2094" i="6"/>
  <c r="J2094" i="6"/>
  <c r="I2094" i="6"/>
  <c r="L2078" i="6"/>
  <c r="K2078" i="6"/>
  <c r="J2078" i="6"/>
  <c r="I2078" i="6"/>
  <c r="L2066" i="6"/>
  <c r="K2066" i="6"/>
  <c r="J2066" i="6"/>
  <c r="I2066" i="6"/>
  <c r="L2058" i="6"/>
  <c r="K2058" i="6"/>
  <c r="J2058" i="6"/>
  <c r="I2058" i="6"/>
  <c r="L2046" i="6"/>
  <c r="K2046" i="6"/>
  <c r="J2046" i="6"/>
  <c r="I2046" i="6"/>
  <c r="L2034" i="6"/>
  <c r="K2034" i="6"/>
  <c r="J2034" i="6"/>
  <c r="I2034" i="6"/>
  <c r="L2026" i="6"/>
  <c r="K2026" i="6"/>
  <c r="J2026" i="6"/>
  <c r="I2026" i="6"/>
  <c r="L2014" i="6"/>
  <c r="K2014" i="6"/>
  <c r="J2014" i="6"/>
  <c r="I2014" i="6"/>
  <c r="L2002" i="6"/>
  <c r="K2002" i="6"/>
  <c r="J2002" i="6"/>
  <c r="I2002" i="6"/>
  <c r="L1994" i="6"/>
  <c r="K1994" i="6"/>
  <c r="J1994" i="6"/>
  <c r="I1994" i="6"/>
  <c r="L1982" i="6"/>
  <c r="K1982" i="6"/>
  <c r="J1982" i="6"/>
  <c r="I1982" i="6"/>
  <c r="L1974" i="6"/>
  <c r="K1974" i="6"/>
  <c r="J1974" i="6"/>
  <c r="I1974" i="6"/>
  <c r="L1962" i="6"/>
  <c r="K1962" i="6"/>
  <c r="J1962" i="6"/>
  <c r="I1962" i="6"/>
  <c r="L1954" i="6"/>
  <c r="K1954" i="6"/>
  <c r="J1954" i="6"/>
  <c r="I1954" i="6"/>
  <c r="L1938" i="6"/>
  <c r="K1938" i="6"/>
  <c r="J1938" i="6"/>
  <c r="I1938" i="6"/>
  <c r="L1926" i="6"/>
  <c r="K1926" i="6"/>
  <c r="J1926" i="6"/>
  <c r="I1926" i="6"/>
  <c r="L1918" i="6"/>
  <c r="K1918" i="6"/>
  <c r="J1918" i="6"/>
  <c r="I1918" i="6"/>
  <c r="L1906" i="6"/>
  <c r="K1906" i="6"/>
  <c r="J1906" i="6"/>
  <c r="I1906" i="6"/>
  <c r="L1890" i="6"/>
  <c r="K1890" i="6"/>
  <c r="J1890" i="6"/>
  <c r="I1890" i="6"/>
  <c r="L1878" i="6"/>
  <c r="K1878" i="6"/>
  <c r="J1878" i="6"/>
  <c r="I1878" i="6"/>
  <c r="L1862" i="6"/>
  <c r="K1862" i="6"/>
  <c r="J1862" i="6"/>
  <c r="I1862" i="6"/>
  <c r="L1746" i="6"/>
  <c r="K1746" i="6"/>
  <c r="J1746" i="6"/>
  <c r="I1746" i="6"/>
  <c r="L2645" i="6"/>
  <c r="K2645" i="6"/>
  <c r="J2645" i="6"/>
  <c r="I2645" i="6"/>
  <c r="L2637" i="6"/>
  <c r="K2637" i="6"/>
  <c r="J2637" i="6"/>
  <c r="I2637" i="6"/>
  <c r="L2629" i="6"/>
  <c r="K2629" i="6"/>
  <c r="J2629" i="6"/>
  <c r="I2629" i="6"/>
  <c r="L2621" i="6"/>
  <c r="K2621" i="6"/>
  <c r="J2621" i="6"/>
  <c r="I2621" i="6"/>
  <c r="L2613" i="6"/>
  <c r="K2613" i="6"/>
  <c r="J2613" i="6"/>
  <c r="I2613" i="6"/>
  <c r="L2605" i="6"/>
  <c r="K2605" i="6"/>
  <c r="J2605" i="6"/>
  <c r="I2605" i="6"/>
  <c r="L2597" i="6"/>
  <c r="K2597" i="6"/>
  <c r="J2597" i="6"/>
  <c r="I2597" i="6"/>
  <c r="L2589" i="6"/>
  <c r="K2589" i="6"/>
  <c r="J2589" i="6"/>
  <c r="I2589" i="6"/>
  <c r="L2581" i="6"/>
  <c r="K2581" i="6"/>
  <c r="J2581" i="6"/>
  <c r="I2581" i="6"/>
  <c r="L2573" i="6"/>
  <c r="K2573" i="6"/>
  <c r="J2573" i="6"/>
  <c r="I2573" i="6"/>
  <c r="L2565" i="6"/>
  <c r="K2565" i="6"/>
  <c r="J2565" i="6"/>
  <c r="I2565" i="6"/>
  <c r="L2557" i="6"/>
  <c r="K2557" i="6"/>
  <c r="J2557" i="6"/>
  <c r="I2557" i="6"/>
  <c r="L2549" i="6"/>
  <c r="K2549" i="6"/>
  <c r="J2549" i="6"/>
  <c r="I2549" i="6"/>
  <c r="L2541" i="6"/>
  <c r="K2541" i="6"/>
  <c r="J2541" i="6"/>
  <c r="I2541" i="6"/>
  <c r="L2533" i="6"/>
  <c r="K2533" i="6"/>
  <c r="J2533" i="6"/>
  <c r="I2533" i="6"/>
  <c r="L2525" i="6"/>
  <c r="K2525" i="6"/>
  <c r="J2525" i="6"/>
  <c r="I2525" i="6"/>
  <c r="L2517" i="6"/>
  <c r="K2517" i="6"/>
  <c r="J2517" i="6"/>
  <c r="I2517" i="6"/>
  <c r="L2509" i="6"/>
  <c r="K2509" i="6"/>
  <c r="J2509" i="6"/>
  <c r="I2509" i="6"/>
  <c r="L2501" i="6"/>
  <c r="K2501" i="6"/>
  <c r="J2501" i="6"/>
  <c r="I2501" i="6"/>
  <c r="L2493" i="6"/>
  <c r="K2493" i="6"/>
  <c r="J2493" i="6"/>
  <c r="I2493" i="6"/>
  <c r="L2485" i="6"/>
  <c r="K2485" i="6"/>
  <c r="J2485" i="6"/>
  <c r="I2485" i="6"/>
  <c r="L2477" i="6"/>
  <c r="K2477" i="6"/>
  <c r="J2477" i="6"/>
  <c r="I2477" i="6"/>
  <c r="L2469" i="6"/>
  <c r="K2469" i="6"/>
  <c r="J2469" i="6"/>
  <c r="I2469" i="6"/>
  <c r="L2461" i="6"/>
  <c r="K2461" i="6"/>
  <c r="J2461" i="6"/>
  <c r="I2461" i="6"/>
  <c r="L2453" i="6"/>
  <c r="K2453" i="6"/>
  <c r="J2453" i="6"/>
  <c r="I2453" i="6"/>
  <c r="L2445" i="6"/>
  <c r="K2445" i="6"/>
  <c r="J2445" i="6"/>
  <c r="I2445" i="6"/>
  <c r="L2437" i="6"/>
  <c r="K2437" i="6"/>
  <c r="J2437" i="6"/>
  <c r="I2437" i="6"/>
  <c r="L2429" i="6"/>
  <c r="K2429" i="6"/>
  <c r="J2429" i="6"/>
  <c r="I2429" i="6"/>
  <c r="L2421" i="6"/>
  <c r="K2421" i="6"/>
  <c r="J2421" i="6"/>
  <c r="I2421" i="6"/>
  <c r="L2413" i="6"/>
  <c r="K2413" i="6"/>
  <c r="J2413" i="6"/>
  <c r="I2413" i="6"/>
  <c r="L2405" i="6"/>
  <c r="K2405" i="6"/>
  <c r="J2405" i="6"/>
  <c r="I2405" i="6"/>
  <c r="L2397" i="6"/>
  <c r="K2397" i="6"/>
  <c r="J2397" i="6"/>
  <c r="I2397" i="6"/>
  <c r="L2393" i="6"/>
  <c r="J2393" i="6"/>
  <c r="K2393" i="6"/>
  <c r="I2393" i="6"/>
  <c r="L2385" i="6"/>
  <c r="K2385" i="6"/>
  <c r="J2385" i="6"/>
  <c r="I2385" i="6"/>
  <c r="L2377" i="6"/>
  <c r="K2377" i="6"/>
  <c r="J2377" i="6"/>
  <c r="I2377" i="6"/>
  <c r="L2369" i="6"/>
  <c r="J2369" i="6"/>
  <c r="K2369" i="6"/>
  <c r="I2369" i="6"/>
  <c r="L2361" i="6"/>
  <c r="J2361" i="6"/>
  <c r="K2361" i="6"/>
  <c r="I2361" i="6"/>
  <c r="L2353" i="6"/>
  <c r="K2353" i="6"/>
  <c r="J2353" i="6"/>
  <c r="I2353" i="6"/>
  <c r="L2345" i="6"/>
  <c r="K2345" i="6"/>
  <c r="J2345" i="6"/>
  <c r="I2345" i="6"/>
  <c r="L2337" i="6"/>
  <c r="J2337" i="6"/>
  <c r="K2337" i="6"/>
  <c r="I2337" i="6"/>
  <c r="L2329" i="6"/>
  <c r="J2329" i="6"/>
  <c r="K2329" i="6"/>
  <c r="I2329" i="6"/>
  <c r="L2321" i="6"/>
  <c r="K2321" i="6"/>
  <c r="J2321" i="6"/>
  <c r="I2321" i="6"/>
  <c r="L2313" i="6"/>
  <c r="K2313" i="6"/>
  <c r="J2313" i="6"/>
  <c r="I2313" i="6"/>
  <c r="L2305" i="6"/>
  <c r="J2305" i="6"/>
  <c r="K2305" i="6"/>
  <c r="I2305" i="6"/>
  <c r="L2297" i="6"/>
  <c r="J2297" i="6"/>
  <c r="K2297" i="6"/>
  <c r="I2297" i="6"/>
  <c r="L2289" i="6"/>
  <c r="K2289" i="6"/>
  <c r="J2289" i="6"/>
  <c r="I2289" i="6"/>
  <c r="L2285" i="6"/>
  <c r="K2285" i="6"/>
  <c r="J2285" i="6"/>
  <c r="I2285" i="6"/>
  <c r="L2277" i="6"/>
  <c r="K2277" i="6"/>
  <c r="J2277" i="6"/>
  <c r="I2277" i="6"/>
  <c r="L2269" i="6"/>
  <c r="K2269" i="6"/>
  <c r="J2269" i="6"/>
  <c r="I2269" i="6"/>
  <c r="L2261" i="6"/>
  <c r="K2261" i="6"/>
  <c r="J2261" i="6"/>
  <c r="I2261" i="6"/>
  <c r="L2253" i="6"/>
  <c r="K2253" i="6"/>
  <c r="J2253" i="6"/>
  <c r="I2253" i="6"/>
  <c r="L2245" i="6"/>
  <c r="K2245" i="6"/>
  <c r="J2245" i="6"/>
  <c r="I2245" i="6"/>
  <c r="L2237" i="6"/>
  <c r="K2237" i="6"/>
  <c r="J2237" i="6"/>
  <c r="I2237" i="6"/>
  <c r="L2233" i="6"/>
  <c r="J2233" i="6"/>
  <c r="K2233" i="6"/>
  <c r="I2233" i="6"/>
  <c r="L2225" i="6"/>
  <c r="K2225" i="6"/>
  <c r="J2225" i="6"/>
  <c r="I2225" i="6"/>
  <c r="L2217" i="6"/>
  <c r="K2217" i="6"/>
  <c r="J2217" i="6"/>
  <c r="I2217" i="6"/>
  <c r="L2209" i="6"/>
  <c r="J2209" i="6"/>
  <c r="K2209" i="6"/>
  <c r="I2209" i="6"/>
  <c r="L2201" i="6"/>
  <c r="J2201" i="6"/>
  <c r="K2201" i="6"/>
  <c r="I2201" i="6"/>
  <c r="L2197" i="6"/>
  <c r="K2197" i="6"/>
  <c r="J2197" i="6"/>
  <c r="I2197" i="6"/>
  <c r="L2189" i="6"/>
  <c r="K2189" i="6"/>
  <c r="J2189" i="6"/>
  <c r="I2189" i="6"/>
  <c r="L2181" i="6"/>
  <c r="K2181" i="6"/>
  <c r="J2181" i="6"/>
  <c r="I2181" i="6"/>
  <c r="L2173" i="6"/>
  <c r="K2173" i="6"/>
  <c r="J2173" i="6"/>
  <c r="I2173" i="6"/>
  <c r="L2165" i="6"/>
  <c r="K2165" i="6"/>
  <c r="J2165" i="6"/>
  <c r="I2165" i="6"/>
  <c r="L2157" i="6"/>
  <c r="K2157" i="6"/>
  <c r="J2157" i="6"/>
  <c r="I2157" i="6"/>
  <c r="L2149" i="6"/>
  <c r="K2149" i="6"/>
  <c r="J2149" i="6"/>
  <c r="I2149" i="6"/>
  <c r="L2141" i="6"/>
  <c r="K2141" i="6"/>
  <c r="J2141" i="6"/>
  <c r="I2141" i="6"/>
  <c r="L2133" i="6"/>
  <c r="K2133" i="6"/>
  <c r="J2133" i="6"/>
  <c r="I2133" i="6"/>
  <c r="L2125" i="6"/>
  <c r="K2125" i="6"/>
  <c r="J2125" i="6"/>
  <c r="I2125" i="6"/>
  <c r="L2117" i="6"/>
  <c r="K2117" i="6"/>
  <c r="J2117" i="6"/>
  <c r="I2117" i="6"/>
  <c r="L2109" i="6"/>
  <c r="K2109" i="6"/>
  <c r="J2109" i="6"/>
  <c r="I2109" i="6"/>
  <c r="L2101" i="6"/>
  <c r="K2101" i="6"/>
  <c r="J2101" i="6"/>
  <c r="I2101" i="6"/>
  <c r="L2093" i="6"/>
  <c r="K2093" i="6"/>
  <c r="J2093" i="6"/>
  <c r="I2093" i="6"/>
  <c r="L2085" i="6"/>
  <c r="K2085" i="6"/>
  <c r="J2085" i="6"/>
  <c r="I2085" i="6"/>
  <c r="L2077" i="6"/>
  <c r="K2077" i="6"/>
  <c r="J2077" i="6"/>
  <c r="I2077" i="6"/>
  <c r="L2069" i="6"/>
  <c r="K2069" i="6"/>
  <c r="J2069" i="6"/>
  <c r="I2069" i="6"/>
  <c r="L2061" i="6"/>
  <c r="K2061" i="6"/>
  <c r="J2061" i="6"/>
  <c r="I2061" i="6"/>
  <c r="L2053" i="6"/>
  <c r="K2053" i="6"/>
  <c r="J2053" i="6"/>
  <c r="I2053" i="6"/>
  <c r="L2045" i="6"/>
  <c r="K2045" i="6"/>
  <c r="J2045" i="6"/>
  <c r="I2045" i="6"/>
  <c r="L2041" i="6"/>
  <c r="K2041" i="6"/>
  <c r="J2041" i="6"/>
  <c r="I2041" i="6"/>
  <c r="L2033" i="6"/>
  <c r="K2033" i="6"/>
  <c r="J2033" i="6"/>
  <c r="I2033" i="6"/>
  <c r="L2025" i="6"/>
  <c r="K2025" i="6"/>
  <c r="J2025" i="6"/>
  <c r="I2025" i="6"/>
  <c r="L2017" i="6"/>
  <c r="K2017" i="6"/>
  <c r="J2017" i="6"/>
  <c r="I2017" i="6"/>
  <c r="L2009" i="6"/>
  <c r="K2009" i="6"/>
  <c r="J2009" i="6"/>
  <c r="I2009" i="6"/>
  <c r="L2001" i="6"/>
  <c r="K2001" i="6"/>
  <c r="J2001" i="6"/>
  <c r="I2001" i="6"/>
  <c r="L1993" i="6"/>
  <c r="K1993" i="6"/>
  <c r="J1993" i="6"/>
  <c r="I1993" i="6"/>
  <c r="L1985" i="6"/>
  <c r="K1985" i="6"/>
  <c r="J1985" i="6"/>
  <c r="I1985" i="6"/>
  <c r="L1977" i="6"/>
  <c r="K1977" i="6"/>
  <c r="J1977" i="6"/>
  <c r="I1977" i="6"/>
  <c r="L1969" i="6"/>
  <c r="K1969" i="6"/>
  <c r="J1969" i="6"/>
  <c r="I1969" i="6"/>
  <c r="L1961" i="6"/>
  <c r="K1961" i="6"/>
  <c r="J1961" i="6"/>
  <c r="I1961" i="6"/>
  <c r="L1953" i="6"/>
  <c r="K1953" i="6"/>
  <c r="J1953" i="6"/>
  <c r="I1953" i="6"/>
  <c r="L1945" i="6"/>
  <c r="K1945" i="6"/>
  <c r="J1945" i="6"/>
  <c r="I1945" i="6"/>
  <c r="L1937" i="6"/>
  <c r="K1937" i="6"/>
  <c r="J1937" i="6"/>
  <c r="I1937" i="6"/>
  <c r="L1929" i="6"/>
  <c r="K1929" i="6"/>
  <c r="J1929" i="6"/>
  <c r="I1929" i="6"/>
  <c r="L1921" i="6"/>
  <c r="K1921" i="6"/>
  <c r="J1921" i="6"/>
  <c r="I1921" i="6"/>
  <c r="L1913" i="6"/>
  <c r="K1913" i="6"/>
  <c r="J1913" i="6"/>
  <c r="I1913" i="6"/>
  <c r="L1905" i="6"/>
  <c r="K1905" i="6"/>
  <c r="J1905" i="6"/>
  <c r="I1905" i="6"/>
  <c r="L1897" i="6"/>
  <c r="K1897" i="6"/>
  <c r="J1897" i="6"/>
  <c r="I1897" i="6"/>
  <c r="L1889" i="6"/>
  <c r="K1889" i="6"/>
  <c r="J1889" i="6"/>
  <c r="I1889" i="6"/>
  <c r="L1881" i="6"/>
  <c r="K1881" i="6"/>
  <c r="J1881" i="6"/>
  <c r="I1881" i="6"/>
  <c r="L1873" i="6"/>
  <c r="K1873" i="6"/>
  <c r="J1873" i="6"/>
  <c r="I1873" i="6"/>
  <c r="L1865" i="6"/>
  <c r="K1865" i="6"/>
  <c r="J1865" i="6"/>
  <c r="I1865" i="6"/>
  <c r="L1861" i="6"/>
  <c r="K1861" i="6"/>
  <c r="J1861" i="6"/>
  <c r="I1861" i="6"/>
  <c r="L1853" i="6"/>
  <c r="K1853" i="6"/>
  <c r="J1853" i="6"/>
  <c r="I1853" i="6"/>
  <c r="L1845" i="6"/>
  <c r="K1845" i="6"/>
  <c r="J1845" i="6"/>
  <c r="I1845" i="6"/>
  <c r="L1833" i="6"/>
  <c r="K1833" i="6"/>
  <c r="J1833" i="6"/>
  <c r="I1833" i="6"/>
  <c r="L1825" i="6"/>
  <c r="K1825" i="6"/>
  <c r="J1825" i="6"/>
  <c r="I1825" i="6"/>
  <c r="L1817" i="6"/>
  <c r="K1817" i="6"/>
  <c r="J1817" i="6"/>
  <c r="I1817" i="6"/>
  <c r="L1809" i="6"/>
  <c r="K1809" i="6"/>
  <c r="J1809" i="6"/>
  <c r="I1809" i="6"/>
  <c r="L1801" i="6"/>
  <c r="K1801" i="6"/>
  <c r="J1801" i="6"/>
  <c r="I1801" i="6"/>
  <c r="L1793" i="6"/>
  <c r="K1793" i="6"/>
  <c r="J1793" i="6"/>
  <c r="I1793" i="6"/>
  <c r="L1785" i="6"/>
  <c r="K1785" i="6"/>
  <c r="J1785" i="6"/>
  <c r="I1785" i="6"/>
  <c r="L1777" i="6"/>
  <c r="K1777" i="6"/>
  <c r="J1777" i="6"/>
  <c r="I1777" i="6"/>
  <c r="L1769" i="6"/>
  <c r="K1769" i="6"/>
  <c r="J1769" i="6"/>
  <c r="I1769" i="6"/>
  <c r="L1765" i="6"/>
  <c r="K1765" i="6"/>
  <c r="J1765" i="6"/>
  <c r="I1765" i="6"/>
  <c r="L1757" i="6"/>
  <c r="K1757" i="6"/>
  <c r="J1757" i="6"/>
  <c r="I1757" i="6"/>
  <c r="L1749" i="6"/>
  <c r="K1749" i="6"/>
  <c r="J1749" i="6"/>
  <c r="I1749" i="6"/>
  <c r="L1741" i="6"/>
  <c r="K1741" i="6"/>
  <c r="J1741" i="6"/>
  <c r="I1741" i="6"/>
  <c r="L1733" i="6"/>
  <c r="K1733" i="6"/>
  <c r="J1733" i="6"/>
  <c r="I1733" i="6"/>
  <c r="L1729" i="6"/>
  <c r="K1729" i="6"/>
  <c r="J1729" i="6"/>
  <c r="I1729" i="6"/>
  <c r="L1721" i="6"/>
  <c r="K1721" i="6"/>
  <c r="J1721" i="6"/>
  <c r="I1721" i="6"/>
  <c r="L1713" i="6"/>
  <c r="K1713" i="6"/>
  <c r="J1713" i="6"/>
  <c r="I1713" i="6"/>
  <c r="L1705" i="6"/>
  <c r="K1705" i="6"/>
  <c r="J1705" i="6"/>
  <c r="I1705" i="6"/>
  <c r="L1697" i="6"/>
  <c r="K1697" i="6"/>
  <c r="J1697" i="6"/>
  <c r="I1697" i="6"/>
  <c r="L1689" i="6"/>
  <c r="K1689" i="6"/>
  <c r="J1689" i="6"/>
  <c r="I1689" i="6"/>
  <c r="L1681" i="6"/>
  <c r="K1681" i="6"/>
  <c r="J1681" i="6"/>
  <c r="I1681" i="6"/>
  <c r="L1673" i="6"/>
  <c r="K1673" i="6"/>
  <c r="J1673" i="6"/>
  <c r="I1673" i="6"/>
  <c r="L1665" i="6"/>
  <c r="K1665" i="6"/>
  <c r="J1665" i="6"/>
  <c r="I1665" i="6"/>
  <c r="L1657" i="6"/>
  <c r="K1657" i="6"/>
  <c r="J1657" i="6"/>
  <c r="I1657" i="6"/>
  <c r="L1649" i="6"/>
  <c r="K1649" i="6"/>
  <c r="J1649" i="6"/>
  <c r="I1649" i="6"/>
  <c r="L1645" i="6"/>
  <c r="K1645" i="6"/>
  <c r="J1645" i="6"/>
  <c r="I1645" i="6"/>
  <c r="L1637" i="6"/>
  <c r="K1637" i="6"/>
  <c r="J1637" i="6"/>
  <c r="I1637" i="6"/>
  <c r="L1629" i="6"/>
  <c r="K1629" i="6"/>
  <c r="J1629" i="6"/>
  <c r="I1629" i="6"/>
  <c r="L1621" i="6"/>
  <c r="K1621" i="6"/>
  <c r="J1621" i="6"/>
  <c r="I1621" i="6"/>
  <c r="L1613" i="6"/>
  <c r="K1613" i="6"/>
  <c r="J1613" i="6"/>
  <c r="I1613" i="6"/>
  <c r="L1605" i="6"/>
  <c r="K1605" i="6"/>
  <c r="J1605" i="6"/>
  <c r="I1605" i="6"/>
  <c r="L1597" i="6"/>
  <c r="K1597" i="6"/>
  <c r="J1597" i="6"/>
  <c r="I1597" i="6"/>
  <c r="L1589" i="6"/>
  <c r="K1589" i="6"/>
  <c r="J1589" i="6"/>
  <c r="I1589" i="6"/>
  <c r="L1581" i="6"/>
  <c r="K1581" i="6"/>
  <c r="J1581" i="6"/>
  <c r="I1581" i="6"/>
  <c r="L1573" i="6"/>
  <c r="K1573" i="6"/>
  <c r="J1573" i="6"/>
  <c r="I1573" i="6"/>
  <c r="L1565" i="6"/>
  <c r="K1565" i="6"/>
  <c r="J1565" i="6"/>
  <c r="I1565" i="6"/>
  <c r="L1557" i="6"/>
  <c r="K1557" i="6"/>
  <c r="J1557" i="6"/>
  <c r="I1557" i="6"/>
  <c r="L1549" i="6"/>
  <c r="K1549" i="6"/>
  <c r="J1549" i="6"/>
  <c r="I1549" i="6"/>
  <c r="L1545" i="6"/>
  <c r="K1545" i="6"/>
  <c r="J1545" i="6"/>
  <c r="I1545" i="6"/>
  <c r="L1537" i="6"/>
  <c r="K1537" i="6"/>
  <c r="J1537" i="6"/>
  <c r="I1537" i="6"/>
  <c r="L1529" i="6"/>
  <c r="K1529" i="6"/>
  <c r="J1529" i="6"/>
  <c r="I1529" i="6"/>
  <c r="L1521" i="6"/>
  <c r="K1521" i="6"/>
  <c r="J1521" i="6"/>
  <c r="I1521" i="6"/>
  <c r="L1513" i="6"/>
  <c r="K1513" i="6"/>
  <c r="J1513" i="6"/>
  <c r="I1513" i="6"/>
  <c r="L1505" i="6"/>
  <c r="K1505" i="6"/>
  <c r="J1505" i="6"/>
  <c r="I1505" i="6"/>
  <c r="L1501" i="6"/>
  <c r="K1501" i="6"/>
  <c r="J1501" i="6"/>
  <c r="I1501" i="6"/>
  <c r="L1493" i="6"/>
  <c r="K1493" i="6"/>
  <c r="J1493" i="6"/>
  <c r="I1493" i="6"/>
  <c r="L1485" i="6"/>
  <c r="K1485" i="6"/>
  <c r="J1485" i="6"/>
  <c r="I1485" i="6"/>
  <c r="L1477" i="6"/>
  <c r="K1477" i="6"/>
  <c r="J1477" i="6"/>
  <c r="I1477" i="6"/>
  <c r="L1469" i="6"/>
  <c r="K1469" i="6"/>
  <c r="J1469" i="6"/>
  <c r="I1469" i="6"/>
  <c r="L1461" i="6"/>
  <c r="K1461" i="6"/>
  <c r="J1461" i="6"/>
  <c r="I1461" i="6"/>
  <c r="L1453" i="6"/>
  <c r="K1453" i="6"/>
  <c r="J1453" i="6"/>
  <c r="I1453" i="6"/>
  <c r="L1449" i="6"/>
  <c r="K1449" i="6"/>
  <c r="J1449" i="6"/>
  <c r="I1449" i="6"/>
  <c r="L1441" i="6"/>
  <c r="K1441" i="6"/>
  <c r="J1441" i="6"/>
  <c r="I1441" i="6"/>
  <c r="L1433" i="6"/>
  <c r="K1433" i="6"/>
  <c r="J1433" i="6"/>
  <c r="I1433" i="6"/>
  <c r="L1425" i="6"/>
  <c r="K1425" i="6"/>
  <c r="J1425" i="6"/>
  <c r="I1425" i="6"/>
  <c r="L1421" i="6"/>
  <c r="K1421" i="6"/>
  <c r="J1421" i="6"/>
  <c r="I1421" i="6"/>
  <c r="L1413" i="6"/>
  <c r="K1413" i="6"/>
  <c r="J1413" i="6"/>
  <c r="I1413" i="6"/>
  <c r="L1405" i="6"/>
  <c r="K1405" i="6"/>
  <c r="J1405" i="6"/>
  <c r="I1405" i="6"/>
  <c r="L1401" i="6"/>
  <c r="K1401" i="6"/>
  <c r="J1401" i="6"/>
  <c r="I1401" i="6"/>
  <c r="L1393" i="6"/>
  <c r="K1393" i="6"/>
  <c r="J1393" i="6"/>
  <c r="I1393" i="6"/>
  <c r="L1385" i="6"/>
  <c r="K1385" i="6"/>
  <c r="J1385" i="6"/>
  <c r="I1385" i="6"/>
  <c r="L1381" i="6"/>
  <c r="K1381" i="6"/>
  <c r="J1381" i="6"/>
  <c r="I1381" i="6"/>
  <c r="L1373" i="6"/>
  <c r="K1373" i="6"/>
  <c r="J1373" i="6"/>
  <c r="I1373" i="6"/>
  <c r="L1365" i="6"/>
  <c r="K1365" i="6"/>
  <c r="J1365" i="6"/>
  <c r="I1365" i="6"/>
  <c r="L1357" i="6"/>
  <c r="K1357" i="6"/>
  <c r="J1357" i="6"/>
  <c r="I1357" i="6"/>
  <c r="L1349" i="6"/>
  <c r="K1349" i="6"/>
  <c r="J1349" i="6"/>
  <c r="I1349" i="6"/>
  <c r="L1341" i="6"/>
  <c r="K1341" i="6"/>
  <c r="J1341" i="6"/>
  <c r="I1341" i="6"/>
  <c r="L1333" i="6"/>
  <c r="K1333" i="6"/>
  <c r="J1333" i="6"/>
  <c r="I1333" i="6"/>
  <c r="L1325" i="6"/>
  <c r="K1325" i="6"/>
  <c r="J1325" i="6"/>
  <c r="I1325" i="6"/>
  <c r="L1317" i="6"/>
  <c r="K1317" i="6"/>
  <c r="J1317" i="6"/>
  <c r="I1317" i="6"/>
  <c r="L1309" i="6"/>
  <c r="K1309" i="6"/>
  <c r="J1309" i="6"/>
  <c r="I1309" i="6"/>
  <c r="L1301" i="6"/>
  <c r="K1301" i="6"/>
  <c r="J1301" i="6"/>
  <c r="I1301" i="6"/>
  <c r="L1297" i="6"/>
  <c r="K1297" i="6"/>
  <c r="J1297" i="6"/>
  <c r="I1297" i="6"/>
  <c r="L1289" i="6"/>
  <c r="K1289" i="6"/>
  <c r="J1289" i="6"/>
  <c r="I1289" i="6"/>
  <c r="L1285" i="6"/>
  <c r="K1285" i="6"/>
  <c r="J1285" i="6"/>
  <c r="I1285" i="6"/>
  <c r="L1277" i="6"/>
  <c r="K1277" i="6"/>
  <c r="J1277" i="6"/>
  <c r="I1277" i="6"/>
  <c r="L1269" i="6"/>
  <c r="K1269" i="6"/>
  <c r="J1269" i="6"/>
  <c r="I1269" i="6"/>
  <c r="L1261" i="6"/>
  <c r="K1261" i="6"/>
  <c r="J1261" i="6"/>
  <c r="I1261" i="6"/>
  <c r="L1253" i="6"/>
  <c r="K1253" i="6"/>
  <c r="J1253" i="6"/>
  <c r="I1253" i="6"/>
  <c r="L1245" i="6"/>
  <c r="K1245" i="6"/>
  <c r="J1245" i="6"/>
  <c r="I1245" i="6"/>
  <c r="L1237" i="6"/>
  <c r="K1237" i="6"/>
  <c r="J1237" i="6"/>
  <c r="I1237" i="6"/>
  <c r="L1229" i="6"/>
  <c r="K1229" i="6"/>
  <c r="J1229" i="6"/>
  <c r="I1229" i="6"/>
  <c r="L1221" i="6"/>
  <c r="K1221" i="6"/>
  <c r="J1221" i="6"/>
  <c r="I1221" i="6"/>
  <c r="L1213" i="6"/>
  <c r="K1213" i="6"/>
  <c r="J1213" i="6"/>
  <c r="I1213" i="6"/>
  <c r="L1205" i="6"/>
  <c r="K1205" i="6"/>
  <c r="J1205" i="6"/>
  <c r="I1205" i="6"/>
  <c r="L1197" i="6"/>
  <c r="K1197" i="6"/>
  <c r="J1197" i="6"/>
  <c r="I1197" i="6"/>
  <c r="L1189" i="6"/>
  <c r="K1189" i="6"/>
  <c r="J1189" i="6"/>
  <c r="I1189" i="6"/>
  <c r="L1181" i="6"/>
  <c r="K1181" i="6"/>
  <c r="J1181" i="6"/>
  <c r="I1181" i="6"/>
  <c r="L1173" i="6"/>
  <c r="K1173" i="6"/>
  <c r="J1173" i="6"/>
  <c r="I1173" i="6"/>
  <c r="L1165" i="6"/>
  <c r="K1165" i="6"/>
  <c r="J1165" i="6"/>
  <c r="I1165" i="6"/>
  <c r="L1157" i="6"/>
  <c r="K1157" i="6"/>
  <c r="J1157" i="6"/>
  <c r="I1157" i="6"/>
  <c r="L1149" i="6"/>
  <c r="K1149" i="6"/>
  <c r="J1149" i="6"/>
  <c r="I1149" i="6"/>
  <c r="L1141" i="6"/>
  <c r="K1141" i="6"/>
  <c r="J1141" i="6"/>
  <c r="I1141" i="6"/>
  <c r="L1133" i="6"/>
  <c r="K1133" i="6"/>
  <c r="J1133" i="6"/>
  <c r="I1133" i="6"/>
  <c r="L1125" i="6"/>
  <c r="K1125" i="6"/>
  <c r="J1125" i="6"/>
  <c r="I1125" i="6"/>
  <c r="L1117" i="6"/>
  <c r="K1117" i="6"/>
  <c r="J1117" i="6"/>
  <c r="I1117" i="6"/>
  <c r="L1109" i="6"/>
  <c r="K1109" i="6"/>
  <c r="J1109" i="6"/>
  <c r="I1109" i="6"/>
  <c r="L1101" i="6"/>
  <c r="K1101" i="6"/>
  <c r="J1101" i="6"/>
  <c r="I1101" i="6"/>
  <c r="L1093" i="6"/>
  <c r="K1093" i="6"/>
  <c r="J1093" i="6"/>
  <c r="I1093" i="6"/>
  <c r="L1085" i="6"/>
  <c r="K1085" i="6"/>
  <c r="J1085" i="6"/>
  <c r="I1085" i="6"/>
  <c r="L1077" i="6"/>
  <c r="K1077" i="6"/>
  <c r="J1077" i="6"/>
  <c r="I1077" i="6"/>
  <c r="L1069" i="6"/>
  <c r="K1069" i="6"/>
  <c r="J1069" i="6"/>
  <c r="I1069" i="6"/>
  <c r="L1061" i="6"/>
  <c r="K1061" i="6"/>
  <c r="J1061" i="6"/>
  <c r="I1061" i="6"/>
  <c r="L1053" i="6"/>
  <c r="K1053" i="6"/>
  <c r="J1053" i="6"/>
  <c r="I1053" i="6"/>
  <c r="L1045" i="6"/>
  <c r="K1045" i="6"/>
  <c r="J1045" i="6"/>
  <c r="I1045" i="6"/>
  <c r="L1037" i="6"/>
  <c r="K1037" i="6"/>
  <c r="J1037" i="6"/>
  <c r="I1037" i="6"/>
  <c r="L1029" i="6"/>
  <c r="K1029" i="6"/>
  <c r="J1029" i="6"/>
  <c r="I1029" i="6"/>
  <c r="L1021" i="6"/>
  <c r="K1021" i="6"/>
  <c r="J1021" i="6"/>
  <c r="I1021" i="6"/>
  <c r="L1013" i="6"/>
  <c r="K1013" i="6"/>
  <c r="J1013" i="6"/>
  <c r="I1013" i="6"/>
  <c r="L1005" i="6"/>
  <c r="K1005" i="6"/>
  <c r="J1005" i="6"/>
  <c r="I1005" i="6"/>
  <c r="L997" i="6"/>
  <c r="K997" i="6"/>
  <c r="J997" i="6"/>
  <c r="I997" i="6"/>
  <c r="L989" i="6"/>
  <c r="K989" i="6"/>
  <c r="J989" i="6"/>
  <c r="I989" i="6"/>
  <c r="L981" i="6"/>
  <c r="K981" i="6"/>
  <c r="J981" i="6"/>
  <c r="I981" i="6"/>
  <c r="L973" i="6"/>
  <c r="K973" i="6"/>
  <c r="J973" i="6"/>
  <c r="I973" i="6"/>
  <c r="L965" i="6"/>
  <c r="K965" i="6"/>
  <c r="J965" i="6"/>
  <c r="I965" i="6"/>
  <c r="L957" i="6"/>
  <c r="K957" i="6"/>
  <c r="J957" i="6"/>
  <c r="I957" i="6"/>
  <c r="L949" i="6"/>
  <c r="K949" i="6"/>
  <c r="J949" i="6"/>
  <c r="I949" i="6"/>
  <c r="L941" i="6"/>
  <c r="K941" i="6"/>
  <c r="J941" i="6"/>
  <c r="I941" i="6"/>
  <c r="L933" i="6"/>
  <c r="K933" i="6"/>
  <c r="J933" i="6"/>
  <c r="I933" i="6"/>
  <c r="L925" i="6"/>
  <c r="K925" i="6"/>
  <c r="J925" i="6"/>
  <c r="I925" i="6"/>
  <c r="L917" i="6"/>
  <c r="K917" i="6"/>
  <c r="J917" i="6"/>
  <c r="I917" i="6"/>
  <c r="L909" i="6"/>
  <c r="K909" i="6"/>
  <c r="J909" i="6"/>
  <c r="I909" i="6"/>
  <c r="L901" i="6"/>
  <c r="K901" i="6"/>
  <c r="J901" i="6"/>
  <c r="I901" i="6"/>
  <c r="L893" i="6"/>
  <c r="K893" i="6"/>
  <c r="J893" i="6"/>
  <c r="I893" i="6"/>
  <c r="L885" i="6"/>
  <c r="K885" i="6"/>
  <c r="J885" i="6"/>
  <c r="I885" i="6"/>
  <c r="L877" i="6"/>
  <c r="K877" i="6"/>
  <c r="J877" i="6"/>
  <c r="I877" i="6"/>
  <c r="L869" i="6"/>
  <c r="K869" i="6"/>
  <c r="J869" i="6"/>
  <c r="I869" i="6"/>
  <c r="L861" i="6"/>
  <c r="K861" i="6"/>
  <c r="J861" i="6"/>
  <c r="I861" i="6"/>
  <c r="L853" i="6"/>
  <c r="K853" i="6"/>
  <c r="J853" i="6"/>
  <c r="I853" i="6"/>
  <c r="L845" i="6"/>
  <c r="K845" i="6"/>
  <c r="J845" i="6"/>
  <c r="I845" i="6"/>
  <c r="L841" i="6"/>
  <c r="K841" i="6"/>
  <c r="J841" i="6"/>
  <c r="I841" i="6"/>
  <c r="L833" i="6"/>
  <c r="K833" i="6"/>
  <c r="J833" i="6"/>
  <c r="I833" i="6"/>
  <c r="L825" i="6"/>
  <c r="K825" i="6"/>
  <c r="J825" i="6"/>
  <c r="I825" i="6"/>
  <c r="L817" i="6"/>
  <c r="K817" i="6"/>
  <c r="J817" i="6"/>
  <c r="I817" i="6"/>
  <c r="L813" i="6"/>
  <c r="K813" i="6"/>
  <c r="J813" i="6"/>
  <c r="I813" i="6"/>
  <c r="L805" i="6"/>
  <c r="K805" i="6"/>
  <c r="J805" i="6"/>
  <c r="I805" i="6"/>
  <c r="L797" i="6"/>
  <c r="K797" i="6"/>
  <c r="J797" i="6"/>
  <c r="I797" i="6"/>
  <c r="L789" i="6"/>
  <c r="K789" i="6"/>
  <c r="J789" i="6"/>
  <c r="I789" i="6"/>
  <c r="L781" i="6"/>
  <c r="K781" i="6"/>
  <c r="J781" i="6"/>
  <c r="I781" i="6"/>
  <c r="L773" i="6"/>
  <c r="K773" i="6"/>
  <c r="J773" i="6"/>
  <c r="I773" i="6"/>
  <c r="L765" i="6"/>
  <c r="K765" i="6"/>
  <c r="J765" i="6"/>
  <c r="I765" i="6"/>
  <c r="L757" i="6"/>
  <c r="K757" i="6"/>
  <c r="J757" i="6"/>
  <c r="I757" i="6"/>
  <c r="L749" i="6"/>
  <c r="K749" i="6"/>
  <c r="J749" i="6"/>
  <c r="I749" i="6"/>
  <c r="L741" i="6"/>
  <c r="K741" i="6"/>
  <c r="J741" i="6"/>
  <c r="I741" i="6"/>
  <c r="L733" i="6"/>
  <c r="K733" i="6"/>
  <c r="J733" i="6"/>
  <c r="I733" i="6"/>
  <c r="L725" i="6"/>
  <c r="K725" i="6"/>
  <c r="J725" i="6"/>
  <c r="I725" i="6"/>
  <c r="L717" i="6"/>
  <c r="K717" i="6"/>
  <c r="J717" i="6"/>
  <c r="I717" i="6"/>
  <c r="L709" i="6"/>
  <c r="K709" i="6"/>
  <c r="J709" i="6"/>
  <c r="I709" i="6"/>
  <c r="L701" i="6"/>
  <c r="K701" i="6"/>
  <c r="J701" i="6"/>
  <c r="I701" i="6"/>
  <c r="L693" i="6"/>
  <c r="K693" i="6"/>
  <c r="J693" i="6"/>
  <c r="I693" i="6"/>
  <c r="L685" i="6"/>
  <c r="K685" i="6"/>
  <c r="J685" i="6"/>
  <c r="I685" i="6"/>
  <c r="L677" i="6"/>
  <c r="K677" i="6"/>
  <c r="J677" i="6"/>
  <c r="I677" i="6"/>
  <c r="L669" i="6"/>
  <c r="K669" i="6"/>
  <c r="J669" i="6"/>
  <c r="I669" i="6"/>
  <c r="L661" i="6"/>
  <c r="K661" i="6"/>
  <c r="J661" i="6"/>
  <c r="I661" i="6"/>
  <c r="L653" i="6"/>
  <c r="K653" i="6"/>
  <c r="J653" i="6"/>
  <c r="I653" i="6"/>
  <c r="L645" i="6"/>
  <c r="K645" i="6"/>
  <c r="J645" i="6"/>
  <c r="I645" i="6"/>
  <c r="L637" i="6"/>
  <c r="K637" i="6"/>
  <c r="J637" i="6"/>
  <c r="I637" i="6"/>
  <c r="L633" i="6"/>
  <c r="K633" i="6"/>
  <c r="J633" i="6"/>
  <c r="I633" i="6"/>
  <c r="L625" i="6"/>
  <c r="K625" i="6"/>
  <c r="J625" i="6"/>
  <c r="I625" i="6"/>
  <c r="L617" i="6"/>
  <c r="K617" i="6"/>
  <c r="J617" i="6"/>
  <c r="I617" i="6"/>
  <c r="L609" i="6"/>
  <c r="K609" i="6"/>
  <c r="J609" i="6"/>
  <c r="I609" i="6"/>
  <c r="L601" i="6"/>
  <c r="K601" i="6"/>
  <c r="J601" i="6"/>
  <c r="I601" i="6"/>
  <c r="L593" i="6"/>
  <c r="K593" i="6"/>
  <c r="J593" i="6"/>
  <c r="I593" i="6"/>
  <c r="L585" i="6"/>
  <c r="K585" i="6"/>
  <c r="J585" i="6"/>
  <c r="I585" i="6"/>
  <c r="L577" i="6"/>
  <c r="K577" i="6"/>
  <c r="J577" i="6"/>
  <c r="I577" i="6"/>
  <c r="L569" i="6"/>
  <c r="K569" i="6"/>
  <c r="J569" i="6"/>
  <c r="I569" i="6"/>
  <c r="L565" i="6"/>
  <c r="K565" i="6"/>
  <c r="J565" i="6"/>
  <c r="I565" i="6"/>
  <c r="L557" i="6"/>
  <c r="K557" i="6"/>
  <c r="J557" i="6"/>
  <c r="I557" i="6"/>
  <c r="L549" i="6"/>
  <c r="K549" i="6"/>
  <c r="J549" i="6"/>
  <c r="I549" i="6"/>
  <c r="L541" i="6"/>
  <c r="K541" i="6"/>
  <c r="J541" i="6"/>
  <c r="I541" i="6"/>
  <c r="L533" i="6"/>
  <c r="K533" i="6"/>
  <c r="J533" i="6"/>
  <c r="I533" i="6"/>
  <c r="L525" i="6"/>
  <c r="K525" i="6"/>
  <c r="J525" i="6"/>
  <c r="I525" i="6"/>
  <c r="L517" i="6"/>
  <c r="K517" i="6"/>
  <c r="J517" i="6"/>
  <c r="I517" i="6"/>
  <c r="L513" i="6"/>
  <c r="K513" i="6"/>
  <c r="J513" i="6"/>
  <c r="I513" i="6"/>
  <c r="L505" i="6"/>
  <c r="K505" i="6"/>
  <c r="J505" i="6"/>
  <c r="I505" i="6"/>
  <c r="L497" i="6"/>
  <c r="K497" i="6"/>
  <c r="J497" i="6"/>
  <c r="I497" i="6"/>
  <c r="L489" i="6"/>
  <c r="K489" i="6"/>
  <c r="J489" i="6"/>
  <c r="I489" i="6"/>
  <c r="L481" i="6"/>
  <c r="K481" i="6"/>
  <c r="J481" i="6"/>
  <c r="I481" i="6"/>
  <c r="L473" i="6"/>
  <c r="K473" i="6"/>
  <c r="J473" i="6"/>
  <c r="I473" i="6"/>
  <c r="L465" i="6"/>
  <c r="K465" i="6"/>
  <c r="J465" i="6"/>
  <c r="I465" i="6"/>
  <c r="L449" i="6"/>
  <c r="K449" i="6"/>
  <c r="J449" i="6"/>
  <c r="I449" i="6"/>
  <c r="L401" i="6"/>
  <c r="K401" i="6"/>
  <c r="J401" i="6"/>
  <c r="I401" i="6"/>
  <c r="L2644" i="6"/>
  <c r="K2644" i="6"/>
  <c r="J2644" i="6"/>
  <c r="I2644" i="6"/>
  <c r="K2640" i="6"/>
  <c r="L2640" i="6"/>
  <c r="J2640" i="6"/>
  <c r="I2640" i="6"/>
  <c r="L2636" i="6"/>
  <c r="K2636" i="6"/>
  <c r="J2636" i="6"/>
  <c r="I2636" i="6"/>
  <c r="L2632" i="6"/>
  <c r="K2632" i="6"/>
  <c r="J2632" i="6"/>
  <c r="I2632" i="6"/>
  <c r="L2628" i="6"/>
  <c r="K2628" i="6"/>
  <c r="J2628" i="6"/>
  <c r="I2628" i="6"/>
  <c r="K2624" i="6"/>
  <c r="L2624" i="6"/>
  <c r="J2624" i="6"/>
  <c r="I2624" i="6"/>
  <c r="L2620" i="6"/>
  <c r="K2620" i="6"/>
  <c r="J2620" i="6"/>
  <c r="I2620" i="6"/>
  <c r="L2616" i="6"/>
  <c r="K2616" i="6"/>
  <c r="J2616" i="6"/>
  <c r="I2616" i="6"/>
  <c r="L2612" i="6"/>
  <c r="K2612" i="6"/>
  <c r="J2612" i="6"/>
  <c r="I2612" i="6"/>
  <c r="K2608" i="6"/>
  <c r="L2608" i="6"/>
  <c r="J2608" i="6"/>
  <c r="I2608" i="6"/>
  <c r="L2604" i="6"/>
  <c r="K2604" i="6"/>
  <c r="J2604" i="6"/>
  <c r="I2604" i="6"/>
  <c r="L2600" i="6"/>
  <c r="K2600" i="6"/>
  <c r="J2600" i="6"/>
  <c r="I2600" i="6"/>
  <c r="L2596" i="6"/>
  <c r="K2596" i="6"/>
  <c r="J2596" i="6"/>
  <c r="I2596" i="6"/>
  <c r="K2592" i="6"/>
  <c r="L2592" i="6"/>
  <c r="J2592" i="6"/>
  <c r="I2592" i="6"/>
  <c r="L2588" i="6"/>
  <c r="K2588" i="6"/>
  <c r="J2588" i="6"/>
  <c r="I2588" i="6"/>
  <c r="L2584" i="6"/>
  <c r="K2584" i="6"/>
  <c r="J2584" i="6"/>
  <c r="I2584" i="6"/>
  <c r="L2580" i="6"/>
  <c r="K2580" i="6"/>
  <c r="J2580" i="6"/>
  <c r="I2580" i="6"/>
  <c r="K2576" i="6"/>
  <c r="L2576" i="6"/>
  <c r="J2576" i="6"/>
  <c r="I2576" i="6"/>
  <c r="L2572" i="6"/>
  <c r="K2572" i="6"/>
  <c r="J2572" i="6"/>
  <c r="I2572" i="6"/>
  <c r="L2568" i="6"/>
  <c r="K2568" i="6"/>
  <c r="J2568" i="6"/>
  <c r="I2568" i="6"/>
  <c r="L2564" i="6"/>
  <c r="K2564" i="6"/>
  <c r="J2564" i="6"/>
  <c r="I2564" i="6"/>
  <c r="K2560" i="6"/>
  <c r="L2560" i="6"/>
  <c r="J2560" i="6"/>
  <c r="I2560" i="6"/>
  <c r="L2556" i="6"/>
  <c r="K2556" i="6"/>
  <c r="J2556" i="6"/>
  <c r="I2556" i="6"/>
  <c r="L2552" i="6"/>
  <c r="K2552" i="6"/>
  <c r="J2552" i="6"/>
  <c r="I2552" i="6"/>
  <c r="L2548" i="6"/>
  <c r="K2548" i="6"/>
  <c r="J2548" i="6"/>
  <c r="I2548" i="6"/>
  <c r="K2544" i="6"/>
  <c r="L2544" i="6"/>
  <c r="J2544" i="6"/>
  <c r="I2544" i="6"/>
  <c r="L2540" i="6"/>
  <c r="K2540" i="6"/>
  <c r="J2540" i="6"/>
  <c r="I2540" i="6"/>
  <c r="L2536" i="6"/>
  <c r="K2536" i="6"/>
  <c r="J2536" i="6"/>
  <c r="I2536" i="6"/>
  <c r="L2532" i="6"/>
  <c r="K2532" i="6"/>
  <c r="J2532" i="6"/>
  <c r="I2532" i="6"/>
  <c r="K2528" i="6"/>
  <c r="L2528" i="6"/>
  <c r="J2528" i="6"/>
  <c r="I2528" i="6"/>
  <c r="L2524" i="6"/>
  <c r="K2524" i="6"/>
  <c r="J2524" i="6"/>
  <c r="I2524" i="6"/>
  <c r="L2520" i="6"/>
  <c r="K2520" i="6"/>
  <c r="J2520" i="6"/>
  <c r="I2520" i="6"/>
  <c r="L2516" i="6"/>
  <c r="K2516" i="6"/>
  <c r="J2516" i="6"/>
  <c r="I2516" i="6"/>
  <c r="K2512" i="6"/>
  <c r="L2512" i="6"/>
  <c r="J2512" i="6"/>
  <c r="I2512" i="6"/>
  <c r="L2508" i="6"/>
  <c r="K2508" i="6"/>
  <c r="J2508" i="6"/>
  <c r="I2508" i="6"/>
  <c r="L2504" i="6"/>
  <c r="K2504" i="6"/>
  <c r="J2504" i="6"/>
  <c r="I2504" i="6"/>
  <c r="L2500" i="6"/>
  <c r="K2500" i="6"/>
  <c r="J2500" i="6"/>
  <c r="I2500" i="6"/>
  <c r="K2496" i="6"/>
  <c r="L2496" i="6"/>
  <c r="J2496" i="6"/>
  <c r="I2496" i="6"/>
  <c r="L2492" i="6"/>
  <c r="K2492" i="6"/>
  <c r="J2492" i="6"/>
  <c r="I2492" i="6"/>
  <c r="L2488" i="6"/>
  <c r="K2488" i="6"/>
  <c r="J2488" i="6"/>
  <c r="I2488" i="6"/>
  <c r="L2484" i="6"/>
  <c r="K2484" i="6"/>
  <c r="J2484" i="6"/>
  <c r="I2484" i="6"/>
  <c r="L2480" i="6"/>
  <c r="K2480" i="6"/>
  <c r="J2480" i="6"/>
  <c r="I2480" i="6"/>
  <c r="L2476" i="6"/>
  <c r="K2476" i="6"/>
  <c r="J2476" i="6"/>
  <c r="I2476" i="6"/>
  <c r="L2472" i="6"/>
  <c r="K2472" i="6"/>
  <c r="J2472" i="6"/>
  <c r="I2472" i="6"/>
  <c r="L2468" i="6"/>
  <c r="K2468" i="6"/>
  <c r="J2468" i="6"/>
  <c r="I2468" i="6"/>
  <c r="L2464" i="6"/>
  <c r="K2464" i="6"/>
  <c r="J2464" i="6"/>
  <c r="I2464" i="6"/>
  <c r="L2460" i="6"/>
  <c r="K2460" i="6"/>
  <c r="J2460" i="6"/>
  <c r="I2460" i="6"/>
  <c r="L2456" i="6"/>
  <c r="K2456" i="6"/>
  <c r="J2456" i="6"/>
  <c r="I2456" i="6"/>
  <c r="L2452" i="6"/>
  <c r="K2452" i="6"/>
  <c r="J2452" i="6"/>
  <c r="I2452" i="6"/>
  <c r="L2448" i="6"/>
  <c r="K2448" i="6"/>
  <c r="J2448" i="6"/>
  <c r="I2448" i="6"/>
  <c r="L2444" i="6"/>
  <c r="K2444" i="6"/>
  <c r="J2444" i="6"/>
  <c r="I2444" i="6"/>
  <c r="L2440" i="6"/>
  <c r="K2440" i="6"/>
  <c r="J2440" i="6"/>
  <c r="I2440" i="6"/>
  <c r="L2436" i="6"/>
  <c r="K2436" i="6"/>
  <c r="J2436" i="6"/>
  <c r="I2436" i="6"/>
  <c r="L2432" i="6"/>
  <c r="K2432" i="6"/>
  <c r="J2432" i="6"/>
  <c r="I2432" i="6"/>
  <c r="L2428" i="6"/>
  <c r="K2428" i="6"/>
  <c r="J2428" i="6"/>
  <c r="I2428" i="6"/>
  <c r="L2424" i="6"/>
  <c r="K2424" i="6"/>
  <c r="J2424" i="6"/>
  <c r="I2424" i="6"/>
  <c r="L2420" i="6"/>
  <c r="K2420" i="6"/>
  <c r="J2420" i="6"/>
  <c r="I2420" i="6"/>
  <c r="L2416" i="6"/>
  <c r="K2416" i="6"/>
  <c r="J2416" i="6"/>
  <c r="I2416" i="6"/>
  <c r="L2412" i="6"/>
  <c r="K2412" i="6"/>
  <c r="J2412" i="6"/>
  <c r="I2412" i="6"/>
  <c r="L2408" i="6"/>
  <c r="K2408" i="6"/>
  <c r="J2408" i="6"/>
  <c r="I2408" i="6"/>
  <c r="L2404" i="6"/>
  <c r="K2404" i="6"/>
  <c r="J2404" i="6"/>
  <c r="I2404" i="6"/>
  <c r="L2400" i="6"/>
  <c r="K2400" i="6"/>
  <c r="J2400" i="6"/>
  <c r="I2400" i="6"/>
  <c r="L2396" i="6"/>
  <c r="K2396" i="6"/>
  <c r="J2396" i="6"/>
  <c r="I2396" i="6"/>
  <c r="L2392" i="6"/>
  <c r="K2392" i="6"/>
  <c r="J2392" i="6"/>
  <c r="I2392" i="6"/>
  <c r="L2388" i="6"/>
  <c r="K2388" i="6"/>
  <c r="J2388" i="6"/>
  <c r="I2388" i="6"/>
  <c r="L2384" i="6"/>
  <c r="K2384" i="6"/>
  <c r="J2384" i="6"/>
  <c r="I2384" i="6"/>
  <c r="L2380" i="6"/>
  <c r="K2380" i="6"/>
  <c r="J2380" i="6"/>
  <c r="I2380" i="6"/>
  <c r="L2376" i="6"/>
  <c r="K2376" i="6"/>
  <c r="J2376" i="6"/>
  <c r="I2376" i="6"/>
  <c r="L2372" i="6"/>
  <c r="K2372" i="6"/>
  <c r="J2372" i="6"/>
  <c r="I2372" i="6"/>
  <c r="L2368" i="6"/>
  <c r="K2368" i="6"/>
  <c r="J2368" i="6"/>
  <c r="I2368" i="6"/>
  <c r="L2364" i="6"/>
  <c r="K2364" i="6"/>
  <c r="J2364" i="6"/>
  <c r="I2364" i="6"/>
  <c r="L2360" i="6"/>
  <c r="K2360" i="6"/>
  <c r="J2360" i="6"/>
  <c r="I2360" i="6"/>
  <c r="L2356" i="6"/>
  <c r="K2356" i="6"/>
  <c r="J2356" i="6"/>
  <c r="I2356" i="6"/>
  <c r="L2352" i="6"/>
  <c r="K2352" i="6"/>
  <c r="J2352" i="6"/>
  <c r="I2352" i="6"/>
  <c r="L2348" i="6"/>
  <c r="K2348" i="6"/>
  <c r="J2348" i="6"/>
  <c r="I2348" i="6"/>
  <c r="L2344" i="6"/>
  <c r="K2344" i="6"/>
  <c r="J2344" i="6"/>
  <c r="I2344" i="6"/>
  <c r="L2340" i="6"/>
  <c r="K2340" i="6"/>
  <c r="J2340" i="6"/>
  <c r="I2340" i="6"/>
  <c r="L2336" i="6"/>
  <c r="K2336" i="6"/>
  <c r="J2336" i="6"/>
  <c r="I2336" i="6"/>
  <c r="L2332" i="6"/>
  <c r="K2332" i="6"/>
  <c r="J2332" i="6"/>
  <c r="I2332" i="6"/>
  <c r="L2328" i="6"/>
  <c r="K2328" i="6"/>
  <c r="J2328" i="6"/>
  <c r="I2328" i="6"/>
  <c r="L2324" i="6"/>
  <c r="K2324" i="6"/>
  <c r="J2324" i="6"/>
  <c r="I2324" i="6"/>
  <c r="L2320" i="6"/>
  <c r="K2320" i="6"/>
  <c r="J2320" i="6"/>
  <c r="I2320" i="6"/>
  <c r="L2316" i="6"/>
  <c r="K2316" i="6"/>
  <c r="J2316" i="6"/>
  <c r="I2316" i="6"/>
  <c r="L2312" i="6"/>
  <c r="K2312" i="6"/>
  <c r="J2312" i="6"/>
  <c r="I2312" i="6"/>
  <c r="L2308" i="6"/>
  <c r="K2308" i="6"/>
  <c r="J2308" i="6"/>
  <c r="I2308" i="6"/>
  <c r="L2304" i="6"/>
  <c r="K2304" i="6"/>
  <c r="J2304" i="6"/>
  <c r="I2304" i="6"/>
  <c r="L2300" i="6"/>
  <c r="K2300" i="6"/>
  <c r="J2300" i="6"/>
  <c r="I2300" i="6"/>
  <c r="L2296" i="6"/>
  <c r="K2296" i="6"/>
  <c r="J2296" i="6"/>
  <c r="I2296" i="6"/>
  <c r="L2292" i="6"/>
  <c r="K2292" i="6"/>
  <c r="J2292" i="6"/>
  <c r="I2292" i="6"/>
  <c r="L2288" i="6"/>
  <c r="K2288" i="6"/>
  <c r="J2288" i="6"/>
  <c r="I2288" i="6"/>
  <c r="L2284" i="6"/>
  <c r="K2284" i="6"/>
  <c r="J2284" i="6"/>
  <c r="I2284" i="6"/>
  <c r="L2280" i="6"/>
  <c r="K2280" i="6"/>
  <c r="J2280" i="6"/>
  <c r="I2280" i="6"/>
  <c r="L2276" i="6"/>
  <c r="K2276" i="6"/>
  <c r="J2276" i="6"/>
  <c r="I2276" i="6"/>
  <c r="L2272" i="6"/>
  <c r="K2272" i="6"/>
  <c r="J2272" i="6"/>
  <c r="I2272" i="6"/>
  <c r="L2268" i="6"/>
  <c r="K2268" i="6"/>
  <c r="J2268" i="6"/>
  <c r="I2268" i="6"/>
  <c r="L2264" i="6"/>
  <c r="K2264" i="6"/>
  <c r="J2264" i="6"/>
  <c r="I2264" i="6"/>
  <c r="L2260" i="6"/>
  <c r="K2260" i="6"/>
  <c r="J2260" i="6"/>
  <c r="I2260" i="6"/>
  <c r="L2256" i="6"/>
  <c r="K2256" i="6"/>
  <c r="J2256" i="6"/>
  <c r="I2256" i="6"/>
  <c r="L2252" i="6"/>
  <c r="K2252" i="6"/>
  <c r="J2252" i="6"/>
  <c r="I2252" i="6"/>
  <c r="L2248" i="6"/>
  <c r="K2248" i="6"/>
  <c r="J2248" i="6"/>
  <c r="I2248" i="6"/>
  <c r="L2244" i="6"/>
  <c r="K2244" i="6"/>
  <c r="J2244" i="6"/>
  <c r="I2244" i="6"/>
  <c r="L2240" i="6"/>
  <c r="K2240" i="6"/>
  <c r="J2240" i="6"/>
  <c r="I2240" i="6"/>
  <c r="L2236" i="6"/>
  <c r="K2236" i="6"/>
  <c r="J2236" i="6"/>
  <c r="I2236" i="6"/>
  <c r="L2232" i="6"/>
  <c r="K2232" i="6"/>
  <c r="J2232" i="6"/>
  <c r="I2232" i="6"/>
  <c r="L2228" i="6"/>
  <c r="K2228" i="6"/>
  <c r="J2228" i="6"/>
  <c r="I2228" i="6"/>
  <c r="L2224" i="6"/>
  <c r="K2224" i="6"/>
  <c r="J2224" i="6"/>
  <c r="I2224" i="6"/>
  <c r="L2220" i="6"/>
  <c r="K2220" i="6"/>
  <c r="J2220" i="6"/>
  <c r="I2220" i="6"/>
  <c r="L2216" i="6"/>
  <c r="K2216" i="6"/>
  <c r="J2216" i="6"/>
  <c r="I2216" i="6"/>
  <c r="L2212" i="6"/>
  <c r="K2212" i="6"/>
  <c r="J2212" i="6"/>
  <c r="I2212" i="6"/>
  <c r="L2208" i="6"/>
  <c r="K2208" i="6"/>
  <c r="J2208" i="6"/>
  <c r="I2208" i="6"/>
  <c r="L2204" i="6"/>
  <c r="K2204" i="6"/>
  <c r="J2204" i="6"/>
  <c r="I2204" i="6"/>
  <c r="L2200" i="6"/>
  <c r="K2200" i="6"/>
  <c r="J2200" i="6"/>
  <c r="I2200" i="6"/>
  <c r="L2196" i="6"/>
  <c r="K2196" i="6"/>
  <c r="J2196" i="6"/>
  <c r="I2196" i="6"/>
  <c r="L2192" i="6"/>
  <c r="K2192" i="6"/>
  <c r="J2192" i="6"/>
  <c r="I2192" i="6"/>
  <c r="L2188" i="6"/>
  <c r="K2188" i="6"/>
  <c r="J2188" i="6"/>
  <c r="I2188" i="6"/>
  <c r="L2184" i="6"/>
  <c r="K2184" i="6"/>
  <c r="J2184" i="6"/>
  <c r="I2184" i="6"/>
  <c r="L2180" i="6"/>
  <c r="K2180" i="6"/>
  <c r="J2180" i="6"/>
  <c r="I2180" i="6"/>
  <c r="L2176" i="6"/>
  <c r="K2176" i="6"/>
  <c r="J2176" i="6"/>
  <c r="I2176" i="6"/>
  <c r="L2172" i="6"/>
  <c r="K2172" i="6"/>
  <c r="J2172" i="6"/>
  <c r="I2172" i="6"/>
  <c r="L2168" i="6"/>
  <c r="K2168" i="6"/>
  <c r="J2168" i="6"/>
  <c r="I2168" i="6"/>
  <c r="L2164" i="6"/>
  <c r="K2164" i="6"/>
  <c r="J2164" i="6"/>
  <c r="I2164" i="6"/>
  <c r="L2160" i="6"/>
  <c r="K2160" i="6"/>
  <c r="J2160" i="6"/>
  <c r="I2160" i="6"/>
  <c r="L2156" i="6"/>
  <c r="K2156" i="6"/>
  <c r="J2156" i="6"/>
  <c r="I2156" i="6"/>
  <c r="L2152" i="6"/>
  <c r="K2152" i="6"/>
  <c r="J2152" i="6"/>
  <c r="I2152" i="6"/>
  <c r="L2148" i="6"/>
  <c r="K2148" i="6"/>
  <c r="J2148" i="6"/>
  <c r="I2148" i="6"/>
  <c r="L2144" i="6"/>
  <c r="K2144" i="6"/>
  <c r="J2144" i="6"/>
  <c r="I2144" i="6"/>
  <c r="L2140" i="6"/>
  <c r="K2140" i="6"/>
  <c r="J2140" i="6"/>
  <c r="I2140" i="6"/>
  <c r="L2136" i="6"/>
  <c r="K2136" i="6"/>
  <c r="J2136" i="6"/>
  <c r="I2136" i="6"/>
  <c r="L2132" i="6"/>
  <c r="K2132" i="6"/>
  <c r="J2132" i="6"/>
  <c r="I2132" i="6"/>
  <c r="L2128" i="6"/>
  <c r="K2128" i="6"/>
  <c r="J2128" i="6"/>
  <c r="I2128" i="6"/>
  <c r="L2124" i="6"/>
  <c r="K2124" i="6"/>
  <c r="J2124" i="6"/>
  <c r="I2124" i="6"/>
  <c r="L2120" i="6"/>
  <c r="K2120" i="6"/>
  <c r="J2120" i="6"/>
  <c r="I2120" i="6"/>
  <c r="L2116" i="6"/>
  <c r="K2116" i="6"/>
  <c r="J2116" i="6"/>
  <c r="I2116" i="6"/>
  <c r="L2112" i="6"/>
  <c r="K2112" i="6"/>
  <c r="J2112" i="6"/>
  <c r="I2112" i="6"/>
  <c r="L2108" i="6"/>
  <c r="K2108" i="6"/>
  <c r="J2108" i="6"/>
  <c r="I2108" i="6"/>
  <c r="L2104" i="6"/>
  <c r="K2104" i="6"/>
  <c r="J2104" i="6"/>
  <c r="I2104" i="6"/>
  <c r="L2100" i="6"/>
  <c r="K2100" i="6"/>
  <c r="J2100" i="6"/>
  <c r="I2100" i="6"/>
  <c r="L2096" i="6"/>
  <c r="K2096" i="6"/>
  <c r="J2096" i="6"/>
  <c r="I2096" i="6"/>
  <c r="L2092" i="6"/>
  <c r="K2092" i="6"/>
  <c r="J2092" i="6"/>
  <c r="I2092" i="6"/>
  <c r="L2088" i="6"/>
  <c r="K2088" i="6"/>
  <c r="J2088" i="6"/>
  <c r="I2088" i="6"/>
  <c r="L2084" i="6"/>
  <c r="K2084" i="6"/>
  <c r="J2084" i="6"/>
  <c r="I2084" i="6"/>
  <c r="L2080" i="6"/>
  <c r="K2080" i="6"/>
  <c r="J2080" i="6"/>
  <c r="I2080" i="6"/>
  <c r="L2076" i="6"/>
  <c r="K2076" i="6"/>
  <c r="J2076" i="6"/>
  <c r="I2076" i="6"/>
  <c r="L2072" i="6"/>
  <c r="K2072" i="6"/>
  <c r="J2072" i="6"/>
  <c r="I2072" i="6"/>
  <c r="L2068" i="6"/>
  <c r="K2068" i="6"/>
  <c r="J2068" i="6"/>
  <c r="I2068" i="6"/>
  <c r="L2064" i="6"/>
  <c r="K2064" i="6"/>
  <c r="J2064" i="6"/>
  <c r="I2064" i="6"/>
  <c r="L2060" i="6"/>
  <c r="K2060" i="6"/>
  <c r="J2060" i="6"/>
  <c r="I2060" i="6"/>
  <c r="L2056" i="6"/>
  <c r="K2056" i="6"/>
  <c r="J2056" i="6"/>
  <c r="I2056" i="6"/>
  <c r="L2052" i="6"/>
  <c r="K2052" i="6"/>
  <c r="J2052" i="6"/>
  <c r="I2052" i="6"/>
  <c r="L2048" i="6"/>
  <c r="K2048" i="6"/>
  <c r="J2048" i="6"/>
  <c r="I2048" i="6"/>
  <c r="L2044" i="6"/>
  <c r="K2044" i="6"/>
  <c r="J2044" i="6"/>
  <c r="I2044" i="6"/>
  <c r="L2040" i="6"/>
  <c r="K2040" i="6"/>
  <c r="J2040" i="6"/>
  <c r="I2040" i="6"/>
  <c r="L2036" i="6"/>
  <c r="K2036" i="6"/>
  <c r="J2036" i="6"/>
  <c r="I2036" i="6"/>
  <c r="L2032" i="6"/>
  <c r="K2032" i="6"/>
  <c r="J2032" i="6"/>
  <c r="I2032" i="6"/>
  <c r="L2028" i="6"/>
  <c r="K2028" i="6"/>
  <c r="J2028" i="6"/>
  <c r="I2028" i="6"/>
  <c r="L2024" i="6"/>
  <c r="K2024" i="6"/>
  <c r="J2024" i="6"/>
  <c r="I2024" i="6"/>
  <c r="L2020" i="6"/>
  <c r="K2020" i="6"/>
  <c r="J2020" i="6"/>
  <c r="I2020" i="6"/>
  <c r="L2016" i="6"/>
  <c r="K2016" i="6"/>
  <c r="J2016" i="6"/>
  <c r="I2016" i="6"/>
  <c r="L2012" i="6"/>
  <c r="K2012" i="6"/>
  <c r="J2012" i="6"/>
  <c r="I2012" i="6"/>
  <c r="L2008" i="6"/>
  <c r="K2008" i="6"/>
  <c r="J2008" i="6"/>
  <c r="I2008" i="6"/>
  <c r="L2004" i="6"/>
  <c r="K2004" i="6"/>
  <c r="J2004" i="6"/>
  <c r="I2004" i="6"/>
  <c r="L2000" i="6"/>
  <c r="K2000" i="6"/>
  <c r="J2000" i="6"/>
  <c r="I2000" i="6"/>
  <c r="L1996" i="6"/>
  <c r="K1996" i="6"/>
  <c r="J1996" i="6"/>
  <c r="I1996" i="6"/>
  <c r="L1992" i="6"/>
  <c r="K1992" i="6"/>
  <c r="J1992" i="6"/>
  <c r="I1992" i="6"/>
  <c r="L1988" i="6"/>
  <c r="K1988" i="6"/>
  <c r="J1988" i="6"/>
  <c r="I1988" i="6"/>
  <c r="L1984" i="6"/>
  <c r="K1984" i="6"/>
  <c r="J1984" i="6"/>
  <c r="I1984" i="6"/>
  <c r="L1980" i="6"/>
  <c r="K1980" i="6"/>
  <c r="J1980" i="6"/>
  <c r="I1980" i="6"/>
  <c r="L1976" i="6"/>
  <c r="K1976" i="6"/>
  <c r="J1976" i="6"/>
  <c r="I1976" i="6"/>
  <c r="L1972" i="6"/>
  <c r="K1972" i="6"/>
  <c r="J1972" i="6"/>
  <c r="I1972" i="6"/>
  <c r="L1968" i="6"/>
  <c r="K1968" i="6"/>
  <c r="J1968" i="6"/>
  <c r="I1968" i="6"/>
  <c r="L1964" i="6"/>
  <c r="K1964" i="6"/>
  <c r="J1964" i="6"/>
  <c r="I1964" i="6"/>
  <c r="L1960" i="6"/>
  <c r="K1960" i="6"/>
  <c r="J1960" i="6"/>
  <c r="I1960" i="6"/>
  <c r="L1956" i="6"/>
  <c r="K1956" i="6"/>
  <c r="J1956" i="6"/>
  <c r="I1956" i="6"/>
  <c r="L1952" i="6"/>
  <c r="K1952" i="6"/>
  <c r="J1952" i="6"/>
  <c r="I1952" i="6"/>
  <c r="L1948" i="6"/>
  <c r="K1948" i="6"/>
  <c r="J1948" i="6"/>
  <c r="I1948" i="6"/>
  <c r="L1944" i="6"/>
  <c r="K1944" i="6"/>
  <c r="J1944" i="6"/>
  <c r="I1944" i="6"/>
  <c r="L1940" i="6"/>
  <c r="K1940" i="6"/>
  <c r="J1940" i="6"/>
  <c r="I1940" i="6"/>
  <c r="L1936" i="6"/>
  <c r="K1936" i="6"/>
  <c r="J1936" i="6"/>
  <c r="I1936" i="6"/>
  <c r="L1932" i="6"/>
  <c r="K1932" i="6"/>
  <c r="J1932" i="6"/>
  <c r="I1932" i="6"/>
  <c r="L1928" i="6"/>
  <c r="K1928" i="6"/>
  <c r="J1928" i="6"/>
  <c r="I1928" i="6"/>
  <c r="L1924" i="6"/>
  <c r="K1924" i="6"/>
  <c r="J1924" i="6"/>
  <c r="I1924" i="6"/>
  <c r="L1920" i="6"/>
  <c r="K1920" i="6"/>
  <c r="J1920" i="6"/>
  <c r="I1920" i="6"/>
  <c r="L1916" i="6"/>
  <c r="K1916" i="6"/>
  <c r="J1916" i="6"/>
  <c r="I1916" i="6"/>
  <c r="L1912" i="6"/>
  <c r="K1912" i="6"/>
  <c r="J1912" i="6"/>
  <c r="I1912" i="6"/>
  <c r="L1908" i="6"/>
  <c r="K1908" i="6"/>
  <c r="J1908" i="6"/>
  <c r="I1908" i="6"/>
  <c r="L1904" i="6"/>
  <c r="K1904" i="6"/>
  <c r="J1904" i="6"/>
  <c r="I1904" i="6"/>
  <c r="L1900" i="6"/>
  <c r="K1900" i="6"/>
  <c r="J1900" i="6"/>
  <c r="I1900" i="6"/>
  <c r="L1896" i="6"/>
  <c r="K1896" i="6"/>
  <c r="J1896" i="6"/>
  <c r="I1896" i="6"/>
  <c r="L1892" i="6"/>
  <c r="K1892" i="6"/>
  <c r="J1892" i="6"/>
  <c r="I1892" i="6"/>
  <c r="L1888" i="6"/>
  <c r="K1888" i="6"/>
  <c r="J1888" i="6"/>
  <c r="I1888" i="6"/>
  <c r="L1884" i="6"/>
  <c r="K1884" i="6"/>
  <c r="J1884" i="6"/>
  <c r="I1884" i="6"/>
  <c r="L1880" i="6"/>
  <c r="K1880" i="6"/>
  <c r="J1880" i="6"/>
  <c r="I1880" i="6"/>
  <c r="L1876" i="6"/>
  <c r="K1876" i="6"/>
  <c r="J1876" i="6"/>
  <c r="I1876" i="6"/>
  <c r="L1872" i="6"/>
  <c r="K1872" i="6"/>
  <c r="J1872" i="6"/>
  <c r="I1872" i="6"/>
  <c r="L1868" i="6"/>
  <c r="K1868" i="6"/>
  <c r="J1868" i="6"/>
  <c r="I1868" i="6"/>
  <c r="L1864" i="6"/>
  <c r="K1864" i="6"/>
  <c r="J1864" i="6"/>
  <c r="I1864" i="6"/>
  <c r="L1860" i="6"/>
  <c r="K1860" i="6"/>
  <c r="J1860" i="6"/>
  <c r="I1860" i="6"/>
  <c r="L1856" i="6"/>
  <c r="K1856" i="6"/>
  <c r="J1856" i="6"/>
  <c r="I1856" i="6"/>
  <c r="L1852" i="6"/>
  <c r="K1852" i="6"/>
  <c r="J1852" i="6"/>
  <c r="I1852" i="6"/>
  <c r="L1848" i="6"/>
  <c r="K1848" i="6"/>
  <c r="J1848" i="6"/>
  <c r="I1848" i="6"/>
  <c r="L1844" i="6"/>
  <c r="K1844" i="6"/>
  <c r="J1844" i="6"/>
  <c r="I1844" i="6"/>
  <c r="L1840" i="6"/>
  <c r="K1840" i="6"/>
  <c r="J1840" i="6"/>
  <c r="I1840" i="6"/>
  <c r="L1836" i="6"/>
  <c r="K1836" i="6"/>
  <c r="J1836" i="6"/>
  <c r="I1836" i="6"/>
  <c r="L1832" i="6"/>
  <c r="K1832" i="6"/>
  <c r="J1832" i="6"/>
  <c r="I1832" i="6"/>
  <c r="L1828" i="6"/>
  <c r="K1828" i="6"/>
  <c r="J1828" i="6"/>
  <c r="I1828" i="6"/>
  <c r="L1824" i="6"/>
  <c r="K1824" i="6"/>
  <c r="J1824" i="6"/>
  <c r="I1824" i="6"/>
  <c r="L1820" i="6"/>
  <c r="K1820" i="6"/>
  <c r="J1820" i="6"/>
  <c r="I1820" i="6"/>
  <c r="L1816" i="6"/>
  <c r="K1816" i="6"/>
  <c r="J1816" i="6"/>
  <c r="I1816" i="6"/>
  <c r="L1812" i="6"/>
  <c r="K1812" i="6"/>
  <c r="J1812" i="6"/>
  <c r="I1812" i="6"/>
  <c r="L1808" i="6"/>
  <c r="K1808" i="6"/>
  <c r="J1808" i="6"/>
  <c r="I1808" i="6"/>
  <c r="L1804" i="6"/>
  <c r="K1804" i="6"/>
  <c r="J1804" i="6"/>
  <c r="I1804" i="6"/>
  <c r="L1800" i="6"/>
  <c r="K1800" i="6"/>
  <c r="J1800" i="6"/>
  <c r="I1800" i="6"/>
  <c r="L1796" i="6"/>
  <c r="K1796" i="6"/>
  <c r="J1796" i="6"/>
  <c r="I1796" i="6"/>
  <c r="L1792" i="6"/>
  <c r="K1792" i="6"/>
  <c r="J1792" i="6"/>
  <c r="I1792" i="6"/>
  <c r="L1788" i="6"/>
  <c r="K1788" i="6"/>
  <c r="J1788" i="6"/>
  <c r="I1788" i="6"/>
  <c r="L1784" i="6"/>
  <c r="K1784" i="6"/>
  <c r="J1784" i="6"/>
  <c r="I1784" i="6"/>
  <c r="L1780" i="6"/>
  <c r="K1780" i="6"/>
  <c r="J1780" i="6"/>
  <c r="I1780" i="6"/>
  <c r="L1776" i="6"/>
  <c r="K1776" i="6"/>
  <c r="J1776" i="6"/>
  <c r="I1776" i="6"/>
  <c r="L1772" i="6"/>
  <c r="K1772" i="6"/>
  <c r="J1772" i="6"/>
  <c r="I1772" i="6"/>
  <c r="L1768" i="6"/>
  <c r="K1768" i="6"/>
  <c r="J1768" i="6"/>
  <c r="I1768" i="6"/>
  <c r="L1764" i="6"/>
  <c r="K1764" i="6"/>
  <c r="J1764" i="6"/>
  <c r="I1764" i="6"/>
  <c r="L1760" i="6"/>
  <c r="K1760" i="6"/>
  <c r="J1760" i="6"/>
  <c r="I1760" i="6"/>
  <c r="L1756" i="6"/>
  <c r="K1756" i="6"/>
  <c r="J1756" i="6"/>
  <c r="I1756" i="6"/>
  <c r="L1752" i="6"/>
  <c r="K1752" i="6"/>
  <c r="J1752" i="6"/>
  <c r="I1752" i="6"/>
  <c r="L1748" i="6"/>
  <c r="K1748" i="6"/>
  <c r="J1748" i="6"/>
  <c r="I1748" i="6"/>
  <c r="L1744" i="6"/>
  <c r="K1744" i="6"/>
  <c r="J1744" i="6"/>
  <c r="I1744" i="6"/>
  <c r="L1740" i="6"/>
  <c r="K1740" i="6"/>
  <c r="J1740" i="6"/>
  <c r="I1740" i="6"/>
  <c r="L1736" i="6"/>
  <c r="K1736" i="6"/>
  <c r="J1736" i="6"/>
  <c r="I1736" i="6"/>
  <c r="L1732" i="6"/>
  <c r="K1732" i="6"/>
  <c r="J1732" i="6"/>
  <c r="I1732" i="6"/>
  <c r="L1728" i="6"/>
  <c r="K1728" i="6"/>
  <c r="J1728" i="6"/>
  <c r="I1728" i="6"/>
  <c r="L1724" i="6"/>
  <c r="K1724" i="6"/>
  <c r="J1724" i="6"/>
  <c r="I1724" i="6"/>
  <c r="L1720" i="6"/>
  <c r="K1720" i="6"/>
  <c r="J1720" i="6"/>
  <c r="I1720" i="6"/>
  <c r="L1716" i="6"/>
  <c r="K1716" i="6"/>
  <c r="J1716" i="6"/>
  <c r="I1716" i="6"/>
  <c r="L1712" i="6"/>
  <c r="K1712" i="6"/>
  <c r="J1712" i="6"/>
  <c r="I1712" i="6"/>
  <c r="L1708" i="6"/>
  <c r="K1708" i="6"/>
  <c r="J1708" i="6"/>
  <c r="I1708" i="6"/>
  <c r="L1704" i="6"/>
  <c r="K1704" i="6"/>
  <c r="J1704" i="6"/>
  <c r="I1704" i="6"/>
  <c r="L1700" i="6"/>
  <c r="K1700" i="6"/>
  <c r="J1700" i="6"/>
  <c r="I1700" i="6"/>
  <c r="L1696" i="6"/>
  <c r="K1696" i="6"/>
  <c r="J1696" i="6"/>
  <c r="I1696" i="6"/>
  <c r="L1692" i="6"/>
  <c r="K1692" i="6"/>
  <c r="J1692" i="6"/>
  <c r="I1692" i="6"/>
  <c r="L1688" i="6"/>
  <c r="K1688" i="6"/>
  <c r="J1688" i="6"/>
  <c r="I1688" i="6"/>
  <c r="L1684" i="6"/>
  <c r="K1684" i="6"/>
  <c r="J1684" i="6"/>
  <c r="I1684" i="6"/>
  <c r="L1680" i="6"/>
  <c r="K1680" i="6"/>
  <c r="J1680" i="6"/>
  <c r="I1680" i="6"/>
  <c r="L1676" i="6"/>
  <c r="K1676" i="6"/>
  <c r="J1676" i="6"/>
  <c r="I1676" i="6"/>
  <c r="L1672" i="6"/>
  <c r="K1672" i="6"/>
  <c r="J1672" i="6"/>
  <c r="I1672" i="6"/>
  <c r="L1668" i="6"/>
  <c r="K1668" i="6"/>
  <c r="J1668" i="6"/>
  <c r="I1668" i="6"/>
  <c r="L1664" i="6"/>
  <c r="K1664" i="6"/>
  <c r="J1664" i="6"/>
  <c r="I1664" i="6"/>
  <c r="L1660" i="6"/>
  <c r="K1660" i="6"/>
  <c r="J1660" i="6"/>
  <c r="I1660" i="6"/>
  <c r="L1656" i="6"/>
  <c r="K1656" i="6"/>
  <c r="J1656" i="6"/>
  <c r="I1656" i="6"/>
  <c r="L1652" i="6"/>
  <c r="K1652" i="6"/>
  <c r="J1652" i="6"/>
  <c r="I1652" i="6"/>
  <c r="L1648" i="6"/>
  <c r="K1648" i="6"/>
  <c r="J1648" i="6"/>
  <c r="I1648" i="6"/>
  <c r="L1644" i="6"/>
  <c r="K1644" i="6"/>
  <c r="J1644" i="6"/>
  <c r="I1644" i="6"/>
  <c r="L1640" i="6"/>
  <c r="K1640" i="6"/>
  <c r="J1640" i="6"/>
  <c r="I1640" i="6"/>
  <c r="L1636" i="6"/>
  <c r="K1636" i="6"/>
  <c r="J1636" i="6"/>
  <c r="I1636" i="6"/>
  <c r="L1632" i="6"/>
  <c r="K1632" i="6"/>
  <c r="J1632" i="6"/>
  <c r="I1632" i="6"/>
  <c r="L1628" i="6"/>
  <c r="K1628" i="6"/>
  <c r="J1628" i="6"/>
  <c r="I1628" i="6"/>
  <c r="L1624" i="6"/>
  <c r="K1624" i="6"/>
  <c r="J1624" i="6"/>
  <c r="I1624" i="6"/>
  <c r="L1620" i="6"/>
  <c r="K1620" i="6"/>
  <c r="J1620" i="6"/>
  <c r="I1620" i="6"/>
  <c r="L1616" i="6"/>
  <c r="K1616" i="6"/>
  <c r="J1616" i="6"/>
  <c r="I1616" i="6"/>
  <c r="L1612" i="6"/>
  <c r="K1612" i="6"/>
  <c r="J1612" i="6"/>
  <c r="I1612" i="6"/>
  <c r="L1608" i="6"/>
  <c r="K1608" i="6"/>
  <c r="J1608" i="6"/>
  <c r="I1608" i="6"/>
  <c r="L1604" i="6"/>
  <c r="K1604" i="6"/>
  <c r="J1604" i="6"/>
  <c r="I1604" i="6"/>
  <c r="L1600" i="6"/>
  <c r="K1600" i="6"/>
  <c r="J1600" i="6"/>
  <c r="I1600" i="6"/>
  <c r="L1596" i="6"/>
  <c r="K1596" i="6"/>
  <c r="J1596" i="6"/>
  <c r="I1596" i="6"/>
  <c r="L1592" i="6"/>
  <c r="K1592" i="6"/>
  <c r="J1592" i="6"/>
  <c r="I1592" i="6"/>
  <c r="L1588" i="6"/>
  <c r="K1588" i="6"/>
  <c r="J1588" i="6"/>
  <c r="I1588" i="6"/>
  <c r="L1584" i="6"/>
  <c r="K1584" i="6"/>
  <c r="J1584" i="6"/>
  <c r="I1584" i="6"/>
  <c r="L1580" i="6"/>
  <c r="K1580" i="6"/>
  <c r="J1580" i="6"/>
  <c r="I1580" i="6"/>
  <c r="L1576" i="6"/>
  <c r="K1576" i="6"/>
  <c r="J1576" i="6"/>
  <c r="I1576" i="6"/>
  <c r="L1572" i="6"/>
  <c r="K1572" i="6"/>
  <c r="J1572" i="6"/>
  <c r="I1572" i="6"/>
  <c r="L1568" i="6"/>
  <c r="K1568" i="6"/>
  <c r="J1568" i="6"/>
  <c r="I1568" i="6"/>
  <c r="L1564" i="6"/>
  <c r="K1564" i="6"/>
  <c r="J1564" i="6"/>
  <c r="I1564" i="6"/>
  <c r="L1560" i="6"/>
  <c r="K1560" i="6"/>
  <c r="J1560" i="6"/>
  <c r="I1560" i="6"/>
  <c r="L1556" i="6"/>
  <c r="K1556" i="6"/>
  <c r="J1556" i="6"/>
  <c r="I1556" i="6"/>
  <c r="L1552" i="6"/>
  <c r="K1552" i="6"/>
  <c r="J1552" i="6"/>
  <c r="I1552" i="6"/>
  <c r="L1548" i="6"/>
  <c r="K1548" i="6"/>
  <c r="J1548" i="6"/>
  <c r="I1548" i="6"/>
  <c r="L1544" i="6"/>
  <c r="K1544" i="6"/>
  <c r="J1544" i="6"/>
  <c r="I1544" i="6"/>
  <c r="L1540" i="6"/>
  <c r="K1540" i="6"/>
  <c r="J1540" i="6"/>
  <c r="I1540" i="6"/>
  <c r="L1536" i="6"/>
  <c r="K1536" i="6"/>
  <c r="J1536" i="6"/>
  <c r="I1536" i="6"/>
  <c r="L1532" i="6"/>
  <c r="K1532" i="6"/>
  <c r="J1532" i="6"/>
  <c r="I1532" i="6"/>
  <c r="L1528" i="6"/>
  <c r="K1528" i="6"/>
  <c r="J1528" i="6"/>
  <c r="I1528" i="6"/>
  <c r="L1524" i="6"/>
  <c r="K1524" i="6"/>
  <c r="J1524" i="6"/>
  <c r="I1524" i="6"/>
  <c r="L1520" i="6"/>
  <c r="K1520" i="6"/>
  <c r="J1520" i="6"/>
  <c r="I1520" i="6"/>
  <c r="L1516" i="6"/>
  <c r="K1516" i="6"/>
  <c r="J1516" i="6"/>
  <c r="I1516" i="6"/>
  <c r="L1512" i="6"/>
  <c r="K1512" i="6"/>
  <c r="J1512" i="6"/>
  <c r="I1512" i="6"/>
  <c r="L1508" i="6"/>
  <c r="K1508" i="6"/>
  <c r="J1508" i="6"/>
  <c r="I1508" i="6"/>
  <c r="L1504" i="6"/>
  <c r="K1504" i="6"/>
  <c r="J1504" i="6"/>
  <c r="I1504" i="6"/>
  <c r="L1500" i="6"/>
  <c r="K1500" i="6"/>
  <c r="J1500" i="6"/>
  <c r="I1500" i="6"/>
  <c r="L1496" i="6"/>
  <c r="K1496" i="6"/>
  <c r="J1496" i="6"/>
  <c r="I1496" i="6"/>
  <c r="L1492" i="6"/>
  <c r="K1492" i="6"/>
  <c r="J1492" i="6"/>
  <c r="I1492" i="6"/>
  <c r="L1488" i="6"/>
  <c r="K1488" i="6"/>
  <c r="J1488" i="6"/>
  <c r="I1488" i="6"/>
  <c r="L1484" i="6"/>
  <c r="K1484" i="6"/>
  <c r="J1484" i="6"/>
  <c r="I1484" i="6"/>
  <c r="L1480" i="6"/>
  <c r="K1480" i="6"/>
  <c r="J1480" i="6"/>
  <c r="I1480" i="6"/>
  <c r="L1476" i="6"/>
  <c r="K1476" i="6"/>
  <c r="J1476" i="6"/>
  <c r="I1476" i="6"/>
  <c r="L1472" i="6"/>
  <c r="K1472" i="6"/>
  <c r="J1472" i="6"/>
  <c r="I1472" i="6"/>
  <c r="L1468" i="6"/>
  <c r="K1468" i="6"/>
  <c r="J1468" i="6"/>
  <c r="I1468" i="6"/>
  <c r="L1464" i="6"/>
  <c r="K1464" i="6"/>
  <c r="J1464" i="6"/>
  <c r="I1464" i="6"/>
  <c r="L1460" i="6"/>
  <c r="K1460" i="6"/>
  <c r="J1460" i="6"/>
  <c r="I1460" i="6"/>
  <c r="L1456" i="6"/>
  <c r="K1456" i="6"/>
  <c r="J1456" i="6"/>
  <c r="I1456" i="6"/>
  <c r="L1452" i="6"/>
  <c r="K1452" i="6"/>
  <c r="J1452" i="6"/>
  <c r="I1452" i="6"/>
  <c r="L1448" i="6"/>
  <c r="K1448" i="6"/>
  <c r="J1448" i="6"/>
  <c r="I1448" i="6"/>
  <c r="L1444" i="6"/>
  <c r="K1444" i="6"/>
  <c r="J1444" i="6"/>
  <c r="I1444" i="6"/>
  <c r="L1440" i="6"/>
  <c r="K1440" i="6"/>
  <c r="J1440" i="6"/>
  <c r="I1440" i="6"/>
  <c r="L1436" i="6"/>
  <c r="K1436" i="6"/>
  <c r="J1436" i="6"/>
  <c r="I1436" i="6"/>
  <c r="L1432" i="6"/>
  <c r="K1432" i="6"/>
  <c r="J1432" i="6"/>
  <c r="I1432" i="6"/>
  <c r="L1428" i="6"/>
  <c r="K1428" i="6"/>
  <c r="J1428" i="6"/>
  <c r="I1428" i="6"/>
  <c r="L1424" i="6"/>
  <c r="K1424" i="6"/>
  <c r="J1424" i="6"/>
  <c r="I1424" i="6"/>
  <c r="L1420" i="6"/>
  <c r="K1420" i="6"/>
  <c r="J1420" i="6"/>
  <c r="I1420" i="6"/>
  <c r="L1416" i="6"/>
  <c r="K1416" i="6"/>
  <c r="J1416" i="6"/>
  <c r="I1416" i="6"/>
  <c r="L1412" i="6"/>
  <c r="K1412" i="6"/>
  <c r="J1412" i="6"/>
  <c r="I1412" i="6"/>
  <c r="L1408" i="6"/>
  <c r="K1408" i="6"/>
  <c r="J1408" i="6"/>
  <c r="I1408" i="6"/>
  <c r="L1404" i="6"/>
  <c r="K1404" i="6"/>
  <c r="J1404" i="6"/>
  <c r="I1404" i="6"/>
  <c r="L1400" i="6"/>
  <c r="K1400" i="6"/>
  <c r="J1400" i="6"/>
  <c r="I1400" i="6"/>
  <c r="L1396" i="6"/>
  <c r="K1396" i="6"/>
  <c r="J1396" i="6"/>
  <c r="I1396" i="6"/>
  <c r="L1392" i="6"/>
  <c r="K1392" i="6"/>
  <c r="J1392" i="6"/>
  <c r="I1392" i="6"/>
  <c r="L1388" i="6"/>
  <c r="K1388" i="6"/>
  <c r="J1388" i="6"/>
  <c r="I1388" i="6"/>
  <c r="L1384" i="6"/>
  <c r="K1384" i="6"/>
  <c r="J1384" i="6"/>
  <c r="I1384" i="6"/>
  <c r="L1380" i="6"/>
  <c r="K1380" i="6"/>
  <c r="J1380" i="6"/>
  <c r="I1380" i="6"/>
  <c r="L1376" i="6"/>
  <c r="K1376" i="6"/>
  <c r="J1376" i="6"/>
  <c r="I1376" i="6"/>
  <c r="L1372" i="6"/>
  <c r="K1372" i="6"/>
  <c r="J1372" i="6"/>
  <c r="I1372" i="6"/>
  <c r="L1368" i="6"/>
  <c r="K1368" i="6"/>
  <c r="J1368" i="6"/>
  <c r="I1368" i="6"/>
  <c r="L1364" i="6"/>
  <c r="K1364" i="6"/>
  <c r="J1364" i="6"/>
  <c r="I1364" i="6"/>
  <c r="L1360" i="6"/>
  <c r="K1360" i="6"/>
  <c r="J1360" i="6"/>
  <c r="I1360" i="6"/>
  <c r="L1356" i="6"/>
  <c r="K1356" i="6"/>
  <c r="J1356" i="6"/>
  <c r="I1356" i="6"/>
  <c r="L1352" i="6"/>
  <c r="K1352" i="6"/>
  <c r="J1352" i="6"/>
  <c r="I1352" i="6"/>
  <c r="L1348" i="6"/>
  <c r="K1348" i="6"/>
  <c r="J1348" i="6"/>
  <c r="I1348" i="6"/>
  <c r="L1344" i="6"/>
  <c r="K1344" i="6"/>
  <c r="J1344" i="6"/>
  <c r="I1344" i="6"/>
  <c r="L1340" i="6"/>
  <c r="K1340" i="6"/>
  <c r="J1340" i="6"/>
  <c r="I1340" i="6"/>
  <c r="L1336" i="6"/>
  <c r="K1336" i="6"/>
  <c r="J1336" i="6"/>
  <c r="I1336" i="6"/>
  <c r="L1332" i="6"/>
  <c r="K1332" i="6"/>
  <c r="J1332" i="6"/>
  <c r="I1332" i="6"/>
  <c r="L1328" i="6"/>
  <c r="K1328" i="6"/>
  <c r="J1328" i="6"/>
  <c r="I1328" i="6"/>
  <c r="L1324" i="6"/>
  <c r="K1324" i="6"/>
  <c r="J1324" i="6"/>
  <c r="I1324" i="6"/>
  <c r="L1320" i="6"/>
  <c r="K1320" i="6"/>
  <c r="J1320" i="6"/>
  <c r="I1320" i="6"/>
  <c r="L1316" i="6"/>
  <c r="K1316" i="6"/>
  <c r="J1316" i="6"/>
  <c r="I1316" i="6"/>
  <c r="L1312" i="6"/>
  <c r="K1312" i="6"/>
  <c r="J1312" i="6"/>
  <c r="I1312" i="6"/>
  <c r="L1308" i="6"/>
  <c r="K1308" i="6"/>
  <c r="J1308" i="6"/>
  <c r="I1308" i="6"/>
  <c r="L1304" i="6"/>
  <c r="K1304" i="6"/>
  <c r="J1304" i="6"/>
  <c r="I1304" i="6"/>
  <c r="L1300" i="6"/>
  <c r="K1300" i="6"/>
  <c r="J1300" i="6"/>
  <c r="I1300" i="6"/>
  <c r="L1296" i="6"/>
  <c r="K1296" i="6"/>
  <c r="J1296" i="6"/>
  <c r="I1296" i="6"/>
  <c r="L1292" i="6"/>
  <c r="K1292" i="6"/>
  <c r="J1292" i="6"/>
  <c r="I1292" i="6"/>
  <c r="L1288" i="6"/>
  <c r="K1288" i="6"/>
  <c r="J1288" i="6"/>
  <c r="I1288" i="6"/>
  <c r="L1284" i="6"/>
  <c r="K1284" i="6"/>
  <c r="J1284" i="6"/>
  <c r="I1284" i="6"/>
  <c r="L1280" i="6"/>
  <c r="K1280" i="6"/>
  <c r="J1280" i="6"/>
  <c r="I1280" i="6"/>
  <c r="L1276" i="6"/>
  <c r="K1276" i="6"/>
  <c r="J1276" i="6"/>
  <c r="I1276" i="6"/>
  <c r="L1272" i="6"/>
  <c r="K1272" i="6"/>
  <c r="J1272" i="6"/>
  <c r="I1272" i="6"/>
  <c r="L1268" i="6"/>
  <c r="K1268" i="6"/>
  <c r="J1268" i="6"/>
  <c r="I1268" i="6"/>
  <c r="L1264" i="6"/>
  <c r="K1264" i="6"/>
  <c r="J1264" i="6"/>
  <c r="I1264" i="6"/>
  <c r="L1260" i="6"/>
  <c r="K1260" i="6"/>
  <c r="J1260" i="6"/>
  <c r="I1260" i="6"/>
  <c r="L1256" i="6"/>
  <c r="K1256" i="6"/>
  <c r="J1256" i="6"/>
  <c r="I1256" i="6"/>
  <c r="L1252" i="6"/>
  <c r="K1252" i="6"/>
  <c r="J1252" i="6"/>
  <c r="I1252" i="6"/>
  <c r="L1248" i="6"/>
  <c r="K1248" i="6"/>
  <c r="J1248" i="6"/>
  <c r="I1248" i="6"/>
  <c r="L1244" i="6"/>
  <c r="K1244" i="6"/>
  <c r="J1244" i="6"/>
  <c r="I1244" i="6"/>
  <c r="L1240" i="6"/>
  <c r="K1240" i="6"/>
  <c r="J1240" i="6"/>
  <c r="I1240" i="6"/>
  <c r="L1236" i="6"/>
  <c r="K1236" i="6"/>
  <c r="J1236" i="6"/>
  <c r="I1236" i="6"/>
  <c r="L1232" i="6"/>
  <c r="K1232" i="6"/>
  <c r="J1232" i="6"/>
  <c r="I1232" i="6"/>
  <c r="L1228" i="6"/>
  <c r="J1228" i="6"/>
  <c r="K1228" i="6"/>
  <c r="I1228" i="6"/>
  <c r="L1224" i="6"/>
  <c r="K1224" i="6"/>
  <c r="J1224" i="6"/>
  <c r="I1224" i="6"/>
  <c r="L1220" i="6"/>
  <c r="K1220" i="6"/>
  <c r="J1220" i="6"/>
  <c r="I1220" i="6"/>
  <c r="L1216" i="6"/>
  <c r="K1216" i="6"/>
  <c r="J1216" i="6"/>
  <c r="I1216" i="6"/>
  <c r="L1212" i="6"/>
  <c r="J1212" i="6"/>
  <c r="K1212" i="6"/>
  <c r="I1212" i="6"/>
  <c r="L1208" i="6"/>
  <c r="K1208" i="6"/>
  <c r="J1208" i="6"/>
  <c r="I1208" i="6"/>
  <c r="L1204" i="6"/>
  <c r="K1204" i="6"/>
  <c r="J1204" i="6"/>
  <c r="I1204" i="6"/>
  <c r="L1200" i="6"/>
  <c r="K1200" i="6"/>
  <c r="J1200" i="6"/>
  <c r="I1200" i="6"/>
  <c r="L1196" i="6"/>
  <c r="K1196" i="6"/>
  <c r="J1196" i="6"/>
  <c r="I1196" i="6"/>
  <c r="L1192" i="6"/>
  <c r="K1192" i="6"/>
  <c r="J1192" i="6"/>
  <c r="I1192" i="6"/>
  <c r="L1188" i="6"/>
  <c r="K1188" i="6"/>
  <c r="J1188" i="6"/>
  <c r="I1188" i="6"/>
  <c r="L1184" i="6"/>
  <c r="K1184" i="6"/>
  <c r="J1184" i="6"/>
  <c r="I1184" i="6"/>
  <c r="L1180" i="6"/>
  <c r="K1180" i="6"/>
  <c r="J1180" i="6"/>
  <c r="I1180" i="6"/>
  <c r="L1176" i="6"/>
  <c r="K1176" i="6"/>
  <c r="J1176" i="6"/>
  <c r="I1176" i="6"/>
  <c r="L1172" i="6"/>
  <c r="K1172" i="6"/>
  <c r="J1172" i="6"/>
  <c r="I1172" i="6"/>
  <c r="L1168" i="6"/>
  <c r="K1168" i="6"/>
  <c r="J1168" i="6"/>
  <c r="I1168" i="6"/>
  <c r="L1164" i="6"/>
  <c r="K1164" i="6"/>
  <c r="J1164" i="6"/>
  <c r="I1164" i="6"/>
  <c r="L1160" i="6"/>
  <c r="K1160" i="6"/>
  <c r="J1160" i="6"/>
  <c r="I1160" i="6"/>
  <c r="L1156" i="6"/>
  <c r="K1156" i="6"/>
  <c r="J1156" i="6"/>
  <c r="I1156" i="6"/>
  <c r="L1152" i="6"/>
  <c r="K1152" i="6"/>
  <c r="J1152" i="6"/>
  <c r="I1152" i="6"/>
  <c r="L1148" i="6"/>
  <c r="J1148" i="6"/>
  <c r="K1148" i="6"/>
  <c r="I1148" i="6"/>
  <c r="L1144" i="6"/>
  <c r="K1144" i="6"/>
  <c r="J1144" i="6"/>
  <c r="I1144" i="6"/>
  <c r="L1140" i="6"/>
  <c r="K1140" i="6"/>
  <c r="J1140" i="6"/>
  <c r="I1140" i="6"/>
  <c r="L1136" i="6"/>
  <c r="K1136" i="6"/>
  <c r="J1136" i="6"/>
  <c r="I1136" i="6"/>
  <c r="L1132" i="6"/>
  <c r="K1132" i="6"/>
  <c r="J1132" i="6"/>
  <c r="I1132" i="6"/>
  <c r="L1128" i="6"/>
  <c r="K1128" i="6"/>
  <c r="J1128" i="6"/>
  <c r="I1128" i="6"/>
  <c r="L1124" i="6"/>
  <c r="K1124" i="6"/>
  <c r="J1124" i="6"/>
  <c r="I1124" i="6"/>
  <c r="L1120" i="6"/>
  <c r="K1120" i="6"/>
  <c r="J1120" i="6"/>
  <c r="I1120" i="6"/>
  <c r="L1116" i="6"/>
  <c r="K1116" i="6"/>
  <c r="J1116" i="6"/>
  <c r="I1116" i="6"/>
  <c r="L1112" i="6"/>
  <c r="K1112" i="6"/>
  <c r="J1112" i="6"/>
  <c r="I1112" i="6"/>
  <c r="L1108" i="6"/>
  <c r="K1108" i="6"/>
  <c r="J1108" i="6"/>
  <c r="I1108" i="6"/>
  <c r="L1104" i="6"/>
  <c r="K1104" i="6"/>
  <c r="J1104" i="6"/>
  <c r="I1104" i="6"/>
  <c r="L1100" i="6"/>
  <c r="K1100" i="6"/>
  <c r="J1100" i="6"/>
  <c r="I1100" i="6"/>
  <c r="L1096" i="6"/>
  <c r="K1096" i="6"/>
  <c r="J1096" i="6"/>
  <c r="I1096" i="6"/>
  <c r="L1092" i="6"/>
  <c r="K1092" i="6"/>
  <c r="J1092" i="6"/>
  <c r="I1092" i="6"/>
  <c r="L1088" i="6"/>
  <c r="K1088" i="6"/>
  <c r="J1088" i="6"/>
  <c r="I1088" i="6"/>
  <c r="L1084" i="6"/>
  <c r="J1084" i="6"/>
  <c r="K1084" i="6"/>
  <c r="I1084" i="6"/>
  <c r="L1080" i="6"/>
  <c r="K1080" i="6"/>
  <c r="J1080" i="6"/>
  <c r="I1080" i="6"/>
  <c r="L1076" i="6"/>
  <c r="K1076" i="6"/>
  <c r="J1076" i="6"/>
  <c r="I1076" i="6"/>
  <c r="L1072" i="6"/>
  <c r="K1072" i="6"/>
  <c r="J1072" i="6"/>
  <c r="I1072" i="6"/>
  <c r="L1068" i="6"/>
  <c r="K1068" i="6"/>
  <c r="J1068" i="6"/>
  <c r="I1068" i="6"/>
  <c r="L1064" i="6"/>
  <c r="K1064" i="6"/>
  <c r="J1064" i="6"/>
  <c r="I1064" i="6"/>
  <c r="L1060" i="6"/>
  <c r="K1060" i="6"/>
  <c r="J1060" i="6"/>
  <c r="I1060" i="6"/>
  <c r="L1056" i="6"/>
  <c r="K1056" i="6"/>
  <c r="J1056" i="6"/>
  <c r="I1056" i="6"/>
  <c r="L1052" i="6"/>
  <c r="K1052" i="6"/>
  <c r="J1052" i="6"/>
  <c r="I1052" i="6"/>
  <c r="L1048" i="6"/>
  <c r="K1048" i="6"/>
  <c r="J1048" i="6"/>
  <c r="I1048" i="6"/>
  <c r="L1044" i="6"/>
  <c r="K1044" i="6"/>
  <c r="J1044" i="6"/>
  <c r="I1044" i="6"/>
  <c r="L1040" i="6"/>
  <c r="K1040" i="6"/>
  <c r="J1040" i="6"/>
  <c r="I1040" i="6"/>
  <c r="L1036" i="6"/>
  <c r="K1036" i="6"/>
  <c r="J1036" i="6"/>
  <c r="I1036" i="6"/>
  <c r="L1032" i="6"/>
  <c r="K1032" i="6"/>
  <c r="J1032" i="6"/>
  <c r="I1032" i="6"/>
  <c r="L1028" i="6"/>
  <c r="K1028" i="6"/>
  <c r="J1028" i="6"/>
  <c r="I1028" i="6"/>
  <c r="L1024" i="6"/>
  <c r="K1024" i="6"/>
  <c r="J1024" i="6"/>
  <c r="I1024" i="6"/>
  <c r="L1020" i="6"/>
  <c r="K1020" i="6"/>
  <c r="J1020" i="6"/>
  <c r="I1020" i="6"/>
  <c r="L1016" i="6"/>
  <c r="K1016" i="6"/>
  <c r="J1016" i="6"/>
  <c r="I1016" i="6"/>
  <c r="L1012" i="6"/>
  <c r="K1012" i="6"/>
  <c r="J1012" i="6"/>
  <c r="I1012" i="6"/>
  <c r="L1008" i="6"/>
  <c r="K1008" i="6"/>
  <c r="J1008" i="6"/>
  <c r="I1008" i="6"/>
  <c r="L1004" i="6"/>
  <c r="K1004" i="6"/>
  <c r="J1004" i="6"/>
  <c r="I1004" i="6"/>
  <c r="L1000" i="6"/>
  <c r="K1000" i="6"/>
  <c r="J1000" i="6"/>
  <c r="I1000" i="6"/>
  <c r="L996" i="6"/>
  <c r="K996" i="6"/>
  <c r="J996" i="6"/>
  <c r="I996" i="6"/>
  <c r="L992" i="6"/>
  <c r="K992" i="6"/>
  <c r="J992" i="6"/>
  <c r="I992" i="6"/>
  <c r="L988" i="6"/>
  <c r="K988" i="6"/>
  <c r="J988" i="6"/>
  <c r="I988" i="6"/>
  <c r="L984" i="6"/>
  <c r="K984" i="6"/>
  <c r="J984" i="6"/>
  <c r="I984" i="6"/>
  <c r="L980" i="6"/>
  <c r="K980" i="6"/>
  <c r="J980" i="6"/>
  <c r="I980" i="6"/>
  <c r="L976" i="6"/>
  <c r="K976" i="6"/>
  <c r="J976" i="6"/>
  <c r="I976" i="6"/>
  <c r="L972" i="6"/>
  <c r="K972" i="6"/>
  <c r="J972" i="6"/>
  <c r="I972" i="6"/>
  <c r="L968" i="6"/>
  <c r="K968" i="6"/>
  <c r="J968" i="6"/>
  <c r="I968" i="6"/>
  <c r="L964" i="6"/>
  <c r="K964" i="6"/>
  <c r="J964" i="6"/>
  <c r="I964" i="6"/>
  <c r="L960" i="6"/>
  <c r="K960" i="6"/>
  <c r="J960" i="6"/>
  <c r="I960" i="6"/>
  <c r="L956" i="6"/>
  <c r="J956" i="6"/>
  <c r="K956" i="6"/>
  <c r="I956" i="6"/>
  <c r="L952" i="6"/>
  <c r="K952" i="6"/>
  <c r="J952" i="6"/>
  <c r="I952" i="6"/>
  <c r="L948" i="6"/>
  <c r="K948" i="6"/>
  <c r="J948" i="6"/>
  <c r="I948" i="6"/>
  <c r="L944" i="6"/>
  <c r="K944" i="6"/>
  <c r="J944" i="6"/>
  <c r="I944" i="6"/>
  <c r="L940" i="6"/>
  <c r="K940" i="6"/>
  <c r="J940" i="6"/>
  <c r="I940" i="6"/>
  <c r="L936" i="6"/>
  <c r="K936" i="6"/>
  <c r="J936" i="6"/>
  <c r="I936" i="6"/>
  <c r="L932" i="6"/>
  <c r="K932" i="6"/>
  <c r="J932" i="6"/>
  <c r="I932" i="6"/>
  <c r="L928" i="6"/>
  <c r="K928" i="6"/>
  <c r="J928" i="6"/>
  <c r="I928" i="6"/>
  <c r="L924" i="6"/>
  <c r="K924" i="6"/>
  <c r="J924" i="6"/>
  <c r="I924" i="6"/>
  <c r="L920" i="6"/>
  <c r="K920" i="6"/>
  <c r="J920" i="6"/>
  <c r="I920" i="6"/>
  <c r="L916" i="6"/>
  <c r="K916" i="6"/>
  <c r="J916" i="6"/>
  <c r="I916" i="6"/>
  <c r="L912" i="6"/>
  <c r="K912" i="6"/>
  <c r="J912" i="6"/>
  <c r="I912" i="6"/>
  <c r="L908" i="6"/>
  <c r="K908" i="6"/>
  <c r="J908" i="6"/>
  <c r="I908" i="6"/>
  <c r="L904" i="6"/>
  <c r="K904" i="6"/>
  <c r="J904" i="6"/>
  <c r="I904" i="6"/>
  <c r="L900" i="6"/>
  <c r="K900" i="6"/>
  <c r="J900" i="6"/>
  <c r="I900" i="6"/>
  <c r="L896" i="6"/>
  <c r="K896" i="6"/>
  <c r="J896" i="6"/>
  <c r="I896" i="6"/>
  <c r="L892" i="6"/>
  <c r="J892" i="6"/>
  <c r="K892" i="6"/>
  <c r="I892" i="6"/>
  <c r="L888" i="6"/>
  <c r="K888" i="6"/>
  <c r="J888" i="6"/>
  <c r="I888" i="6"/>
  <c r="L884" i="6"/>
  <c r="K884" i="6"/>
  <c r="J884" i="6"/>
  <c r="I884" i="6"/>
  <c r="L880" i="6"/>
  <c r="K880" i="6"/>
  <c r="J880" i="6"/>
  <c r="I880" i="6"/>
  <c r="L876" i="6"/>
  <c r="K876" i="6"/>
  <c r="J876" i="6"/>
  <c r="I876" i="6"/>
  <c r="L872" i="6"/>
  <c r="K872" i="6"/>
  <c r="J872" i="6"/>
  <c r="I872" i="6"/>
  <c r="L868" i="6"/>
  <c r="K868" i="6"/>
  <c r="J868" i="6"/>
  <c r="I868" i="6"/>
  <c r="L864" i="6"/>
  <c r="K864" i="6"/>
  <c r="J864" i="6"/>
  <c r="I864" i="6"/>
  <c r="L860" i="6"/>
  <c r="K860" i="6"/>
  <c r="J860" i="6"/>
  <c r="I860" i="6"/>
  <c r="L856" i="6"/>
  <c r="K856" i="6"/>
  <c r="J856" i="6"/>
  <c r="I856" i="6"/>
  <c r="L852" i="6"/>
  <c r="K852" i="6"/>
  <c r="J852" i="6"/>
  <c r="I852" i="6"/>
  <c r="L848" i="6"/>
  <c r="K848" i="6"/>
  <c r="J848" i="6"/>
  <c r="I848" i="6"/>
  <c r="L844" i="6"/>
  <c r="K844" i="6"/>
  <c r="J844" i="6"/>
  <c r="I844" i="6"/>
  <c r="L840" i="6"/>
  <c r="K840" i="6"/>
  <c r="J840" i="6"/>
  <c r="I840" i="6"/>
  <c r="L836" i="6"/>
  <c r="K836" i="6"/>
  <c r="J836" i="6"/>
  <c r="I836" i="6"/>
  <c r="L832" i="6"/>
  <c r="K832" i="6"/>
  <c r="J832" i="6"/>
  <c r="I832" i="6"/>
  <c r="L828" i="6"/>
  <c r="J828" i="6"/>
  <c r="K828" i="6"/>
  <c r="I828" i="6"/>
  <c r="L824" i="6"/>
  <c r="K824" i="6"/>
  <c r="J824" i="6"/>
  <c r="I824" i="6"/>
  <c r="L820" i="6"/>
  <c r="K820" i="6"/>
  <c r="J820" i="6"/>
  <c r="I820" i="6"/>
  <c r="L816" i="6"/>
  <c r="K816" i="6"/>
  <c r="J816" i="6"/>
  <c r="I816" i="6"/>
  <c r="L812" i="6"/>
  <c r="K812" i="6"/>
  <c r="J812" i="6"/>
  <c r="I812" i="6"/>
  <c r="L808" i="6"/>
  <c r="K808" i="6"/>
  <c r="J808" i="6"/>
  <c r="I808" i="6"/>
  <c r="L804" i="6"/>
  <c r="K804" i="6"/>
  <c r="J804" i="6"/>
  <c r="I804" i="6"/>
  <c r="L800" i="6"/>
  <c r="K800" i="6"/>
  <c r="J800" i="6"/>
  <c r="I800" i="6"/>
  <c r="L796" i="6"/>
  <c r="K796" i="6"/>
  <c r="J796" i="6"/>
  <c r="I796" i="6"/>
  <c r="L792" i="6"/>
  <c r="K792" i="6"/>
  <c r="J792" i="6"/>
  <c r="I792" i="6"/>
  <c r="L788" i="6"/>
  <c r="K788" i="6"/>
  <c r="J788" i="6"/>
  <c r="I788" i="6"/>
  <c r="L784" i="6"/>
  <c r="K784" i="6"/>
  <c r="J784" i="6"/>
  <c r="I784" i="6"/>
  <c r="L780" i="6"/>
  <c r="K780" i="6"/>
  <c r="J780" i="6"/>
  <c r="I780" i="6"/>
  <c r="L776" i="6"/>
  <c r="K776" i="6"/>
  <c r="J776" i="6"/>
  <c r="I776" i="6"/>
  <c r="L772" i="6"/>
  <c r="K772" i="6"/>
  <c r="J772" i="6"/>
  <c r="I772" i="6"/>
  <c r="L768" i="6"/>
  <c r="K768" i="6"/>
  <c r="J768" i="6"/>
  <c r="I768" i="6"/>
  <c r="L764" i="6"/>
  <c r="K764" i="6"/>
  <c r="J764" i="6"/>
  <c r="I764" i="6"/>
  <c r="L760" i="6"/>
  <c r="K760" i="6"/>
  <c r="J760" i="6"/>
  <c r="I760" i="6"/>
  <c r="L756" i="6"/>
  <c r="K756" i="6"/>
  <c r="J756" i="6"/>
  <c r="I756" i="6"/>
  <c r="L752" i="6"/>
  <c r="K752" i="6"/>
  <c r="J752" i="6"/>
  <c r="I752" i="6"/>
  <c r="L748" i="6"/>
  <c r="K748" i="6"/>
  <c r="J748" i="6"/>
  <c r="I748" i="6"/>
  <c r="L744" i="6"/>
  <c r="K744" i="6"/>
  <c r="J744" i="6"/>
  <c r="I744" i="6"/>
  <c r="L740" i="6"/>
  <c r="K740" i="6"/>
  <c r="J740" i="6"/>
  <c r="I740" i="6"/>
  <c r="L736" i="6"/>
  <c r="K736" i="6"/>
  <c r="J736" i="6"/>
  <c r="I736" i="6"/>
  <c r="L732" i="6"/>
  <c r="K732" i="6"/>
  <c r="J732" i="6"/>
  <c r="I732" i="6"/>
  <c r="L728" i="6"/>
  <c r="K728" i="6"/>
  <c r="J728" i="6"/>
  <c r="I728" i="6"/>
  <c r="L724" i="6"/>
  <c r="K724" i="6"/>
  <c r="J724" i="6"/>
  <c r="I724" i="6"/>
  <c r="L720" i="6"/>
  <c r="K720" i="6"/>
  <c r="J720" i="6"/>
  <c r="I720" i="6"/>
  <c r="L716" i="6"/>
  <c r="K716" i="6"/>
  <c r="J716" i="6"/>
  <c r="I716" i="6"/>
  <c r="L712" i="6"/>
  <c r="K712" i="6"/>
  <c r="J712" i="6"/>
  <c r="I712" i="6"/>
  <c r="L708" i="6"/>
  <c r="K708" i="6"/>
  <c r="J708" i="6"/>
  <c r="I708" i="6"/>
  <c r="L704" i="6"/>
  <c r="K704" i="6"/>
  <c r="J704" i="6"/>
  <c r="I704" i="6"/>
  <c r="L700" i="6"/>
  <c r="J700" i="6"/>
  <c r="K700" i="6"/>
  <c r="I700" i="6"/>
  <c r="L696" i="6"/>
  <c r="K696" i="6"/>
  <c r="J696" i="6"/>
  <c r="I696" i="6"/>
  <c r="L692" i="6"/>
  <c r="K692" i="6"/>
  <c r="J692" i="6"/>
  <c r="I692" i="6"/>
  <c r="L688" i="6"/>
  <c r="K688" i="6"/>
  <c r="J688" i="6"/>
  <c r="I688" i="6"/>
  <c r="L684" i="6"/>
  <c r="K684" i="6"/>
  <c r="J684" i="6"/>
  <c r="I684" i="6"/>
  <c r="L680" i="6"/>
  <c r="K680" i="6"/>
  <c r="J680" i="6"/>
  <c r="I680" i="6"/>
  <c r="L676" i="6"/>
  <c r="K676" i="6"/>
  <c r="J676" i="6"/>
  <c r="I676" i="6"/>
  <c r="L672" i="6"/>
  <c r="K672" i="6"/>
  <c r="J672" i="6"/>
  <c r="I672" i="6"/>
  <c r="L668" i="6"/>
  <c r="K668" i="6"/>
  <c r="J668" i="6"/>
  <c r="I668" i="6"/>
  <c r="L664" i="6"/>
  <c r="K664" i="6"/>
  <c r="J664" i="6"/>
  <c r="I664" i="6"/>
  <c r="L660" i="6"/>
  <c r="K660" i="6"/>
  <c r="J660" i="6"/>
  <c r="I660" i="6"/>
  <c r="L656" i="6"/>
  <c r="K656" i="6"/>
  <c r="J656" i="6"/>
  <c r="I656" i="6"/>
  <c r="L652" i="6"/>
  <c r="K652" i="6"/>
  <c r="J652" i="6"/>
  <c r="I652" i="6"/>
  <c r="L648" i="6"/>
  <c r="K648" i="6"/>
  <c r="J648" i="6"/>
  <c r="I648" i="6"/>
  <c r="L644" i="6"/>
  <c r="K644" i="6"/>
  <c r="J644" i="6"/>
  <c r="I644" i="6"/>
  <c r="L640" i="6"/>
  <c r="K640" i="6"/>
  <c r="J640" i="6"/>
  <c r="I640" i="6"/>
  <c r="L636" i="6"/>
  <c r="J636" i="6"/>
  <c r="K636" i="6"/>
  <c r="I636" i="6"/>
  <c r="L632" i="6"/>
  <c r="K632" i="6"/>
  <c r="J632" i="6"/>
  <c r="I632" i="6"/>
  <c r="L628" i="6"/>
  <c r="K628" i="6"/>
  <c r="J628" i="6"/>
  <c r="I628" i="6"/>
  <c r="L624" i="6"/>
  <c r="K624" i="6"/>
  <c r="J624" i="6"/>
  <c r="I624" i="6"/>
  <c r="L620" i="6"/>
  <c r="K620" i="6"/>
  <c r="J620" i="6"/>
  <c r="I620" i="6"/>
  <c r="L616" i="6"/>
  <c r="K616" i="6"/>
  <c r="J616" i="6"/>
  <c r="I616" i="6"/>
  <c r="L612" i="6"/>
  <c r="J612" i="6"/>
  <c r="K612" i="6"/>
  <c r="I612" i="6"/>
  <c r="L608" i="6"/>
  <c r="K608" i="6"/>
  <c r="J608" i="6"/>
  <c r="I608" i="6"/>
  <c r="L604" i="6"/>
  <c r="K604" i="6"/>
  <c r="J604" i="6"/>
  <c r="I604" i="6"/>
  <c r="L600" i="6"/>
  <c r="K600" i="6"/>
  <c r="J600" i="6"/>
  <c r="I600" i="6"/>
  <c r="L596" i="6"/>
  <c r="K596" i="6"/>
  <c r="J596" i="6"/>
  <c r="I596" i="6"/>
  <c r="L592" i="6"/>
  <c r="K592" i="6"/>
  <c r="J592" i="6"/>
  <c r="I592" i="6"/>
  <c r="L588" i="6"/>
  <c r="K588" i="6"/>
  <c r="J588" i="6"/>
  <c r="I588" i="6"/>
  <c r="L584" i="6"/>
  <c r="K584" i="6"/>
  <c r="J584" i="6"/>
  <c r="I584" i="6"/>
  <c r="L580" i="6"/>
  <c r="K580" i="6"/>
  <c r="J580" i="6"/>
  <c r="I580" i="6"/>
  <c r="L576" i="6"/>
  <c r="K576" i="6"/>
  <c r="J576" i="6"/>
  <c r="I576" i="6"/>
  <c r="L572" i="6"/>
  <c r="K572" i="6"/>
  <c r="J572" i="6"/>
  <c r="I572" i="6"/>
  <c r="L568" i="6"/>
  <c r="K568" i="6"/>
  <c r="J568" i="6"/>
  <c r="I568" i="6"/>
  <c r="L564" i="6"/>
  <c r="K564" i="6"/>
  <c r="J564" i="6"/>
  <c r="I564" i="6"/>
  <c r="L560" i="6"/>
  <c r="K560" i="6"/>
  <c r="J560" i="6"/>
  <c r="I560" i="6"/>
  <c r="L556" i="6"/>
  <c r="J556" i="6"/>
  <c r="K556" i="6"/>
  <c r="I556" i="6"/>
  <c r="L552" i="6"/>
  <c r="K552" i="6"/>
  <c r="J552" i="6"/>
  <c r="I552" i="6"/>
  <c r="L548" i="6"/>
  <c r="K548" i="6"/>
  <c r="J548" i="6"/>
  <c r="I548" i="6"/>
  <c r="L544" i="6"/>
  <c r="K544" i="6"/>
  <c r="J544" i="6"/>
  <c r="I544" i="6"/>
  <c r="L540" i="6"/>
  <c r="K540" i="6"/>
  <c r="J540" i="6"/>
  <c r="I540" i="6"/>
  <c r="L536" i="6"/>
  <c r="K536" i="6"/>
  <c r="J536" i="6"/>
  <c r="I536" i="6"/>
  <c r="L532" i="6"/>
  <c r="K532" i="6"/>
  <c r="J532" i="6"/>
  <c r="I532" i="6"/>
  <c r="L528" i="6"/>
  <c r="K528" i="6"/>
  <c r="J528" i="6"/>
  <c r="I528" i="6"/>
  <c r="L524" i="6"/>
  <c r="K524" i="6"/>
  <c r="J524" i="6"/>
  <c r="I524" i="6"/>
  <c r="L520" i="6"/>
  <c r="K520" i="6"/>
  <c r="J520" i="6"/>
  <c r="I520" i="6"/>
  <c r="L516" i="6"/>
  <c r="K516" i="6"/>
  <c r="J516" i="6"/>
  <c r="I516" i="6"/>
  <c r="L512" i="6"/>
  <c r="K512" i="6"/>
  <c r="J512" i="6"/>
  <c r="I512" i="6"/>
  <c r="L508" i="6"/>
  <c r="K508" i="6"/>
  <c r="J508" i="6"/>
  <c r="I508" i="6"/>
  <c r="L504" i="6"/>
  <c r="K504" i="6"/>
  <c r="J504" i="6"/>
  <c r="I504" i="6"/>
  <c r="L500" i="6"/>
  <c r="K500" i="6"/>
  <c r="J500" i="6"/>
  <c r="I500" i="6"/>
  <c r="L496" i="6"/>
  <c r="K496" i="6"/>
  <c r="J496" i="6"/>
  <c r="I496" i="6"/>
  <c r="L492" i="6"/>
  <c r="K492" i="6"/>
  <c r="J492" i="6"/>
  <c r="I492" i="6"/>
  <c r="L488" i="6"/>
  <c r="J488" i="6"/>
  <c r="K488" i="6"/>
  <c r="I488" i="6"/>
  <c r="L484" i="6"/>
  <c r="K484" i="6"/>
  <c r="J484" i="6"/>
  <c r="I484" i="6"/>
  <c r="L480" i="6"/>
  <c r="K480" i="6"/>
  <c r="J480" i="6"/>
  <c r="I480" i="6"/>
  <c r="L476" i="6"/>
  <c r="K476" i="6"/>
  <c r="J476" i="6"/>
  <c r="I476" i="6"/>
  <c r="L472" i="6"/>
  <c r="K472" i="6"/>
  <c r="J472" i="6"/>
  <c r="I472" i="6"/>
  <c r="L468" i="6"/>
  <c r="K468" i="6"/>
  <c r="J468" i="6"/>
  <c r="I468" i="6"/>
  <c r="L464" i="6"/>
  <c r="K464" i="6"/>
  <c r="J464" i="6"/>
  <c r="I464" i="6"/>
  <c r="L460" i="6"/>
  <c r="K460" i="6"/>
  <c r="J460" i="6"/>
  <c r="I460" i="6"/>
  <c r="L456" i="6"/>
  <c r="K456" i="6"/>
  <c r="J456" i="6"/>
  <c r="I456" i="6"/>
  <c r="L452" i="6"/>
  <c r="K452" i="6"/>
  <c r="J452" i="6"/>
  <c r="I452" i="6"/>
  <c r="L448" i="6"/>
  <c r="K448" i="6"/>
  <c r="J448" i="6"/>
  <c r="I448" i="6"/>
  <c r="L444" i="6"/>
  <c r="K444" i="6"/>
  <c r="J444" i="6"/>
  <c r="I444" i="6"/>
  <c r="L440" i="6"/>
  <c r="K440" i="6"/>
  <c r="J440" i="6"/>
  <c r="I440" i="6"/>
  <c r="L436" i="6"/>
  <c r="K436" i="6"/>
  <c r="J436" i="6"/>
  <c r="I436" i="6"/>
  <c r="L432" i="6"/>
  <c r="K432" i="6"/>
  <c r="J432" i="6"/>
  <c r="I432" i="6"/>
  <c r="L428" i="6"/>
  <c r="K428" i="6"/>
  <c r="J428" i="6"/>
  <c r="I428" i="6"/>
  <c r="L424" i="6"/>
  <c r="J424" i="6"/>
  <c r="K424" i="6"/>
  <c r="I424" i="6"/>
  <c r="L420" i="6"/>
  <c r="K420" i="6"/>
  <c r="J420" i="6"/>
  <c r="I420" i="6"/>
  <c r="L416" i="6"/>
  <c r="K416" i="6"/>
  <c r="J416" i="6"/>
  <c r="I416" i="6"/>
  <c r="L412" i="6"/>
  <c r="K412" i="6"/>
  <c r="J412" i="6"/>
  <c r="I412" i="6"/>
  <c r="L408" i="6"/>
  <c r="K408" i="6"/>
  <c r="J408" i="6"/>
  <c r="I408" i="6"/>
  <c r="L404" i="6"/>
  <c r="K404" i="6"/>
  <c r="J404" i="6"/>
  <c r="I404" i="6"/>
  <c r="L400" i="6"/>
  <c r="K400" i="6"/>
  <c r="J400" i="6"/>
  <c r="I400" i="6"/>
  <c r="L396" i="6"/>
  <c r="K396" i="6"/>
  <c r="J396" i="6"/>
  <c r="I396" i="6"/>
  <c r="L392" i="6"/>
  <c r="K392" i="6"/>
  <c r="J392" i="6"/>
  <c r="I392" i="6"/>
  <c r="L388" i="6"/>
  <c r="K388" i="6"/>
  <c r="J388" i="6"/>
  <c r="I388" i="6"/>
  <c r="L384" i="6"/>
  <c r="K384" i="6"/>
  <c r="J384" i="6"/>
  <c r="I384" i="6"/>
  <c r="L380" i="6"/>
  <c r="K380" i="6"/>
  <c r="J380" i="6"/>
  <c r="I380" i="6"/>
  <c r="L376" i="6"/>
  <c r="K376" i="6"/>
  <c r="J376" i="6"/>
  <c r="I376" i="6"/>
  <c r="L372" i="6"/>
  <c r="K372" i="6"/>
  <c r="J372" i="6"/>
  <c r="I372" i="6"/>
  <c r="L368" i="6"/>
  <c r="K368" i="6"/>
  <c r="J368" i="6"/>
  <c r="I368" i="6"/>
  <c r="L364" i="6"/>
  <c r="K364" i="6"/>
  <c r="J364" i="6"/>
  <c r="I364" i="6"/>
  <c r="L360" i="6"/>
  <c r="K360" i="6"/>
  <c r="J360" i="6"/>
  <c r="I360" i="6"/>
  <c r="K356" i="6"/>
  <c r="L356" i="6"/>
  <c r="J356" i="6"/>
  <c r="I356" i="6"/>
  <c r="L352" i="6"/>
  <c r="K352" i="6"/>
  <c r="J352" i="6"/>
  <c r="I352" i="6"/>
  <c r="L348" i="6"/>
  <c r="K348" i="6"/>
  <c r="J348" i="6"/>
  <c r="I348" i="6"/>
  <c r="L344" i="6"/>
  <c r="K344" i="6"/>
  <c r="J344" i="6"/>
  <c r="I344" i="6"/>
  <c r="L340" i="6"/>
  <c r="K340" i="6"/>
  <c r="J340" i="6"/>
  <c r="I340" i="6"/>
  <c r="L336" i="6"/>
  <c r="K336" i="6"/>
  <c r="J336" i="6"/>
  <c r="I336" i="6"/>
  <c r="L332" i="6"/>
  <c r="K332" i="6"/>
  <c r="J332" i="6"/>
  <c r="I332" i="6"/>
  <c r="L328" i="6"/>
  <c r="K328" i="6"/>
  <c r="J328" i="6"/>
  <c r="I328" i="6"/>
  <c r="L324" i="6"/>
  <c r="K324" i="6"/>
  <c r="J324" i="6"/>
  <c r="I324" i="6"/>
  <c r="L320" i="6"/>
  <c r="K320" i="6"/>
  <c r="J320" i="6"/>
  <c r="I320" i="6"/>
  <c r="L316" i="6"/>
  <c r="K316" i="6"/>
  <c r="J316" i="6"/>
  <c r="I316" i="6"/>
  <c r="L312" i="6"/>
  <c r="K312" i="6"/>
  <c r="J312" i="6"/>
  <c r="I312" i="6"/>
  <c r="L308" i="6"/>
  <c r="K308" i="6"/>
  <c r="J308" i="6"/>
  <c r="I308" i="6"/>
  <c r="L304" i="6"/>
  <c r="K304" i="6"/>
  <c r="J304" i="6"/>
  <c r="I304" i="6"/>
  <c r="L300" i="6"/>
  <c r="K300" i="6"/>
  <c r="J300" i="6"/>
  <c r="I300" i="6"/>
  <c r="L296" i="6"/>
  <c r="K296" i="6"/>
  <c r="J296" i="6"/>
  <c r="I296" i="6"/>
  <c r="L292" i="6"/>
  <c r="K292" i="6"/>
  <c r="J292" i="6"/>
  <c r="I292" i="6"/>
  <c r="L288" i="6"/>
  <c r="J288" i="6"/>
  <c r="K288" i="6"/>
  <c r="I288" i="6"/>
  <c r="L284" i="6"/>
  <c r="K284" i="6"/>
  <c r="J284" i="6"/>
  <c r="I284" i="6"/>
  <c r="L280" i="6"/>
  <c r="K280" i="6"/>
  <c r="J280" i="6"/>
  <c r="I280" i="6"/>
  <c r="L276" i="6"/>
  <c r="K276" i="6"/>
  <c r="J276" i="6"/>
  <c r="I276" i="6"/>
  <c r="L272" i="6"/>
  <c r="J272" i="6"/>
  <c r="K272" i="6"/>
  <c r="I272" i="6"/>
  <c r="L268" i="6"/>
  <c r="K268" i="6"/>
  <c r="J268" i="6"/>
  <c r="I268" i="6"/>
  <c r="L264" i="6"/>
  <c r="K264" i="6"/>
  <c r="J264" i="6"/>
  <c r="I264" i="6"/>
  <c r="L260" i="6"/>
  <c r="K260" i="6"/>
  <c r="J260" i="6"/>
  <c r="I260" i="6"/>
  <c r="L256" i="6"/>
  <c r="J256" i="6"/>
  <c r="K256" i="6"/>
  <c r="I256" i="6"/>
  <c r="L252" i="6"/>
  <c r="K252" i="6"/>
  <c r="J252" i="6"/>
  <c r="I252" i="6"/>
  <c r="L248" i="6"/>
  <c r="K248" i="6"/>
  <c r="J248" i="6"/>
  <c r="I248" i="6"/>
  <c r="L244" i="6"/>
  <c r="K244" i="6"/>
  <c r="J244" i="6"/>
  <c r="I244" i="6"/>
  <c r="L240" i="6"/>
  <c r="J240" i="6"/>
  <c r="K240" i="6"/>
  <c r="I240" i="6"/>
  <c r="L236" i="6"/>
  <c r="K236" i="6"/>
  <c r="J236" i="6"/>
  <c r="I236" i="6"/>
  <c r="L232" i="6"/>
  <c r="K232" i="6"/>
  <c r="J232" i="6"/>
  <c r="I232" i="6"/>
  <c r="L228" i="6"/>
  <c r="K228" i="6"/>
  <c r="J228" i="6"/>
  <c r="I228" i="6"/>
  <c r="L224" i="6"/>
  <c r="J224" i="6"/>
  <c r="K224" i="6"/>
  <c r="I224" i="6"/>
  <c r="L220" i="6"/>
  <c r="K220" i="6"/>
  <c r="J220" i="6"/>
  <c r="I220" i="6"/>
  <c r="L216" i="6"/>
  <c r="K216" i="6"/>
  <c r="J216" i="6"/>
  <c r="I216" i="6"/>
  <c r="L212" i="6"/>
  <c r="K212" i="6"/>
  <c r="J212" i="6"/>
  <c r="I212" i="6"/>
  <c r="L208" i="6"/>
  <c r="J208" i="6"/>
  <c r="K208" i="6"/>
  <c r="I208" i="6"/>
  <c r="L204" i="6"/>
  <c r="K204" i="6"/>
  <c r="J204" i="6"/>
  <c r="I204" i="6"/>
  <c r="L200" i="6"/>
  <c r="K200" i="6"/>
  <c r="J200" i="6"/>
  <c r="I200" i="6"/>
  <c r="L196" i="6"/>
  <c r="K196" i="6"/>
  <c r="J196" i="6"/>
  <c r="I196" i="6"/>
  <c r="L192" i="6"/>
  <c r="J192" i="6"/>
  <c r="K192" i="6"/>
  <c r="I192" i="6"/>
  <c r="L188" i="6"/>
  <c r="K188" i="6"/>
  <c r="J188" i="6"/>
  <c r="I188" i="6"/>
  <c r="L184" i="6"/>
  <c r="K184" i="6"/>
  <c r="J184" i="6"/>
  <c r="I184" i="6"/>
  <c r="L180" i="6"/>
  <c r="K180" i="6"/>
  <c r="J180" i="6"/>
  <c r="I180" i="6"/>
  <c r="L176" i="6"/>
  <c r="J176" i="6"/>
  <c r="K176" i="6"/>
  <c r="I176" i="6"/>
  <c r="L172" i="6"/>
  <c r="K172" i="6"/>
  <c r="J172" i="6"/>
  <c r="I172" i="6"/>
  <c r="L168" i="6"/>
  <c r="K168" i="6"/>
  <c r="J168" i="6"/>
  <c r="I168" i="6"/>
  <c r="L164" i="6"/>
  <c r="K164" i="6"/>
  <c r="J164" i="6"/>
  <c r="I164" i="6"/>
  <c r="L160" i="6"/>
  <c r="J160" i="6"/>
  <c r="K160" i="6"/>
  <c r="I160" i="6"/>
  <c r="L156" i="6"/>
  <c r="K156" i="6"/>
  <c r="J156" i="6"/>
  <c r="I156" i="6"/>
  <c r="L152" i="6"/>
  <c r="K152" i="6"/>
  <c r="J152" i="6"/>
  <c r="I152" i="6"/>
  <c r="L148" i="6"/>
  <c r="K148" i="6"/>
  <c r="J148" i="6"/>
  <c r="I148" i="6"/>
  <c r="L144" i="6"/>
  <c r="J144" i="6"/>
  <c r="K144" i="6"/>
  <c r="I144" i="6"/>
  <c r="L140" i="6"/>
  <c r="K140" i="6"/>
  <c r="J140" i="6"/>
  <c r="I140" i="6"/>
  <c r="L136" i="6"/>
  <c r="K136" i="6"/>
  <c r="J136" i="6"/>
  <c r="I136" i="6"/>
  <c r="L132" i="6"/>
  <c r="K132" i="6"/>
  <c r="J132" i="6"/>
  <c r="I132" i="6"/>
  <c r="L128" i="6"/>
  <c r="J128" i="6"/>
  <c r="K128" i="6"/>
  <c r="I128" i="6"/>
  <c r="L124" i="6"/>
  <c r="K124" i="6"/>
  <c r="J124" i="6"/>
  <c r="I124" i="6"/>
  <c r="L120" i="6"/>
  <c r="K120" i="6"/>
  <c r="J120" i="6"/>
  <c r="I120" i="6"/>
  <c r="L116" i="6"/>
  <c r="K116" i="6"/>
  <c r="J116" i="6"/>
  <c r="I116" i="6"/>
  <c r="L112" i="6"/>
  <c r="J112" i="6"/>
  <c r="K112" i="6"/>
  <c r="I112" i="6"/>
  <c r="L108" i="6"/>
  <c r="K108" i="6"/>
  <c r="J108" i="6"/>
  <c r="I108" i="6"/>
  <c r="L104" i="6"/>
  <c r="K104" i="6"/>
  <c r="J104" i="6"/>
  <c r="I104" i="6"/>
  <c r="L1495" i="6"/>
  <c r="K1495" i="6"/>
  <c r="J1495" i="6"/>
  <c r="I1495" i="6"/>
  <c r="L1491" i="6"/>
  <c r="K1491" i="6"/>
  <c r="J1491" i="6"/>
  <c r="I1491" i="6"/>
  <c r="L1487" i="6"/>
  <c r="K1487" i="6"/>
  <c r="J1487" i="6"/>
  <c r="I1487" i="6"/>
  <c r="L1483" i="6"/>
  <c r="K1483" i="6"/>
  <c r="J1483" i="6"/>
  <c r="I1483" i="6"/>
  <c r="L1479" i="6"/>
  <c r="K1479" i="6"/>
  <c r="J1479" i="6"/>
  <c r="I1479" i="6"/>
  <c r="L1475" i="6"/>
  <c r="K1475" i="6"/>
  <c r="J1475" i="6"/>
  <c r="I1475" i="6"/>
  <c r="L1471" i="6"/>
  <c r="K1471" i="6"/>
  <c r="J1471" i="6"/>
  <c r="I1471" i="6"/>
  <c r="L1467" i="6"/>
  <c r="K1467" i="6"/>
  <c r="J1467" i="6"/>
  <c r="I1467" i="6"/>
  <c r="L1463" i="6"/>
  <c r="K1463" i="6"/>
  <c r="J1463" i="6"/>
  <c r="I1463" i="6"/>
  <c r="L1459" i="6"/>
  <c r="K1459" i="6"/>
  <c r="J1459" i="6"/>
  <c r="I1459" i="6"/>
  <c r="L1455" i="6"/>
  <c r="K1455" i="6"/>
  <c r="J1455" i="6"/>
  <c r="I1455" i="6"/>
  <c r="L1451" i="6"/>
  <c r="K1451" i="6"/>
  <c r="J1451" i="6"/>
  <c r="I1451" i="6"/>
  <c r="L1447" i="6"/>
  <c r="K1447" i="6"/>
  <c r="J1447" i="6"/>
  <c r="I1447" i="6"/>
  <c r="L1443" i="6"/>
  <c r="K1443" i="6"/>
  <c r="J1443" i="6"/>
  <c r="I1443" i="6"/>
  <c r="L1439" i="6"/>
  <c r="K1439" i="6"/>
  <c r="J1439" i="6"/>
  <c r="I1439" i="6"/>
  <c r="L1435" i="6"/>
  <c r="K1435" i="6"/>
  <c r="J1435" i="6"/>
  <c r="I1435" i="6"/>
  <c r="L1431" i="6"/>
  <c r="K1431" i="6"/>
  <c r="J1431" i="6"/>
  <c r="I1431" i="6"/>
  <c r="L1427" i="6"/>
  <c r="K1427" i="6"/>
  <c r="J1427" i="6"/>
  <c r="I1427" i="6"/>
  <c r="L1423" i="6"/>
  <c r="K1423" i="6"/>
  <c r="J1423" i="6"/>
  <c r="I1423" i="6"/>
  <c r="L1419" i="6"/>
  <c r="K1419" i="6"/>
  <c r="J1419" i="6"/>
  <c r="I1419" i="6"/>
  <c r="L1415" i="6"/>
  <c r="K1415" i="6"/>
  <c r="J1415" i="6"/>
  <c r="I1415" i="6"/>
  <c r="L1411" i="6"/>
  <c r="K1411" i="6"/>
  <c r="J1411" i="6"/>
  <c r="I1411" i="6"/>
  <c r="L1407" i="6"/>
  <c r="K1407" i="6"/>
  <c r="J1407" i="6"/>
  <c r="I1407" i="6"/>
  <c r="L1403" i="6"/>
  <c r="K1403" i="6"/>
  <c r="J1403" i="6"/>
  <c r="I1403" i="6"/>
  <c r="L1399" i="6"/>
  <c r="K1399" i="6"/>
  <c r="J1399" i="6"/>
  <c r="I1399" i="6"/>
  <c r="L1395" i="6"/>
  <c r="K1395" i="6"/>
  <c r="J1395" i="6"/>
  <c r="I1395" i="6"/>
  <c r="L1391" i="6"/>
  <c r="K1391" i="6"/>
  <c r="J1391" i="6"/>
  <c r="I1391" i="6"/>
  <c r="L1387" i="6"/>
  <c r="K1387" i="6"/>
  <c r="J1387" i="6"/>
  <c r="I1387" i="6"/>
  <c r="L1383" i="6"/>
  <c r="K1383" i="6"/>
  <c r="J1383" i="6"/>
  <c r="I1383" i="6"/>
  <c r="L1379" i="6"/>
  <c r="K1379" i="6"/>
  <c r="J1379" i="6"/>
  <c r="I1379" i="6"/>
  <c r="L1375" i="6"/>
  <c r="K1375" i="6"/>
  <c r="J1375" i="6"/>
  <c r="I1375" i="6"/>
  <c r="L1371" i="6"/>
  <c r="K1371" i="6"/>
  <c r="J1371" i="6"/>
  <c r="I1371" i="6"/>
  <c r="L1367" i="6"/>
  <c r="K1367" i="6"/>
  <c r="J1367" i="6"/>
  <c r="I1367" i="6"/>
  <c r="L1363" i="6"/>
  <c r="K1363" i="6"/>
  <c r="J1363" i="6"/>
  <c r="I1363" i="6"/>
  <c r="L1359" i="6"/>
  <c r="K1359" i="6"/>
  <c r="J1359" i="6"/>
  <c r="I1359" i="6"/>
  <c r="L1355" i="6"/>
  <c r="K1355" i="6"/>
  <c r="J1355" i="6"/>
  <c r="I1355" i="6"/>
  <c r="L1351" i="6"/>
  <c r="K1351" i="6"/>
  <c r="J1351" i="6"/>
  <c r="I1351" i="6"/>
  <c r="L1347" i="6"/>
  <c r="K1347" i="6"/>
  <c r="J1347" i="6"/>
  <c r="I1347" i="6"/>
  <c r="L1343" i="6"/>
  <c r="K1343" i="6"/>
  <c r="J1343" i="6"/>
  <c r="I1343" i="6"/>
  <c r="L1339" i="6"/>
  <c r="K1339" i="6"/>
  <c r="J1339" i="6"/>
  <c r="I1339" i="6"/>
  <c r="L1335" i="6"/>
  <c r="K1335" i="6"/>
  <c r="J1335" i="6"/>
  <c r="I1335" i="6"/>
  <c r="L1331" i="6"/>
  <c r="K1331" i="6"/>
  <c r="J1331" i="6"/>
  <c r="I1331" i="6"/>
  <c r="L1327" i="6"/>
  <c r="K1327" i="6"/>
  <c r="J1327" i="6"/>
  <c r="I1327" i="6"/>
  <c r="L1323" i="6"/>
  <c r="K1323" i="6"/>
  <c r="J1323" i="6"/>
  <c r="I1323" i="6"/>
  <c r="L1319" i="6"/>
  <c r="K1319" i="6"/>
  <c r="J1319" i="6"/>
  <c r="I1319" i="6"/>
  <c r="L1315" i="6"/>
  <c r="K1315" i="6"/>
  <c r="J1315" i="6"/>
  <c r="I1315" i="6"/>
  <c r="L1311" i="6"/>
  <c r="K1311" i="6"/>
  <c r="J1311" i="6"/>
  <c r="I1311" i="6"/>
  <c r="L1307" i="6"/>
  <c r="K1307" i="6"/>
  <c r="J1307" i="6"/>
  <c r="I1307" i="6"/>
  <c r="L1303" i="6"/>
  <c r="K1303" i="6"/>
  <c r="J1303" i="6"/>
  <c r="I1303" i="6"/>
  <c r="L1299" i="6"/>
  <c r="K1299" i="6"/>
  <c r="J1299" i="6"/>
  <c r="I1299" i="6"/>
  <c r="L1295" i="6"/>
  <c r="K1295" i="6"/>
  <c r="J1295" i="6"/>
  <c r="I1295" i="6"/>
  <c r="L1291" i="6"/>
  <c r="K1291" i="6"/>
  <c r="J1291" i="6"/>
  <c r="I1291" i="6"/>
  <c r="L1287" i="6"/>
  <c r="K1287" i="6"/>
  <c r="J1287" i="6"/>
  <c r="I1287" i="6"/>
  <c r="L1283" i="6"/>
  <c r="K1283" i="6"/>
  <c r="J1283" i="6"/>
  <c r="I1283" i="6"/>
  <c r="L1279" i="6"/>
  <c r="K1279" i="6"/>
  <c r="J1279" i="6"/>
  <c r="I1279" i="6"/>
  <c r="L1275" i="6"/>
  <c r="K1275" i="6"/>
  <c r="J1275" i="6"/>
  <c r="I1275" i="6"/>
  <c r="L1271" i="6"/>
  <c r="K1271" i="6"/>
  <c r="J1271" i="6"/>
  <c r="I1271" i="6"/>
  <c r="L1267" i="6"/>
  <c r="K1267" i="6"/>
  <c r="J1267" i="6"/>
  <c r="I1267" i="6"/>
  <c r="L1263" i="6"/>
  <c r="K1263" i="6"/>
  <c r="J1263" i="6"/>
  <c r="I1263" i="6"/>
  <c r="L1259" i="6"/>
  <c r="K1259" i="6"/>
  <c r="J1259" i="6"/>
  <c r="I1259" i="6"/>
  <c r="L1255" i="6"/>
  <c r="K1255" i="6"/>
  <c r="J1255" i="6"/>
  <c r="I1255" i="6"/>
  <c r="L1251" i="6"/>
  <c r="K1251" i="6"/>
  <c r="J1251" i="6"/>
  <c r="I1251" i="6"/>
  <c r="L1247" i="6"/>
  <c r="K1247" i="6"/>
  <c r="J1247" i="6"/>
  <c r="I1247" i="6"/>
  <c r="L1243" i="6"/>
  <c r="K1243" i="6"/>
  <c r="J1243" i="6"/>
  <c r="I1243" i="6"/>
  <c r="L1239" i="6"/>
  <c r="K1239" i="6"/>
  <c r="J1239" i="6"/>
  <c r="I1239" i="6"/>
  <c r="L1235" i="6"/>
  <c r="K1235" i="6"/>
  <c r="J1235" i="6"/>
  <c r="I1235" i="6"/>
  <c r="L1231" i="6"/>
  <c r="K1231" i="6"/>
  <c r="J1231" i="6"/>
  <c r="I1231" i="6"/>
  <c r="L1227" i="6"/>
  <c r="K1227" i="6"/>
  <c r="J1227" i="6"/>
  <c r="I1227" i="6"/>
  <c r="L1223" i="6"/>
  <c r="K1223" i="6"/>
  <c r="J1223" i="6"/>
  <c r="I1223" i="6"/>
  <c r="L1219" i="6"/>
  <c r="K1219" i="6"/>
  <c r="J1219" i="6"/>
  <c r="I1219" i="6"/>
  <c r="L1215" i="6"/>
  <c r="K1215" i="6"/>
  <c r="J1215" i="6"/>
  <c r="I1215" i="6"/>
  <c r="L1211" i="6"/>
  <c r="K1211" i="6"/>
  <c r="J1211" i="6"/>
  <c r="I1211" i="6"/>
  <c r="L1207" i="6"/>
  <c r="K1207" i="6"/>
  <c r="J1207" i="6"/>
  <c r="I1207" i="6"/>
  <c r="L1203" i="6"/>
  <c r="K1203" i="6"/>
  <c r="J1203" i="6"/>
  <c r="I1203" i="6"/>
  <c r="L1199" i="6"/>
  <c r="K1199" i="6"/>
  <c r="J1199" i="6"/>
  <c r="I1199" i="6"/>
  <c r="L1195" i="6"/>
  <c r="K1195" i="6"/>
  <c r="J1195" i="6"/>
  <c r="I1195" i="6"/>
  <c r="L1191" i="6"/>
  <c r="K1191" i="6"/>
  <c r="J1191" i="6"/>
  <c r="I1191" i="6"/>
  <c r="L1187" i="6"/>
  <c r="K1187" i="6"/>
  <c r="J1187" i="6"/>
  <c r="I1187" i="6"/>
  <c r="L1183" i="6"/>
  <c r="K1183" i="6"/>
  <c r="J1183" i="6"/>
  <c r="I1183" i="6"/>
  <c r="L1179" i="6"/>
  <c r="K1179" i="6"/>
  <c r="J1179" i="6"/>
  <c r="I1179" i="6"/>
  <c r="L1175" i="6"/>
  <c r="K1175" i="6"/>
  <c r="J1175" i="6"/>
  <c r="I1175" i="6"/>
  <c r="L1171" i="6"/>
  <c r="K1171" i="6"/>
  <c r="J1171" i="6"/>
  <c r="I1171" i="6"/>
  <c r="L1167" i="6"/>
  <c r="K1167" i="6"/>
  <c r="J1167" i="6"/>
  <c r="I1167" i="6"/>
  <c r="L1163" i="6"/>
  <c r="K1163" i="6"/>
  <c r="J1163" i="6"/>
  <c r="I1163" i="6"/>
  <c r="L1159" i="6"/>
  <c r="K1159" i="6"/>
  <c r="J1159" i="6"/>
  <c r="I1159" i="6"/>
  <c r="L1155" i="6"/>
  <c r="K1155" i="6"/>
  <c r="J1155" i="6"/>
  <c r="I1155" i="6"/>
  <c r="L1151" i="6"/>
  <c r="K1151" i="6"/>
  <c r="J1151" i="6"/>
  <c r="I1151" i="6"/>
  <c r="L1147" i="6"/>
  <c r="K1147" i="6"/>
  <c r="J1147" i="6"/>
  <c r="I1147" i="6"/>
  <c r="L1143" i="6"/>
  <c r="K1143" i="6"/>
  <c r="J1143" i="6"/>
  <c r="I1143" i="6"/>
  <c r="L1139" i="6"/>
  <c r="K1139" i="6"/>
  <c r="J1139" i="6"/>
  <c r="I1139" i="6"/>
  <c r="L1135" i="6"/>
  <c r="K1135" i="6"/>
  <c r="J1135" i="6"/>
  <c r="I1135" i="6"/>
  <c r="L1131" i="6"/>
  <c r="K1131" i="6"/>
  <c r="J1131" i="6"/>
  <c r="I1131" i="6"/>
  <c r="L1127" i="6"/>
  <c r="K1127" i="6"/>
  <c r="J1127" i="6"/>
  <c r="I1127" i="6"/>
  <c r="L1123" i="6"/>
  <c r="K1123" i="6"/>
  <c r="J1123" i="6"/>
  <c r="I1123" i="6"/>
  <c r="L1119" i="6"/>
  <c r="K1119" i="6"/>
  <c r="J1119" i="6"/>
  <c r="I1119" i="6"/>
  <c r="L1115" i="6"/>
  <c r="K1115" i="6"/>
  <c r="J1115" i="6"/>
  <c r="I1115" i="6"/>
  <c r="L1111" i="6"/>
  <c r="K1111" i="6"/>
  <c r="J1111" i="6"/>
  <c r="I1111" i="6"/>
  <c r="L1107" i="6"/>
  <c r="K1107" i="6"/>
  <c r="J1107" i="6"/>
  <c r="I1107" i="6"/>
  <c r="L1103" i="6"/>
  <c r="K1103" i="6"/>
  <c r="J1103" i="6"/>
  <c r="I1103" i="6"/>
  <c r="L1099" i="6"/>
  <c r="K1099" i="6"/>
  <c r="J1099" i="6"/>
  <c r="I1099" i="6"/>
  <c r="L1095" i="6"/>
  <c r="K1095" i="6"/>
  <c r="J1095" i="6"/>
  <c r="I1095" i="6"/>
  <c r="L1091" i="6"/>
  <c r="K1091" i="6"/>
  <c r="J1091" i="6"/>
  <c r="I1091" i="6"/>
  <c r="L1087" i="6"/>
  <c r="K1087" i="6"/>
  <c r="J1087" i="6"/>
  <c r="I1087" i="6"/>
  <c r="L1083" i="6"/>
  <c r="K1083" i="6"/>
  <c r="J1083" i="6"/>
  <c r="I1083" i="6"/>
  <c r="L1079" i="6"/>
  <c r="K1079" i="6"/>
  <c r="J1079" i="6"/>
  <c r="I1079" i="6"/>
  <c r="L1075" i="6"/>
  <c r="K1075" i="6"/>
  <c r="J1075" i="6"/>
  <c r="I1075" i="6"/>
  <c r="L1071" i="6"/>
  <c r="K1071" i="6"/>
  <c r="J1071" i="6"/>
  <c r="I1071" i="6"/>
  <c r="L1067" i="6"/>
  <c r="K1067" i="6"/>
  <c r="J1067" i="6"/>
  <c r="I1067" i="6"/>
  <c r="L1063" i="6"/>
  <c r="K1063" i="6"/>
  <c r="J1063" i="6"/>
  <c r="I1063" i="6"/>
  <c r="L1059" i="6"/>
  <c r="K1059" i="6"/>
  <c r="J1059" i="6"/>
  <c r="I1059" i="6"/>
  <c r="L1055" i="6"/>
  <c r="K1055" i="6"/>
  <c r="J1055" i="6"/>
  <c r="I1055" i="6"/>
  <c r="L1051" i="6"/>
  <c r="K1051" i="6"/>
  <c r="J1051" i="6"/>
  <c r="I1051" i="6"/>
  <c r="L1047" i="6"/>
  <c r="K1047" i="6"/>
  <c r="J1047" i="6"/>
  <c r="I1047" i="6"/>
  <c r="L1043" i="6"/>
  <c r="K1043" i="6"/>
  <c r="J1043" i="6"/>
  <c r="I1043" i="6"/>
  <c r="L1039" i="6"/>
  <c r="K1039" i="6"/>
  <c r="J1039" i="6"/>
  <c r="I1039" i="6"/>
  <c r="L1035" i="6"/>
  <c r="K1035" i="6"/>
  <c r="J1035" i="6"/>
  <c r="I1035" i="6"/>
  <c r="L1031" i="6"/>
  <c r="K1031" i="6"/>
  <c r="J1031" i="6"/>
  <c r="I1031" i="6"/>
  <c r="L1027" i="6"/>
  <c r="K1027" i="6"/>
  <c r="J1027" i="6"/>
  <c r="I1027" i="6"/>
  <c r="L1023" i="6"/>
  <c r="K1023" i="6"/>
  <c r="J1023" i="6"/>
  <c r="I1023" i="6"/>
  <c r="L1019" i="6"/>
  <c r="K1019" i="6"/>
  <c r="J1019" i="6"/>
  <c r="I1019" i="6"/>
  <c r="L1015" i="6"/>
  <c r="K1015" i="6"/>
  <c r="J1015" i="6"/>
  <c r="I1015" i="6"/>
  <c r="L1011" i="6"/>
  <c r="K1011" i="6"/>
  <c r="J1011" i="6"/>
  <c r="I1011" i="6"/>
  <c r="L1007" i="6"/>
  <c r="K1007" i="6"/>
  <c r="J1007" i="6"/>
  <c r="I1007" i="6"/>
  <c r="L1003" i="6"/>
  <c r="K1003" i="6"/>
  <c r="J1003" i="6"/>
  <c r="I1003" i="6"/>
  <c r="L999" i="6"/>
  <c r="K999" i="6"/>
  <c r="J999" i="6"/>
  <c r="I999" i="6"/>
  <c r="L995" i="6"/>
  <c r="K995" i="6"/>
  <c r="J995" i="6"/>
  <c r="I995" i="6"/>
  <c r="L991" i="6"/>
  <c r="K991" i="6"/>
  <c r="J991" i="6"/>
  <c r="I991" i="6"/>
  <c r="L987" i="6"/>
  <c r="K987" i="6"/>
  <c r="J987" i="6"/>
  <c r="I987" i="6"/>
  <c r="L983" i="6"/>
  <c r="K983" i="6"/>
  <c r="J983" i="6"/>
  <c r="I983" i="6"/>
  <c r="L979" i="6"/>
  <c r="K979" i="6"/>
  <c r="J979" i="6"/>
  <c r="I979" i="6"/>
  <c r="L975" i="6"/>
  <c r="K975" i="6"/>
  <c r="J975" i="6"/>
  <c r="I975" i="6"/>
  <c r="L971" i="6"/>
  <c r="K971" i="6"/>
  <c r="J971" i="6"/>
  <c r="I971" i="6"/>
  <c r="L967" i="6"/>
  <c r="K967" i="6"/>
  <c r="J967" i="6"/>
  <c r="I967" i="6"/>
  <c r="L963" i="6"/>
  <c r="K963" i="6"/>
  <c r="J963" i="6"/>
  <c r="I963" i="6"/>
  <c r="L959" i="6"/>
  <c r="K959" i="6"/>
  <c r="J959" i="6"/>
  <c r="I959" i="6"/>
  <c r="L955" i="6"/>
  <c r="K955" i="6"/>
  <c r="J955" i="6"/>
  <c r="I955" i="6"/>
  <c r="L951" i="6"/>
  <c r="K951" i="6"/>
  <c r="J951" i="6"/>
  <c r="I951" i="6"/>
  <c r="L947" i="6"/>
  <c r="K947" i="6"/>
  <c r="J947" i="6"/>
  <c r="I947" i="6"/>
  <c r="L943" i="6"/>
  <c r="K943" i="6"/>
  <c r="J943" i="6"/>
  <c r="I943" i="6"/>
  <c r="L939" i="6"/>
  <c r="K939" i="6"/>
  <c r="J939" i="6"/>
  <c r="I939" i="6"/>
  <c r="L935" i="6"/>
  <c r="K935" i="6"/>
  <c r="J935" i="6"/>
  <c r="I935" i="6"/>
  <c r="L931" i="6"/>
  <c r="K931" i="6"/>
  <c r="J931" i="6"/>
  <c r="I931" i="6"/>
  <c r="L927" i="6"/>
  <c r="K927" i="6"/>
  <c r="J927" i="6"/>
  <c r="I927" i="6"/>
  <c r="L923" i="6"/>
  <c r="K923" i="6"/>
  <c r="J923" i="6"/>
  <c r="I923" i="6"/>
  <c r="L919" i="6"/>
  <c r="K919" i="6"/>
  <c r="J919" i="6"/>
  <c r="I919" i="6"/>
  <c r="L915" i="6"/>
  <c r="K915" i="6"/>
  <c r="J915" i="6"/>
  <c r="I915" i="6"/>
  <c r="L911" i="6"/>
  <c r="K911" i="6"/>
  <c r="J911" i="6"/>
  <c r="I911" i="6"/>
  <c r="L907" i="6"/>
  <c r="K907" i="6"/>
  <c r="J907" i="6"/>
  <c r="I907" i="6"/>
  <c r="L903" i="6"/>
  <c r="K903" i="6"/>
  <c r="J903" i="6"/>
  <c r="I903" i="6"/>
  <c r="L899" i="6"/>
  <c r="K899" i="6"/>
  <c r="J899" i="6"/>
  <c r="I899" i="6"/>
  <c r="L895" i="6"/>
  <c r="K895" i="6"/>
  <c r="J895" i="6"/>
  <c r="I895" i="6"/>
  <c r="L891" i="6"/>
  <c r="K891" i="6"/>
  <c r="J891" i="6"/>
  <c r="I891" i="6"/>
  <c r="L887" i="6"/>
  <c r="K887" i="6"/>
  <c r="J887" i="6"/>
  <c r="I887" i="6"/>
  <c r="L883" i="6"/>
  <c r="K883" i="6"/>
  <c r="J883" i="6"/>
  <c r="I883" i="6"/>
  <c r="L879" i="6"/>
  <c r="K879" i="6"/>
  <c r="J879" i="6"/>
  <c r="I879" i="6"/>
  <c r="L875" i="6"/>
  <c r="K875" i="6"/>
  <c r="J875" i="6"/>
  <c r="I875" i="6"/>
  <c r="L871" i="6"/>
  <c r="K871" i="6"/>
  <c r="J871" i="6"/>
  <c r="I871" i="6"/>
  <c r="L867" i="6"/>
  <c r="K867" i="6"/>
  <c r="J867" i="6"/>
  <c r="I867" i="6"/>
  <c r="L863" i="6"/>
  <c r="K863" i="6"/>
  <c r="J863" i="6"/>
  <c r="I863" i="6"/>
  <c r="L859" i="6"/>
  <c r="K859" i="6"/>
  <c r="J859" i="6"/>
  <c r="I859" i="6"/>
  <c r="L855" i="6"/>
  <c r="K855" i="6"/>
  <c r="J855" i="6"/>
  <c r="I855" i="6"/>
  <c r="L851" i="6"/>
  <c r="K851" i="6"/>
  <c r="J851" i="6"/>
  <c r="I851" i="6"/>
  <c r="L847" i="6"/>
  <c r="K847" i="6"/>
  <c r="J847" i="6"/>
  <c r="I847" i="6"/>
  <c r="L843" i="6"/>
  <c r="K843" i="6"/>
  <c r="J843" i="6"/>
  <c r="I843" i="6"/>
  <c r="L839" i="6"/>
  <c r="K839" i="6"/>
  <c r="J839" i="6"/>
  <c r="I839" i="6"/>
  <c r="L835" i="6"/>
  <c r="K835" i="6"/>
  <c r="J835" i="6"/>
  <c r="I835" i="6"/>
  <c r="L831" i="6"/>
  <c r="K831" i="6"/>
  <c r="J831" i="6"/>
  <c r="I831" i="6"/>
  <c r="L827" i="6"/>
  <c r="K827" i="6"/>
  <c r="J827" i="6"/>
  <c r="I827" i="6"/>
  <c r="L823" i="6"/>
  <c r="K823" i="6"/>
  <c r="J823" i="6"/>
  <c r="I823" i="6"/>
  <c r="L819" i="6"/>
  <c r="K819" i="6"/>
  <c r="J819" i="6"/>
  <c r="I819" i="6"/>
  <c r="L815" i="6"/>
  <c r="K815" i="6"/>
  <c r="J815" i="6"/>
  <c r="I815" i="6"/>
  <c r="L811" i="6"/>
  <c r="K811" i="6"/>
  <c r="J811" i="6"/>
  <c r="I811" i="6"/>
  <c r="L807" i="6"/>
  <c r="K807" i="6"/>
  <c r="J807" i="6"/>
  <c r="I807" i="6"/>
  <c r="L803" i="6"/>
  <c r="K803" i="6"/>
  <c r="J803" i="6"/>
  <c r="I803" i="6"/>
  <c r="L799" i="6"/>
  <c r="K799" i="6"/>
  <c r="J799" i="6"/>
  <c r="I799" i="6"/>
  <c r="L795" i="6"/>
  <c r="K795" i="6"/>
  <c r="J795" i="6"/>
  <c r="I795" i="6"/>
  <c r="L791" i="6"/>
  <c r="K791" i="6"/>
  <c r="J791" i="6"/>
  <c r="I791" i="6"/>
  <c r="L787" i="6"/>
  <c r="K787" i="6"/>
  <c r="J787" i="6"/>
  <c r="I787" i="6"/>
  <c r="L783" i="6"/>
  <c r="K783" i="6"/>
  <c r="J783" i="6"/>
  <c r="I783" i="6"/>
  <c r="L779" i="6"/>
  <c r="K779" i="6"/>
  <c r="J779" i="6"/>
  <c r="I779" i="6"/>
  <c r="L775" i="6"/>
  <c r="K775" i="6"/>
  <c r="J775" i="6"/>
  <c r="I775" i="6"/>
  <c r="L771" i="6"/>
  <c r="K771" i="6"/>
  <c r="J771" i="6"/>
  <c r="I771" i="6"/>
  <c r="L767" i="6"/>
  <c r="K767" i="6"/>
  <c r="J767" i="6"/>
  <c r="I767" i="6"/>
  <c r="L763" i="6"/>
  <c r="K763" i="6"/>
  <c r="J763" i="6"/>
  <c r="I763" i="6"/>
  <c r="L759" i="6"/>
  <c r="K759" i="6"/>
  <c r="J759" i="6"/>
  <c r="I759" i="6"/>
  <c r="L755" i="6"/>
  <c r="K755" i="6"/>
  <c r="J755" i="6"/>
  <c r="I755" i="6"/>
  <c r="L751" i="6"/>
  <c r="K751" i="6"/>
  <c r="J751" i="6"/>
  <c r="I751" i="6"/>
  <c r="L747" i="6"/>
  <c r="K747" i="6"/>
  <c r="J747" i="6"/>
  <c r="I747" i="6"/>
  <c r="L743" i="6"/>
  <c r="K743" i="6"/>
  <c r="J743" i="6"/>
  <c r="I743" i="6"/>
  <c r="L739" i="6"/>
  <c r="K739" i="6"/>
  <c r="J739" i="6"/>
  <c r="I739" i="6"/>
  <c r="L735" i="6"/>
  <c r="K735" i="6"/>
  <c r="J735" i="6"/>
  <c r="I735" i="6"/>
  <c r="L731" i="6"/>
  <c r="K731" i="6"/>
  <c r="J731" i="6"/>
  <c r="I731" i="6"/>
  <c r="L727" i="6"/>
  <c r="K727" i="6"/>
  <c r="J727" i="6"/>
  <c r="I727" i="6"/>
  <c r="L723" i="6"/>
  <c r="K723" i="6"/>
  <c r="J723" i="6"/>
  <c r="I723" i="6"/>
  <c r="L719" i="6"/>
  <c r="K719" i="6"/>
  <c r="J719" i="6"/>
  <c r="I719" i="6"/>
  <c r="L715" i="6"/>
  <c r="K715" i="6"/>
  <c r="J715" i="6"/>
  <c r="I715" i="6"/>
  <c r="L711" i="6"/>
  <c r="K711" i="6"/>
  <c r="J711" i="6"/>
  <c r="I711" i="6"/>
  <c r="L707" i="6"/>
  <c r="K707" i="6"/>
  <c r="J707" i="6"/>
  <c r="I707" i="6"/>
  <c r="L703" i="6"/>
  <c r="K703" i="6"/>
  <c r="J703" i="6"/>
  <c r="I703" i="6"/>
  <c r="L699" i="6"/>
  <c r="K699" i="6"/>
  <c r="J699" i="6"/>
  <c r="I699" i="6"/>
  <c r="L695" i="6"/>
  <c r="K695" i="6"/>
  <c r="J695" i="6"/>
  <c r="I695" i="6"/>
  <c r="L691" i="6"/>
  <c r="K691" i="6"/>
  <c r="J691" i="6"/>
  <c r="I691" i="6"/>
  <c r="L687" i="6"/>
  <c r="K687" i="6"/>
  <c r="J687" i="6"/>
  <c r="I687" i="6"/>
  <c r="L683" i="6"/>
  <c r="K683" i="6"/>
  <c r="J683" i="6"/>
  <c r="I683" i="6"/>
  <c r="L679" i="6"/>
  <c r="K679" i="6"/>
  <c r="J679" i="6"/>
  <c r="I679" i="6"/>
  <c r="L675" i="6"/>
  <c r="K675" i="6"/>
  <c r="J675" i="6"/>
  <c r="I675" i="6"/>
  <c r="L671" i="6"/>
  <c r="K671" i="6"/>
  <c r="J671" i="6"/>
  <c r="I671" i="6"/>
  <c r="L667" i="6"/>
  <c r="K667" i="6"/>
  <c r="J667" i="6"/>
  <c r="I667" i="6"/>
  <c r="L663" i="6"/>
  <c r="K663" i="6"/>
  <c r="J663" i="6"/>
  <c r="I663" i="6"/>
  <c r="L659" i="6"/>
  <c r="K659" i="6"/>
  <c r="J659" i="6"/>
  <c r="I659" i="6"/>
  <c r="L655" i="6"/>
  <c r="K655" i="6"/>
  <c r="J655" i="6"/>
  <c r="I655" i="6"/>
  <c r="L651" i="6"/>
  <c r="K651" i="6"/>
  <c r="J651" i="6"/>
  <c r="I651" i="6"/>
  <c r="L647" i="6"/>
  <c r="K647" i="6"/>
  <c r="J647" i="6"/>
  <c r="I647" i="6"/>
  <c r="L643" i="6"/>
  <c r="K643" i="6"/>
  <c r="J643" i="6"/>
  <c r="I643" i="6"/>
  <c r="L639" i="6"/>
  <c r="K639" i="6"/>
  <c r="J639" i="6"/>
  <c r="I639" i="6"/>
  <c r="L635" i="6"/>
  <c r="K635" i="6"/>
  <c r="J635" i="6"/>
  <c r="I635" i="6"/>
  <c r="L631" i="6"/>
  <c r="K631" i="6"/>
  <c r="J631" i="6"/>
  <c r="I631" i="6"/>
  <c r="L627" i="6"/>
  <c r="K627" i="6"/>
  <c r="J627" i="6"/>
  <c r="I627" i="6"/>
  <c r="L623" i="6"/>
  <c r="K623" i="6"/>
  <c r="J623" i="6"/>
  <c r="I623" i="6"/>
  <c r="L619" i="6"/>
  <c r="K619" i="6"/>
  <c r="J619" i="6"/>
  <c r="I619" i="6"/>
  <c r="L615" i="6"/>
  <c r="K615" i="6"/>
  <c r="J615" i="6"/>
  <c r="I615" i="6"/>
  <c r="L611" i="6"/>
  <c r="K611" i="6"/>
  <c r="J611" i="6"/>
  <c r="I611" i="6"/>
  <c r="L607" i="6"/>
  <c r="K607" i="6"/>
  <c r="J607" i="6"/>
  <c r="I607" i="6"/>
  <c r="L603" i="6"/>
  <c r="K603" i="6"/>
  <c r="J603" i="6"/>
  <c r="I603" i="6"/>
  <c r="L599" i="6"/>
  <c r="K599" i="6"/>
  <c r="J599" i="6"/>
  <c r="I599" i="6"/>
  <c r="L595" i="6"/>
  <c r="K595" i="6"/>
  <c r="J595" i="6"/>
  <c r="I595" i="6"/>
  <c r="K591" i="6"/>
  <c r="L591" i="6"/>
  <c r="J591" i="6"/>
  <c r="I591" i="6"/>
  <c r="L587" i="6"/>
  <c r="K587" i="6"/>
  <c r="J587" i="6"/>
  <c r="I587" i="6"/>
  <c r="L583" i="6"/>
  <c r="K583" i="6"/>
  <c r="J583" i="6"/>
  <c r="I583" i="6"/>
  <c r="L579" i="6"/>
  <c r="K579" i="6"/>
  <c r="J579" i="6"/>
  <c r="I579" i="6"/>
  <c r="L575" i="6"/>
  <c r="K575" i="6"/>
  <c r="J575" i="6"/>
  <c r="I575" i="6"/>
  <c r="L571" i="6"/>
  <c r="K571" i="6"/>
  <c r="J571" i="6"/>
  <c r="I571" i="6"/>
  <c r="L567" i="6"/>
  <c r="K567" i="6"/>
  <c r="J567" i="6"/>
  <c r="I567" i="6"/>
  <c r="L563" i="6"/>
  <c r="K563" i="6"/>
  <c r="J563" i="6"/>
  <c r="I563" i="6"/>
  <c r="L559" i="6"/>
  <c r="K559" i="6"/>
  <c r="J559" i="6"/>
  <c r="I559" i="6"/>
  <c r="L555" i="6"/>
  <c r="K555" i="6"/>
  <c r="J555" i="6"/>
  <c r="I555" i="6"/>
  <c r="L551" i="6"/>
  <c r="K551" i="6"/>
  <c r="J551" i="6"/>
  <c r="I551" i="6"/>
  <c r="L547" i="6"/>
  <c r="K547" i="6"/>
  <c r="J547" i="6"/>
  <c r="I547" i="6"/>
  <c r="L543" i="6"/>
  <c r="K543" i="6"/>
  <c r="J543" i="6"/>
  <c r="I543" i="6"/>
  <c r="L539" i="6"/>
  <c r="K539" i="6"/>
  <c r="J539" i="6"/>
  <c r="I539" i="6"/>
  <c r="L535" i="6"/>
  <c r="K535" i="6"/>
  <c r="J535" i="6"/>
  <c r="I535" i="6"/>
  <c r="L531" i="6"/>
  <c r="K531" i="6"/>
  <c r="J531" i="6"/>
  <c r="I531" i="6"/>
  <c r="K527" i="6"/>
  <c r="L527" i="6"/>
  <c r="J527" i="6"/>
  <c r="I527" i="6"/>
  <c r="L523" i="6"/>
  <c r="K523" i="6"/>
  <c r="J523" i="6"/>
  <c r="I523" i="6"/>
  <c r="L519" i="6"/>
  <c r="K519" i="6"/>
  <c r="J519" i="6"/>
  <c r="I519" i="6"/>
  <c r="L515" i="6"/>
  <c r="K515" i="6"/>
  <c r="J515" i="6"/>
  <c r="I515" i="6"/>
  <c r="L511" i="6"/>
  <c r="K511" i="6"/>
  <c r="J511" i="6"/>
  <c r="I511" i="6"/>
  <c r="L507" i="6"/>
  <c r="K507" i="6"/>
  <c r="J507" i="6"/>
  <c r="I507" i="6"/>
  <c r="L503" i="6"/>
  <c r="K503" i="6"/>
  <c r="J503" i="6"/>
  <c r="I503" i="6"/>
  <c r="L499" i="6"/>
  <c r="K499" i="6"/>
  <c r="J499" i="6"/>
  <c r="I499" i="6"/>
  <c r="L495" i="6"/>
  <c r="K495" i="6"/>
  <c r="J495" i="6"/>
  <c r="I495" i="6"/>
  <c r="L491" i="6"/>
  <c r="K491" i="6"/>
  <c r="J491" i="6"/>
  <c r="I491" i="6"/>
  <c r="L487" i="6"/>
  <c r="K487" i="6"/>
  <c r="J487" i="6"/>
  <c r="I487" i="6"/>
  <c r="L483" i="6"/>
  <c r="K483" i="6"/>
  <c r="J483" i="6"/>
  <c r="I483" i="6"/>
  <c r="L479" i="6"/>
  <c r="K479" i="6"/>
  <c r="J479" i="6"/>
  <c r="I479" i="6"/>
  <c r="L475" i="6"/>
  <c r="K475" i="6"/>
  <c r="J475" i="6"/>
  <c r="I475" i="6"/>
  <c r="L471" i="6"/>
  <c r="K471" i="6"/>
  <c r="J471" i="6"/>
  <c r="I471" i="6"/>
  <c r="L467" i="6"/>
  <c r="K467" i="6"/>
  <c r="J467" i="6"/>
  <c r="I467" i="6"/>
  <c r="K463" i="6"/>
  <c r="L463" i="6"/>
  <c r="J463" i="6"/>
  <c r="I463" i="6"/>
  <c r="L459" i="6"/>
  <c r="K459" i="6"/>
  <c r="J459" i="6"/>
  <c r="I459" i="6"/>
  <c r="L455" i="6"/>
  <c r="K455" i="6"/>
  <c r="J455" i="6"/>
  <c r="I455" i="6"/>
  <c r="L451" i="6"/>
  <c r="K451" i="6"/>
  <c r="J451" i="6"/>
  <c r="I451" i="6"/>
  <c r="L447" i="6"/>
  <c r="K447" i="6"/>
  <c r="J447" i="6"/>
  <c r="I447" i="6"/>
  <c r="L443" i="6"/>
  <c r="K443" i="6"/>
  <c r="J443" i="6"/>
  <c r="I443" i="6"/>
  <c r="L439" i="6"/>
  <c r="K439" i="6"/>
  <c r="J439" i="6"/>
  <c r="I439" i="6"/>
  <c r="L435" i="6"/>
  <c r="K435" i="6"/>
  <c r="J435" i="6"/>
  <c r="I435" i="6"/>
  <c r="L431" i="6"/>
  <c r="K431" i="6"/>
  <c r="J431" i="6"/>
  <c r="I431" i="6"/>
  <c r="L427" i="6"/>
  <c r="K427" i="6"/>
  <c r="J427" i="6"/>
  <c r="I427" i="6"/>
  <c r="L423" i="6"/>
  <c r="K423" i="6"/>
  <c r="J423" i="6"/>
  <c r="I423" i="6"/>
  <c r="L419" i="6"/>
  <c r="K419" i="6"/>
  <c r="J419" i="6"/>
  <c r="I419" i="6"/>
  <c r="L415" i="6"/>
  <c r="K415" i="6"/>
  <c r="J415" i="6"/>
  <c r="I415" i="6"/>
  <c r="L411" i="6"/>
  <c r="K411" i="6"/>
  <c r="J411" i="6"/>
  <c r="I411" i="6"/>
  <c r="L407" i="6"/>
  <c r="K407" i="6"/>
  <c r="J407" i="6"/>
  <c r="I407" i="6"/>
  <c r="L403" i="6"/>
  <c r="K403" i="6"/>
  <c r="J403" i="6"/>
  <c r="I403" i="6"/>
  <c r="L399" i="6"/>
  <c r="K399" i="6"/>
  <c r="J399" i="6"/>
  <c r="I399" i="6"/>
  <c r="L395" i="6"/>
  <c r="K395" i="6"/>
  <c r="J395" i="6"/>
  <c r="I395" i="6"/>
  <c r="L391" i="6"/>
  <c r="K391" i="6"/>
  <c r="J391" i="6"/>
  <c r="I391" i="6"/>
  <c r="L387" i="6"/>
  <c r="K387" i="6"/>
  <c r="J387" i="6"/>
  <c r="I387" i="6"/>
  <c r="L383" i="6"/>
  <c r="K383" i="6"/>
  <c r="J383" i="6"/>
  <c r="I383" i="6"/>
  <c r="L379" i="6"/>
  <c r="K379" i="6"/>
  <c r="J379" i="6"/>
  <c r="I379" i="6"/>
  <c r="L375" i="6"/>
  <c r="K375" i="6"/>
  <c r="J375" i="6"/>
  <c r="I375" i="6"/>
  <c r="L371" i="6"/>
  <c r="K371" i="6"/>
  <c r="J371" i="6"/>
  <c r="I371" i="6"/>
  <c r="L367" i="6"/>
  <c r="K367" i="6"/>
  <c r="J367" i="6"/>
  <c r="I367" i="6"/>
  <c r="L363" i="6"/>
  <c r="K363" i="6"/>
  <c r="J363" i="6"/>
  <c r="I363" i="6"/>
  <c r="L359" i="6"/>
  <c r="K359" i="6"/>
  <c r="J359" i="6"/>
  <c r="I359" i="6"/>
  <c r="L355" i="6"/>
  <c r="K355" i="6"/>
  <c r="J355" i="6"/>
  <c r="I355" i="6"/>
  <c r="L351" i="6"/>
  <c r="K351" i="6"/>
  <c r="J351" i="6"/>
  <c r="I351" i="6"/>
  <c r="L347" i="6"/>
  <c r="K347" i="6"/>
  <c r="J347" i="6"/>
  <c r="I347" i="6"/>
  <c r="L343" i="6"/>
  <c r="K343" i="6"/>
  <c r="J343" i="6"/>
  <c r="I343" i="6"/>
  <c r="L339" i="6"/>
  <c r="K339" i="6"/>
  <c r="J339" i="6"/>
  <c r="I339" i="6"/>
  <c r="L335" i="6"/>
  <c r="K335" i="6"/>
  <c r="J335" i="6"/>
  <c r="I335" i="6"/>
  <c r="L331" i="6"/>
  <c r="K331" i="6"/>
  <c r="J331" i="6"/>
  <c r="I331" i="6"/>
  <c r="L327" i="6"/>
  <c r="K327" i="6"/>
  <c r="J327" i="6"/>
  <c r="I327" i="6"/>
  <c r="L323" i="6"/>
  <c r="K323" i="6"/>
  <c r="J323" i="6"/>
  <c r="I323" i="6"/>
  <c r="L319" i="6"/>
  <c r="K319" i="6"/>
  <c r="J319" i="6"/>
  <c r="I319" i="6"/>
  <c r="L315" i="6"/>
  <c r="K315" i="6"/>
  <c r="J315" i="6"/>
  <c r="I315" i="6"/>
  <c r="L311" i="6"/>
  <c r="K311" i="6"/>
  <c r="J311" i="6"/>
  <c r="I311" i="6"/>
  <c r="L307" i="6"/>
  <c r="K307" i="6"/>
  <c r="J307" i="6"/>
  <c r="I307" i="6"/>
  <c r="L303" i="6"/>
  <c r="K303" i="6"/>
  <c r="J303" i="6"/>
  <c r="I303" i="6"/>
  <c r="L299" i="6"/>
  <c r="K299" i="6"/>
  <c r="J299" i="6"/>
  <c r="I299" i="6"/>
  <c r="L295" i="6"/>
  <c r="K295" i="6"/>
  <c r="J295" i="6"/>
  <c r="I295" i="6"/>
  <c r="L291" i="6"/>
  <c r="K291" i="6"/>
  <c r="J291" i="6"/>
  <c r="I291" i="6"/>
  <c r="L287" i="6"/>
  <c r="K287" i="6"/>
  <c r="J287" i="6"/>
  <c r="I287" i="6"/>
  <c r="L283" i="6"/>
  <c r="K283" i="6"/>
  <c r="J283" i="6"/>
  <c r="I283" i="6"/>
  <c r="L279" i="6"/>
  <c r="K279" i="6"/>
  <c r="J279" i="6"/>
  <c r="I279" i="6"/>
  <c r="L275" i="6"/>
  <c r="K275" i="6"/>
  <c r="J275" i="6"/>
  <c r="I275" i="6"/>
  <c r="L271" i="6"/>
  <c r="K271" i="6"/>
  <c r="J271" i="6"/>
  <c r="I271" i="6"/>
  <c r="L267" i="6"/>
  <c r="K267" i="6"/>
  <c r="J267" i="6"/>
  <c r="I267" i="6"/>
  <c r="L263" i="6"/>
  <c r="K263" i="6"/>
  <c r="J263" i="6"/>
  <c r="I263" i="6"/>
  <c r="L259" i="6"/>
  <c r="K259" i="6"/>
  <c r="J259" i="6"/>
  <c r="I259" i="6"/>
  <c r="L255" i="6"/>
  <c r="K255" i="6"/>
  <c r="J255" i="6"/>
  <c r="I255" i="6"/>
  <c r="L251" i="6"/>
  <c r="K251" i="6"/>
  <c r="J251" i="6"/>
  <c r="I251" i="6"/>
  <c r="L247" i="6"/>
  <c r="K247" i="6"/>
  <c r="J247" i="6"/>
  <c r="I247" i="6"/>
  <c r="L243" i="6"/>
  <c r="K243" i="6"/>
  <c r="J243" i="6"/>
  <c r="I243" i="6"/>
  <c r="L239" i="6"/>
  <c r="K239" i="6"/>
  <c r="J239" i="6"/>
  <c r="I239" i="6"/>
  <c r="L235" i="6"/>
  <c r="K235" i="6"/>
  <c r="J235" i="6"/>
  <c r="I235" i="6"/>
  <c r="L231" i="6"/>
  <c r="K231" i="6"/>
  <c r="J231" i="6"/>
  <c r="I231" i="6"/>
  <c r="L227" i="6"/>
  <c r="K227" i="6"/>
  <c r="J227" i="6"/>
  <c r="I227" i="6"/>
  <c r="L223" i="6"/>
  <c r="K223" i="6"/>
  <c r="J223" i="6"/>
  <c r="I223" i="6"/>
  <c r="L219" i="6"/>
  <c r="K219" i="6"/>
  <c r="J219" i="6"/>
  <c r="I219" i="6"/>
  <c r="L215" i="6"/>
  <c r="K215" i="6"/>
  <c r="J215" i="6"/>
  <c r="I215" i="6"/>
  <c r="L211" i="6"/>
  <c r="K211" i="6"/>
  <c r="J211" i="6"/>
  <c r="I211" i="6"/>
  <c r="L207" i="6"/>
  <c r="K207" i="6"/>
  <c r="J207" i="6"/>
  <c r="I207" i="6"/>
  <c r="L203" i="6"/>
  <c r="K203" i="6"/>
  <c r="J203" i="6"/>
  <c r="I203" i="6"/>
  <c r="L199" i="6"/>
  <c r="K199" i="6"/>
  <c r="J199" i="6"/>
  <c r="I199" i="6"/>
  <c r="L195" i="6"/>
  <c r="K195" i="6"/>
  <c r="J195" i="6"/>
  <c r="I195" i="6"/>
  <c r="L191" i="6"/>
  <c r="K191" i="6"/>
  <c r="J191" i="6"/>
  <c r="I191" i="6"/>
  <c r="L187" i="6"/>
  <c r="K187" i="6"/>
  <c r="J187" i="6"/>
  <c r="I187" i="6"/>
  <c r="L183" i="6"/>
  <c r="K183" i="6"/>
  <c r="J183" i="6"/>
  <c r="I183" i="6"/>
  <c r="L179" i="6"/>
  <c r="K179" i="6"/>
  <c r="J179" i="6"/>
  <c r="I179" i="6"/>
  <c r="L175" i="6"/>
  <c r="K175" i="6"/>
  <c r="J175" i="6"/>
  <c r="I175" i="6"/>
  <c r="L171" i="6"/>
  <c r="K171" i="6"/>
  <c r="J171" i="6"/>
  <c r="I171" i="6"/>
  <c r="L167" i="6"/>
  <c r="K167" i="6"/>
  <c r="J167" i="6"/>
  <c r="I167" i="6"/>
  <c r="L163" i="6"/>
  <c r="K163" i="6"/>
  <c r="J163" i="6"/>
  <c r="I163" i="6"/>
  <c r="L159" i="6"/>
  <c r="K159" i="6"/>
  <c r="J159" i="6"/>
  <c r="I159" i="6"/>
  <c r="L155" i="6"/>
  <c r="K155" i="6"/>
  <c r="J155" i="6"/>
  <c r="I155" i="6"/>
  <c r="L151" i="6"/>
  <c r="K151" i="6"/>
  <c r="J151" i="6"/>
  <c r="I151" i="6"/>
  <c r="L147" i="6"/>
  <c r="K147" i="6"/>
  <c r="J147" i="6"/>
  <c r="I147" i="6"/>
  <c r="L143" i="6"/>
  <c r="K143" i="6"/>
  <c r="J143" i="6"/>
  <c r="I143" i="6"/>
  <c r="L139" i="6"/>
  <c r="K139" i="6"/>
  <c r="J139" i="6"/>
  <c r="I139" i="6"/>
  <c r="L135" i="6"/>
  <c r="K135" i="6"/>
  <c r="J135" i="6"/>
  <c r="I135" i="6"/>
  <c r="L131" i="6"/>
  <c r="K131" i="6"/>
  <c r="J131" i="6"/>
  <c r="I131" i="6"/>
  <c r="L127" i="6"/>
  <c r="K127" i="6"/>
  <c r="J127" i="6"/>
  <c r="I127" i="6"/>
  <c r="L123" i="6"/>
  <c r="K123" i="6"/>
  <c r="J123" i="6"/>
  <c r="I123" i="6"/>
  <c r="L119" i="6"/>
  <c r="K119" i="6"/>
  <c r="J119" i="6"/>
  <c r="I119" i="6"/>
  <c r="L115" i="6"/>
  <c r="K115" i="6"/>
  <c r="J115" i="6"/>
  <c r="I115" i="6"/>
  <c r="L111" i="6"/>
  <c r="K111" i="6"/>
  <c r="J111" i="6"/>
  <c r="I111" i="6"/>
  <c r="L107" i="6"/>
  <c r="K107" i="6"/>
  <c r="J107" i="6"/>
  <c r="I107" i="6"/>
  <c r="L103" i="6"/>
  <c r="K103" i="6"/>
  <c r="J103" i="6"/>
  <c r="I103" i="6"/>
  <c r="L2639" i="6"/>
  <c r="K2639" i="6"/>
  <c r="J2639" i="6"/>
  <c r="I2639" i="6"/>
  <c r="L2627" i="6"/>
  <c r="K2627" i="6"/>
  <c r="J2627" i="6"/>
  <c r="I2627" i="6"/>
  <c r="L2615" i="6"/>
  <c r="K2615" i="6"/>
  <c r="J2615" i="6"/>
  <c r="I2615" i="6"/>
  <c r="L2603" i="6"/>
  <c r="K2603" i="6"/>
  <c r="J2603" i="6"/>
  <c r="I2603" i="6"/>
  <c r="L2591" i="6"/>
  <c r="K2591" i="6"/>
  <c r="J2591" i="6"/>
  <c r="I2591" i="6"/>
  <c r="L2579" i="6"/>
  <c r="K2579" i="6"/>
  <c r="J2579" i="6"/>
  <c r="I2579" i="6"/>
  <c r="L2567" i="6"/>
  <c r="K2567" i="6"/>
  <c r="J2567" i="6"/>
  <c r="I2567" i="6"/>
  <c r="L2555" i="6"/>
  <c r="K2555" i="6"/>
  <c r="J2555" i="6"/>
  <c r="I2555" i="6"/>
  <c r="L2543" i="6"/>
  <c r="K2543" i="6"/>
  <c r="J2543" i="6"/>
  <c r="I2543" i="6"/>
  <c r="L2531" i="6"/>
  <c r="K2531" i="6"/>
  <c r="J2531" i="6"/>
  <c r="I2531" i="6"/>
  <c r="L2519" i="6"/>
  <c r="K2519" i="6"/>
  <c r="J2519" i="6"/>
  <c r="I2519" i="6"/>
  <c r="L2507" i="6"/>
  <c r="K2507" i="6"/>
  <c r="J2507" i="6"/>
  <c r="I2507" i="6"/>
  <c r="L2495" i="6"/>
  <c r="K2495" i="6"/>
  <c r="J2495" i="6"/>
  <c r="I2495" i="6"/>
  <c r="L2483" i="6"/>
  <c r="K2483" i="6"/>
  <c r="J2483" i="6"/>
  <c r="I2483" i="6"/>
  <c r="L2471" i="6"/>
  <c r="K2471" i="6"/>
  <c r="J2471" i="6"/>
  <c r="I2471" i="6"/>
  <c r="L2459" i="6"/>
  <c r="K2459" i="6"/>
  <c r="J2459" i="6"/>
  <c r="I2459" i="6"/>
  <c r="L2447" i="6"/>
  <c r="K2447" i="6"/>
  <c r="J2447" i="6"/>
  <c r="I2447" i="6"/>
  <c r="L2439" i="6"/>
  <c r="K2439" i="6"/>
  <c r="J2439" i="6"/>
  <c r="I2439" i="6"/>
  <c r="L2427" i="6"/>
  <c r="K2427" i="6"/>
  <c r="J2427" i="6"/>
  <c r="I2427" i="6"/>
  <c r="L2415" i="6"/>
  <c r="K2415" i="6"/>
  <c r="J2415" i="6"/>
  <c r="I2415" i="6"/>
  <c r="L2403" i="6"/>
  <c r="K2403" i="6"/>
  <c r="J2403" i="6"/>
  <c r="I2403" i="6"/>
  <c r="L2391" i="6"/>
  <c r="K2391" i="6"/>
  <c r="J2391" i="6"/>
  <c r="I2391" i="6"/>
  <c r="L2379" i="6"/>
  <c r="K2379" i="6"/>
  <c r="J2379" i="6"/>
  <c r="I2379" i="6"/>
  <c r="L2367" i="6"/>
  <c r="K2367" i="6"/>
  <c r="J2367" i="6"/>
  <c r="I2367" i="6"/>
  <c r="L2355" i="6"/>
  <c r="K2355" i="6"/>
  <c r="J2355" i="6"/>
  <c r="I2355" i="6"/>
  <c r="L2343" i="6"/>
  <c r="K2343" i="6"/>
  <c r="J2343" i="6"/>
  <c r="I2343" i="6"/>
  <c r="L2331" i="6"/>
  <c r="K2331" i="6"/>
  <c r="J2331" i="6"/>
  <c r="I2331" i="6"/>
  <c r="L2319" i="6"/>
  <c r="K2319" i="6"/>
  <c r="J2319" i="6"/>
  <c r="I2319" i="6"/>
  <c r="L2303" i="6"/>
  <c r="K2303" i="6"/>
  <c r="J2303" i="6"/>
  <c r="I2303" i="6"/>
  <c r="L2291" i="6"/>
  <c r="K2291" i="6"/>
  <c r="J2291" i="6"/>
  <c r="I2291" i="6"/>
  <c r="L2279" i="6"/>
  <c r="K2279" i="6"/>
  <c r="J2279" i="6"/>
  <c r="I2279" i="6"/>
  <c r="L2271" i="6"/>
  <c r="K2271" i="6"/>
  <c r="J2271" i="6"/>
  <c r="I2271" i="6"/>
  <c r="L2259" i="6"/>
  <c r="K2259" i="6"/>
  <c r="J2259" i="6"/>
  <c r="I2259" i="6"/>
  <c r="L2247" i="6"/>
  <c r="K2247" i="6"/>
  <c r="J2247" i="6"/>
  <c r="I2247" i="6"/>
  <c r="L2235" i="6"/>
  <c r="K2235" i="6"/>
  <c r="J2235" i="6"/>
  <c r="I2235" i="6"/>
  <c r="L2223" i="6"/>
  <c r="K2223" i="6"/>
  <c r="J2223" i="6"/>
  <c r="I2223" i="6"/>
  <c r="L2207" i="6"/>
  <c r="K2207" i="6"/>
  <c r="J2207" i="6"/>
  <c r="I2207" i="6"/>
  <c r="L2191" i="6"/>
  <c r="K2191" i="6"/>
  <c r="J2191" i="6"/>
  <c r="I2191" i="6"/>
  <c r="L2179" i="6"/>
  <c r="K2179" i="6"/>
  <c r="J2179" i="6"/>
  <c r="I2179" i="6"/>
  <c r="L2167" i="6"/>
  <c r="K2167" i="6"/>
  <c r="J2167" i="6"/>
  <c r="I2167" i="6"/>
  <c r="L2155" i="6"/>
  <c r="K2155" i="6"/>
  <c r="J2155" i="6"/>
  <c r="I2155" i="6"/>
  <c r="L2143" i="6"/>
  <c r="K2143" i="6"/>
  <c r="J2143" i="6"/>
  <c r="I2143" i="6"/>
  <c r="L2131" i="6"/>
  <c r="K2131" i="6"/>
  <c r="J2131" i="6"/>
  <c r="I2131" i="6"/>
  <c r="L2123" i="6"/>
  <c r="K2123" i="6"/>
  <c r="J2123" i="6"/>
  <c r="I2123" i="6"/>
  <c r="L2111" i="6"/>
  <c r="K2111" i="6"/>
  <c r="J2111" i="6"/>
  <c r="I2111" i="6"/>
  <c r="L2099" i="6"/>
  <c r="K2099" i="6"/>
  <c r="J2099" i="6"/>
  <c r="I2099" i="6"/>
  <c r="L2087" i="6"/>
  <c r="K2087" i="6"/>
  <c r="J2087" i="6"/>
  <c r="I2087" i="6"/>
  <c r="L2075" i="6"/>
  <c r="K2075" i="6"/>
  <c r="J2075" i="6"/>
  <c r="I2075" i="6"/>
  <c r="L2063" i="6"/>
  <c r="K2063" i="6"/>
  <c r="J2063" i="6"/>
  <c r="I2063" i="6"/>
  <c r="L2051" i="6"/>
  <c r="K2051" i="6"/>
  <c r="J2051" i="6"/>
  <c r="I2051" i="6"/>
  <c r="L2039" i="6"/>
  <c r="K2039" i="6"/>
  <c r="J2039" i="6"/>
  <c r="I2039" i="6"/>
  <c r="L2031" i="6"/>
  <c r="K2031" i="6"/>
  <c r="J2031" i="6"/>
  <c r="I2031" i="6"/>
  <c r="L2019" i="6"/>
  <c r="K2019" i="6"/>
  <c r="J2019" i="6"/>
  <c r="I2019" i="6"/>
  <c r="L2007" i="6"/>
  <c r="K2007" i="6"/>
  <c r="J2007" i="6"/>
  <c r="I2007" i="6"/>
  <c r="L1995" i="6"/>
  <c r="K1995" i="6"/>
  <c r="J1995" i="6"/>
  <c r="I1995" i="6"/>
  <c r="L1983" i="6"/>
  <c r="K1983" i="6"/>
  <c r="J1983" i="6"/>
  <c r="I1983" i="6"/>
  <c r="L1971" i="6"/>
  <c r="K1971" i="6"/>
  <c r="J1971" i="6"/>
  <c r="I1971" i="6"/>
  <c r="L1959" i="6"/>
  <c r="K1959" i="6"/>
  <c r="J1959" i="6"/>
  <c r="I1959" i="6"/>
  <c r="L1947" i="6"/>
  <c r="K1947" i="6"/>
  <c r="J1947" i="6"/>
  <c r="I1947" i="6"/>
  <c r="L1935" i="6"/>
  <c r="K1935" i="6"/>
  <c r="J1935" i="6"/>
  <c r="I1935" i="6"/>
  <c r="L1923" i="6"/>
  <c r="K1923" i="6"/>
  <c r="J1923" i="6"/>
  <c r="I1923" i="6"/>
  <c r="L1911" i="6"/>
  <c r="K1911" i="6"/>
  <c r="J1911" i="6"/>
  <c r="I1911" i="6"/>
  <c r="L1899" i="6"/>
  <c r="K1899" i="6"/>
  <c r="J1899" i="6"/>
  <c r="I1899" i="6"/>
  <c r="L1887" i="6"/>
  <c r="K1887" i="6"/>
  <c r="J1887" i="6"/>
  <c r="I1887" i="6"/>
  <c r="L1875" i="6"/>
  <c r="K1875" i="6"/>
  <c r="J1875" i="6"/>
  <c r="I1875" i="6"/>
  <c r="L1863" i="6"/>
  <c r="K1863" i="6"/>
  <c r="J1863" i="6"/>
  <c r="I1863" i="6"/>
  <c r="L1851" i="6"/>
  <c r="K1851" i="6"/>
  <c r="J1851" i="6"/>
  <c r="I1851" i="6"/>
  <c r="L1843" i="6"/>
  <c r="K1843" i="6"/>
  <c r="J1843" i="6"/>
  <c r="I1843" i="6"/>
  <c r="L1831" i="6"/>
  <c r="K1831" i="6"/>
  <c r="J1831" i="6"/>
  <c r="I1831" i="6"/>
  <c r="L1819" i="6"/>
  <c r="K1819" i="6"/>
  <c r="J1819" i="6"/>
  <c r="I1819" i="6"/>
  <c r="L1807" i="6"/>
  <c r="K1807" i="6"/>
  <c r="J1807" i="6"/>
  <c r="I1807" i="6"/>
  <c r="L1795" i="6"/>
  <c r="K1795" i="6"/>
  <c r="J1795" i="6"/>
  <c r="I1795" i="6"/>
  <c r="L1783" i="6"/>
  <c r="K1783" i="6"/>
  <c r="J1783" i="6"/>
  <c r="I1783" i="6"/>
  <c r="L1771" i="6"/>
  <c r="K1771" i="6"/>
  <c r="J1771" i="6"/>
  <c r="I1771" i="6"/>
  <c r="L1759" i="6"/>
  <c r="K1759" i="6"/>
  <c r="J1759" i="6"/>
  <c r="I1759" i="6"/>
  <c r="L1751" i="6"/>
  <c r="K1751" i="6"/>
  <c r="J1751" i="6"/>
  <c r="I1751" i="6"/>
  <c r="L1739" i="6"/>
  <c r="K1739" i="6"/>
  <c r="J1739" i="6"/>
  <c r="I1739" i="6"/>
  <c r="L1727" i="6"/>
  <c r="K1727" i="6"/>
  <c r="J1727" i="6"/>
  <c r="I1727" i="6"/>
  <c r="L1715" i="6"/>
  <c r="K1715" i="6"/>
  <c r="J1715" i="6"/>
  <c r="I1715" i="6"/>
  <c r="L1703" i="6"/>
  <c r="K1703" i="6"/>
  <c r="J1703" i="6"/>
  <c r="I1703" i="6"/>
  <c r="L1691" i="6"/>
  <c r="K1691" i="6"/>
  <c r="J1691" i="6"/>
  <c r="I1691" i="6"/>
  <c r="L1679" i="6"/>
  <c r="K1679" i="6"/>
  <c r="J1679" i="6"/>
  <c r="I1679" i="6"/>
  <c r="L1667" i="6"/>
  <c r="K1667" i="6"/>
  <c r="J1667" i="6"/>
  <c r="I1667" i="6"/>
  <c r="L1655" i="6"/>
  <c r="K1655" i="6"/>
  <c r="J1655" i="6"/>
  <c r="I1655" i="6"/>
  <c r="L1643" i="6"/>
  <c r="K1643" i="6"/>
  <c r="J1643" i="6"/>
  <c r="I1643" i="6"/>
  <c r="L1635" i="6"/>
  <c r="K1635" i="6"/>
  <c r="J1635" i="6"/>
  <c r="I1635" i="6"/>
  <c r="L1623" i="6"/>
  <c r="K1623" i="6"/>
  <c r="J1623" i="6"/>
  <c r="I1623" i="6"/>
  <c r="L1615" i="6"/>
  <c r="K1615" i="6"/>
  <c r="J1615" i="6"/>
  <c r="I1615" i="6"/>
  <c r="L1603" i="6"/>
  <c r="K1603" i="6"/>
  <c r="J1603" i="6"/>
  <c r="I1603" i="6"/>
  <c r="L1591" i="6"/>
  <c r="K1591" i="6"/>
  <c r="J1591" i="6"/>
  <c r="I1591" i="6"/>
  <c r="L1579" i="6"/>
  <c r="K1579" i="6"/>
  <c r="J1579" i="6"/>
  <c r="I1579" i="6"/>
  <c r="L1567" i="6"/>
  <c r="K1567" i="6"/>
  <c r="J1567" i="6"/>
  <c r="I1567" i="6"/>
  <c r="L1555" i="6"/>
  <c r="K1555" i="6"/>
  <c r="J1555" i="6"/>
  <c r="I1555" i="6"/>
  <c r="L1543" i="6"/>
  <c r="K1543" i="6"/>
  <c r="J1543" i="6"/>
  <c r="I1543" i="6"/>
  <c r="L1535" i="6"/>
  <c r="K1535" i="6"/>
  <c r="J1535" i="6"/>
  <c r="I1535" i="6"/>
  <c r="L1527" i="6"/>
  <c r="K1527" i="6"/>
  <c r="J1527" i="6"/>
  <c r="I1527" i="6"/>
  <c r="L1523" i="6"/>
  <c r="K1523" i="6"/>
  <c r="J1523" i="6"/>
  <c r="I1523" i="6"/>
  <c r="L1519" i="6"/>
  <c r="K1519" i="6"/>
  <c r="J1519" i="6"/>
  <c r="I1519" i="6"/>
  <c r="L1515" i="6"/>
  <c r="K1515" i="6"/>
  <c r="J1515" i="6"/>
  <c r="I1515" i="6"/>
  <c r="L1511" i="6"/>
  <c r="K1511" i="6"/>
  <c r="J1511" i="6"/>
  <c r="I1511" i="6"/>
  <c r="L1507" i="6"/>
  <c r="K1507" i="6"/>
  <c r="J1507" i="6"/>
  <c r="I1507" i="6"/>
  <c r="L2642" i="6"/>
  <c r="K2642" i="6"/>
  <c r="J2642" i="6"/>
  <c r="I2642" i="6"/>
  <c r="L2626" i="6"/>
  <c r="K2626" i="6"/>
  <c r="J2626" i="6"/>
  <c r="I2626" i="6"/>
  <c r="L2614" i="6"/>
  <c r="K2614" i="6"/>
  <c r="J2614" i="6"/>
  <c r="I2614" i="6"/>
  <c r="L2602" i="6"/>
  <c r="K2602" i="6"/>
  <c r="J2602" i="6"/>
  <c r="I2602" i="6"/>
  <c r="L2586" i="6"/>
  <c r="K2586" i="6"/>
  <c r="J2586" i="6"/>
  <c r="I2586" i="6"/>
  <c r="L2570" i="6"/>
  <c r="K2570" i="6"/>
  <c r="J2570" i="6"/>
  <c r="I2570" i="6"/>
  <c r="L2554" i="6"/>
  <c r="K2554" i="6"/>
  <c r="J2554" i="6"/>
  <c r="I2554" i="6"/>
  <c r="L2538" i="6"/>
  <c r="K2538" i="6"/>
  <c r="J2538" i="6"/>
  <c r="I2538" i="6"/>
  <c r="L2522" i="6"/>
  <c r="K2522" i="6"/>
  <c r="J2522" i="6"/>
  <c r="I2522" i="6"/>
  <c r="L2506" i="6"/>
  <c r="K2506" i="6"/>
  <c r="J2506" i="6"/>
  <c r="I2506" i="6"/>
  <c r="L2490" i="6"/>
  <c r="K2490" i="6"/>
  <c r="J2490" i="6"/>
  <c r="I2490" i="6"/>
  <c r="L2478" i="6"/>
  <c r="J2478" i="6"/>
  <c r="K2478" i="6"/>
  <c r="I2478" i="6"/>
  <c r="L2462" i="6"/>
  <c r="K2462" i="6"/>
  <c r="J2462" i="6"/>
  <c r="I2462" i="6"/>
  <c r="L2446" i="6"/>
  <c r="J2446" i="6"/>
  <c r="K2446" i="6"/>
  <c r="I2446" i="6"/>
  <c r="L2434" i="6"/>
  <c r="K2434" i="6"/>
  <c r="J2434" i="6"/>
  <c r="I2434" i="6"/>
  <c r="L2414" i="6"/>
  <c r="J2414" i="6"/>
  <c r="K2414" i="6"/>
  <c r="I2414" i="6"/>
  <c r="L2402" i="6"/>
  <c r="K2402" i="6"/>
  <c r="J2402" i="6"/>
  <c r="I2402" i="6"/>
  <c r="L2390" i="6"/>
  <c r="K2390" i="6"/>
  <c r="J2390" i="6"/>
  <c r="I2390" i="6"/>
  <c r="L2378" i="6"/>
  <c r="K2378" i="6"/>
  <c r="J2378" i="6"/>
  <c r="I2378" i="6"/>
  <c r="L2362" i="6"/>
  <c r="K2362" i="6"/>
  <c r="J2362" i="6"/>
  <c r="I2362" i="6"/>
  <c r="L2346" i="6"/>
  <c r="K2346" i="6"/>
  <c r="J2346" i="6"/>
  <c r="I2346" i="6"/>
  <c r="L2330" i="6"/>
  <c r="K2330" i="6"/>
  <c r="J2330" i="6"/>
  <c r="I2330" i="6"/>
  <c r="L2318" i="6"/>
  <c r="J2318" i="6"/>
  <c r="K2318" i="6"/>
  <c r="I2318" i="6"/>
  <c r="L2302" i="6"/>
  <c r="K2302" i="6"/>
  <c r="J2302" i="6"/>
  <c r="I2302" i="6"/>
  <c r="L2290" i="6"/>
  <c r="K2290" i="6"/>
  <c r="J2290" i="6"/>
  <c r="I2290" i="6"/>
  <c r="L2278" i="6"/>
  <c r="K2278" i="6"/>
  <c r="J2278" i="6"/>
  <c r="I2278" i="6"/>
  <c r="L2262" i="6"/>
  <c r="K2262" i="6"/>
  <c r="J2262" i="6"/>
  <c r="I2262" i="6"/>
  <c r="L2250" i="6"/>
  <c r="K2250" i="6"/>
  <c r="J2250" i="6"/>
  <c r="I2250" i="6"/>
  <c r="L2238" i="6"/>
  <c r="K2238" i="6"/>
  <c r="J2238" i="6"/>
  <c r="I2238" i="6"/>
  <c r="L2226" i="6"/>
  <c r="K2226" i="6"/>
  <c r="J2226" i="6"/>
  <c r="I2226" i="6"/>
  <c r="L2210" i="6"/>
  <c r="K2210" i="6"/>
  <c r="J2210" i="6"/>
  <c r="I2210" i="6"/>
  <c r="L2194" i="6"/>
  <c r="K2194" i="6"/>
  <c r="J2194" i="6"/>
  <c r="I2194" i="6"/>
  <c r="L2182" i="6"/>
  <c r="K2182" i="6"/>
  <c r="J2182" i="6"/>
  <c r="I2182" i="6"/>
  <c r="L2170" i="6"/>
  <c r="K2170" i="6"/>
  <c r="J2170" i="6"/>
  <c r="I2170" i="6"/>
  <c r="L2154" i="6"/>
  <c r="K2154" i="6"/>
  <c r="J2154" i="6"/>
  <c r="I2154" i="6"/>
  <c r="L2138" i="6"/>
  <c r="K2138" i="6"/>
  <c r="J2138" i="6"/>
  <c r="I2138" i="6"/>
  <c r="L2126" i="6"/>
  <c r="K2126" i="6"/>
  <c r="J2126" i="6"/>
  <c r="I2126" i="6"/>
  <c r="L2114" i="6"/>
  <c r="K2114" i="6"/>
  <c r="J2114" i="6"/>
  <c r="I2114" i="6"/>
  <c r="L2098" i="6"/>
  <c r="K2098" i="6"/>
  <c r="J2098" i="6"/>
  <c r="I2098" i="6"/>
  <c r="L2082" i="6"/>
  <c r="K2082" i="6"/>
  <c r="J2082" i="6"/>
  <c r="I2082" i="6"/>
  <c r="L2070" i="6"/>
  <c r="K2070" i="6"/>
  <c r="J2070" i="6"/>
  <c r="I2070" i="6"/>
  <c r="L2054" i="6"/>
  <c r="K2054" i="6"/>
  <c r="J2054" i="6"/>
  <c r="I2054" i="6"/>
  <c r="L2038" i="6"/>
  <c r="K2038" i="6"/>
  <c r="J2038" i="6"/>
  <c r="I2038" i="6"/>
  <c r="L2022" i="6"/>
  <c r="K2022" i="6"/>
  <c r="J2022" i="6"/>
  <c r="I2022" i="6"/>
  <c r="L2010" i="6"/>
  <c r="K2010" i="6"/>
  <c r="J2010" i="6"/>
  <c r="I2010" i="6"/>
  <c r="L1990" i="6"/>
  <c r="K1990" i="6"/>
  <c r="J1990" i="6"/>
  <c r="I1990" i="6"/>
  <c r="L1978" i="6"/>
  <c r="K1978" i="6"/>
  <c r="J1978" i="6"/>
  <c r="I1978" i="6"/>
  <c r="L1966" i="6"/>
  <c r="K1966" i="6"/>
  <c r="J1966" i="6"/>
  <c r="I1966" i="6"/>
  <c r="L1946" i="6"/>
  <c r="K1946" i="6"/>
  <c r="J1946" i="6"/>
  <c r="I1946" i="6"/>
  <c r="L1934" i="6"/>
  <c r="K1934" i="6"/>
  <c r="J1934" i="6"/>
  <c r="I1934" i="6"/>
  <c r="L1922" i="6"/>
  <c r="K1922" i="6"/>
  <c r="J1922" i="6"/>
  <c r="I1922" i="6"/>
  <c r="L1910" i="6"/>
  <c r="K1910" i="6"/>
  <c r="J1910" i="6"/>
  <c r="I1910" i="6"/>
  <c r="L1894" i="6"/>
  <c r="K1894" i="6"/>
  <c r="J1894" i="6"/>
  <c r="I1894" i="6"/>
  <c r="L1886" i="6"/>
  <c r="K1886" i="6"/>
  <c r="J1886" i="6"/>
  <c r="I1886" i="6"/>
  <c r="L1874" i="6"/>
  <c r="K1874" i="6"/>
  <c r="J1874" i="6"/>
  <c r="I1874" i="6"/>
  <c r="L1866" i="6"/>
  <c r="K1866" i="6"/>
  <c r="J1866" i="6"/>
  <c r="I1866" i="6"/>
  <c r="L1858" i="6"/>
  <c r="K1858" i="6"/>
  <c r="J1858" i="6"/>
  <c r="I1858" i="6"/>
  <c r="L1854" i="6"/>
  <c r="K1854" i="6"/>
  <c r="J1854" i="6"/>
  <c r="I1854" i="6"/>
  <c r="L1850" i="6"/>
  <c r="K1850" i="6"/>
  <c r="J1850" i="6"/>
  <c r="I1850" i="6"/>
  <c r="L1846" i="6"/>
  <c r="K1846" i="6"/>
  <c r="J1846" i="6"/>
  <c r="I1846" i="6"/>
  <c r="L1842" i="6"/>
  <c r="K1842" i="6"/>
  <c r="J1842" i="6"/>
  <c r="I1842" i="6"/>
  <c r="L1838" i="6"/>
  <c r="K1838" i="6"/>
  <c r="J1838" i="6"/>
  <c r="I1838" i="6"/>
  <c r="L1834" i="6"/>
  <c r="K1834" i="6"/>
  <c r="J1834" i="6"/>
  <c r="I1834" i="6"/>
  <c r="L1830" i="6"/>
  <c r="K1830" i="6"/>
  <c r="J1830" i="6"/>
  <c r="I1830" i="6"/>
  <c r="L1826" i="6"/>
  <c r="K1826" i="6"/>
  <c r="J1826" i="6"/>
  <c r="I1826" i="6"/>
  <c r="L1822" i="6"/>
  <c r="K1822" i="6"/>
  <c r="J1822" i="6"/>
  <c r="I1822" i="6"/>
  <c r="L1818" i="6"/>
  <c r="K1818" i="6"/>
  <c r="J1818" i="6"/>
  <c r="I1818" i="6"/>
  <c r="L1814" i="6"/>
  <c r="K1814" i="6"/>
  <c r="J1814" i="6"/>
  <c r="I1814" i="6"/>
  <c r="L1810" i="6"/>
  <c r="K1810" i="6"/>
  <c r="J1810" i="6"/>
  <c r="I1810" i="6"/>
  <c r="L1806" i="6"/>
  <c r="K1806" i="6"/>
  <c r="J1806" i="6"/>
  <c r="I1806" i="6"/>
  <c r="L1802" i="6"/>
  <c r="K1802" i="6"/>
  <c r="J1802" i="6"/>
  <c r="I1802" i="6"/>
  <c r="L1798" i="6"/>
  <c r="K1798" i="6"/>
  <c r="J1798" i="6"/>
  <c r="I1798" i="6"/>
  <c r="L1794" i="6"/>
  <c r="K1794" i="6"/>
  <c r="J1794" i="6"/>
  <c r="I1794" i="6"/>
  <c r="L1790" i="6"/>
  <c r="K1790" i="6"/>
  <c r="J1790" i="6"/>
  <c r="I1790" i="6"/>
  <c r="L1786" i="6"/>
  <c r="K1786" i="6"/>
  <c r="J1786" i="6"/>
  <c r="I1786" i="6"/>
  <c r="L1782" i="6"/>
  <c r="K1782" i="6"/>
  <c r="J1782" i="6"/>
  <c r="I1782" i="6"/>
  <c r="L1778" i="6"/>
  <c r="K1778" i="6"/>
  <c r="J1778" i="6"/>
  <c r="I1778" i="6"/>
  <c r="L1774" i="6"/>
  <c r="K1774" i="6"/>
  <c r="J1774" i="6"/>
  <c r="I1774" i="6"/>
  <c r="L1770" i="6"/>
  <c r="K1770" i="6"/>
  <c r="J1770" i="6"/>
  <c r="I1770" i="6"/>
  <c r="L1766" i="6"/>
  <c r="K1766" i="6"/>
  <c r="J1766" i="6"/>
  <c r="I1766" i="6"/>
  <c r="L1762" i="6"/>
  <c r="K1762" i="6"/>
  <c r="J1762" i="6"/>
  <c r="I1762" i="6"/>
  <c r="L1758" i="6"/>
  <c r="K1758" i="6"/>
  <c r="J1758" i="6"/>
  <c r="I1758" i="6"/>
  <c r="L1754" i="6"/>
  <c r="K1754" i="6"/>
  <c r="J1754" i="6"/>
  <c r="I1754" i="6"/>
  <c r="L1750" i="6"/>
  <c r="K1750" i="6"/>
  <c r="J1750" i="6"/>
  <c r="I1750" i="6"/>
  <c r="L1738" i="6"/>
  <c r="K1738" i="6"/>
  <c r="J1738" i="6"/>
  <c r="I1738" i="6"/>
  <c r="L1734" i="6"/>
  <c r="K1734" i="6"/>
  <c r="J1734" i="6"/>
  <c r="I1734" i="6"/>
  <c r="L1730" i="6"/>
  <c r="K1730" i="6"/>
  <c r="J1730" i="6"/>
  <c r="I1730" i="6"/>
  <c r="L1726" i="6"/>
  <c r="K1726" i="6"/>
  <c r="J1726" i="6"/>
  <c r="I1726" i="6"/>
  <c r="L1722" i="6"/>
  <c r="K1722" i="6"/>
  <c r="J1722" i="6"/>
  <c r="I1722" i="6"/>
  <c r="L1718" i="6"/>
  <c r="K1718" i="6"/>
  <c r="J1718" i="6"/>
  <c r="I1718" i="6"/>
  <c r="L1714" i="6"/>
  <c r="K1714" i="6"/>
  <c r="J1714" i="6"/>
  <c r="I1714" i="6"/>
  <c r="L1710" i="6"/>
  <c r="K1710" i="6"/>
  <c r="J1710" i="6"/>
  <c r="I1710" i="6"/>
  <c r="L1706" i="6"/>
  <c r="K1706" i="6"/>
  <c r="J1706" i="6"/>
  <c r="I1706" i="6"/>
  <c r="L1702" i="6"/>
  <c r="K1702" i="6"/>
  <c r="J1702" i="6"/>
  <c r="I1702" i="6"/>
  <c r="L1698" i="6"/>
  <c r="K1698" i="6"/>
  <c r="J1698" i="6"/>
  <c r="I1698" i="6"/>
  <c r="L1694" i="6"/>
  <c r="K1694" i="6"/>
  <c r="J1694" i="6"/>
  <c r="I1694" i="6"/>
  <c r="L1690" i="6"/>
  <c r="K1690" i="6"/>
  <c r="J1690" i="6"/>
  <c r="I1690" i="6"/>
  <c r="L1686" i="6"/>
  <c r="K1686" i="6"/>
  <c r="J1686" i="6"/>
  <c r="I1686" i="6"/>
  <c r="L1682" i="6"/>
  <c r="K1682" i="6"/>
  <c r="J1682" i="6"/>
  <c r="I1682" i="6"/>
  <c r="L1678" i="6"/>
  <c r="K1678" i="6"/>
  <c r="J1678" i="6"/>
  <c r="I1678" i="6"/>
  <c r="L1674" i="6"/>
  <c r="K1674" i="6"/>
  <c r="J1674" i="6"/>
  <c r="I1674" i="6"/>
  <c r="L1670" i="6"/>
  <c r="K1670" i="6"/>
  <c r="J1670" i="6"/>
  <c r="I1670" i="6"/>
  <c r="L1666" i="6"/>
  <c r="K1666" i="6"/>
  <c r="J1666" i="6"/>
  <c r="I1666" i="6"/>
  <c r="L1662" i="6"/>
  <c r="K1662" i="6"/>
  <c r="J1662" i="6"/>
  <c r="I1662" i="6"/>
  <c r="L1658" i="6"/>
  <c r="K1658" i="6"/>
  <c r="J1658" i="6"/>
  <c r="I1658" i="6"/>
  <c r="L1654" i="6"/>
  <c r="K1654" i="6"/>
  <c r="J1654" i="6"/>
  <c r="I1654" i="6"/>
  <c r="L1650" i="6"/>
  <c r="K1650" i="6"/>
  <c r="J1650" i="6"/>
  <c r="I1650" i="6"/>
  <c r="L1646" i="6"/>
  <c r="K1646" i="6"/>
  <c r="J1646" i="6"/>
  <c r="I1646" i="6"/>
  <c r="L1642" i="6"/>
  <c r="K1642" i="6"/>
  <c r="J1642" i="6"/>
  <c r="I1642" i="6"/>
  <c r="L1638" i="6"/>
  <c r="K1638" i="6"/>
  <c r="J1638" i="6"/>
  <c r="I1638" i="6"/>
  <c r="L1634" i="6"/>
  <c r="K1634" i="6"/>
  <c r="J1634" i="6"/>
  <c r="I1634" i="6"/>
  <c r="L1630" i="6"/>
  <c r="K1630" i="6"/>
  <c r="J1630" i="6"/>
  <c r="I1630" i="6"/>
  <c r="L1626" i="6"/>
  <c r="K1626" i="6"/>
  <c r="J1626" i="6"/>
  <c r="I1626" i="6"/>
  <c r="L1622" i="6"/>
  <c r="K1622" i="6"/>
  <c r="J1622" i="6"/>
  <c r="I1622" i="6"/>
  <c r="L1618" i="6"/>
  <c r="K1618" i="6"/>
  <c r="J1618" i="6"/>
  <c r="I1618" i="6"/>
  <c r="L1614" i="6"/>
  <c r="K1614" i="6"/>
  <c r="J1614" i="6"/>
  <c r="I1614" i="6"/>
  <c r="L1610" i="6"/>
  <c r="K1610" i="6"/>
  <c r="J1610" i="6"/>
  <c r="I1610" i="6"/>
  <c r="L1606" i="6"/>
  <c r="K1606" i="6"/>
  <c r="J1606" i="6"/>
  <c r="I1606" i="6"/>
  <c r="L1602" i="6"/>
  <c r="K1602" i="6"/>
  <c r="J1602" i="6"/>
  <c r="I1602" i="6"/>
  <c r="L1598" i="6"/>
  <c r="K1598" i="6"/>
  <c r="J1598" i="6"/>
  <c r="I1598" i="6"/>
  <c r="L1594" i="6"/>
  <c r="K1594" i="6"/>
  <c r="J1594" i="6"/>
  <c r="I1594" i="6"/>
  <c r="L1590" i="6"/>
  <c r="K1590" i="6"/>
  <c r="J1590" i="6"/>
  <c r="I1590" i="6"/>
  <c r="L1586" i="6"/>
  <c r="K1586" i="6"/>
  <c r="J1586" i="6"/>
  <c r="I1586" i="6"/>
  <c r="L1582" i="6"/>
  <c r="K1582" i="6"/>
  <c r="J1582" i="6"/>
  <c r="I1582" i="6"/>
  <c r="L1578" i="6"/>
  <c r="K1578" i="6"/>
  <c r="J1578" i="6"/>
  <c r="I1578" i="6"/>
  <c r="L1574" i="6"/>
  <c r="K1574" i="6"/>
  <c r="J1574" i="6"/>
  <c r="I1574" i="6"/>
  <c r="L1570" i="6"/>
  <c r="K1570" i="6"/>
  <c r="J1570" i="6"/>
  <c r="I1570" i="6"/>
  <c r="L1566" i="6"/>
  <c r="K1566" i="6"/>
  <c r="J1566" i="6"/>
  <c r="I1566" i="6"/>
  <c r="L1562" i="6"/>
  <c r="K1562" i="6"/>
  <c r="J1562" i="6"/>
  <c r="I1562" i="6"/>
  <c r="L1558" i="6"/>
  <c r="K1558" i="6"/>
  <c r="J1558" i="6"/>
  <c r="I1558" i="6"/>
  <c r="L1554" i="6"/>
  <c r="K1554" i="6"/>
  <c r="J1554" i="6"/>
  <c r="I1554" i="6"/>
  <c r="L1550" i="6"/>
  <c r="K1550" i="6"/>
  <c r="J1550" i="6"/>
  <c r="I1550" i="6"/>
  <c r="L1546" i="6"/>
  <c r="K1546" i="6"/>
  <c r="J1546" i="6"/>
  <c r="I1546" i="6"/>
  <c r="L1542" i="6"/>
  <c r="K1542" i="6"/>
  <c r="J1542" i="6"/>
  <c r="I1542" i="6"/>
  <c r="L1538" i="6"/>
  <c r="K1538" i="6"/>
  <c r="J1538" i="6"/>
  <c r="I1538" i="6"/>
  <c r="L1534" i="6"/>
  <c r="K1534" i="6"/>
  <c r="J1534" i="6"/>
  <c r="I1534" i="6"/>
  <c r="L1530" i="6"/>
  <c r="K1530" i="6"/>
  <c r="J1530" i="6"/>
  <c r="I1530" i="6"/>
  <c r="L1526" i="6"/>
  <c r="K1526" i="6"/>
  <c r="J1526" i="6"/>
  <c r="I1526" i="6"/>
  <c r="L1522" i="6"/>
  <c r="K1522" i="6"/>
  <c r="J1522" i="6"/>
  <c r="I1522" i="6"/>
  <c r="L1518" i="6"/>
  <c r="K1518" i="6"/>
  <c r="J1518" i="6"/>
  <c r="I1518" i="6"/>
  <c r="L1514" i="6"/>
  <c r="K1514" i="6"/>
  <c r="J1514" i="6"/>
  <c r="I1514" i="6"/>
  <c r="L1510" i="6"/>
  <c r="K1510" i="6"/>
  <c r="J1510" i="6"/>
  <c r="I1510" i="6"/>
  <c r="L1506" i="6"/>
  <c r="K1506" i="6"/>
  <c r="J1506" i="6"/>
  <c r="I1506" i="6"/>
  <c r="L1502" i="6"/>
  <c r="K1502" i="6"/>
  <c r="J1502" i="6"/>
  <c r="I1502" i="6"/>
  <c r="L1498" i="6"/>
  <c r="K1498" i="6"/>
  <c r="J1498" i="6"/>
  <c r="I1498" i="6"/>
  <c r="L1494" i="6"/>
  <c r="K1494" i="6"/>
  <c r="J1494" i="6"/>
  <c r="I1494" i="6"/>
  <c r="L1490" i="6"/>
  <c r="K1490" i="6"/>
  <c r="J1490" i="6"/>
  <c r="I1490" i="6"/>
  <c r="L1486" i="6"/>
  <c r="K1486" i="6"/>
  <c r="J1486" i="6"/>
  <c r="I1486" i="6"/>
  <c r="L1482" i="6"/>
  <c r="K1482" i="6"/>
  <c r="J1482" i="6"/>
  <c r="I1482" i="6"/>
  <c r="L1478" i="6"/>
  <c r="K1478" i="6"/>
  <c r="J1478" i="6"/>
  <c r="I1478" i="6"/>
  <c r="L1474" i="6"/>
  <c r="K1474" i="6"/>
  <c r="J1474" i="6"/>
  <c r="I1474" i="6"/>
  <c r="L1470" i="6"/>
  <c r="K1470" i="6"/>
  <c r="J1470" i="6"/>
  <c r="I1470" i="6"/>
  <c r="L1466" i="6"/>
  <c r="K1466" i="6"/>
  <c r="J1466" i="6"/>
  <c r="I1466" i="6"/>
  <c r="L1462" i="6"/>
  <c r="K1462" i="6"/>
  <c r="J1462" i="6"/>
  <c r="I1462" i="6"/>
  <c r="L1458" i="6"/>
  <c r="K1458" i="6"/>
  <c r="J1458" i="6"/>
  <c r="I1458" i="6"/>
  <c r="L1454" i="6"/>
  <c r="K1454" i="6"/>
  <c r="J1454" i="6"/>
  <c r="I1454" i="6"/>
  <c r="L1450" i="6"/>
  <c r="K1450" i="6"/>
  <c r="J1450" i="6"/>
  <c r="I1450" i="6"/>
  <c r="L1446" i="6"/>
  <c r="K1446" i="6"/>
  <c r="J1446" i="6"/>
  <c r="I1446" i="6"/>
  <c r="L1442" i="6"/>
  <c r="K1442" i="6"/>
  <c r="J1442" i="6"/>
  <c r="I1442" i="6"/>
  <c r="L1438" i="6"/>
  <c r="K1438" i="6"/>
  <c r="J1438" i="6"/>
  <c r="I1438" i="6"/>
  <c r="L1434" i="6"/>
  <c r="K1434" i="6"/>
  <c r="J1434" i="6"/>
  <c r="I1434" i="6"/>
  <c r="L1430" i="6"/>
  <c r="K1430" i="6"/>
  <c r="J1430" i="6"/>
  <c r="I1430" i="6"/>
  <c r="L1426" i="6"/>
  <c r="K1426" i="6"/>
  <c r="J1426" i="6"/>
  <c r="I1426" i="6"/>
  <c r="L1422" i="6"/>
  <c r="K1422" i="6"/>
  <c r="J1422" i="6"/>
  <c r="I1422" i="6"/>
  <c r="L1418" i="6"/>
  <c r="K1418" i="6"/>
  <c r="J1418" i="6"/>
  <c r="I1418" i="6"/>
  <c r="L1414" i="6"/>
  <c r="K1414" i="6"/>
  <c r="J1414" i="6"/>
  <c r="I1414" i="6"/>
  <c r="L1410" i="6"/>
  <c r="K1410" i="6"/>
  <c r="J1410" i="6"/>
  <c r="I1410" i="6"/>
  <c r="L1406" i="6"/>
  <c r="K1406" i="6"/>
  <c r="J1406" i="6"/>
  <c r="I1406" i="6"/>
  <c r="L1402" i="6"/>
  <c r="K1402" i="6"/>
  <c r="J1402" i="6"/>
  <c r="I1402" i="6"/>
  <c r="L1398" i="6"/>
  <c r="K1398" i="6"/>
  <c r="J1398" i="6"/>
  <c r="I1398" i="6"/>
  <c r="L1394" i="6"/>
  <c r="K1394" i="6"/>
  <c r="J1394" i="6"/>
  <c r="I1394" i="6"/>
  <c r="L1390" i="6"/>
  <c r="K1390" i="6"/>
  <c r="J1390" i="6"/>
  <c r="I1390" i="6"/>
  <c r="L1386" i="6"/>
  <c r="K1386" i="6"/>
  <c r="J1386" i="6"/>
  <c r="I1386" i="6"/>
  <c r="L1382" i="6"/>
  <c r="K1382" i="6"/>
  <c r="J1382" i="6"/>
  <c r="I1382" i="6"/>
  <c r="L1378" i="6"/>
  <c r="K1378" i="6"/>
  <c r="J1378" i="6"/>
  <c r="I1378" i="6"/>
  <c r="L1374" i="6"/>
  <c r="K1374" i="6"/>
  <c r="J1374" i="6"/>
  <c r="I1374" i="6"/>
  <c r="L1370" i="6"/>
  <c r="K1370" i="6"/>
  <c r="J1370" i="6"/>
  <c r="I1370" i="6"/>
  <c r="L1366" i="6"/>
  <c r="K1366" i="6"/>
  <c r="J1366" i="6"/>
  <c r="I1366" i="6"/>
  <c r="L1362" i="6"/>
  <c r="K1362" i="6"/>
  <c r="J1362" i="6"/>
  <c r="I1362" i="6"/>
  <c r="L1358" i="6"/>
  <c r="K1358" i="6"/>
  <c r="J1358" i="6"/>
  <c r="I1358" i="6"/>
  <c r="L1354" i="6"/>
  <c r="K1354" i="6"/>
  <c r="J1354" i="6"/>
  <c r="I1354" i="6"/>
  <c r="L1350" i="6"/>
  <c r="K1350" i="6"/>
  <c r="J1350" i="6"/>
  <c r="I1350" i="6"/>
  <c r="L1346" i="6"/>
  <c r="K1346" i="6"/>
  <c r="J1346" i="6"/>
  <c r="I1346" i="6"/>
  <c r="L1342" i="6"/>
  <c r="K1342" i="6"/>
  <c r="J1342" i="6"/>
  <c r="I1342" i="6"/>
  <c r="L1338" i="6"/>
  <c r="K1338" i="6"/>
  <c r="J1338" i="6"/>
  <c r="I1338" i="6"/>
  <c r="L1334" i="6"/>
  <c r="K1334" i="6"/>
  <c r="J1334" i="6"/>
  <c r="I1334" i="6"/>
  <c r="L1330" i="6"/>
  <c r="K1330" i="6"/>
  <c r="J1330" i="6"/>
  <c r="I1330" i="6"/>
  <c r="L1326" i="6"/>
  <c r="K1326" i="6"/>
  <c r="J1326" i="6"/>
  <c r="I1326" i="6"/>
  <c r="L1322" i="6"/>
  <c r="K1322" i="6"/>
  <c r="J1322" i="6"/>
  <c r="I1322" i="6"/>
  <c r="L1318" i="6"/>
  <c r="K1318" i="6"/>
  <c r="J1318" i="6"/>
  <c r="I1318" i="6"/>
  <c r="L1314" i="6"/>
  <c r="K1314" i="6"/>
  <c r="J1314" i="6"/>
  <c r="I1314" i="6"/>
  <c r="L1310" i="6"/>
  <c r="K1310" i="6"/>
  <c r="J1310" i="6"/>
  <c r="I1310" i="6"/>
  <c r="L1306" i="6"/>
  <c r="K1306" i="6"/>
  <c r="J1306" i="6"/>
  <c r="I1306" i="6"/>
  <c r="L1302" i="6"/>
  <c r="K1302" i="6"/>
  <c r="J1302" i="6"/>
  <c r="I1302" i="6"/>
  <c r="L1298" i="6"/>
  <c r="K1298" i="6"/>
  <c r="J1298" i="6"/>
  <c r="I1298" i="6"/>
  <c r="L1294" i="6"/>
  <c r="K1294" i="6"/>
  <c r="J1294" i="6"/>
  <c r="I1294" i="6"/>
  <c r="L1290" i="6"/>
  <c r="K1290" i="6"/>
  <c r="J1290" i="6"/>
  <c r="I1290" i="6"/>
  <c r="L1286" i="6"/>
  <c r="K1286" i="6"/>
  <c r="J1286" i="6"/>
  <c r="I1286" i="6"/>
  <c r="L1282" i="6"/>
  <c r="K1282" i="6"/>
  <c r="J1282" i="6"/>
  <c r="I1282" i="6"/>
  <c r="L1278" i="6"/>
  <c r="K1278" i="6"/>
  <c r="J1278" i="6"/>
  <c r="I1278" i="6"/>
  <c r="L1274" i="6"/>
  <c r="K1274" i="6"/>
  <c r="J1274" i="6"/>
  <c r="I1274" i="6"/>
  <c r="L1270" i="6"/>
  <c r="K1270" i="6"/>
  <c r="J1270" i="6"/>
  <c r="I1270" i="6"/>
  <c r="L1266" i="6"/>
  <c r="K1266" i="6"/>
  <c r="J1266" i="6"/>
  <c r="I1266" i="6"/>
  <c r="L1262" i="6"/>
  <c r="K1262" i="6"/>
  <c r="J1262" i="6"/>
  <c r="I1262" i="6"/>
  <c r="L1258" i="6"/>
  <c r="K1258" i="6"/>
  <c r="J1258" i="6"/>
  <c r="I1258" i="6"/>
  <c r="L1254" i="6"/>
  <c r="K1254" i="6"/>
  <c r="J1254" i="6"/>
  <c r="I1254" i="6"/>
  <c r="L1250" i="6"/>
  <c r="K1250" i="6"/>
  <c r="J1250" i="6"/>
  <c r="I1250" i="6"/>
  <c r="L1246" i="6"/>
  <c r="K1246" i="6"/>
  <c r="J1246" i="6"/>
  <c r="I1246" i="6"/>
  <c r="L1242" i="6"/>
  <c r="K1242" i="6"/>
  <c r="J1242" i="6"/>
  <c r="I1242" i="6"/>
  <c r="L1238" i="6"/>
  <c r="J1238" i="6"/>
  <c r="K1238" i="6"/>
  <c r="I1238" i="6"/>
  <c r="L1234" i="6"/>
  <c r="K1234" i="6"/>
  <c r="J1234" i="6"/>
  <c r="I1234" i="6"/>
  <c r="L1230" i="6"/>
  <c r="K1230" i="6"/>
  <c r="J1230" i="6"/>
  <c r="I1230" i="6"/>
  <c r="L1226" i="6"/>
  <c r="K1226" i="6"/>
  <c r="J1226" i="6"/>
  <c r="I1226" i="6"/>
  <c r="L1222" i="6"/>
  <c r="K1222" i="6"/>
  <c r="J1222" i="6"/>
  <c r="I1222" i="6"/>
  <c r="L1218" i="6"/>
  <c r="K1218" i="6"/>
  <c r="J1218" i="6"/>
  <c r="I1218" i="6"/>
  <c r="L1214" i="6"/>
  <c r="K1214" i="6"/>
  <c r="J1214" i="6"/>
  <c r="I1214" i="6"/>
  <c r="L1210" i="6"/>
  <c r="K1210" i="6"/>
  <c r="J1210" i="6"/>
  <c r="I1210" i="6"/>
  <c r="L1206" i="6"/>
  <c r="K1206" i="6"/>
  <c r="J1206" i="6"/>
  <c r="I1206" i="6"/>
  <c r="L1202" i="6"/>
  <c r="K1202" i="6"/>
  <c r="J1202" i="6"/>
  <c r="I1202" i="6"/>
  <c r="L1198" i="6"/>
  <c r="K1198" i="6"/>
  <c r="J1198" i="6"/>
  <c r="I1198" i="6"/>
  <c r="L1194" i="6"/>
  <c r="K1194" i="6"/>
  <c r="J1194" i="6"/>
  <c r="I1194" i="6"/>
  <c r="L1190" i="6"/>
  <c r="K1190" i="6"/>
  <c r="J1190" i="6"/>
  <c r="I1190" i="6"/>
  <c r="L1186" i="6"/>
  <c r="K1186" i="6"/>
  <c r="J1186" i="6"/>
  <c r="I1186" i="6"/>
  <c r="L1182" i="6"/>
  <c r="K1182" i="6"/>
  <c r="J1182" i="6"/>
  <c r="I1182" i="6"/>
  <c r="L1178" i="6"/>
  <c r="K1178" i="6"/>
  <c r="J1178" i="6"/>
  <c r="I1178" i="6"/>
  <c r="L1174" i="6"/>
  <c r="K1174" i="6"/>
  <c r="J1174" i="6"/>
  <c r="I1174" i="6"/>
  <c r="L1170" i="6"/>
  <c r="K1170" i="6"/>
  <c r="J1170" i="6"/>
  <c r="I1170" i="6"/>
  <c r="L1166" i="6"/>
  <c r="K1166" i="6"/>
  <c r="J1166" i="6"/>
  <c r="I1166" i="6"/>
  <c r="L1162" i="6"/>
  <c r="K1162" i="6"/>
  <c r="J1162" i="6"/>
  <c r="I1162" i="6"/>
  <c r="L1158" i="6"/>
  <c r="K1158" i="6"/>
  <c r="J1158" i="6"/>
  <c r="I1158" i="6"/>
  <c r="L1154" i="6"/>
  <c r="K1154" i="6"/>
  <c r="J1154" i="6"/>
  <c r="I1154" i="6"/>
  <c r="L1150" i="6"/>
  <c r="K1150" i="6"/>
  <c r="J1150" i="6"/>
  <c r="I1150" i="6"/>
  <c r="L1146" i="6"/>
  <c r="K1146" i="6"/>
  <c r="J1146" i="6"/>
  <c r="I1146" i="6"/>
  <c r="L1142" i="6"/>
  <c r="K1142" i="6"/>
  <c r="J1142" i="6"/>
  <c r="I1142" i="6"/>
  <c r="L1138" i="6"/>
  <c r="K1138" i="6"/>
  <c r="J1138" i="6"/>
  <c r="I1138" i="6"/>
  <c r="L1134" i="6"/>
  <c r="K1134" i="6"/>
  <c r="J1134" i="6"/>
  <c r="I1134" i="6"/>
  <c r="L1130" i="6"/>
  <c r="K1130" i="6"/>
  <c r="J1130" i="6"/>
  <c r="I1130" i="6"/>
  <c r="L1126" i="6"/>
  <c r="K1126" i="6"/>
  <c r="J1126" i="6"/>
  <c r="I1126" i="6"/>
  <c r="L1122" i="6"/>
  <c r="K1122" i="6"/>
  <c r="J1122" i="6"/>
  <c r="I1122" i="6"/>
  <c r="L1118" i="6"/>
  <c r="K1118" i="6"/>
  <c r="J1118" i="6"/>
  <c r="I1118" i="6"/>
  <c r="L1114" i="6"/>
  <c r="K1114" i="6"/>
  <c r="J1114" i="6"/>
  <c r="I1114" i="6"/>
  <c r="L1110" i="6"/>
  <c r="K1110" i="6"/>
  <c r="J1110" i="6"/>
  <c r="I1110" i="6"/>
  <c r="L1106" i="6"/>
  <c r="K1106" i="6"/>
  <c r="J1106" i="6"/>
  <c r="I1106" i="6"/>
  <c r="L1102" i="6"/>
  <c r="K1102" i="6"/>
  <c r="J1102" i="6"/>
  <c r="I1102" i="6"/>
  <c r="L1098" i="6"/>
  <c r="K1098" i="6"/>
  <c r="J1098" i="6"/>
  <c r="I1098" i="6"/>
  <c r="L1094" i="6"/>
  <c r="K1094" i="6"/>
  <c r="J1094" i="6"/>
  <c r="I1094" i="6"/>
  <c r="L1090" i="6"/>
  <c r="K1090" i="6"/>
  <c r="J1090" i="6"/>
  <c r="I1090" i="6"/>
  <c r="L1086" i="6"/>
  <c r="K1086" i="6"/>
  <c r="J1086" i="6"/>
  <c r="I1086" i="6"/>
  <c r="L1082" i="6"/>
  <c r="K1082" i="6"/>
  <c r="J1082" i="6"/>
  <c r="I1082" i="6"/>
  <c r="L1078" i="6"/>
  <c r="K1078" i="6"/>
  <c r="J1078" i="6"/>
  <c r="I1078" i="6"/>
  <c r="L1074" i="6"/>
  <c r="K1074" i="6"/>
  <c r="J1074" i="6"/>
  <c r="I1074" i="6"/>
  <c r="L1070" i="6"/>
  <c r="K1070" i="6"/>
  <c r="J1070" i="6"/>
  <c r="I1070" i="6"/>
  <c r="L1066" i="6"/>
  <c r="K1066" i="6"/>
  <c r="J1066" i="6"/>
  <c r="I1066" i="6"/>
  <c r="L1062" i="6"/>
  <c r="K1062" i="6"/>
  <c r="J1062" i="6"/>
  <c r="I1062" i="6"/>
  <c r="L1058" i="6"/>
  <c r="K1058" i="6"/>
  <c r="J1058" i="6"/>
  <c r="I1058" i="6"/>
  <c r="L1054" i="6"/>
  <c r="K1054" i="6"/>
  <c r="J1054" i="6"/>
  <c r="I1054" i="6"/>
  <c r="L1050" i="6"/>
  <c r="K1050" i="6"/>
  <c r="J1050" i="6"/>
  <c r="I1050" i="6"/>
  <c r="L1046" i="6"/>
  <c r="K1046" i="6"/>
  <c r="J1046" i="6"/>
  <c r="I1046" i="6"/>
  <c r="L1042" i="6"/>
  <c r="K1042" i="6"/>
  <c r="J1042" i="6"/>
  <c r="I1042" i="6"/>
  <c r="L1038" i="6"/>
  <c r="K1038" i="6"/>
  <c r="J1038" i="6"/>
  <c r="I1038" i="6"/>
  <c r="L1034" i="6"/>
  <c r="K1034" i="6"/>
  <c r="J1034" i="6"/>
  <c r="I1034" i="6"/>
  <c r="L1030" i="6"/>
  <c r="K1030" i="6"/>
  <c r="J1030" i="6"/>
  <c r="I1030" i="6"/>
  <c r="L1026" i="6"/>
  <c r="K1026" i="6"/>
  <c r="J1026" i="6"/>
  <c r="I1026" i="6"/>
  <c r="L1022" i="6"/>
  <c r="K1022" i="6"/>
  <c r="J1022" i="6"/>
  <c r="I1022" i="6"/>
  <c r="L1018" i="6"/>
  <c r="K1018" i="6"/>
  <c r="J1018" i="6"/>
  <c r="I1018" i="6"/>
  <c r="L1014" i="6"/>
  <c r="K1014" i="6"/>
  <c r="J1014" i="6"/>
  <c r="I1014" i="6"/>
  <c r="L1010" i="6"/>
  <c r="K1010" i="6"/>
  <c r="J1010" i="6"/>
  <c r="I1010" i="6"/>
  <c r="L1006" i="6"/>
  <c r="K1006" i="6"/>
  <c r="J1006" i="6"/>
  <c r="I1006" i="6"/>
  <c r="L1002" i="6"/>
  <c r="K1002" i="6"/>
  <c r="J1002" i="6"/>
  <c r="I1002" i="6"/>
  <c r="L998" i="6"/>
  <c r="J998" i="6"/>
  <c r="K998" i="6"/>
  <c r="I998" i="6"/>
  <c r="L994" i="6"/>
  <c r="K994" i="6"/>
  <c r="J994" i="6"/>
  <c r="I994" i="6"/>
  <c r="L990" i="6"/>
  <c r="K990" i="6"/>
  <c r="J990" i="6"/>
  <c r="I990" i="6"/>
  <c r="L986" i="6"/>
  <c r="K986" i="6"/>
  <c r="J986" i="6"/>
  <c r="I986" i="6"/>
  <c r="L982" i="6"/>
  <c r="K982" i="6"/>
  <c r="J982" i="6"/>
  <c r="I982" i="6"/>
  <c r="L978" i="6"/>
  <c r="K978" i="6"/>
  <c r="J978" i="6"/>
  <c r="I978" i="6"/>
  <c r="L974" i="6"/>
  <c r="K974" i="6"/>
  <c r="J974" i="6"/>
  <c r="I974" i="6"/>
  <c r="L970" i="6"/>
  <c r="K970" i="6"/>
  <c r="J970" i="6"/>
  <c r="I970" i="6"/>
  <c r="L966" i="6"/>
  <c r="K966" i="6"/>
  <c r="J966" i="6"/>
  <c r="I966" i="6"/>
  <c r="L962" i="6"/>
  <c r="K962" i="6"/>
  <c r="J962" i="6"/>
  <c r="I962" i="6"/>
  <c r="L958" i="6"/>
  <c r="K958" i="6"/>
  <c r="J958" i="6"/>
  <c r="I958" i="6"/>
  <c r="L954" i="6"/>
  <c r="K954" i="6"/>
  <c r="J954" i="6"/>
  <c r="I954" i="6"/>
  <c r="L950" i="6"/>
  <c r="K950" i="6"/>
  <c r="J950" i="6"/>
  <c r="I950" i="6"/>
  <c r="L946" i="6"/>
  <c r="K946" i="6"/>
  <c r="J946" i="6"/>
  <c r="I946" i="6"/>
  <c r="L942" i="6"/>
  <c r="K942" i="6"/>
  <c r="J942" i="6"/>
  <c r="I942" i="6"/>
  <c r="L938" i="6"/>
  <c r="K938" i="6"/>
  <c r="J938" i="6"/>
  <c r="I938" i="6"/>
  <c r="L934" i="6"/>
  <c r="K934" i="6"/>
  <c r="J934" i="6"/>
  <c r="I934" i="6"/>
  <c r="L930" i="6"/>
  <c r="K930" i="6"/>
  <c r="J930" i="6"/>
  <c r="I930" i="6"/>
  <c r="L926" i="6"/>
  <c r="K926" i="6"/>
  <c r="J926" i="6"/>
  <c r="I926" i="6"/>
  <c r="L922" i="6"/>
  <c r="K922" i="6"/>
  <c r="J922" i="6"/>
  <c r="I922" i="6"/>
  <c r="L918" i="6"/>
  <c r="K918" i="6"/>
  <c r="J918" i="6"/>
  <c r="I918" i="6"/>
  <c r="L914" i="6"/>
  <c r="K914" i="6"/>
  <c r="J914" i="6"/>
  <c r="I914" i="6"/>
  <c r="L910" i="6"/>
  <c r="K910" i="6"/>
  <c r="J910" i="6"/>
  <c r="I910" i="6"/>
  <c r="L906" i="6"/>
  <c r="K906" i="6"/>
  <c r="J906" i="6"/>
  <c r="I906" i="6"/>
  <c r="L902" i="6"/>
  <c r="K902" i="6"/>
  <c r="J902" i="6"/>
  <c r="I902" i="6"/>
  <c r="L898" i="6"/>
  <c r="K898" i="6"/>
  <c r="J898" i="6"/>
  <c r="I898" i="6"/>
  <c r="L894" i="6"/>
  <c r="K894" i="6"/>
  <c r="J894" i="6"/>
  <c r="I894" i="6"/>
  <c r="L890" i="6"/>
  <c r="K890" i="6"/>
  <c r="J890" i="6"/>
  <c r="I890" i="6"/>
  <c r="L886" i="6"/>
  <c r="K886" i="6"/>
  <c r="J886" i="6"/>
  <c r="I886" i="6"/>
  <c r="L882" i="6"/>
  <c r="K882" i="6"/>
  <c r="J882" i="6"/>
  <c r="I882" i="6"/>
  <c r="L878" i="6"/>
  <c r="K878" i="6"/>
  <c r="J878" i="6"/>
  <c r="I878" i="6"/>
  <c r="L874" i="6"/>
  <c r="K874" i="6"/>
  <c r="J874" i="6"/>
  <c r="I874" i="6"/>
  <c r="L870" i="6"/>
  <c r="K870" i="6"/>
  <c r="J870" i="6"/>
  <c r="I870" i="6"/>
  <c r="L866" i="6"/>
  <c r="K866" i="6"/>
  <c r="J866" i="6"/>
  <c r="I866" i="6"/>
  <c r="L862" i="6"/>
  <c r="K862" i="6"/>
  <c r="J862" i="6"/>
  <c r="I862" i="6"/>
  <c r="L858" i="6"/>
  <c r="K858" i="6"/>
  <c r="J858" i="6"/>
  <c r="I858" i="6"/>
  <c r="L854" i="6"/>
  <c r="K854" i="6"/>
  <c r="J854" i="6"/>
  <c r="I854" i="6"/>
  <c r="L850" i="6"/>
  <c r="K850" i="6"/>
  <c r="J850" i="6"/>
  <c r="I850" i="6"/>
  <c r="L846" i="6"/>
  <c r="K846" i="6"/>
  <c r="J846" i="6"/>
  <c r="I846" i="6"/>
  <c r="L842" i="6"/>
  <c r="K842" i="6"/>
  <c r="J842" i="6"/>
  <c r="I842" i="6"/>
  <c r="L838" i="6"/>
  <c r="K838" i="6"/>
  <c r="J838" i="6"/>
  <c r="I838" i="6"/>
  <c r="L834" i="6"/>
  <c r="K834" i="6"/>
  <c r="J834" i="6"/>
  <c r="I834" i="6"/>
  <c r="L830" i="6"/>
  <c r="K830" i="6"/>
  <c r="J830" i="6"/>
  <c r="I830" i="6"/>
  <c r="L826" i="6"/>
  <c r="K826" i="6"/>
  <c r="J826" i="6"/>
  <c r="I826" i="6"/>
  <c r="L822" i="6"/>
  <c r="K822" i="6"/>
  <c r="J822" i="6"/>
  <c r="I822" i="6"/>
  <c r="L818" i="6"/>
  <c r="K818" i="6"/>
  <c r="J818" i="6"/>
  <c r="I818" i="6"/>
  <c r="L814" i="6"/>
  <c r="K814" i="6"/>
  <c r="J814" i="6"/>
  <c r="I814" i="6"/>
  <c r="L810" i="6"/>
  <c r="K810" i="6"/>
  <c r="J810" i="6"/>
  <c r="I810" i="6"/>
  <c r="L806" i="6"/>
  <c r="K806" i="6"/>
  <c r="J806" i="6"/>
  <c r="I806" i="6"/>
  <c r="L802" i="6"/>
  <c r="K802" i="6"/>
  <c r="J802" i="6"/>
  <c r="I802" i="6"/>
  <c r="L798" i="6"/>
  <c r="K798" i="6"/>
  <c r="J798" i="6"/>
  <c r="I798" i="6"/>
  <c r="L794" i="6"/>
  <c r="K794" i="6"/>
  <c r="J794" i="6"/>
  <c r="I794" i="6"/>
  <c r="L790" i="6"/>
  <c r="K790" i="6"/>
  <c r="J790" i="6"/>
  <c r="I790" i="6"/>
  <c r="L786" i="6"/>
  <c r="K786" i="6"/>
  <c r="J786" i="6"/>
  <c r="I786" i="6"/>
  <c r="L782" i="6"/>
  <c r="K782" i="6"/>
  <c r="J782" i="6"/>
  <c r="I782" i="6"/>
  <c r="L778" i="6"/>
  <c r="K778" i="6"/>
  <c r="J778" i="6"/>
  <c r="I778" i="6"/>
  <c r="L774" i="6"/>
  <c r="K774" i="6"/>
  <c r="J774" i="6"/>
  <c r="I774" i="6"/>
  <c r="L770" i="6"/>
  <c r="K770" i="6"/>
  <c r="J770" i="6"/>
  <c r="I770" i="6"/>
  <c r="L766" i="6"/>
  <c r="K766" i="6"/>
  <c r="J766" i="6"/>
  <c r="I766" i="6"/>
  <c r="L762" i="6"/>
  <c r="K762" i="6"/>
  <c r="J762" i="6"/>
  <c r="I762" i="6"/>
  <c r="L758" i="6"/>
  <c r="K758" i="6"/>
  <c r="J758" i="6"/>
  <c r="I758" i="6"/>
  <c r="L754" i="6"/>
  <c r="K754" i="6"/>
  <c r="J754" i="6"/>
  <c r="I754" i="6"/>
  <c r="L750" i="6"/>
  <c r="K750" i="6"/>
  <c r="J750" i="6"/>
  <c r="I750" i="6"/>
  <c r="L746" i="6"/>
  <c r="K746" i="6"/>
  <c r="J746" i="6"/>
  <c r="I746" i="6"/>
  <c r="L742" i="6"/>
  <c r="J742" i="6"/>
  <c r="K742" i="6"/>
  <c r="I742" i="6"/>
  <c r="L738" i="6"/>
  <c r="K738" i="6"/>
  <c r="J738" i="6"/>
  <c r="I738" i="6"/>
  <c r="L734" i="6"/>
  <c r="K734" i="6"/>
  <c r="J734" i="6"/>
  <c r="I734" i="6"/>
  <c r="L730" i="6"/>
  <c r="K730" i="6"/>
  <c r="J730" i="6"/>
  <c r="I730" i="6"/>
  <c r="L726" i="6"/>
  <c r="K726" i="6"/>
  <c r="J726" i="6"/>
  <c r="I726" i="6"/>
  <c r="L722" i="6"/>
  <c r="K722" i="6"/>
  <c r="J722" i="6"/>
  <c r="I722" i="6"/>
  <c r="L718" i="6"/>
  <c r="K718" i="6"/>
  <c r="J718" i="6"/>
  <c r="I718" i="6"/>
  <c r="L714" i="6"/>
  <c r="K714" i="6"/>
  <c r="J714" i="6"/>
  <c r="I714" i="6"/>
  <c r="L710" i="6"/>
  <c r="K710" i="6"/>
  <c r="J710" i="6"/>
  <c r="I710" i="6"/>
  <c r="L706" i="6"/>
  <c r="K706" i="6"/>
  <c r="J706" i="6"/>
  <c r="I706" i="6"/>
  <c r="L702" i="6"/>
  <c r="K702" i="6"/>
  <c r="J702" i="6"/>
  <c r="I702" i="6"/>
  <c r="L698" i="6"/>
  <c r="K698" i="6"/>
  <c r="J698" i="6"/>
  <c r="I698" i="6"/>
  <c r="L694" i="6"/>
  <c r="K694" i="6"/>
  <c r="J694" i="6"/>
  <c r="I694" i="6"/>
  <c r="L690" i="6"/>
  <c r="K690" i="6"/>
  <c r="J690" i="6"/>
  <c r="I690" i="6"/>
  <c r="L686" i="6"/>
  <c r="K686" i="6"/>
  <c r="J686" i="6"/>
  <c r="I686" i="6"/>
  <c r="L682" i="6"/>
  <c r="K682" i="6"/>
  <c r="J682" i="6"/>
  <c r="I682" i="6"/>
  <c r="L678" i="6"/>
  <c r="K678" i="6"/>
  <c r="J678" i="6"/>
  <c r="I678" i="6"/>
  <c r="L674" i="6"/>
  <c r="K674" i="6"/>
  <c r="J674" i="6"/>
  <c r="I674" i="6"/>
  <c r="L670" i="6"/>
  <c r="K670" i="6"/>
  <c r="J670" i="6"/>
  <c r="I670" i="6"/>
  <c r="L666" i="6"/>
  <c r="K666" i="6"/>
  <c r="J666" i="6"/>
  <c r="I666" i="6"/>
  <c r="L662" i="6"/>
  <c r="K662" i="6"/>
  <c r="J662" i="6"/>
  <c r="I662" i="6"/>
  <c r="L658" i="6"/>
  <c r="K658" i="6"/>
  <c r="J658" i="6"/>
  <c r="I658" i="6"/>
  <c r="L654" i="6"/>
  <c r="K654" i="6"/>
  <c r="J654" i="6"/>
  <c r="I654" i="6"/>
  <c r="L650" i="6"/>
  <c r="K650" i="6"/>
  <c r="J650" i="6"/>
  <c r="I650" i="6"/>
  <c r="L646" i="6"/>
  <c r="K646" i="6"/>
  <c r="J646" i="6"/>
  <c r="I646" i="6"/>
  <c r="L642" i="6"/>
  <c r="K642" i="6"/>
  <c r="J642" i="6"/>
  <c r="I642" i="6"/>
  <c r="L638" i="6"/>
  <c r="K638" i="6"/>
  <c r="J638" i="6"/>
  <c r="I638" i="6"/>
  <c r="L634" i="6"/>
  <c r="K634" i="6"/>
  <c r="J634" i="6"/>
  <c r="I634" i="6"/>
  <c r="L630" i="6"/>
  <c r="K630" i="6"/>
  <c r="J630" i="6"/>
  <c r="I630" i="6"/>
  <c r="L626" i="6"/>
  <c r="K626" i="6"/>
  <c r="J626" i="6"/>
  <c r="I626" i="6"/>
  <c r="L622" i="6"/>
  <c r="K622" i="6"/>
  <c r="J622" i="6"/>
  <c r="I622" i="6"/>
  <c r="L618" i="6"/>
  <c r="K618" i="6"/>
  <c r="J618" i="6"/>
  <c r="I618" i="6"/>
  <c r="L614" i="6"/>
  <c r="K614" i="6"/>
  <c r="J614" i="6"/>
  <c r="I614" i="6"/>
  <c r="L610" i="6"/>
  <c r="K610" i="6"/>
  <c r="J610" i="6"/>
  <c r="I610" i="6"/>
  <c r="L606" i="6"/>
  <c r="K606" i="6"/>
  <c r="J606" i="6"/>
  <c r="I606" i="6"/>
  <c r="L602" i="6"/>
  <c r="K602" i="6"/>
  <c r="J602" i="6"/>
  <c r="I602" i="6"/>
  <c r="L598" i="6"/>
  <c r="K598" i="6"/>
  <c r="J598" i="6"/>
  <c r="I598" i="6"/>
  <c r="L594" i="6"/>
  <c r="K594" i="6"/>
  <c r="J594" i="6"/>
  <c r="I594" i="6"/>
  <c r="L590" i="6"/>
  <c r="K590" i="6"/>
  <c r="J590" i="6"/>
  <c r="I590" i="6"/>
  <c r="L586" i="6"/>
  <c r="K586" i="6"/>
  <c r="J586" i="6"/>
  <c r="I586" i="6"/>
  <c r="L582" i="6"/>
  <c r="K582" i="6"/>
  <c r="J582" i="6"/>
  <c r="I582" i="6"/>
  <c r="L578" i="6"/>
  <c r="K578" i="6"/>
  <c r="J578" i="6"/>
  <c r="I578" i="6"/>
  <c r="L574" i="6"/>
  <c r="K574" i="6"/>
  <c r="J574" i="6"/>
  <c r="I574" i="6"/>
  <c r="L570" i="6"/>
  <c r="K570" i="6"/>
  <c r="J570" i="6"/>
  <c r="I570" i="6"/>
  <c r="L566" i="6"/>
  <c r="K566" i="6"/>
  <c r="J566" i="6"/>
  <c r="I566" i="6"/>
  <c r="L562" i="6"/>
  <c r="K562" i="6"/>
  <c r="J562" i="6"/>
  <c r="I562" i="6"/>
  <c r="L558" i="6"/>
  <c r="K558" i="6"/>
  <c r="J558" i="6"/>
  <c r="I558" i="6"/>
  <c r="L554" i="6"/>
  <c r="K554" i="6"/>
  <c r="J554" i="6"/>
  <c r="I554" i="6"/>
  <c r="L550" i="6"/>
  <c r="K550" i="6"/>
  <c r="J550" i="6"/>
  <c r="I550" i="6"/>
  <c r="L546" i="6"/>
  <c r="K546" i="6"/>
  <c r="J546" i="6"/>
  <c r="I546" i="6"/>
  <c r="L542" i="6"/>
  <c r="K542" i="6"/>
  <c r="J542" i="6"/>
  <c r="I542" i="6"/>
  <c r="L538" i="6"/>
  <c r="K538" i="6"/>
  <c r="J538" i="6"/>
  <c r="I538" i="6"/>
  <c r="L534" i="6"/>
  <c r="K534" i="6"/>
  <c r="J534" i="6"/>
  <c r="I534" i="6"/>
  <c r="L530" i="6"/>
  <c r="K530" i="6"/>
  <c r="J530" i="6"/>
  <c r="I530" i="6"/>
  <c r="L526" i="6"/>
  <c r="K526" i="6"/>
  <c r="J526" i="6"/>
  <c r="I526" i="6"/>
  <c r="L522" i="6"/>
  <c r="K522" i="6"/>
  <c r="J522" i="6"/>
  <c r="I522" i="6"/>
  <c r="L518" i="6"/>
  <c r="K518" i="6"/>
  <c r="J518" i="6"/>
  <c r="I518" i="6"/>
  <c r="L514" i="6"/>
  <c r="K514" i="6"/>
  <c r="J514" i="6"/>
  <c r="I514" i="6"/>
  <c r="L510" i="6"/>
  <c r="K510" i="6"/>
  <c r="J510" i="6"/>
  <c r="I510" i="6"/>
  <c r="L506" i="6"/>
  <c r="K506" i="6"/>
  <c r="J506" i="6"/>
  <c r="I506" i="6"/>
  <c r="L502" i="6"/>
  <c r="K502" i="6"/>
  <c r="J502" i="6"/>
  <c r="I502" i="6"/>
  <c r="L498" i="6"/>
  <c r="K498" i="6"/>
  <c r="J498" i="6"/>
  <c r="I498" i="6"/>
  <c r="L494" i="6"/>
  <c r="K494" i="6"/>
  <c r="J494" i="6"/>
  <c r="I494" i="6"/>
  <c r="L490" i="6"/>
  <c r="K490" i="6"/>
  <c r="J490" i="6"/>
  <c r="I490" i="6"/>
  <c r="L486" i="6"/>
  <c r="K486" i="6"/>
  <c r="J486" i="6"/>
  <c r="I486" i="6"/>
  <c r="L482" i="6"/>
  <c r="K482" i="6"/>
  <c r="J482" i="6"/>
  <c r="I482" i="6"/>
  <c r="L478" i="6"/>
  <c r="K478" i="6"/>
  <c r="J478" i="6"/>
  <c r="I478" i="6"/>
  <c r="L474" i="6"/>
  <c r="K474" i="6"/>
  <c r="J474" i="6"/>
  <c r="I474" i="6"/>
  <c r="L470" i="6"/>
  <c r="K470" i="6"/>
  <c r="J470" i="6"/>
  <c r="I470" i="6"/>
  <c r="L466" i="6"/>
  <c r="K466" i="6"/>
  <c r="J466" i="6"/>
  <c r="I466" i="6"/>
  <c r="K462" i="6"/>
  <c r="L462" i="6"/>
  <c r="J462" i="6"/>
  <c r="I462" i="6"/>
  <c r="L458" i="6"/>
  <c r="K458" i="6"/>
  <c r="J458" i="6"/>
  <c r="I458" i="6"/>
  <c r="L454" i="6"/>
  <c r="K454" i="6"/>
  <c r="J454" i="6"/>
  <c r="I454" i="6"/>
  <c r="L450" i="6"/>
  <c r="K450" i="6"/>
  <c r="J450" i="6"/>
  <c r="I450" i="6"/>
  <c r="L446" i="6"/>
  <c r="K446" i="6"/>
  <c r="J446" i="6"/>
  <c r="I446" i="6"/>
  <c r="L442" i="6"/>
  <c r="K442" i="6"/>
  <c r="J442" i="6"/>
  <c r="I442" i="6"/>
  <c r="L438" i="6"/>
  <c r="K438" i="6"/>
  <c r="J438" i="6"/>
  <c r="I438" i="6"/>
  <c r="L434" i="6"/>
  <c r="K434" i="6"/>
  <c r="J434" i="6"/>
  <c r="I434" i="6"/>
  <c r="L430" i="6"/>
  <c r="K430" i="6"/>
  <c r="J430" i="6"/>
  <c r="I430" i="6"/>
  <c r="L426" i="6"/>
  <c r="K426" i="6"/>
  <c r="J426" i="6"/>
  <c r="I426" i="6"/>
  <c r="L422" i="6"/>
  <c r="K422" i="6"/>
  <c r="J422" i="6"/>
  <c r="I422" i="6"/>
  <c r="L418" i="6"/>
  <c r="K418" i="6"/>
  <c r="J418" i="6"/>
  <c r="I418" i="6"/>
  <c r="L414" i="6"/>
  <c r="K414" i="6"/>
  <c r="J414" i="6"/>
  <c r="I414" i="6"/>
  <c r="L410" i="6"/>
  <c r="K410" i="6"/>
  <c r="J410" i="6"/>
  <c r="I410" i="6"/>
  <c r="L406" i="6"/>
  <c r="K406" i="6"/>
  <c r="J406" i="6"/>
  <c r="I406" i="6"/>
  <c r="L402" i="6"/>
  <c r="K402" i="6"/>
  <c r="J402" i="6"/>
  <c r="I402" i="6"/>
  <c r="L398" i="6"/>
  <c r="K398" i="6"/>
  <c r="J398" i="6"/>
  <c r="I398" i="6"/>
  <c r="L394" i="6"/>
  <c r="K394" i="6"/>
  <c r="J394" i="6"/>
  <c r="I394" i="6"/>
  <c r="L390" i="6"/>
  <c r="K390" i="6"/>
  <c r="J390" i="6"/>
  <c r="I390" i="6"/>
  <c r="L386" i="6"/>
  <c r="K386" i="6"/>
  <c r="J386" i="6"/>
  <c r="I386" i="6"/>
  <c r="L382" i="6"/>
  <c r="K382" i="6"/>
  <c r="J382" i="6"/>
  <c r="I382" i="6"/>
  <c r="L378" i="6"/>
  <c r="K378" i="6"/>
  <c r="J378" i="6"/>
  <c r="I378" i="6"/>
  <c r="L374" i="6"/>
  <c r="K374" i="6"/>
  <c r="J374" i="6"/>
  <c r="I374" i="6"/>
  <c r="L370" i="6"/>
  <c r="K370" i="6"/>
  <c r="J370" i="6"/>
  <c r="I370" i="6"/>
  <c r="L366" i="6"/>
  <c r="K366" i="6"/>
  <c r="J366" i="6"/>
  <c r="I366" i="6"/>
  <c r="L362" i="6"/>
  <c r="K362" i="6"/>
  <c r="J362" i="6"/>
  <c r="I362" i="6"/>
  <c r="L358" i="6"/>
  <c r="K358" i="6"/>
  <c r="J358" i="6"/>
  <c r="I358" i="6"/>
  <c r="L354" i="6"/>
  <c r="K354" i="6"/>
  <c r="J354" i="6"/>
  <c r="I354" i="6"/>
  <c r="L350" i="6"/>
  <c r="K350" i="6"/>
  <c r="J350" i="6"/>
  <c r="I350" i="6"/>
  <c r="L346" i="6"/>
  <c r="K346" i="6"/>
  <c r="J346" i="6"/>
  <c r="I346" i="6"/>
  <c r="L342" i="6"/>
  <c r="K342" i="6"/>
  <c r="J342" i="6"/>
  <c r="I342" i="6"/>
  <c r="L338" i="6"/>
  <c r="K338" i="6"/>
  <c r="J338" i="6"/>
  <c r="I338" i="6"/>
  <c r="L334" i="6"/>
  <c r="K334" i="6"/>
  <c r="J334" i="6"/>
  <c r="I334" i="6"/>
  <c r="L330" i="6"/>
  <c r="K330" i="6"/>
  <c r="J330" i="6"/>
  <c r="I330" i="6"/>
  <c r="L326" i="6"/>
  <c r="K326" i="6"/>
  <c r="J326" i="6"/>
  <c r="I326" i="6"/>
  <c r="L322" i="6"/>
  <c r="K322" i="6"/>
  <c r="J322" i="6"/>
  <c r="I322" i="6"/>
  <c r="L318" i="6"/>
  <c r="K318" i="6"/>
  <c r="J318" i="6"/>
  <c r="I318" i="6"/>
  <c r="L314" i="6"/>
  <c r="K314" i="6"/>
  <c r="J314" i="6"/>
  <c r="I314" i="6"/>
  <c r="L310" i="6"/>
  <c r="K310" i="6"/>
  <c r="J310" i="6"/>
  <c r="I310" i="6"/>
  <c r="L306" i="6"/>
  <c r="K306" i="6"/>
  <c r="J306" i="6"/>
  <c r="I306" i="6"/>
  <c r="L302" i="6"/>
  <c r="K302" i="6"/>
  <c r="J302" i="6"/>
  <c r="I302" i="6"/>
  <c r="L298" i="6"/>
  <c r="K298" i="6"/>
  <c r="J298" i="6"/>
  <c r="I298" i="6"/>
  <c r="L294" i="6"/>
  <c r="K294" i="6"/>
  <c r="J294" i="6"/>
  <c r="I294" i="6"/>
  <c r="L290" i="6"/>
  <c r="K290" i="6"/>
  <c r="J290" i="6"/>
  <c r="I290" i="6"/>
  <c r="L286" i="6"/>
  <c r="K286" i="6"/>
  <c r="J286" i="6"/>
  <c r="I286" i="6"/>
  <c r="L282" i="6"/>
  <c r="K282" i="6"/>
  <c r="J282" i="6"/>
  <c r="I282" i="6"/>
  <c r="L278" i="6"/>
  <c r="K278" i="6"/>
  <c r="J278" i="6"/>
  <c r="I278" i="6"/>
  <c r="L274" i="6"/>
  <c r="K274" i="6"/>
  <c r="J274" i="6"/>
  <c r="I274" i="6"/>
  <c r="L270" i="6"/>
  <c r="K270" i="6"/>
  <c r="J270" i="6"/>
  <c r="I270" i="6"/>
  <c r="L266" i="6"/>
  <c r="K266" i="6"/>
  <c r="J266" i="6"/>
  <c r="I266" i="6"/>
  <c r="L262" i="6"/>
  <c r="K262" i="6"/>
  <c r="J262" i="6"/>
  <c r="I262" i="6"/>
  <c r="L258" i="6"/>
  <c r="K258" i="6"/>
  <c r="J258" i="6"/>
  <c r="I258" i="6"/>
  <c r="L254" i="6"/>
  <c r="K254" i="6"/>
  <c r="J254" i="6"/>
  <c r="I254" i="6"/>
  <c r="L250" i="6"/>
  <c r="K250" i="6"/>
  <c r="J250" i="6"/>
  <c r="I250" i="6"/>
  <c r="L246" i="6"/>
  <c r="K246" i="6"/>
  <c r="J246" i="6"/>
  <c r="I246" i="6"/>
  <c r="L242" i="6"/>
  <c r="K242" i="6"/>
  <c r="J242" i="6"/>
  <c r="I242" i="6"/>
  <c r="L238" i="6"/>
  <c r="K238" i="6"/>
  <c r="J238" i="6"/>
  <c r="I238" i="6"/>
  <c r="L234" i="6"/>
  <c r="K234" i="6"/>
  <c r="J234" i="6"/>
  <c r="I234" i="6"/>
  <c r="L230" i="6"/>
  <c r="K230" i="6"/>
  <c r="J230" i="6"/>
  <c r="I230" i="6"/>
  <c r="L226" i="6"/>
  <c r="K226" i="6"/>
  <c r="J226" i="6"/>
  <c r="I226" i="6"/>
  <c r="L222" i="6"/>
  <c r="K222" i="6"/>
  <c r="J222" i="6"/>
  <c r="I222" i="6"/>
  <c r="L218" i="6"/>
  <c r="K218" i="6"/>
  <c r="J218" i="6"/>
  <c r="I218" i="6"/>
  <c r="L214" i="6"/>
  <c r="K214" i="6"/>
  <c r="J214" i="6"/>
  <c r="I214" i="6"/>
  <c r="L210" i="6"/>
  <c r="K210" i="6"/>
  <c r="J210" i="6"/>
  <c r="I210" i="6"/>
  <c r="L206" i="6"/>
  <c r="K206" i="6"/>
  <c r="J206" i="6"/>
  <c r="I206" i="6"/>
  <c r="L202" i="6"/>
  <c r="K202" i="6"/>
  <c r="J202" i="6"/>
  <c r="I202" i="6"/>
  <c r="L198" i="6"/>
  <c r="K198" i="6"/>
  <c r="J198" i="6"/>
  <c r="I198" i="6"/>
  <c r="L194" i="6"/>
  <c r="K194" i="6"/>
  <c r="J194" i="6"/>
  <c r="I194" i="6"/>
  <c r="L190" i="6"/>
  <c r="K190" i="6"/>
  <c r="J190" i="6"/>
  <c r="I190" i="6"/>
  <c r="L186" i="6"/>
  <c r="K186" i="6"/>
  <c r="J186" i="6"/>
  <c r="I186" i="6"/>
  <c r="L182" i="6"/>
  <c r="K182" i="6"/>
  <c r="J182" i="6"/>
  <c r="I182" i="6"/>
  <c r="L178" i="6"/>
  <c r="K178" i="6"/>
  <c r="J178" i="6"/>
  <c r="I178" i="6"/>
  <c r="L174" i="6"/>
  <c r="K174" i="6"/>
  <c r="J174" i="6"/>
  <c r="I174" i="6"/>
  <c r="L170" i="6"/>
  <c r="K170" i="6"/>
  <c r="J170" i="6"/>
  <c r="I170" i="6"/>
  <c r="L166" i="6"/>
  <c r="K166" i="6"/>
  <c r="J166" i="6"/>
  <c r="I166" i="6"/>
  <c r="L162" i="6"/>
  <c r="K162" i="6"/>
  <c r="J162" i="6"/>
  <c r="I162" i="6"/>
  <c r="L158" i="6"/>
  <c r="K158" i="6"/>
  <c r="I158" i="6"/>
  <c r="J158" i="6"/>
  <c r="L154" i="6"/>
  <c r="K154" i="6"/>
  <c r="J154" i="6"/>
  <c r="I154" i="6"/>
  <c r="L150" i="6"/>
  <c r="K150" i="6"/>
  <c r="J150" i="6"/>
  <c r="I150" i="6"/>
  <c r="L146" i="6"/>
  <c r="K146" i="6"/>
  <c r="J146" i="6"/>
  <c r="I146" i="6"/>
  <c r="L142" i="6"/>
  <c r="K142" i="6"/>
  <c r="J142" i="6"/>
  <c r="I142" i="6"/>
  <c r="L138" i="6"/>
  <c r="K138" i="6"/>
  <c r="J138" i="6"/>
  <c r="I138" i="6"/>
  <c r="L134" i="6"/>
  <c r="K134" i="6"/>
  <c r="J134" i="6"/>
  <c r="I134" i="6"/>
  <c r="L130" i="6"/>
  <c r="K130" i="6"/>
  <c r="J130" i="6"/>
  <c r="I130" i="6"/>
  <c r="L126" i="6"/>
  <c r="K126" i="6"/>
  <c r="I126" i="6"/>
  <c r="J126" i="6"/>
  <c r="L122" i="6"/>
  <c r="K122" i="6"/>
  <c r="J122" i="6"/>
  <c r="I122" i="6"/>
  <c r="L118" i="6"/>
  <c r="K118" i="6"/>
  <c r="J118" i="6"/>
  <c r="I118" i="6"/>
  <c r="L114" i="6"/>
  <c r="K114" i="6"/>
  <c r="J114" i="6"/>
  <c r="I114" i="6"/>
  <c r="L110" i="6"/>
  <c r="K110" i="6"/>
  <c r="J110" i="6"/>
  <c r="I110" i="6"/>
  <c r="L106" i="6"/>
  <c r="K106" i="6"/>
  <c r="J106" i="6"/>
  <c r="I106" i="6"/>
  <c r="L102" i="6"/>
  <c r="K102" i="6"/>
  <c r="J102" i="6"/>
  <c r="I102" i="6"/>
  <c r="J101" i="6"/>
  <c r="L101" i="6"/>
  <c r="K101" i="6"/>
  <c r="I101" i="6"/>
  <c r="J97" i="6"/>
  <c r="L97" i="6"/>
  <c r="K97" i="6"/>
  <c r="I97" i="6"/>
  <c r="J93" i="6"/>
  <c r="L93" i="6"/>
  <c r="I93" i="6"/>
  <c r="K93" i="6"/>
  <c r="J89" i="6"/>
  <c r="L89" i="6"/>
  <c r="I89" i="6"/>
  <c r="K89" i="6"/>
  <c r="J85" i="6"/>
  <c r="L85" i="6"/>
  <c r="K85" i="6"/>
  <c r="I85" i="6"/>
  <c r="J81" i="6"/>
  <c r="L81" i="6"/>
  <c r="K81" i="6"/>
  <c r="I81" i="6"/>
  <c r="J77" i="6"/>
  <c r="L77" i="6"/>
  <c r="K77" i="6"/>
  <c r="I77" i="6"/>
  <c r="J73" i="6"/>
  <c r="L73" i="6"/>
  <c r="I73" i="6"/>
  <c r="K73" i="6"/>
  <c r="J69" i="6"/>
  <c r="L69" i="6"/>
  <c r="K69" i="6"/>
  <c r="I69" i="6"/>
  <c r="J65" i="6"/>
  <c r="L65" i="6"/>
  <c r="K65" i="6"/>
  <c r="I65" i="6"/>
  <c r="J61" i="6"/>
  <c r="L61" i="6"/>
  <c r="I61" i="6"/>
  <c r="K61" i="6"/>
  <c r="J57" i="6"/>
  <c r="L57" i="6"/>
  <c r="I57" i="6"/>
  <c r="K57" i="6"/>
  <c r="J53" i="6"/>
  <c r="L53" i="6"/>
  <c r="K53" i="6"/>
  <c r="I53" i="6"/>
  <c r="J41" i="6"/>
  <c r="L41" i="6"/>
  <c r="K41" i="6"/>
  <c r="I41" i="6"/>
  <c r="J37" i="6"/>
  <c r="L37" i="6"/>
  <c r="K37" i="6"/>
  <c r="I37" i="6"/>
  <c r="J33" i="6"/>
  <c r="L33" i="6"/>
  <c r="K33" i="6"/>
  <c r="I33" i="6"/>
  <c r="J29" i="6"/>
  <c r="L29" i="6"/>
  <c r="K29" i="6"/>
  <c r="I29" i="6"/>
  <c r="J25" i="6"/>
  <c r="L25" i="6"/>
  <c r="K25" i="6"/>
  <c r="I25" i="6"/>
  <c r="J21" i="6"/>
  <c r="L21" i="6"/>
  <c r="I21" i="6"/>
  <c r="K21" i="6"/>
  <c r="J17" i="6"/>
  <c r="L17" i="6"/>
  <c r="K17" i="6"/>
  <c r="I17" i="6"/>
  <c r="J13" i="6"/>
  <c r="L13" i="6"/>
  <c r="I13" i="6"/>
  <c r="K13" i="6"/>
  <c r="J9" i="6"/>
  <c r="L9" i="6"/>
  <c r="K9" i="6"/>
  <c r="I9" i="6"/>
  <c r="J5" i="6"/>
  <c r="L5" i="6"/>
  <c r="I5" i="6"/>
  <c r="K5" i="6"/>
  <c r="J45" i="6"/>
  <c r="L45" i="6"/>
  <c r="I45" i="6"/>
  <c r="K45" i="6"/>
  <c r="K100" i="6"/>
  <c r="J100" i="6"/>
  <c r="L100" i="6"/>
  <c r="I100" i="6"/>
  <c r="K96" i="6"/>
  <c r="J96" i="6"/>
  <c r="I96" i="6"/>
  <c r="L96" i="6"/>
  <c r="K92" i="6"/>
  <c r="J92" i="6"/>
  <c r="I92" i="6"/>
  <c r="L92" i="6"/>
  <c r="K88" i="6"/>
  <c r="J88" i="6"/>
  <c r="I88" i="6"/>
  <c r="L88" i="6"/>
  <c r="K84" i="6"/>
  <c r="J84" i="6"/>
  <c r="L84" i="6"/>
  <c r="I84" i="6"/>
  <c r="K80" i="6"/>
  <c r="J80" i="6"/>
  <c r="I80" i="6"/>
  <c r="L80" i="6"/>
  <c r="K76" i="6"/>
  <c r="J76" i="6"/>
  <c r="I76" i="6"/>
  <c r="L76" i="6"/>
  <c r="K72" i="6"/>
  <c r="J72" i="6"/>
  <c r="I72" i="6"/>
  <c r="L72" i="6"/>
  <c r="K68" i="6"/>
  <c r="J68" i="6"/>
  <c r="L68" i="6"/>
  <c r="I68" i="6"/>
  <c r="K64" i="6"/>
  <c r="J64" i="6"/>
  <c r="I64" i="6"/>
  <c r="L64" i="6"/>
  <c r="K60" i="6"/>
  <c r="J60" i="6"/>
  <c r="I60" i="6"/>
  <c r="L60" i="6"/>
  <c r="K56" i="6"/>
  <c r="J56" i="6"/>
  <c r="I56" i="6"/>
  <c r="L56" i="6"/>
  <c r="K52" i="6"/>
  <c r="J52" i="6"/>
  <c r="L52" i="6"/>
  <c r="I52" i="6"/>
  <c r="K48" i="6"/>
  <c r="J48" i="6"/>
  <c r="I48" i="6"/>
  <c r="L48" i="6"/>
  <c r="K44" i="6"/>
  <c r="I44" i="6"/>
  <c r="J44" i="6"/>
  <c r="L44" i="6"/>
  <c r="K40" i="6"/>
  <c r="I40" i="6"/>
  <c r="J40" i="6"/>
  <c r="L40" i="6"/>
  <c r="K36" i="6"/>
  <c r="I36" i="6"/>
  <c r="J36" i="6"/>
  <c r="L36" i="6"/>
  <c r="K32" i="6"/>
  <c r="I32" i="6"/>
  <c r="J32" i="6"/>
  <c r="L32" i="6"/>
  <c r="K28" i="6"/>
  <c r="I28" i="6"/>
  <c r="J28" i="6"/>
  <c r="L28" i="6"/>
  <c r="K24" i="6"/>
  <c r="I24" i="6"/>
  <c r="J24" i="6"/>
  <c r="L24" i="6"/>
  <c r="K20" i="6"/>
  <c r="I20" i="6"/>
  <c r="J20" i="6"/>
  <c r="L20" i="6"/>
  <c r="K16" i="6"/>
  <c r="I16" i="6"/>
  <c r="J16" i="6"/>
  <c r="L16" i="6"/>
  <c r="K12" i="6"/>
  <c r="I12" i="6"/>
  <c r="J12" i="6"/>
  <c r="L12" i="6"/>
  <c r="K8" i="6"/>
  <c r="I8" i="6"/>
  <c r="J8" i="6"/>
  <c r="L8" i="6"/>
  <c r="K4" i="6"/>
  <c r="I4" i="6"/>
  <c r="J4" i="6"/>
  <c r="L4" i="6"/>
  <c r="J49" i="6"/>
  <c r="L49" i="6"/>
  <c r="K49" i="6"/>
  <c r="I49" i="6"/>
  <c r="L99" i="6"/>
  <c r="J99" i="6"/>
  <c r="K99" i="6"/>
  <c r="I99" i="6"/>
  <c r="L95" i="6"/>
  <c r="J95" i="6"/>
  <c r="K95" i="6"/>
  <c r="I95" i="6"/>
  <c r="L91" i="6"/>
  <c r="J91" i="6"/>
  <c r="K91" i="6"/>
  <c r="I91" i="6"/>
  <c r="L87" i="6"/>
  <c r="J87" i="6"/>
  <c r="K87" i="6"/>
  <c r="I87" i="6"/>
  <c r="L83" i="6"/>
  <c r="J83" i="6"/>
  <c r="K83" i="6"/>
  <c r="I83" i="6"/>
  <c r="L79" i="6"/>
  <c r="J79" i="6"/>
  <c r="K79" i="6"/>
  <c r="I79" i="6"/>
  <c r="L75" i="6"/>
  <c r="J75" i="6"/>
  <c r="K75" i="6"/>
  <c r="I75" i="6"/>
  <c r="L71" i="6"/>
  <c r="J71" i="6"/>
  <c r="K71" i="6"/>
  <c r="I71" i="6"/>
  <c r="L67" i="6"/>
  <c r="J67" i="6"/>
  <c r="K67" i="6"/>
  <c r="I67" i="6"/>
  <c r="L63" i="6"/>
  <c r="J63" i="6"/>
  <c r="K63" i="6"/>
  <c r="I63" i="6"/>
  <c r="L59" i="6"/>
  <c r="J59" i="6"/>
  <c r="K59" i="6"/>
  <c r="I59" i="6"/>
  <c r="L55" i="6"/>
  <c r="J55" i="6"/>
  <c r="K55" i="6"/>
  <c r="I55" i="6"/>
  <c r="L51" i="6"/>
  <c r="J51" i="6"/>
  <c r="K51" i="6"/>
  <c r="I51" i="6"/>
  <c r="L47" i="6"/>
  <c r="J47" i="6"/>
  <c r="K47" i="6"/>
  <c r="I47" i="6"/>
  <c r="L43" i="6"/>
  <c r="J43" i="6"/>
  <c r="K43" i="6"/>
  <c r="I43" i="6"/>
  <c r="L39" i="6"/>
  <c r="J39" i="6"/>
  <c r="K39" i="6"/>
  <c r="I39" i="6"/>
  <c r="L35" i="6"/>
  <c r="J35" i="6"/>
  <c r="K35" i="6"/>
  <c r="I35" i="6"/>
  <c r="L31" i="6"/>
  <c r="J31" i="6"/>
  <c r="K31" i="6"/>
  <c r="I31" i="6"/>
  <c r="L27" i="6"/>
  <c r="J27" i="6"/>
  <c r="K27" i="6"/>
  <c r="I27" i="6"/>
  <c r="L23" i="6"/>
  <c r="J23" i="6"/>
  <c r="K23" i="6"/>
  <c r="I23" i="6"/>
  <c r="L19" i="6"/>
  <c r="J19" i="6"/>
  <c r="K19" i="6"/>
  <c r="I19" i="6"/>
  <c r="L15" i="6"/>
  <c r="J15" i="6"/>
  <c r="K15" i="6"/>
  <c r="I15" i="6"/>
  <c r="L11" i="6"/>
  <c r="J11" i="6"/>
  <c r="K11" i="6"/>
  <c r="I11" i="6"/>
  <c r="L7" i="6"/>
  <c r="J7" i="6"/>
  <c r="K7" i="6"/>
  <c r="I7" i="6"/>
  <c r="L3" i="6"/>
  <c r="J3" i="6"/>
  <c r="K3" i="6"/>
  <c r="I3" i="6"/>
  <c r="K2" i="6"/>
  <c r="I2" i="6"/>
  <c r="L2" i="6"/>
  <c r="J2" i="6"/>
  <c r="K98" i="6"/>
  <c r="L98" i="6"/>
  <c r="J98" i="6"/>
  <c r="I98" i="6"/>
  <c r="K94" i="6"/>
  <c r="L94" i="6"/>
  <c r="J94" i="6"/>
  <c r="I94" i="6"/>
  <c r="K90" i="6"/>
  <c r="L90" i="6"/>
  <c r="I90" i="6"/>
  <c r="J90" i="6"/>
  <c r="K86" i="6"/>
  <c r="L86" i="6"/>
  <c r="J86" i="6"/>
  <c r="I86" i="6"/>
  <c r="K82" i="6"/>
  <c r="L82" i="6"/>
  <c r="J82" i="6"/>
  <c r="I82" i="6"/>
  <c r="K78" i="6"/>
  <c r="L78" i="6"/>
  <c r="J78" i="6"/>
  <c r="I78" i="6"/>
  <c r="K74" i="6"/>
  <c r="L74" i="6"/>
  <c r="J74" i="6"/>
  <c r="I74" i="6"/>
  <c r="K70" i="6"/>
  <c r="L70" i="6"/>
  <c r="J70" i="6"/>
  <c r="I70" i="6"/>
  <c r="K66" i="6"/>
  <c r="L66" i="6"/>
  <c r="J66" i="6"/>
  <c r="I66" i="6"/>
  <c r="K62" i="6"/>
  <c r="L62" i="6"/>
  <c r="J62" i="6"/>
  <c r="I62" i="6"/>
  <c r="K58" i="6"/>
  <c r="L58" i="6"/>
  <c r="J58" i="6"/>
  <c r="I58" i="6"/>
  <c r="K54" i="6"/>
  <c r="L54" i="6"/>
  <c r="J54" i="6"/>
  <c r="I54" i="6"/>
  <c r="K50" i="6"/>
  <c r="L50" i="6"/>
  <c r="J50" i="6"/>
  <c r="I50" i="6"/>
  <c r="K46" i="6"/>
  <c r="L46" i="6"/>
  <c r="J46" i="6"/>
  <c r="I46" i="6"/>
  <c r="K42" i="6"/>
  <c r="L42" i="6"/>
  <c r="I42" i="6"/>
  <c r="J42" i="6"/>
  <c r="K38" i="6"/>
  <c r="L38" i="6"/>
  <c r="I38" i="6"/>
  <c r="J38" i="6"/>
  <c r="K34" i="6"/>
  <c r="L34" i="6"/>
  <c r="J34" i="6"/>
  <c r="I34" i="6"/>
  <c r="K30" i="6"/>
  <c r="L30" i="6"/>
  <c r="J30" i="6"/>
  <c r="I30" i="6"/>
  <c r="K26" i="6"/>
  <c r="L26" i="6"/>
  <c r="J26" i="6"/>
  <c r="I26" i="6"/>
  <c r="K22" i="6"/>
  <c r="L22" i="6"/>
  <c r="I22" i="6"/>
  <c r="J22" i="6"/>
  <c r="K18" i="6"/>
  <c r="L18" i="6"/>
  <c r="J18" i="6"/>
  <c r="I18" i="6"/>
  <c r="K14" i="6"/>
  <c r="L14" i="6"/>
  <c r="J14" i="6"/>
  <c r="I14" i="6"/>
  <c r="K10" i="6"/>
  <c r="L10" i="6"/>
  <c r="J10" i="6"/>
  <c r="I10" i="6"/>
  <c r="K6" i="6"/>
  <c r="L6" i="6"/>
  <c r="I6" i="6"/>
  <c r="J6" i="6"/>
  <c r="S37" i="6"/>
  <c r="R37" i="6"/>
  <c r="S35" i="6"/>
  <c r="R35" i="6"/>
  <c r="AX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1523" i="2"/>
  <c r="AX1524" i="2"/>
  <c r="AX1525" i="2"/>
  <c r="AX1526" i="2"/>
  <c r="AX1527" i="2"/>
  <c r="AX1528" i="2"/>
  <c r="AX1529" i="2"/>
  <c r="AX1530" i="2"/>
  <c r="AX1531" i="2"/>
  <c r="AX1532" i="2"/>
  <c r="AX1533" i="2"/>
  <c r="AX1534" i="2"/>
  <c r="AX1535" i="2"/>
  <c r="AX1536" i="2"/>
  <c r="AX1537" i="2"/>
  <c r="AX1538" i="2"/>
  <c r="AX1539" i="2"/>
  <c r="AX1540" i="2"/>
  <c r="AX1541" i="2"/>
  <c r="AX1542" i="2"/>
  <c r="AX1543" i="2"/>
  <c r="AX1544" i="2"/>
  <c r="AX1545" i="2"/>
  <c r="AX1546" i="2"/>
  <c r="AX1547" i="2"/>
  <c r="AX1548" i="2"/>
  <c r="AX1549" i="2"/>
  <c r="AX1550" i="2"/>
  <c r="AX1551" i="2"/>
  <c r="AX1552" i="2"/>
  <c r="AX1553" i="2"/>
  <c r="AX1554" i="2"/>
  <c r="AX1555" i="2"/>
  <c r="AX1556" i="2"/>
  <c r="AX1557" i="2"/>
  <c r="AX1558" i="2"/>
  <c r="AX1559" i="2"/>
  <c r="AX1560" i="2"/>
  <c r="AX1561" i="2"/>
  <c r="AX1562" i="2"/>
  <c r="AX1563" i="2"/>
  <c r="AX1564" i="2"/>
  <c r="AX1565" i="2"/>
  <c r="AX1566" i="2"/>
  <c r="AX1567" i="2"/>
  <c r="AX1568" i="2"/>
  <c r="AX1569" i="2"/>
  <c r="AX1570" i="2"/>
  <c r="AX1571" i="2"/>
  <c r="AX1572" i="2"/>
  <c r="AX1573" i="2"/>
  <c r="AX1574" i="2"/>
  <c r="AX1575" i="2"/>
  <c r="AX1576" i="2"/>
  <c r="AX1577" i="2"/>
  <c r="AX1578" i="2"/>
  <c r="AX1579" i="2"/>
  <c r="AX1580" i="2"/>
  <c r="AX1581" i="2"/>
  <c r="AX1582" i="2"/>
  <c r="AX1583" i="2"/>
  <c r="AX1584" i="2"/>
  <c r="AX1585" i="2"/>
  <c r="AX1586" i="2"/>
  <c r="AX1587" i="2"/>
  <c r="AX1588" i="2"/>
  <c r="AX1589" i="2"/>
  <c r="AX1590" i="2"/>
  <c r="AX1591" i="2"/>
  <c r="AX1592" i="2"/>
  <c r="AX1593" i="2"/>
  <c r="AX1594" i="2"/>
  <c r="AX1595" i="2"/>
  <c r="AX1596" i="2"/>
  <c r="AX1597" i="2"/>
  <c r="AX1598" i="2"/>
  <c r="AX1599" i="2"/>
  <c r="AX1600" i="2"/>
  <c r="AX1601" i="2"/>
  <c r="AX1602" i="2"/>
  <c r="AX1603" i="2"/>
  <c r="AX1604" i="2"/>
  <c r="AX1605" i="2"/>
  <c r="AX1606" i="2"/>
  <c r="AX1607" i="2"/>
  <c r="AX1608" i="2"/>
  <c r="AX1609" i="2"/>
  <c r="AX1610" i="2"/>
  <c r="AX1611" i="2"/>
  <c r="AX1612" i="2"/>
  <c r="AX1613" i="2"/>
  <c r="AX1614" i="2"/>
  <c r="AX1615" i="2"/>
  <c r="AX1616" i="2"/>
  <c r="AX1617" i="2"/>
  <c r="AX1618" i="2"/>
  <c r="AX1619" i="2"/>
  <c r="AX1620" i="2"/>
  <c r="AX1621" i="2"/>
  <c r="AX1622" i="2"/>
  <c r="AX1623" i="2"/>
  <c r="AX1624" i="2"/>
  <c r="AX1625" i="2"/>
  <c r="AX1626" i="2"/>
  <c r="AX1627" i="2"/>
  <c r="AX1628" i="2"/>
  <c r="AX1629" i="2"/>
  <c r="AX1630" i="2"/>
  <c r="AX1631" i="2"/>
  <c r="AX1632" i="2"/>
  <c r="AX1633" i="2"/>
  <c r="AX1634" i="2"/>
  <c r="AX1635" i="2"/>
  <c r="AX1636" i="2"/>
  <c r="AX1637" i="2"/>
  <c r="AX1638" i="2"/>
  <c r="AX1639" i="2"/>
  <c r="AX1640" i="2"/>
  <c r="AX1641" i="2"/>
  <c r="AX1642" i="2"/>
  <c r="AX1643" i="2"/>
  <c r="AX1644" i="2"/>
  <c r="AX1645" i="2"/>
  <c r="AX1646" i="2"/>
  <c r="AX1647" i="2"/>
  <c r="AX1648" i="2"/>
  <c r="AX1649" i="2"/>
  <c r="AX1650" i="2"/>
  <c r="AX1651" i="2"/>
  <c r="AX1652" i="2"/>
  <c r="AX1653" i="2"/>
  <c r="AX1654" i="2"/>
  <c r="AX1655" i="2"/>
  <c r="AX1656" i="2"/>
  <c r="AX1657" i="2"/>
  <c r="AX1658" i="2"/>
  <c r="AX1659" i="2"/>
  <c r="AX1660" i="2"/>
  <c r="AX1661" i="2"/>
  <c r="AX1662" i="2"/>
  <c r="AX1663" i="2"/>
  <c r="AX1664" i="2"/>
  <c r="AX1665" i="2"/>
  <c r="AX1666" i="2"/>
  <c r="AX1667" i="2"/>
  <c r="AX1668" i="2"/>
  <c r="AX1669" i="2"/>
  <c r="AX1670" i="2"/>
  <c r="AX1671" i="2"/>
  <c r="AX1672" i="2"/>
  <c r="AX1673" i="2"/>
  <c r="AX1674" i="2"/>
  <c r="AX1675" i="2"/>
  <c r="AX1676" i="2"/>
  <c r="AX1677" i="2"/>
  <c r="AX1678" i="2"/>
  <c r="AX1679" i="2"/>
  <c r="AX1680" i="2"/>
  <c r="AX1681" i="2"/>
  <c r="AX1682" i="2"/>
  <c r="AX1683" i="2"/>
  <c r="AX1684" i="2"/>
  <c r="AX1685" i="2"/>
  <c r="AX1686" i="2"/>
  <c r="AX1687" i="2"/>
  <c r="AX1688" i="2"/>
  <c r="AX1689" i="2"/>
  <c r="AX1690" i="2"/>
  <c r="AX1691" i="2"/>
  <c r="AX1692" i="2"/>
  <c r="AX1693" i="2"/>
  <c r="AX1694" i="2"/>
  <c r="AX1695" i="2"/>
  <c r="AX1696" i="2"/>
  <c r="AX1697" i="2"/>
  <c r="AX1698" i="2"/>
  <c r="AX1699" i="2"/>
  <c r="AX1700" i="2"/>
  <c r="AX1701" i="2"/>
  <c r="AX1702" i="2"/>
  <c r="AX1703" i="2"/>
  <c r="AX1704" i="2"/>
  <c r="AX1705" i="2"/>
  <c r="AX1706" i="2"/>
  <c r="AX1707" i="2"/>
  <c r="AX1708" i="2"/>
  <c r="AX1709" i="2"/>
  <c r="AX1710" i="2"/>
  <c r="AX1711" i="2"/>
  <c r="AX1712" i="2"/>
  <c r="AX1713" i="2"/>
  <c r="AX1714" i="2"/>
  <c r="AX1715" i="2"/>
  <c r="AX1716" i="2"/>
  <c r="AX1717" i="2"/>
  <c r="AX1718" i="2"/>
  <c r="AX1719" i="2"/>
  <c r="AX1720" i="2"/>
  <c r="AX1721" i="2"/>
  <c r="AX1722" i="2"/>
  <c r="AX1723" i="2"/>
  <c r="AX1724" i="2"/>
  <c r="AX1725" i="2"/>
  <c r="AX1726" i="2"/>
  <c r="AX1727" i="2"/>
  <c r="AX1728" i="2"/>
  <c r="AX1729" i="2"/>
  <c r="AX1730" i="2"/>
  <c r="AX1731" i="2"/>
  <c r="AX1732" i="2"/>
  <c r="AX1733" i="2"/>
  <c r="AX1734" i="2"/>
  <c r="AX1735" i="2"/>
  <c r="AX1736" i="2"/>
  <c r="AX1737" i="2"/>
  <c r="AX1738" i="2"/>
  <c r="AX1739" i="2"/>
  <c r="AX1740" i="2"/>
  <c r="AX1741" i="2"/>
  <c r="AX1742" i="2"/>
  <c r="AX1743" i="2"/>
  <c r="AX1744" i="2"/>
  <c r="AX1745" i="2"/>
  <c r="AX1746" i="2"/>
  <c r="AX1747" i="2"/>
  <c r="AX1748" i="2"/>
  <c r="AX1749" i="2"/>
  <c r="AX1750" i="2"/>
  <c r="AX1751" i="2"/>
  <c r="AX1752" i="2"/>
  <c r="AX1753" i="2"/>
  <c r="AX1754" i="2"/>
  <c r="AX1755" i="2"/>
  <c r="AX1756" i="2"/>
  <c r="AX1757" i="2"/>
  <c r="AX1758" i="2"/>
  <c r="AX1759" i="2"/>
  <c r="AX1760" i="2"/>
  <c r="AX1761" i="2"/>
  <c r="AX1762" i="2"/>
  <c r="AX1763" i="2"/>
  <c r="AX1764" i="2"/>
  <c r="AX1765" i="2"/>
  <c r="AX1766" i="2"/>
  <c r="AX1767" i="2"/>
  <c r="AX1768" i="2"/>
  <c r="AX1769" i="2"/>
  <c r="AX1770" i="2"/>
  <c r="AX1771" i="2"/>
  <c r="AX1772" i="2"/>
  <c r="AX1773" i="2"/>
  <c r="AX1774" i="2"/>
  <c r="AX1775" i="2"/>
  <c r="AX1776" i="2"/>
  <c r="AX1777" i="2"/>
  <c r="AX1778" i="2"/>
  <c r="AX1779" i="2"/>
  <c r="AX1780" i="2"/>
  <c r="AX1781" i="2"/>
  <c r="AX1782" i="2"/>
  <c r="AX1783" i="2"/>
  <c r="AX1784" i="2"/>
  <c r="AX1785" i="2"/>
  <c r="AX1786" i="2"/>
  <c r="AX1787" i="2"/>
  <c r="AX1788" i="2"/>
  <c r="AX1789" i="2"/>
  <c r="AX1790" i="2"/>
  <c r="AX1791" i="2"/>
  <c r="AX1792" i="2"/>
  <c r="AX1793" i="2"/>
  <c r="AX1794" i="2"/>
  <c r="AX1795" i="2"/>
  <c r="AX1796" i="2"/>
  <c r="AX1797" i="2"/>
  <c r="AX1798" i="2"/>
  <c r="AX1799" i="2"/>
  <c r="AX1800" i="2"/>
  <c r="AX1801" i="2"/>
  <c r="AX1802" i="2"/>
  <c r="AX1803" i="2"/>
  <c r="AX1804" i="2"/>
  <c r="AX1805" i="2"/>
  <c r="AX1806" i="2"/>
  <c r="AX1807" i="2"/>
  <c r="AX1808" i="2"/>
  <c r="AX1809" i="2"/>
  <c r="AX1810" i="2"/>
  <c r="AX1811" i="2"/>
  <c r="AX1812" i="2"/>
  <c r="AX1813" i="2"/>
  <c r="AX1814" i="2"/>
  <c r="AX1815" i="2"/>
  <c r="AX1816" i="2"/>
  <c r="AX1817" i="2"/>
  <c r="AX1818" i="2"/>
  <c r="AX1819" i="2"/>
  <c r="AX1820" i="2"/>
  <c r="AX1821" i="2"/>
  <c r="AX1822" i="2"/>
  <c r="AX1823" i="2"/>
  <c r="AX1824" i="2"/>
  <c r="AX1825" i="2"/>
  <c r="AX1826" i="2"/>
  <c r="AX1827" i="2"/>
  <c r="AX1828" i="2"/>
  <c r="AX1829" i="2"/>
  <c r="AX1830" i="2"/>
  <c r="AX1831" i="2"/>
  <c r="AX1832" i="2"/>
  <c r="AX1833" i="2"/>
  <c r="AX1834" i="2"/>
  <c r="AX1835" i="2"/>
  <c r="AX1836" i="2"/>
  <c r="AX1837" i="2"/>
  <c r="AX1838" i="2"/>
  <c r="AX1839" i="2"/>
  <c r="AX1840" i="2"/>
  <c r="AX1841" i="2"/>
  <c r="AX1842" i="2"/>
  <c r="AX1843" i="2"/>
  <c r="AX1844" i="2"/>
  <c r="AX1845" i="2"/>
  <c r="AX1846" i="2"/>
  <c r="AX1847" i="2"/>
  <c r="AX1848" i="2"/>
  <c r="AX1849" i="2"/>
  <c r="AX1850" i="2"/>
  <c r="AX1851" i="2"/>
  <c r="AX1852" i="2"/>
  <c r="AX1853" i="2"/>
  <c r="AX1854" i="2"/>
  <c r="AX1855" i="2"/>
  <c r="AX1856" i="2"/>
  <c r="AX1857" i="2"/>
  <c r="AX1858" i="2"/>
  <c r="AX1859" i="2"/>
  <c r="AX1860" i="2"/>
  <c r="AX1861" i="2"/>
  <c r="AX1862" i="2"/>
  <c r="AX1863" i="2"/>
  <c r="AX1864" i="2"/>
  <c r="AX1865" i="2"/>
  <c r="AX1866" i="2"/>
  <c r="AX1867" i="2"/>
  <c r="AX1868" i="2"/>
  <c r="AX1869" i="2"/>
  <c r="AX1870" i="2"/>
  <c r="AX1871" i="2"/>
  <c r="AX1872" i="2"/>
  <c r="AX1873" i="2"/>
  <c r="AX1874" i="2"/>
  <c r="AX1875" i="2"/>
  <c r="AX1876" i="2"/>
  <c r="AX1877" i="2"/>
  <c r="AX1878" i="2"/>
  <c r="AX1879" i="2"/>
  <c r="AX1880" i="2"/>
  <c r="AX1881" i="2"/>
  <c r="AX1882" i="2"/>
  <c r="AX1883" i="2"/>
  <c r="AX1884" i="2"/>
  <c r="AX1885" i="2"/>
  <c r="AX1886" i="2"/>
  <c r="AX1887" i="2"/>
  <c r="AX1888" i="2"/>
  <c r="AX1889" i="2"/>
  <c r="AX1890" i="2"/>
  <c r="AX1891" i="2"/>
  <c r="AX1892" i="2"/>
  <c r="AX1893" i="2"/>
  <c r="AX1894" i="2"/>
  <c r="AX1895" i="2"/>
  <c r="AX1896" i="2"/>
  <c r="AX1897" i="2"/>
  <c r="AX1898" i="2"/>
  <c r="AX1899" i="2"/>
  <c r="AX1900" i="2"/>
  <c r="AX1901" i="2"/>
  <c r="AX1902" i="2"/>
  <c r="AX1903" i="2"/>
  <c r="AX1904" i="2"/>
  <c r="AX1905" i="2"/>
  <c r="AX1906" i="2"/>
  <c r="AX1907" i="2"/>
  <c r="AX1908" i="2"/>
  <c r="AX1909" i="2"/>
  <c r="AX1910" i="2"/>
  <c r="AX1911" i="2"/>
  <c r="AX1912" i="2"/>
  <c r="AX1913" i="2"/>
  <c r="AX1914" i="2"/>
  <c r="AX1915" i="2"/>
  <c r="AX1916" i="2"/>
  <c r="AX1917" i="2"/>
  <c r="AX1918" i="2"/>
  <c r="AX1919" i="2"/>
  <c r="AX1920" i="2"/>
  <c r="AX1921" i="2"/>
  <c r="AX1922" i="2"/>
  <c r="AX1923" i="2"/>
  <c r="AX1924" i="2"/>
  <c r="AX1925" i="2"/>
  <c r="AX1926" i="2"/>
  <c r="AX1927" i="2"/>
  <c r="AX1928" i="2"/>
  <c r="AX1929" i="2"/>
  <c r="AX1930" i="2"/>
  <c r="AX1931" i="2"/>
  <c r="AX1932" i="2"/>
  <c r="AX1933" i="2"/>
  <c r="AX1934" i="2"/>
  <c r="AX1935" i="2"/>
  <c r="AX1936" i="2"/>
  <c r="AX1937" i="2"/>
  <c r="AX1938" i="2"/>
  <c r="AX1939" i="2"/>
  <c r="AX1940" i="2"/>
  <c r="AX1941" i="2"/>
  <c r="AX1942" i="2"/>
  <c r="AX1943" i="2"/>
  <c r="AX1944" i="2"/>
  <c r="AX1945" i="2"/>
  <c r="AX1946" i="2"/>
  <c r="AX1947" i="2"/>
  <c r="AX1948" i="2"/>
  <c r="AX1949" i="2"/>
  <c r="AX1950" i="2"/>
  <c r="AX1951" i="2"/>
  <c r="AX1952" i="2"/>
  <c r="AX1953" i="2"/>
  <c r="AX1954" i="2"/>
  <c r="AX1955" i="2"/>
  <c r="AX1956" i="2"/>
  <c r="AX1957" i="2"/>
  <c r="AX1958" i="2"/>
  <c r="AX1959" i="2"/>
  <c r="AX1960" i="2"/>
  <c r="AX1961" i="2"/>
  <c r="AX1962" i="2"/>
  <c r="AX1963" i="2"/>
  <c r="AX1964" i="2"/>
  <c r="AX1965" i="2"/>
  <c r="AX1966" i="2"/>
  <c r="AX1967" i="2"/>
  <c r="AX1968" i="2"/>
  <c r="AX1969" i="2"/>
  <c r="AX1970" i="2"/>
  <c r="AX1971" i="2"/>
  <c r="AX1972" i="2"/>
  <c r="AX1973" i="2"/>
  <c r="AX1974" i="2"/>
  <c r="AX1975" i="2"/>
  <c r="AX1976" i="2"/>
  <c r="AX1977" i="2"/>
  <c r="AX1978" i="2"/>
  <c r="AX1979" i="2"/>
  <c r="AX1980" i="2"/>
  <c r="AX1981" i="2"/>
  <c r="AX1982" i="2"/>
  <c r="AX1983" i="2"/>
  <c r="AX1984" i="2"/>
  <c r="AX1985" i="2"/>
  <c r="AX1986" i="2"/>
  <c r="AX1987" i="2"/>
  <c r="AX1988" i="2"/>
  <c r="AX1989" i="2"/>
  <c r="AX1990" i="2"/>
  <c r="AX1991" i="2"/>
  <c r="AX1992" i="2"/>
  <c r="AX1993" i="2"/>
  <c r="AX1994" i="2"/>
  <c r="AX1995" i="2"/>
  <c r="AX1996" i="2"/>
  <c r="AX1997" i="2"/>
  <c r="AX1998" i="2"/>
  <c r="AX1999" i="2"/>
  <c r="AX2000" i="2"/>
  <c r="AX2001" i="2"/>
  <c r="AX2002" i="2"/>
  <c r="AX2003" i="2"/>
  <c r="AX2004" i="2"/>
  <c r="AX2005" i="2"/>
  <c r="AX2006" i="2"/>
  <c r="AX2007" i="2"/>
  <c r="AX2008" i="2"/>
  <c r="AX2009" i="2"/>
  <c r="AX2010" i="2"/>
  <c r="AX2011" i="2"/>
  <c r="AX2012" i="2"/>
  <c r="AX2013" i="2"/>
  <c r="AX2014" i="2"/>
  <c r="AX2015" i="2"/>
  <c r="AX2016" i="2"/>
  <c r="AX2017" i="2"/>
  <c r="AX2018" i="2"/>
  <c r="AX2019" i="2"/>
  <c r="AX2020" i="2"/>
  <c r="AX2021" i="2"/>
  <c r="AX2022" i="2"/>
  <c r="AX2023" i="2"/>
  <c r="AX2024" i="2"/>
  <c r="AX2025" i="2"/>
  <c r="AX2026" i="2"/>
  <c r="AX2027" i="2"/>
  <c r="AX2028" i="2"/>
  <c r="AX2029" i="2"/>
  <c r="AX2030" i="2"/>
  <c r="AX2031" i="2"/>
  <c r="AX2032" i="2"/>
  <c r="AX2033" i="2"/>
  <c r="AX2034" i="2"/>
  <c r="AX2035" i="2"/>
  <c r="AX2036" i="2"/>
  <c r="AX2037" i="2"/>
  <c r="AX2038" i="2"/>
  <c r="AX2039" i="2"/>
  <c r="AX2040" i="2"/>
  <c r="AX2041" i="2"/>
  <c r="AX2042" i="2"/>
  <c r="AX2043" i="2"/>
  <c r="AX2044" i="2"/>
  <c r="AX2045" i="2"/>
  <c r="AX2046" i="2"/>
  <c r="AX2047" i="2"/>
  <c r="AX2048" i="2"/>
  <c r="AX2049" i="2"/>
  <c r="AX2050" i="2"/>
  <c r="AX2051" i="2"/>
  <c r="AX2052" i="2"/>
  <c r="AX2053" i="2"/>
  <c r="AX2054" i="2"/>
  <c r="AX2055" i="2"/>
  <c r="AX2056" i="2"/>
  <c r="AX2057" i="2"/>
  <c r="AX2058" i="2"/>
  <c r="AX2059" i="2"/>
  <c r="AX2060" i="2"/>
  <c r="AX2061" i="2"/>
  <c r="AX2062" i="2"/>
  <c r="AX2063" i="2"/>
  <c r="AX2064" i="2"/>
  <c r="AX2065" i="2"/>
  <c r="AX2066" i="2"/>
  <c r="AX2067" i="2"/>
  <c r="AX2068" i="2"/>
  <c r="AX2069" i="2"/>
  <c r="AX2070" i="2"/>
  <c r="AX2071" i="2"/>
  <c r="AX2072" i="2"/>
  <c r="AX2073" i="2"/>
  <c r="AX2074" i="2"/>
  <c r="AX2075" i="2"/>
  <c r="AX2076" i="2"/>
  <c r="AX2077" i="2"/>
  <c r="AX2078" i="2"/>
  <c r="AX2079" i="2"/>
  <c r="AX2080" i="2"/>
  <c r="AX2081" i="2"/>
  <c r="AX2082" i="2"/>
  <c r="AX2083" i="2"/>
  <c r="AX2084" i="2"/>
  <c r="AX2085" i="2"/>
  <c r="AX2086" i="2"/>
  <c r="AX2087" i="2"/>
  <c r="AX2088" i="2"/>
  <c r="AX2089" i="2"/>
  <c r="AX2090" i="2"/>
  <c r="AX2091" i="2"/>
  <c r="AX2092" i="2"/>
  <c r="AX2093" i="2"/>
  <c r="AX2094" i="2"/>
  <c r="AX2095" i="2"/>
  <c r="AX2096" i="2"/>
  <c r="AX2097" i="2"/>
  <c r="AX2098" i="2"/>
  <c r="AX2099" i="2"/>
  <c r="AX2100" i="2"/>
  <c r="AX2101" i="2"/>
  <c r="AX2102" i="2"/>
  <c r="AX2103" i="2"/>
  <c r="AX2104" i="2"/>
  <c r="AX2105" i="2"/>
  <c r="AX2106" i="2"/>
  <c r="AX2107" i="2"/>
  <c r="AX2108" i="2"/>
  <c r="AX2109" i="2"/>
  <c r="AX2110" i="2"/>
  <c r="AX2111" i="2"/>
  <c r="AX2112" i="2"/>
  <c r="AX2113" i="2"/>
  <c r="AX2114" i="2"/>
  <c r="AX2115" i="2"/>
  <c r="AX2116" i="2"/>
  <c r="AX2117" i="2"/>
  <c r="AX2118" i="2"/>
  <c r="AX2119" i="2"/>
  <c r="AX2120" i="2"/>
  <c r="AX2121" i="2"/>
  <c r="AX2122" i="2"/>
  <c r="AX2123" i="2"/>
  <c r="AX2124" i="2"/>
  <c r="AX2125" i="2"/>
  <c r="AX2126" i="2"/>
  <c r="AX2127" i="2"/>
  <c r="AX2128" i="2"/>
  <c r="AX2129" i="2"/>
  <c r="AX2130" i="2"/>
  <c r="AX2131" i="2"/>
  <c r="AX2132" i="2"/>
  <c r="AX2133" i="2"/>
  <c r="AX2134" i="2"/>
  <c r="AX2135" i="2"/>
  <c r="AX2136" i="2"/>
  <c r="AX2137" i="2"/>
  <c r="AX2138" i="2"/>
  <c r="AX2139" i="2"/>
  <c r="AX2140" i="2"/>
  <c r="AX2141" i="2"/>
  <c r="AX2142" i="2"/>
  <c r="AX2143" i="2"/>
  <c r="AX2144" i="2"/>
  <c r="AX2145" i="2"/>
  <c r="AX2146" i="2"/>
  <c r="AX2147" i="2"/>
  <c r="AX2148" i="2"/>
  <c r="AX2149" i="2"/>
  <c r="AX2150" i="2"/>
  <c r="AX2151" i="2"/>
  <c r="AX2152" i="2"/>
  <c r="AX2153" i="2"/>
  <c r="AX2154" i="2"/>
  <c r="AX2155" i="2"/>
  <c r="AX2156" i="2"/>
  <c r="AX2157" i="2"/>
  <c r="AX2158" i="2"/>
  <c r="AX2159" i="2"/>
  <c r="AX2160" i="2"/>
  <c r="AX2161" i="2"/>
  <c r="AX2162" i="2"/>
  <c r="AX2163" i="2"/>
  <c r="AX2164" i="2"/>
  <c r="AX2165" i="2"/>
  <c r="AX2166" i="2"/>
  <c r="AX2167" i="2"/>
  <c r="AX2168" i="2"/>
  <c r="AX2169" i="2"/>
  <c r="AX2170" i="2"/>
  <c r="AX2171" i="2"/>
  <c r="AX2172" i="2"/>
  <c r="AX2173" i="2"/>
  <c r="AX2174" i="2"/>
  <c r="AX2175" i="2"/>
  <c r="AX2176" i="2"/>
  <c r="AX2177" i="2"/>
  <c r="AX2178" i="2"/>
  <c r="AX2179" i="2"/>
  <c r="AX2180" i="2"/>
  <c r="AX2181" i="2"/>
  <c r="AX2182" i="2"/>
  <c r="AX2183" i="2"/>
  <c r="AX2184" i="2"/>
  <c r="AX2185" i="2"/>
  <c r="AX2186" i="2"/>
  <c r="AX2187" i="2"/>
  <c r="AX2188" i="2"/>
  <c r="AX2189" i="2"/>
  <c r="AX2190" i="2"/>
  <c r="AX2191" i="2"/>
  <c r="AX2192" i="2"/>
  <c r="AX2193" i="2"/>
  <c r="AX2194" i="2"/>
  <c r="AX2195" i="2"/>
  <c r="AX2196" i="2"/>
  <c r="AX2197" i="2"/>
  <c r="AX2198" i="2"/>
  <c r="AX2199" i="2"/>
  <c r="AX2200" i="2"/>
  <c r="AX2201" i="2"/>
  <c r="AX2202" i="2"/>
  <c r="AX2203" i="2"/>
  <c r="AX2204" i="2"/>
  <c r="AX2205" i="2"/>
  <c r="AX2206" i="2"/>
  <c r="AX2207" i="2"/>
  <c r="AX2208" i="2"/>
  <c r="AX2209" i="2"/>
  <c r="AX2210" i="2"/>
  <c r="AX2211" i="2"/>
  <c r="AX2212" i="2"/>
  <c r="AX2213" i="2"/>
  <c r="AX2214" i="2"/>
  <c r="AX2215" i="2"/>
  <c r="AX2216" i="2"/>
  <c r="AX2217" i="2"/>
  <c r="AX2218" i="2"/>
  <c r="AX2219" i="2"/>
  <c r="AX2220" i="2"/>
  <c r="AX2221" i="2"/>
  <c r="AX2222" i="2"/>
  <c r="AX2223" i="2"/>
  <c r="AX2224" i="2"/>
  <c r="AX2225" i="2"/>
  <c r="AX2226" i="2"/>
  <c r="AX2227" i="2"/>
  <c r="AX2228" i="2"/>
  <c r="AX2229" i="2"/>
  <c r="AX2230" i="2"/>
  <c r="AX2231" i="2"/>
  <c r="AX2232" i="2"/>
  <c r="AX2233" i="2"/>
  <c r="AX2234" i="2"/>
  <c r="AX2235" i="2"/>
  <c r="AX2236" i="2"/>
  <c r="AX2237" i="2"/>
  <c r="AX2238" i="2"/>
  <c r="AX2239" i="2"/>
  <c r="AX2240" i="2"/>
  <c r="AX2241" i="2"/>
  <c r="AX2242" i="2"/>
  <c r="AX2243" i="2"/>
  <c r="AX2244" i="2"/>
  <c r="AX2245" i="2"/>
  <c r="AX2246" i="2"/>
  <c r="AX2247" i="2"/>
  <c r="AX2248" i="2"/>
  <c r="AX2249" i="2"/>
  <c r="AX2250" i="2"/>
  <c r="AX2251" i="2"/>
  <c r="AX2252" i="2"/>
  <c r="AX2253" i="2"/>
  <c r="AX2254" i="2"/>
  <c r="AX2255" i="2"/>
  <c r="AX2256" i="2"/>
  <c r="AX2257" i="2"/>
  <c r="AX2258" i="2"/>
  <c r="AX2259" i="2"/>
  <c r="AX2260" i="2"/>
  <c r="AX2261" i="2"/>
  <c r="AX2262" i="2"/>
  <c r="AX2263" i="2"/>
  <c r="AX2264" i="2"/>
  <c r="AX2265" i="2"/>
  <c r="AX2266" i="2"/>
  <c r="AX2267" i="2"/>
  <c r="AX2268" i="2"/>
  <c r="AX2269" i="2"/>
  <c r="AX2270" i="2"/>
  <c r="AX2271" i="2"/>
  <c r="AX2272" i="2"/>
  <c r="AX2273" i="2"/>
  <c r="AX2274" i="2"/>
  <c r="AX2275" i="2"/>
  <c r="AX2276" i="2"/>
  <c r="AX2277" i="2"/>
  <c r="AX2278" i="2"/>
  <c r="AX2279" i="2"/>
  <c r="AX2280" i="2"/>
  <c r="AX2281" i="2"/>
  <c r="AX2282" i="2"/>
  <c r="AX2283" i="2"/>
  <c r="AX2284" i="2"/>
  <c r="AX2285" i="2"/>
  <c r="AX2286" i="2"/>
  <c r="AX2287" i="2"/>
  <c r="AX2288" i="2"/>
  <c r="AX2289" i="2"/>
  <c r="AX2290" i="2"/>
  <c r="AX2291" i="2"/>
  <c r="AX2292" i="2"/>
  <c r="AX2293" i="2"/>
  <c r="AX2294" i="2"/>
  <c r="AX2295" i="2"/>
  <c r="AX2296" i="2"/>
  <c r="AX2297" i="2"/>
  <c r="AX2298" i="2"/>
  <c r="AX2299" i="2"/>
  <c r="AX2300" i="2"/>
  <c r="AX2301" i="2"/>
  <c r="AX2302" i="2"/>
  <c r="AX2303" i="2"/>
  <c r="AX2304" i="2"/>
  <c r="AX2305" i="2"/>
  <c r="AX2306" i="2"/>
  <c r="AX2307" i="2"/>
  <c r="AX2308" i="2"/>
  <c r="AX2309" i="2"/>
  <c r="AX2310" i="2"/>
  <c r="AX2311" i="2"/>
  <c r="AX2312" i="2"/>
  <c r="AX2313" i="2"/>
  <c r="AX2314" i="2"/>
  <c r="AX2315" i="2"/>
  <c r="AX2316" i="2"/>
  <c r="AX2317" i="2"/>
  <c r="AX2318" i="2"/>
  <c r="AX2319" i="2"/>
  <c r="AX2320" i="2"/>
  <c r="AX2321" i="2"/>
  <c r="AX2322" i="2"/>
  <c r="AX2323" i="2"/>
  <c r="AX2324" i="2"/>
  <c r="AX2325" i="2"/>
  <c r="AX2326" i="2"/>
  <c r="AX2327" i="2"/>
  <c r="AX2328" i="2"/>
  <c r="AX2329" i="2"/>
  <c r="AX2330" i="2"/>
  <c r="AX2331" i="2"/>
  <c r="AX2332" i="2"/>
  <c r="AX2333" i="2"/>
  <c r="AX2334" i="2"/>
  <c r="AX2335" i="2"/>
  <c r="AX2336" i="2"/>
  <c r="AX2337" i="2"/>
  <c r="AX2338" i="2"/>
  <c r="AX2339" i="2"/>
  <c r="AX2340" i="2"/>
  <c r="AX2341" i="2"/>
  <c r="AX2342" i="2"/>
  <c r="AX2343" i="2"/>
  <c r="AX2344" i="2"/>
  <c r="AX2345" i="2"/>
  <c r="AX2346" i="2"/>
  <c r="AX2347" i="2"/>
  <c r="AX2348" i="2"/>
  <c r="AX2349" i="2"/>
  <c r="AX2350" i="2"/>
  <c r="AX2351" i="2"/>
  <c r="AX2352" i="2"/>
  <c r="AX2353" i="2"/>
  <c r="AX2354" i="2"/>
  <c r="AX2355" i="2"/>
  <c r="AX2356" i="2"/>
  <c r="AX2357" i="2"/>
  <c r="AX2358" i="2"/>
  <c r="AX2359" i="2"/>
  <c r="AX2360" i="2"/>
  <c r="AX2361" i="2"/>
  <c r="AX2362" i="2"/>
  <c r="AX2363" i="2"/>
  <c r="AX2364" i="2"/>
  <c r="AX2365" i="2"/>
  <c r="AX2366" i="2"/>
  <c r="AX2367" i="2"/>
  <c r="AX2368" i="2"/>
  <c r="AX2369" i="2"/>
  <c r="AX2370" i="2"/>
  <c r="AX2371" i="2"/>
  <c r="AX2372" i="2"/>
  <c r="AX2373" i="2"/>
  <c r="AX2374" i="2"/>
  <c r="AX2375" i="2"/>
  <c r="AX2376" i="2"/>
  <c r="AX2377" i="2"/>
  <c r="AX2378" i="2"/>
  <c r="AX2379" i="2"/>
  <c r="AX2380" i="2"/>
  <c r="AX2381" i="2"/>
  <c r="AX2382" i="2"/>
  <c r="AX2383" i="2"/>
  <c r="AX2384" i="2"/>
  <c r="AX2385" i="2"/>
  <c r="AX2386" i="2"/>
  <c r="AX2387" i="2"/>
  <c r="AX2388" i="2"/>
  <c r="AX2389" i="2"/>
  <c r="AX2390" i="2"/>
  <c r="AX2391" i="2"/>
  <c r="AX2392" i="2"/>
  <c r="AX2393" i="2"/>
  <c r="AX2394" i="2"/>
  <c r="AX2395" i="2"/>
  <c r="AX2396" i="2"/>
  <c r="AX2397" i="2"/>
  <c r="AX2398" i="2"/>
  <c r="AX2399" i="2"/>
  <c r="AX2400" i="2"/>
  <c r="AX2401" i="2"/>
  <c r="AX2402" i="2"/>
  <c r="AX2403" i="2"/>
  <c r="AX2404" i="2"/>
  <c r="AX2405" i="2"/>
  <c r="AX2406" i="2"/>
  <c r="AX2407" i="2"/>
  <c r="AX2408" i="2"/>
  <c r="AX2409" i="2"/>
  <c r="AX2410" i="2"/>
  <c r="AX2411" i="2"/>
  <c r="AX2412" i="2"/>
  <c r="AX2413" i="2"/>
  <c r="AX2414" i="2"/>
  <c r="AX2415" i="2"/>
  <c r="AX2416" i="2"/>
  <c r="AX2417" i="2"/>
  <c r="AX2418" i="2"/>
  <c r="AX2419" i="2"/>
  <c r="AX2420" i="2"/>
  <c r="AX2421" i="2"/>
  <c r="AX2422" i="2"/>
  <c r="AX2423" i="2"/>
  <c r="AX2424" i="2"/>
  <c r="AX2425" i="2"/>
  <c r="AX2426" i="2"/>
  <c r="AX2427" i="2"/>
  <c r="AX2428" i="2"/>
  <c r="AX2429" i="2"/>
  <c r="AX2430" i="2"/>
  <c r="AX2431" i="2"/>
  <c r="AX2432" i="2"/>
  <c r="AX2433" i="2"/>
  <c r="AX2434" i="2"/>
  <c r="AX2435" i="2"/>
  <c r="AX2436" i="2"/>
  <c r="AX2437" i="2"/>
  <c r="AX2438" i="2"/>
  <c r="AX2439" i="2"/>
  <c r="AX2440" i="2"/>
  <c r="AX2441" i="2"/>
  <c r="AX2442" i="2"/>
  <c r="AX2443" i="2"/>
  <c r="AX2444" i="2"/>
  <c r="AX2445" i="2"/>
  <c r="AX2446" i="2"/>
  <c r="AX2447" i="2"/>
  <c r="AX2448" i="2"/>
  <c r="AX2449" i="2"/>
  <c r="AX2450" i="2"/>
  <c r="AX2451" i="2"/>
  <c r="AX2452" i="2"/>
  <c r="AX2453" i="2"/>
  <c r="AX2454" i="2"/>
  <c r="AX2455" i="2"/>
  <c r="AX2456" i="2"/>
  <c r="AX2457" i="2"/>
  <c r="AX2458" i="2"/>
  <c r="AX2459" i="2"/>
  <c r="AX2460" i="2"/>
  <c r="AX2461" i="2"/>
  <c r="AX2462" i="2"/>
  <c r="AX2463" i="2"/>
  <c r="AX2464" i="2"/>
  <c r="AX2465" i="2"/>
  <c r="AX2466" i="2"/>
  <c r="AX2467" i="2"/>
  <c r="AX2468" i="2"/>
  <c r="AX2469" i="2"/>
  <c r="AX2470" i="2"/>
  <c r="AX2471" i="2"/>
  <c r="AX2472" i="2"/>
  <c r="AX2473" i="2"/>
  <c r="AX2474" i="2"/>
  <c r="AX2475" i="2"/>
  <c r="AX2476" i="2"/>
  <c r="AX2477" i="2"/>
  <c r="AX2478" i="2"/>
  <c r="AX2479" i="2"/>
  <c r="AX2480" i="2"/>
  <c r="AX2481" i="2"/>
  <c r="AX2482" i="2"/>
  <c r="AX2483" i="2"/>
  <c r="AX2484" i="2"/>
  <c r="AX2485" i="2"/>
  <c r="AX2486" i="2"/>
  <c r="AX2487" i="2"/>
  <c r="AX2488" i="2"/>
  <c r="AX2489" i="2"/>
  <c r="AX2490" i="2"/>
  <c r="AX2491" i="2"/>
  <c r="AX2492" i="2"/>
  <c r="AX2493" i="2"/>
  <c r="AX2494" i="2"/>
  <c r="AX2495" i="2"/>
  <c r="AX2496" i="2"/>
  <c r="AX2497" i="2"/>
  <c r="AX2498" i="2"/>
  <c r="AX2499" i="2"/>
  <c r="AX2500" i="2"/>
  <c r="AX2501" i="2"/>
  <c r="AX2502" i="2"/>
  <c r="AX2503" i="2"/>
  <c r="AX2504" i="2"/>
  <c r="AX2505" i="2"/>
  <c r="AX2506" i="2"/>
  <c r="AX2507" i="2"/>
  <c r="AX2508" i="2"/>
  <c r="AX2509" i="2"/>
  <c r="AX2510" i="2"/>
  <c r="AX2511" i="2"/>
  <c r="AX2512" i="2"/>
  <c r="AX2513" i="2"/>
  <c r="AX2514" i="2"/>
  <c r="AX2515" i="2"/>
  <c r="AX2516" i="2"/>
  <c r="AX2517" i="2"/>
  <c r="AX2518" i="2"/>
  <c r="AX2519" i="2"/>
  <c r="AX2520" i="2"/>
  <c r="AX2521" i="2"/>
  <c r="AX2522" i="2"/>
  <c r="AX2523" i="2"/>
  <c r="AX2524" i="2"/>
  <c r="AX2525" i="2"/>
  <c r="AX2526" i="2"/>
  <c r="AX2527" i="2"/>
  <c r="AX2528" i="2"/>
  <c r="AX2529" i="2"/>
  <c r="AX2530" i="2"/>
  <c r="AX2531" i="2"/>
  <c r="AX2532" i="2"/>
  <c r="AX2533" i="2"/>
  <c r="AX2534" i="2"/>
  <c r="AX2535" i="2"/>
  <c r="AX2536" i="2"/>
  <c r="AX2537" i="2"/>
  <c r="AX2538" i="2"/>
  <c r="AX2539" i="2"/>
  <c r="AX2540" i="2"/>
  <c r="AX2541" i="2"/>
  <c r="AX2542" i="2"/>
  <c r="AX2543" i="2"/>
  <c r="AX2544" i="2"/>
  <c r="AX2545" i="2"/>
  <c r="AX2546" i="2"/>
  <c r="AX2547" i="2"/>
  <c r="AX2548" i="2"/>
  <c r="AX2549" i="2"/>
  <c r="AX2550" i="2"/>
  <c r="AX2551" i="2"/>
  <c r="AX2552" i="2"/>
  <c r="AX2553" i="2"/>
  <c r="AX2554" i="2"/>
  <c r="AX2555" i="2"/>
  <c r="AX2556" i="2"/>
  <c r="AX2557" i="2"/>
  <c r="AX2558" i="2"/>
  <c r="AX2559" i="2"/>
  <c r="AX2560" i="2"/>
  <c r="AX2561" i="2"/>
  <c r="AX2562" i="2"/>
  <c r="AX2563" i="2"/>
  <c r="AX2564" i="2"/>
  <c r="AX2565" i="2"/>
  <c r="AX2566" i="2"/>
  <c r="AX2567" i="2"/>
  <c r="AX2568" i="2"/>
  <c r="AX2569" i="2"/>
  <c r="AX2570" i="2"/>
  <c r="AX2571" i="2"/>
  <c r="AX2572" i="2"/>
  <c r="AX2573" i="2"/>
  <c r="AX2574" i="2"/>
  <c r="AX2575" i="2"/>
  <c r="AX2576" i="2"/>
  <c r="AX2577" i="2"/>
  <c r="AX2578" i="2"/>
  <c r="AX2579" i="2"/>
  <c r="AX2580" i="2"/>
  <c r="AX2581" i="2"/>
  <c r="AX2582" i="2"/>
  <c r="AX2583" i="2"/>
  <c r="AX2584" i="2"/>
  <c r="AX2585" i="2"/>
  <c r="AX2586" i="2"/>
  <c r="AX2587" i="2"/>
  <c r="AX2588" i="2"/>
  <c r="AX2589" i="2"/>
  <c r="AX2590" i="2"/>
  <c r="AX2591" i="2"/>
  <c r="AX2592" i="2"/>
  <c r="AX2593" i="2"/>
  <c r="AX2594" i="2"/>
  <c r="AX2595" i="2"/>
  <c r="AX2596" i="2"/>
  <c r="AX2597" i="2"/>
  <c r="AX2598" i="2"/>
  <c r="AX2599" i="2"/>
  <c r="AX2600" i="2"/>
  <c r="AX2601" i="2"/>
  <c r="AX2602" i="2"/>
  <c r="AX2603" i="2"/>
  <c r="AX2604" i="2"/>
  <c r="AX2605" i="2"/>
  <c r="AX2606" i="2"/>
  <c r="AX2607" i="2"/>
  <c r="AX2608" i="2"/>
  <c r="AX2609" i="2"/>
  <c r="AX2610" i="2"/>
  <c r="AX2611" i="2"/>
  <c r="AX2612" i="2"/>
  <c r="AX2613" i="2"/>
  <c r="AX2614" i="2"/>
  <c r="AX2615" i="2"/>
  <c r="AX2616" i="2"/>
  <c r="AX2617" i="2"/>
  <c r="AX2618" i="2"/>
  <c r="AX2619" i="2"/>
  <c r="AX2620" i="2"/>
  <c r="AX2621" i="2"/>
  <c r="AX2622" i="2"/>
  <c r="AX2623" i="2"/>
  <c r="AX2624" i="2"/>
  <c r="AX2625" i="2"/>
  <c r="AX2626" i="2"/>
  <c r="AX2627" i="2"/>
  <c r="AX2628" i="2"/>
  <c r="AX2629" i="2"/>
  <c r="AX2630" i="2"/>
  <c r="AX2631" i="2"/>
  <c r="AX2632" i="2"/>
  <c r="AX2633" i="2"/>
  <c r="AX2634" i="2"/>
  <c r="AX2635" i="2"/>
  <c r="AX2636" i="2"/>
  <c r="AX2637" i="2"/>
  <c r="AX2638" i="2"/>
  <c r="AX2639" i="2"/>
  <c r="AX2640" i="2"/>
  <c r="AX2641" i="2"/>
  <c r="AX2642" i="2"/>
  <c r="AX2643" i="2"/>
  <c r="AX2644" i="2"/>
  <c r="AX2645" i="2"/>
  <c r="L45" i="10" l="1"/>
  <c r="M37" i="10"/>
  <c r="M45" i="10" s="1"/>
  <c r="U41" i="9" s="1"/>
  <c r="G46" i="10"/>
  <c r="H46" i="10"/>
  <c r="P42" i="9" s="1"/>
  <c r="G48" i="10"/>
  <c r="H48" i="10"/>
  <c r="P44" i="9" s="1"/>
  <c r="G47" i="10"/>
  <c r="H47" i="10"/>
  <c r="P43" i="9" s="1"/>
  <c r="G45" i="10"/>
  <c r="H45" i="10"/>
  <c r="P41" i="9" s="1"/>
  <c r="G44" i="10"/>
  <c r="H44" i="10"/>
  <c r="P40" i="9" s="1"/>
  <c r="L47" i="10"/>
  <c r="M47" i="10"/>
  <c r="U43" i="9" s="1"/>
  <c r="L46" i="10"/>
  <c r="M46" i="10"/>
  <c r="U42" i="9" s="1"/>
  <c r="L48" i="10"/>
  <c r="M48" i="10"/>
  <c r="U44" i="9" s="1"/>
  <c r="L44" i="10"/>
  <c r="M44" i="10"/>
  <c r="U40" i="9" s="1"/>
  <c r="T37" i="6"/>
  <c r="T35" i="6"/>
  <c r="AW2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1514" i="2"/>
  <c r="AW1515" i="2"/>
  <c r="AW1516" i="2"/>
  <c r="AW1517" i="2"/>
  <c r="AW1518" i="2"/>
  <c r="AW1519" i="2"/>
  <c r="AW1520" i="2"/>
  <c r="AW1521" i="2"/>
  <c r="AW1522" i="2"/>
  <c r="AW1523" i="2"/>
  <c r="AW1524" i="2"/>
  <c r="AW1525" i="2"/>
  <c r="AW1526" i="2"/>
  <c r="AW1527" i="2"/>
  <c r="AW1528" i="2"/>
  <c r="AW1529" i="2"/>
  <c r="AW1530" i="2"/>
  <c r="AW1531" i="2"/>
  <c r="AW1532" i="2"/>
  <c r="AW1533" i="2"/>
  <c r="AW1534" i="2"/>
  <c r="AW1535" i="2"/>
  <c r="AW1536" i="2"/>
  <c r="AW1537" i="2"/>
  <c r="AW1538" i="2"/>
  <c r="AW1539" i="2"/>
  <c r="AW1540" i="2"/>
  <c r="AW1541" i="2"/>
  <c r="AW1542" i="2"/>
  <c r="AW1543" i="2"/>
  <c r="AW1544" i="2"/>
  <c r="AW1545" i="2"/>
  <c r="AW1546" i="2"/>
  <c r="AW1547" i="2"/>
  <c r="AW1548" i="2"/>
  <c r="AW1549" i="2"/>
  <c r="AW1550" i="2"/>
  <c r="AW1551" i="2"/>
  <c r="AW1552" i="2"/>
  <c r="AW1553" i="2"/>
  <c r="AW1554" i="2"/>
  <c r="AW1555" i="2"/>
  <c r="AW1556" i="2"/>
  <c r="AW1557" i="2"/>
  <c r="AW1558" i="2"/>
  <c r="AW1559" i="2"/>
  <c r="AW1560" i="2"/>
  <c r="AW1561" i="2"/>
  <c r="AW1562" i="2"/>
  <c r="AW1563" i="2"/>
  <c r="AW1564" i="2"/>
  <c r="AW1565" i="2"/>
  <c r="AW1566" i="2"/>
  <c r="AW1567" i="2"/>
  <c r="AW1568" i="2"/>
  <c r="AW1569" i="2"/>
  <c r="AW1570" i="2"/>
  <c r="AW1571" i="2"/>
  <c r="AW1572" i="2"/>
  <c r="AW1573" i="2"/>
  <c r="AW1574" i="2"/>
  <c r="AW1575" i="2"/>
  <c r="AW1576" i="2"/>
  <c r="AW1577" i="2"/>
  <c r="AW1578" i="2"/>
  <c r="AW1579" i="2"/>
  <c r="AW1580" i="2"/>
  <c r="AW1581" i="2"/>
  <c r="AW1582" i="2"/>
  <c r="AW1583" i="2"/>
  <c r="AW1584" i="2"/>
  <c r="AW1585" i="2"/>
  <c r="AW1586" i="2"/>
  <c r="AW1587" i="2"/>
  <c r="AW1588" i="2"/>
  <c r="AW1589" i="2"/>
  <c r="AW1590" i="2"/>
  <c r="AW1591" i="2"/>
  <c r="AW1592" i="2"/>
  <c r="AW1593" i="2"/>
  <c r="AW1594" i="2"/>
  <c r="AW1595" i="2"/>
  <c r="AW1596" i="2"/>
  <c r="AW1597" i="2"/>
  <c r="AW1598" i="2"/>
  <c r="AW1599" i="2"/>
  <c r="AW1600" i="2"/>
  <c r="AW1601" i="2"/>
  <c r="AW1602" i="2"/>
  <c r="AW1603" i="2"/>
  <c r="AW1604" i="2"/>
  <c r="AW1605" i="2"/>
  <c r="AW1606" i="2"/>
  <c r="AW1607" i="2"/>
  <c r="AW1608" i="2"/>
  <c r="AW1609" i="2"/>
  <c r="AW1610" i="2"/>
  <c r="AW1611" i="2"/>
  <c r="AW1612" i="2"/>
  <c r="AW1613" i="2"/>
  <c r="AW1614" i="2"/>
  <c r="AW1615" i="2"/>
  <c r="AW1616" i="2"/>
  <c r="AW1617" i="2"/>
  <c r="AW1618" i="2"/>
  <c r="AW1619" i="2"/>
  <c r="AW1620" i="2"/>
  <c r="AW1621" i="2"/>
  <c r="AW1622" i="2"/>
  <c r="AW1623" i="2"/>
  <c r="AW1624" i="2"/>
  <c r="AW1625" i="2"/>
  <c r="AW1626" i="2"/>
  <c r="AW1627" i="2"/>
  <c r="AW1628" i="2"/>
  <c r="AW1629" i="2"/>
  <c r="AW1630" i="2"/>
  <c r="AW1631" i="2"/>
  <c r="AW1632" i="2"/>
  <c r="AW1633" i="2"/>
  <c r="AW1634" i="2"/>
  <c r="AW1635" i="2"/>
  <c r="AW1636" i="2"/>
  <c r="AW1637" i="2"/>
  <c r="AW1638" i="2"/>
  <c r="AW1639" i="2"/>
  <c r="AW1640" i="2"/>
  <c r="AW1641" i="2"/>
  <c r="AW1642" i="2"/>
  <c r="AW1643" i="2"/>
  <c r="AW1644" i="2"/>
  <c r="AW1645" i="2"/>
  <c r="AW1646" i="2"/>
  <c r="AW1647" i="2"/>
  <c r="AW1648" i="2"/>
  <c r="AW1649" i="2"/>
  <c r="AW1650" i="2"/>
  <c r="AW1651" i="2"/>
  <c r="AW1652" i="2"/>
  <c r="AW1653" i="2"/>
  <c r="AW1654" i="2"/>
  <c r="AW1655" i="2"/>
  <c r="AW1656" i="2"/>
  <c r="AW1657" i="2"/>
  <c r="AW1658" i="2"/>
  <c r="AW1659" i="2"/>
  <c r="AW1660" i="2"/>
  <c r="AW1661" i="2"/>
  <c r="AW1662" i="2"/>
  <c r="AW1663" i="2"/>
  <c r="AW1664" i="2"/>
  <c r="AW1665" i="2"/>
  <c r="AW1666" i="2"/>
  <c r="AW1667" i="2"/>
  <c r="AW1668" i="2"/>
  <c r="AW1669" i="2"/>
  <c r="AW1670" i="2"/>
  <c r="AW1671" i="2"/>
  <c r="AW1672" i="2"/>
  <c r="AW1673" i="2"/>
  <c r="AW1674" i="2"/>
  <c r="AW1675" i="2"/>
  <c r="AW1676" i="2"/>
  <c r="AW1677" i="2"/>
  <c r="AW1678" i="2"/>
  <c r="AW1679" i="2"/>
  <c r="AW1680" i="2"/>
  <c r="AW1681" i="2"/>
  <c r="AW1682" i="2"/>
  <c r="AW1683" i="2"/>
  <c r="AW1684" i="2"/>
  <c r="AW1685" i="2"/>
  <c r="AW1686" i="2"/>
  <c r="AW1687" i="2"/>
  <c r="AW1688" i="2"/>
  <c r="AW1689" i="2"/>
  <c r="AW1690" i="2"/>
  <c r="AW1691" i="2"/>
  <c r="AW1692" i="2"/>
  <c r="AW1693" i="2"/>
  <c r="AW1694" i="2"/>
  <c r="AW1695" i="2"/>
  <c r="AW1696" i="2"/>
  <c r="AW1697" i="2"/>
  <c r="AW1698" i="2"/>
  <c r="AW1699" i="2"/>
  <c r="AW1700" i="2"/>
  <c r="AW1701" i="2"/>
  <c r="AW1702" i="2"/>
  <c r="AW1703" i="2"/>
  <c r="AW1704" i="2"/>
  <c r="AW1705" i="2"/>
  <c r="AW1706" i="2"/>
  <c r="AW1707" i="2"/>
  <c r="AW1708" i="2"/>
  <c r="AW1709" i="2"/>
  <c r="AW1710" i="2"/>
  <c r="AW1711" i="2"/>
  <c r="AW1712" i="2"/>
  <c r="AW1713" i="2"/>
  <c r="AW1714" i="2"/>
  <c r="AW1715" i="2"/>
  <c r="AW1716" i="2"/>
  <c r="AW1717" i="2"/>
  <c r="AW1718" i="2"/>
  <c r="AW1719" i="2"/>
  <c r="AW1720" i="2"/>
  <c r="AW1721" i="2"/>
  <c r="AW1722" i="2"/>
  <c r="AW1723" i="2"/>
  <c r="AW1724" i="2"/>
  <c r="AW1725" i="2"/>
  <c r="AW1726" i="2"/>
  <c r="AW1727" i="2"/>
  <c r="AW1728" i="2"/>
  <c r="AW1729" i="2"/>
  <c r="AW1730" i="2"/>
  <c r="AW1731" i="2"/>
  <c r="AW1732" i="2"/>
  <c r="AW1733" i="2"/>
  <c r="AW1734" i="2"/>
  <c r="AW1735" i="2"/>
  <c r="AW1736" i="2"/>
  <c r="AW1737" i="2"/>
  <c r="AW1738" i="2"/>
  <c r="AW1739" i="2"/>
  <c r="AW1740" i="2"/>
  <c r="AW1741" i="2"/>
  <c r="AW1742" i="2"/>
  <c r="AW1743" i="2"/>
  <c r="AW1744" i="2"/>
  <c r="AW1745" i="2"/>
  <c r="AW1746" i="2"/>
  <c r="AW1747" i="2"/>
  <c r="AW1748" i="2"/>
  <c r="AW1749" i="2"/>
  <c r="AW1750" i="2"/>
  <c r="AW1751" i="2"/>
  <c r="AW1752" i="2"/>
  <c r="AW1753" i="2"/>
  <c r="AW1754" i="2"/>
  <c r="AW1755" i="2"/>
  <c r="AW1756" i="2"/>
  <c r="AW1757" i="2"/>
  <c r="AW1758" i="2"/>
  <c r="AW1759" i="2"/>
  <c r="AW1760" i="2"/>
  <c r="AW1761" i="2"/>
  <c r="AW1762" i="2"/>
  <c r="AW1763" i="2"/>
  <c r="AW1764" i="2"/>
  <c r="AW1765" i="2"/>
  <c r="AW1766" i="2"/>
  <c r="AW1767" i="2"/>
  <c r="AW1768" i="2"/>
  <c r="AW1769" i="2"/>
  <c r="AW1770" i="2"/>
  <c r="AW1771" i="2"/>
  <c r="AW1772" i="2"/>
  <c r="AW1773" i="2"/>
  <c r="AW1774" i="2"/>
  <c r="AW1775" i="2"/>
  <c r="AW1776" i="2"/>
  <c r="AW1777" i="2"/>
  <c r="AW1778" i="2"/>
  <c r="AW1779" i="2"/>
  <c r="AW1780" i="2"/>
  <c r="AW1781" i="2"/>
  <c r="AW1782" i="2"/>
  <c r="AW1783" i="2"/>
  <c r="AW1784" i="2"/>
  <c r="AW1785" i="2"/>
  <c r="AW1786" i="2"/>
  <c r="AW1787" i="2"/>
  <c r="AW1788" i="2"/>
  <c r="AW1789" i="2"/>
  <c r="AW1790" i="2"/>
  <c r="AW1791" i="2"/>
  <c r="AW1792" i="2"/>
  <c r="AW1793" i="2"/>
  <c r="AW1794" i="2"/>
  <c r="AW1795" i="2"/>
  <c r="AW1796" i="2"/>
  <c r="AW1797" i="2"/>
  <c r="AW1798" i="2"/>
  <c r="AW1799" i="2"/>
  <c r="AW1800" i="2"/>
  <c r="AW1801" i="2"/>
  <c r="AW1802" i="2"/>
  <c r="AW1803" i="2"/>
  <c r="AW1804" i="2"/>
  <c r="AW1805" i="2"/>
  <c r="AW1806" i="2"/>
  <c r="AW1807" i="2"/>
  <c r="AW1808" i="2"/>
  <c r="AW1809" i="2"/>
  <c r="AW1810" i="2"/>
  <c r="AW1811" i="2"/>
  <c r="AW1812" i="2"/>
  <c r="AW1813" i="2"/>
  <c r="AW1814" i="2"/>
  <c r="AW1815" i="2"/>
  <c r="AW1816" i="2"/>
  <c r="AW1817" i="2"/>
  <c r="AW1818" i="2"/>
  <c r="AW1819" i="2"/>
  <c r="AW1820" i="2"/>
  <c r="AW1821" i="2"/>
  <c r="AW1822" i="2"/>
  <c r="AW1823" i="2"/>
  <c r="AW1824" i="2"/>
  <c r="AW1825" i="2"/>
  <c r="AW1826" i="2"/>
  <c r="AW1827" i="2"/>
  <c r="AW1828" i="2"/>
  <c r="AW1829" i="2"/>
  <c r="AW1830" i="2"/>
  <c r="AW1831" i="2"/>
  <c r="AW1832" i="2"/>
  <c r="AW1833" i="2"/>
  <c r="AW1834" i="2"/>
  <c r="AW1835" i="2"/>
  <c r="AW1836" i="2"/>
  <c r="AW1837" i="2"/>
  <c r="AW1838" i="2"/>
  <c r="AW1839" i="2"/>
  <c r="AW1840" i="2"/>
  <c r="AW1841" i="2"/>
  <c r="AW1842" i="2"/>
  <c r="AW1843" i="2"/>
  <c r="AW1844" i="2"/>
  <c r="AW1845" i="2"/>
  <c r="AW1846" i="2"/>
  <c r="AW1847" i="2"/>
  <c r="AW1848" i="2"/>
  <c r="AW1849" i="2"/>
  <c r="AW1850" i="2"/>
  <c r="AW1851" i="2"/>
  <c r="AW1852" i="2"/>
  <c r="AW1853" i="2"/>
  <c r="AW1854" i="2"/>
  <c r="AW1855" i="2"/>
  <c r="AW1856" i="2"/>
  <c r="AW1857" i="2"/>
  <c r="AW1858" i="2"/>
  <c r="AW1859" i="2"/>
  <c r="AW1860" i="2"/>
  <c r="AW1861" i="2"/>
  <c r="AW1862" i="2"/>
  <c r="AW1863" i="2"/>
  <c r="AW1864" i="2"/>
  <c r="AW1865" i="2"/>
  <c r="AW1866" i="2"/>
  <c r="AW1867" i="2"/>
  <c r="AW1868" i="2"/>
  <c r="AW1869" i="2"/>
  <c r="AW1870" i="2"/>
  <c r="AW1871" i="2"/>
  <c r="AW1872" i="2"/>
  <c r="AW1873" i="2"/>
  <c r="AW1874" i="2"/>
  <c r="AW1875" i="2"/>
  <c r="AW1876" i="2"/>
  <c r="AW1877" i="2"/>
  <c r="AW1878" i="2"/>
  <c r="AW1879" i="2"/>
  <c r="AW1880" i="2"/>
  <c r="AW1881" i="2"/>
  <c r="AW1882" i="2"/>
  <c r="AW1883" i="2"/>
  <c r="AW1884" i="2"/>
  <c r="AW1885" i="2"/>
  <c r="AW1886" i="2"/>
  <c r="AW1887" i="2"/>
  <c r="AW1888" i="2"/>
  <c r="AW1889" i="2"/>
  <c r="AW1890" i="2"/>
  <c r="AW1891" i="2"/>
  <c r="AW1892" i="2"/>
  <c r="AW1893" i="2"/>
  <c r="AW1894" i="2"/>
  <c r="AW1895" i="2"/>
  <c r="AW1896" i="2"/>
  <c r="AW1897" i="2"/>
  <c r="AW1898" i="2"/>
  <c r="AW1899" i="2"/>
  <c r="AW1900" i="2"/>
  <c r="AW1901" i="2"/>
  <c r="AW1902" i="2"/>
  <c r="AW1903" i="2"/>
  <c r="AW1904" i="2"/>
  <c r="AW1905" i="2"/>
  <c r="AW1906" i="2"/>
  <c r="AW1907" i="2"/>
  <c r="AW1908" i="2"/>
  <c r="AW1909" i="2"/>
  <c r="AW1910" i="2"/>
  <c r="AW1911" i="2"/>
  <c r="AW1912" i="2"/>
  <c r="AW1913" i="2"/>
  <c r="AW1914" i="2"/>
  <c r="AW1915" i="2"/>
  <c r="AW1916" i="2"/>
  <c r="AW1917" i="2"/>
  <c r="AW1918" i="2"/>
  <c r="AW1919" i="2"/>
  <c r="AW1920" i="2"/>
  <c r="AW1921" i="2"/>
  <c r="AW1922" i="2"/>
  <c r="AW1923" i="2"/>
  <c r="AW1924" i="2"/>
  <c r="AW1925" i="2"/>
  <c r="AW1926" i="2"/>
  <c r="AW1927" i="2"/>
  <c r="AW1928" i="2"/>
  <c r="AW1929" i="2"/>
  <c r="AW1930" i="2"/>
  <c r="AW1931" i="2"/>
  <c r="AW1932" i="2"/>
  <c r="AW1933" i="2"/>
  <c r="AW1934" i="2"/>
  <c r="AW1935" i="2"/>
  <c r="AW1936" i="2"/>
  <c r="AW1937" i="2"/>
  <c r="AW1938" i="2"/>
  <c r="AW1939" i="2"/>
  <c r="AW1940" i="2"/>
  <c r="AW1941" i="2"/>
  <c r="AW1942" i="2"/>
  <c r="AW1943" i="2"/>
  <c r="AW1944" i="2"/>
  <c r="AW1945" i="2"/>
  <c r="AW1946" i="2"/>
  <c r="AW1947" i="2"/>
  <c r="AW1948" i="2"/>
  <c r="AW1949" i="2"/>
  <c r="AW1950" i="2"/>
  <c r="AW1951" i="2"/>
  <c r="AW1952" i="2"/>
  <c r="AW1953" i="2"/>
  <c r="AW1954" i="2"/>
  <c r="AW1955" i="2"/>
  <c r="AW1956" i="2"/>
  <c r="AW1957" i="2"/>
  <c r="AW1958" i="2"/>
  <c r="AW1959" i="2"/>
  <c r="AW1960" i="2"/>
  <c r="AW1961" i="2"/>
  <c r="AW1962" i="2"/>
  <c r="AW1963" i="2"/>
  <c r="AW1964" i="2"/>
  <c r="AW1965" i="2"/>
  <c r="AW1966" i="2"/>
  <c r="AW1967" i="2"/>
  <c r="AW1968" i="2"/>
  <c r="AW1969" i="2"/>
  <c r="AW1970" i="2"/>
  <c r="AW1971" i="2"/>
  <c r="AW1972" i="2"/>
  <c r="AW1973" i="2"/>
  <c r="AW1974" i="2"/>
  <c r="AW1975" i="2"/>
  <c r="AW1976" i="2"/>
  <c r="AW1977" i="2"/>
  <c r="AW1978" i="2"/>
  <c r="AW1979" i="2"/>
  <c r="AW1980" i="2"/>
  <c r="AW1981" i="2"/>
  <c r="AW1982" i="2"/>
  <c r="AW1983" i="2"/>
  <c r="AW1984" i="2"/>
  <c r="AW1985" i="2"/>
  <c r="AW1986" i="2"/>
  <c r="AW1987" i="2"/>
  <c r="AW1988" i="2"/>
  <c r="AW1989" i="2"/>
  <c r="AW1990" i="2"/>
  <c r="AW1991" i="2"/>
  <c r="AW1992" i="2"/>
  <c r="AW1993" i="2"/>
  <c r="AW1994" i="2"/>
  <c r="AW1995" i="2"/>
  <c r="AW1996" i="2"/>
  <c r="AW1997" i="2"/>
  <c r="AW1998" i="2"/>
  <c r="AW1999" i="2"/>
  <c r="AW2000" i="2"/>
  <c r="AW2001" i="2"/>
  <c r="AW2002" i="2"/>
  <c r="AW2003" i="2"/>
  <c r="AW2004" i="2"/>
  <c r="AW2005" i="2"/>
  <c r="AW2006" i="2"/>
  <c r="AW2007" i="2"/>
  <c r="AW2008" i="2"/>
  <c r="AW2009" i="2"/>
  <c r="AW2010" i="2"/>
  <c r="AW2011" i="2"/>
  <c r="AW2012" i="2"/>
  <c r="AW2013" i="2"/>
  <c r="AW2014" i="2"/>
  <c r="AW2015" i="2"/>
  <c r="AW2016" i="2"/>
  <c r="AW2017" i="2"/>
  <c r="AW2018" i="2"/>
  <c r="AW2019" i="2"/>
  <c r="AW2020" i="2"/>
  <c r="AW2021" i="2"/>
  <c r="AW2022" i="2"/>
  <c r="AW2023" i="2"/>
  <c r="AW2024" i="2"/>
  <c r="AW2025" i="2"/>
  <c r="AW2026" i="2"/>
  <c r="AW2027" i="2"/>
  <c r="AW2028" i="2"/>
  <c r="AW2029" i="2"/>
  <c r="AW2030" i="2"/>
  <c r="AW2031" i="2"/>
  <c r="AW2032" i="2"/>
  <c r="AW2033" i="2"/>
  <c r="AW2034" i="2"/>
  <c r="AW2035" i="2"/>
  <c r="AW2036" i="2"/>
  <c r="AW2037" i="2"/>
  <c r="AW2038" i="2"/>
  <c r="AW2039" i="2"/>
  <c r="AW2040" i="2"/>
  <c r="AW2041" i="2"/>
  <c r="AW2042" i="2"/>
  <c r="AW2043" i="2"/>
  <c r="AW2044" i="2"/>
  <c r="AW2045" i="2"/>
  <c r="AW2046" i="2"/>
  <c r="AW2047" i="2"/>
  <c r="AW2048" i="2"/>
  <c r="AW2049" i="2"/>
  <c r="AW2050" i="2"/>
  <c r="AW2051" i="2"/>
  <c r="AW2052" i="2"/>
  <c r="AW2053" i="2"/>
  <c r="AW2054" i="2"/>
  <c r="AW2055" i="2"/>
  <c r="AW2056" i="2"/>
  <c r="AW2057" i="2"/>
  <c r="AW2058" i="2"/>
  <c r="AW2059" i="2"/>
  <c r="AW2060" i="2"/>
  <c r="AW2061" i="2"/>
  <c r="AW2062" i="2"/>
  <c r="AW2063" i="2"/>
  <c r="AW2064" i="2"/>
  <c r="AW2065" i="2"/>
  <c r="AW2066" i="2"/>
  <c r="AW2067" i="2"/>
  <c r="AW2068" i="2"/>
  <c r="AW2069" i="2"/>
  <c r="AW2070" i="2"/>
  <c r="AW2071" i="2"/>
  <c r="AW2072" i="2"/>
  <c r="AW2073" i="2"/>
  <c r="AW2074" i="2"/>
  <c r="AW2075" i="2"/>
  <c r="AW2076" i="2"/>
  <c r="AW2077" i="2"/>
  <c r="AW2078" i="2"/>
  <c r="AW2079" i="2"/>
  <c r="AW2080" i="2"/>
  <c r="AW2081" i="2"/>
  <c r="AW2082" i="2"/>
  <c r="AW2083" i="2"/>
  <c r="AW2084" i="2"/>
  <c r="AW2085" i="2"/>
  <c r="AW2086" i="2"/>
  <c r="AW2087" i="2"/>
  <c r="AW2088" i="2"/>
  <c r="AW2089" i="2"/>
  <c r="AW2090" i="2"/>
  <c r="AW2091" i="2"/>
  <c r="AW2092" i="2"/>
  <c r="AW2093" i="2"/>
  <c r="AW2094" i="2"/>
  <c r="AW2095" i="2"/>
  <c r="AW2096" i="2"/>
  <c r="AW2097" i="2"/>
  <c r="AW2098" i="2"/>
  <c r="AW2099" i="2"/>
  <c r="AW2100" i="2"/>
  <c r="AW2101" i="2"/>
  <c r="AW2102" i="2"/>
  <c r="AW2103" i="2"/>
  <c r="AW2104" i="2"/>
  <c r="AW2105" i="2"/>
  <c r="AW2106" i="2"/>
  <c r="AW2107" i="2"/>
  <c r="AW2108" i="2"/>
  <c r="AW2109" i="2"/>
  <c r="AW2110" i="2"/>
  <c r="AW2111" i="2"/>
  <c r="AW2112" i="2"/>
  <c r="AW2113" i="2"/>
  <c r="AW2114" i="2"/>
  <c r="AW2115" i="2"/>
  <c r="AW2116" i="2"/>
  <c r="AW2117" i="2"/>
  <c r="AW2118" i="2"/>
  <c r="AW2119" i="2"/>
  <c r="AW2120" i="2"/>
  <c r="AW2121" i="2"/>
  <c r="AW2122" i="2"/>
  <c r="AW2123" i="2"/>
  <c r="AW2124" i="2"/>
  <c r="AW2125" i="2"/>
  <c r="AW2126" i="2"/>
  <c r="AW2127" i="2"/>
  <c r="AW2128" i="2"/>
  <c r="AW2129" i="2"/>
  <c r="AW2130" i="2"/>
  <c r="AW2131" i="2"/>
  <c r="AW2132" i="2"/>
  <c r="AW2133" i="2"/>
  <c r="AW2134" i="2"/>
  <c r="AW2135" i="2"/>
  <c r="AW2136" i="2"/>
  <c r="AW2137" i="2"/>
  <c r="AW2138" i="2"/>
  <c r="AW2139" i="2"/>
  <c r="AW2140" i="2"/>
  <c r="AW2141" i="2"/>
  <c r="AW2142" i="2"/>
  <c r="AW2143" i="2"/>
  <c r="AW2144" i="2"/>
  <c r="AW2145" i="2"/>
  <c r="AW2146" i="2"/>
  <c r="AW2147" i="2"/>
  <c r="AW2148" i="2"/>
  <c r="AW2149" i="2"/>
  <c r="AW2150" i="2"/>
  <c r="AW2151" i="2"/>
  <c r="AW2152" i="2"/>
  <c r="AW2153" i="2"/>
  <c r="AW2154" i="2"/>
  <c r="AW2155" i="2"/>
  <c r="AW2156" i="2"/>
  <c r="AW2157" i="2"/>
  <c r="AW2158" i="2"/>
  <c r="AW2159" i="2"/>
  <c r="AW2160" i="2"/>
  <c r="AW2161" i="2"/>
  <c r="AW2162" i="2"/>
  <c r="AW2163" i="2"/>
  <c r="AW2164" i="2"/>
  <c r="AW2165" i="2"/>
  <c r="AW2166" i="2"/>
  <c r="AW2167" i="2"/>
  <c r="AW2168" i="2"/>
  <c r="AW2169" i="2"/>
  <c r="AW2170" i="2"/>
  <c r="AW2171" i="2"/>
  <c r="AW2172" i="2"/>
  <c r="AW2173" i="2"/>
  <c r="AW2174" i="2"/>
  <c r="AW2175" i="2"/>
  <c r="AW2176" i="2"/>
  <c r="AW2177" i="2"/>
  <c r="AW2178" i="2"/>
  <c r="AW2179" i="2"/>
  <c r="AW2180" i="2"/>
  <c r="AW2181" i="2"/>
  <c r="AW2182" i="2"/>
  <c r="AW2183" i="2"/>
  <c r="AW2184" i="2"/>
  <c r="AW2185" i="2"/>
  <c r="AW2186" i="2"/>
  <c r="AW2187" i="2"/>
  <c r="AW2188" i="2"/>
  <c r="AW2189" i="2"/>
  <c r="AW2190" i="2"/>
  <c r="AW2191" i="2"/>
  <c r="AW2192" i="2"/>
  <c r="AW2193" i="2"/>
  <c r="AW2194" i="2"/>
  <c r="AW2195" i="2"/>
  <c r="AW2196" i="2"/>
  <c r="AW2197" i="2"/>
  <c r="AW2198" i="2"/>
  <c r="AW2199" i="2"/>
  <c r="AW2200" i="2"/>
  <c r="AW2201" i="2"/>
  <c r="AW2202" i="2"/>
  <c r="AW2203" i="2"/>
  <c r="AW2204" i="2"/>
  <c r="AW2205" i="2"/>
  <c r="AW2206" i="2"/>
  <c r="AW2207" i="2"/>
  <c r="AW2208" i="2"/>
  <c r="AW2209" i="2"/>
  <c r="AW2210" i="2"/>
  <c r="AW2211" i="2"/>
  <c r="AW2212" i="2"/>
  <c r="AW2213" i="2"/>
  <c r="AW2214" i="2"/>
  <c r="AW2215" i="2"/>
  <c r="AW2216" i="2"/>
  <c r="AW2217" i="2"/>
  <c r="AW2218" i="2"/>
  <c r="AW2219" i="2"/>
  <c r="AW2220" i="2"/>
  <c r="AW2221" i="2"/>
  <c r="AW2222" i="2"/>
  <c r="AW2223" i="2"/>
  <c r="AW2224" i="2"/>
  <c r="AW2225" i="2"/>
  <c r="AW2226" i="2"/>
  <c r="AW2227" i="2"/>
  <c r="AW2228" i="2"/>
  <c r="AW2229" i="2"/>
  <c r="AW2230" i="2"/>
  <c r="AW2231" i="2"/>
  <c r="AW2232" i="2"/>
  <c r="AW2233" i="2"/>
  <c r="AW2234" i="2"/>
  <c r="AW2235" i="2"/>
  <c r="AW2236" i="2"/>
  <c r="AW2237" i="2"/>
  <c r="AW2238" i="2"/>
  <c r="AW2239" i="2"/>
  <c r="AW2240" i="2"/>
  <c r="AW2241" i="2"/>
  <c r="AW2242" i="2"/>
  <c r="AW2243" i="2"/>
  <c r="AW2244" i="2"/>
  <c r="AW2245" i="2"/>
  <c r="AW2246" i="2"/>
  <c r="AW2247" i="2"/>
  <c r="AW2248" i="2"/>
  <c r="AW2249" i="2"/>
  <c r="AW2250" i="2"/>
  <c r="AW2251" i="2"/>
  <c r="AW2252" i="2"/>
  <c r="AW2253" i="2"/>
  <c r="AW2254" i="2"/>
  <c r="AW2255" i="2"/>
  <c r="AW2256" i="2"/>
  <c r="AW2257" i="2"/>
  <c r="AW2258" i="2"/>
  <c r="AW2259" i="2"/>
  <c r="AW2260" i="2"/>
  <c r="AW2261" i="2"/>
  <c r="AW2262" i="2"/>
  <c r="AW2263" i="2"/>
  <c r="AW2264" i="2"/>
  <c r="AW2265" i="2"/>
  <c r="AW2266" i="2"/>
  <c r="AW2267" i="2"/>
  <c r="AW2268" i="2"/>
  <c r="AW2269" i="2"/>
  <c r="AW2270" i="2"/>
  <c r="AW2271" i="2"/>
  <c r="AW2272" i="2"/>
  <c r="AW2273" i="2"/>
  <c r="AW2274" i="2"/>
  <c r="AW2275" i="2"/>
  <c r="AW2276" i="2"/>
  <c r="AW2277" i="2"/>
  <c r="AW2278" i="2"/>
  <c r="AW2279" i="2"/>
  <c r="AW2280" i="2"/>
  <c r="AW2281" i="2"/>
  <c r="AW2282" i="2"/>
  <c r="AW2283" i="2"/>
  <c r="AW2284" i="2"/>
  <c r="AW2285" i="2"/>
  <c r="AW2286" i="2"/>
  <c r="AW2287" i="2"/>
  <c r="AW2288" i="2"/>
  <c r="AW2289" i="2"/>
  <c r="AW2290" i="2"/>
  <c r="AW2291" i="2"/>
  <c r="AW2292" i="2"/>
  <c r="AW2293" i="2"/>
  <c r="AW2294" i="2"/>
  <c r="AW2295" i="2"/>
  <c r="AW2296" i="2"/>
  <c r="AW2297" i="2"/>
  <c r="AW2298" i="2"/>
  <c r="AW2299" i="2"/>
  <c r="AW2300" i="2"/>
  <c r="AW2301" i="2"/>
  <c r="AW2302" i="2"/>
  <c r="AW2303" i="2"/>
  <c r="AW2304" i="2"/>
  <c r="AW2305" i="2"/>
  <c r="AW2306" i="2"/>
  <c r="AW2307" i="2"/>
  <c r="AW2308" i="2"/>
  <c r="AW2309" i="2"/>
  <c r="AW2310" i="2"/>
  <c r="AW2311" i="2"/>
  <c r="AW2312" i="2"/>
  <c r="AW2313" i="2"/>
  <c r="AW2314" i="2"/>
  <c r="AW2315" i="2"/>
  <c r="AW2316" i="2"/>
  <c r="AW2317" i="2"/>
  <c r="AW2318" i="2"/>
  <c r="AW2319" i="2"/>
  <c r="AW2320" i="2"/>
  <c r="AW2321" i="2"/>
  <c r="AW2322" i="2"/>
  <c r="AW2323" i="2"/>
  <c r="AW2324" i="2"/>
  <c r="AW2325" i="2"/>
  <c r="AW2326" i="2"/>
  <c r="AW2327" i="2"/>
  <c r="AW2328" i="2"/>
  <c r="AW2329" i="2"/>
  <c r="AW2330" i="2"/>
  <c r="AW2331" i="2"/>
  <c r="AW2332" i="2"/>
  <c r="AW2333" i="2"/>
  <c r="AW2334" i="2"/>
  <c r="AW2335" i="2"/>
  <c r="AW2336" i="2"/>
  <c r="AW2337" i="2"/>
  <c r="AW2338" i="2"/>
  <c r="AW2339" i="2"/>
  <c r="AW2340" i="2"/>
  <c r="AW2341" i="2"/>
  <c r="AW2342" i="2"/>
  <c r="AW2343" i="2"/>
  <c r="AW2344" i="2"/>
  <c r="AW2345" i="2"/>
  <c r="AW2346" i="2"/>
  <c r="AW2347" i="2"/>
  <c r="AW2348" i="2"/>
  <c r="AW2349" i="2"/>
  <c r="AW2350" i="2"/>
  <c r="AW2351" i="2"/>
  <c r="AW2352" i="2"/>
  <c r="AW2353" i="2"/>
  <c r="AW2354" i="2"/>
  <c r="AW2355" i="2"/>
  <c r="AW2356" i="2"/>
  <c r="AW2357" i="2"/>
  <c r="AW2358" i="2"/>
  <c r="AW2359" i="2"/>
  <c r="AW2360" i="2"/>
  <c r="AW2361" i="2"/>
  <c r="AW2362" i="2"/>
  <c r="AW2363" i="2"/>
  <c r="AW2364" i="2"/>
  <c r="AW2365" i="2"/>
  <c r="AW2366" i="2"/>
  <c r="AW2367" i="2"/>
  <c r="AW2368" i="2"/>
  <c r="AW2369" i="2"/>
  <c r="AW2370" i="2"/>
  <c r="AW2371" i="2"/>
  <c r="AW2372" i="2"/>
  <c r="AW2373" i="2"/>
  <c r="AW2374" i="2"/>
  <c r="AW2375" i="2"/>
  <c r="AW2376" i="2"/>
  <c r="AW2377" i="2"/>
  <c r="AW2378" i="2"/>
  <c r="AW2379" i="2"/>
  <c r="AW2380" i="2"/>
  <c r="AW2381" i="2"/>
  <c r="AW2382" i="2"/>
  <c r="AW2383" i="2"/>
  <c r="AW2384" i="2"/>
  <c r="AW2385" i="2"/>
  <c r="AW2386" i="2"/>
  <c r="AW2387" i="2"/>
  <c r="AW2388" i="2"/>
  <c r="AW2389" i="2"/>
  <c r="AW2390" i="2"/>
  <c r="AW2391" i="2"/>
  <c r="AW2392" i="2"/>
  <c r="AW2393" i="2"/>
  <c r="AW2394" i="2"/>
  <c r="AW2395" i="2"/>
  <c r="AW2396" i="2"/>
  <c r="AW2397" i="2"/>
  <c r="AW2398" i="2"/>
  <c r="AW2399" i="2"/>
  <c r="AW2400" i="2"/>
  <c r="AW2401" i="2"/>
  <c r="AW2402" i="2"/>
  <c r="AW2403" i="2"/>
  <c r="AW2404" i="2"/>
  <c r="AW2405" i="2"/>
  <c r="AW2406" i="2"/>
  <c r="AW2407" i="2"/>
  <c r="AW2408" i="2"/>
  <c r="AW2409" i="2"/>
  <c r="AW2410" i="2"/>
  <c r="AW2411" i="2"/>
  <c r="AW2412" i="2"/>
  <c r="AW2413" i="2"/>
  <c r="AW2414" i="2"/>
  <c r="AW2415" i="2"/>
  <c r="AW2416" i="2"/>
  <c r="AW2417" i="2"/>
  <c r="AW2418" i="2"/>
  <c r="AW2419" i="2"/>
  <c r="AW2420" i="2"/>
  <c r="AW2421" i="2"/>
  <c r="AW2422" i="2"/>
  <c r="AW2423" i="2"/>
  <c r="AW2424" i="2"/>
  <c r="AW2425" i="2"/>
  <c r="AW2426" i="2"/>
  <c r="AW2427" i="2"/>
  <c r="AW2428" i="2"/>
  <c r="AW2429" i="2"/>
  <c r="AW2430" i="2"/>
  <c r="AW2431" i="2"/>
  <c r="AW2432" i="2"/>
  <c r="AW2433" i="2"/>
  <c r="AW2434" i="2"/>
  <c r="AW2435" i="2"/>
  <c r="AW2436" i="2"/>
  <c r="AW2437" i="2"/>
  <c r="AW2438" i="2"/>
  <c r="AW2439" i="2"/>
  <c r="AW2440" i="2"/>
  <c r="AW2441" i="2"/>
  <c r="AW2442" i="2"/>
  <c r="AW2443" i="2"/>
  <c r="AW2444" i="2"/>
  <c r="AW2445" i="2"/>
  <c r="AW2446" i="2"/>
  <c r="AW2447" i="2"/>
  <c r="AW2448" i="2"/>
  <c r="AW2449" i="2"/>
  <c r="AW2450" i="2"/>
  <c r="AW2451" i="2"/>
  <c r="AW2452" i="2"/>
  <c r="AW2453" i="2"/>
  <c r="AW2454" i="2"/>
  <c r="AW2455" i="2"/>
  <c r="AW2456" i="2"/>
  <c r="AW2457" i="2"/>
  <c r="AW2458" i="2"/>
  <c r="AW2459" i="2"/>
  <c r="AW2460" i="2"/>
  <c r="AW2461" i="2"/>
  <c r="AW2462" i="2"/>
  <c r="AW2463" i="2"/>
  <c r="AW2464" i="2"/>
  <c r="AW2465" i="2"/>
  <c r="AW2466" i="2"/>
  <c r="AW2467" i="2"/>
  <c r="AW2468" i="2"/>
  <c r="AW2469" i="2"/>
  <c r="AW2470" i="2"/>
  <c r="AW2471" i="2"/>
  <c r="AW2472" i="2"/>
  <c r="AW2473" i="2"/>
  <c r="AW2474" i="2"/>
  <c r="AW2475" i="2"/>
  <c r="AW2476" i="2"/>
  <c r="AW2477" i="2"/>
  <c r="AW2478" i="2"/>
  <c r="AW2479" i="2"/>
  <c r="AW2480" i="2"/>
  <c r="AW2481" i="2"/>
  <c r="AW2482" i="2"/>
  <c r="AW2483" i="2"/>
  <c r="AW2484" i="2"/>
  <c r="AW2485" i="2"/>
  <c r="AW2486" i="2"/>
  <c r="AW2487" i="2"/>
  <c r="AW2488" i="2"/>
  <c r="AW2489" i="2"/>
  <c r="AW2490" i="2"/>
  <c r="AW2491" i="2"/>
  <c r="AW2492" i="2"/>
  <c r="AW2493" i="2"/>
  <c r="AW2494" i="2"/>
  <c r="AW2495" i="2"/>
  <c r="AW2496" i="2"/>
  <c r="AW2497" i="2"/>
  <c r="AW2498" i="2"/>
  <c r="AW2499" i="2"/>
  <c r="AW2500" i="2"/>
  <c r="AW2501" i="2"/>
  <c r="AW2502" i="2"/>
  <c r="AW2503" i="2"/>
  <c r="AW2504" i="2"/>
  <c r="AW2505" i="2"/>
  <c r="AW2506" i="2"/>
  <c r="AW2507" i="2"/>
  <c r="AW2508" i="2"/>
  <c r="AW2509" i="2"/>
  <c r="AW2510" i="2"/>
  <c r="AW2511" i="2"/>
  <c r="AW2512" i="2"/>
  <c r="AW2513" i="2"/>
  <c r="AW2514" i="2"/>
  <c r="AW2515" i="2"/>
  <c r="AW2516" i="2"/>
  <c r="AW2517" i="2"/>
  <c r="AW2518" i="2"/>
  <c r="AW2519" i="2"/>
  <c r="AW2520" i="2"/>
  <c r="AW2521" i="2"/>
  <c r="AW2522" i="2"/>
  <c r="AW2523" i="2"/>
  <c r="AW2524" i="2"/>
  <c r="AW2525" i="2"/>
  <c r="AW2526" i="2"/>
  <c r="AW2527" i="2"/>
  <c r="AW2528" i="2"/>
  <c r="AW2529" i="2"/>
  <c r="AW2530" i="2"/>
  <c r="AW2531" i="2"/>
  <c r="AW2532" i="2"/>
  <c r="AW2533" i="2"/>
  <c r="AW2534" i="2"/>
  <c r="AW2535" i="2"/>
  <c r="AW2536" i="2"/>
  <c r="AW2537" i="2"/>
  <c r="AW2538" i="2"/>
  <c r="AW2539" i="2"/>
  <c r="AW2540" i="2"/>
  <c r="AW2541" i="2"/>
  <c r="AW2542" i="2"/>
  <c r="AW2543" i="2"/>
  <c r="AW2544" i="2"/>
  <c r="AW2545" i="2"/>
  <c r="AW2546" i="2"/>
  <c r="AW2547" i="2"/>
  <c r="AW2548" i="2"/>
  <c r="AW2549" i="2"/>
  <c r="AW2550" i="2"/>
  <c r="AW2551" i="2"/>
  <c r="AW2552" i="2"/>
  <c r="AW2553" i="2"/>
  <c r="AW2554" i="2"/>
  <c r="AW2555" i="2"/>
  <c r="AW2556" i="2"/>
  <c r="AW2557" i="2"/>
  <c r="AW2558" i="2"/>
  <c r="AW2559" i="2"/>
  <c r="AW2560" i="2"/>
  <c r="AW2561" i="2"/>
  <c r="AW2562" i="2"/>
  <c r="AW2563" i="2"/>
  <c r="AW2564" i="2"/>
  <c r="AW2565" i="2"/>
  <c r="AW2566" i="2"/>
  <c r="AW2567" i="2"/>
  <c r="AW2568" i="2"/>
  <c r="AW2569" i="2"/>
  <c r="AW2570" i="2"/>
  <c r="AW2571" i="2"/>
  <c r="AW2572" i="2"/>
  <c r="AW2573" i="2"/>
  <c r="AW2574" i="2"/>
  <c r="AW2575" i="2"/>
  <c r="AW2576" i="2"/>
  <c r="AW2577" i="2"/>
  <c r="AW2578" i="2"/>
  <c r="AW2579" i="2"/>
  <c r="AW2580" i="2"/>
  <c r="AW2581" i="2"/>
  <c r="AW2582" i="2"/>
  <c r="AW2583" i="2"/>
  <c r="AW2584" i="2"/>
  <c r="AW2585" i="2"/>
  <c r="AW2586" i="2"/>
  <c r="AW2587" i="2"/>
  <c r="AW2588" i="2"/>
  <c r="AW2589" i="2"/>
  <c r="AW2590" i="2"/>
  <c r="AW2591" i="2"/>
  <c r="AW2592" i="2"/>
  <c r="AW2593" i="2"/>
  <c r="AW2594" i="2"/>
  <c r="AW2595" i="2"/>
  <c r="AW2596" i="2"/>
  <c r="AW2597" i="2"/>
  <c r="AW2598" i="2"/>
  <c r="AW2599" i="2"/>
  <c r="AW2600" i="2"/>
  <c r="AW2601" i="2"/>
  <c r="AW2602" i="2"/>
  <c r="AW2603" i="2"/>
  <c r="AW2604" i="2"/>
  <c r="AW2605" i="2"/>
  <c r="AW2606" i="2"/>
  <c r="AW2607" i="2"/>
  <c r="AW2608" i="2"/>
  <c r="AW2609" i="2"/>
  <c r="AW2610" i="2"/>
  <c r="AW2611" i="2"/>
  <c r="AW2612" i="2"/>
  <c r="AW2613" i="2"/>
  <c r="AW2614" i="2"/>
  <c r="AW2615" i="2"/>
  <c r="AW2616" i="2"/>
  <c r="AW2617" i="2"/>
  <c r="AW2618" i="2"/>
  <c r="AW2619" i="2"/>
  <c r="AW2620" i="2"/>
  <c r="AW2621" i="2"/>
  <c r="AW2622" i="2"/>
  <c r="AW2623" i="2"/>
  <c r="AW2624" i="2"/>
  <c r="AW2625" i="2"/>
  <c r="AW2626" i="2"/>
  <c r="AW2627" i="2"/>
  <c r="AW2628" i="2"/>
  <c r="AW2629" i="2"/>
  <c r="AW2630" i="2"/>
  <c r="AW2631" i="2"/>
  <c r="AW2632" i="2"/>
  <c r="AW2633" i="2"/>
  <c r="AW2634" i="2"/>
  <c r="AW2635" i="2"/>
  <c r="AW2636" i="2"/>
  <c r="AW2637" i="2"/>
  <c r="AW2638" i="2"/>
  <c r="AW2639" i="2"/>
  <c r="AW2640" i="2"/>
  <c r="AW2641" i="2"/>
  <c r="AW2642" i="2"/>
  <c r="AW2643" i="2"/>
  <c r="AW2644" i="2"/>
  <c r="AW2645" i="2"/>
  <c r="Q2" i="2"/>
  <c r="AC3" i="2"/>
  <c r="AC2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G4" i="5" l="1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G12" i="5"/>
  <c r="H12" i="5" s="1"/>
  <c r="G3" i="5"/>
  <c r="H3" i="5" s="1"/>
  <c r="E11" i="5" l="1"/>
  <c r="H11" i="5"/>
  <c r="E7" i="5"/>
  <c r="E4" i="5"/>
  <c r="E5" i="5"/>
  <c r="E10" i="5"/>
  <c r="E6" i="5"/>
  <c r="E3" i="5"/>
  <c r="E9" i="5"/>
  <c r="E12" i="5"/>
  <c r="E8" i="5"/>
  <c r="C61" i="4"/>
  <c r="C62" i="4"/>
  <c r="C63" i="4"/>
  <c r="C54" i="4"/>
  <c r="C55" i="4"/>
  <c r="C56" i="4"/>
  <c r="C57" i="4"/>
  <c r="C58" i="4"/>
  <c r="C59" i="4"/>
  <c r="C60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34" i="4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F20" i="5" l="1"/>
  <c r="H24" i="5"/>
  <c r="H18" i="5"/>
  <c r="H22" i="5"/>
  <c r="G23" i="5"/>
  <c r="G20" i="5"/>
  <c r="H23" i="5"/>
  <c r="H16" i="5"/>
  <c r="G17" i="5"/>
  <c r="G21" i="5"/>
  <c r="H20" i="5"/>
  <c r="H17" i="5"/>
  <c r="G18" i="5"/>
  <c r="G22" i="5"/>
  <c r="G19" i="5"/>
  <c r="H19" i="5"/>
  <c r="G16" i="5"/>
  <c r="G24" i="5"/>
  <c r="H21" i="5"/>
  <c r="I16" i="5"/>
  <c r="I20" i="5"/>
  <c r="I24" i="5"/>
  <c r="H15" i="5"/>
  <c r="F17" i="5"/>
  <c r="F21" i="5"/>
  <c r="F22" i="5"/>
  <c r="I17" i="5"/>
  <c r="I21" i="5"/>
  <c r="G15" i="5"/>
  <c r="F18" i="5"/>
  <c r="I18" i="5"/>
  <c r="I22" i="5"/>
  <c r="F15" i="5"/>
  <c r="F19" i="5"/>
  <c r="F23" i="5"/>
  <c r="I19" i="5"/>
  <c r="I23" i="5"/>
  <c r="I15" i="5"/>
  <c r="F16" i="5"/>
  <c r="F24" i="5"/>
  <c r="S2645" i="2"/>
  <c r="U2645" i="2" s="1"/>
  <c r="S2644" i="2"/>
  <c r="U2644" i="2" s="1"/>
  <c r="S2643" i="2"/>
  <c r="U2643" i="2" s="1"/>
  <c r="S2642" i="2"/>
  <c r="U2642" i="2" s="1"/>
  <c r="S2641" i="2"/>
  <c r="U2641" i="2" s="1"/>
  <c r="S2640" i="2"/>
  <c r="U2640" i="2" s="1"/>
  <c r="S2639" i="2"/>
  <c r="U2639" i="2" s="1"/>
  <c r="S2638" i="2"/>
  <c r="U2638" i="2" s="1"/>
  <c r="S2637" i="2"/>
  <c r="U2637" i="2" s="1"/>
  <c r="S2636" i="2"/>
  <c r="U2636" i="2" s="1"/>
  <c r="S2635" i="2"/>
  <c r="U2635" i="2" s="1"/>
  <c r="S2634" i="2"/>
  <c r="U2634" i="2" s="1"/>
  <c r="S2633" i="2"/>
  <c r="U2633" i="2" s="1"/>
  <c r="S2632" i="2"/>
  <c r="U2632" i="2" s="1"/>
  <c r="S2631" i="2"/>
  <c r="U2631" i="2" s="1"/>
  <c r="S2630" i="2"/>
  <c r="U2630" i="2" s="1"/>
  <c r="S2629" i="2"/>
  <c r="U2629" i="2" s="1"/>
  <c r="S2628" i="2"/>
  <c r="U2628" i="2" s="1"/>
  <c r="S2627" i="2"/>
  <c r="U2627" i="2" s="1"/>
  <c r="S2626" i="2"/>
  <c r="U2626" i="2" s="1"/>
  <c r="S2625" i="2"/>
  <c r="U2625" i="2" s="1"/>
  <c r="S2624" i="2"/>
  <c r="U2624" i="2" s="1"/>
  <c r="S2623" i="2"/>
  <c r="U2623" i="2" s="1"/>
  <c r="S2622" i="2"/>
  <c r="U2622" i="2" s="1"/>
  <c r="S2621" i="2"/>
  <c r="U2621" i="2" s="1"/>
  <c r="S2620" i="2"/>
  <c r="U2620" i="2" s="1"/>
  <c r="S2619" i="2"/>
  <c r="U2619" i="2" s="1"/>
  <c r="S2618" i="2"/>
  <c r="U2618" i="2" s="1"/>
  <c r="S2617" i="2"/>
  <c r="U2617" i="2" s="1"/>
  <c r="S2616" i="2"/>
  <c r="U2616" i="2" s="1"/>
  <c r="S2615" i="2"/>
  <c r="U2615" i="2" s="1"/>
  <c r="S2614" i="2"/>
  <c r="U2614" i="2" s="1"/>
  <c r="S2613" i="2"/>
  <c r="U2613" i="2" s="1"/>
  <c r="S2612" i="2"/>
  <c r="U2612" i="2" s="1"/>
  <c r="S2611" i="2"/>
  <c r="U2611" i="2" s="1"/>
  <c r="S2610" i="2"/>
  <c r="U2610" i="2" s="1"/>
  <c r="S2609" i="2"/>
  <c r="U2609" i="2" s="1"/>
  <c r="S2608" i="2"/>
  <c r="U2608" i="2" s="1"/>
  <c r="S2607" i="2"/>
  <c r="U2607" i="2" s="1"/>
  <c r="S2606" i="2"/>
  <c r="U2606" i="2" s="1"/>
  <c r="S2605" i="2"/>
  <c r="U2605" i="2" s="1"/>
  <c r="S2604" i="2"/>
  <c r="U2604" i="2" s="1"/>
  <c r="S2603" i="2"/>
  <c r="U2603" i="2" s="1"/>
  <c r="S2602" i="2"/>
  <c r="U2602" i="2" s="1"/>
  <c r="S2601" i="2"/>
  <c r="U2601" i="2" s="1"/>
  <c r="S2600" i="2"/>
  <c r="U2600" i="2" s="1"/>
  <c r="S2599" i="2"/>
  <c r="U2599" i="2" s="1"/>
  <c r="S2598" i="2"/>
  <c r="U2598" i="2" s="1"/>
  <c r="S2597" i="2"/>
  <c r="U2597" i="2" s="1"/>
  <c r="S2596" i="2"/>
  <c r="U2596" i="2" s="1"/>
  <c r="S2595" i="2"/>
  <c r="U2595" i="2" s="1"/>
  <c r="S2594" i="2"/>
  <c r="U2594" i="2" s="1"/>
  <c r="S2593" i="2"/>
  <c r="U2593" i="2" s="1"/>
  <c r="S2592" i="2"/>
  <c r="U2592" i="2" s="1"/>
  <c r="S2591" i="2"/>
  <c r="U2591" i="2" s="1"/>
  <c r="S2590" i="2"/>
  <c r="U2590" i="2" s="1"/>
  <c r="S2589" i="2"/>
  <c r="U2589" i="2" s="1"/>
  <c r="S2588" i="2"/>
  <c r="U2588" i="2" s="1"/>
  <c r="S2587" i="2"/>
  <c r="U2587" i="2" s="1"/>
  <c r="S2586" i="2"/>
  <c r="U2586" i="2" s="1"/>
  <c r="S2585" i="2"/>
  <c r="U2585" i="2" s="1"/>
  <c r="S2584" i="2"/>
  <c r="U2584" i="2" s="1"/>
  <c r="S2583" i="2"/>
  <c r="U2583" i="2" s="1"/>
  <c r="S2582" i="2"/>
  <c r="U2582" i="2" s="1"/>
  <c r="S2581" i="2"/>
  <c r="U2581" i="2" s="1"/>
  <c r="S2580" i="2"/>
  <c r="U2580" i="2" s="1"/>
  <c r="S2579" i="2"/>
  <c r="U2579" i="2" s="1"/>
  <c r="S2578" i="2"/>
  <c r="U2578" i="2" s="1"/>
  <c r="S2577" i="2"/>
  <c r="U2577" i="2" s="1"/>
  <c r="S2576" i="2"/>
  <c r="U2576" i="2" s="1"/>
  <c r="S2575" i="2"/>
  <c r="U2575" i="2" s="1"/>
  <c r="S2574" i="2"/>
  <c r="U2574" i="2" s="1"/>
  <c r="S2573" i="2"/>
  <c r="U2573" i="2" s="1"/>
  <c r="S2572" i="2"/>
  <c r="U2572" i="2" s="1"/>
  <c r="S2571" i="2"/>
  <c r="U2571" i="2" s="1"/>
  <c r="S2570" i="2"/>
  <c r="U2570" i="2" s="1"/>
  <c r="S2569" i="2"/>
  <c r="U2569" i="2" s="1"/>
  <c r="S2568" i="2"/>
  <c r="U2568" i="2" s="1"/>
  <c r="S2567" i="2"/>
  <c r="U2567" i="2" s="1"/>
  <c r="S2566" i="2"/>
  <c r="U2566" i="2" s="1"/>
  <c r="S2565" i="2"/>
  <c r="U2565" i="2" s="1"/>
  <c r="S2564" i="2"/>
  <c r="U2564" i="2" s="1"/>
  <c r="S2563" i="2"/>
  <c r="U2563" i="2" s="1"/>
  <c r="S2562" i="2"/>
  <c r="U2562" i="2" s="1"/>
  <c r="S2561" i="2"/>
  <c r="U2561" i="2" s="1"/>
  <c r="S2560" i="2"/>
  <c r="U2560" i="2" s="1"/>
  <c r="S2559" i="2"/>
  <c r="U2559" i="2" s="1"/>
  <c r="S2558" i="2"/>
  <c r="U2558" i="2" s="1"/>
  <c r="S2557" i="2"/>
  <c r="U2557" i="2" s="1"/>
  <c r="S2556" i="2"/>
  <c r="U2556" i="2" s="1"/>
  <c r="S2555" i="2"/>
  <c r="U2555" i="2" s="1"/>
  <c r="S2554" i="2"/>
  <c r="U2554" i="2" s="1"/>
  <c r="S2553" i="2"/>
  <c r="U2553" i="2" s="1"/>
  <c r="S2552" i="2"/>
  <c r="U2552" i="2" s="1"/>
  <c r="S2551" i="2"/>
  <c r="U2551" i="2" s="1"/>
  <c r="S2550" i="2"/>
  <c r="U2550" i="2" s="1"/>
  <c r="S2549" i="2"/>
  <c r="U2549" i="2" s="1"/>
  <c r="S2548" i="2"/>
  <c r="U2548" i="2" s="1"/>
  <c r="S2547" i="2"/>
  <c r="U2547" i="2" s="1"/>
  <c r="S2546" i="2"/>
  <c r="U2546" i="2" s="1"/>
  <c r="S2545" i="2"/>
  <c r="U2545" i="2" s="1"/>
  <c r="S2544" i="2"/>
  <c r="U2544" i="2" s="1"/>
  <c r="S2543" i="2"/>
  <c r="U2543" i="2" s="1"/>
  <c r="S2542" i="2"/>
  <c r="U2542" i="2" s="1"/>
  <c r="S2541" i="2"/>
  <c r="U2541" i="2" s="1"/>
  <c r="S2540" i="2"/>
  <c r="U2540" i="2" s="1"/>
  <c r="S2539" i="2"/>
  <c r="U2539" i="2" s="1"/>
  <c r="S2538" i="2"/>
  <c r="U2538" i="2" s="1"/>
  <c r="S2537" i="2"/>
  <c r="U2537" i="2" s="1"/>
  <c r="S2536" i="2"/>
  <c r="U2536" i="2" s="1"/>
  <c r="S2535" i="2"/>
  <c r="U2535" i="2" s="1"/>
  <c r="S2534" i="2"/>
  <c r="U2534" i="2" s="1"/>
  <c r="S2533" i="2"/>
  <c r="U2533" i="2" s="1"/>
  <c r="S2532" i="2"/>
  <c r="U2532" i="2" s="1"/>
  <c r="S2531" i="2"/>
  <c r="U2531" i="2" s="1"/>
  <c r="S2530" i="2"/>
  <c r="U2530" i="2" s="1"/>
  <c r="S2529" i="2"/>
  <c r="U2529" i="2" s="1"/>
  <c r="S2528" i="2"/>
  <c r="U2528" i="2" s="1"/>
  <c r="S2527" i="2"/>
  <c r="U2527" i="2" s="1"/>
  <c r="S2526" i="2"/>
  <c r="U2526" i="2" s="1"/>
  <c r="S2525" i="2"/>
  <c r="U2525" i="2" s="1"/>
  <c r="S2524" i="2"/>
  <c r="U2524" i="2" s="1"/>
  <c r="S2523" i="2"/>
  <c r="U2523" i="2" s="1"/>
  <c r="S2522" i="2"/>
  <c r="U2522" i="2" s="1"/>
  <c r="S2521" i="2"/>
  <c r="U2521" i="2" s="1"/>
  <c r="S2520" i="2"/>
  <c r="U2520" i="2" s="1"/>
  <c r="S2519" i="2"/>
  <c r="U2519" i="2" s="1"/>
  <c r="S2518" i="2"/>
  <c r="U2518" i="2" s="1"/>
  <c r="S2517" i="2"/>
  <c r="U2517" i="2" s="1"/>
  <c r="S2516" i="2"/>
  <c r="U2516" i="2" s="1"/>
  <c r="S2515" i="2"/>
  <c r="U2515" i="2" s="1"/>
  <c r="S2514" i="2"/>
  <c r="U2514" i="2" s="1"/>
  <c r="S2513" i="2"/>
  <c r="U2513" i="2" s="1"/>
  <c r="S2512" i="2"/>
  <c r="U2512" i="2" s="1"/>
  <c r="S2511" i="2"/>
  <c r="U2511" i="2" s="1"/>
  <c r="S2510" i="2"/>
  <c r="U2510" i="2" s="1"/>
  <c r="S2509" i="2"/>
  <c r="U2509" i="2" s="1"/>
  <c r="S2508" i="2"/>
  <c r="U2508" i="2" s="1"/>
  <c r="S2507" i="2"/>
  <c r="U2507" i="2" s="1"/>
  <c r="S2506" i="2"/>
  <c r="U2506" i="2" s="1"/>
  <c r="S2505" i="2"/>
  <c r="U2505" i="2" s="1"/>
  <c r="S2504" i="2"/>
  <c r="U2504" i="2" s="1"/>
  <c r="S2503" i="2"/>
  <c r="U2503" i="2" s="1"/>
  <c r="S2502" i="2"/>
  <c r="U2502" i="2" s="1"/>
  <c r="S2501" i="2"/>
  <c r="U2501" i="2" s="1"/>
  <c r="S2500" i="2"/>
  <c r="U2500" i="2" s="1"/>
  <c r="S2499" i="2"/>
  <c r="U2499" i="2" s="1"/>
  <c r="S2498" i="2"/>
  <c r="U2498" i="2" s="1"/>
  <c r="S2497" i="2"/>
  <c r="U2497" i="2" s="1"/>
  <c r="S2496" i="2"/>
  <c r="U2496" i="2" s="1"/>
  <c r="S2495" i="2"/>
  <c r="U2495" i="2" s="1"/>
  <c r="S2494" i="2"/>
  <c r="U2494" i="2" s="1"/>
  <c r="S2493" i="2"/>
  <c r="U2493" i="2" s="1"/>
  <c r="S2492" i="2"/>
  <c r="U2492" i="2" s="1"/>
  <c r="S2491" i="2"/>
  <c r="U2491" i="2" s="1"/>
  <c r="S2490" i="2"/>
  <c r="U2490" i="2" s="1"/>
  <c r="S2489" i="2"/>
  <c r="U2489" i="2" s="1"/>
  <c r="S2488" i="2"/>
  <c r="U2488" i="2" s="1"/>
  <c r="S2487" i="2"/>
  <c r="U2487" i="2" s="1"/>
  <c r="S2486" i="2"/>
  <c r="U2486" i="2" s="1"/>
  <c r="S2485" i="2"/>
  <c r="U2485" i="2" s="1"/>
  <c r="S2484" i="2"/>
  <c r="U2484" i="2" s="1"/>
  <c r="S2483" i="2"/>
  <c r="U2483" i="2" s="1"/>
  <c r="S2482" i="2"/>
  <c r="U2482" i="2" s="1"/>
  <c r="S2481" i="2"/>
  <c r="U2481" i="2" s="1"/>
  <c r="S2480" i="2"/>
  <c r="U2480" i="2" s="1"/>
  <c r="S2479" i="2"/>
  <c r="U2479" i="2" s="1"/>
  <c r="S2478" i="2"/>
  <c r="U2478" i="2" s="1"/>
  <c r="S2477" i="2"/>
  <c r="U2477" i="2" s="1"/>
  <c r="S2476" i="2"/>
  <c r="U2476" i="2" s="1"/>
  <c r="S2475" i="2"/>
  <c r="U2475" i="2" s="1"/>
  <c r="S2474" i="2"/>
  <c r="U2474" i="2" s="1"/>
  <c r="S2473" i="2"/>
  <c r="U2473" i="2" s="1"/>
  <c r="S2472" i="2"/>
  <c r="U2472" i="2" s="1"/>
  <c r="S2471" i="2"/>
  <c r="U2471" i="2" s="1"/>
  <c r="S2470" i="2"/>
  <c r="U2470" i="2" s="1"/>
  <c r="S2469" i="2"/>
  <c r="U2469" i="2" s="1"/>
  <c r="S2468" i="2"/>
  <c r="U2468" i="2" s="1"/>
  <c r="S2467" i="2"/>
  <c r="U2467" i="2" s="1"/>
  <c r="S2466" i="2"/>
  <c r="U2466" i="2" s="1"/>
  <c r="S2465" i="2"/>
  <c r="U2465" i="2" s="1"/>
  <c r="S2464" i="2"/>
  <c r="U2464" i="2" s="1"/>
  <c r="S2463" i="2"/>
  <c r="U2463" i="2" s="1"/>
  <c r="S2462" i="2"/>
  <c r="U2462" i="2" s="1"/>
  <c r="S2461" i="2"/>
  <c r="U2461" i="2" s="1"/>
  <c r="S2460" i="2"/>
  <c r="U2460" i="2" s="1"/>
  <c r="S2459" i="2"/>
  <c r="U2459" i="2" s="1"/>
  <c r="S2458" i="2"/>
  <c r="U2458" i="2" s="1"/>
  <c r="S2457" i="2"/>
  <c r="U2457" i="2" s="1"/>
  <c r="S2456" i="2"/>
  <c r="U2456" i="2" s="1"/>
  <c r="S2455" i="2"/>
  <c r="U2455" i="2" s="1"/>
  <c r="S2454" i="2"/>
  <c r="U2454" i="2" s="1"/>
  <c r="S2453" i="2"/>
  <c r="U2453" i="2" s="1"/>
  <c r="S2452" i="2"/>
  <c r="U2452" i="2" s="1"/>
  <c r="S2451" i="2"/>
  <c r="U2451" i="2" s="1"/>
  <c r="S2450" i="2"/>
  <c r="U2450" i="2" s="1"/>
  <c r="S2449" i="2"/>
  <c r="U2449" i="2" s="1"/>
  <c r="S2448" i="2"/>
  <c r="U2448" i="2" s="1"/>
  <c r="S2447" i="2"/>
  <c r="U2447" i="2" s="1"/>
  <c r="S2446" i="2"/>
  <c r="U2446" i="2" s="1"/>
  <c r="S2445" i="2"/>
  <c r="U2445" i="2" s="1"/>
  <c r="S2444" i="2"/>
  <c r="U2444" i="2" s="1"/>
  <c r="S2443" i="2"/>
  <c r="U2443" i="2" s="1"/>
  <c r="S2442" i="2"/>
  <c r="U2442" i="2" s="1"/>
  <c r="S2441" i="2"/>
  <c r="U2441" i="2" s="1"/>
  <c r="S2440" i="2"/>
  <c r="U2440" i="2" s="1"/>
  <c r="S2439" i="2"/>
  <c r="U2439" i="2" s="1"/>
  <c r="S2438" i="2"/>
  <c r="U2438" i="2" s="1"/>
  <c r="S2437" i="2"/>
  <c r="U2437" i="2" s="1"/>
  <c r="S2436" i="2"/>
  <c r="U2436" i="2" s="1"/>
  <c r="S2435" i="2"/>
  <c r="U2435" i="2" s="1"/>
  <c r="S2434" i="2"/>
  <c r="U2434" i="2" s="1"/>
  <c r="S2433" i="2"/>
  <c r="U2433" i="2" s="1"/>
  <c r="S2432" i="2"/>
  <c r="U2432" i="2" s="1"/>
  <c r="S2431" i="2"/>
  <c r="U2431" i="2" s="1"/>
  <c r="S2430" i="2"/>
  <c r="U2430" i="2" s="1"/>
  <c r="S2429" i="2"/>
  <c r="U2429" i="2" s="1"/>
  <c r="S2428" i="2"/>
  <c r="U2428" i="2" s="1"/>
  <c r="S2427" i="2"/>
  <c r="U2427" i="2" s="1"/>
  <c r="S2426" i="2"/>
  <c r="U2426" i="2" s="1"/>
  <c r="S2425" i="2"/>
  <c r="U2425" i="2" s="1"/>
  <c r="S2424" i="2"/>
  <c r="U2424" i="2" s="1"/>
  <c r="S2423" i="2"/>
  <c r="U2423" i="2" s="1"/>
  <c r="S2422" i="2"/>
  <c r="U2422" i="2" s="1"/>
  <c r="S2421" i="2"/>
  <c r="U2421" i="2" s="1"/>
  <c r="S2420" i="2"/>
  <c r="U2420" i="2" s="1"/>
  <c r="S2419" i="2"/>
  <c r="U2419" i="2" s="1"/>
  <c r="S2418" i="2"/>
  <c r="U2418" i="2" s="1"/>
  <c r="S2417" i="2"/>
  <c r="U2417" i="2" s="1"/>
  <c r="S2416" i="2"/>
  <c r="U2416" i="2" s="1"/>
  <c r="S2415" i="2"/>
  <c r="U2415" i="2" s="1"/>
  <c r="S2414" i="2"/>
  <c r="U2414" i="2" s="1"/>
  <c r="S2413" i="2"/>
  <c r="U2413" i="2" s="1"/>
  <c r="S2412" i="2"/>
  <c r="U2412" i="2" s="1"/>
  <c r="S2411" i="2"/>
  <c r="U2411" i="2" s="1"/>
  <c r="S2410" i="2"/>
  <c r="U2410" i="2" s="1"/>
  <c r="S2409" i="2"/>
  <c r="U2409" i="2" s="1"/>
  <c r="S2408" i="2"/>
  <c r="U2408" i="2" s="1"/>
  <c r="S2407" i="2"/>
  <c r="U2407" i="2" s="1"/>
  <c r="S2406" i="2"/>
  <c r="U2406" i="2" s="1"/>
  <c r="S2405" i="2"/>
  <c r="U2405" i="2" s="1"/>
  <c r="S2404" i="2"/>
  <c r="U2404" i="2" s="1"/>
  <c r="S2403" i="2"/>
  <c r="U2403" i="2" s="1"/>
  <c r="S2402" i="2"/>
  <c r="U2402" i="2" s="1"/>
  <c r="S2401" i="2"/>
  <c r="U2401" i="2" s="1"/>
  <c r="S2400" i="2"/>
  <c r="U2400" i="2" s="1"/>
  <c r="S2399" i="2"/>
  <c r="U2399" i="2" s="1"/>
  <c r="S2398" i="2"/>
  <c r="U2398" i="2" s="1"/>
  <c r="S2397" i="2"/>
  <c r="U2397" i="2" s="1"/>
  <c r="S2396" i="2"/>
  <c r="U2396" i="2" s="1"/>
  <c r="S2395" i="2"/>
  <c r="U2395" i="2" s="1"/>
  <c r="S2394" i="2"/>
  <c r="U2394" i="2" s="1"/>
  <c r="S2393" i="2"/>
  <c r="U2393" i="2" s="1"/>
  <c r="S2392" i="2"/>
  <c r="U2392" i="2" s="1"/>
  <c r="S2391" i="2"/>
  <c r="U2391" i="2" s="1"/>
  <c r="S2390" i="2"/>
  <c r="U2390" i="2" s="1"/>
  <c r="S2389" i="2"/>
  <c r="U2389" i="2" s="1"/>
  <c r="S2388" i="2"/>
  <c r="U2388" i="2" s="1"/>
  <c r="S2387" i="2"/>
  <c r="U2387" i="2" s="1"/>
  <c r="S2386" i="2"/>
  <c r="U2386" i="2" s="1"/>
  <c r="S2385" i="2"/>
  <c r="U2385" i="2" s="1"/>
  <c r="S2384" i="2"/>
  <c r="U2384" i="2" s="1"/>
  <c r="S2383" i="2"/>
  <c r="U2383" i="2" s="1"/>
  <c r="S2382" i="2"/>
  <c r="U2382" i="2" s="1"/>
  <c r="S2381" i="2"/>
  <c r="U2381" i="2" s="1"/>
  <c r="S2380" i="2"/>
  <c r="U2380" i="2" s="1"/>
  <c r="S2379" i="2"/>
  <c r="U2379" i="2" s="1"/>
  <c r="S2378" i="2"/>
  <c r="U2378" i="2" s="1"/>
  <c r="S2377" i="2"/>
  <c r="U2377" i="2" s="1"/>
  <c r="S2376" i="2"/>
  <c r="U2376" i="2" s="1"/>
  <c r="S2375" i="2"/>
  <c r="U2375" i="2" s="1"/>
  <c r="S2374" i="2"/>
  <c r="U2374" i="2" s="1"/>
  <c r="S2373" i="2"/>
  <c r="U2373" i="2" s="1"/>
  <c r="S2372" i="2"/>
  <c r="U2372" i="2" s="1"/>
  <c r="S2371" i="2"/>
  <c r="U2371" i="2" s="1"/>
  <c r="S2370" i="2"/>
  <c r="U2370" i="2" s="1"/>
  <c r="S2369" i="2"/>
  <c r="U2369" i="2" s="1"/>
  <c r="S2368" i="2"/>
  <c r="U2368" i="2" s="1"/>
  <c r="S2367" i="2"/>
  <c r="U2367" i="2" s="1"/>
  <c r="S2366" i="2"/>
  <c r="U2366" i="2" s="1"/>
  <c r="S2365" i="2"/>
  <c r="U2365" i="2" s="1"/>
  <c r="S2364" i="2"/>
  <c r="U2364" i="2" s="1"/>
  <c r="S2363" i="2"/>
  <c r="U2363" i="2" s="1"/>
  <c r="S2362" i="2"/>
  <c r="U2362" i="2" s="1"/>
  <c r="S2361" i="2"/>
  <c r="U2361" i="2" s="1"/>
  <c r="S2360" i="2"/>
  <c r="U2360" i="2" s="1"/>
  <c r="S2359" i="2"/>
  <c r="U2359" i="2" s="1"/>
  <c r="S2358" i="2"/>
  <c r="U2358" i="2" s="1"/>
  <c r="S2357" i="2"/>
  <c r="U2357" i="2" s="1"/>
  <c r="S2356" i="2"/>
  <c r="U2356" i="2" s="1"/>
  <c r="S2355" i="2"/>
  <c r="U2355" i="2" s="1"/>
  <c r="S2354" i="2"/>
  <c r="U2354" i="2" s="1"/>
  <c r="S2353" i="2"/>
  <c r="U2353" i="2" s="1"/>
  <c r="S2352" i="2"/>
  <c r="U2352" i="2" s="1"/>
  <c r="S2351" i="2"/>
  <c r="U2351" i="2" s="1"/>
  <c r="S2350" i="2"/>
  <c r="U2350" i="2" s="1"/>
  <c r="S2349" i="2"/>
  <c r="U2349" i="2" s="1"/>
  <c r="S2348" i="2"/>
  <c r="U2348" i="2" s="1"/>
  <c r="S2347" i="2"/>
  <c r="U2347" i="2" s="1"/>
  <c r="S2346" i="2"/>
  <c r="U2346" i="2" s="1"/>
  <c r="S2345" i="2"/>
  <c r="U2345" i="2" s="1"/>
  <c r="S2344" i="2"/>
  <c r="U2344" i="2" s="1"/>
  <c r="S2343" i="2"/>
  <c r="U2343" i="2" s="1"/>
  <c r="S2342" i="2"/>
  <c r="U2342" i="2" s="1"/>
  <c r="S2341" i="2"/>
  <c r="U2341" i="2" s="1"/>
  <c r="S2340" i="2"/>
  <c r="U2340" i="2" s="1"/>
  <c r="S2339" i="2"/>
  <c r="U2339" i="2" s="1"/>
  <c r="S2338" i="2"/>
  <c r="U2338" i="2" s="1"/>
  <c r="S2337" i="2"/>
  <c r="U2337" i="2" s="1"/>
  <c r="S2336" i="2"/>
  <c r="U2336" i="2" s="1"/>
  <c r="S2335" i="2"/>
  <c r="U2335" i="2" s="1"/>
  <c r="S2334" i="2"/>
  <c r="U2334" i="2" s="1"/>
  <c r="S2333" i="2"/>
  <c r="U2333" i="2" s="1"/>
  <c r="S2332" i="2"/>
  <c r="U2332" i="2" s="1"/>
  <c r="S2331" i="2"/>
  <c r="U2331" i="2" s="1"/>
  <c r="S2330" i="2"/>
  <c r="U2330" i="2" s="1"/>
  <c r="S2329" i="2"/>
  <c r="U2329" i="2" s="1"/>
  <c r="S2328" i="2"/>
  <c r="U2328" i="2" s="1"/>
  <c r="S2327" i="2"/>
  <c r="U2327" i="2" s="1"/>
  <c r="S2326" i="2"/>
  <c r="U2326" i="2" s="1"/>
  <c r="S2325" i="2"/>
  <c r="U2325" i="2" s="1"/>
  <c r="S2324" i="2"/>
  <c r="U2324" i="2" s="1"/>
  <c r="S2323" i="2"/>
  <c r="U2323" i="2" s="1"/>
  <c r="S2322" i="2"/>
  <c r="U2322" i="2" s="1"/>
  <c r="S2321" i="2"/>
  <c r="U2321" i="2" s="1"/>
  <c r="S2320" i="2"/>
  <c r="U2320" i="2" s="1"/>
  <c r="S2319" i="2"/>
  <c r="U2319" i="2" s="1"/>
  <c r="S2318" i="2"/>
  <c r="U2318" i="2" s="1"/>
  <c r="S2317" i="2"/>
  <c r="U2317" i="2" s="1"/>
  <c r="S2316" i="2"/>
  <c r="U2316" i="2" s="1"/>
  <c r="S2315" i="2"/>
  <c r="U2315" i="2" s="1"/>
  <c r="S2314" i="2"/>
  <c r="U2314" i="2" s="1"/>
  <c r="S2313" i="2"/>
  <c r="U2313" i="2" s="1"/>
  <c r="S2312" i="2"/>
  <c r="U2312" i="2" s="1"/>
  <c r="S2311" i="2"/>
  <c r="U2311" i="2" s="1"/>
  <c r="S2310" i="2"/>
  <c r="U2310" i="2" s="1"/>
  <c r="S2309" i="2"/>
  <c r="U2309" i="2" s="1"/>
  <c r="S2308" i="2"/>
  <c r="U2308" i="2" s="1"/>
  <c r="S2307" i="2"/>
  <c r="U2307" i="2" s="1"/>
  <c r="S2306" i="2"/>
  <c r="U2306" i="2" s="1"/>
  <c r="S2305" i="2"/>
  <c r="U2305" i="2" s="1"/>
  <c r="S2304" i="2"/>
  <c r="U2304" i="2" s="1"/>
  <c r="S2303" i="2"/>
  <c r="U2303" i="2" s="1"/>
  <c r="S2302" i="2"/>
  <c r="U2302" i="2" s="1"/>
  <c r="S2301" i="2"/>
  <c r="U2301" i="2" s="1"/>
  <c r="S2300" i="2"/>
  <c r="U2300" i="2" s="1"/>
  <c r="S2299" i="2"/>
  <c r="U2299" i="2" s="1"/>
  <c r="S2298" i="2"/>
  <c r="U2298" i="2" s="1"/>
  <c r="S2297" i="2"/>
  <c r="U2297" i="2" s="1"/>
  <c r="S2296" i="2"/>
  <c r="U2296" i="2" s="1"/>
  <c r="S2295" i="2"/>
  <c r="U2295" i="2" s="1"/>
  <c r="S2294" i="2"/>
  <c r="U2294" i="2" s="1"/>
  <c r="S2293" i="2"/>
  <c r="U2293" i="2" s="1"/>
  <c r="S2292" i="2"/>
  <c r="U2292" i="2" s="1"/>
  <c r="S2291" i="2"/>
  <c r="U2291" i="2" s="1"/>
  <c r="S2290" i="2"/>
  <c r="U2290" i="2" s="1"/>
  <c r="S2289" i="2"/>
  <c r="U2289" i="2" s="1"/>
  <c r="S2288" i="2"/>
  <c r="U2288" i="2" s="1"/>
  <c r="S2287" i="2"/>
  <c r="U2287" i="2" s="1"/>
  <c r="S2286" i="2"/>
  <c r="U2286" i="2" s="1"/>
  <c r="S2285" i="2"/>
  <c r="U2285" i="2" s="1"/>
  <c r="S2284" i="2"/>
  <c r="U2284" i="2" s="1"/>
  <c r="S2283" i="2"/>
  <c r="U2283" i="2" s="1"/>
  <c r="S2282" i="2"/>
  <c r="U2282" i="2" s="1"/>
  <c r="S2281" i="2"/>
  <c r="U2281" i="2" s="1"/>
  <c r="S2280" i="2"/>
  <c r="U2280" i="2" s="1"/>
  <c r="S2279" i="2"/>
  <c r="U2279" i="2" s="1"/>
  <c r="S2278" i="2"/>
  <c r="U2278" i="2" s="1"/>
  <c r="S2277" i="2"/>
  <c r="U2277" i="2" s="1"/>
  <c r="S2276" i="2"/>
  <c r="U2276" i="2" s="1"/>
  <c r="S2275" i="2"/>
  <c r="U2275" i="2" s="1"/>
  <c r="S2274" i="2"/>
  <c r="U2274" i="2" s="1"/>
  <c r="S2273" i="2"/>
  <c r="U2273" i="2" s="1"/>
  <c r="S2272" i="2"/>
  <c r="U2272" i="2" s="1"/>
  <c r="S2271" i="2"/>
  <c r="U2271" i="2" s="1"/>
  <c r="S2270" i="2"/>
  <c r="U2270" i="2" s="1"/>
  <c r="S2269" i="2"/>
  <c r="U2269" i="2" s="1"/>
  <c r="S2268" i="2"/>
  <c r="U2268" i="2" s="1"/>
  <c r="S2267" i="2"/>
  <c r="U2267" i="2" s="1"/>
  <c r="S2266" i="2"/>
  <c r="U2266" i="2" s="1"/>
  <c r="S2265" i="2"/>
  <c r="U2265" i="2" s="1"/>
  <c r="S2264" i="2"/>
  <c r="U2264" i="2" s="1"/>
  <c r="S2263" i="2"/>
  <c r="U2263" i="2" s="1"/>
  <c r="S2262" i="2"/>
  <c r="U2262" i="2" s="1"/>
  <c r="S2261" i="2"/>
  <c r="U2261" i="2" s="1"/>
  <c r="S2260" i="2"/>
  <c r="U2260" i="2" s="1"/>
  <c r="S2259" i="2"/>
  <c r="U2259" i="2" s="1"/>
  <c r="S2258" i="2"/>
  <c r="U2258" i="2" s="1"/>
  <c r="S2257" i="2"/>
  <c r="U2257" i="2" s="1"/>
  <c r="S2256" i="2"/>
  <c r="U2256" i="2" s="1"/>
  <c r="S2255" i="2"/>
  <c r="U2255" i="2" s="1"/>
  <c r="S2254" i="2"/>
  <c r="U2254" i="2" s="1"/>
  <c r="S2253" i="2"/>
  <c r="U2253" i="2" s="1"/>
  <c r="S2252" i="2"/>
  <c r="U2252" i="2" s="1"/>
  <c r="S2251" i="2"/>
  <c r="U2251" i="2" s="1"/>
  <c r="S2250" i="2"/>
  <c r="U2250" i="2" s="1"/>
  <c r="S2249" i="2"/>
  <c r="U2249" i="2" s="1"/>
  <c r="S2248" i="2"/>
  <c r="U2248" i="2" s="1"/>
  <c r="S2247" i="2"/>
  <c r="U2247" i="2" s="1"/>
  <c r="S2246" i="2"/>
  <c r="U2246" i="2" s="1"/>
  <c r="S2245" i="2"/>
  <c r="U2245" i="2" s="1"/>
  <c r="S2244" i="2"/>
  <c r="U2244" i="2" s="1"/>
  <c r="S2243" i="2"/>
  <c r="U2243" i="2" s="1"/>
  <c r="S2242" i="2"/>
  <c r="U2242" i="2" s="1"/>
  <c r="S2241" i="2"/>
  <c r="U2241" i="2" s="1"/>
  <c r="S2240" i="2"/>
  <c r="U2240" i="2" s="1"/>
  <c r="S2239" i="2"/>
  <c r="U2239" i="2" s="1"/>
  <c r="S2238" i="2"/>
  <c r="U2238" i="2" s="1"/>
  <c r="S2237" i="2"/>
  <c r="U2237" i="2" s="1"/>
  <c r="S2236" i="2"/>
  <c r="U2236" i="2" s="1"/>
  <c r="S2235" i="2"/>
  <c r="U2235" i="2" s="1"/>
  <c r="S2234" i="2"/>
  <c r="U2234" i="2" s="1"/>
  <c r="S2233" i="2"/>
  <c r="U2233" i="2" s="1"/>
  <c r="S2232" i="2"/>
  <c r="U2232" i="2" s="1"/>
  <c r="S2231" i="2"/>
  <c r="U2231" i="2" s="1"/>
  <c r="S2230" i="2"/>
  <c r="U2230" i="2" s="1"/>
  <c r="S2229" i="2"/>
  <c r="U2229" i="2" s="1"/>
  <c r="S2228" i="2"/>
  <c r="U2228" i="2" s="1"/>
  <c r="S2227" i="2"/>
  <c r="U2227" i="2" s="1"/>
  <c r="S2226" i="2"/>
  <c r="U2226" i="2" s="1"/>
  <c r="S2225" i="2"/>
  <c r="U2225" i="2" s="1"/>
  <c r="S2224" i="2"/>
  <c r="U2224" i="2" s="1"/>
  <c r="S2223" i="2"/>
  <c r="U2223" i="2" s="1"/>
  <c r="S2222" i="2"/>
  <c r="U2222" i="2" s="1"/>
  <c r="S2221" i="2"/>
  <c r="U2221" i="2" s="1"/>
  <c r="S2220" i="2"/>
  <c r="U2220" i="2" s="1"/>
  <c r="S2219" i="2"/>
  <c r="U2219" i="2" s="1"/>
  <c r="S2218" i="2"/>
  <c r="U2218" i="2" s="1"/>
  <c r="S2217" i="2"/>
  <c r="U2217" i="2" s="1"/>
  <c r="S2216" i="2"/>
  <c r="U2216" i="2" s="1"/>
  <c r="S2215" i="2"/>
  <c r="U2215" i="2" s="1"/>
  <c r="S2214" i="2"/>
  <c r="U2214" i="2" s="1"/>
  <c r="S2213" i="2"/>
  <c r="U2213" i="2" s="1"/>
  <c r="S2212" i="2"/>
  <c r="U2212" i="2" s="1"/>
  <c r="S2211" i="2"/>
  <c r="U2211" i="2" s="1"/>
  <c r="S2210" i="2"/>
  <c r="U2210" i="2" s="1"/>
  <c r="S2209" i="2"/>
  <c r="U2209" i="2" s="1"/>
  <c r="S2208" i="2"/>
  <c r="U2208" i="2" s="1"/>
  <c r="S2207" i="2"/>
  <c r="U2207" i="2" s="1"/>
  <c r="S2206" i="2"/>
  <c r="U2206" i="2" s="1"/>
  <c r="S2205" i="2"/>
  <c r="U2205" i="2" s="1"/>
  <c r="S2204" i="2"/>
  <c r="U2204" i="2" s="1"/>
  <c r="S2203" i="2"/>
  <c r="U2203" i="2" s="1"/>
  <c r="S2202" i="2"/>
  <c r="U2202" i="2" s="1"/>
  <c r="S2201" i="2"/>
  <c r="U2201" i="2" s="1"/>
  <c r="S2200" i="2"/>
  <c r="U2200" i="2" s="1"/>
  <c r="S2199" i="2"/>
  <c r="U2199" i="2" s="1"/>
  <c r="S2198" i="2"/>
  <c r="U2198" i="2" s="1"/>
  <c r="S2197" i="2"/>
  <c r="U2197" i="2" s="1"/>
  <c r="S2196" i="2"/>
  <c r="U2196" i="2" s="1"/>
  <c r="S2195" i="2"/>
  <c r="U2195" i="2" s="1"/>
  <c r="S2194" i="2"/>
  <c r="U2194" i="2" s="1"/>
  <c r="S2193" i="2"/>
  <c r="U2193" i="2" s="1"/>
  <c r="S2192" i="2"/>
  <c r="U2192" i="2" s="1"/>
  <c r="S2191" i="2"/>
  <c r="U2191" i="2" s="1"/>
  <c r="S2190" i="2"/>
  <c r="U2190" i="2" s="1"/>
  <c r="S2189" i="2"/>
  <c r="U2189" i="2" s="1"/>
  <c r="S2188" i="2"/>
  <c r="U2188" i="2" s="1"/>
  <c r="S2187" i="2"/>
  <c r="U2187" i="2" s="1"/>
  <c r="S2186" i="2"/>
  <c r="U2186" i="2" s="1"/>
  <c r="S2185" i="2"/>
  <c r="U2185" i="2" s="1"/>
  <c r="S2184" i="2"/>
  <c r="U2184" i="2" s="1"/>
  <c r="S2183" i="2"/>
  <c r="U2183" i="2" s="1"/>
  <c r="S2182" i="2"/>
  <c r="U2182" i="2" s="1"/>
  <c r="S2181" i="2"/>
  <c r="U2181" i="2" s="1"/>
  <c r="S2180" i="2"/>
  <c r="U2180" i="2" s="1"/>
  <c r="S2179" i="2"/>
  <c r="U2179" i="2" s="1"/>
  <c r="S2178" i="2"/>
  <c r="U2178" i="2" s="1"/>
  <c r="S2177" i="2"/>
  <c r="U2177" i="2" s="1"/>
  <c r="S2176" i="2"/>
  <c r="U2176" i="2" s="1"/>
  <c r="S2175" i="2"/>
  <c r="U2175" i="2" s="1"/>
  <c r="S2174" i="2"/>
  <c r="U2174" i="2" s="1"/>
  <c r="S2173" i="2"/>
  <c r="U2173" i="2" s="1"/>
  <c r="S2172" i="2"/>
  <c r="U2172" i="2" s="1"/>
  <c r="S2171" i="2"/>
  <c r="U2171" i="2" s="1"/>
  <c r="S2170" i="2"/>
  <c r="U2170" i="2" s="1"/>
  <c r="S2169" i="2"/>
  <c r="U2169" i="2" s="1"/>
  <c r="S2168" i="2"/>
  <c r="U2168" i="2" s="1"/>
  <c r="S2167" i="2"/>
  <c r="U2167" i="2" s="1"/>
  <c r="S2166" i="2"/>
  <c r="U2166" i="2" s="1"/>
  <c r="S2165" i="2"/>
  <c r="U2165" i="2" s="1"/>
  <c r="S2164" i="2"/>
  <c r="U2164" i="2" s="1"/>
  <c r="S2163" i="2"/>
  <c r="U2163" i="2" s="1"/>
  <c r="S2162" i="2"/>
  <c r="U2162" i="2" s="1"/>
  <c r="S2161" i="2"/>
  <c r="U2161" i="2" s="1"/>
  <c r="S2160" i="2"/>
  <c r="U2160" i="2" s="1"/>
  <c r="S2159" i="2"/>
  <c r="U2159" i="2" s="1"/>
  <c r="S2158" i="2"/>
  <c r="U2158" i="2" s="1"/>
  <c r="S2157" i="2"/>
  <c r="U2157" i="2" s="1"/>
  <c r="S2156" i="2"/>
  <c r="U2156" i="2" s="1"/>
  <c r="S2155" i="2"/>
  <c r="U2155" i="2" s="1"/>
  <c r="S2154" i="2"/>
  <c r="U2154" i="2" s="1"/>
  <c r="S2153" i="2"/>
  <c r="U2153" i="2" s="1"/>
  <c r="S2152" i="2"/>
  <c r="U2152" i="2" s="1"/>
  <c r="S2151" i="2"/>
  <c r="U2151" i="2" s="1"/>
  <c r="S2150" i="2"/>
  <c r="U2150" i="2" s="1"/>
  <c r="S2149" i="2"/>
  <c r="U2149" i="2" s="1"/>
  <c r="S2148" i="2"/>
  <c r="U2148" i="2" s="1"/>
  <c r="S2147" i="2"/>
  <c r="U2147" i="2" s="1"/>
  <c r="S2146" i="2"/>
  <c r="U2146" i="2" s="1"/>
  <c r="S2145" i="2"/>
  <c r="U2145" i="2" s="1"/>
  <c r="S2144" i="2"/>
  <c r="U2144" i="2" s="1"/>
  <c r="S2143" i="2"/>
  <c r="U2143" i="2" s="1"/>
  <c r="S2142" i="2"/>
  <c r="U2142" i="2" s="1"/>
  <c r="S2141" i="2"/>
  <c r="U2141" i="2" s="1"/>
  <c r="S2140" i="2"/>
  <c r="U2140" i="2" s="1"/>
  <c r="S2139" i="2"/>
  <c r="U2139" i="2" s="1"/>
  <c r="S2138" i="2"/>
  <c r="U2138" i="2" s="1"/>
  <c r="S2137" i="2"/>
  <c r="U2137" i="2" s="1"/>
  <c r="S2136" i="2"/>
  <c r="U2136" i="2" s="1"/>
  <c r="S2135" i="2"/>
  <c r="U2135" i="2" s="1"/>
  <c r="S2134" i="2"/>
  <c r="U2134" i="2" s="1"/>
  <c r="S2133" i="2"/>
  <c r="U2133" i="2" s="1"/>
  <c r="S2132" i="2"/>
  <c r="U2132" i="2" s="1"/>
  <c r="S2131" i="2"/>
  <c r="U2131" i="2" s="1"/>
  <c r="S2130" i="2"/>
  <c r="U2130" i="2" s="1"/>
  <c r="S2129" i="2"/>
  <c r="U2129" i="2" s="1"/>
  <c r="S2128" i="2"/>
  <c r="U2128" i="2" s="1"/>
  <c r="S2127" i="2"/>
  <c r="U2127" i="2" s="1"/>
  <c r="S2126" i="2"/>
  <c r="U2126" i="2" s="1"/>
  <c r="S2125" i="2"/>
  <c r="U2125" i="2" s="1"/>
  <c r="S2124" i="2"/>
  <c r="U2124" i="2" s="1"/>
  <c r="S2123" i="2"/>
  <c r="U2123" i="2" s="1"/>
  <c r="S2122" i="2"/>
  <c r="U2122" i="2" s="1"/>
  <c r="S2121" i="2"/>
  <c r="U2121" i="2" s="1"/>
  <c r="S2120" i="2"/>
  <c r="U2120" i="2" s="1"/>
  <c r="S2119" i="2"/>
  <c r="U2119" i="2" s="1"/>
  <c r="S2118" i="2"/>
  <c r="U2118" i="2" s="1"/>
  <c r="S2117" i="2"/>
  <c r="U2117" i="2" s="1"/>
  <c r="S2116" i="2"/>
  <c r="U2116" i="2" s="1"/>
  <c r="S2115" i="2"/>
  <c r="U2115" i="2" s="1"/>
  <c r="S2114" i="2"/>
  <c r="U2114" i="2" s="1"/>
  <c r="S2113" i="2"/>
  <c r="U2113" i="2" s="1"/>
  <c r="S2112" i="2"/>
  <c r="U2112" i="2" s="1"/>
  <c r="S2111" i="2"/>
  <c r="U2111" i="2" s="1"/>
  <c r="S2110" i="2"/>
  <c r="U2110" i="2" s="1"/>
  <c r="S2109" i="2"/>
  <c r="U2109" i="2" s="1"/>
  <c r="S2108" i="2"/>
  <c r="U2108" i="2" s="1"/>
  <c r="S2107" i="2"/>
  <c r="U2107" i="2" s="1"/>
  <c r="S2106" i="2"/>
  <c r="U2106" i="2" s="1"/>
  <c r="S2105" i="2"/>
  <c r="U2105" i="2" s="1"/>
  <c r="S2104" i="2"/>
  <c r="U2104" i="2" s="1"/>
  <c r="S2103" i="2"/>
  <c r="U2103" i="2" s="1"/>
  <c r="S2102" i="2"/>
  <c r="U2102" i="2" s="1"/>
  <c r="S2101" i="2"/>
  <c r="U2101" i="2" s="1"/>
  <c r="S2100" i="2"/>
  <c r="U2100" i="2" s="1"/>
  <c r="S2099" i="2"/>
  <c r="U2099" i="2" s="1"/>
  <c r="S2098" i="2"/>
  <c r="U2098" i="2" s="1"/>
  <c r="S2097" i="2"/>
  <c r="U2097" i="2" s="1"/>
  <c r="S2096" i="2"/>
  <c r="U2096" i="2" s="1"/>
  <c r="S2095" i="2"/>
  <c r="U2095" i="2" s="1"/>
  <c r="S2094" i="2"/>
  <c r="U2094" i="2" s="1"/>
  <c r="S2093" i="2"/>
  <c r="U2093" i="2" s="1"/>
  <c r="S2092" i="2"/>
  <c r="U2092" i="2" s="1"/>
  <c r="S2091" i="2"/>
  <c r="U2091" i="2" s="1"/>
  <c r="S2090" i="2"/>
  <c r="U2090" i="2" s="1"/>
  <c r="S2089" i="2"/>
  <c r="U2089" i="2" s="1"/>
  <c r="S2088" i="2"/>
  <c r="U2088" i="2" s="1"/>
  <c r="S2087" i="2"/>
  <c r="U2087" i="2" s="1"/>
  <c r="S2086" i="2"/>
  <c r="U2086" i="2" s="1"/>
  <c r="S2085" i="2"/>
  <c r="U2085" i="2" s="1"/>
  <c r="S2084" i="2"/>
  <c r="U2084" i="2" s="1"/>
  <c r="S2083" i="2"/>
  <c r="U2083" i="2" s="1"/>
  <c r="S2082" i="2"/>
  <c r="U2082" i="2" s="1"/>
  <c r="S2081" i="2"/>
  <c r="U2081" i="2" s="1"/>
  <c r="S2080" i="2"/>
  <c r="U2080" i="2" s="1"/>
  <c r="S2079" i="2"/>
  <c r="U2079" i="2" s="1"/>
  <c r="S2078" i="2"/>
  <c r="U2078" i="2" s="1"/>
  <c r="S2077" i="2"/>
  <c r="U2077" i="2" s="1"/>
  <c r="S2076" i="2"/>
  <c r="U2076" i="2" s="1"/>
  <c r="S2075" i="2"/>
  <c r="U2075" i="2" s="1"/>
  <c r="S2074" i="2"/>
  <c r="U2074" i="2" s="1"/>
  <c r="S2073" i="2"/>
  <c r="U2073" i="2" s="1"/>
  <c r="S2072" i="2"/>
  <c r="U2072" i="2" s="1"/>
  <c r="S2071" i="2"/>
  <c r="U2071" i="2" s="1"/>
  <c r="S2070" i="2"/>
  <c r="U2070" i="2" s="1"/>
  <c r="S2069" i="2"/>
  <c r="U2069" i="2" s="1"/>
  <c r="S2068" i="2"/>
  <c r="U2068" i="2" s="1"/>
  <c r="S2067" i="2"/>
  <c r="U2067" i="2" s="1"/>
  <c r="S2066" i="2"/>
  <c r="U2066" i="2" s="1"/>
  <c r="S2065" i="2"/>
  <c r="U2065" i="2" s="1"/>
  <c r="S2064" i="2"/>
  <c r="U2064" i="2" s="1"/>
  <c r="S2063" i="2"/>
  <c r="U2063" i="2" s="1"/>
  <c r="S2062" i="2"/>
  <c r="U2062" i="2" s="1"/>
  <c r="S2061" i="2"/>
  <c r="U2061" i="2" s="1"/>
  <c r="S2060" i="2"/>
  <c r="U2060" i="2" s="1"/>
  <c r="S2059" i="2"/>
  <c r="U2059" i="2" s="1"/>
  <c r="S2058" i="2"/>
  <c r="U2058" i="2" s="1"/>
  <c r="S2057" i="2"/>
  <c r="U2057" i="2" s="1"/>
  <c r="S2056" i="2"/>
  <c r="U2056" i="2" s="1"/>
  <c r="S2055" i="2"/>
  <c r="U2055" i="2" s="1"/>
  <c r="S2054" i="2"/>
  <c r="U2054" i="2" s="1"/>
  <c r="S2053" i="2"/>
  <c r="U2053" i="2" s="1"/>
  <c r="S2052" i="2"/>
  <c r="U2052" i="2" s="1"/>
  <c r="S2051" i="2"/>
  <c r="U2051" i="2" s="1"/>
  <c r="S2050" i="2"/>
  <c r="U2050" i="2" s="1"/>
  <c r="S2049" i="2"/>
  <c r="U2049" i="2" s="1"/>
  <c r="S2048" i="2"/>
  <c r="U2048" i="2" s="1"/>
  <c r="S2047" i="2"/>
  <c r="U2047" i="2" s="1"/>
  <c r="S2046" i="2"/>
  <c r="U2046" i="2" s="1"/>
  <c r="S2045" i="2"/>
  <c r="U2045" i="2" s="1"/>
  <c r="S2044" i="2"/>
  <c r="U2044" i="2" s="1"/>
  <c r="S2043" i="2"/>
  <c r="U2043" i="2" s="1"/>
  <c r="S2042" i="2"/>
  <c r="U2042" i="2" s="1"/>
  <c r="S2041" i="2"/>
  <c r="U2041" i="2" s="1"/>
  <c r="S2040" i="2"/>
  <c r="U2040" i="2" s="1"/>
  <c r="S2039" i="2"/>
  <c r="U2039" i="2" s="1"/>
  <c r="S2038" i="2"/>
  <c r="U2038" i="2" s="1"/>
  <c r="S2037" i="2"/>
  <c r="U2037" i="2" s="1"/>
  <c r="S2036" i="2"/>
  <c r="U2036" i="2" s="1"/>
  <c r="S2035" i="2"/>
  <c r="U2035" i="2" s="1"/>
  <c r="S2034" i="2"/>
  <c r="U2034" i="2" s="1"/>
  <c r="S2033" i="2"/>
  <c r="U2033" i="2" s="1"/>
  <c r="S2032" i="2"/>
  <c r="U2032" i="2" s="1"/>
  <c r="S2031" i="2"/>
  <c r="U2031" i="2" s="1"/>
  <c r="S2030" i="2"/>
  <c r="U2030" i="2" s="1"/>
  <c r="S2029" i="2"/>
  <c r="U2029" i="2" s="1"/>
  <c r="S2028" i="2"/>
  <c r="U2028" i="2" s="1"/>
  <c r="S2027" i="2"/>
  <c r="U2027" i="2" s="1"/>
  <c r="S2026" i="2"/>
  <c r="U2026" i="2" s="1"/>
  <c r="S2025" i="2"/>
  <c r="U2025" i="2" s="1"/>
  <c r="S2024" i="2"/>
  <c r="U2024" i="2" s="1"/>
  <c r="S2023" i="2"/>
  <c r="U2023" i="2" s="1"/>
  <c r="S2022" i="2"/>
  <c r="U2022" i="2" s="1"/>
  <c r="S2021" i="2"/>
  <c r="U2021" i="2" s="1"/>
  <c r="S2020" i="2"/>
  <c r="U2020" i="2" s="1"/>
  <c r="S2019" i="2"/>
  <c r="U2019" i="2" s="1"/>
  <c r="S2018" i="2"/>
  <c r="U2018" i="2" s="1"/>
  <c r="S2017" i="2"/>
  <c r="U2017" i="2" s="1"/>
  <c r="S2016" i="2"/>
  <c r="U2016" i="2" s="1"/>
  <c r="S2015" i="2"/>
  <c r="U2015" i="2" s="1"/>
  <c r="S2014" i="2"/>
  <c r="U2014" i="2" s="1"/>
  <c r="S2013" i="2"/>
  <c r="U2013" i="2" s="1"/>
  <c r="S2012" i="2"/>
  <c r="U2012" i="2" s="1"/>
  <c r="S2011" i="2"/>
  <c r="U2011" i="2" s="1"/>
  <c r="S2010" i="2"/>
  <c r="U2010" i="2" s="1"/>
  <c r="S2009" i="2"/>
  <c r="U2009" i="2" s="1"/>
  <c r="S2008" i="2"/>
  <c r="U2008" i="2" s="1"/>
  <c r="S2007" i="2"/>
  <c r="U2007" i="2" s="1"/>
  <c r="S2006" i="2"/>
  <c r="U2006" i="2" s="1"/>
  <c r="S2005" i="2"/>
  <c r="U2005" i="2" s="1"/>
  <c r="S2004" i="2"/>
  <c r="U2004" i="2" s="1"/>
  <c r="S2003" i="2"/>
  <c r="U2003" i="2" s="1"/>
  <c r="S2002" i="2"/>
  <c r="U2002" i="2" s="1"/>
  <c r="S2001" i="2"/>
  <c r="U2001" i="2" s="1"/>
  <c r="S2000" i="2"/>
  <c r="U2000" i="2" s="1"/>
  <c r="S1999" i="2"/>
  <c r="U1999" i="2" s="1"/>
  <c r="S1998" i="2"/>
  <c r="U1998" i="2" s="1"/>
  <c r="S1997" i="2"/>
  <c r="U1997" i="2" s="1"/>
  <c r="S1996" i="2"/>
  <c r="U1996" i="2" s="1"/>
  <c r="S1995" i="2"/>
  <c r="U1995" i="2" s="1"/>
  <c r="S1994" i="2"/>
  <c r="U1994" i="2" s="1"/>
  <c r="S1993" i="2"/>
  <c r="U1993" i="2" s="1"/>
  <c r="S1992" i="2"/>
  <c r="U1992" i="2" s="1"/>
  <c r="S1991" i="2"/>
  <c r="U1991" i="2" s="1"/>
  <c r="S1990" i="2"/>
  <c r="U1990" i="2" s="1"/>
  <c r="S1989" i="2"/>
  <c r="U1989" i="2" s="1"/>
  <c r="S1988" i="2"/>
  <c r="U1988" i="2" s="1"/>
  <c r="S1987" i="2"/>
  <c r="U1987" i="2" s="1"/>
  <c r="S1986" i="2"/>
  <c r="U1986" i="2" s="1"/>
  <c r="S1985" i="2"/>
  <c r="U1985" i="2" s="1"/>
  <c r="S1984" i="2"/>
  <c r="U1984" i="2" s="1"/>
  <c r="S1983" i="2"/>
  <c r="U1983" i="2" s="1"/>
  <c r="S1982" i="2"/>
  <c r="U1982" i="2" s="1"/>
  <c r="S1981" i="2"/>
  <c r="U1981" i="2" s="1"/>
  <c r="S1980" i="2"/>
  <c r="U1980" i="2" s="1"/>
  <c r="S1979" i="2"/>
  <c r="U1979" i="2" s="1"/>
  <c r="S1978" i="2"/>
  <c r="U1978" i="2" s="1"/>
  <c r="S1977" i="2"/>
  <c r="U1977" i="2" s="1"/>
  <c r="S1976" i="2"/>
  <c r="U1976" i="2" s="1"/>
  <c r="S1975" i="2"/>
  <c r="U1975" i="2" s="1"/>
  <c r="S1974" i="2"/>
  <c r="U1974" i="2" s="1"/>
  <c r="S1973" i="2"/>
  <c r="U1973" i="2" s="1"/>
  <c r="S1972" i="2"/>
  <c r="U1972" i="2" s="1"/>
  <c r="S1971" i="2"/>
  <c r="U1971" i="2" s="1"/>
  <c r="S1970" i="2"/>
  <c r="U1970" i="2" s="1"/>
  <c r="S1969" i="2"/>
  <c r="U1969" i="2" s="1"/>
  <c r="S1968" i="2"/>
  <c r="U1968" i="2" s="1"/>
  <c r="S1967" i="2"/>
  <c r="U1967" i="2" s="1"/>
  <c r="S1966" i="2"/>
  <c r="U1966" i="2" s="1"/>
  <c r="S1965" i="2"/>
  <c r="U1965" i="2" s="1"/>
  <c r="S1964" i="2"/>
  <c r="U1964" i="2" s="1"/>
  <c r="S1963" i="2"/>
  <c r="U1963" i="2" s="1"/>
  <c r="S1962" i="2"/>
  <c r="U1962" i="2" s="1"/>
  <c r="S1961" i="2"/>
  <c r="U1961" i="2" s="1"/>
  <c r="S1960" i="2"/>
  <c r="U1960" i="2" s="1"/>
  <c r="S1959" i="2"/>
  <c r="U1959" i="2" s="1"/>
  <c r="S1958" i="2"/>
  <c r="U1958" i="2" s="1"/>
  <c r="S1957" i="2"/>
  <c r="U1957" i="2" s="1"/>
  <c r="S1956" i="2"/>
  <c r="U1956" i="2" s="1"/>
  <c r="S1955" i="2"/>
  <c r="U1955" i="2" s="1"/>
  <c r="S1954" i="2"/>
  <c r="U1954" i="2" s="1"/>
  <c r="S1953" i="2"/>
  <c r="U1953" i="2" s="1"/>
  <c r="S1952" i="2"/>
  <c r="U1952" i="2" s="1"/>
  <c r="S1951" i="2"/>
  <c r="U1951" i="2" s="1"/>
  <c r="S1950" i="2"/>
  <c r="U1950" i="2" s="1"/>
  <c r="S1949" i="2"/>
  <c r="U1949" i="2" s="1"/>
  <c r="S1948" i="2"/>
  <c r="U1948" i="2" s="1"/>
  <c r="S1947" i="2"/>
  <c r="U1947" i="2" s="1"/>
  <c r="S1946" i="2"/>
  <c r="U1946" i="2" s="1"/>
  <c r="S1945" i="2"/>
  <c r="U1945" i="2" s="1"/>
  <c r="S1944" i="2"/>
  <c r="U1944" i="2" s="1"/>
  <c r="S1943" i="2"/>
  <c r="U1943" i="2" s="1"/>
  <c r="S1942" i="2"/>
  <c r="U1942" i="2" s="1"/>
  <c r="S1941" i="2"/>
  <c r="U1941" i="2" s="1"/>
  <c r="S1940" i="2"/>
  <c r="U1940" i="2" s="1"/>
  <c r="S1939" i="2"/>
  <c r="U1939" i="2" s="1"/>
  <c r="S1938" i="2"/>
  <c r="U1938" i="2" s="1"/>
  <c r="S1937" i="2"/>
  <c r="U1937" i="2" s="1"/>
  <c r="S1936" i="2"/>
  <c r="U1936" i="2" s="1"/>
  <c r="S1935" i="2"/>
  <c r="U1935" i="2" s="1"/>
  <c r="S1934" i="2"/>
  <c r="U1934" i="2" s="1"/>
  <c r="S1933" i="2"/>
  <c r="U1933" i="2" s="1"/>
  <c r="S1932" i="2"/>
  <c r="U1932" i="2" s="1"/>
  <c r="S1931" i="2"/>
  <c r="U1931" i="2" s="1"/>
  <c r="S1930" i="2"/>
  <c r="U1930" i="2" s="1"/>
  <c r="S1929" i="2"/>
  <c r="U1929" i="2" s="1"/>
  <c r="S1928" i="2"/>
  <c r="U1928" i="2" s="1"/>
  <c r="S1927" i="2"/>
  <c r="U1927" i="2" s="1"/>
  <c r="S1926" i="2"/>
  <c r="U1926" i="2" s="1"/>
  <c r="S1925" i="2"/>
  <c r="U1925" i="2" s="1"/>
  <c r="S1924" i="2"/>
  <c r="U1924" i="2" s="1"/>
  <c r="S1923" i="2"/>
  <c r="U1923" i="2" s="1"/>
  <c r="S1922" i="2"/>
  <c r="U1922" i="2" s="1"/>
  <c r="S1921" i="2"/>
  <c r="U1921" i="2" s="1"/>
  <c r="S1920" i="2"/>
  <c r="U1920" i="2" s="1"/>
  <c r="S1919" i="2"/>
  <c r="U1919" i="2" s="1"/>
  <c r="S1918" i="2"/>
  <c r="U1918" i="2" s="1"/>
  <c r="S1917" i="2"/>
  <c r="U1917" i="2" s="1"/>
  <c r="S1916" i="2"/>
  <c r="U1916" i="2" s="1"/>
  <c r="S1915" i="2"/>
  <c r="U1915" i="2" s="1"/>
  <c r="S1914" i="2"/>
  <c r="U1914" i="2" s="1"/>
  <c r="S1913" i="2"/>
  <c r="U1913" i="2" s="1"/>
  <c r="S1912" i="2"/>
  <c r="U1912" i="2" s="1"/>
  <c r="S1911" i="2"/>
  <c r="U1911" i="2" s="1"/>
  <c r="S1910" i="2"/>
  <c r="U1910" i="2" s="1"/>
  <c r="S1909" i="2"/>
  <c r="U1909" i="2" s="1"/>
  <c r="S1908" i="2"/>
  <c r="U1908" i="2" s="1"/>
  <c r="S1907" i="2"/>
  <c r="U1907" i="2" s="1"/>
  <c r="S1906" i="2"/>
  <c r="U1906" i="2" s="1"/>
  <c r="S1905" i="2"/>
  <c r="U1905" i="2" s="1"/>
  <c r="S1904" i="2"/>
  <c r="U1904" i="2" s="1"/>
  <c r="S1903" i="2"/>
  <c r="U1903" i="2" s="1"/>
  <c r="S1902" i="2"/>
  <c r="U1902" i="2" s="1"/>
  <c r="S1901" i="2"/>
  <c r="U1901" i="2" s="1"/>
  <c r="S1900" i="2"/>
  <c r="U1900" i="2" s="1"/>
  <c r="S1899" i="2"/>
  <c r="U1899" i="2" s="1"/>
  <c r="S1898" i="2"/>
  <c r="U1898" i="2" s="1"/>
  <c r="S1897" i="2"/>
  <c r="U1897" i="2" s="1"/>
  <c r="S1896" i="2"/>
  <c r="U1896" i="2" s="1"/>
  <c r="S1895" i="2"/>
  <c r="U1895" i="2" s="1"/>
  <c r="S1894" i="2"/>
  <c r="U1894" i="2" s="1"/>
  <c r="S1893" i="2"/>
  <c r="U1893" i="2" s="1"/>
  <c r="S1892" i="2"/>
  <c r="U1892" i="2" s="1"/>
  <c r="S1891" i="2"/>
  <c r="U1891" i="2" s="1"/>
  <c r="S1890" i="2"/>
  <c r="U1890" i="2" s="1"/>
  <c r="S1889" i="2"/>
  <c r="U1889" i="2" s="1"/>
  <c r="S1888" i="2"/>
  <c r="U1888" i="2" s="1"/>
  <c r="S1887" i="2"/>
  <c r="U1887" i="2" s="1"/>
  <c r="S1886" i="2"/>
  <c r="U1886" i="2" s="1"/>
  <c r="S1885" i="2"/>
  <c r="U1885" i="2" s="1"/>
  <c r="S1884" i="2"/>
  <c r="U1884" i="2" s="1"/>
  <c r="S1883" i="2"/>
  <c r="U1883" i="2" s="1"/>
  <c r="S1882" i="2"/>
  <c r="U1882" i="2" s="1"/>
  <c r="S1881" i="2"/>
  <c r="U1881" i="2" s="1"/>
  <c r="S1880" i="2"/>
  <c r="U1880" i="2" s="1"/>
  <c r="S1879" i="2"/>
  <c r="U1879" i="2" s="1"/>
  <c r="S1878" i="2"/>
  <c r="U1878" i="2" s="1"/>
  <c r="S1877" i="2"/>
  <c r="U1877" i="2" s="1"/>
  <c r="S1876" i="2"/>
  <c r="U1876" i="2" s="1"/>
  <c r="S1875" i="2"/>
  <c r="U1875" i="2" s="1"/>
  <c r="S1874" i="2"/>
  <c r="U1874" i="2" s="1"/>
  <c r="S1873" i="2"/>
  <c r="U1873" i="2" s="1"/>
  <c r="S1872" i="2"/>
  <c r="U1872" i="2" s="1"/>
  <c r="S1871" i="2"/>
  <c r="U1871" i="2" s="1"/>
  <c r="S1870" i="2"/>
  <c r="U1870" i="2" s="1"/>
  <c r="S1869" i="2"/>
  <c r="U1869" i="2" s="1"/>
  <c r="S1868" i="2"/>
  <c r="U1868" i="2" s="1"/>
  <c r="S1867" i="2"/>
  <c r="U1867" i="2" s="1"/>
  <c r="S1866" i="2"/>
  <c r="U1866" i="2" s="1"/>
  <c r="S1865" i="2"/>
  <c r="U1865" i="2" s="1"/>
  <c r="S1864" i="2"/>
  <c r="U1864" i="2" s="1"/>
  <c r="S1863" i="2"/>
  <c r="U1863" i="2" s="1"/>
  <c r="S1862" i="2"/>
  <c r="U1862" i="2" s="1"/>
  <c r="S1861" i="2"/>
  <c r="U1861" i="2" s="1"/>
  <c r="S1860" i="2"/>
  <c r="U1860" i="2" s="1"/>
  <c r="S1859" i="2"/>
  <c r="U1859" i="2" s="1"/>
  <c r="S1858" i="2"/>
  <c r="U1858" i="2" s="1"/>
  <c r="S1857" i="2"/>
  <c r="U1857" i="2" s="1"/>
  <c r="S1856" i="2"/>
  <c r="U1856" i="2" s="1"/>
  <c r="S1855" i="2"/>
  <c r="U1855" i="2" s="1"/>
  <c r="S1854" i="2"/>
  <c r="U1854" i="2" s="1"/>
  <c r="S1853" i="2"/>
  <c r="U1853" i="2" s="1"/>
  <c r="S1852" i="2"/>
  <c r="U1852" i="2" s="1"/>
  <c r="S1851" i="2"/>
  <c r="U1851" i="2" s="1"/>
  <c r="S1850" i="2"/>
  <c r="U1850" i="2" s="1"/>
  <c r="S1849" i="2"/>
  <c r="U1849" i="2" s="1"/>
  <c r="S1848" i="2"/>
  <c r="U1848" i="2" s="1"/>
  <c r="S1847" i="2"/>
  <c r="U1847" i="2" s="1"/>
  <c r="S1846" i="2"/>
  <c r="U1846" i="2" s="1"/>
  <c r="S1845" i="2"/>
  <c r="U1845" i="2" s="1"/>
  <c r="S1844" i="2"/>
  <c r="U1844" i="2" s="1"/>
  <c r="S1843" i="2"/>
  <c r="U1843" i="2" s="1"/>
  <c r="S1842" i="2"/>
  <c r="U1842" i="2" s="1"/>
  <c r="S1841" i="2"/>
  <c r="U1841" i="2" s="1"/>
  <c r="S1840" i="2"/>
  <c r="U1840" i="2" s="1"/>
  <c r="S1839" i="2"/>
  <c r="U1839" i="2" s="1"/>
  <c r="S1838" i="2"/>
  <c r="U1838" i="2" s="1"/>
  <c r="S1837" i="2"/>
  <c r="U1837" i="2" s="1"/>
  <c r="S1836" i="2"/>
  <c r="U1836" i="2" s="1"/>
  <c r="S1835" i="2"/>
  <c r="U1835" i="2" s="1"/>
  <c r="S1834" i="2"/>
  <c r="U1834" i="2" s="1"/>
  <c r="S1833" i="2"/>
  <c r="U1833" i="2" s="1"/>
  <c r="S1832" i="2"/>
  <c r="U1832" i="2" s="1"/>
  <c r="S1831" i="2"/>
  <c r="U1831" i="2" s="1"/>
  <c r="S1830" i="2"/>
  <c r="U1830" i="2" s="1"/>
  <c r="S1829" i="2"/>
  <c r="U1829" i="2" s="1"/>
  <c r="S1828" i="2"/>
  <c r="U1828" i="2" s="1"/>
  <c r="S1827" i="2"/>
  <c r="U1827" i="2" s="1"/>
  <c r="S1826" i="2"/>
  <c r="U1826" i="2" s="1"/>
  <c r="S1825" i="2"/>
  <c r="U1825" i="2" s="1"/>
  <c r="S1824" i="2"/>
  <c r="U1824" i="2" s="1"/>
  <c r="S1823" i="2"/>
  <c r="U1823" i="2" s="1"/>
  <c r="S1822" i="2"/>
  <c r="U1822" i="2" s="1"/>
  <c r="S1821" i="2"/>
  <c r="U1821" i="2" s="1"/>
  <c r="S1820" i="2"/>
  <c r="U1820" i="2" s="1"/>
  <c r="S1819" i="2"/>
  <c r="U1819" i="2" s="1"/>
  <c r="S1818" i="2"/>
  <c r="U1818" i="2" s="1"/>
  <c r="S1817" i="2"/>
  <c r="U1817" i="2" s="1"/>
  <c r="S1816" i="2"/>
  <c r="U1816" i="2" s="1"/>
  <c r="S1815" i="2"/>
  <c r="U1815" i="2" s="1"/>
  <c r="S1814" i="2"/>
  <c r="U1814" i="2" s="1"/>
  <c r="S1813" i="2"/>
  <c r="U1813" i="2" s="1"/>
  <c r="S1812" i="2"/>
  <c r="U1812" i="2" s="1"/>
  <c r="S1811" i="2"/>
  <c r="U1811" i="2" s="1"/>
  <c r="S1810" i="2"/>
  <c r="U1810" i="2" s="1"/>
  <c r="S1809" i="2"/>
  <c r="U1809" i="2" s="1"/>
  <c r="S1808" i="2"/>
  <c r="U1808" i="2" s="1"/>
  <c r="S1807" i="2"/>
  <c r="U1807" i="2" s="1"/>
  <c r="S1806" i="2"/>
  <c r="U1806" i="2" s="1"/>
  <c r="S1805" i="2"/>
  <c r="U1805" i="2" s="1"/>
  <c r="S1804" i="2"/>
  <c r="U1804" i="2" s="1"/>
  <c r="S1803" i="2"/>
  <c r="U1803" i="2" s="1"/>
  <c r="S1802" i="2"/>
  <c r="U1802" i="2" s="1"/>
  <c r="S1801" i="2"/>
  <c r="U1801" i="2" s="1"/>
  <c r="S1800" i="2"/>
  <c r="U1800" i="2" s="1"/>
  <c r="S1799" i="2"/>
  <c r="U1799" i="2" s="1"/>
  <c r="S1798" i="2"/>
  <c r="U1798" i="2" s="1"/>
  <c r="S1797" i="2"/>
  <c r="U1797" i="2" s="1"/>
  <c r="S1796" i="2"/>
  <c r="U1796" i="2" s="1"/>
  <c r="S1795" i="2"/>
  <c r="U1795" i="2" s="1"/>
  <c r="S1794" i="2"/>
  <c r="U1794" i="2" s="1"/>
  <c r="S1793" i="2"/>
  <c r="U1793" i="2" s="1"/>
  <c r="S1792" i="2"/>
  <c r="U1792" i="2" s="1"/>
  <c r="S1791" i="2"/>
  <c r="U1791" i="2" s="1"/>
  <c r="S1790" i="2"/>
  <c r="U1790" i="2" s="1"/>
  <c r="S1789" i="2"/>
  <c r="U1789" i="2" s="1"/>
  <c r="S1788" i="2"/>
  <c r="U1788" i="2" s="1"/>
  <c r="S1787" i="2"/>
  <c r="U1787" i="2" s="1"/>
  <c r="S1786" i="2"/>
  <c r="U1786" i="2" s="1"/>
  <c r="S1785" i="2"/>
  <c r="U1785" i="2" s="1"/>
  <c r="S1784" i="2"/>
  <c r="U1784" i="2" s="1"/>
  <c r="S1783" i="2"/>
  <c r="U1783" i="2" s="1"/>
  <c r="S1782" i="2"/>
  <c r="U1782" i="2" s="1"/>
  <c r="S1781" i="2"/>
  <c r="U1781" i="2" s="1"/>
  <c r="S1780" i="2"/>
  <c r="U1780" i="2" s="1"/>
  <c r="S1779" i="2"/>
  <c r="U1779" i="2" s="1"/>
  <c r="S1778" i="2"/>
  <c r="U1778" i="2" s="1"/>
  <c r="S1777" i="2"/>
  <c r="U1777" i="2" s="1"/>
  <c r="S1776" i="2"/>
  <c r="U1776" i="2" s="1"/>
  <c r="S1775" i="2"/>
  <c r="U1775" i="2" s="1"/>
  <c r="S1774" i="2"/>
  <c r="U1774" i="2" s="1"/>
  <c r="S1773" i="2"/>
  <c r="U1773" i="2" s="1"/>
  <c r="S1772" i="2"/>
  <c r="U1772" i="2" s="1"/>
  <c r="S1771" i="2"/>
  <c r="U1771" i="2" s="1"/>
  <c r="S1770" i="2"/>
  <c r="U1770" i="2" s="1"/>
  <c r="S1769" i="2"/>
  <c r="U1769" i="2" s="1"/>
  <c r="S1768" i="2"/>
  <c r="U1768" i="2" s="1"/>
  <c r="S1767" i="2"/>
  <c r="U1767" i="2" s="1"/>
  <c r="S1766" i="2"/>
  <c r="U1766" i="2" s="1"/>
  <c r="S1765" i="2"/>
  <c r="U1765" i="2" s="1"/>
  <c r="S1764" i="2"/>
  <c r="U1764" i="2" s="1"/>
  <c r="S1763" i="2"/>
  <c r="U1763" i="2" s="1"/>
  <c r="S1762" i="2"/>
  <c r="U1762" i="2" s="1"/>
  <c r="S1761" i="2"/>
  <c r="U1761" i="2" s="1"/>
  <c r="S1760" i="2"/>
  <c r="U1760" i="2" s="1"/>
  <c r="S1759" i="2"/>
  <c r="U1759" i="2" s="1"/>
  <c r="S1758" i="2"/>
  <c r="U1758" i="2" s="1"/>
  <c r="S1757" i="2"/>
  <c r="U1757" i="2" s="1"/>
  <c r="S1756" i="2"/>
  <c r="U1756" i="2" s="1"/>
  <c r="S1755" i="2"/>
  <c r="U1755" i="2" s="1"/>
  <c r="S1754" i="2"/>
  <c r="U1754" i="2" s="1"/>
  <c r="S1753" i="2"/>
  <c r="U1753" i="2" s="1"/>
  <c r="S1752" i="2"/>
  <c r="U1752" i="2" s="1"/>
  <c r="S1751" i="2"/>
  <c r="U1751" i="2" s="1"/>
  <c r="S1750" i="2"/>
  <c r="U1750" i="2" s="1"/>
  <c r="S1749" i="2"/>
  <c r="U1749" i="2" s="1"/>
  <c r="S1748" i="2"/>
  <c r="U1748" i="2" s="1"/>
  <c r="S1747" i="2"/>
  <c r="U1747" i="2" s="1"/>
  <c r="S1746" i="2"/>
  <c r="U1746" i="2" s="1"/>
  <c r="S1745" i="2"/>
  <c r="U1745" i="2" s="1"/>
  <c r="S1744" i="2"/>
  <c r="U1744" i="2" s="1"/>
  <c r="S1743" i="2"/>
  <c r="U1743" i="2" s="1"/>
  <c r="S1742" i="2"/>
  <c r="U1742" i="2" s="1"/>
  <c r="S1741" i="2"/>
  <c r="U1741" i="2" s="1"/>
  <c r="S1740" i="2"/>
  <c r="U1740" i="2" s="1"/>
  <c r="S1739" i="2"/>
  <c r="U1739" i="2" s="1"/>
  <c r="S1738" i="2"/>
  <c r="U1738" i="2" s="1"/>
  <c r="S1737" i="2"/>
  <c r="U1737" i="2" s="1"/>
  <c r="S1736" i="2"/>
  <c r="U1736" i="2" s="1"/>
  <c r="S1735" i="2"/>
  <c r="U1735" i="2" s="1"/>
  <c r="S1734" i="2"/>
  <c r="U1734" i="2" s="1"/>
  <c r="S1733" i="2"/>
  <c r="U1733" i="2" s="1"/>
  <c r="S1732" i="2"/>
  <c r="U1732" i="2" s="1"/>
  <c r="S1731" i="2"/>
  <c r="U1731" i="2" s="1"/>
  <c r="S1730" i="2"/>
  <c r="U1730" i="2" s="1"/>
  <c r="S1729" i="2"/>
  <c r="U1729" i="2" s="1"/>
  <c r="S1728" i="2"/>
  <c r="U1728" i="2" s="1"/>
  <c r="S1727" i="2"/>
  <c r="U1727" i="2" s="1"/>
  <c r="S1726" i="2"/>
  <c r="U1726" i="2" s="1"/>
  <c r="S1725" i="2"/>
  <c r="U1725" i="2" s="1"/>
  <c r="S1724" i="2"/>
  <c r="U1724" i="2" s="1"/>
  <c r="S1723" i="2"/>
  <c r="U1723" i="2" s="1"/>
  <c r="S1722" i="2"/>
  <c r="U1722" i="2" s="1"/>
  <c r="S1721" i="2"/>
  <c r="U1721" i="2" s="1"/>
  <c r="S1720" i="2"/>
  <c r="U1720" i="2" s="1"/>
  <c r="S1719" i="2"/>
  <c r="U1719" i="2" s="1"/>
  <c r="S1718" i="2"/>
  <c r="U1718" i="2" s="1"/>
  <c r="S1717" i="2"/>
  <c r="U1717" i="2" s="1"/>
  <c r="S1716" i="2"/>
  <c r="U1716" i="2" s="1"/>
  <c r="S1715" i="2"/>
  <c r="U1715" i="2" s="1"/>
  <c r="S1714" i="2"/>
  <c r="U1714" i="2" s="1"/>
  <c r="S1713" i="2"/>
  <c r="U1713" i="2" s="1"/>
  <c r="S1712" i="2"/>
  <c r="U1712" i="2" s="1"/>
  <c r="S1711" i="2"/>
  <c r="U1711" i="2" s="1"/>
  <c r="S1710" i="2"/>
  <c r="U1710" i="2" s="1"/>
  <c r="S1709" i="2"/>
  <c r="U1709" i="2" s="1"/>
  <c r="S1708" i="2"/>
  <c r="U1708" i="2" s="1"/>
  <c r="S1707" i="2"/>
  <c r="U1707" i="2" s="1"/>
  <c r="S1706" i="2"/>
  <c r="U1706" i="2" s="1"/>
  <c r="S1705" i="2"/>
  <c r="U1705" i="2" s="1"/>
  <c r="S1704" i="2"/>
  <c r="U1704" i="2" s="1"/>
  <c r="S1703" i="2"/>
  <c r="U1703" i="2" s="1"/>
  <c r="S1702" i="2"/>
  <c r="U1702" i="2" s="1"/>
  <c r="S1701" i="2"/>
  <c r="U1701" i="2" s="1"/>
  <c r="S1700" i="2"/>
  <c r="U1700" i="2" s="1"/>
  <c r="S1699" i="2"/>
  <c r="U1699" i="2" s="1"/>
  <c r="S1698" i="2"/>
  <c r="U1698" i="2" s="1"/>
  <c r="S1697" i="2"/>
  <c r="U1697" i="2" s="1"/>
  <c r="S1696" i="2"/>
  <c r="U1696" i="2" s="1"/>
  <c r="S1695" i="2"/>
  <c r="U1695" i="2" s="1"/>
  <c r="S1694" i="2"/>
  <c r="U1694" i="2" s="1"/>
  <c r="S1693" i="2"/>
  <c r="U1693" i="2" s="1"/>
  <c r="S1692" i="2"/>
  <c r="U1692" i="2" s="1"/>
  <c r="S1691" i="2"/>
  <c r="U1691" i="2" s="1"/>
  <c r="S1690" i="2"/>
  <c r="U1690" i="2" s="1"/>
  <c r="S1689" i="2"/>
  <c r="U1689" i="2" s="1"/>
  <c r="S1688" i="2"/>
  <c r="U1688" i="2" s="1"/>
  <c r="S1687" i="2"/>
  <c r="U1687" i="2" s="1"/>
  <c r="S1686" i="2"/>
  <c r="U1686" i="2" s="1"/>
  <c r="S1685" i="2"/>
  <c r="U1685" i="2" s="1"/>
  <c r="S1684" i="2"/>
  <c r="U1684" i="2" s="1"/>
  <c r="S1683" i="2"/>
  <c r="U1683" i="2" s="1"/>
  <c r="S1682" i="2"/>
  <c r="U1682" i="2" s="1"/>
  <c r="S1681" i="2"/>
  <c r="U1681" i="2" s="1"/>
  <c r="S1680" i="2"/>
  <c r="U1680" i="2" s="1"/>
  <c r="S1679" i="2"/>
  <c r="U1679" i="2" s="1"/>
  <c r="S1678" i="2"/>
  <c r="U1678" i="2" s="1"/>
  <c r="S1677" i="2"/>
  <c r="U1677" i="2" s="1"/>
  <c r="S1676" i="2"/>
  <c r="U1676" i="2" s="1"/>
  <c r="S1675" i="2"/>
  <c r="U1675" i="2" s="1"/>
  <c r="S1674" i="2"/>
  <c r="U1674" i="2" s="1"/>
  <c r="S1673" i="2"/>
  <c r="U1673" i="2" s="1"/>
  <c r="S1672" i="2"/>
  <c r="U1672" i="2" s="1"/>
  <c r="S1671" i="2"/>
  <c r="U1671" i="2" s="1"/>
  <c r="S1670" i="2"/>
  <c r="U1670" i="2" s="1"/>
  <c r="S1669" i="2"/>
  <c r="U1669" i="2" s="1"/>
  <c r="S1668" i="2"/>
  <c r="U1668" i="2" s="1"/>
  <c r="S1667" i="2"/>
  <c r="U1667" i="2" s="1"/>
  <c r="S1666" i="2"/>
  <c r="U1666" i="2" s="1"/>
  <c r="S1665" i="2"/>
  <c r="U1665" i="2" s="1"/>
  <c r="S1664" i="2"/>
  <c r="U1664" i="2" s="1"/>
  <c r="S1663" i="2"/>
  <c r="U1663" i="2" s="1"/>
  <c r="S1662" i="2"/>
  <c r="U1662" i="2" s="1"/>
  <c r="S1661" i="2"/>
  <c r="U1661" i="2" s="1"/>
  <c r="S1660" i="2"/>
  <c r="U1660" i="2" s="1"/>
  <c r="S1659" i="2"/>
  <c r="U1659" i="2" s="1"/>
  <c r="S1658" i="2"/>
  <c r="U1658" i="2" s="1"/>
  <c r="S1657" i="2"/>
  <c r="U1657" i="2" s="1"/>
  <c r="S1656" i="2"/>
  <c r="U1656" i="2" s="1"/>
  <c r="S1655" i="2"/>
  <c r="U1655" i="2" s="1"/>
  <c r="S1654" i="2"/>
  <c r="U1654" i="2" s="1"/>
  <c r="S1653" i="2"/>
  <c r="U1653" i="2" s="1"/>
  <c r="S1652" i="2"/>
  <c r="U1652" i="2" s="1"/>
  <c r="S1651" i="2"/>
  <c r="U1651" i="2" s="1"/>
  <c r="S1650" i="2"/>
  <c r="U1650" i="2" s="1"/>
  <c r="S1649" i="2"/>
  <c r="U1649" i="2" s="1"/>
  <c r="S1648" i="2"/>
  <c r="U1648" i="2" s="1"/>
  <c r="S1647" i="2"/>
  <c r="U1647" i="2" s="1"/>
  <c r="S1646" i="2"/>
  <c r="U1646" i="2" s="1"/>
  <c r="S1645" i="2"/>
  <c r="U1645" i="2" s="1"/>
  <c r="S1644" i="2"/>
  <c r="U1644" i="2" s="1"/>
  <c r="S1643" i="2"/>
  <c r="U1643" i="2" s="1"/>
  <c r="S1642" i="2"/>
  <c r="U1642" i="2" s="1"/>
  <c r="S1641" i="2"/>
  <c r="U1641" i="2" s="1"/>
  <c r="S1640" i="2"/>
  <c r="U1640" i="2" s="1"/>
  <c r="S1639" i="2"/>
  <c r="U1639" i="2" s="1"/>
  <c r="S1638" i="2"/>
  <c r="U1638" i="2" s="1"/>
  <c r="S1637" i="2"/>
  <c r="U1637" i="2" s="1"/>
  <c r="S1636" i="2"/>
  <c r="U1636" i="2" s="1"/>
  <c r="S1635" i="2"/>
  <c r="U1635" i="2" s="1"/>
  <c r="S1634" i="2"/>
  <c r="U1634" i="2" s="1"/>
  <c r="S1633" i="2"/>
  <c r="U1633" i="2" s="1"/>
  <c r="S1632" i="2"/>
  <c r="U1632" i="2" s="1"/>
  <c r="S1631" i="2"/>
  <c r="U1631" i="2" s="1"/>
  <c r="S1630" i="2"/>
  <c r="U1630" i="2" s="1"/>
  <c r="S1629" i="2"/>
  <c r="U1629" i="2" s="1"/>
  <c r="S1628" i="2"/>
  <c r="U1628" i="2" s="1"/>
  <c r="S1627" i="2"/>
  <c r="U1627" i="2" s="1"/>
  <c r="S1626" i="2"/>
  <c r="U1626" i="2" s="1"/>
  <c r="S1625" i="2"/>
  <c r="U1625" i="2" s="1"/>
  <c r="S1624" i="2"/>
  <c r="U1624" i="2" s="1"/>
  <c r="S1623" i="2"/>
  <c r="U1623" i="2" s="1"/>
  <c r="S1622" i="2"/>
  <c r="U1622" i="2" s="1"/>
  <c r="S1621" i="2"/>
  <c r="U1621" i="2" s="1"/>
  <c r="S1620" i="2"/>
  <c r="U1620" i="2" s="1"/>
  <c r="S1619" i="2"/>
  <c r="U1619" i="2" s="1"/>
  <c r="S1618" i="2"/>
  <c r="U1618" i="2" s="1"/>
  <c r="S1617" i="2"/>
  <c r="U1617" i="2" s="1"/>
  <c r="S1616" i="2"/>
  <c r="U1616" i="2" s="1"/>
  <c r="S1615" i="2"/>
  <c r="U1615" i="2" s="1"/>
  <c r="S1614" i="2"/>
  <c r="U1614" i="2" s="1"/>
  <c r="S1613" i="2"/>
  <c r="U1613" i="2" s="1"/>
  <c r="S1612" i="2"/>
  <c r="U1612" i="2" s="1"/>
  <c r="S1611" i="2"/>
  <c r="U1611" i="2" s="1"/>
  <c r="S1610" i="2"/>
  <c r="U1610" i="2" s="1"/>
  <c r="S1609" i="2"/>
  <c r="U1609" i="2" s="1"/>
  <c r="S1608" i="2"/>
  <c r="U1608" i="2" s="1"/>
  <c r="S1607" i="2"/>
  <c r="U1607" i="2" s="1"/>
  <c r="S1606" i="2"/>
  <c r="U1606" i="2" s="1"/>
  <c r="S1605" i="2"/>
  <c r="U1605" i="2" s="1"/>
  <c r="S1604" i="2"/>
  <c r="U1604" i="2" s="1"/>
  <c r="S1603" i="2"/>
  <c r="U1603" i="2" s="1"/>
  <c r="S1602" i="2"/>
  <c r="U1602" i="2" s="1"/>
  <c r="S1601" i="2"/>
  <c r="U1601" i="2" s="1"/>
  <c r="S1600" i="2"/>
  <c r="U1600" i="2" s="1"/>
  <c r="S1599" i="2"/>
  <c r="U1599" i="2" s="1"/>
  <c r="S1598" i="2"/>
  <c r="U1598" i="2" s="1"/>
  <c r="S1597" i="2"/>
  <c r="U1597" i="2" s="1"/>
  <c r="S1596" i="2"/>
  <c r="U1596" i="2" s="1"/>
  <c r="S1595" i="2"/>
  <c r="U1595" i="2" s="1"/>
  <c r="S1594" i="2"/>
  <c r="U1594" i="2" s="1"/>
  <c r="S1593" i="2"/>
  <c r="U1593" i="2" s="1"/>
  <c r="S1592" i="2"/>
  <c r="U1592" i="2" s="1"/>
  <c r="S1591" i="2"/>
  <c r="U1591" i="2" s="1"/>
  <c r="S1590" i="2"/>
  <c r="U1590" i="2" s="1"/>
  <c r="S1589" i="2"/>
  <c r="U1589" i="2" s="1"/>
  <c r="S1588" i="2"/>
  <c r="U1588" i="2" s="1"/>
  <c r="S1587" i="2"/>
  <c r="U1587" i="2" s="1"/>
  <c r="S1586" i="2"/>
  <c r="U1586" i="2" s="1"/>
  <c r="S1585" i="2"/>
  <c r="U1585" i="2" s="1"/>
  <c r="S1584" i="2"/>
  <c r="U1584" i="2" s="1"/>
  <c r="S1583" i="2"/>
  <c r="U1583" i="2" s="1"/>
  <c r="S1582" i="2"/>
  <c r="U1582" i="2" s="1"/>
  <c r="S1581" i="2"/>
  <c r="U1581" i="2" s="1"/>
  <c r="S1580" i="2"/>
  <c r="U1580" i="2" s="1"/>
  <c r="S1579" i="2"/>
  <c r="U1579" i="2" s="1"/>
  <c r="S1578" i="2"/>
  <c r="U1578" i="2" s="1"/>
  <c r="S1577" i="2"/>
  <c r="U1577" i="2" s="1"/>
  <c r="S1576" i="2"/>
  <c r="U1576" i="2" s="1"/>
  <c r="S1575" i="2"/>
  <c r="U1575" i="2" s="1"/>
  <c r="S1574" i="2"/>
  <c r="U1574" i="2" s="1"/>
  <c r="S1573" i="2"/>
  <c r="U1573" i="2" s="1"/>
  <c r="S1572" i="2"/>
  <c r="U1572" i="2" s="1"/>
  <c r="S1571" i="2"/>
  <c r="U1571" i="2" s="1"/>
  <c r="S1570" i="2"/>
  <c r="U1570" i="2" s="1"/>
  <c r="S1569" i="2"/>
  <c r="U1569" i="2" s="1"/>
  <c r="S1568" i="2"/>
  <c r="U1568" i="2" s="1"/>
  <c r="S1567" i="2"/>
  <c r="U1567" i="2" s="1"/>
  <c r="S1566" i="2"/>
  <c r="U1566" i="2" s="1"/>
  <c r="S1565" i="2"/>
  <c r="U1565" i="2" s="1"/>
  <c r="S1564" i="2"/>
  <c r="U1564" i="2" s="1"/>
  <c r="S1563" i="2"/>
  <c r="U1563" i="2" s="1"/>
  <c r="S1562" i="2"/>
  <c r="U1562" i="2" s="1"/>
  <c r="S1561" i="2"/>
  <c r="U1561" i="2" s="1"/>
  <c r="S1560" i="2"/>
  <c r="U1560" i="2" s="1"/>
  <c r="S1559" i="2"/>
  <c r="U1559" i="2" s="1"/>
  <c r="S1558" i="2"/>
  <c r="U1558" i="2" s="1"/>
  <c r="S1557" i="2"/>
  <c r="U1557" i="2" s="1"/>
  <c r="S1556" i="2"/>
  <c r="U1556" i="2" s="1"/>
  <c r="S1555" i="2"/>
  <c r="U1555" i="2" s="1"/>
  <c r="S1554" i="2"/>
  <c r="U1554" i="2" s="1"/>
  <c r="S1553" i="2"/>
  <c r="U1553" i="2" s="1"/>
  <c r="S1552" i="2"/>
  <c r="U1552" i="2" s="1"/>
  <c r="S1551" i="2"/>
  <c r="U1551" i="2" s="1"/>
  <c r="S1550" i="2"/>
  <c r="U1550" i="2" s="1"/>
  <c r="S1549" i="2"/>
  <c r="U1549" i="2" s="1"/>
  <c r="S1548" i="2"/>
  <c r="U1548" i="2" s="1"/>
  <c r="S1547" i="2"/>
  <c r="U1547" i="2" s="1"/>
  <c r="S1546" i="2"/>
  <c r="U1546" i="2" s="1"/>
  <c r="S1545" i="2"/>
  <c r="U1545" i="2" s="1"/>
  <c r="S1544" i="2"/>
  <c r="U1544" i="2" s="1"/>
  <c r="S1543" i="2"/>
  <c r="U1543" i="2" s="1"/>
  <c r="S1542" i="2"/>
  <c r="U1542" i="2" s="1"/>
  <c r="S1541" i="2"/>
  <c r="U1541" i="2" s="1"/>
  <c r="S1540" i="2"/>
  <c r="U1540" i="2" s="1"/>
  <c r="S1539" i="2"/>
  <c r="U1539" i="2" s="1"/>
  <c r="S1538" i="2"/>
  <c r="U1538" i="2" s="1"/>
  <c r="S1537" i="2"/>
  <c r="U1537" i="2" s="1"/>
  <c r="S1536" i="2"/>
  <c r="U1536" i="2" s="1"/>
  <c r="S1535" i="2"/>
  <c r="U1535" i="2" s="1"/>
  <c r="S1534" i="2"/>
  <c r="U1534" i="2" s="1"/>
  <c r="S1533" i="2"/>
  <c r="U1533" i="2" s="1"/>
  <c r="S1532" i="2"/>
  <c r="U1532" i="2" s="1"/>
  <c r="S1531" i="2"/>
  <c r="U1531" i="2" s="1"/>
  <c r="S1530" i="2"/>
  <c r="U1530" i="2" s="1"/>
  <c r="S1529" i="2"/>
  <c r="U1529" i="2" s="1"/>
  <c r="S1528" i="2"/>
  <c r="U1528" i="2" s="1"/>
  <c r="S1527" i="2"/>
  <c r="U1527" i="2" s="1"/>
  <c r="S1526" i="2"/>
  <c r="U1526" i="2" s="1"/>
  <c r="S1525" i="2"/>
  <c r="U1525" i="2" s="1"/>
  <c r="S1524" i="2"/>
  <c r="U1524" i="2" s="1"/>
  <c r="S1523" i="2"/>
  <c r="U1523" i="2" s="1"/>
  <c r="S1522" i="2"/>
  <c r="U1522" i="2" s="1"/>
  <c r="S1521" i="2"/>
  <c r="U1521" i="2" s="1"/>
  <c r="S1520" i="2"/>
  <c r="U1520" i="2" s="1"/>
  <c r="S1519" i="2"/>
  <c r="U1519" i="2" s="1"/>
  <c r="S1518" i="2"/>
  <c r="U1518" i="2" s="1"/>
  <c r="S1517" i="2"/>
  <c r="U1517" i="2" s="1"/>
  <c r="S1516" i="2"/>
  <c r="U1516" i="2" s="1"/>
  <c r="S1515" i="2"/>
  <c r="U1515" i="2" s="1"/>
  <c r="S1514" i="2"/>
  <c r="U1514" i="2" s="1"/>
  <c r="S1513" i="2"/>
  <c r="U1513" i="2" s="1"/>
  <c r="S1512" i="2"/>
  <c r="U1512" i="2" s="1"/>
  <c r="S1511" i="2"/>
  <c r="U1511" i="2" s="1"/>
  <c r="S1510" i="2"/>
  <c r="U1510" i="2" s="1"/>
  <c r="S1509" i="2"/>
  <c r="U1509" i="2" s="1"/>
  <c r="S1508" i="2"/>
  <c r="U1508" i="2" s="1"/>
  <c r="S1507" i="2"/>
  <c r="U1507" i="2" s="1"/>
  <c r="S1506" i="2"/>
  <c r="U1506" i="2" s="1"/>
  <c r="S1505" i="2"/>
  <c r="U1505" i="2" s="1"/>
  <c r="S1504" i="2"/>
  <c r="U1504" i="2" s="1"/>
  <c r="S1503" i="2"/>
  <c r="U1503" i="2" s="1"/>
  <c r="S1502" i="2"/>
  <c r="U1502" i="2" s="1"/>
  <c r="S1501" i="2"/>
  <c r="U1501" i="2" s="1"/>
  <c r="S1500" i="2"/>
  <c r="U1500" i="2" s="1"/>
  <c r="S1499" i="2"/>
  <c r="U1499" i="2" s="1"/>
  <c r="S1498" i="2"/>
  <c r="U1498" i="2" s="1"/>
  <c r="S1497" i="2"/>
  <c r="U1497" i="2" s="1"/>
  <c r="S1496" i="2"/>
  <c r="U1496" i="2" s="1"/>
  <c r="S1495" i="2"/>
  <c r="U1495" i="2" s="1"/>
  <c r="S1494" i="2"/>
  <c r="U1494" i="2" s="1"/>
  <c r="S1493" i="2"/>
  <c r="U1493" i="2" s="1"/>
  <c r="S1492" i="2"/>
  <c r="U1492" i="2" s="1"/>
  <c r="S1491" i="2"/>
  <c r="U1491" i="2" s="1"/>
  <c r="S1490" i="2"/>
  <c r="U1490" i="2" s="1"/>
  <c r="S1489" i="2"/>
  <c r="U1489" i="2" s="1"/>
  <c r="S1488" i="2"/>
  <c r="U1488" i="2" s="1"/>
  <c r="S1487" i="2"/>
  <c r="U1487" i="2" s="1"/>
  <c r="S1486" i="2"/>
  <c r="U1486" i="2" s="1"/>
  <c r="S1485" i="2"/>
  <c r="U1485" i="2" s="1"/>
  <c r="S1484" i="2"/>
  <c r="U1484" i="2" s="1"/>
  <c r="S1483" i="2"/>
  <c r="U1483" i="2" s="1"/>
  <c r="S1482" i="2"/>
  <c r="U1482" i="2" s="1"/>
  <c r="S1481" i="2"/>
  <c r="U1481" i="2" s="1"/>
  <c r="S1480" i="2"/>
  <c r="U1480" i="2" s="1"/>
  <c r="S1479" i="2"/>
  <c r="U1479" i="2" s="1"/>
  <c r="S1478" i="2"/>
  <c r="U1478" i="2" s="1"/>
  <c r="S1477" i="2"/>
  <c r="U1477" i="2" s="1"/>
  <c r="S1476" i="2"/>
  <c r="U1476" i="2" s="1"/>
  <c r="S1475" i="2"/>
  <c r="U1475" i="2" s="1"/>
  <c r="S1474" i="2"/>
  <c r="U1474" i="2" s="1"/>
  <c r="S1473" i="2"/>
  <c r="U1473" i="2" s="1"/>
  <c r="S1472" i="2"/>
  <c r="U1472" i="2" s="1"/>
  <c r="S1471" i="2"/>
  <c r="U1471" i="2" s="1"/>
  <c r="S1470" i="2"/>
  <c r="U1470" i="2" s="1"/>
  <c r="S1469" i="2"/>
  <c r="U1469" i="2" s="1"/>
  <c r="S1468" i="2"/>
  <c r="U1468" i="2" s="1"/>
  <c r="S1467" i="2"/>
  <c r="U1467" i="2" s="1"/>
  <c r="S1466" i="2"/>
  <c r="U1466" i="2" s="1"/>
  <c r="S1465" i="2"/>
  <c r="U1465" i="2" s="1"/>
  <c r="S1464" i="2"/>
  <c r="U1464" i="2" s="1"/>
  <c r="S1463" i="2"/>
  <c r="U1463" i="2" s="1"/>
  <c r="S1462" i="2"/>
  <c r="U1462" i="2" s="1"/>
  <c r="S1461" i="2"/>
  <c r="U1461" i="2" s="1"/>
  <c r="S1460" i="2"/>
  <c r="U1460" i="2" s="1"/>
  <c r="S1459" i="2"/>
  <c r="U1459" i="2" s="1"/>
  <c r="S1458" i="2"/>
  <c r="U1458" i="2" s="1"/>
  <c r="S1457" i="2"/>
  <c r="U1457" i="2" s="1"/>
  <c r="S1456" i="2"/>
  <c r="U1456" i="2" s="1"/>
  <c r="S1455" i="2"/>
  <c r="U1455" i="2" s="1"/>
  <c r="S1454" i="2"/>
  <c r="U1454" i="2" s="1"/>
  <c r="S1453" i="2"/>
  <c r="U1453" i="2" s="1"/>
  <c r="S1452" i="2"/>
  <c r="U1452" i="2" s="1"/>
  <c r="S1451" i="2"/>
  <c r="U1451" i="2" s="1"/>
  <c r="S1450" i="2"/>
  <c r="U1450" i="2" s="1"/>
  <c r="S1449" i="2"/>
  <c r="U1449" i="2" s="1"/>
  <c r="S1448" i="2"/>
  <c r="U1448" i="2" s="1"/>
  <c r="S1447" i="2"/>
  <c r="U1447" i="2" s="1"/>
  <c r="S1446" i="2"/>
  <c r="U1446" i="2" s="1"/>
  <c r="S1445" i="2"/>
  <c r="U1445" i="2" s="1"/>
  <c r="S1444" i="2"/>
  <c r="U1444" i="2" s="1"/>
  <c r="S1443" i="2"/>
  <c r="U1443" i="2" s="1"/>
  <c r="S1442" i="2"/>
  <c r="U1442" i="2" s="1"/>
  <c r="S1441" i="2"/>
  <c r="U1441" i="2" s="1"/>
  <c r="S1440" i="2"/>
  <c r="U1440" i="2" s="1"/>
  <c r="S1439" i="2"/>
  <c r="U1439" i="2" s="1"/>
  <c r="S1438" i="2"/>
  <c r="U1438" i="2" s="1"/>
  <c r="S1437" i="2"/>
  <c r="U1437" i="2" s="1"/>
  <c r="S1436" i="2"/>
  <c r="U1436" i="2" s="1"/>
  <c r="S1435" i="2"/>
  <c r="U1435" i="2" s="1"/>
  <c r="S1434" i="2"/>
  <c r="U1434" i="2" s="1"/>
  <c r="S1433" i="2"/>
  <c r="U1433" i="2" s="1"/>
  <c r="S1432" i="2"/>
  <c r="U1432" i="2" s="1"/>
  <c r="S1431" i="2"/>
  <c r="U1431" i="2" s="1"/>
  <c r="S1430" i="2"/>
  <c r="U1430" i="2" s="1"/>
  <c r="S1429" i="2"/>
  <c r="U1429" i="2" s="1"/>
  <c r="S1428" i="2"/>
  <c r="U1428" i="2" s="1"/>
  <c r="S1427" i="2"/>
  <c r="U1427" i="2" s="1"/>
  <c r="S1426" i="2"/>
  <c r="U1426" i="2" s="1"/>
  <c r="S1425" i="2"/>
  <c r="U1425" i="2" s="1"/>
  <c r="S1424" i="2"/>
  <c r="U1424" i="2" s="1"/>
  <c r="S1423" i="2"/>
  <c r="U1423" i="2" s="1"/>
  <c r="S1422" i="2"/>
  <c r="U1422" i="2" s="1"/>
  <c r="S1421" i="2"/>
  <c r="U1421" i="2" s="1"/>
  <c r="S1420" i="2"/>
  <c r="U1420" i="2" s="1"/>
  <c r="S1419" i="2"/>
  <c r="U1419" i="2" s="1"/>
  <c r="S1418" i="2"/>
  <c r="U1418" i="2" s="1"/>
  <c r="S1417" i="2"/>
  <c r="U1417" i="2" s="1"/>
  <c r="S1416" i="2"/>
  <c r="U1416" i="2" s="1"/>
  <c r="S1415" i="2"/>
  <c r="U1415" i="2" s="1"/>
  <c r="S1414" i="2"/>
  <c r="U1414" i="2" s="1"/>
  <c r="S1413" i="2"/>
  <c r="U1413" i="2" s="1"/>
  <c r="S1412" i="2"/>
  <c r="U1412" i="2" s="1"/>
  <c r="S1411" i="2"/>
  <c r="U1411" i="2" s="1"/>
  <c r="S1410" i="2"/>
  <c r="U1410" i="2" s="1"/>
  <c r="S1409" i="2"/>
  <c r="U1409" i="2" s="1"/>
  <c r="S1408" i="2"/>
  <c r="U1408" i="2" s="1"/>
  <c r="S1407" i="2"/>
  <c r="U1407" i="2" s="1"/>
  <c r="S1406" i="2"/>
  <c r="U1406" i="2" s="1"/>
  <c r="S1405" i="2"/>
  <c r="U1405" i="2" s="1"/>
  <c r="S1404" i="2"/>
  <c r="U1404" i="2" s="1"/>
  <c r="S1403" i="2"/>
  <c r="U1403" i="2" s="1"/>
  <c r="S1402" i="2"/>
  <c r="U1402" i="2" s="1"/>
  <c r="S1401" i="2"/>
  <c r="U1401" i="2" s="1"/>
  <c r="S1400" i="2"/>
  <c r="U1400" i="2" s="1"/>
  <c r="S1399" i="2"/>
  <c r="U1399" i="2" s="1"/>
  <c r="S1398" i="2"/>
  <c r="U1398" i="2" s="1"/>
  <c r="S1397" i="2"/>
  <c r="U1397" i="2" s="1"/>
  <c r="S1396" i="2"/>
  <c r="U1396" i="2" s="1"/>
  <c r="S1395" i="2"/>
  <c r="U1395" i="2" s="1"/>
  <c r="S1394" i="2"/>
  <c r="U1394" i="2" s="1"/>
  <c r="S1393" i="2"/>
  <c r="U1393" i="2" s="1"/>
  <c r="S1392" i="2"/>
  <c r="U1392" i="2" s="1"/>
  <c r="S1391" i="2"/>
  <c r="U1391" i="2" s="1"/>
  <c r="S1390" i="2"/>
  <c r="U1390" i="2" s="1"/>
  <c r="S1389" i="2"/>
  <c r="U1389" i="2" s="1"/>
  <c r="S1388" i="2"/>
  <c r="U1388" i="2" s="1"/>
  <c r="S1387" i="2"/>
  <c r="U1387" i="2" s="1"/>
  <c r="S1386" i="2"/>
  <c r="U1386" i="2" s="1"/>
  <c r="S1385" i="2"/>
  <c r="U1385" i="2" s="1"/>
  <c r="S1384" i="2"/>
  <c r="U1384" i="2" s="1"/>
  <c r="S1383" i="2"/>
  <c r="U1383" i="2" s="1"/>
  <c r="S1382" i="2"/>
  <c r="U1382" i="2" s="1"/>
  <c r="S1381" i="2"/>
  <c r="U1381" i="2" s="1"/>
  <c r="S1380" i="2"/>
  <c r="U1380" i="2" s="1"/>
  <c r="S1379" i="2"/>
  <c r="U1379" i="2" s="1"/>
  <c r="S1378" i="2"/>
  <c r="U1378" i="2" s="1"/>
  <c r="S1377" i="2"/>
  <c r="U1377" i="2" s="1"/>
  <c r="S1376" i="2"/>
  <c r="U1376" i="2" s="1"/>
  <c r="S1375" i="2"/>
  <c r="U1375" i="2" s="1"/>
  <c r="S1374" i="2"/>
  <c r="U1374" i="2" s="1"/>
  <c r="S1373" i="2"/>
  <c r="U1373" i="2" s="1"/>
  <c r="S1372" i="2"/>
  <c r="U1372" i="2" s="1"/>
  <c r="S1371" i="2"/>
  <c r="U1371" i="2" s="1"/>
  <c r="S1370" i="2"/>
  <c r="U1370" i="2" s="1"/>
  <c r="S1369" i="2"/>
  <c r="U1369" i="2" s="1"/>
  <c r="S1368" i="2"/>
  <c r="U1368" i="2" s="1"/>
  <c r="S1367" i="2"/>
  <c r="U1367" i="2" s="1"/>
  <c r="S1366" i="2"/>
  <c r="U1366" i="2" s="1"/>
  <c r="S1365" i="2"/>
  <c r="U1365" i="2" s="1"/>
  <c r="S1364" i="2"/>
  <c r="U1364" i="2" s="1"/>
  <c r="S1363" i="2"/>
  <c r="U1363" i="2" s="1"/>
  <c r="S1362" i="2"/>
  <c r="U1362" i="2" s="1"/>
  <c r="S1361" i="2"/>
  <c r="U1361" i="2" s="1"/>
  <c r="S1360" i="2"/>
  <c r="U1360" i="2" s="1"/>
  <c r="S1359" i="2"/>
  <c r="U1359" i="2" s="1"/>
  <c r="S1358" i="2"/>
  <c r="U1358" i="2" s="1"/>
  <c r="S1357" i="2"/>
  <c r="U1357" i="2" s="1"/>
  <c r="S1356" i="2"/>
  <c r="U1356" i="2" s="1"/>
  <c r="S1355" i="2"/>
  <c r="U1355" i="2" s="1"/>
  <c r="S1354" i="2"/>
  <c r="U1354" i="2" s="1"/>
  <c r="S1353" i="2"/>
  <c r="U1353" i="2" s="1"/>
  <c r="S1352" i="2"/>
  <c r="U1352" i="2" s="1"/>
  <c r="S1351" i="2"/>
  <c r="U1351" i="2" s="1"/>
  <c r="S1350" i="2"/>
  <c r="U1350" i="2" s="1"/>
  <c r="S1349" i="2"/>
  <c r="U1349" i="2" s="1"/>
  <c r="S1348" i="2"/>
  <c r="U1348" i="2" s="1"/>
  <c r="S1347" i="2"/>
  <c r="U1347" i="2" s="1"/>
  <c r="S1346" i="2"/>
  <c r="U1346" i="2" s="1"/>
  <c r="S1345" i="2"/>
  <c r="U1345" i="2" s="1"/>
  <c r="S1344" i="2"/>
  <c r="U1344" i="2" s="1"/>
  <c r="S1343" i="2"/>
  <c r="U1343" i="2" s="1"/>
  <c r="S1342" i="2"/>
  <c r="U1342" i="2" s="1"/>
  <c r="S1341" i="2"/>
  <c r="U1341" i="2" s="1"/>
  <c r="S1340" i="2"/>
  <c r="U1340" i="2" s="1"/>
  <c r="S1339" i="2"/>
  <c r="U1339" i="2" s="1"/>
  <c r="S1338" i="2"/>
  <c r="U1338" i="2" s="1"/>
  <c r="S1337" i="2"/>
  <c r="U1337" i="2" s="1"/>
  <c r="S1336" i="2"/>
  <c r="U1336" i="2" s="1"/>
  <c r="S1335" i="2"/>
  <c r="U1335" i="2" s="1"/>
  <c r="S1334" i="2"/>
  <c r="U1334" i="2" s="1"/>
  <c r="S1333" i="2"/>
  <c r="U1333" i="2" s="1"/>
  <c r="S1332" i="2"/>
  <c r="U1332" i="2" s="1"/>
  <c r="S1331" i="2"/>
  <c r="U1331" i="2" s="1"/>
  <c r="S1330" i="2"/>
  <c r="U1330" i="2" s="1"/>
  <c r="S1329" i="2"/>
  <c r="U1329" i="2" s="1"/>
  <c r="S1328" i="2"/>
  <c r="U1328" i="2" s="1"/>
  <c r="S1327" i="2"/>
  <c r="U1327" i="2" s="1"/>
  <c r="S1326" i="2"/>
  <c r="U1326" i="2" s="1"/>
  <c r="S1325" i="2"/>
  <c r="U1325" i="2" s="1"/>
  <c r="S1324" i="2"/>
  <c r="U1324" i="2" s="1"/>
  <c r="S1323" i="2"/>
  <c r="U1323" i="2" s="1"/>
  <c r="S1322" i="2"/>
  <c r="U1322" i="2" s="1"/>
  <c r="S1321" i="2"/>
  <c r="U1321" i="2" s="1"/>
  <c r="S1320" i="2"/>
  <c r="U1320" i="2" s="1"/>
  <c r="S1319" i="2"/>
  <c r="U1319" i="2" s="1"/>
  <c r="S1318" i="2"/>
  <c r="U1318" i="2" s="1"/>
  <c r="S1317" i="2"/>
  <c r="U1317" i="2" s="1"/>
  <c r="S1316" i="2"/>
  <c r="U1316" i="2" s="1"/>
  <c r="S1315" i="2"/>
  <c r="U1315" i="2" s="1"/>
  <c r="S1314" i="2"/>
  <c r="U1314" i="2" s="1"/>
  <c r="S1313" i="2"/>
  <c r="U1313" i="2" s="1"/>
  <c r="S1312" i="2"/>
  <c r="U1312" i="2" s="1"/>
  <c r="S1311" i="2"/>
  <c r="U1311" i="2" s="1"/>
  <c r="S1310" i="2"/>
  <c r="U1310" i="2" s="1"/>
  <c r="S1309" i="2"/>
  <c r="U1309" i="2" s="1"/>
  <c r="S1308" i="2"/>
  <c r="U1308" i="2" s="1"/>
  <c r="S1307" i="2"/>
  <c r="U1307" i="2" s="1"/>
  <c r="S1306" i="2"/>
  <c r="U1306" i="2" s="1"/>
  <c r="S1305" i="2"/>
  <c r="U1305" i="2" s="1"/>
  <c r="S1304" i="2"/>
  <c r="U1304" i="2" s="1"/>
  <c r="S1303" i="2"/>
  <c r="U1303" i="2" s="1"/>
  <c r="S1302" i="2"/>
  <c r="U1302" i="2" s="1"/>
  <c r="S1301" i="2"/>
  <c r="U1301" i="2" s="1"/>
  <c r="S1300" i="2"/>
  <c r="U1300" i="2" s="1"/>
  <c r="S1299" i="2"/>
  <c r="U1299" i="2" s="1"/>
  <c r="S1298" i="2"/>
  <c r="U1298" i="2" s="1"/>
  <c r="S1297" i="2"/>
  <c r="U1297" i="2" s="1"/>
  <c r="S1296" i="2"/>
  <c r="U1296" i="2" s="1"/>
  <c r="S1295" i="2"/>
  <c r="U1295" i="2" s="1"/>
  <c r="S1294" i="2"/>
  <c r="U1294" i="2" s="1"/>
  <c r="S1293" i="2"/>
  <c r="U1293" i="2" s="1"/>
  <c r="S1292" i="2"/>
  <c r="U1292" i="2" s="1"/>
  <c r="S1291" i="2"/>
  <c r="U1291" i="2" s="1"/>
  <c r="S1290" i="2"/>
  <c r="U1290" i="2" s="1"/>
  <c r="S1289" i="2"/>
  <c r="U1289" i="2" s="1"/>
  <c r="S1288" i="2"/>
  <c r="U1288" i="2" s="1"/>
  <c r="S1287" i="2"/>
  <c r="U1287" i="2" s="1"/>
  <c r="S1286" i="2"/>
  <c r="U1286" i="2" s="1"/>
  <c r="S1285" i="2"/>
  <c r="U1285" i="2" s="1"/>
  <c r="S1284" i="2"/>
  <c r="U1284" i="2" s="1"/>
  <c r="S1283" i="2"/>
  <c r="U1283" i="2" s="1"/>
  <c r="S1282" i="2"/>
  <c r="U1282" i="2" s="1"/>
  <c r="S1281" i="2"/>
  <c r="U1281" i="2" s="1"/>
  <c r="S1280" i="2"/>
  <c r="U1280" i="2" s="1"/>
  <c r="S1279" i="2"/>
  <c r="U1279" i="2" s="1"/>
  <c r="S1278" i="2"/>
  <c r="U1278" i="2" s="1"/>
  <c r="S1277" i="2"/>
  <c r="U1277" i="2" s="1"/>
  <c r="S1276" i="2"/>
  <c r="U1276" i="2" s="1"/>
  <c r="S1275" i="2"/>
  <c r="U1275" i="2" s="1"/>
  <c r="S1274" i="2"/>
  <c r="U1274" i="2" s="1"/>
  <c r="S1273" i="2"/>
  <c r="U1273" i="2" s="1"/>
  <c r="S1272" i="2"/>
  <c r="U1272" i="2" s="1"/>
  <c r="S1271" i="2"/>
  <c r="U1271" i="2" s="1"/>
  <c r="S1270" i="2"/>
  <c r="U1270" i="2" s="1"/>
  <c r="S1269" i="2"/>
  <c r="U1269" i="2" s="1"/>
  <c r="S1268" i="2"/>
  <c r="U1268" i="2" s="1"/>
  <c r="S1267" i="2"/>
  <c r="U1267" i="2" s="1"/>
  <c r="S1266" i="2"/>
  <c r="U1266" i="2" s="1"/>
  <c r="S1265" i="2"/>
  <c r="U1265" i="2" s="1"/>
  <c r="S1264" i="2"/>
  <c r="U1264" i="2" s="1"/>
  <c r="S1263" i="2"/>
  <c r="U1263" i="2" s="1"/>
  <c r="S1262" i="2"/>
  <c r="U1262" i="2" s="1"/>
  <c r="S1261" i="2"/>
  <c r="U1261" i="2" s="1"/>
  <c r="S1260" i="2"/>
  <c r="U1260" i="2" s="1"/>
  <c r="S1259" i="2"/>
  <c r="U1259" i="2" s="1"/>
  <c r="S1258" i="2"/>
  <c r="U1258" i="2" s="1"/>
  <c r="S1257" i="2"/>
  <c r="U1257" i="2" s="1"/>
  <c r="S1256" i="2"/>
  <c r="U1256" i="2" s="1"/>
  <c r="S1255" i="2"/>
  <c r="U1255" i="2" s="1"/>
  <c r="S1254" i="2"/>
  <c r="U1254" i="2" s="1"/>
  <c r="S1253" i="2"/>
  <c r="U1253" i="2" s="1"/>
  <c r="S1252" i="2"/>
  <c r="U1252" i="2" s="1"/>
  <c r="S1251" i="2"/>
  <c r="U1251" i="2" s="1"/>
  <c r="S1250" i="2"/>
  <c r="U1250" i="2" s="1"/>
  <c r="S1249" i="2"/>
  <c r="U1249" i="2" s="1"/>
  <c r="S1248" i="2"/>
  <c r="U1248" i="2" s="1"/>
  <c r="S1247" i="2"/>
  <c r="U1247" i="2" s="1"/>
  <c r="S1246" i="2"/>
  <c r="U1246" i="2" s="1"/>
  <c r="S1245" i="2"/>
  <c r="U1245" i="2" s="1"/>
  <c r="S1244" i="2"/>
  <c r="U1244" i="2" s="1"/>
  <c r="S1243" i="2"/>
  <c r="U1243" i="2" s="1"/>
  <c r="S1242" i="2"/>
  <c r="U1242" i="2" s="1"/>
  <c r="S1241" i="2"/>
  <c r="U1241" i="2" s="1"/>
  <c r="S1240" i="2"/>
  <c r="U1240" i="2" s="1"/>
  <c r="S1239" i="2"/>
  <c r="U1239" i="2" s="1"/>
  <c r="S1238" i="2"/>
  <c r="U1238" i="2" s="1"/>
  <c r="S1237" i="2"/>
  <c r="U1237" i="2" s="1"/>
  <c r="S1236" i="2"/>
  <c r="U1236" i="2" s="1"/>
  <c r="S1235" i="2"/>
  <c r="U1235" i="2" s="1"/>
  <c r="S1234" i="2"/>
  <c r="U1234" i="2" s="1"/>
  <c r="S1233" i="2"/>
  <c r="U1233" i="2" s="1"/>
  <c r="S1232" i="2"/>
  <c r="U1232" i="2" s="1"/>
  <c r="S1231" i="2"/>
  <c r="U1231" i="2" s="1"/>
  <c r="S1230" i="2"/>
  <c r="U1230" i="2" s="1"/>
  <c r="S1229" i="2"/>
  <c r="U1229" i="2" s="1"/>
  <c r="S1228" i="2"/>
  <c r="U1228" i="2" s="1"/>
  <c r="S1227" i="2"/>
  <c r="U1227" i="2" s="1"/>
  <c r="S1226" i="2"/>
  <c r="U1226" i="2" s="1"/>
  <c r="S1225" i="2"/>
  <c r="U1225" i="2" s="1"/>
  <c r="S1224" i="2"/>
  <c r="U1224" i="2" s="1"/>
  <c r="S1223" i="2"/>
  <c r="U1223" i="2" s="1"/>
  <c r="S1222" i="2"/>
  <c r="U1222" i="2" s="1"/>
  <c r="S1221" i="2"/>
  <c r="U1221" i="2" s="1"/>
  <c r="S1220" i="2"/>
  <c r="U1220" i="2" s="1"/>
  <c r="S1219" i="2"/>
  <c r="U1219" i="2" s="1"/>
  <c r="S1218" i="2"/>
  <c r="U1218" i="2" s="1"/>
  <c r="S1217" i="2"/>
  <c r="U1217" i="2" s="1"/>
  <c r="S1216" i="2"/>
  <c r="U1216" i="2" s="1"/>
  <c r="S1215" i="2"/>
  <c r="U1215" i="2" s="1"/>
  <c r="S1214" i="2"/>
  <c r="U1214" i="2" s="1"/>
  <c r="S1213" i="2"/>
  <c r="U1213" i="2" s="1"/>
  <c r="S1212" i="2"/>
  <c r="U1212" i="2" s="1"/>
  <c r="S1211" i="2"/>
  <c r="U1211" i="2" s="1"/>
  <c r="S1210" i="2"/>
  <c r="U1210" i="2" s="1"/>
  <c r="S1209" i="2"/>
  <c r="U1209" i="2" s="1"/>
  <c r="S1208" i="2"/>
  <c r="U1208" i="2" s="1"/>
  <c r="S1207" i="2"/>
  <c r="U1207" i="2" s="1"/>
  <c r="S1206" i="2"/>
  <c r="U1206" i="2" s="1"/>
  <c r="S1205" i="2"/>
  <c r="U1205" i="2" s="1"/>
  <c r="S1204" i="2"/>
  <c r="U1204" i="2" s="1"/>
  <c r="S1203" i="2"/>
  <c r="U1203" i="2" s="1"/>
  <c r="S1202" i="2"/>
  <c r="U1202" i="2" s="1"/>
  <c r="S1201" i="2"/>
  <c r="U1201" i="2" s="1"/>
  <c r="S1200" i="2"/>
  <c r="U1200" i="2" s="1"/>
  <c r="S1199" i="2"/>
  <c r="U1199" i="2" s="1"/>
  <c r="S1198" i="2"/>
  <c r="U1198" i="2" s="1"/>
  <c r="S1197" i="2"/>
  <c r="U1197" i="2" s="1"/>
  <c r="S1196" i="2"/>
  <c r="U1196" i="2" s="1"/>
  <c r="S1195" i="2"/>
  <c r="U1195" i="2" s="1"/>
  <c r="S1194" i="2"/>
  <c r="U1194" i="2" s="1"/>
  <c r="S1193" i="2"/>
  <c r="U1193" i="2" s="1"/>
  <c r="S1192" i="2"/>
  <c r="U1192" i="2" s="1"/>
  <c r="S1191" i="2"/>
  <c r="U1191" i="2" s="1"/>
  <c r="S1190" i="2"/>
  <c r="U1190" i="2" s="1"/>
  <c r="S1189" i="2"/>
  <c r="U1189" i="2" s="1"/>
  <c r="S1188" i="2"/>
  <c r="U1188" i="2" s="1"/>
  <c r="S1187" i="2"/>
  <c r="U1187" i="2" s="1"/>
  <c r="S1186" i="2"/>
  <c r="U1186" i="2" s="1"/>
  <c r="S1185" i="2"/>
  <c r="U1185" i="2" s="1"/>
  <c r="S1184" i="2"/>
  <c r="U1184" i="2" s="1"/>
  <c r="S1183" i="2"/>
  <c r="U1183" i="2" s="1"/>
  <c r="S1182" i="2"/>
  <c r="U1182" i="2" s="1"/>
  <c r="S1181" i="2"/>
  <c r="U1181" i="2" s="1"/>
  <c r="S1180" i="2"/>
  <c r="U1180" i="2" s="1"/>
  <c r="S1179" i="2"/>
  <c r="U1179" i="2" s="1"/>
  <c r="S1178" i="2"/>
  <c r="U1178" i="2" s="1"/>
  <c r="S1177" i="2"/>
  <c r="U1177" i="2" s="1"/>
  <c r="S1176" i="2"/>
  <c r="U1176" i="2" s="1"/>
  <c r="S1175" i="2"/>
  <c r="U1175" i="2" s="1"/>
  <c r="S1174" i="2"/>
  <c r="U1174" i="2" s="1"/>
  <c r="S1173" i="2"/>
  <c r="U1173" i="2" s="1"/>
  <c r="S1172" i="2"/>
  <c r="U1172" i="2" s="1"/>
  <c r="S1171" i="2"/>
  <c r="U1171" i="2" s="1"/>
  <c r="S1170" i="2"/>
  <c r="U1170" i="2" s="1"/>
  <c r="S1169" i="2"/>
  <c r="U1169" i="2" s="1"/>
  <c r="S1168" i="2"/>
  <c r="U1168" i="2" s="1"/>
  <c r="S1167" i="2"/>
  <c r="U1167" i="2" s="1"/>
  <c r="S1166" i="2"/>
  <c r="U1166" i="2" s="1"/>
  <c r="S1165" i="2"/>
  <c r="U1165" i="2" s="1"/>
  <c r="S1164" i="2"/>
  <c r="U1164" i="2" s="1"/>
  <c r="S1163" i="2"/>
  <c r="U1163" i="2" s="1"/>
  <c r="S1162" i="2"/>
  <c r="U1162" i="2" s="1"/>
  <c r="S1161" i="2"/>
  <c r="U1161" i="2" s="1"/>
  <c r="S1160" i="2"/>
  <c r="U1160" i="2" s="1"/>
  <c r="S1159" i="2"/>
  <c r="U1159" i="2" s="1"/>
  <c r="S1158" i="2"/>
  <c r="U1158" i="2" s="1"/>
  <c r="S1157" i="2"/>
  <c r="U1157" i="2" s="1"/>
  <c r="S1156" i="2"/>
  <c r="U1156" i="2" s="1"/>
  <c r="S1155" i="2"/>
  <c r="U1155" i="2" s="1"/>
  <c r="S1154" i="2"/>
  <c r="U1154" i="2" s="1"/>
  <c r="S1153" i="2"/>
  <c r="U1153" i="2" s="1"/>
  <c r="S1152" i="2"/>
  <c r="U1152" i="2" s="1"/>
  <c r="S1151" i="2"/>
  <c r="U1151" i="2" s="1"/>
  <c r="S1150" i="2"/>
  <c r="U1150" i="2" s="1"/>
  <c r="S1149" i="2"/>
  <c r="U1149" i="2" s="1"/>
  <c r="S1148" i="2"/>
  <c r="U1148" i="2" s="1"/>
  <c r="S1147" i="2"/>
  <c r="U1147" i="2" s="1"/>
  <c r="S1146" i="2"/>
  <c r="U1146" i="2" s="1"/>
  <c r="S1145" i="2"/>
  <c r="U1145" i="2" s="1"/>
  <c r="S1144" i="2"/>
  <c r="U1144" i="2" s="1"/>
  <c r="S1143" i="2"/>
  <c r="U1143" i="2" s="1"/>
  <c r="S1142" i="2"/>
  <c r="U1142" i="2" s="1"/>
  <c r="S1141" i="2"/>
  <c r="U1141" i="2" s="1"/>
  <c r="S1140" i="2"/>
  <c r="U1140" i="2" s="1"/>
  <c r="S1139" i="2"/>
  <c r="U1139" i="2" s="1"/>
  <c r="S1138" i="2"/>
  <c r="U1138" i="2" s="1"/>
  <c r="S1137" i="2"/>
  <c r="U1137" i="2" s="1"/>
  <c r="S1136" i="2"/>
  <c r="U1136" i="2" s="1"/>
  <c r="S1135" i="2"/>
  <c r="U1135" i="2" s="1"/>
  <c r="S1134" i="2"/>
  <c r="U1134" i="2" s="1"/>
  <c r="S1133" i="2"/>
  <c r="U1133" i="2" s="1"/>
  <c r="S1132" i="2"/>
  <c r="U1132" i="2" s="1"/>
  <c r="S1131" i="2"/>
  <c r="U1131" i="2" s="1"/>
  <c r="S1130" i="2"/>
  <c r="U1130" i="2" s="1"/>
  <c r="S1129" i="2"/>
  <c r="U1129" i="2" s="1"/>
  <c r="S1128" i="2"/>
  <c r="U1128" i="2" s="1"/>
  <c r="S1127" i="2"/>
  <c r="U1127" i="2" s="1"/>
  <c r="S1126" i="2"/>
  <c r="U1126" i="2" s="1"/>
  <c r="S1125" i="2"/>
  <c r="U1125" i="2" s="1"/>
  <c r="S1124" i="2"/>
  <c r="U1124" i="2" s="1"/>
  <c r="S1123" i="2"/>
  <c r="U1123" i="2" s="1"/>
  <c r="S1122" i="2"/>
  <c r="U1122" i="2" s="1"/>
  <c r="S1121" i="2"/>
  <c r="U1121" i="2" s="1"/>
  <c r="S1120" i="2"/>
  <c r="U1120" i="2" s="1"/>
  <c r="S1119" i="2"/>
  <c r="U1119" i="2" s="1"/>
  <c r="S1118" i="2"/>
  <c r="U1118" i="2" s="1"/>
  <c r="S1117" i="2"/>
  <c r="U1117" i="2" s="1"/>
  <c r="S1116" i="2"/>
  <c r="U1116" i="2" s="1"/>
  <c r="S1115" i="2"/>
  <c r="U1115" i="2" s="1"/>
  <c r="S1114" i="2"/>
  <c r="U1114" i="2" s="1"/>
  <c r="S1113" i="2"/>
  <c r="U1113" i="2" s="1"/>
  <c r="S1112" i="2"/>
  <c r="U1112" i="2" s="1"/>
  <c r="S1111" i="2"/>
  <c r="U1111" i="2" s="1"/>
  <c r="S1110" i="2"/>
  <c r="U1110" i="2" s="1"/>
  <c r="S1109" i="2"/>
  <c r="U1109" i="2" s="1"/>
  <c r="S1108" i="2"/>
  <c r="U1108" i="2" s="1"/>
  <c r="S1107" i="2"/>
  <c r="U1107" i="2" s="1"/>
  <c r="S1106" i="2"/>
  <c r="U1106" i="2" s="1"/>
  <c r="S1105" i="2"/>
  <c r="U1105" i="2" s="1"/>
  <c r="S1104" i="2"/>
  <c r="U1104" i="2" s="1"/>
  <c r="S1103" i="2"/>
  <c r="U1103" i="2" s="1"/>
  <c r="S1102" i="2"/>
  <c r="U1102" i="2" s="1"/>
  <c r="S1101" i="2"/>
  <c r="U1101" i="2" s="1"/>
  <c r="S1100" i="2"/>
  <c r="U1100" i="2" s="1"/>
  <c r="S1099" i="2"/>
  <c r="U1099" i="2" s="1"/>
  <c r="S1098" i="2"/>
  <c r="U1098" i="2" s="1"/>
  <c r="S1097" i="2"/>
  <c r="U1097" i="2" s="1"/>
  <c r="S1096" i="2"/>
  <c r="U1096" i="2" s="1"/>
  <c r="S1095" i="2"/>
  <c r="U1095" i="2" s="1"/>
  <c r="S1094" i="2"/>
  <c r="U1094" i="2" s="1"/>
  <c r="S1093" i="2"/>
  <c r="U1093" i="2" s="1"/>
  <c r="S1092" i="2"/>
  <c r="U1092" i="2" s="1"/>
  <c r="S1091" i="2"/>
  <c r="U1091" i="2" s="1"/>
  <c r="S1090" i="2"/>
  <c r="U1090" i="2" s="1"/>
  <c r="S1089" i="2"/>
  <c r="U1089" i="2" s="1"/>
  <c r="S1088" i="2"/>
  <c r="U1088" i="2" s="1"/>
  <c r="S1087" i="2"/>
  <c r="U1087" i="2" s="1"/>
  <c r="S1086" i="2"/>
  <c r="U1086" i="2" s="1"/>
  <c r="S1085" i="2"/>
  <c r="U1085" i="2" s="1"/>
  <c r="S1084" i="2"/>
  <c r="U1084" i="2" s="1"/>
  <c r="S1083" i="2"/>
  <c r="U1083" i="2" s="1"/>
  <c r="S1082" i="2"/>
  <c r="U1082" i="2" s="1"/>
  <c r="S1081" i="2"/>
  <c r="U1081" i="2" s="1"/>
  <c r="S1080" i="2"/>
  <c r="U1080" i="2" s="1"/>
  <c r="S1079" i="2"/>
  <c r="U1079" i="2" s="1"/>
  <c r="S1078" i="2"/>
  <c r="U1078" i="2" s="1"/>
  <c r="S1077" i="2"/>
  <c r="U1077" i="2" s="1"/>
  <c r="S1076" i="2"/>
  <c r="U1076" i="2" s="1"/>
  <c r="S1075" i="2"/>
  <c r="U1075" i="2" s="1"/>
  <c r="S1074" i="2"/>
  <c r="U1074" i="2" s="1"/>
  <c r="S1073" i="2"/>
  <c r="U1073" i="2" s="1"/>
  <c r="S1072" i="2"/>
  <c r="U1072" i="2" s="1"/>
  <c r="S1071" i="2"/>
  <c r="U1071" i="2" s="1"/>
  <c r="S1070" i="2"/>
  <c r="U1070" i="2" s="1"/>
  <c r="S1069" i="2"/>
  <c r="U1069" i="2" s="1"/>
  <c r="S1068" i="2"/>
  <c r="U1068" i="2" s="1"/>
  <c r="S1067" i="2"/>
  <c r="U1067" i="2" s="1"/>
  <c r="S1066" i="2"/>
  <c r="U1066" i="2" s="1"/>
  <c r="S1065" i="2"/>
  <c r="U1065" i="2" s="1"/>
  <c r="S1064" i="2"/>
  <c r="U1064" i="2" s="1"/>
  <c r="S1063" i="2"/>
  <c r="U1063" i="2" s="1"/>
  <c r="S1062" i="2"/>
  <c r="U1062" i="2" s="1"/>
  <c r="S1061" i="2"/>
  <c r="U1061" i="2" s="1"/>
  <c r="S1060" i="2"/>
  <c r="U1060" i="2" s="1"/>
  <c r="S1059" i="2"/>
  <c r="U1059" i="2" s="1"/>
  <c r="S1058" i="2"/>
  <c r="U1058" i="2" s="1"/>
  <c r="S1057" i="2"/>
  <c r="U1057" i="2" s="1"/>
  <c r="S1056" i="2"/>
  <c r="U1056" i="2" s="1"/>
  <c r="S1055" i="2"/>
  <c r="U1055" i="2" s="1"/>
  <c r="S1054" i="2"/>
  <c r="U1054" i="2" s="1"/>
  <c r="S1053" i="2"/>
  <c r="U1053" i="2" s="1"/>
  <c r="S1052" i="2"/>
  <c r="U1052" i="2" s="1"/>
  <c r="S1051" i="2"/>
  <c r="U1051" i="2" s="1"/>
  <c r="S1050" i="2"/>
  <c r="U1050" i="2" s="1"/>
  <c r="S1049" i="2"/>
  <c r="U1049" i="2" s="1"/>
  <c r="S1048" i="2"/>
  <c r="U1048" i="2" s="1"/>
  <c r="S1047" i="2"/>
  <c r="U1047" i="2" s="1"/>
  <c r="S1046" i="2"/>
  <c r="U1046" i="2" s="1"/>
  <c r="S1045" i="2"/>
  <c r="U1045" i="2" s="1"/>
  <c r="S1044" i="2"/>
  <c r="U1044" i="2" s="1"/>
  <c r="S1043" i="2"/>
  <c r="U1043" i="2" s="1"/>
  <c r="S1042" i="2"/>
  <c r="U1042" i="2" s="1"/>
  <c r="S1041" i="2"/>
  <c r="U1041" i="2" s="1"/>
  <c r="S1040" i="2"/>
  <c r="U1040" i="2" s="1"/>
  <c r="S1039" i="2"/>
  <c r="U1039" i="2" s="1"/>
  <c r="S1038" i="2"/>
  <c r="U1038" i="2" s="1"/>
  <c r="S1037" i="2"/>
  <c r="U1037" i="2" s="1"/>
  <c r="S1036" i="2"/>
  <c r="U1036" i="2" s="1"/>
  <c r="S1035" i="2"/>
  <c r="U1035" i="2" s="1"/>
  <c r="S1034" i="2"/>
  <c r="U1034" i="2" s="1"/>
  <c r="S1033" i="2"/>
  <c r="U1033" i="2" s="1"/>
  <c r="S1032" i="2"/>
  <c r="U1032" i="2" s="1"/>
  <c r="S1031" i="2"/>
  <c r="U1031" i="2" s="1"/>
  <c r="S1030" i="2"/>
  <c r="U1030" i="2" s="1"/>
  <c r="S1029" i="2"/>
  <c r="U1029" i="2" s="1"/>
  <c r="S1028" i="2"/>
  <c r="U1028" i="2" s="1"/>
  <c r="S1027" i="2"/>
  <c r="U1027" i="2" s="1"/>
  <c r="S1026" i="2"/>
  <c r="U1026" i="2" s="1"/>
  <c r="S1025" i="2"/>
  <c r="U1025" i="2" s="1"/>
  <c r="S1024" i="2"/>
  <c r="U1024" i="2" s="1"/>
  <c r="S1023" i="2"/>
  <c r="U1023" i="2" s="1"/>
  <c r="S1022" i="2"/>
  <c r="U1022" i="2" s="1"/>
  <c r="S1021" i="2"/>
  <c r="U1021" i="2" s="1"/>
  <c r="S1020" i="2"/>
  <c r="U1020" i="2" s="1"/>
  <c r="S1019" i="2"/>
  <c r="U1019" i="2" s="1"/>
  <c r="S1018" i="2"/>
  <c r="U1018" i="2" s="1"/>
  <c r="S1017" i="2"/>
  <c r="U1017" i="2" s="1"/>
  <c r="S1016" i="2"/>
  <c r="U1016" i="2" s="1"/>
  <c r="S1015" i="2"/>
  <c r="U1015" i="2" s="1"/>
  <c r="S1014" i="2"/>
  <c r="U1014" i="2" s="1"/>
  <c r="S1013" i="2"/>
  <c r="U1013" i="2" s="1"/>
  <c r="S1012" i="2"/>
  <c r="U1012" i="2" s="1"/>
  <c r="S1011" i="2"/>
  <c r="U1011" i="2" s="1"/>
  <c r="S1010" i="2"/>
  <c r="U1010" i="2" s="1"/>
  <c r="S1009" i="2"/>
  <c r="U1009" i="2" s="1"/>
  <c r="S1008" i="2"/>
  <c r="U1008" i="2" s="1"/>
  <c r="S1007" i="2"/>
  <c r="U1007" i="2" s="1"/>
  <c r="S1006" i="2"/>
  <c r="U1006" i="2" s="1"/>
  <c r="S1005" i="2"/>
  <c r="U1005" i="2" s="1"/>
  <c r="S1004" i="2"/>
  <c r="U1004" i="2" s="1"/>
  <c r="S1003" i="2"/>
  <c r="U1003" i="2" s="1"/>
  <c r="S1002" i="2"/>
  <c r="U1002" i="2" s="1"/>
  <c r="S1001" i="2"/>
  <c r="U1001" i="2" s="1"/>
  <c r="S1000" i="2"/>
  <c r="U1000" i="2" s="1"/>
  <c r="S999" i="2"/>
  <c r="U999" i="2" s="1"/>
  <c r="S998" i="2"/>
  <c r="U998" i="2" s="1"/>
  <c r="S997" i="2"/>
  <c r="U997" i="2" s="1"/>
  <c r="S996" i="2"/>
  <c r="U996" i="2" s="1"/>
  <c r="S995" i="2"/>
  <c r="U995" i="2" s="1"/>
  <c r="S994" i="2"/>
  <c r="U994" i="2" s="1"/>
  <c r="S993" i="2"/>
  <c r="U993" i="2" s="1"/>
  <c r="S992" i="2"/>
  <c r="U992" i="2" s="1"/>
  <c r="S991" i="2"/>
  <c r="U991" i="2" s="1"/>
  <c r="S990" i="2"/>
  <c r="U990" i="2" s="1"/>
  <c r="S989" i="2"/>
  <c r="U989" i="2" s="1"/>
  <c r="S988" i="2"/>
  <c r="U988" i="2" s="1"/>
  <c r="S987" i="2"/>
  <c r="U987" i="2" s="1"/>
  <c r="S986" i="2"/>
  <c r="U986" i="2" s="1"/>
  <c r="S985" i="2"/>
  <c r="U985" i="2" s="1"/>
  <c r="S984" i="2"/>
  <c r="U984" i="2" s="1"/>
  <c r="S983" i="2"/>
  <c r="U983" i="2" s="1"/>
  <c r="S982" i="2"/>
  <c r="U982" i="2" s="1"/>
  <c r="S981" i="2"/>
  <c r="U981" i="2" s="1"/>
  <c r="S980" i="2"/>
  <c r="U980" i="2" s="1"/>
  <c r="S979" i="2"/>
  <c r="U979" i="2" s="1"/>
  <c r="S978" i="2"/>
  <c r="U978" i="2" s="1"/>
  <c r="S977" i="2"/>
  <c r="U977" i="2" s="1"/>
  <c r="S976" i="2"/>
  <c r="U976" i="2" s="1"/>
  <c r="S975" i="2"/>
  <c r="U975" i="2" s="1"/>
  <c r="S974" i="2"/>
  <c r="U974" i="2" s="1"/>
  <c r="S973" i="2"/>
  <c r="U973" i="2" s="1"/>
  <c r="S972" i="2"/>
  <c r="U972" i="2" s="1"/>
  <c r="S971" i="2"/>
  <c r="U971" i="2" s="1"/>
  <c r="S970" i="2"/>
  <c r="U970" i="2" s="1"/>
  <c r="S969" i="2"/>
  <c r="U969" i="2" s="1"/>
  <c r="S968" i="2"/>
  <c r="U968" i="2" s="1"/>
  <c r="S967" i="2"/>
  <c r="U967" i="2" s="1"/>
  <c r="S966" i="2"/>
  <c r="U966" i="2" s="1"/>
  <c r="S965" i="2"/>
  <c r="U965" i="2" s="1"/>
  <c r="S964" i="2"/>
  <c r="U964" i="2" s="1"/>
  <c r="S963" i="2"/>
  <c r="U963" i="2" s="1"/>
  <c r="S962" i="2"/>
  <c r="U962" i="2" s="1"/>
  <c r="S961" i="2"/>
  <c r="U961" i="2" s="1"/>
  <c r="S960" i="2"/>
  <c r="U960" i="2" s="1"/>
  <c r="S959" i="2"/>
  <c r="U959" i="2" s="1"/>
  <c r="S958" i="2"/>
  <c r="U958" i="2" s="1"/>
  <c r="S957" i="2"/>
  <c r="U957" i="2" s="1"/>
  <c r="S956" i="2"/>
  <c r="U956" i="2" s="1"/>
  <c r="S955" i="2"/>
  <c r="U955" i="2" s="1"/>
  <c r="S954" i="2"/>
  <c r="U954" i="2" s="1"/>
  <c r="S953" i="2"/>
  <c r="U953" i="2" s="1"/>
  <c r="S952" i="2"/>
  <c r="U952" i="2" s="1"/>
  <c r="S951" i="2"/>
  <c r="U951" i="2" s="1"/>
  <c r="S950" i="2"/>
  <c r="U950" i="2" s="1"/>
  <c r="S949" i="2"/>
  <c r="U949" i="2" s="1"/>
  <c r="S948" i="2"/>
  <c r="U948" i="2" s="1"/>
  <c r="S947" i="2"/>
  <c r="U947" i="2" s="1"/>
  <c r="S946" i="2"/>
  <c r="U946" i="2" s="1"/>
  <c r="S945" i="2"/>
  <c r="U945" i="2" s="1"/>
  <c r="S944" i="2"/>
  <c r="U944" i="2" s="1"/>
  <c r="S943" i="2"/>
  <c r="U943" i="2" s="1"/>
  <c r="S942" i="2"/>
  <c r="U942" i="2" s="1"/>
  <c r="S941" i="2"/>
  <c r="U941" i="2" s="1"/>
  <c r="S940" i="2"/>
  <c r="U940" i="2" s="1"/>
  <c r="S939" i="2"/>
  <c r="U939" i="2" s="1"/>
  <c r="S938" i="2"/>
  <c r="U938" i="2" s="1"/>
  <c r="S937" i="2"/>
  <c r="U937" i="2" s="1"/>
  <c r="S936" i="2"/>
  <c r="U936" i="2" s="1"/>
  <c r="S935" i="2"/>
  <c r="U935" i="2" s="1"/>
  <c r="S934" i="2"/>
  <c r="U934" i="2" s="1"/>
  <c r="S933" i="2"/>
  <c r="U933" i="2" s="1"/>
  <c r="S932" i="2"/>
  <c r="U932" i="2" s="1"/>
  <c r="S931" i="2"/>
  <c r="U931" i="2" s="1"/>
  <c r="S930" i="2"/>
  <c r="U930" i="2" s="1"/>
  <c r="S929" i="2"/>
  <c r="U929" i="2" s="1"/>
  <c r="S928" i="2"/>
  <c r="U928" i="2" s="1"/>
  <c r="S927" i="2"/>
  <c r="U927" i="2" s="1"/>
  <c r="S926" i="2"/>
  <c r="U926" i="2" s="1"/>
  <c r="S925" i="2"/>
  <c r="U925" i="2" s="1"/>
  <c r="S924" i="2"/>
  <c r="U924" i="2" s="1"/>
  <c r="S923" i="2"/>
  <c r="U923" i="2" s="1"/>
  <c r="S922" i="2"/>
  <c r="U922" i="2" s="1"/>
  <c r="S921" i="2"/>
  <c r="U921" i="2" s="1"/>
  <c r="S920" i="2"/>
  <c r="U920" i="2" s="1"/>
  <c r="S919" i="2"/>
  <c r="U919" i="2" s="1"/>
  <c r="S918" i="2"/>
  <c r="U918" i="2" s="1"/>
  <c r="S917" i="2"/>
  <c r="U917" i="2" s="1"/>
  <c r="S916" i="2"/>
  <c r="U916" i="2" s="1"/>
  <c r="S915" i="2"/>
  <c r="U915" i="2" s="1"/>
  <c r="S914" i="2"/>
  <c r="U914" i="2" s="1"/>
  <c r="S913" i="2"/>
  <c r="U913" i="2" s="1"/>
  <c r="S912" i="2"/>
  <c r="U912" i="2" s="1"/>
  <c r="S911" i="2"/>
  <c r="U911" i="2" s="1"/>
  <c r="S910" i="2"/>
  <c r="U910" i="2" s="1"/>
  <c r="S909" i="2"/>
  <c r="U909" i="2" s="1"/>
  <c r="S908" i="2"/>
  <c r="U908" i="2" s="1"/>
  <c r="S907" i="2"/>
  <c r="U907" i="2" s="1"/>
  <c r="S906" i="2"/>
  <c r="U906" i="2" s="1"/>
  <c r="S905" i="2"/>
  <c r="U905" i="2" s="1"/>
  <c r="S904" i="2"/>
  <c r="U904" i="2" s="1"/>
  <c r="S903" i="2"/>
  <c r="U903" i="2" s="1"/>
  <c r="S902" i="2"/>
  <c r="U902" i="2" s="1"/>
  <c r="S901" i="2"/>
  <c r="U901" i="2" s="1"/>
  <c r="S900" i="2"/>
  <c r="U900" i="2" s="1"/>
  <c r="S899" i="2"/>
  <c r="U899" i="2" s="1"/>
  <c r="S898" i="2"/>
  <c r="U898" i="2" s="1"/>
  <c r="S897" i="2"/>
  <c r="U897" i="2" s="1"/>
  <c r="S896" i="2"/>
  <c r="U896" i="2" s="1"/>
  <c r="S895" i="2"/>
  <c r="U895" i="2" s="1"/>
  <c r="S894" i="2"/>
  <c r="U894" i="2" s="1"/>
  <c r="S893" i="2"/>
  <c r="U893" i="2" s="1"/>
  <c r="S892" i="2"/>
  <c r="U892" i="2" s="1"/>
  <c r="S891" i="2"/>
  <c r="U891" i="2" s="1"/>
  <c r="S890" i="2"/>
  <c r="U890" i="2" s="1"/>
  <c r="S889" i="2"/>
  <c r="U889" i="2" s="1"/>
  <c r="S888" i="2"/>
  <c r="U888" i="2" s="1"/>
  <c r="S887" i="2"/>
  <c r="U887" i="2" s="1"/>
  <c r="S886" i="2"/>
  <c r="U886" i="2" s="1"/>
  <c r="S885" i="2"/>
  <c r="U885" i="2" s="1"/>
  <c r="S884" i="2"/>
  <c r="U884" i="2" s="1"/>
  <c r="S883" i="2"/>
  <c r="U883" i="2" s="1"/>
  <c r="S882" i="2"/>
  <c r="U882" i="2" s="1"/>
  <c r="S881" i="2"/>
  <c r="U881" i="2" s="1"/>
  <c r="S880" i="2"/>
  <c r="U880" i="2" s="1"/>
  <c r="S879" i="2"/>
  <c r="U879" i="2" s="1"/>
  <c r="S878" i="2"/>
  <c r="U878" i="2" s="1"/>
  <c r="S877" i="2"/>
  <c r="U877" i="2" s="1"/>
  <c r="S876" i="2"/>
  <c r="U876" i="2" s="1"/>
  <c r="S875" i="2"/>
  <c r="U875" i="2" s="1"/>
  <c r="S874" i="2"/>
  <c r="U874" i="2" s="1"/>
  <c r="S873" i="2"/>
  <c r="U873" i="2" s="1"/>
  <c r="S872" i="2"/>
  <c r="U872" i="2" s="1"/>
  <c r="S871" i="2"/>
  <c r="U871" i="2" s="1"/>
  <c r="S870" i="2"/>
  <c r="U870" i="2" s="1"/>
  <c r="S869" i="2"/>
  <c r="U869" i="2" s="1"/>
  <c r="S868" i="2"/>
  <c r="U868" i="2" s="1"/>
  <c r="S867" i="2"/>
  <c r="U867" i="2" s="1"/>
  <c r="S866" i="2"/>
  <c r="U866" i="2" s="1"/>
  <c r="S865" i="2"/>
  <c r="U865" i="2" s="1"/>
  <c r="S864" i="2"/>
  <c r="U864" i="2" s="1"/>
  <c r="S863" i="2"/>
  <c r="U863" i="2" s="1"/>
  <c r="S862" i="2"/>
  <c r="U862" i="2" s="1"/>
  <c r="S861" i="2"/>
  <c r="U861" i="2" s="1"/>
  <c r="S860" i="2"/>
  <c r="U860" i="2" s="1"/>
  <c r="S859" i="2"/>
  <c r="U859" i="2" s="1"/>
  <c r="S858" i="2"/>
  <c r="U858" i="2" s="1"/>
  <c r="S857" i="2"/>
  <c r="U857" i="2" s="1"/>
  <c r="S856" i="2"/>
  <c r="U856" i="2" s="1"/>
  <c r="S855" i="2"/>
  <c r="U855" i="2" s="1"/>
  <c r="S854" i="2"/>
  <c r="U854" i="2" s="1"/>
  <c r="S853" i="2"/>
  <c r="U853" i="2" s="1"/>
  <c r="S852" i="2"/>
  <c r="U852" i="2" s="1"/>
  <c r="S851" i="2"/>
  <c r="U851" i="2" s="1"/>
  <c r="S850" i="2"/>
  <c r="U850" i="2" s="1"/>
  <c r="S849" i="2"/>
  <c r="U849" i="2" s="1"/>
  <c r="S848" i="2"/>
  <c r="U848" i="2" s="1"/>
  <c r="S847" i="2"/>
  <c r="U847" i="2" s="1"/>
  <c r="S846" i="2"/>
  <c r="U846" i="2" s="1"/>
  <c r="S845" i="2"/>
  <c r="U845" i="2" s="1"/>
  <c r="S844" i="2"/>
  <c r="U844" i="2" s="1"/>
  <c r="S843" i="2"/>
  <c r="U843" i="2" s="1"/>
  <c r="S842" i="2"/>
  <c r="U842" i="2" s="1"/>
  <c r="S841" i="2"/>
  <c r="U841" i="2" s="1"/>
  <c r="S840" i="2"/>
  <c r="U840" i="2" s="1"/>
  <c r="S839" i="2"/>
  <c r="U839" i="2" s="1"/>
  <c r="S838" i="2"/>
  <c r="U838" i="2" s="1"/>
  <c r="S837" i="2"/>
  <c r="U837" i="2" s="1"/>
  <c r="S836" i="2"/>
  <c r="U836" i="2" s="1"/>
  <c r="S835" i="2"/>
  <c r="U835" i="2" s="1"/>
  <c r="S834" i="2"/>
  <c r="U834" i="2" s="1"/>
  <c r="S833" i="2"/>
  <c r="U833" i="2" s="1"/>
  <c r="S832" i="2"/>
  <c r="U832" i="2" s="1"/>
  <c r="S831" i="2"/>
  <c r="U831" i="2" s="1"/>
  <c r="S830" i="2"/>
  <c r="U830" i="2" s="1"/>
  <c r="S829" i="2"/>
  <c r="U829" i="2" s="1"/>
  <c r="S828" i="2"/>
  <c r="U828" i="2" s="1"/>
  <c r="S827" i="2"/>
  <c r="U827" i="2" s="1"/>
  <c r="S826" i="2"/>
  <c r="U826" i="2" s="1"/>
  <c r="S825" i="2"/>
  <c r="U825" i="2" s="1"/>
  <c r="S824" i="2"/>
  <c r="U824" i="2" s="1"/>
  <c r="S823" i="2"/>
  <c r="U823" i="2" s="1"/>
  <c r="S822" i="2"/>
  <c r="U822" i="2" s="1"/>
  <c r="S821" i="2"/>
  <c r="U821" i="2" s="1"/>
  <c r="S820" i="2"/>
  <c r="U820" i="2" s="1"/>
  <c r="S819" i="2"/>
  <c r="U819" i="2" s="1"/>
  <c r="S818" i="2"/>
  <c r="U818" i="2" s="1"/>
  <c r="S817" i="2"/>
  <c r="U817" i="2" s="1"/>
  <c r="S816" i="2"/>
  <c r="U816" i="2" s="1"/>
  <c r="S815" i="2"/>
  <c r="U815" i="2" s="1"/>
  <c r="S814" i="2"/>
  <c r="U814" i="2" s="1"/>
  <c r="S813" i="2"/>
  <c r="U813" i="2" s="1"/>
  <c r="S812" i="2"/>
  <c r="U812" i="2" s="1"/>
  <c r="S811" i="2"/>
  <c r="U811" i="2" s="1"/>
  <c r="S810" i="2"/>
  <c r="U810" i="2" s="1"/>
  <c r="S809" i="2"/>
  <c r="U809" i="2" s="1"/>
  <c r="S808" i="2"/>
  <c r="U808" i="2" s="1"/>
  <c r="S807" i="2"/>
  <c r="U807" i="2" s="1"/>
  <c r="S806" i="2"/>
  <c r="U806" i="2" s="1"/>
  <c r="S805" i="2"/>
  <c r="U805" i="2" s="1"/>
  <c r="S804" i="2"/>
  <c r="U804" i="2" s="1"/>
  <c r="S803" i="2"/>
  <c r="U803" i="2" s="1"/>
  <c r="S802" i="2"/>
  <c r="U802" i="2" s="1"/>
  <c r="S801" i="2"/>
  <c r="U801" i="2" s="1"/>
  <c r="S800" i="2"/>
  <c r="U800" i="2" s="1"/>
  <c r="S799" i="2"/>
  <c r="U799" i="2" s="1"/>
  <c r="S798" i="2"/>
  <c r="U798" i="2" s="1"/>
  <c r="S797" i="2"/>
  <c r="U797" i="2" s="1"/>
  <c r="S796" i="2"/>
  <c r="U796" i="2" s="1"/>
  <c r="S795" i="2"/>
  <c r="U795" i="2" s="1"/>
  <c r="S794" i="2"/>
  <c r="U794" i="2" s="1"/>
  <c r="S793" i="2"/>
  <c r="U793" i="2" s="1"/>
  <c r="S792" i="2"/>
  <c r="U792" i="2" s="1"/>
  <c r="S791" i="2"/>
  <c r="U791" i="2" s="1"/>
  <c r="S790" i="2"/>
  <c r="U790" i="2" s="1"/>
  <c r="S789" i="2"/>
  <c r="U789" i="2" s="1"/>
  <c r="S788" i="2"/>
  <c r="U788" i="2" s="1"/>
  <c r="S787" i="2"/>
  <c r="U787" i="2" s="1"/>
  <c r="S786" i="2"/>
  <c r="U786" i="2" s="1"/>
  <c r="S785" i="2"/>
  <c r="U785" i="2" s="1"/>
  <c r="S784" i="2"/>
  <c r="U784" i="2" s="1"/>
  <c r="S783" i="2"/>
  <c r="U783" i="2" s="1"/>
  <c r="S782" i="2"/>
  <c r="U782" i="2" s="1"/>
  <c r="S781" i="2"/>
  <c r="U781" i="2" s="1"/>
  <c r="S780" i="2"/>
  <c r="U780" i="2" s="1"/>
  <c r="S779" i="2"/>
  <c r="U779" i="2" s="1"/>
  <c r="S778" i="2"/>
  <c r="U778" i="2" s="1"/>
  <c r="S777" i="2"/>
  <c r="U777" i="2" s="1"/>
  <c r="S776" i="2"/>
  <c r="U776" i="2" s="1"/>
  <c r="S775" i="2"/>
  <c r="U775" i="2" s="1"/>
  <c r="S774" i="2"/>
  <c r="U774" i="2" s="1"/>
  <c r="S773" i="2"/>
  <c r="U773" i="2" s="1"/>
  <c r="S772" i="2"/>
  <c r="U772" i="2" s="1"/>
  <c r="S771" i="2"/>
  <c r="U771" i="2" s="1"/>
  <c r="S770" i="2"/>
  <c r="U770" i="2" s="1"/>
  <c r="S769" i="2"/>
  <c r="U769" i="2" s="1"/>
  <c r="S768" i="2"/>
  <c r="U768" i="2" s="1"/>
  <c r="S767" i="2"/>
  <c r="U767" i="2" s="1"/>
  <c r="S766" i="2"/>
  <c r="U766" i="2" s="1"/>
  <c r="S765" i="2"/>
  <c r="U765" i="2" s="1"/>
  <c r="S764" i="2"/>
  <c r="U764" i="2" s="1"/>
  <c r="S763" i="2"/>
  <c r="U763" i="2" s="1"/>
  <c r="S762" i="2"/>
  <c r="U762" i="2" s="1"/>
  <c r="S761" i="2"/>
  <c r="U761" i="2" s="1"/>
  <c r="S760" i="2"/>
  <c r="U760" i="2" s="1"/>
  <c r="S759" i="2"/>
  <c r="U759" i="2" s="1"/>
  <c r="S758" i="2"/>
  <c r="U758" i="2" s="1"/>
  <c r="S757" i="2"/>
  <c r="U757" i="2" s="1"/>
  <c r="S756" i="2"/>
  <c r="U756" i="2" s="1"/>
  <c r="S755" i="2"/>
  <c r="U755" i="2" s="1"/>
  <c r="S754" i="2"/>
  <c r="U754" i="2" s="1"/>
  <c r="S753" i="2"/>
  <c r="U753" i="2" s="1"/>
  <c r="S752" i="2"/>
  <c r="U752" i="2" s="1"/>
  <c r="S751" i="2"/>
  <c r="U751" i="2" s="1"/>
  <c r="S750" i="2"/>
  <c r="U750" i="2" s="1"/>
  <c r="S749" i="2"/>
  <c r="U749" i="2" s="1"/>
  <c r="S748" i="2"/>
  <c r="U748" i="2" s="1"/>
  <c r="S747" i="2"/>
  <c r="U747" i="2" s="1"/>
  <c r="S746" i="2"/>
  <c r="U746" i="2" s="1"/>
  <c r="S745" i="2"/>
  <c r="U745" i="2" s="1"/>
  <c r="S744" i="2"/>
  <c r="U744" i="2" s="1"/>
  <c r="S743" i="2"/>
  <c r="U743" i="2" s="1"/>
  <c r="S742" i="2"/>
  <c r="U742" i="2" s="1"/>
  <c r="S741" i="2"/>
  <c r="U741" i="2" s="1"/>
  <c r="S740" i="2"/>
  <c r="U740" i="2" s="1"/>
  <c r="S739" i="2"/>
  <c r="U739" i="2" s="1"/>
  <c r="S738" i="2"/>
  <c r="U738" i="2" s="1"/>
  <c r="S737" i="2"/>
  <c r="U737" i="2" s="1"/>
  <c r="S736" i="2"/>
  <c r="U736" i="2" s="1"/>
  <c r="S735" i="2"/>
  <c r="U735" i="2" s="1"/>
  <c r="S734" i="2"/>
  <c r="U734" i="2" s="1"/>
  <c r="S733" i="2"/>
  <c r="U733" i="2" s="1"/>
  <c r="S732" i="2"/>
  <c r="U732" i="2" s="1"/>
  <c r="S731" i="2"/>
  <c r="U731" i="2" s="1"/>
  <c r="S730" i="2"/>
  <c r="U730" i="2" s="1"/>
  <c r="S729" i="2"/>
  <c r="U729" i="2" s="1"/>
  <c r="S728" i="2"/>
  <c r="U728" i="2" s="1"/>
  <c r="S727" i="2"/>
  <c r="U727" i="2" s="1"/>
  <c r="S726" i="2"/>
  <c r="U726" i="2" s="1"/>
  <c r="S725" i="2"/>
  <c r="U725" i="2" s="1"/>
  <c r="S724" i="2"/>
  <c r="U724" i="2" s="1"/>
  <c r="S723" i="2"/>
  <c r="U723" i="2" s="1"/>
  <c r="S722" i="2"/>
  <c r="U722" i="2" s="1"/>
  <c r="S721" i="2"/>
  <c r="U721" i="2" s="1"/>
  <c r="S720" i="2"/>
  <c r="U720" i="2" s="1"/>
  <c r="S719" i="2"/>
  <c r="U719" i="2" s="1"/>
  <c r="S718" i="2"/>
  <c r="U718" i="2" s="1"/>
  <c r="S717" i="2"/>
  <c r="U717" i="2" s="1"/>
  <c r="S716" i="2"/>
  <c r="U716" i="2" s="1"/>
  <c r="S715" i="2"/>
  <c r="U715" i="2" s="1"/>
  <c r="S714" i="2"/>
  <c r="U714" i="2" s="1"/>
  <c r="S713" i="2"/>
  <c r="U713" i="2" s="1"/>
  <c r="S712" i="2"/>
  <c r="U712" i="2" s="1"/>
  <c r="S711" i="2"/>
  <c r="U711" i="2" s="1"/>
  <c r="S710" i="2"/>
  <c r="U710" i="2" s="1"/>
  <c r="S709" i="2"/>
  <c r="U709" i="2" s="1"/>
  <c r="S708" i="2"/>
  <c r="U708" i="2" s="1"/>
  <c r="S707" i="2"/>
  <c r="U707" i="2" s="1"/>
  <c r="S706" i="2"/>
  <c r="U706" i="2" s="1"/>
  <c r="S705" i="2"/>
  <c r="U705" i="2" s="1"/>
  <c r="S704" i="2"/>
  <c r="U704" i="2" s="1"/>
  <c r="S703" i="2"/>
  <c r="U703" i="2" s="1"/>
  <c r="S702" i="2"/>
  <c r="U702" i="2" s="1"/>
  <c r="S701" i="2"/>
  <c r="U701" i="2" s="1"/>
  <c r="S700" i="2"/>
  <c r="U700" i="2" s="1"/>
  <c r="S699" i="2"/>
  <c r="U699" i="2" s="1"/>
  <c r="S698" i="2"/>
  <c r="U698" i="2" s="1"/>
  <c r="S697" i="2"/>
  <c r="U697" i="2" s="1"/>
  <c r="S696" i="2"/>
  <c r="U696" i="2" s="1"/>
  <c r="S695" i="2"/>
  <c r="U695" i="2" s="1"/>
  <c r="S694" i="2"/>
  <c r="U694" i="2" s="1"/>
  <c r="S693" i="2"/>
  <c r="U693" i="2" s="1"/>
  <c r="S692" i="2"/>
  <c r="U692" i="2" s="1"/>
  <c r="S691" i="2"/>
  <c r="U691" i="2" s="1"/>
  <c r="S690" i="2"/>
  <c r="U690" i="2" s="1"/>
  <c r="S689" i="2"/>
  <c r="U689" i="2" s="1"/>
  <c r="S688" i="2"/>
  <c r="U688" i="2" s="1"/>
  <c r="S687" i="2"/>
  <c r="U687" i="2" s="1"/>
  <c r="S686" i="2"/>
  <c r="U686" i="2" s="1"/>
  <c r="S685" i="2"/>
  <c r="U685" i="2" s="1"/>
  <c r="S684" i="2"/>
  <c r="U684" i="2" s="1"/>
  <c r="S683" i="2"/>
  <c r="U683" i="2" s="1"/>
  <c r="S682" i="2"/>
  <c r="U682" i="2" s="1"/>
  <c r="S681" i="2"/>
  <c r="U681" i="2" s="1"/>
  <c r="S680" i="2"/>
  <c r="U680" i="2" s="1"/>
  <c r="S679" i="2"/>
  <c r="U679" i="2" s="1"/>
  <c r="S678" i="2"/>
  <c r="U678" i="2" s="1"/>
  <c r="S677" i="2"/>
  <c r="U677" i="2" s="1"/>
  <c r="S676" i="2"/>
  <c r="U676" i="2" s="1"/>
  <c r="S675" i="2"/>
  <c r="U675" i="2" s="1"/>
  <c r="S674" i="2"/>
  <c r="U674" i="2" s="1"/>
  <c r="S673" i="2"/>
  <c r="U673" i="2" s="1"/>
  <c r="S672" i="2"/>
  <c r="U672" i="2" s="1"/>
  <c r="S671" i="2"/>
  <c r="U671" i="2" s="1"/>
  <c r="S670" i="2"/>
  <c r="U670" i="2" s="1"/>
  <c r="S669" i="2"/>
  <c r="U669" i="2" s="1"/>
  <c r="S668" i="2"/>
  <c r="U668" i="2" s="1"/>
  <c r="S667" i="2"/>
  <c r="U667" i="2" s="1"/>
  <c r="S666" i="2"/>
  <c r="U666" i="2" s="1"/>
  <c r="S665" i="2"/>
  <c r="U665" i="2" s="1"/>
  <c r="S664" i="2"/>
  <c r="U664" i="2" s="1"/>
  <c r="S663" i="2"/>
  <c r="U663" i="2" s="1"/>
  <c r="S662" i="2"/>
  <c r="U662" i="2" s="1"/>
  <c r="S661" i="2"/>
  <c r="U661" i="2" s="1"/>
  <c r="S660" i="2"/>
  <c r="U660" i="2" s="1"/>
  <c r="S659" i="2"/>
  <c r="U659" i="2" s="1"/>
  <c r="S658" i="2"/>
  <c r="U658" i="2" s="1"/>
  <c r="S657" i="2"/>
  <c r="U657" i="2" s="1"/>
  <c r="S656" i="2"/>
  <c r="U656" i="2" s="1"/>
  <c r="S655" i="2"/>
  <c r="U655" i="2" s="1"/>
  <c r="S654" i="2"/>
  <c r="U654" i="2" s="1"/>
  <c r="S653" i="2"/>
  <c r="U653" i="2" s="1"/>
  <c r="S652" i="2"/>
  <c r="U652" i="2" s="1"/>
  <c r="S651" i="2"/>
  <c r="U651" i="2" s="1"/>
  <c r="S650" i="2"/>
  <c r="U650" i="2" s="1"/>
  <c r="S649" i="2"/>
  <c r="U649" i="2" s="1"/>
  <c r="S648" i="2"/>
  <c r="U648" i="2" s="1"/>
  <c r="S647" i="2"/>
  <c r="U647" i="2" s="1"/>
  <c r="S646" i="2"/>
  <c r="U646" i="2" s="1"/>
  <c r="S645" i="2"/>
  <c r="U645" i="2" s="1"/>
  <c r="S644" i="2"/>
  <c r="U644" i="2" s="1"/>
  <c r="S643" i="2"/>
  <c r="U643" i="2" s="1"/>
  <c r="S642" i="2"/>
  <c r="U642" i="2" s="1"/>
  <c r="S641" i="2"/>
  <c r="U641" i="2" s="1"/>
  <c r="S640" i="2"/>
  <c r="U640" i="2" s="1"/>
  <c r="S639" i="2"/>
  <c r="U639" i="2" s="1"/>
  <c r="S638" i="2"/>
  <c r="U638" i="2" s="1"/>
  <c r="S637" i="2"/>
  <c r="U637" i="2" s="1"/>
  <c r="S636" i="2"/>
  <c r="U636" i="2" s="1"/>
  <c r="S635" i="2"/>
  <c r="U635" i="2" s="1"/>
  <c r="S634" i="2"/>
  <c r="U634" i="2" s="1"/>
  <c r="S633" i="2"/>
  <c r="U633" i="2" s="1"/>
  <c r="S632" i="2"/>
  <c r="U632" i="2" s="1"/>
  <c r="S631" i="2"/>
  <c r="U631" i="2" s="1"/>
  <c r="S630" i="2"/>
  <c r="U630" i="2" s="1"/>
  <c r="S629" i="2"/>
  <c r="U629" i="2" s="1"/>
  <c r="S628" i="2"/>
  <c r="U628" i="2" s="1"/>
  <c r="S627" i="2"/>
  <c r="U627" i="2" s="1"/>
  <c r="S626" i="2"/>
  <c r="U626" i="2" s="1"/>
  <c r="S625" i="2"/>
  <c r="U625" i="2" s="1"/>
  <c r="S624" i="2"/>
  <c r="U624" i="2" s="1"/>
  <c r="S623" i="2"/>
  <c r="U623" i="2" s="1"/>
  <c r="S622" i="2"/>
  <c r="U622" i="2" s="1"/>
  <c r="S621" i="2"/>
  <c r="U621" i="2" s="1"/>
  <c r="S620" i="2"/>
  <c r="U620" i="2" s="1"/>
  <c r="S619" i="2"/>
  <c r="U619" i="2" s="1"/>
  <c r="S618" i="2"/>
  <c r="U618" i="2" s="1"/>
  <c r="S617" i="2"/>
  <c r="U617" i="2" s="1"/>
  <c r="S616" i="2"/>
  <c r="U616" i="2" s="1"/>
  <c r="S615" i="2"/>
  <c r="U615" i="2" s="1"/>
  <c r="S614" i="2"/>
  <c r="U614" i="2" s="1"/>
  <c r="S613" i="2"/>
  <c r="U613" i="2" s="1"/>
  <c r="S612" i="2"/>
  <c r="U612" i="2" s="1"/>
  <c r="S611" i="2"/>
  <c r="U611" i="2" s="1"/>
  <c r="S610" i="2"/>
  <c r="U610" i="2" s="1"/>
  <c r="S609" i="2"/>
  <c r="U609" i="2" s="1"/>
  <c r="S608" i="2"/>
  <c r="U608" i="2" s="1"/>
  <c r="S607" i="2"/>
  <c r="U607" i="2" s="1"/>
  <c r="S606" i="2"/>
  <c r="U606" i="2" s="1"/>
  <c r="S605" i="2"/>
  <c r="U605" i="2" s="1"/>
  <c r="S604" i="2"/>
  <c r="U604" i="2" s="1"/>
  <c r="S603" i="2"/>
  <c r="U603" i="2" s="1"/>
  <c r="S602" i="2"/>
  <c r="U602" i="2" s="1"/>
  <c r="S601" i="2"/>
  <c r="U601" i="2" s="1"/>
  <c r="S600" i="2"/>
  <c r="U600" i="2" s="1"/>
  <c r="S599" i="2"/>
  <c r="U599" i="2" s="1"/>
  <c r="S598" i="2"/>
  <c r="U598" i="2" s="1"/>
  <c r="S597" i="2"/>
  <c r="U597" i="2" s="1"/>
  <c r="S596" i="2"/>
  <c r="U596" i="2" s="1"/>
  <c r="S595" i="2"/>
  <c r="U595" i="2" s="1"/>
  <c r="S594" i="2"/>
  <c r="U594" i="2" s="1"/>
  <c r="S593" i="2"/>
  <c r="U593" i="2" s="1"/>
  <c r="S592" i="2"/>
  <c r="U592" i="2" s="1"/>
  <c r="S591" i="2"/>
  <c r="U591" i="2" s="1"/>
  <c r="S590" i="2"/>
  <c r="U590" i="2" s="1"/>
  <c r="S589" i="2"/>
  <c r="U589" i="2" s="1"/>
  <c r="S588" i="2"/>
  <c r="U588" i="2" s="1"/>
  <c r="S587" i="2"/>
  <c r="U587" i="2" s="1"/>
  <c r="S586" i="2"/>
  <c r="U586" i="2" s="1"/>
  <c r="S585" i="2"/>
  <c r="U585" i="2" s="1"/>
  <c r="S584" i="2"/>
  <c r="U584" i="2" s="1"/>
  <c r="S583" i="2"/>
  <c r="U583" i="2" s="1"/>
  <c r="S582" i="2"/>
  <c r="U582" i="2" s="1"/>
  <c r="S581" i="2"/>
  <c r="U581" i="2" s="1"/>
  <c r="S580" i="2"/>
  <c r="U580" i="2" s="1"/>
  <c r="S579" i="2"/>
  <c r="U579" i="2" s="1"/>
  <c r="S578" i="2"/>
  <c r="U578" i="2" s="1"/>
  <c r="S577" i="2"/>
  <c r="U577" i="2" s="1"/>
  <c r="S576" i="2"/>
  <c r="U576" i="2" s="1"/>
  <c r="S575" i="2"/>
  <c r="U575" i="2" s="1"/>
  <c r="S574" i="2"/>
  <c r="U574" i="2" s="1"/>
  <c r="S573" i="2"/>
  <c r="U573" i="2" s="1"/>
  <c r="S572" i="2"/>
  <c r="U572" i="2" s="1"/>
  <c r="S571" i="2"/>
  <c r="U571" i="2" s="1"/>
  <c r="S570" i="2"/>
  <c r="U570" i="2" s="1"/>
  <c r="S569" i="2"/>
  <c r="U569" i="2" s="1"/>
  <c r="S568" i="2"/>
  <c r="U568" i="2" s="1"/>
  <c r="S567" i="2"/>
  <c r="U567" i="2" s="1"/>
  <c r="S566" i="2"/>
  <c r="U566" i="2" s="1"/>
  <c r="S565" i="2"/>
  <c r="U565" i="2" s="1"/>
  <c r="S564" i="2"/>
  <c r="U564" i="2" s="1"/>
  <c r="S563" i="2"/>
  <c r="U563" i="2" s="1"/>
  <c r="S562" i="2"/>
  <c r="U562" i="2" s="1"/>
  <c r="S561" i="2"/>
  <c r="U561" i="2" s="1"/>
  <c r="S560" i="2"/>
  <c r="U560" i="2" s="1"/>
  <c r="S559" i="2"/>
  <c r="U559" i="2" s="1"/>
  <c r="S558" i="2"/>
  <c r="U558" i="2" s="1"/>
  <c r="S557" i="2"/>
  <c r="U557" i="2" s="1"/>
  <c r="S556" i="2"/>
  <c r="U556" i="2" s="1"/>
  <c r="S555" i="2"/>
  <c r="U555" i="2" s="1"/>
  <c r="S554" i="2"/>
  <c r="U554" i="2" s="1"/>
  <c r="S553" i="2"/>
  <c r="U553" i="2" s="1"/>
  <c r="S552" i="2"/>
  <c r="U552" i="2" s="1"/>
  <c r="S551" i="2"/>
  <c r="U551" i="2" s="1"/>
  <c r="S550" i="2"/>
  <c r="U550" i="2" s="1"/>
  <c r="S549" i="2"/>
  <c r="U549" i="2" s="1"/>
  <c r="S548" i="2"/>
  <c r="U548" i="2" s="1"/>
  <c r="S547" i="2"/>
  <c r="U547" i="2" s="1"/>
  <c r="S546" i="2"/>
  <c r="U546" i="2" s="1"/>
  <c r="S545" i="2"/>
  <c r="U545" i="2" s="1"/>
  <c r="S544" i="2"/>
  <c r="U544" i="2" s="1"/>
  <c r="S543" i="2"/>
  <c r="U543" i="2" s="1"/>
  <c r="S542" i="2"/>
  <c r="U542" i="2" s="1"/>
  <c r="S541" i="2"/>
  <c r="U541" i="2" s="1"/>
  <c r="S540" i="2"/>
  <c r="U540" i="2" s="1"/>
  <c r="S539" i="2"/>
  <c r="U539" i="2" s="1"/>
  <c r="S538" i="2"/>
  <c r="U538" i="2" s="1"/>
  <c r="S537" i="2"/>
  <c r="U537" i="2" s="1"/>
  <c r="S536" i="2"/>
  <c r="U536" i="2" s="1"/>
  <c r="S535" i="2"/>
  <c r="U535" i="2" s="1"/>
  <c r="S534" i="2"/>
  <c r="U534" i="2" s="1"/>
  <c r="S533" i="2"/>
  <c r="U533" i="2" s="1"/>
  <c r="S532" i="2"/>
  <c r="U532" i="2" s="1"/>
  <c r="S531" i="2"/>
  <c r="U531" i="2" s="1"/>
  <c r="S530" i="2"/>
  <c r="U530" i="2" s="1"/>
  <c r="S529" i="2"/>
  <c r="U529" i="2" s="1"/>
  <c r="S528" i="2"/>
  <c r="U528" i="2" s="1"/>
  <c r="S527" i="2"/>
  <c r="U527" i="2" s="1"/>
  <c r="S526" i="2"/>
  <c r="U526" i="2" s="1"/>
  <c r="S525" i="2"/>
  <c r="U525" i="2" s="1"/>
  <c r="S524" i="2"/>
  <c r="U524" i="2" s="1"/>
  <c r="S523" i="2"/>
  <c r="U523" i="2" s="1"/>
  <c r="S522" i="2"/>
  <c r="U522" i="2" s="1"/>
  <c r="S521" i="2"/>
  <c r="U521" i="2" s="1"/>
  <c r="S520" i="2"/>
  <c r="U520" i="2" s="1"/>
  <c r="S519" i="2"/>
  <c r="U519" i="2" s="1"/>
  <c r="S518" i="2"/>
  <c r="U518" i="2" s="1"/>
  <c r="S517" i="2"/>
  <c r="U517" i="2" s="1"/>
  <c r="S516" i="2"/>
  <c r="U516" i="2" s="1"/>
  <c r="S515" i="2"/>
  <c r="U515" i="2" s="1"/>
  <c r="S514" i="2"/>
  <c r="U514" i="2" s="1"/>
  <c r="S513" i="2"/>
  <c r="U513" i="2" s="1"/>
  <c r="S512" i="2"/>
  <c r="U512" i="2" s="1"/>
  <c r="S511" i="2"/>
  <c r="U511" i="2" s="1"/>
  <c r="S510" i="2"/>
  <c r="U510" i="2" s="1"/>
  <c r="S509" i="2"/>
  <c r="U509" i="2" s="1"/>
  <c r="S508" i="2"/>
  <c r="U508" i="2" s="1"/>
  <c r="S507" i="2"/>
  <c r="U507" i="2" s="1"/>
  <c r="S506" i="2"/>
  <c r="U506" i="2" s="1"/>
  <c r="S505" i="2"/>
  <c r="U505" i="2" s="1"/>
  <c r="S504" i="2"/>
  <c r="U504" i="2" s="1"/>
  <c r="S503" i="2"/>
  <c r="U503" i="2" s="1"/>
  <c r="S502" i="2"/>
  <c r="U502" i="2" s="1"/>
  <c r="S501" i="2"/>
  <c r="U501" i="2" s="1"/>
  <c r="S500" i="2"/>
  <c r="U500" i="2" s="1"/>
  <c r="S499" i="2"/>
  <c r="U499" i="2" s="1"/>
  <c r="S498" i="2"/>
  <c r="U498" i="2" s="1"/>
  <c r="S497" i="2"/>
  <c r="U497" i="2" s="1"/>
  <c r="S496" i="2"/>
  <c r="S495" i="2"/>
  <c r="U495" i="2" s="1"/>
  <c r="S494" i="2"/>
  <c r="U494" i="2" s="1"/>
  <c r="S493" i="2"/>
  <c r="U493" i="2" s="1"/>
  <c r="S492" i="2"/>
  <c r="U492" i="2" s="1"/>
  <c r="S491" i="2"/>
  <c r="U491" i="2" s="1"/>
  <c r="S490" i="2"/>
  <c r="U490" i="2" s="1"/>
  <c r="S489" i="2"/>
  <c r="U489" i="2" s="1"/>
  <c r="S488" i="2"/>
  <c r="U488" i="2" s="1"/>
  <c r="S487" i="2"/>
  <c r="U487" i="2" s="1"/>
  <c r="S486" i="2"/>
  <c r="U486" i="2" s="1"/>
  <c r="S485" i="2"/>
  <c r="S484" i="2"/>
  <c r="S483" i="2"/>
  <c r="U483" i="2" s="1"/>
  <c r="S482" i="2"/>
  <c r="U482" i="2" s="1"/>
  <c r="S481" i="2"/>
  <c r="U481" i="2" s="1"/>
  <c r="S480" i="2"/>
  <c r="U480" i="2" s="1"/>
  <c r="S479" i="2"/>
  <c r="U479" i="2" s="1"/>
  <c r="S478" i="2"/>
  <c r="U478" i="2" s="1"/>
  <c r="S477" i="2"/>
  <c r="U477" i="2" s="1"/>
  <c r="S476" i="2"/>
  <c r="U476" i="2" s="1"/>
  <c r="S475" i="2"/>
  <c r="U475" i="2" s="1"/>
  <c r="S474" i="2"/>
  <c r="U474" i="2" s="1"/>
  <c r="S473" i="2"/>
  <c r="U473" i="2" s="1"/>
  <c r="S472" i="2"/>
  <c r="S471" i="2"/>
  <c r="U471" i="2" s="1"/>
  <c r="S470" i="2"/>
  <c r="U470" i="2" s="1"/>
  <c r="S469" i="2"/>
  <c r="U469" i="2" s="1"/>
  <c r="S468" i="2"/>
  <c r="U468" i="2" s="1"/>
  <c r="S467" i="2"/>
  <c r="U467" i="2" s="1"/>
  <c r="S466" i="2"/>
  <c r="U466" i="2" s="1"/>
  <c r="S465" i="2"/>
  <c r="U465" i="2" s="1"/>
  <c r="S464" i="2"/>
  <c r="U464" i="2" s="1"/>
  <c r="S463" i="2"/>
  <c r="U463" i="2" s="1"/>
  <c r="S462" i="2"/>
  <c r="U462" i="2" s="1"/>
  <c r="S461" i="2"/>
  <c r="U461" i="2" s="1"/>
  <c r="S460" i="2"/>
  <c r="S459" i="2"/>
  <c r="U459" i="2" s="1"/>
  <c r="S458" i="2"/>
  <c r="U458" i="2" s="1"/>
  <c r="S457" i="2"/>
  <c r="U457" i="2" s="1"/>
  <c r="S456" i="2"/>
  <c r="U456" i="2" s="1"/>
  <c r="S455" i="2"/>
  <c r="U455" i="2" s="1"/>
  <c r="S454" i="2"/>
  <c r="U454" i="2" s="1"/>
  <c r="S453" i="2"/>
  <c r="U453" i="2" s="1"/>
  <c r="S452" i="2"/>
  <c r="U452" i="2" s="1"/>
  <c r="S451" i="2"/>
  <c r="U451" i="2" s="1"/>
  <c r="S450" i="2"/>
  <c r="U450" i="2" s="1"/>
  <c r="S449" i="2"/>
  <c r="U449" i="2" s="1"/>
  <c r="S448" i="2"/>
  <c r="S447" i="2"/>
  <c r="U447" i="2" s="1"/>
  <c r="S446" i="2"/>
  <c r="S445" i="2"/>
  <c r="U445" i="2" s="1"/>
  <c r="S444" i="2"/>
  <c r="U444" i="2" s="1"/>
  <c r="S443" i="2"/>
  <c r="U443" i="2" s="1"/>
  <c r="S442" i="2"/>
  <c r="U442" i="2" s="1"/>
  <c r="S441" i="2"/>
  <c r="U441" i="2" s="1"/>
  <c r="S440" i="2"/>
  <c r="U440" i="2" s="1"/>
  <c r="S439" i="2"/>
  <c r="U439" i="2" s="1"/>
  <c r="S438" i="2"/>
  <c r="U438" i="2" s="1"/>
  <c r="S437" i="2"/>
  <c r="S436" i="2"/>
  <c r="S435" i="2"/>
  <c r="U435" i="2" s="1"/>
  <c r="S434" i="2"/>
  <c r="S433" i="2"/>
  <c r="U433" i="2" s="1"/>
  <c r="S432" i="2"/>
  <c r="U432" i="2" s="1"/>
  <c r="S431" i="2"/>
  <c r="U431" i="2" s="1"/>
  <c r="S430" i="2"/>
  <c r="U430" i="2" s="1"/>
  <c r="S429" i="2"/>
  <c r="U429" i="2" s="1"/>
  <c r="S428" i="2"/>
  <c r="U428" i="2" s="1"/>
  <c r="S427" i="2"/>
  <c r="U427" i="2" s="1"/>
  <c r="S426" i="2"/>
  <c r="U426" i="2" s="1"/>
  <c r="S425" i="2"/>
  <c r="U425" i="2" s="1"/>
  <c r="S424" i="2"/>
  <c r="S423" i="2"/>
  <c r="U423" i="2" s="1"/>
  <c r="S422" i="2"/>
  <c r="S421" i="2"/>
  <c r="U421" i="2" s="1"/>
  <c r="S420" i="2"/>
  <c r="U420" i="2" s="1"/>
  <c r="S419" i="2"/>
  <c r="U419" i="2" s="1"/>
  <c r="S418" i="2"/>
  <c r="U418" i="2" s="1"/>
  <c r="S417" i="2"/>
  <c r="U417" i="2" s="1"/>
  <c r="S416" i="2"/>
  <c r="U416" i="2" s="1"/>
  <c r="S415" i="2"/>
  <c r="U415" i="2" s="1"/>
  <c r="S414" i="2"/>
  <c r="U414" i="2" s="1"/>
  <c r="S413" i="2"/>
  <c r="U413" i="2" s="1"/>
  <c r="S412" i="2"/>
  <c r="S411" i="2"/>
  <c r="U411" i="2" s="1"/>
  <c r="S410" i="2"/>
  <c r="S409" i="2"/>
  <c r="U409" i="2" s="1"/>
  <c r="S408" i="2"/>
  <c r="U408" i="2" s="1"/>
  <c r="S407" i="2"/>
  <c r="U407" i="2" s="1"/>
  <c r="S406" i="2"/>
  <c r="U406" i="2" s="1"/>
  <c r="S405" i="2"/>
  <c r="U405" i="2" s="1"/>
  <c r="S404" i="2"/>
  <c r="U404" i="2" s="1"/>
  <c r="S403" i="2"/>
  <c r="U403" i="2" s="1"/>
  <c r="S402" i="2"/>
  <c r="U402" i="2" s="1"/>
  <c r="S401" i="2"/>
  <c r="U401" i="2" s="1"/>
  <c r="S400" i="2"/>
  <c r="S399" i="2"/>
  <c r="U399" i="2" s="1"/>
  <c r="S398" i="2"/>
  <c r="S397" i="2"/>
  <c r="U397" i="2" s="1"/>
  <c r="S396" i="2"/>
  <c r="U396" i="2" s="1"/>
  <c r="S395" i="2"/>
  <c r="U395" i="2" s="1"/>
  <c r="S394" i="2"/>
  <c r="U394" i="2" s="1"/>
  <c r="S393" i="2"/>
  <c r="U393" i="2" s="1"/>
  <c r="S392" i="2"/>
  <c r="S391" i="2"/>
  <c r="U391" i="2" s="1"/>
  <c r="S390" i="2"/>
  <c r="U390" i="2" s="1"/>
  <c r="S389" i="2"/>
  <c r="U389" i="2" s="1"/>
  <c r="S388" i="2"/>
  <c r="S387" i="2"/>
  <c r="U387" i="2" s="1"/>
  <c r="S386" i="2"/>
  <c r="U386" i="2" s="1"/>
  <c r="S385" i="2"/>
  <c r="U385" i="2" s="1"/>
  <c r="S384" i="2"/>
  <c r="S383" i="2"/>
  <c r="U383" i="2" s="1"/>
  <c r="S382" i="2"/>
  <c r="U382" i="2" s="1"/>
  <c r="S381" i="2"/>
  <c r="U381" i="2" s="1"/>
  <c r="S380" i="2"/>
  <c r="S379" i="2"/>
  <c r="U379" i="2" s="1"/>
  <c r="S378" i="2"/>
  <c r="U378" i="2" s="1"/>
  <c r="S377" i="2"/>
  <c r="S376" i="2"/>
  <c r="S375" i="2"/>
  <c r="U375" i="2" s="1"/>
  <c r="S374" i="2"/>
  <c r="U374" i="2" s="1"/>
  <c r="S373" i="2"/>
  <c r="U373" i="2" s="1"/>
  <c r="S372" i="2"/>
  <c r="S371" i="2"/>
  <c r="U371" i="2" s="1"/>
  <c r="S370" i="2"/>
  <c r="U370" i="2" s="1"/>
  <c r="S369" i="2"/>
  <c r="U369" i="2" s="1"/>
  <c r="S368" i="2"/>
  <c r="S367" i="2"/>
  <c r="U367" i="2" s="1"/>
  <c r="S366" i="2"/>
  <c r="U366" i="2" s="1"/>
  <c r="S365" i="2"/>
  <c r="U365" i="2" s="1"/>
  <c r="S364" i="2"/>
  <c r="S363" i="2"/>
  <c r="U363" i="2" s="1"/>
  <c r="S362" i="2"/>
  <c r="S361" i="2"/>
  <c r="U361" i="2" s="1"/>
  <c r="S360" i="2"/>
  <c r="S359" i="2"/>
  <c r="U359" i="2" s="1"/>
  <c r="S358" i="2"/>
  <c r="U358" i="2" s="1"/>
  <c r="S357" i="2"/>
  <c r="U357" i="2" s="1"/>
  <c r="S356" i="2"/>
  <c r="S355" i="2"/>
  <c r="U355" i="2" s="1"/>
  <c r="S354" i="2"/>
  <c r="U354" i="2" s="1"/>
  <c r="S353" i="2"/>
  <c r="U353" i="2" s="1"/>
  <c r="S352" i="2"/>
  <c r="S351" i="2"/>
  <c r="U351" i="2" s="1"/>
  <c r="S350" i="2"/>
  <c r="S349" i="2"/>
  <c r="U349" i="2" s="1"/>
  <c r="S348" i="2"/>
  <c r="S347" i="2"/>
  <c r="U347" i="2" s="1"/>
  <c r="S346" i="2"/>
  <c r="U346" i="2" s="1"/>
  <c r="S345" i="2"/>
  <c r="U345" i="2" s="1"/>
  <c r="S344" i="2"/>
  <c r="S343" i="2"/>
  <c r="U343" i="2" s="1"/>
  <c r="S342" i="2"/>
  <c r="U342" i="2" s="1"/>
  <c r="S341" i="2"/>
  <c r="U341" i="2" s="1"/>
  <c r="S340" i="2"/>
  <c r="S339" i="2"/>
  <c r="U339" i="2" s="1"/>
  <c r="S338" i="2"/>
  <c r="U338" i="2" s="1"/>
  <c r="S337" i="2"/>
  <c r="U337" i="2" s="1"/>
  <c r="S336" i="2"/>
  <c r="S335" i="2"/>
  <c r="U335" i="2" s="1"/>
  <c r="S334" i="2"/>
  <c r="U334" i="2" s="1"/>
  <c r="S333" i="2"/>
  <c r="U333" i="2" s="1"/>
  <c r="S332" i="2"/>
  <c r="S331" i="2"/>
  <c r="U331" i="2" s="1"/>
  <c r="S330" i="2"/>
  <c r="U330" i="2" s="1"/>
  <c r="S329" i="2"/>
  <c r="U329" i="2" s="1"/>
  <c r="S328" i="2"/>
  <c r="S327" i="2"/>
  <c r="U327" i="2" s="1"/>
  <c r="S326" i="2"/>
  <c r="U326" i="2" s="1"/>
  <c r="S325" i="2"/>
  <c r="U325" i="2" s="1"/>
  <c r="S324" i="2"/>
  <c r="S323" i="2"/>
  <c r="U323" i="2" s="1"/>
  <c r="S322" i="2"/>
  <c r="U322" i="2" s="1"/>
  <c r="S321" i="2"/>
  <c r="U321" i="2" s="1"/>
  <c r="S320" i="2"/>
  <c r="S319" i="2"/>
  <c r="U319" i="2" s="1"/>
  <c r="S318" i="2"/>
  <c r="U318" i="2" s="1"/>
  <c r="S317" i="2"/>
  <c r="U317" i="2" s="1"/>
  <c r="S316" i="2"/>
  <c r="S315" i="2"/>
  <c r="U315" i="2" s="1"/>
  <c r="S314" i="2"/>
  <c r="U314" i="2" s="1"/>
  <c r="S313" i="2"/>
  <c r="U313" i="2" s="1"/>
  <c r="S312" i="2"/>
  <c r="S311" i="2"/>
  <c r="U311" i="2" s="1"/>
  <c r="S310" i="2"/>
  <c r="U310" i="2" s="1"/>
  <c r="S309" i="2"/>
  <c r="U309" i="2" s="1"/>
  <c r="S308" i="2"/>
  <c r="S307" i="2"/>
  <c r="U307" i="2" s="1"/>
  <c r="S306" i="2"/>
  <c r="U306" i="2" s="1"/>
  <c r="S305" i="2"/>
  <c r="U305" i="2" s="1"/>
  <c r="S304" i="2"/>
  <c r="S303" i="2"/>
  <c r="U303" i="2" s="1"/>
  <c r="S302" i="2"/>
  <c r="U302" i="2" s="1"/>
  <c r="S301" i="2"/>
  <c r="U301" i="2" s="1"/>
  <c r="S300" i="2"/>
  <c r="S299" i="2"/>
  <c r="U299" i="2" s="1"/>
  <c r="S298" i="2"/>
  <c r="U298" i="2" s="1"/>
  <c r="S297" i="2"/>
  <c r="U297" i="2" s="1"/>
  <c r="S296" i="2"/>
  <c r="S295" i="2"/>
  <c r="U295" i="2" s="1"/>
  <c r="S294" i="2"/>
  <c r="U294" i="2" s="1"/>
  <c r="S293" i="2"/>
  <c r="U293" i="2" s="1"/>
  <c r="S292" i="2"/>
  <c r="S291" i="2"/>
  <c r="U291" i="2" s="1"/>
  <c r="S290" i="2"/>
  <c r="U290" i="2" s="1"/>
  <c r="S289" i="2"/>
  <c r="U289" i="2" s="1"/>
  <c r="S288" i="2"/>
  <c r="S287" i="2"/>
  <c r="U287" i="2" s="1"/>
  <c r="S286" i="2"/>
  <c r="U286" i="2" s="1"/>
  <c r="S285" i="2"/>
  <c r="U285" i="2" s="1"/>
  <c r="S284" i="2"/>
  <c r="S283" i="2"/>
  <c r="U283" i="2" s="1"/>
  <c r="S282" i="2"/>
  <c r="U282" i="2" s="1"/>
  <c r="S281" i="2"/>
  <c r="S280" i="2"/>
  <c r="S279" i="2"/>
  <c r="U279" i="2" s="1"/>
  <c r="S278" i="2"/>
  <c r="S277" i="2"/>
  <c r="U277" i="2" s="1"/>
  <c r="S276" i="2"/>
  <c r="S275" i="2"/>
  <c r="U275" i="2" s="1"/>
  <c r="S274" i="2"/>
  <c r="U274" i="2" s="1"/>
  <c r="S273" i="2"/>
  <c r="U273" i="2" s="1"/>
  <c r="S272" i="2"/>
  <c r="S271" i="2"/>
  <c r="U271" i="2" s="1"/>
  <c r="S270" i="2"/>
  <c r="U270" i="2" s="1"/>
  <c r="S269" i="2"/>
  <c r="U269" i="2" s="1"/>
  <c r="S268" i="2"/>
  <c r="S267" i="2"/>
  <c r="U267" i="2" s="1"/>
  <c r="S266" i="2"/>
  <c r="U266" i="2" s="1"/>
  <c r="S265" i="2"/>
  <c r="U265" i="2" s="1"/>
  <c r="S264" i="2"/>
  <c r="S263" i="2"/>
  <c r="U263" i="2" s="1"/>
  <c r="S262" i="2"/>
  <c r="U262" i="2" s="1"/>
  <c r="S261" i="2"/>
  <c r="U261" i="2" s="1"/>
  <c r="S260" i="2"/>
  <c r="S259" i="2"/>
  <c r="U259" i="2" s="1"/>
  <c r="S258" i="2"/>
  <c r="U258" i="2" s="1"/>
  <c r="S257" i="2"/>
  <c r="U257" i="2" s="1"/>
  <c r="S256" i="2"/>
  <c r="S255" i="2"/>
  <c r="U255" i="2" s="1"/>
  <c r="S254" i="2"/>
  <c r="U254" i="2" s="1"/>
  <c r="S253" i="2"/>
  <c r="U253" i="2" s="1"/>
  <c r="S252" i="2"/>
  <c r="S251" i="2"/>
  <c r="U251" i="2" s="1"/>
  <c r="S250" i="2"/>
  <c r="U250" i="2" s="1"/>
  <c r="S249" i="2"/>
  <c r="U249" i="2" s="1"/>
  <c r="S248" i="2"/>
  <c r="S247" i="2"/>
  <c r="U247" i="2" s="1"/>
  <c r="S246" i="2"/>
  <c r="U246" i="2" s="1"/>
  <c r="S245" i="2"/>
  <c r="U245" i="2" s="1"/>
  <c r="S244" i="2"/>
  <c r="S243" i="2"/>
  <c r="U243" i="2" s="1"/>
  <c r="S242" i="2"/>
  <c r="S241" i="2"/>
  <c r="U241" i="2" s="1"/>
  <c r="S240" i="2"/>
  <c r="S239" i="2"/>
  <c r="U239" i="2" s="1"/>
  <c r="S238" i="2"/>
  <c r="U238" i="2" s="1"/>
  <c r="S237" i="2"/>
  <c r="U237" i="2" s="1"/>
  <c r="S236" i="2"/>
  <c r="S235" i="2"/>
  <c r="U235" i="2" s="1"/>
  <c r="S234" i="2"/>
  <c r="U234" i="2" s="1"/>
  <c r="S233" i="2"/>
  <c r="U233" i="2" s="1"/>
  <c r="S232" i="2"/>
  <c r="S231" i="2"/>
  <c r="U231" i="2" s="1"/>
  <c r="S230" i="2"/>
  <c r="U230" i="2" s="1"/>
  <c r="S229" i="2"/>
  <c r="U229" i="2" s="1"/>
  <c r="S228" i="2"/>
  <c r="S227" i="2"/>
  <c r="U227" i="2" s="1"/>
  <c r="S226" i="2"/>
  <c r="U226" i="2" s="1"/>
  <c r="S225" i="2"/>
  <c r="U225" i="2" s="1"/>
  <c r="S224" i="2"/>
  <c r="S223" i="2"/>
  <c r="U223" i="2" s="1"/>
  <c r="S222" i="2"/>
  <c r="U222" i="2" s="1"/>
  <c r="S221" i="2"/>
  <c r="U221" i="2" s="1"/>
  <c r="S220" i="2"/>
  <c r="S219" i="2"/>
  <c r="U219" i="2" s="1"/>
  <c r="S218" i="2"/>
  <c r="U218" i="2" s="1"/>
  <c r="S217" i="2"/>
  <c r="U217" i="2" s="1"/>
  <c r="S216" i="2"/>
  <c r="S215" i="2"/>
  <c r="U215" i="2" s="1"/>
  <c r="S214" i="2"/>
  <c r="U214" i="2" s="1"/>
  <c r="S213" i="2"/>
  <c r="U213" i="2" s="1"/>
  <c r="S212" i="2"/>
  <c r="S211" i="2"/>
  <c r="U211" i="2" s="1"/>
  <c r="S210" i="2"/>
  <c r="U210" i="2" s="1"/>
  <c r="S209" i="2"/>
  <c r="U209" i="2" s="1"/>
  <c r="S208" i="2"/>
  <c r="S207" i="2"/>
  <c r="U207" i="2" s="1"/>
  <c r="S206" i="2"/>
  <c r="U206" i="2" s="1"/>
  <c r="S205" i="2"/>
  <c r="U205" i="2" s="1"/>
  <c r="S204" i="2"/>
  <c r="S203" i="2"/>
  <c r="U203" i="2" s="1"/>
  <c r="S202" i="2"/>
  <c r="U202" i="2" s="1"/>
  <c r="S201" i="2"/>
  <c r="U201" i="2" s="1"/>
  <c r="S200" i="2"/>
  <c r="S199" i="2"/>
  <c r="U199" i="2" s="1"/>
  <c r="S198" i="2"/>
  <c r="U198" i="2" s="1"/>
  <c r="S197" i="2"/>
  <c r="U197" i="2" s="1"/>
  <c r="S196" i="2"/>
  <c r="S195" i="2"/>
  <c r="U195" i="2" s="1"/>
  <c r="S194" i="2"/>
  <c r="U194" i="2" s="1"/>
  <c r="S193" i="2"/>
  <c r="U193" i="2" s="1"/>
  <c r="S192" i="2"/>
  <c r="S191" i="2"/>
  <c r="U191" i="2" s="1"/>
  <c r="S190" i="2"/>
  <c r="U190" i="2" s="1"/>
  <c r="S189" i="2"/>
  <c r="U189" i="2" s="1"/>
  <c r="S188" i="2"/>
  <c r="S187" i="2"/>
  <c r="U187" i="2" s="1"/>
  <c r="S186" i="2"/>
  <c r="U186" i="2" s="1"/>
  <c r="S185" i="2"/>
  <c r="S184" i="2"/>
  <c r="S183" i="2"/>
  <c r="U183" i="2" s="1"/>
  <c r="S182" i="2"/>
  <c r="U182" i="2" s="1"/>
  <c r="S181" i="2"/>
  <c r="U181" i="2" s="1"/>
  <c r="S180" i="2"/>
  <c r="S179" i="2"/>
  <c r="U179" i="2" s="1"/>
  <c r="S178" i="2"/>
  <c r="U178" i="2" s="1"/>
  <c r="S177" i="2"/>
  <c r="U177" i="2" s="1"/>
  <c r="S176" i="2"/>
  <c r="S175" i="2"/>
  <c r="U175" i="2" s="1"/>
  <c r="S174" i="2"/>
  <c r="U174" i="2" s="1"/>
  <c r="S173" i="2"/>
  <c r="U173" i="2" s="1"/>
  <c r="S172" i="2"/>
  <c r="S171" i="2"/>
  <c r="U171" i="2" s="1"/>
  <c r="S170" i="2"/>
  <c r="S169" i="2"/>
  <c r="U169" i="2" s="1"/>
  <c r="S168" i="2"/>
  <c r="S167" i="2"/>
  <c r="U167" i="2" s="1"/>
  <c r="S166" i="2"/>
  <c r="U166" i="2" s="1"/>
  <c r="S165" i="2"/>
  <c r="U165" i="2" s="1"/>
  <c r="S164" i="2"/>
  <c r="S163" i="2"/>
  <c r="U163" i="2" s="1"/>
  <c r="S162" i="2"/>
  <c r="U162" i="2" s="1"/>
  <c r="S161" i="2"/>
  <c r="U161" i="2" s="1"/>
  <c r="S160" i="2"/>
  <c r="S159" i="2"/>
  <c r="U159" i="2" s="1"/>
  <c r="S158" i="2"/>
  <c r="S157" i="2"/>
  <c r="U157" i="2" s="1"/>
  <c r="S156" i="2"/>
  <c r="S155" i="2"/>
  <c r="U155" i="2" s="1"/>
  <c r="S154" i="2"/>
  <c r="U154" i="2" s="1"/>
  <c r="S153" i="2"/>
  <c r="U153" i="2" s="1"/>
  <c r="S152" i="2"/>
  <c r="S151" i="2"/>
  <c r="U151" i="2" s="1"/>
  <c r="S150" i="2"/>
  <c r="U150" i="2" s="1"/>
  <c r="S149" i="2"/>
  <c r="U149" i="2" s="1"/>
  <c r="S148" i="2"/>
  <c r="S147" i="2"/>
  <c r="U147" i="2" s="1"/>
  <c r="S146" i="2"/>
  <c r="U146" i="2" s="1"/>
  <c r="S145" i="2"/>
  <c r="U145" i="2" s="1"/>
  <c r="S144" i="2"/>
  <c r="S143" i="2"/>
  <c r="U143" i="2" s="1"/>
  <c r="S142" i="2"/>
  <c r="U142" i="2" s="1"/>
  <c r="S141" i="2"/>
  <c r="U141" i="2" s="1"/>
  <c r="S140" i="2"/>
  <c r="S139" i="2"/>
  <c r="U139" i="2" s="1"/>
  <c r="S138" i="2"/>
  <c r="U138" i="2" s="1"/>
  <c r="S137" i="2"/>
  <c r="U137" i="2" s="1"/>
  <c r="S136" i="2"/>
  <c r="S135" i="2"/>
  <c r="U135" i="2" s="1"/>
  <c r="S134" i="2"/>
  <c r="U134" i="2" s="1"/>
  <c r="S133" i="2"/>
  <c r="U133" i="2" s="1"/>
  <c r="S132" i="2"/>
  <c r="S131" i="2"/>
  <c r="U131" i="2" s="1"/>
  <c r="S130" i="2"/>
  <c r="U130" i="2" s="1"/>
  <c r="S129" i="2"/>
  <c r="U129" i="2" s="1"/>
  <c r="S128" i="2"/>
  <c r="S127" i="2"/>
  <c r="U127" i="2" s="1"/>
  <c r="S126" i="2"/>
  <c r="U126" i="2" s="1"/>
  <c r="S125" i="2"/>
  <c r="U125" i="2" s="1"/>
  <c r="S124" i="2"/>
  <c r="S123" i="2"/>
  <c r="U123" i="2" s="1"/>
  <c r="S122" i="2"/>
  <c r="U122" i="2" s="1"/>
  <c r="S121" i="2"/>
  <c r="U121" i="2" s="1"/>
  <c r="S120" i="2"/>
  <c r="S119" i="2"/>
  <c r="U119" i="2" s="1"/>
  <c r="S118" i="2"/>
  <c r="U118" i="2" s="1"/>
  <c r="S117" i="2"/>
  <c r="U117" i="2" s="1"/>
  <c r="S116" i="2"/>
  <c r="S115" i="2"/>
  <c r="U115" i="2" s="1"/>
  <c r="S114" i="2"/>
  <c r="U114" i="2" s="1"/>
  <c r="S113" i="2"/>
  <c r="U113" i="2" s="1"/>
  <c r="S112" i="2"/>
  <c r="S111" i="2"/>
  <c r="U111" i="2" s="1"/>
  <c r="S110" i="2"/>
  <c r="U110" i="2" s="1"/>
  <c r="S109" i="2"/>
  <c r="U109" i="2" s="1"/>
  <c r="S108" i="2"/>
  <c r="S107" i="2"/>
  <c r="U107" i="2" s="1"/>
  <c r="S106" i="2"/>
  <c r="U106" i="2" s="1"/>
  <c r="S105" i="2"/>
  <c r="U105" i="2" s="1"/>
  <c r="S104" i="2"/>
  <c r="S103" i="2"/>
  <c r="U103" i="2" s="1"/>
  <c r="S102" i="2"/>
  <c r="U102" i="2" s="1"/>
  <c r="S101" i="2"/>
  <c r="U101" i="2" s="1"/>
  <c r="S100" i="2"/>
  <c r="S99" i="2"/>
  <c r="U99" i="2" s="1"/>
  <c r="S98" i="2"/>
  <c r="U98" i="2" s="1"/>
  <c r="S97" i="2"/>
  <c r="U97" i="2" s="1"/>
  <c r="S96" i="2"/>
  <c r="S95" i="2"/>
  <c r="U95" i="2" s="1"/>
  <c r="S94" i="2"/>
  <c r="U94" i="2" s="1"/>
  <c r="S93" i="2"/>
  <c r="U93" i="2" s="1"/>
  <c r="S92" i="2"/>
  <c r="S91" i="2"/>
  <c r="U91" i="2" s="1"/>
  <c r="S90" i="2"/>
  <c r="U90" i="2" s="1"/>
  <c r="S89" i="2"/>
  <c r="S88" i="2"/>
  <c r="S87" i="2"/>
  <c r="U87" i="2" s="1"/>
  <c r="S86" i="2"/>
  <c r="U86" i="2" s="1"/>
  <c r="S85" i="2"/>
  <c r="U85" i="2" s="1"/>
  <c r="S84" i="2"/>
  <c r="S83" i="2"/>
  <c r="U83" i="2" s="1"/>
  <c r="S82" i="2"/>
  <c r="U82" i="2" s="1"/>
  <c r="S81" i="2"/>
  <c r="U81" i="2" s="1"/>
  <c r="S80" i="2"/>
  <c r="S79" i="2"/>
  <c r="U79" i="2" s="1"/>
  <c r="S78" i="2"/>
  <c r="U78" i="2" s="1"/>
  <c r="S77" i="2"/>
  <c r="U77" i="2" s="1"/>
  <c r="S76" i="2"/>
  <c r="S75" i="2"/>
  <c r="U75" i="2" s="1"/>
  <c r="S74" i="2"/>
  <c r="U74" i="2" s="1"/>
  <c r="S73" i="2"/>
  <c r="U73" i="2" s="1"/>
  <c r="S72" i="2"/>
  <c r="S71" i="2"/>
  <c r="U71" i="2" s="1"/>
  <c r="S70" i="2"/>
  <c r="U70" i="2" s="1"/>
  <c r="S69" i="2"/>
  <c r="U69" i="2" s="1"/>
  <c r="S68" i="2"/>
  <c r="S67" i="2"/>
  <c r="U67" i="2" s="1"/>
  <c r="S66" i="2"/>
  <c r="U66" i="2" s="1"/>
  <c r="S65" i="2"/>
  <c r="U65" i="2" s="1"/>
  <c r="S64" i="2"/>
  <c r="S63" i="2"/>
  <c r="U63" i="2" s="1"/>
  <c r="S62" i="2"/>
  <c r="U62" i="2" s="1"/>
  <c r="S61" i="2"/>
  <c r="U61" i="2" s="1"/>
  <c r="S60" i="2"/>
  <c r="S59" i="2"/>
  <c r="U59" i="2" s="1"/>
  <c r="S58" i="2"/>
  <c r="U58" i="2" s="1"/>
  <c r="S57" i="2"/>
  <c r="U57" i="2" s="1"/>
  <c r="S56" i="2"/>
  <c r="S55" i="2"/>
  <c r="U55" i="2" s="1"/>
  <c r="S54" i="2"/>
  <c r="U54" i="2" s="1"/>
  <c r="S53" i="2"/>
  <c r="U53" i="2" s="1"/>
  <c r="S52" i="2"/>
  <c r="S51" i="2"/>
  <c r="U51" i="2" s="1"/>
  <c r="S50" i="2"/>
  <c r="U50" i="2" s="1"/>
  <c r="S49" i="2"/>
  <c r="U49" i="2" s="1"/>
  <c r="S48" i="2"/>
  <c r="S47" i="2"/>
  <c r="U47" i="2" s="1"/>
  <c r="S46" i="2"/>
  <c r="U46" i="2" s="1"/>
  <c r="S45" i="2"/>
  <c r="U45" i="2" s="1"/>
  <c r="S44" i="2"/>
  <c r="S43" i="2"/>
  <c r="U43" i="2" s="1"/>
  <c r="S42" i="2"/>
  <c r="U42" i="2" s="1"/>
  <c r="S41" i="2"/>
  <c r="U41" i="2" s="1"/>
  <c r="S40" i="2"/>
  <c r="S39" i="2"/>
  <c r="U39" i="2" s="1"/>
  <c r="S38" i="2"/>
  <c r="U38" i="2" s="1"/>
  <c r="S37" i="2"/>
  <c r="U37" i="2" s="1"/>
  <c r="S36" i="2"/>
  <c r="S35" i="2"/>
  <c r="U35" i="2" s="1"/>
  <c r="S34" i="2"/>
  <c r="U34" i="2" s="1"/>
  <c r="S33" i="2"/>
  <c r="U33" i="2" s="1"/>
  <c r="S32" i="2"/>
  <c r="S31" i="2"/>
  <c r="U31" i="2" s="1"/>
  <c r="S30" i="2"/>
  <c r="U30" i="2" s="1"/>
  <c r="S29" i="2"/>
  <c r="U29" i="2" s="1"/>
  <c r="S28" i="2"/>
  <c r="S27" i="2"/>
  <c r="U27" i="2" s="1"/>
  <c r="S26" i="2"/>
  <c r="U26" i="2" s="1"/>
  <c r="S25" i="2"/>
  <c r="U25" i="2" s="1"/>
  <c r="S24" i="2"/>
  <c r="S23" i="2"/>
  <c r="U23" i="2" s="1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U13" i="2" s="1"/>
  <c r="S12" i="2"/>
  <c r="S11" i="2"/>
  <c r="U11" i="2" s="1"/>
  <c r="S10" i="2"/>
  <c r="U10" i="2" s="1"/>
  <c r="S9" i="2"/>
  <c r="U9" i="2" s="1"/>
  <c r="S8" i="2"/>
  <c r="S7" i="2"/>
  <c r="U7" i="2" s="1"/>
  <c r="S6" i="2"/>
  <c r="U6" i="2" s="1"/>
  <c r="S5" i="2"/>
  <c r="U5" i="2" s="1"/>
  <c r="S4" i="2"/>
  <c r="S3" i="2"/>
  <c r="U3" i="2" s="1"/>
  <c r="S2" i="2"/>
  <c r="U2" i="2" s="1"/>
  <c r="U388" i="2"/>
  <c r="U384" i="2"/>
  <c r="U392" i="2"/>
  <c r="U496" i="2"/>
  <c r="U484" i="2"/>
  <c r="U472" i="2"/>
  <c r="U460" i="2"/>
  <c r="U448" i="2"/>
  <c r="U436" i="2"/>
  <c r="U424" i="2"/>
  <c r="U412" i="2"/>
  <c r="U400" i="2"/>
  <c r="U242" i="2"/>
  <c r="U278" i="2"/>
  <c r="U446" i="2"/>
  <c r="U434" i="2"/>
  <c r="U422" i="2"/>
  <c r="U410" i="2"/>
  <c r="U398" i="2"/>
  <c r="U362" i="2"/>
  <c r="U170" i="2"/>
  <c r="U485" i="2"/>
  <c r="U437" i="2"/>
  <c r="U377" i="2"/>
  <c r="U350" i="2"/>
  <c r="U281" i="2"/>
  <c r="U185" i="2"/>
  <c r="U158" i="2"/>
  <c r="U89" i="2"/>
  <c r="R2" i="2"/>
  <c r="T2" i="2" s="1"/>
  <c r="R3" i="2"/>
  <c r="T3" i="2" s="1"/>
  <c r="R4" i="2"/>
  <c r="T4" i="2" s="1"/>
  <c r="R5" i="2"/>
  <c r="T5" i="2" s="1"/>
  <c r="R6" i="2"/>
  <c r="T6" i="2" s="1"/>
  <c r="R7" i="2"/>
  <c r="T7" i="2" s="1"/>
  <c r="R8" i="2"/>
  <c r="T8" i="2" s="1"/>
  <c r="R9" i="2"/>
  <c r="T9" i="2" s="1"/>
  <c r="R10" i="2"/>
  <c r="T10" i="2" s="1"/>
  <c r="R11" i="2"/>
  <c r="T11" i="2" s="1"/>
  <c r="R12" i="2"/>
  <c r="T12" i="2" s="1"/>
  <c r="R13" i="2"/>
  <c r="T13" i="2" s="1"/>
  <c r="R14" i="2"/>
  <c r="T14" i="2" s="1"/>
  <c r="R15" i="2"/>
  <c r="T15" i="2" s="1"/>
  <c r="R16" i="2"/>
  <c r="T16" i="2" s="1"/>
  <c r="R17" i="2"/>
  <c r="T17" i="2" s="1"/>
  <c r="R18" i="2"/>
  <c r="T18" i="2" s="1"/>
  <c r="R19" i="2"/>
  <c r="T19" i="2" s="1"/>
  <c r="R20" i="2"/>
  <c r="T20" i="2" s="1"/>
  <c r="R21" i="2"/>
  <c r="T21" i="2" s="1"/>
  <c r="R22" i="2"/>
  <c r="T22" i="2" s="1"/>
  <c r="R23" i="2"/>
  <c r="T23" i="2" s="1"/>
  <c r="R24" i="2"/>
  <c r="T24" i="2" s="1"/>
  <c r="R25" i="2"/>
  <c r="T25" i="2" s="1"/>
  <c r="R26" i="2"/>
  <c r="T26" i="2" s="1"/>
  <c r="R27" i="2"/>
  <c r="T27" i="2" s="1"/>
  <c r="R28" i="2"/>
  <c r="T28" i="2" s="1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T35" i="2" s="1"/>
  <c r="R36" i="2"/>
  <c r="T36" i="2" s="1"/>
  <c r="R37" i="2"/>
  <c r="T37" i="2" s="1"/>
  <c r="R38" i="2"/>
  <c r="T38" i="2" s="1"/>
  <c r="R39" i="2"/>
  <c r="T39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49" i="2"/>
  <c r="T49" i="2" s="1"/>
  <c r="R50" i="2"/>
  <c r="T50" i="2" s="1"/>
  <c r="R51" i="2"/>
  <c r="T51" i="2" s="1"/>
  <c r="R52" i="2"/>
  <c r="T52" i="2" s="1"/>
  <c r="R53" i="2"/>
  <c r="T53" i="2" s="1"/>
  <c r="R54" i="2"/>
  <c r="T54" i="2" s="1"/>
  <c r="R55" i="2"/>
  <c r="T55" i="2" s="1"/>
  <c r="R56" i="2"/>
  <c r="T56" i="2" s="1"/>
  <c r="R57" i="2"/>
  <c r="T57" i="2" s="1"/>
  <c r="R58" i="2"/>
  <c r="T58" i="2" s="1"/>
  <c r="R59" i="2"/>
  <c r="T59" i="2" s="1"/>
  <c r="R60" i="2"/>
  <c r="T60" i="2" s="1"/>
  <c r="R61" i="2"/>
  <c r="T61" i="2" s="1"/>
  <c r="R62" i="2"/>
  <c r="T62" i="2" s="1"/>
  <c r="R63" i="2"/>
  <c r="T63" i="2" s="1"/>
  <c r="R64" i="2"/>
  <c r="T64" i="2" s="1"/>
  <c r="R65" i="2"/>
  <c r="T65" i="2" s="1"/>
  <c r="R66" i="2"/>
  <c r="T66" i="2" s="1"/>
  <c r="R67" i="2"/>
  <c r="T67" i="2" s="1"/>
  <c r="R68" i="2"/>
  <c r="T68" i="2" s="1"/>
  <c r="R69" i="2"/>
  <c r="T69" i="2" s="1"/>
  <c r="R70" i="2"/>
  <c r="T70" i="2" s="1"/>
  <c r="R71" i="2"/>
  <c r="T71" i="2" s="1"/>
  <c r="R72" i="2"/>
  <c r="T72" i="2" s="1"/>
  <c r="R73" i="2"/>
  <c r="T73" i="2" s="1"/>
  <c r="R74" i="2"/>
  <c r="T74" i="2" s="1"/>
  <c r="R75" i="2"/>
  <c r="T75" i="2" s="1"/>
  <c r="R76" i="2"/>
  <c r="T76" i="2" s="1"/>
  <c r="R77" i="2"/>
  <c r="T77" i="2" s="1"/>
  <c r="R78" i="2"/>
  <c r="T78" i="2" s="1"/>
  <c r="R79" i="2"/>
  <c r="T79" i="2" s="1"/>
  <c r="R80" i="2"/>
  <c r="T80" i="2" s="1"/>
  <c r="R81" i="2"/>
  <c r="T81" i="2" s="1"/>
  <c r="R82" i="2"/>
  <c r="T82" i="2" s="1"/>
  <c r="R83" i="2"/>
  <c r="T83" i="2" s="1"/>
  <c r="R84" i="2"/>
  <c r="T84" i="2" s="1"/>
  <c r="R85" i="2"/>
  <c r="T85" i="2" s="1"/>
  <c r="R86" i="2"/>
  <c r="T86" i="2" s="1"/>
  <c r="R87" i="2"/>
  <c r="T87" i="2" s="1"/>
  <c r="R88" i="2"/>
  <c r="T88" i="2" s="1"/>
  <c r="R89" i="2"/>
  <c r="T89" i="2" s="1"/>
  <c r="R90" i="2"/>
  <c r="T90" i="2" s="1"/>
  <c r="R91" i="2"/>
  <c r="T91" i="2" s="1"/>
  <c r="R92" i="2"/>
  <c r="T92" i="2" s="1"/>
  <c r="R93" i="2"/>
  <c r="T93" i="2" s="1"/>
  <c r="R94" i="2"/>
  <c r="T94" i="2" s="1"/>
  <c r="R95" i="2"/>
  <c r="T95" i="2" s="1"/>
  <c r="R96" i="2"/>
  <c r="T96" i="2" s="1"/>
  <c r="R97" i="2"/>
  <c r="T97" i="2" s="1"/>
  <c r="R98" i="2"/>
  <c r="T98" i="2" s="1"/>
  <c r="R99" i="2"/>
  <c r="T99" i="2" s="1"/>
  <c r="R100" i="2"/>
  <c r="T100" i="2" s="1"/>
  <c r="R101" i="2"/>
  <c r="T101" i="2" s="1"/>
  <c r="R102" i="2"/>
  <c r="T102" i="2" s="1"/>
  <c r="R103" i="2"/>
  <c r="T103" i="2" s="1"/>
  <c r="R104" i="2"/>
  <c r="T104" i="2" s="1"/>
  <c r="R105" i="2"/>
  <c r="T105" i="2" s="1"/>
  <c r="R106" i="2"/>
  <c r="T106" i="2" s="1"/>
  <c r="R107" i="2"/>
  <c r="T107" i="2" s="1"/>
  <c r="R108" i="2"/>
  <c r="T108" i="2" s="1"/>
  <c r="R109" i="2"/>
  <c r="T109" i="2" s="1"/>
  <c r="R110" i="2"/>
  <c r="T110" i="2" s="1"/>
  <c r="R111" i="2"/>
  <c r="T111" i="2" s="1"/>
  <c r="R112" i="2"/>
  <c r="T112" i="2" s="1"/>
  <c r="R113" i="2"/>
  <c r="T113" i="2" s="1"/>
  <c r="R114" i="2"/>
  <c r="T114" i="2" s="1"/>
  <c r="R115" i="2"/>
  <c r="T115" i="2" s="1"/>
  <c r="R116" i="2"/>
  <c r="T116" i="2" s="1"/>
  <c r="R117" i="2"/>
  <c r="T117" i="2" s="1"/>
  <c r="R118" i="2"/>
  <c r="T118" i="2" s="1"/>
  <c r="R119" i="2"/>
  <c r="T119" i="2" s="1"/>
  <c r="R120" i="2"/>
  <c r="T120" i="2" s="1"/>
  <c r="R121" i="2"/>
  <c r="T121" i="2" s="1"/>
  <c r="R122" i="2"/>
  <c r="T122" i="2" s="1"/>
  <c r="R123" i="2"/>
  <c r="T123" i="2" s="1"/>
  <c r="R124" i="2"/>
  <c r="T124" i="2" s="1"/>
  <c r="R125" i="2"/>
  <c r="T125" i="2" s="1"/>
  <c r="R126" i="2"/>
  <c r="T126" i="2" s="1"/>
  <c r="R127" i="2"/>
  <c r="T127" i="2" s="1"/>
  <c r="R128" i="2"/>
  <c r="T128" i="2" s="1"/>
  <c r="R129" i="2"/>
  <c r="T129" i="2" s="1"/>
  <c r="R130" i="2"/>
  <c r="T130" i="2" s="1"/>
  <c r="R131" i="2"/>
  <c r="T131" i="2" s="1"/>
  <c r="R132" i="2"/>
  <c r="T132" i="2" s="1"/>
  <c r="R133" i="2"/>
  <c r="T133" i="2" s="1"/>
  <c r="R134" i="2"/>
  <c r="T134" i="2" s="1"/>
  <c r="R135" i="2"/>
  <c r="T135" i="2" s="1"/>
  <c r="R136" i="2"/>
  <c r="T136" i="2" s="1"/>
  <c r="R137" i="2"/>
  <c r="T137" i="2" s="1"/>
  <c r="R138" i="2"/>
  <c r="T138" i="2" s="1"/>
  <c r="R139" i="2"/>
  <c r="T139" i="2" s="1"/>
  <c r="R140" i="2"/>
  <c r="T140" i="2" s="1"/>
  <c r="R141" i="2"/>
  <c r="T141" i="2" s="1"/>
  <c r="R142" i="2"/>
  <c r="T142" i="2" s="1"/>
  <c r="R143" i="2"/>
  <c r="T143" i="2" s="1"/>
  <c r="R144" i="2"/>
  <c r="T144" i="2" s="1"/>
  <c r="R145" i="2"/>
  <c r="T145" i="2" s="1"/>
  <c r="R146" i="2"/>
  <c r="T146" i="2" s="1"/>
  <c r="R147" i="2"/>
  <c r="T147" i="2" s="1"/>
  <c r="R148" i="2"/>
  <c r="T148" i="2" s="1"/>
  <c r="R149" i="2"/>
  <c r="T149" i="2" s="1"/>
  <c r="R150" i="2"/>
  <c r="T150" i="2" s="1"/>
  <c r="R151" i="2"/>
  <c r="T151" i="2" s="1"/>
  <c r="R152" i="2"/>
  <c r="T152" i="2" s="1"/>
  <c r="R153" i="2"/>
  <c r="T153" i="2" s="1"/>
  <c r="R154" i="2"/>
  <c r="T154" i="2" s="1"/>
  <c r="R155" i="2"/>
  <c r="T155" i="2" s="1"/>
  <c r="R156" i="2"/>
  <c r="T156" i="2" s="1"/>
  <c r="R157" i="2"/>
  <c r="T157" i="2" s="1"/>
  <c r="R158" i="2"/>
  <c r="T158" i="2" s="1"/>
  <c r="R159" i="2"/>
  <c r="T159" i="2" s="1"/>
  <c r="R160" i="2"/>
  <c r="T160" i="2" s="1"/>
  <c r="R161" i="2"/>
  <c r="T161" i="2" s="1"/>
  <c r="R162" i="2"/>
  <c r="T162" i="2" s="1"/>
  <c r="R163" i="2"/>
  <c r="T163" i="2" s="1"/>
  <c r="R164" i="2"/>
  <c r="T164" i="2" s="1"/>
  <c r="R165" i="2"/>
  <c r="T165" i="2" s="1"/>
  <c r="R166" i="2"/>
  <c r="T166" i="2" s="1"/>
  <c r="R167" i="2"/>
  <c r="T167" i="2" s="1"/>
  <c r="R168" i="2"/>
  <c r="T168" i="2" s="1"/>
  <c r="R169" i="2"/>
  <c r="T169" i="2" s="1"/>
  <c r="R170" i="2"/>
  <c r="T170" i="2" s="1"/>
  <c r="R171" i="2"/>
  <c r="T171" i="2" s="1"/>
  <c r="R172" i="2"/>
  <c r="T172" i="2" s="1"/>
  <c r="R173" i="2"/>
  <c r="T173" i="2" s="1"/>
  <c r="R174" i="2"/>
  <c r="T174" i="2" s="1"/>
  <c r="R175" i="2"/>
  <c r="T175" i="2" s="1"/>
  <c r="R176" i="2"/>
  <c r="T176" i="2" s="1"/>
  <c r="R177" i="2"/>
  <c r="T177" i="2" s="1"/>
  <c r="R178" i="2"/>
  <c r="T178" i="2" s="1"/>
  <c r="R179" i="2"/>
  <c r="T179" i="2" s="1"/>
  <c r="R180" i="2"/>
  <c r="T180" i="2" s="1"/>
  <c r="R181" i="2"/>
  <c r="T181" i="2" s="1"/>
  <c r="R182" i="2"/>
  <c r="T182" i="2" s="1"/>
  <c r="R183" i="2"/>
  <c r="T183" i="2" s="1"/>
  <c r="R184" i="2"/>
  <c r="T184" i="2" s="1"/>
  <c r="R185" i="2"/>
  <c r="T185" i="2" s="1"/>
  <c r="R186" i="2"/>
  <c r="T186" i="2" s="1"/>
  <c r="R187" i="2"/>
  <c r="T187" i="2" s="1"/>
  <c r="R188" i="2"/>
  <c r="T188" i="2" s="1"/>
  <c r="R189" i="2"/>
  <c r="T189" i="2" s="1"/>
  <c r="R190" i="2"/>
  <c r="T190" i="2" s="1"/>
  <c r="R191" i="2"/>
  <c r="T191" i="2" s="1"/>
  <c r="R192" i="2"/>
  <c r="T192" i="2" s="1"/>
  <c r="R193" i="2"/>
  <c r="T193" i="2" s="1"/>
  <c r="R194" i="2"/>
  <c r="T194" i="2" s="1"/>
  <c r="R195" i="2"/>
  <c r="T195" i="2" s="1"/>
  <c r="R196" i="2"/>
  <c r="T196" i="2" s="1"/>
  <c r="R197" i="2"/>
  <c r="T197" i="2" s="1"/>
  <c r="R198" i="2"/>
  <c r="T198" i="2" s="1"/>
  <c r="R199" i="2"/>
  <c r="T199" i="2" s="1"/>
  <c r="R200" i="2"/>
  <c r="T200" i="2" s="1"/>
  <c r="R201" i="2"/>
  <c r="T201" i="2" s="1"/>
  <c r="R202" i="2"/>
  <c r="T202" i="2" s="1"/>
  <c r="R203" i="2"/>
  <c r="T203" i="2" s="1"/>
  <c r="R204" i="2"/>
  <c r="T204" i="2" s="1"/>
  <c r="R205" i="2"/>
  <c r="T205" i="2" s="1"/>
  <c r="R206" i="2"/>
  <c r="T206" i="2" s="1"/>
  <c r="R207" i="2"/>
  <c r="T207" i="2" s="1"/>
  <c r="R208" i="2"/>
  <c r="T208" i="2" s="1"/>
  <c r="R209" i="2"/>
  <c r="T209" i="2" s="1"/>
  <c r="R210" i="2"/>
  <c r="T210" i="2" s="1"/>
  <c r="R211" i="2"/>
  <c r="T211" i="2" s="1"/>
  <c r="R212" i="2"/>
  <c r="T212" i="2" s="1"/>
  <c r="R213" i="2"/>
  <c r="T213" i="2" s="1"/>
  <c r="R214" i="2"/>
  <c r="T214" i="2" s="1"/>
  <c r="R215" i="2"/>
  <c r="T215" i="2" s="1"/>
  <c r="R216" i="2"/>
  <c r="T216" i="2" s="1"/>
  <c r="R217" i="2"/>
  <c r="T217" i="2" s="1"/>
  <c r="R218" i="2"/>
  <c r="T218" i="2" s="1"/>
  <c r="R219" i="2"/>
  <c r="T219" i="2" s="1"/>
  <c r="R220" i="2"/>
  <c r="T220" i="2" s="1"/>
  <c r="R221" i="2"/>
  <c r="T221" i="2" s="1"/>
  <c r="R222" i="2"/>
  <c r="T222" i="2" s="1"/>
  <c r="R223" i="2"/>
  <c r="T223" i="2" s="1"/>
  <c r="R224" i="2"/>
  <c r="T224" i="2" s="1"/>
  <c r="R225" i="2"/>
  <c r="T225" i="2" s="1"/>
  <c r="R226" i="2"/>
  <c r="T226" i="2" s="1"/>
  <c r="R227" i="2"/>
  <c r="T227" i="2" s="1"/>
  <c r="R228" i="2"/>
  <c r="T228" i="2" s="1"/>
  <c r="R229" i="2"/>
  <c r="T229" i="2" s="1"/>
  <c r="R230" i="2"/>
  <c r="T230" i="2" s="1"/>
  <c r="R231" i="2"/>
  <c r="T231" i="2" s="1"/>
  <c r="R232" i="2"/>
  <c r="T232" i="2" s="1"/>
  <c r="R233" i="2"/>
  <c r="T233" i="2" s="1"/>
  <c r="R234" i="2"/>
  <c r="T234" i="2" s="1"/>
  <c r="R235" i="2"/>
  <c r="T235" i="2" s="1"/>
  <c r="R236" i="2"/>
  <c r="T236" i="2" s="1"/>
  <c r="R237" i="2"/>
  <c r="T237" i="2" s="1"/>
  <c r="R238" i="2"/>
  <c r="T238" i="2" s="1"/>
  <c r="R239" i="2"/>
  <c r="T239" i="2" s="1"/>
  <c r="R240" i="2"/>
  <c r="T240" i="2" s="1"/>
  <c r="R241" i="2"/>
  <c r="T241" i="2" s="1"/>
  <c r="R242" i="2"/>
  <c r="T242" i="2" s="1"/>
  <c r="R243" i="2"/>
  <c r="T243" i="2" s="1"/>
  <c r="R244" i="2"/>
  <c r="T244" i="2" s="1"/>
  <c r="R245" i="2"/>
  <c r="T245" i="2" s="1"/>
  <c r="R246" i="2"/>
  <c r="T246" i="2" s="1"/>
  <c r="R247" i="2"/>
  <c r="T247" i="2" s="1"/>
  <c r="R248" i="2"/>
  <c r="T248" i="2" s="1"/>
  <c r="R249" i="2"/>
  <c r="T249" i="2" s="1"/>
  <c r="R250" i="2"/>
  <c r="T250" i="2" s="1"/>
  <c r="R251" i="2"/>
  <c r="T251" i="2" s="1"/>
  <c r="R252" i="2"/>
  <c r="T252" i="2" s="1"/>
  <c r="R253" i="2"/>
  <c r="T253" i="2" s="1"/>
  <c r="R254" i="2"/>
  <c r="T254" i="2" s="1"/>
  <c r="R255" i="2"/>
  <c r="T255" i="2" s="1"/>
  <c r="R256" i="2"/>
  <c r="T256" i="2" s="1"/>
  <c r="R257" i="2"/>
  <c r="T257" i="2" s="1"/>
  <c r="R258" i="2"/>
  <c r="T258" i="2" s="1"/>
  <c r="R259" i="2"/>
  <c r="T259" i="2" s="1"/>
  <c r="R260" i="2"/>
  <c r="T260" i="2" s="1"/>
  <c r="R261" i="2"/>
  <c r="T261" i="2" s="1"/>
  <c r="R262" i="2"/>
  <c r="T262" i="2" s="1"/>
  <c r="R263" i="2"/>
  <c r="T263" i="2" s="1"/>
  <c r="R264" i="2"/>
  <c r="T264" i="2" s="1"/>
  <c r="R265" i="2"/>
  <c r="T265" i="2" s="1"/>
  <c r="R266" i="2"/>
  <c r="T266" i="2" s="1"/>
  <c r="R267" i="2"/>
  <c r="T267" i="2" s="1"/>
  <c r="R268" i="2"/>
  <c r="T268" i="2" s="1"/>
  <c r="R269" i="2"/>
  <c r="T269" i="2" s="1"/>
  <c r="R270" i="2"/>
  <c r="T270" i="2" s="1"/>
  <c r="R271" i="2"/>
  <c r="T271" i="2" s="1"/>
  <c r="R272" i="2"/>
  <c r="T272" i="2" s="1"/>
  <c r="R273" i="2"/>
  <c r="T273" i="2" s="1"/>
  <c r="R274" i="2"/>
  <c r="T274" i="2" s="1"/>
  <c r="R275" i="2"/>
  <c r="T275" i="2" s="1"/>
  <c r="R276" i="2"/>
  <c r="T276" i="2" s="1"/>
  <c r="R277" i="2"/>
  <c r="T277" i="2" s="1"/>
  <c r="R278" i="2"/>
  <c r="T278" i="2" s="1"/>
  <c r="R279" i="2"/>
  <c r="T279" i="2" s="1"/>
  <c r="R280" i="2"/>
  <c r="T280" i="2" s="1"/>
  <c r="R281" i="2"/>
  <c r="T281" i="2" s="1"/>
  <c r="R282" i="2"/>
  <c r="T282" i="2" s="1"/>
  <c r="R283" i="2"/>
  <c r="T283" i="2" s="1"/>
  <c r="R284" i="2"/>
  <c r="T284" i="2" s="1"/>
  <c r="R285" i="2"/>
  <c r="T285" i="2" s="1"/>
  <c r="R286" i="2"/>
  <c r="T286" i="2" s="1"/>
  <c r="R287" i="2"/>
  <c r="T287" i="2" s="1"/>
  <c r="R288" i="2"/>
  <c r="T288" i="2" s="1"/>
  <c r="R289" i="2"/>
  <c r="T289" i="2" s="1"/>
  <c r="R290" i="2"/>
  <c r="T290" i="2" s="1"/>
  <c r="R291" i="2"/>
  <c r="T291" i="2" s="1"/>
  <c r="R292" i="2"/>
  <c r="T292" i="2" s="1"/>
  <c r="R293" i="2"/>
  <c r="T293" i="2" s="1"/>
  <c r="R294" i="2"/>
  <c r="T294" i="2" s="1"/>
  <c r="R295" i="2"/>
  <c r="T295" i="2" s="1"/>
  <c r="R296" i="2"/>
  <c r="T296" i="2" s="1"/>
  <c r="R297" i="2"/>
  <c r="T297" i="2" s="1"/>
  <c r="R298" i="2"/>
  <c r="T298" i="2" s="1"/>
  <c r="R299" i="2"/>
  <c r="T299" i="2" s="1"/>
  <c r="R300" i="2"/>
  <c r="T300" i="2" s="1"/>
  <c r="R301" i="2"/>
  <c r="T301" i="2" s="1"/>
  <c r="R302" i="2"/>
  <c r="T302" i="2" s="1"/>
  <c r="R303" i="2"/>
  <c r="T303" i="2" s="1"/>
  <c r="R304" i="2"/>
  <c r="T304" i="2" s="1"/>
  <c r="R305" i="2"/>
  <c r="T305" i="2" s="1"/>
  <c r="R306" i="2"/>
  <c r="T306" i="2" s="1"/>
  <c r="R307" i="2"/>
  <c r="T307" i="2" s="1"/>
  <c r="R308" i="2"/>
  <c r="T308" i="2" s="1"/>
  <c r="R309" i="2"/>
  <c r="T309" i="2" s="1"/>
  <c r="R310" i="2"/>
  <c r="T310" i="2" s="1"/>
  <c r="R311" i="2"/>
  <c r="T311" i="2" s="1"/>
  <c r="R312" i="2"/>
  <c r="T312" i="2" s="1"/>
  <c r="R313" i="2"/>
  <c r="T313" i="2" s="1"/>
  <c r="R314" i="2"/>
  <c r="T314" i="2" s="1"/>
  <c r="R315" i="2"/>
  <c r="T315" i="2" s="1"/>
  <c r="R316" i="2"/>
  <c r="T316" i="2" s="1"/>
  <c r="R317" i="2"/>
  <c r="T317" i="2" s="1"/>
  <c r="R318" i="2"/>
  <c r="T318" i="2" s="1"/>
  <c r="R319" i="2"/>
  <c r="T319" i="2" s="1"/>
  <c r="R320" i="2"/>
  <c r="T320" i="2" s="1"/>
  <c r="R321" i="2"/>
  <c r="T321" i="2" s="1"/>
  <c r="R322" i="2"/>
  <c r="T322" i="2" s="1"/>
  <c r="R323" i="2"/>
  <c r="T323" i="2" s="1"/>
  <c r="R324" i="2"/>
  <c r="T324" i="2" s="1"/>
  <c r="R325" i="2"/>
  <c r="T325" i="2" s="1"/>
  <c r="R326" i="2"/>
  <c r="T326" i="2" s="1"/>
  <c r="R327" i="2"/>
  <c r="T327" i="2" s="1"/>
  <c r="R328" i="2"/>
  <c r="T328" i="2" s="1"/>
  <c r="R329" i="2"/>
  <c r="T329" i="2" s="1"/>
  <c r="R330" i="2"/>
  <c r="T330" i="2" s="1"/>
  <c r="R331" i="2"/>
  <c r="T331" i="2" s="1"/>
  <c r="R332" i="2"/>
  <c r="T332" i="2" s="1"/>
  <c r="R333" i="2"/>
  <c r="T333" i="2" s="1"/>
  <c r="R334" i="2"/>
  <c r="T334" i="2" s="1"/>
  <c r="R335" i="2"/>
  <c r="T335" i="2" s="1"/>
  <c r="R336" i="2"/>
  <c r="T336" i="2" s="1"/>
  <c r="R337" i="2"/>
  <c r="T337" i="2" s="1"/>
  <c r="R338" i="2"/>
  <c r="T338" i="2" s="1"/>
  <c r="R339" i="2"/>
  <c r="T339" i="2" s="1"/>
  <c r="R340" i="2"/>
  <c r="T340" i="2" s="1"/>
  <c r="R341" i="2"/>
  <c r="T341" i="2" s="1"/>
  <c r="R342" i="2"/>
  <c r="T342" i="2" s="1"/>
  <c r="R343" i="2"/>
  <c r="T343" i="2" s="1"/>
  <c r="R344" i="2"/>
  <c r="T344" i="2" s="1"/>
  <c r="R345" i="2"/>
  <c r="T345" i="2" s="1"/>
  <c r="R346" i="2"/>
  <c r="T346" i="2" s="1"/>
  <c r="R347" i="2"/>
  <c r="T347" i="2" s="1"/>
  <c r="R348" i="2"/>
  <c r="T348" i="2" s="1"/>
  <c r="R349" i="2"/>
  <c r="T349" i="2" s="1"/>
  <c r="R350" i="2"/>
  <c r="T350" i="2" s="1"/>
  <c r="R351" i="2"/>
  <c r="T351" i="2" s="1"/>
  <c r="R352" i="2"/>
  <c r="T352" i="2" s="1"/>
  <c r="R353" i="2"/>
  <c r="T353" i="2" s="1"/>
  <c r="R354" i="2"/>
  <c r="T354" i="2" s="1"/>
  <c r="R355" i="2"/>
  <c r="T355" i="2" s="1"/>
  <c r="R356" i="2"/>
  <c r="T356" i="2" s="1"/>
  <c r="R357" i="2"/>
  <c r="T357" i="2" s="1"/>
  <c r="R358" i="2"/>
  <c r="T358" i="2" s="1"/>
  <c r="R359" i="2"/>
  <c r="T359" i="2" s="1"/>
  <c r="R360" i="2"/>
  <c r="T360" i="2" s="1"/>
  <c r="R361" i="2"/>
  <c r="T361" i="2" s="1"/>
  <c r="R362" i="2"/>
  <c r="T362" i="2" s="1"/>
  <c r="R363" i="2"/>
  <c r="T363" i="2" s="1"/>
  <c r="R364" i="2"/>
  <c r="T364" i="2" s="1"/>
  <c r="R365" i="2"/>
  <c r="T365" i="2" s="1"/>
  <c r="R366" i="2"/>
  <c r="T366" i="2" s="1"/>
  <c r="R367" i="2"/>
  <c r="T367" i="2" s="1"/>
  <c r="R368" i="2"/>
  <c r="T368" i="2" s="1"/>
  <c r="R369" i="2"/>
  <c r="T369" i="2" s="1"/>
  <c r="R370" i="2"/>
  <c r="T370" i="2" s="1"/>
  <c r="R371" i="2"/>
  <c r="T371" i="2" s="1"/>
  <c r="R372" i="2"/>
  <c r="T372" i="2" s="1"/>
  <c r="R373" i="2"/>
  <c r="T373" i="2" s="1"/>
  <c r="R374" i="2"/>
  <c r="T374" i="2" s="1"/>
  <c r="R375" i="2"/>
  <c r="T375" i="2" s="1"/>
  <c r="R376" i="2"/>
  <c r="T376" i="2" s="1"/>
  <c r="R377" i="2"/>
  <c r="T377" i="2" s="1"/>
  <c r="R378" i="2"/>
  <c r="T378" i="2" s="1"/>
  <c r="R379" i="2"/>
  <c r="T379" i="2" s="1"/>
  <c r="R380" i="2"/>
  <c r="T380" i="2" s="1"/>
  <c r="R381" i="2"/>
  <c r="T381" i="2" s="1"/>
  <c r="R382" i="2"/>
  <c r="T382" i="2" s="1"/>
  <c r="R383" i="2"/>
  <c r="T383" i="2" s="1"/>
  <c r="R384" i="2"/>
  <c r="T384" i="2" s="1"/>
  <c r="R385" i="2"/>
  <c r="T385" i="2" s="1"/>
  <c r="R386" i="2"/>
  <c r="T386" i="2" s="1"/>
  <c r="R387" i="2"/>
  <c r="T387" i="2" s="1"/>
  <c r="R388" i="2"/>
  <c r="T388" i="2" s="1"/>
  <c r="R389" i="2"/>
  <c r="T389" i="2" s="1"/>
  <c r="R390" i="2"/>
  <c r="T390" i="2" s="1"/>
  <c r="R391" i="2"/>
  <c r="T391" i="2" s="1"/>
  <c r="R392" i="2"/>
  <c r="T392" i="2" s="1"/>
  <c r="R393" i="2"/>
  <c r="T393" i="2" s="1"/>
  <c r="R394" i="2"/>
  <c r="T394" i="2" s="1"/>
  <c r="R395" i="2"/>
  <c r="T395" i="2" s="1"/>
  <c r="R396" i="2"/>
  <c r="T396" i="2" s="1"/>
  <c r="R397" i="2"/>
  <c r="T397" i="2" s="1"/>
  <c r="R398" i="2"/>
  <c r="T398" i="2" s="1"/>
  <c r="R399" i="2"/>
  <c r="T399" i="2" s="1"/>
  <c r="R400" i="2"/>
  <c r="T400" i="2" s="1"/>
  <c r="R401" i="2"/>
  <c r="T401" i="2" s="1"/>
  <c r="R402" i="2"/>
  <c r="T402" i="2" s="1"/>
  <c r="R403" i="2"/>
  <c r="T403" i="2" s="1"/>
  <c r="R404" i="2"/>
  <c r="T404" i="2" s="1"/>
  <c r="R405" i="2"/>
  <c r="T405" i="2" s="1"/>
  <c r="R406" i="2"/>
  <c r="T406" i="2" s="1"/>
  <c r="R407" i="2"/>
  <c r="T407" i="2" s="1"/>
  <c r="R408" i="2"/>
  <c r="T408" i="2" s="1"/>
  <c r="R409" i="2"/>
  <c r="T409" i="2" s="1"/>
  <c r="R410" i="2"/>
  <c r="T410" i="2" s="1"/>
  <c r="R411" i="2"/>
  <c r="T411" i="2" s="1"/>
  <c r="R412" i="2"/>
  <c r="T412" i="2" s="1"/>
  <c r="R413" i="2"/>
  <c r="T413" i="2" s="1"/>
  <c r="R414" i="2"/>
  <c r="T414" i="2" s="1"/>
  <c r="R415" i="2"/>
  <c r="T415" i="2" s="1"/>
  <c r="R416" i="2"/>
  <c r="T416" i="2" s="1"/>
  <c r="R417" i="2"/>
  <c r="T417" i="2" s="1"/>
  <c r="R418" i="2"/>
  <c r="T418" i="2" s="1"/>
  <c r="R419" i="2"/>
  <c r="T419" i="2" s="1"/>
  <c r="R420" i="2"/>
  <c r="T420" i="2" s="1"/>
  <c r="R421" i="2"/>
  <c r="T421" i="2" s="1"/>
  <c r="R422" i="2"/>
  <c r="T422" i="2" s="1"/>
  <c r="R423" i="2"/>
  <c r="T423" i="2" s="1"/>
  <c r="R424" i="2"/>
  <c r="T424" i="2" s="1"/>
  <c r="R425" i="2"/>
  <c r="T425" i="2" s="1"/>
  <c r="R426" i="2"/>
  <c r="T426" i="2" s="1"/>
  <c r="R427" i="2"/>
  <c r="T427" i="2" s="1"/>
  <c r="R428" i="2"/>
  <c r="T428" i="2" s="1"/>
  <c r="R429" i="2"/>
  <c r="T429" i="2" s="1"/>
  <c r="R430" i="2"/>
  <c r="T430" i="2" s="1"/>
  <c r="R431" i="2"/>
  <c r="T431" i="2" s="1"/>
  <c r="R432" i="2"/>
  <c r="T432" i="2" s="1"/>
  <c r="R433" i="2"/>
  <c r="T433" i="2" s="1"/>
  <c r="R434" i="2"/>
  <c r="T434" i="2" s="1"/>
  <c r="R435" i="2"/>
  <c r="T435" i="2" s="1"/>
  <c r="R436" i="2"/>
  <c r="T436" i="2" s="1"/>
  <c r="R437" i="2"/>
  <c r="T437" i="2" s="1"/>
  <c r="R438" i="2"/>
  <c r="T438" i="2" s="1"/>
  <c r="R439" i="2"/>
  <c r="T439" i="2" s="1"/>
  <c r="R440" i="2"/>
  <c r="T440" i="2" s="1"/>
  <c r="R441" i="2"/>
  <c r="T441" i="2" s="1"/>
  <c r="R442" i="2"/>
  <c r="T442" i="2" s="1"/>
  <c r="R443" i="2"/>
  <c r="T443" i="2" s="1"/>
  <c r="R444" i="2"/>
  <c r="T444" i="2" s="1"/>
  <c r="R445" i="2"/>
  <c r="T445" i="2" s="1"/>
  <c r="R446" i="2"/>
  <c r="T446" i="2" s="1"/>
  <c r="R447" i="2"/>
  <c r="T447" i="2" s="1"/>
  <c r="R448" i="2"/>
  <c r="T448" i="2" s="1"/>
  <c r="R449" i="2"/>
  <c r="T449" i="2" s="1"/>
  <c r="R450" i="2"/>
  <c r="T450" i="2" s="1"/>
  <c r="R451" i="2"/>
  <c r="T451" i="2" s="1"/>
  <c r="R452" i="2"/>
  <c r="T452" i="2" s="1"/>
  <c r="R453" i="2"/>
  <c r="T453" i="2" s="1"/>
  <c r="R454" i="2"/>
  <c r="T454" i="2" s="1"/>
  <c r="R455" i="2"/>
  <c r="T455" i="2" s="1"/>
  <c r="R456" i="2"/>
  <c r="T456" i="2" s="1"/>
  <c r="R457" i="2"/>
  <c r="T457" i="2" s="1"/>
  <c r="R458" i="2"/>
  <c r="T458" i="2" s="1"/>
  <c r="R459" i="2"/>
  <c r="T459" i="2" s="1"/>
  <c r="R460" i="2"/>
  <c r="T460" i="2" s="1"/>
  <c r="R461" i="2"/>
  <c r="T461" i="2" s="1"/>
  <c r="R462" i="2"/>
  <c r="T462" i="2" s="1"/>
  <c r="R463" i="2"/>
  <c r="T463" i="2" s="1"/>
  <c r="R464" i="2"/>
  <c r="T464" i="2" s="1"/>
  <c r="R465" i="2"/>
  <c r="T465" i="2" s="1"/>
  <c r="R466" i="2"/>
  <c r="T466" i="2" s="1"/>
  <c r="R467" i="2"/>
  <c r="T467" i="2" s="1"/>
  <c r="R468" i="2"/>
  <c r="T468" i="2" s="1"/>
  <c r="R469" i="2"/>
  <c r="T469" i="2" s="1"/>
  <c r="R470" i="2"/>
  <c r="T470" i="2" s="1"/>
  <c r="R471" i="2"/>
  <c r="T471" i="2" s="1"/>
  <c r="R472" i="2"/>
  <c r="T472" i="2" s="1"/>
  <c r="R473" i="2"/>
  <c r="T473" i="2" s="1"/>
  <c r="R474" i="2"/>
  <c r="T474" i="2" s="1"/>
  <c r="R475" i="2"/>
  <c r="T475" i="2" s="1"/>
  <c r="R476" i="2"/>
  <c r="T476" i="2" s="1"/>
  <c r="R477" i="2"/>
  <c r="T477" i="2" s="1"/>
  <c r="R478" i="2"/>
  <c r="T478" i="2" s="1"/>
  <c r="R479" i="2"/>
  <c r="T479" i="2" s="1"/>
  <c r="R480" i="2"/>
  <c r="T480" i="2" s="1"/>
  <c r="R481" i="2"/>
  <c r="T481" i="2" s="1"/>
  <c r="R482" i="2"/>
  <c r="T482" i="2" s="1"/>
  <c r="R483" i="2"/>
  <c r="T483" i="2" s="1"/>
  <c r="R484" i="2"/>
  <c r="T484" i="2" s="1"/>
  <c r="R485" i="2"/>
  <c r="T485" i="2" s="1"/>
  <c r="R486" i="2"/>
  <c r="T486" i="2" s="1"/>
  <c r="R487" i="2"/>
  <c r="T487" i="2" s="1"/>
  <c r="R488" i="2"/>
  <c r="T488" i="2" s="1"/>
  <c r="R489" i="2"/>
  <c r="T489" i="2" s="1"/>
  <c r="R490" i="2"/>
  <c r="T490" i="2" s="1"/>
  <c r="R491" i="2"/>
  <c r="T491" i="2" s="1"/>
  <c r="R492" i="2"/>
  <c r="T492" i="2" s="1"/>
  <c r="R493" i="2"/>
  <c r="T493" i="2" s="1"/>
  <c r="R494" i="2"/>
  <c r="T494" i="2" s="1"/>
  <c r="R495" i="2"/>
  <c r="T495" i="2" s="1"/>
  <c r="R496" i="2"/>
  <c r="T496" i="2" s="1"/>
  <c r="R497" i="2"/>
  <c r="T497" i="2" s="1"/>
  <c r="R498" i="2"/>
  <c r="T498" i="2" s="1"/>
  <c r="R499" i="2"/>
  <c r="T499" i="2" s="1"/>
  <c r="R500" i="2"/>
  <c r="T500" i="2" s="1"/>
  <c r="R501" i="2"/>
  <c r="T501" i="2" s="1"/>
  <c r="R502" i="2"/>
  <c r="T502" i="2" s="1"/>
  <c r="R503" i="2"/>
  <c r="T503" i="2" s="1"/>
  <c r="R504" i="2"/>
  <c r="T504" i="2" s="1"/>
  <c r="R505" i="2"/>
  <c r="T505" i="2" s="1"/>
  <c r="R506" i="2"/>
  <c r="T506" i="2" s="1"/>
  <c r="R507" i="2"/>
  <c r="T507" i="2" s="1"/>
  <c r="R508" i="2"/>
  <c r="T508" i="2" s="1"/>
  <c r="R509" i="2"/>
  <c r="T509" i="2" s="1"/>
  <c r="R510" i="2"/>
  <c r="T510" i="2" s="1"/>
  <c r="R511" i="2"/>
  <c r="T511" i="2" s="1"/>
  <c r="R512" i="2"/>
  <c r="T512" i="2" s="1"/>
  <c r="R513" i="2"/>
  <c r="T513" i="2" s="1"/>
  <c r="R514" i="2"/>
  <c r="T514" i="2" s="1"/>
  <c r="R515" i="2"/>
  <c r="T515" i="2" s="1"/>
  <c r="R516" i="2"/>
  <c r="T516" i="2" s="1"/>
  <c r="R517" i="2"/>
  <c r="T517" i="2" s="1"/>
  <c r="R518" i="2"/>
  <c r="T518" i="2" s="1"/>
  <c r="R519" i="2"/>
  <c r="T519" i="2" s="1"/>
  <c r="R520" i="2"/>
  <c r="T520" i="2" s="1"/>
  <c r="R521" i="2"/>
  <c r="T521" i="2" s="1"/>
  <c r="R522" i="2"/>
  <c r="T522" i="2" s="1"/>
  <c r="R523" i="2"/>
  <c r="T523" i="2" s="1"/>
  <c r="R524" i="2"/>
  <c r="T524" i="2" s="1"/>
  <c r="R525" i="2"/>
  <c r="T525" i="2" s="1"/>
  <c r="R526" i="2"/>
  <c r="T526" i="2" s="1"/>
  <c r="R527" i="2"/>
  <c r="T527" i="2" s="1"/>
  <c r="R528" i="2"/>
  <c r="T528" i="2" s="1"/>
  <c r="R529" i="2"/>
  <c r="T529" i="2" s="1"/>
  <c r="R530" i="2"/>
  <c r="T530" i="2" s="1"/>
  <c r="R531" i="2"/>
  <c r="T531" i="2" s="1"/>
  <c r="R532" i="2"/>
  <c r="T532" i="2" s="1"/>
  <c r="R533" i="2"/>
  <c r="T533" i="2" s="1"/>
  <c r="R534" i="2"/>
  <c r="T534" i="2" s="1"/>
  <c r="R535" i="2"/>
  <c r="T535" i="2" s="1"/>
  <c r="R536" i="2"/>
  <c r="T536" i="2" s="1"/>
  <c r="R537" i="2"/>
  <c r="T537" i="2" s="1"/>
  <c r="R538" i="2"/>
  <c r="T538" i="2" s="1"/>
  <c r="R539" i="2"/>
  <c r="T539" i="2" s="1"/>
  <c r="R540" i="2"/>
  <c r="T540" i="2" s="1"/>
  <c r="R541" i="2"/>
  <c r="T541" i="2" s="1"/>
  <c r="R542" i="2"/>
  <c r="T542" i="2" s="1"/>
  <c r="R543" i="2"/>
  <c r="T543" i="2" s="1"/>
  <c r="R544" i="2"/>
  <c r="T544" i="2" s="1"/>
  <c r="R545" i="2"/>
  <c r="T545" i="2" s="1"/>
  <c r="R546" i="2"/>
  <c r="T546" i="2" s="1"/>
  <c r="R547" i="2"/>
  <c r="T547" i="2" s="1"/>
  <c r="V547" i="2" s="1"/>
  <c r="R548" i="2"/>
  <c r="T548" i="2" s="1"/>
  <c r="R549" i="2"/>
  <c r="T549" i="2" s="1"/>
  <c r="R550" i="2"/>
  <c r="T550" i="2" s="1"/>
  <c r="R551" i="2"/>
  <c r="T551" i="2" s="1"/>
  <c r="R552" i="2"/>
  <c r="T552" i="2" s="1"/>
  <c r="R553" i="2"/>
  <c r="T553" i="2" s="1"/>
  <c r="R554" i="2"/>
  <c r="T554" i="2" s="1"/>
  <c r="R555" i="2"/>
  <c r="T555" i="2" s="1"/>
  <c r="R556" i="2"/>
  <c r="T556" i="2" s="1"/>
  <c r="R557" i="2"/>
  <c r="T557" i="2" s="1"/>
  <c r="R558" i="2"/>
  <c r="T558" i="2" s="1"/>
  <c r="R559" i="2"/>
  <c r="T559" i="2" s="1"/>
  <c r="R560" i="2"/>
  <c r="T560" i="2" s="1"/>
  <c r="R561" i="2"/>
  <c r="T561" i="2" s="1"/>
  <c r="R562" i="2"/>
  <c r="T562" i="2" s="1"/>
  <c r="R563" i="2"/>
  <c r="T563" i="2" s="1"/>
  <c r="R564" i="2"/>
  <c r="T564" i="2" s="1"/>
  <c r="R565" i="2"/>
  <c r="T565" i="2" s="1"/>
  <c r="R566" i="2"/>
  <c r="T566" i="2" s="1"/>
  <c r="R567" i="2"/>
  <c r="T567" i="2" s="1"/>
  <c r="R568" i="2"/>
  <c r="T568" i="2" s="1"/>
  <c r="R569" i="2"/>
  <c r="T569" i="2" s="1"/>
  <c r="R570" i="2"/>
  <c r="T570" i="2" s="1"/>
  <c r="R571" i="2"/>
  <c r="T571" i="2" s="1"/>
  <c r="R572" i="2"/>
  <c r="T572" i="2" s="1"/>
  <c r="R573" i="2"/>
  <c r="T573" i="2" s="1"/>
  <c r="R574" i="2"/>
  <c r="T574" i="2" s="1"/>
  <c r="R575" i="2"/>
  <c r="T575" i="2" s="1"/>
  <c r="R576" i="2"/>
  <c r="T576" i="2" s="1"/>
  <c r="R577" i="2"/>
  <c r="T577" i="2" s="1"/>
  <c r="R578" i="2"/>
  <c r="T578" i="2" s="1"/>
  <c r="R579" i="2"/>
  <c r="T579" i="2" s="1"/>
  <c r="R580" i="2"/>
  <c r="T580" i="2" s="1"/>
  <c r="R581" i="2"/>
  <c r="T581" i="2" s="1"/>
  <c r="R582" i="2"/>
  <c r="T582" i="2" s="1"/>
  <c r="R583" i="2"/>
  <c r="T583" i="2" s="1"/>
  <c r="R584" i="2"/>
  <c r="T584" i="2" s="1"/>
  <c r="R585" i="2"/>
  <c r="T585" i="2" s="1"/>
  <c r="R586" i="2"/>
  <c r="T586" i="2" s="1"/>
  <c r="R587" i="2"/>
  <c r="T587" i="2" s="1"/>
  <c r="R588" i="2"/>
  <c r="T588" i="2" s="1"/>
  <c r="R589" i="2"/>
  <c r="T589" i="2" s="1"/>
  <c r="R590" i="2"/>
  <c r="T590" i="2" s="1"/>
  <c r="R591" i="2"/>
  <c r="T591" i="2" s="1"/>
  <c r="R592" i="2"/>
  <c r="T592" i="2" s="1"/>
  <c r="R593" i="2"/>
  <c r="T593" i="2" s="1"/>
  <c r="R594" i="2"/>
  <c r="T594" i="2" s="1"/>
  <c r="R595" i="2"/>
  <c r="T595" i="2" s="1"/>
  <c r="R596" i="2"/>
  <c r="T596" i="2" s="1"/>
  <c r="R597" i="2"/>
  <c r="T597" i="2" s="1"/>
  <c r="R598" i="2"/>
  <c r="T598" i="2" s="1"/>
  <c r="R599" i="2"/>
  <c r="T599" i="2" s="1"/>
  <c r="R600" i="2"/>
  <c r="T600" i="2" s="1"/>
  <c r="R601" i="2"/>
  <c r="T601" i="2" s="1"/>
  <c r="R602" i="2"/>
  <c r="T602" i="2" s="1"/>
  <c r="R603" i="2"/>
  <c r="T603" i="2" s="1"/>
  <c r="R604" i="2"/>
  <c r="T604" i="2" s="1"/>
  <c r="R605" i="2"/>
  <c r="T605" i="2" s="1"/>
  <c r="R606" i="2"/>
  <c r="T606" i="2" s="1"/>
  <c r="R607" i="2"/>
  <c r="T607" i="2" s="1"/>
  <c r="R608" i="2"/>
  <c r="T608" i="2" s="1"/>
  <c r="R609" i="2"/>
  <c r="T609" i="2" s="1"/>
  <c r="R610" i="2"/>
  <c r="T610" i="2" s="1"/>
  <c r="R611" i="2"/>
  <c r="T611" i="2" s="1"/>
  <c r="R612" i="2"/>
  <c r="T612" i="2" s="1"/>
  <c r="R613" i="2"/>
  <c r="T613" i="2" s="1"/>
  <c r="R614" i="2"/>
  <c r="T614" i="2" s="1"/>
  <c r="R615" i="2"/>
  <c r="T615" i="2" s="1"/>
  <c r="R616" i="2"/>
  <c r="T616" i="2" s="1"/>
  <c r="R617" i="2"/>
  <c r="T617" i="2" s="1"/>
  <c r="R618" i="2"/>
  <c r="T618" i="2" s="1"/>
  <c r="R619" i="2"/>
  <c r="T619" i="2" s="1"/>
  <c r="R620" i="2"/>
  <c r="T620" i="2" s="1"/>
  <c r="R621" i="2"/>
  <c r="T621" i="2" s="1"/>
  <c r="R622" i="2"/>
  <c r="T622" i="2" s="1"/>
  <c r="R623" i="2"/>
  <c r="T623" i="2" s="1"/>
  <c r="R624" i="2"/>
  <c r="T624" i="2" s="1"/>
  <c r="R625" i="2"/>
  <c r="T625" i="2" s="1"/>
  <c r="R626" i="2"/>
  <c r="T626" i="2" s="1"/>
  <c r="R627" i="2"/>
  <c r="T627" i="2" s="1"/>
  <c r="R628" i="2"/>
  <c r="T628" i="2" s="1"/>
  <c r="R629" i="2"/>
  <c r="T629" i="2" s="1"/>
  <c r="R630" i="2"/>
  <c r="T630" i="2" s="1"/>
  <c r="R631" i="2"/>
  <c r="T631" i="2" s="1"/>
  <c r="R632" i="2"/>
  <c r="T632" i="2" s="1"/>
  <c r="R633" i="2"/>
  <c r="T633" i="2" s="1"/>
  <c r="R634" i="2"/>
  <c r="T634" i="2" s="1"/>
  <c r="R635" i="2"/>
  <c r="T635" i="2" s="1"/>
  <c r="R636" i="2"/>
  <c r="T636" i="2" s="1"/>
  <c r="R637" i="2"/>
  <c r="T637" i="2" s="1"/>
  <c r="R638" i="2"/>
  <c r="T638" i="2" s="1"/>
  <c r="R639" i="2"/>
  <c r="T639" i="2" s="1"/>
  <c r="R640" i="2"/>
  <c r="T640" i="2" s="1"/>
  <c r="R641" i="2"/>
  <c r="T641" i="2" s="1"/>
  <c r="R642" i="2"/>
  <c r="T642" i="2" s="1"/>
  <c r="R643" i="2"/>
  <c r="T643" i="2" s="1"/>
  <c r="R644" i="2"/>
  <c r="T644" i="2" s="1"/>
  <c r="R645" i="2"/>
  <c r="T645" i="2" s="1"/>
  <c r="V645" i="2" s="1"/>
  <c r="R646" i="2"/>
  <c r="T646" i="2" s="1"/>
  <c r="R647" i="2"/>
  <c r="T647" i="2" s="1"/>
  <c r="R648" i="2"/>
  <c r="T648" i="2" s="1"/>
  <c r="R649" i="2"/>
  <c r="T649" i="2" s="1"/>
  <c r="R650" i="2"/>
  <c r="T650" i="2" s="1"/>
  <c r="R651" i="2"/>
  <c r="T651" i="2" s="1"/>
  <c r="R652" i="2"/>
  <c r="T652" i="2" s="1"/>
  <c r="R653" i="2"/>
  <c r="T653" i="2" s="1"/>
  <c r="R654" i="2"/>
  <c r="T654" i="2" s="1"/>
  <c r="R655" i="2"/>
  <c r="T655" i="2" s="1"/>
  <c r="R656" i="2"/>
  <c r="T656" i="2" s="1"/>
  <c r="R657" i="2"/>
  <c r="T657" i="2" s="1"/>
  <c r="R658" i="2"/>
  <c r="T658" i="2" s="1"/>
  <c r="R659" i="2"/>
  <c r="T659" i="2" s="1"/>
  <c r="R660" i="2"/>
  <c r="T660" i="2" s="1"/>
  <c r="R661" i="2"/>
  <c r="T661" i="2" s="1"/>
  <c r="R662" i="2"/>
  <c r="T662" i="2" s="1"/>
  <c r="R663" i="2"/>
  <c r="T663" i="2" s="1"/>
  <c r="R664" i="2"/>
  <c r="T664" i="2" s="1"/>
  <c r="R665" i="2"/>
  <c r="T665" i="2" s="1"/>
  <c r="R666" i="2"/>
  <c r="T666" i="2" s="1"/>
  <c r="R667" i="2"/>
  <c r="T667" i="2" s="1"/>
  <c r="R668" i="2"/>
  <c r="T668" i="2" s="1"/>
  <c r="R669" i="2"/>
  <c r="T669" i="2" s="1"/>
  <c r="R670" i="2"/>
  <c r="T670" i="2" s="1"/>
  <c r="R671" i="2"/>
  <c r="T671" i="2" s="1"/>
  <c r="R672" i="2"/>
  <c r="T672" i="2" s="1"/>
  <c r="R673" i="2"/>
  <c r="T673" i="2" s="1"/>
  <c r="V673" i="2" s="1"/>
  <c r="R674" i="2"/>
  <c r="T674" i="2" s="1"/>
  <c r="R675" i="2"/>
  <c r="T675" i="2" s="1"/>
  <c r="R676" i="2"/>
  <c r="T676" i="2" s="1"/>
  <c r="R677" i="2"/>
  <c r="T677" i="2" s="1"/>
  <c r="R678" i="2"/>
  <c r="T678" i="2" s="1"/>
  <c r="R679" i="2"/>
  <c r="T679" i="2" s="1"/>
  <c r="R680" i="2"/>
  <c r="T680" i="2" s="1"/>
  <c r="R681" i="2"/>
  <c r="T681" i="2" s="1"/>
  <c r="R682" i="2"/>
  <c r="T682" i="2" s="1"/>
  <c r="R683" i="2"/>
  <c r="T683" i="2" s="1"/>
  <c r="R684" i="2"/>
  <c r="T684" i="2" s="1"/>
  <c r="R685" i="2"/>
  <c r="T685" i="2" s="1"/>
  <c r="R686" i="2"/>
  <c r="T686" i="2" s="1"/>
  <c r="R687" i="2"/>
  <c r="T687" i="2" s="1"/>
  <c r="R688" i="2"/>
  <c r="T688" i="2" s="1"/>
  <c r="R689" i="2"/>
  <c r="T689" i="2" s="1"/>
  <c r="R690" i="2"/>
  <c r="T690" i="2" s="1"/>
  <c r="R691" i="2"/>
  <c r="T691" i="2" s="1"/>
  <c r="R692" i="2"/>
  <c r="T692" i="2" s="1"/>
  <c r="R693" i="2"/>
  <c r="T693" i="2" s="1"/>
  <c r="R694" i="2"/>
  <c r="T694" i="2" s="1"/>
  <c r="R695" i="2"/>
  <c r="T695" i="2" s="1"/>
  <c r="R696" i="2"/>
  <c r="T696" i="2" s="1"/>
  <c r="R697" i="2"/>
  <c r="T697" i="2" s="1"/>
  <c r="R698" i="2"/>
  <c r="T698" i="2" s="1"/>
  <c r="R699" i="2"/>
  <c r="T699" i="2" s="1"/>
  <c r="R700" i="2"/>
  <c r="T700" i="2" s="1"/>
  <c r="R701" i="2"/>
  <c r="T701" i="2" s="1"/>
  <c r="R702" i="2"/>
  <c r="T702" i="2" s="1"/>
  <c r="R703" i="2"/>
  <c r="T703" i="2" s="1"/>
  <c r="R704" i="2"/>
  <c r="T704" i="2" s="1"/>
  <c r="R705" i="2"/>
  <c r="T705" i="2" s="1"/>
  <c r="V705" i="2" s="1"/>
  <c r="R706" i="2"/>
  <c r="T706" i="2" s="1"/>
  <c r="R707" i="2"/>
  <c r="T707" i="2" s="1"/>
  <c r="R708" i="2"/>
  <c r="T708" i="2" s="1"/>
  <c r="R709" i="2"/>
  <c r="T709" i="2" s="1"/>
  <c r="R710" i="2"/>
  <c r="T710" i="2" s="1"/>
  <c r="R711" i="2"/>
  <c r="T711" i="2" s="1"/>
  <c r="R712" i="2"/>
  <c r="T712" i="2" s="1"/>
  <c r="R713" i="2"/>
  <c r="T713" i="2" s="1"/>
  <c r="R714" i="2"/>
  <c r="T714" i="2" s="1"/>
  <c r="R715" i="2"/>
  <c r="T715" i="2" s="1"/>
  <c r="R716" i="2"/>
  <c r="T716" i="2" s="1"/>
  <c r="R717" i="2"/>
  <c r="T717" i="2" s="1"/>
  <c r="R718" i="2"/>
  <c r="T718" i="2" s="1"/>
  <c r="R719" i="2"/>
  <c r="T719" i="2" s="1"/>
  <c r="R720" i="2"/>
  <c r="T720" i="2" s="1"/>
  <c r="R721" i="2"/>
  <c r="T721" i="2" s="1"/>
  <c r="R722" i="2"/>
  <c r="T722" i="2" s="1"/>
  <c r="R723" i="2"/>
  <c r="T723" i="2" s="1"/>
  <c r="R724" i="2"/>
  <c r="T724" i="2" s="1"/>
  <c r="R725" i="2"/>
  <c r="T725" i="2" s="1"/>
  <c r="R726" i="2"/>
  <c r="T726" i="2" s="1"/>
  <c r="R727" i="2"/>
  <c r="T727" i="2" s="1"/>
  <c r="R728" i="2"/>
  <c r="T728" i="2" s="1"/>
  <c r="R729" i="2"/>
  <c r="T729" i="2" s="1"/>
  <c r="R730" i="2"/>
  <c r="T730" i="2" s="1"/>
  <c r="R731" i="2"/>
  <c r="T731" i="2" s="1"/>
  <c r="R732" i="2"/>
  <c r="T732" i="2" s="1"/>
  <c r="R733" i="2"/>
  <c r="T733" i="2" s="1"/>
  <c r="V733" i="2" s="1"/>
  <c r="R734" i="2"/>
  <c r="T734" i="2" s="1"/>
  <c r="R735" i="2"/>
  <c r="T735" i="2" s="1"/>
  <c r="R736" i="2"/>
  <c r="T736" i="2" s="1"/>
  <c r="R737" i="2"/>
  <c r="T737" i="2" s="1"/>
  <c r="R738" i="2"/>
  <c r="T738" i="2" s="1"/>
  <c r="R739" i="2"/>
  <c r="T739" i="2" s="1"/>
  <c r="R740" i="2"/>
  <c r="T740" i="2" s="1"/>
  <c r="R741" i="2"/>
  <c r="T741" i="2" s="1"/>
  <c r="R742" i="2"/>
  <c r="T742" i="2" s="1"/>
  <c r="R743" i="2"/>
  <c r="T743" i="2" s="1"/>
  <c r="R744" i="2"/>
  <c r="T744" i="2" s="1"/>
  <c r="R745" i="2"/>
  <c r="T745" i="2" s="1"/>
  <c r="R746" i="2"/>
  <c r="T746" i="2" s="1"/>
  <c r="R747" i="2"/>
  <c r="T747" i="2" s="1"/>
  <c r="R748" i="2"/>
  <c r="T748" i="2" s="1"/>
  <c r="R749" i="2"/>
  <c r="T749" i="2" s="1"/>
  <c r="R750" i="2"/>
  <c r="T750" i="2" s="1"/>
  <c r="R751" i="2"/>
  <c r="T751" i="2" s="1"/>
  <c r="R752" i="2"/>
  <c r="T752" i="2" s="1"/>
  <c r="R753" i="2"/>
  <c r="T753" i="2" s="1"/>
  <c r="R754" i="2"/>
  <c r="T754" i="2" s="1"/>
  <c r="R755" i="2"/>
  <c r="T755" i="2" s="1"/>
  <c r="R756" i="2"/>
  <c r="T756" i="2" s="1"/>
  <c r="R757" i="2"/>
  <c r="T757" i="2" s="1"/>
  <c r="R758" i="2"/>
  <c r="T758" i="2" s="1"/>
  <c r="R759" i="2"/>
  <c r="T759" i="2" s="1"/>
  <c r="R760" i="2"/>
  <c r="T760" i="2" s="1"/>
  <c r="R761" i="2"/>
  <c r="T761" i="2" s="1"/>
  <c r="R762" i="2"/>
  <c r="T762" i="2" s="1"/>
  <c r="R763" i="2"/>
  <c r="T763" i="2" s="1"/>
  <c r="V763" i="2" s="1"/>
  <c r="R764" i="2"/>
  <c r="T764" i="2" s="1"/>
  <c r="R765" i="2"/>
  <c r="T765" i="2" s="1"/>
  <c r="R766" i="2"/>
  <c r="T766" i="2" s="1"/>
  <c r="R767" i="2"/>
  <c r="T767" i="2" s="1"/>
  <c r="R768" i="2"/>
  <c r="T768" i="2" s="1"/>
  <c r="R769" i="2"/>
  <c r="T769" i="2" s="1"/>
  <c r="R770" i="2"/>
  <c r="T770" i="2" s="1"/>
  <c r="R771" i="2"/>
  <c r="T771" i="2" s="1"/>
  <c r="R772" i="2"/>
  <c r="T772" i="2" s="1"/>
  <c r="R773" i="2"/>
  <c r="T773" i="2" s="1"/>
  <c r="R774" i="2"/>
  <c r="T774" i="2" s="1"/>
  <c r="R775" i="2"/>
  <c r="T775" i="2" s="1"/>
  <c r="R776" i="2"/>
  <c r="T776" i="2" s="1"/>
  <c r="R777" i="2"/>
  <c r="T777" i="2" s="1"/>
  <c r="R778" i="2"/>
  <c r="T778" i="2" s="1"/>
  <c r="R779" i="2"/>
  <c r="T779" i="2" s="1"/>
  <c r="R780" i="2"/>
  <c r="T780" i="2" s="1"/>
  <c r="R781" i="2"/>
  <c r="T781" i="2" s="1"/>
  <c r="R782" i="2"/>
  <c r="T782" i="2" s="1"/>
  <c r="R783" i="2"/>
  <c r="T783" i="2" s="1"/>
  <c r="R784" i="2"/>
  <c r="T784" i="2" s="1"/>
  <c r="R785" i="2"/>
  <c r="T785" i="2" s="1"/>
  <c r="R786" i="2"/>
  <c r="T786" i="2" s="1"/>
  <c r="R787" i="2"/>
  <c r="T787" i="2" s="1"/>
  <c r="R788" i="2"/>
  <c r="T788" i="2" s="1"/>
  <c r="R789" i="2"/>
  <c r="T789" i="2" s="1"/>
  <c r="R790" i="2"/>
  <c r="T790" i="2" s="1"/>
  <c r="R791" i="2"/>
  <c r="T791" i="2" s="1"/>
  <c r="V791" i="2" s="1"/>
  <c r="R792" i="2"/>
  <c r="T792" i="2" s="1"/>
  <c r="R793" i="2"/>
  <c r="T793" i="2" s="1"/>
  <c r="R794" i="2"/>
  <c r="T794" i="2" s="1"/>
  <c r="R795" i="2"/>
  <c r="T795" i="2" s="1"/>
  <c r="R796" i="2"/>
  <c r="T796" i="2" s="1"/>
  <c r="R797" i="2"/>
  <c r="T797" i="2" s="1"/>
  <c r="R798" i="2"/>
  <c r="T798" i="2" s="1"/>
  <c r="R799" i="2"/>
  <c r="T799" i="2" s="1"/>
  <c r="R800" i="2"/>
  <c r="T800" i="2" s="1"/>
  <c r="R801" i="2"/>
  <c r="T801" i="2" s="1"/>
  <c r="R802" i="2"/>
  <c r="T802" i="2" s="1"/>
  <c r="R803" i="2"/>
  <c r="T803" i="2" s="1"/>
  <c r="R804" i="2"/>
  <c r="T804" i="2" s="1"/>
  <c r="R805" i="2"/>
  <c r="T805" i="2" s="1"/>
  <c r="R806" i="2"/>
  <c r="T806" i="2" s="1"/>
  <c r="R807" i="2"/>
  <c r="T807" i="2" s="1"/>
  <c r="R808" i="2"/>
  <c r="T808" i="2" s="1"/>
  <c r="R809" i="2"/>
  <c r="T809" i="2" s="1"/>
  <c r="R810" i="2"/>
  <c r="T810" i="2" s="1"/>
  <c r="R811" i="2"/>
  <c r="T811" i="2" s="1"/>
  <c r="R812" i="2"/>
  <c r="T812" i="2" s="1"/>
  <c r="R813" i="2"/>
  <c r="T813" i="2" s="1"/>
  <c r="R814" i="2"/>
  <c r="T814" i="2" s="1"/>
  <c r="R815" i="2"/>
  <c r="T815" i="2" s="1"/>
  <c r="R816" i="2"/>
  <c r="T816" i="2" s="1"/>
  <c r="R817" i="2"/>
  <c r="T817" i="2" s="1"/>
  <c r="R818" i="2"/>
  <c r="T818" i="2" s="1"/>
  <c r="R819" i="2"/>
  <c r="T819" i="2" s="1"/>
  <c r="V819" i="2" s="1"/>
  <c r="R820" i="2"/>
  <c r="T820" i="2" s="1"/>
  <c r="R821" i="2"/>
  <c r="T821" i="2" s="1"/>
  <c r="R822" i="2"/>
  <c r="T822" i="2" s="1"/>
  <c r="R823" i="2"/>
  <c r="T823" i="2" s="1"/>
  <c r="R824" i="2"/>
  <c r="T824" i="2" s="1"/>
  <c r="R825" i="2"/>
  <c r="T825" i="2" s="1"/>
  <c r="R826" i="2"/>
  <c r="T826" i="2" s="1"/>
  <c r="R827" i="2"/>
  <c r="T827" i="2" s="1"/>
  <c r="V827" i="2" s="1"/>
  <c r="R828" i="2"/>
  <c r="T828" i="2" s="1"/>
  <c r="R829" i="2"/>
  <c r="T829" i="2" s="1"/>
  <c r="R830" i="2"/>
  <c r="T830" i="2" s="1"/>
  <c r="R831" i="2"/>
  <c r="T831" i="2" s="1"/>
  <c r="R832" i="2"/>
  <c r="T832" i="2" s="1"/>
  <c r="R833" i="2"/>
  <c r="T833" i="2" s="1"/>
  <c r="R834" i="2"/>
  <c r="T834" i="2" s="1"/>
  <c r="R835" i="2"/>
  <c r="T835" i="2" s="1"/>
  <c r="R836" i="2"/>
  <c r="T836" i="2" s="1"/>
  <c r="R837" i="2"/>
  <c r="T837" i="2" s="1"/>
  <c r="R838" i="2"/>
  <c r="T838" i="2" s="1"/>
  <c r="R839" i="2"/>
  <c r="T839" i="2" s="1"/>
  <c r="R840" i="2"/>
  <c r="T840" i="2" s="1"/>
  <c r="R841" i="2"/>
  <c r="T841" i="2" s="1"/>
  <c r="R842" i="2"/>
  <c r="T842" i="2" s="1"/>
  <c r="R843" i="2"/>
  <c r="T843" i="2" s="1"/>
  <c r="R844" i="2"/>
  <c r="T844" i="2" s="1"/>
  <c r="R845" i="2"/>
  <c r="T845" i="2" s="1"/>
  <c r="V845" i="2" s="1"/>
  <c r="R846" i="2"/>
  <c r="T846" i="2" s="1"/>
  <c r="R847" i="2"/>
  <c r="T847" i="2" s="1"/>
  <c r="R848" i="2"/>
  <c r="T848" i="2" s="1"/>
  <c r="R849" i="2"/>
  <c r="T849" i="2" s="1"/>
  <c r="R850" i="2"/>
  <c r="T850" i="2" s="1"/>
  <c r="R851" i="2"/>
  <c r="T851" i="2" s="1"/>
  <c r="R852" i="2"/>
  <c r="T852" i="2" s="1"/>
  <c r="R853" i="2"/>
  <c r="T853" i="2" s="1"/>
  <c r="R854" i="2"/>
  <c r="T854" i="2" s="1"/>
  <c r="R855" i="2"/>
  <c r="T855" i="2" s="1"/>
  <c r="V855" i="2" s="1"/>
  <c r="R856" i="2"/>
  <c r="T856" i="2" s="1"/>
  <c r="R857" i="2"/>
  <c r="T857" i="2" s="1"/>
  <c r="R858" i="2"/>
  <c r="T858" i="2" s="1"/>
  <c r="R859" i="2"/>
  <c r="T859" i="2" s="1"/>
  <c r="R860" i="2"/>
  <c r="T860" i="2" s="1"/>
  <c r="R861" i="2"/>
  <c r="T861" i="2" s="1"/>
  <c r="R862" i="2"/>
  <c r="T862" i="2" s="1"/>
  <c r="R863" i="2"/>
  <c r="T863" i="2" s="1"/>
  <c r="R864" i="2"/>
  <c r="T864" i="2" s="1"/>
  <c r="R865" i="2"/>
  <c r="T865" i="2" s="1"/>
  <c r="R866" i="2"/>
  <c r="T866" i="2" s="1"/>
  <c r="R867" i="2"/>
  <c r="T867" i="2" s="1"/>
  <c r="R868" i="2"/>
  <c r="T868" i="2" s="1"/>
  <c r="R869" i="2"/>
  <c r="T869" i="2" s="1"/>
  <c r="R870" i="2"/>
  <c r="T870" i="2" s="1"/>
  <c r="R871" i="2"/>
  <c r="T871" i="2" s="1"/>
  <c r="R872" i="2"/>
  <c r="T872" i="2" s="1"/>
  <c r="R873" i="2"/>
  <c r="T873" i="2" s="1"/>
  <c r="R874" i="2"/>
  <c r="T874" i="2" s="1"/>
  <c r="R875" i="2"/>
  <c r="T875" i="2" s="1"/>
  <c r="R876" i="2"/>
  <c r="T876" i="2" s="1"/>
  <c r="R877" i="2"/>
  <c r="T877" i="2" s="1"/>
  <c r="R878" i="2"/>
  <c r="T878" i="2" s="1"/>
  <c r="R879" i="2"/>
  <c r="T879" i="2" s="1"/>
  <c r="R880" i="2"/>
  <c r="T880" i="2" s="1"/>
  <c r="R881" i="2"/>
  <c r="T881" i="2" s="1"/>
  <c r="V881" i="2" s="1"/>
  <c r="R882" i="2"/>
  <c r="T882" i="2" s="1"/>
  <c r="R883" i="2"/>
  <c r="T883" i="2" s="1"/>
  <c r="V883" i="2" s="1"/>
  <c r="R884" i="2"/>
  <c r="T884" i="2" s="1"/>
  <c r="R885" i="2"/>
  <c r="T885" i="2" s="1"/>
  <c r="R886" i="2"/>
  <c r="T886" i="2" s="1"/>
  <c r="R887" i="2"/>
  <c r="T887" i="2" s="1"/>
  <c r="R888" i="2"/>
  <c r="T888" i="2" s="1"/>
  <c r="R889" i="2"/>
  <c r="T889" i="2" s="1"/>
  <c r="R890" i="2"/>
  <c r="T890" i="2" s="1"/>
  <c r="R891" i="2"/>
  <c r="T891" i="2" s="1"/>
  <c r="R892" i="2"/>
  <c r="T892" i="2" s="1"/>
  <c r="R893" i="2"/>
  <c r="T893" i="2" s="1"/>
  <c r="R894" i="2"/>
  <c r="T894" i="2" s="1"/>
  <c r="R895" i="2"/>
  <c r="T895" i="2" s="1"/>
  <c r="R896" i="2"/>
  <c r="T896" i="2" s="1"/>
  <c r="R897" i="2"/>
  <c r="T897" i="2" s="1"/>
  <c r="R898" i="2"/>
  <c r="T898" i="2" s="1"/>
  <c r="R899" i="2"/>
  <c r="T899" i="2" s="1"/>
  <c r="R900" i="2"/>
  <c r="T900" i="2" s="1"/>
  <c r="R901" i="2"/>
  <c r="T901" i="2" s="1"/>
  <c r="V901" i="2" s="1"/>
  <c r="R902" i="2"/>
  <c r="T902" i="2" s="1"/>
  <c r="R903" i="2"/>
  <c r="T903" i="2" s="1"/>
  <c r="R904" i="2"/>
  <c r="T904" i="2" s="1"/>
  <c r="R905" i="2"/>
  <c r="T905" i="2" s="1"/>
  <c r="R906" i="2"/>
  <c r="T906" i="2" s="1"/>
  <c r="R907" i="2"/>
  <c r="T907" i="2" s="1"/>
  <c r="R908" i="2"/>
  <c r="T908" i="2" s="1"/>
  <c r="R909" i="2"/>
  <c r="T909" i="2" s="1"/>
  <c r="R910" i="2"/>
  <c r="T910" i="2" s="1"/>
  <c r="R911" i="2"/>
  <c r="T911" i="2" s="1"/>
  <c r="R912" i="2"/>
  <c r="T912" i="2" s="1"/>
  <c r="R913" i="2"/>
  <c r="T913" i="2" s="1"/>
  <c r="R914" i="2"/>
  <c r="T914" i="2" s="1"/>
  <c r="R915" i="2"/>
  <c r="T915" i="2" s="1"/>
  <c r="R916" i="2"/>
  <c r="T916" i="2" s="1"/>
  <c r="R917" i="2"/>
  <c r="T917" i="2" s="1"/>
  <c r="R918" i="2"/>
  <c r="T918" i="2" s="1"/>
  <c r="R919" i="2"/>
  <c r="T919" i="2" s="1"/>
  <c r="R920" i="2"/>
  <c r="T920" i="2" s="1"/>
  <c r="R921" i="2"/>
  <c r="T921" i="2" s="1"/>
  <c r="R922" i="2"/>
  <c r="T922" i="2" s="1"/>
  <c r="R923" i="2"/>
  <c r="T923" i="2" s="1"/>
  <c r="R924" i="2"/>
  <c r="T924" i="2" s="1"/>
  <c r="R925" i="2"/>
  <c r="T925" i="2" s="1"/>
  <c r="R926" i="2"/>
  <c r="T926" i="2" s="1"/>
  <c r="R927" i="2"/>
  <c r="T927" i="2" s="1"/>
  <c r="R928" i="2"/>
  <c r="T928" i="2" s="1"/>
  <c r="R929" i="2"/>
  <c r="T929" i="2" s="1"/>
  <c r="V929" i="2" s="1"/>
  <c r="R930" i="2"/>
  <c r="T930" i="2" s="1"/>
  <c r="R931" i="2"/>
  <c r="T931" i="2" s="1"/>
  <c r="R932" i="2"/>
  <c r="T932" i="2" s="1"/>
  <c r="R933" i="2"/>
  <c r="T933" i="2" s="1"/>
  <c r="R934" i="2"/>
  <c r="T934" i="2" s="1"/>
  <c r="R935" i="2"/>
  <c r="T935" i="2" s="1"/>
  <c r="R936" i="2"/>
  <c r="T936" i="2" s="1"/>
  <c r="R937" i="2"/>
  <c r="T937" i="2" s="1"/>
  <c r="R938" i="2"/>
  <c r="T938" i="2" s="1"/>
  <c r="R939" i="2"/>
  <c r="T939" i="2" s="1"/>
  <c r="R940" i="2"/>
  <c r="T940" i="2" s="1"/>
  <c r="R941" i="2"/>
  <c r="T941" i="2" s="1"/>
  <c r="R942" i="2"/>
  <c r="T942" i="2" s="1"/>
  <c r="R943" i="2"/>
  <c r="T943" i="2" s="1"/>
  <c r="R944" i="2"/>
  <c r="T944" i="2" s="1"/>
  <c r="R945" i="2"/>
  <c r="T945" i="2" s="1"/>
  <c r="R946" i="2"/>
  <c r="T946" i="2" s="1"/>
  <c r="R947" i="2"/>
  <c r="T947" i="2" s="1"/>
  <c r="R948" i="2"/>
  <c r="T948" i="2" s="1"/>
  <c r="R949" i="2"/>
  <c r="T949" i="2" s="1"/>
  <c r="R950" i="2"/>
  <c r="T950" i="2" s="1"/>
  <c r="R951" i="2"/>
  <c r="T951" i="2" s="1"/>
  <c r="R952" i="2"/>
  <c r="T952" i="2" s="1"/>
  <c r="R953" i="2"/>
  <c r="T953" i="2" s="1"/>
  <c r="R954" i="2"/>
  <c r="T954" i="2" s="1"/>
  <c r="R955" i="2"/>
  <c r="T955" i="2" s="1"/>
  <c r="R956" i="2"/>
  <c r="T956" i="2" s="1"/>
  <c r="R957" i="2"/>
  <c r="T957" i="2" s="1"/>
  <c r="R958" i="2"/>
  <c r="T958" i="2" s="1"/>
  <c r="R959" i="2"/>
  <c r="T959" i="2" s="1"/>
  <c r="R960" i="2"/>
  <c r="T960" i="2" s="1"/>
  <c r="R961" i="2"/>
  <c r="T961" i="2" s="1"/>
  <c r="V961" i="2" s="1"/>
  <c r="R962" i="2"/>
  <c r="T962" i="2" s="1"/>
  <c r="R963" i="2"/>
  <c r="T963" i="2" s="1"/>
  <c r="R964" i="2"/>
  <c r="T964" i="2" s="1"/>
  <c r="R965" i="2"/>
  <c r="T965" i="2" s="1"/>
  <c r="R966" i="2"/>
  <c r="T966" i="2" s="1"/>
  <c r="R967" i="2"/>
  <c r="T967" i="2" s="1"/>
  <c r="R968" i="2"/>
  <c r="T968" i="2" s="1"/>
  <c r="R969" i="2"/>
  <c r="T969" i="2" s="1"/>
  <c r="R970" i="2"/>
  <c r="T970" i="2" s="1"/>
  <c r="R971" i="2"/>
  <c r="T971" i="2" s="1"/>
  <c r="R972" i="2"/>
  <c r="T972" i="2" s="1"/>
  <c r="R973" i="2"/>
  <c r="T973" i="2" s="1"/>
  <c r="R974" i="2"/>
  <c r="T974" i="2" s="1"/>
  <c r="R975" i="2"/>
  <c r="T975" i="2" s="1"/>
  <c r="R976" i="2"/>
  <c r="T976" i="2" s="1"/>
  <c r="R977" i="2"/>
  <c r="T977" i="2" s="1"/>
  <c r="R978" i="2"/>
  <c r="T978" i="2" s="1"/>
  <c r="R979" i="2"/>
  <c r="T979" i="2" s="1"/>
  <c r="R980" i="2"/>
  <c r="T980" i="2" s="1"/>
  <c r="R981" i="2"/>
  <c r="T981" i="2" s="1"/>
  <c r="R982" i="2"/>
  <c r="T982" i="2" s="1"/>
  <c r="R983" i="2"/>
  <c r="T983" i="2" s="1"/>
  <c r="R984" i="2"/>
  <c r="T984" i="2" s="1"/>
  <c r="R985" i="2"/>
  <c r="T985" i="2" s="1"/>
  <c r="R986" i="2"/>
  <c r="T986" i="2" s="1"/>
  <c r="R987" i="2"/>
  <c r="T987" i="2" s="1"/>
  <c r="R988" i="2"/>
  <c r="T988" i="2" s="1"/>
  <c r="R989" i="2"/>
  <c r="T989" i="2" s="1"/>
  <c r="R990" i="2"/>
  <c r="T990" i="2" s="1"/>
  <c r="R991" i="2"/>
  <c r="T991" i="2" s="1"/>
  <c r="R992" i="2"/>
  <c r="T992" i="2" s="1"/>
  <c r="R993" i="2"/>
  <c r="T993" i="2" s="1"/>
  <c r="R994" i="2"/>
  <c r="T994" i="2" s="1"/>
  <c r="V994" i="2" s="1"/>
  <c r="R995" i="2"/>
  <c r="T995" i="2" s="1"/>
  <c r="R996" i="2"/>
  <c r="T996" i="2" s="1"/>
  <c r="R997" i="2"/>
  <c r="T997" i="2" s="1"/>
  <c r="R998" i="2"/>
  <c r="T998" i="2" s="1"/>
  <c r="V998" i="2" s="1"/>
  <c r="R999" i="2"/>
  <c r="T999" i="2" s="1"/>
  <c r="R1000" i="2"/>
  <c r="T1000" i="2" s="1"/>
  <c r="R1001" i="2"/>
  <c r="T1001" i="2" s="1"/>
  <c r="R1002" i="2"/>
  <c r="T1002" i="2" s="1"/>
  <c r="R1003" i="2"/>
  <c r="T1003" i="2" s="1"/>
  <c r="R1004" i="2"/>
  <c r="T1004" i="2" s="1"/>
  <c r="R1005" i="2"/>
  <c r="T1005" i="2" s="1"/>
  <c r="R1006" i="2"/>
  <c r="T1006" i="2" s="1"/>
  <c r="R1007" i="2"/>
  <c r="T1007" i="2" s="1"/>
  <c r="R1008" i="2"/>
  <c r="T1008" i="2" s="1"/>
  <c r="R1009" i="2"/>
  <c r="T1009" i="2" s="1"/>
  <c r="R1010" i="2"/>
  <c r="T1010" i="2" s="1"/>
  <c r="R1011" i="2"/>
  <c r="T1011" i="2" s="1"/>
  <c r="R1012" i="2"/>
  <c r="T1012" i="2" s="1"/>
  <c r="R1013" i="2"/>
  <c r="T1013" i="2" s="1"/>
  <c r="R1014" i="2"/>
  <c r="T1014" i="2" s="1"/>
  <c r="V1014" i="2" s="1"/>
  <c r="R1015" i="2"/>
  <c r="T1015" i="2" s="1"/>
  <c r="V1015" i="2" s="1"/>
  <c r="R1016" i="2"/>
  <c r="T1016" i="2" s="1"/>
  <c r="R1017" i="2"/>
  <c r="T1017" i="2" s="1"/>
  <c r="R1018" i="2"/>
  <c r="T1018" i="2" s="1"/>
  <c r="R1019" i="2"/>
  <c r="T1019" i="2" s="1"/>
  <c r="R1020" i="2"/>
  <c r="T1020" i="2" s="1"/>
  <c r="R1021" i="2"/>
  <c r="T1021" i="2" s="1"/>
  <c r="R1022" i="2"/>
  <c r="T1022" i="2" s="1"/>
  <c r="R1023" i="2"/>
  <c r="T1023" i="2" s="1"/>
  <c r="R1024" i="2"/>
  <c r="T1024" i="2" s="1"/>
  <c r="R1025" i="2"/>
  <c r="T1025" i="2" s="1"/>
  <c r="R1026" i="2"/>
  <c r="T1026" i="2" s="1"/>
  <c r="R1027" i="2"/>
  <c r="T1027" i="2" s="1"/>
  <c r="R1028" i="2"/>
  <c r="T1028" i="2" s="1"/>
  <c r="R1029" i="2"/>
  <c r="T1029" i="2" s="1"/>
  <c r="R1030" i="2"/>
  <c r="T1030" i="2" s="1"/>
  <c r="V1030" i="2" s="1"/>
  <c r="R1031" i="2"/>
  <c r="T1031" i="2" s="1"/>
  <c r="R1032" i="2"/>
  <c r="T1032" i="2" s="1"/>
  <c r="R1033" i="2"/>
  <c r="T1033" i="2" s="1"/>
  <c r="R1034" i="2"/>
  <c r="T1034" i="2" s="1"/>
  <c r="R1035" i="2"/>
  <c r="T1035" i="2" s="1"/>
  <c r="R1036" i="2"/>
  <c r="T1036" i="2" s="1"/>
  <c r="R1037" i="2"/>
  <c r="T1037" i="2" s="1"/>
  <c r="R1038" i="2"/>
  <c r="T1038" i="2" s="1"/>
  <c r="R1039" i="2"/>
  <c r="T1039" i="2" s="1"/>
  <c r="R1040" i="2"/>
  <c r="T1040" i="2" s="1"/>
  <c r="R1041" i="2"/>
  <c r="T1041" i="2" s="1"/>
  <c r="R1042" i="2"/>
  <c r="T1042" i="2" s="1"/>
  <c r="V1042" i="2" s="1"/>
  <c r="R1043" i="2"/>
  <c r="T1043" i="2" s="1"/>
  <c r="R1044" i="2"/>
  <c r="T1044" i="2" s="1"/>
  <c r="R1045" i="2"/>
  <c r="T1045" i="2" s="1"/>
  <c r="R1046" i="2"/>
  <c r="T1046" i="2" s="1"/>
  <c r="R1047" i="2"/>
  <c r="T1047" i="2" s="1"/>
  <c r="V1047" i="2" s="1"/>
  <c r="R1048" i="2"/>
  <c r="T1048" i="2" s="1"/>
  <c r="R1049" i="2"/>
  <c r="T1049" i="2" s="1"/>
  <c r="R1050" i="2"/>
  <c r="T1050" i="2" s="1"/>
  <c r="R1051" i="2"/>
  <c r="T1051" i="2" s="1"/>
  <c r="R1052" i="2"/>
  <c r="T1052" i="2" s="1"/>
  <c r="R1053" i="2"/>
  <c r="T1053" i="2" s="1"/>
  <c r="R1054" i="2"/>
  <c r="T1054" i="2" s="1"/>
  <c r="R1055" i="2"/>
  <c r="T1055" i="2" s="1"/>
  <c r="R1056" i="2"/>
  <c r="T1056" i="2" s="1"/>
  <c r="R1057" i="2"/>
  <c r="T1057" i="2" s="1"/>
  <c r="R1058" i="2"/>
  <c r="T1058" i="2" s="1"/>
  <c r="V1058" i="2" s="1"/>
  <c r="R1059" i="2"/>
  <c r="T1059" i="2" s="1"/>
  <c r="R1060" i="2"/>
  <c r="T1060" i="2" s="1"/>
  <c r="R1061" i="2"/>
  <c r="T1061" i="2" s="1"/>
  <c r="R1062" i="2"/>
  <c r="T1062" i="2" s="1"/>
  <c r="R1063" i="2"/>
  <c r="T1063" i="2" s="1"/>
  <c r="R1064" i="2"/>
  <c r="T1064" i="2" s="1"/>
  <c r="R1065" i="2"/>
  <c r="T1065" i="2" s="1"/>
  <c r="R1066" i="2"/>
  <c r="T1066" i="2" s="1"/>
  <c r="R1067" i="2"/>
  <c r="T1067" i="2" s="1"/>
  <c r="R1068" i="2"/>
  <c r="T1068" i="2" s="1"/>
  <c r="R1069" i="2"/>
  <c r="T1069" i="2" s="1"/>
  <c r="R1070" i="2"/>
  <c r="T1070" i="2" s="1"/>
  <c r="R1071" i="2"/>
  <c r="T1071" i="2" s="1"/>
  <c r="R1072" i="2"/>
  <c r="T1072" i="2" s="1"/>
  <c r="R1073" i="2"/>
  <c r="T1073" i="2" s="1"/>
  <c r="R1074" i="2"/>
  <c r="T1074" i="2" s="1"/>
  <c r="V1074" i="2" s="1"/>
  <c r="R1075" i="2"/>
  <c r="T1075" i="2" s="1"/>
  <c r="R1076" i="2"/>
  <c r="T1076" i="2" s="1"/>
  <c r="R1077" i="2"/>
  <c r="T1077" i="2" s="1"/>
  <c r="R1078" i="2"/>
  <c r="T1078" i="2" s="1"/>
  <c r="V1078" i="2" s="1"/>
  <c r="R1079" i="2"/>
  <c r="T1079" i="2" s="1"/>
  <c r="V1079" i="2" s="1"/>
  <c r="R1080" i="2"/>
  <c r="T1080" i="2" s="1"/>
  <c r="R1081" i="2"/>
  <c r="T1081" i="2" s="1"/>
  <c r="R1082" i="2"/>
  <c r="T1082" i="2" s="1"/>
  <c r="R1083" i="2"/>
  <c r="T1083" i="2" s="1"/>
  <c r="R1084" i="2"/>
  <c r="T1084" i="2" s="1"/>
  <c r="R1085" i="2"/>
  <c r="T1085" i="2" s="1"/>
  <c r="R1086" i="2"/>
  <c r="T1086" i="2" s="1"/>
  <c r="R1087" i="2"/>
  <c r="T1087" i="2" s="1"/>
  <c r="R1088" i="2"/>
  <c r="T1088" i="2" s="1"/>
  <c r="R1089" i="2"/>
  <c r="T1089" i="2" s="1"/>
  <c r="R1090" i="2"/>
  <c r="T1090" i="2" s="1"/>
  <c r="R1091" i="2"/>
  <c r="T1091" i="2" s="1"/>
  <c r="R1092" i="2"/>
  <c r="T1092" i="2" s="1"/>
  <c r="R1093" i="2"/>
  <c r="T1093" i="2" s="1"/>
  <c r="R1094" i="2"/>
  <c r="T1094" i="2" s="1"/>
  <c r="R1095" i="2"/>
  <c r="T1095" i="2" s="1"/>
  <c r="R1096" i="2"/>
  <c r="T1096" i="2" s="1"/>
  <c r="R1097" i="2"/>
  <c r="T1097" i="2" s="1"/>
  <c r="R1098" i="2"/>
  <c r="T1098" i="2" s="1"/>
  <c r="R1099" i="2"/>
  <c r="T1099" i="2" s="1"/>
  <c r="R1100" i="2"/>
  <c r="T1100" i="2" s="1"/>
  <c r="R1101" i="2"/>
  <c r="T1101" i="2" s="1"/>
  <c r="R1102" i="2"/>
  <c r="T1102" i="2" s="1"/>
  <c r="R1103" i="2"/>
  <c r="T1103" i="2" s="1"/>
  <c r="R1104" i="2"/>
  <c r="T1104" i="2" s="1"/>
  <c r="R1105" i="2"/>
  <c r="T1105" i="2" s="1"/>
  <c r="R1106" i="2"/>
  <c r="T1106" i="2" s="1"/>
  <c r="V1106" i="2" s="1"/>
  <c r="R1107" i="2"/>
  <c r="T1107" i="2" s="1"/>
  <c r="R1108" i="2"/>
  <c r="T1108" i="2" s="1"/>
  <c r="R1109" i="2"/>
  <c r="T1109" i="2" s="1"/>
  <c r="R1110" i="2"/>
  <c r="T1110" i="2" s="1"/>
  <c r="R1111" i="2"/>
  <c r="T1111" i="2" s="1"/>
  <c r="V1111" i="2" s="1"/>
  <c r="R1112" i="2"/>
  <c r="T1112" i="2" s="1"/>
  <c r="R1113" i="2"/>
  <c r="T1113" i="2" s="1"/>
  <c r="R1114" i="2"/>
  <c r="T1114" i="2" s="1"/>
  <c r="R1115" i="2"/>
  <c r="T1115" i="2" s="1"/>
  <c r="R1116" i="2"/>
  <c r="T1116" i="2" s="1"/>
  <c r="R1117" i="2"/>
  <c r="T1117" i="2" s="1"/>
  <c r="R1118" i="2"/>
  <c r="T1118" i="2" s="1"/>
  <c r="R1119" i="2"/>
  <c r="T1119" i="2" s="1"/>
  <c r="R1120" i="2"/>
  <c r="T1120" i="2" s="1"/>
  <c r="R1121" i="2"/>
  <c r="T1121" i="2" s="1"/>
  <c r="R1122" i="2"/>
  <c r="T1122" i="2" s="1"/>
  <c r="R1123" i="2"/>
  <c r="T1123" i="2" s="1"/>
  <c r="R1124" i="2"/>
  <c r="T1124" i="2" s="1"/>
  <c r="R1125" i="2"/>
  <c r="T1125" i="2" s="1"/>
  <c r="R1126" i="2"/>
  <c r="T1126" i="2" s="1"/>
  <c r="V1126" i="2" s="1"/>
  <c r="R1127" i="2"/>
  <c r="T1127" i="2" s="1"/>
  <c r="R1128" i="2"/>
  <c r="T1128" i="2" s="1"/>
  <c r="R1129" i="2"/>
  <c r="T1129" i="2" s="1"/>
  <c r="R1130" i="2"/>
  <c r="T1130" i="2" s="1"/>
  <c r="R1131" i="2"/>
  <c r="T1131" i="2" s="1"/>
  <c r="R1132" i="2"/>
  <c r="T1132" i="2" s="1"/>
  <c r="R1133" i="2"/>
  <c r="T1133" i="2" s="1"/>
  <c r="R1134" i="2"/>
  <c r="T1134" i="2" s="1"/>
  <c r="R1135" i="2"/>
  <c r="T1135" i="2" s="1"/>
  <c r="R1136" i="2"/>
  <c r="T1136" i="2" s="1"/>
  <c r="R1137" i="2"/>
  <c r="T1137" i="2" s="1"/>
  <c r="R1138" i="2"/>
  <c r="T1138" i="2" s="1"/>
  <c r="V1138" i="2" s="1"/>
  <c r="R1139" i="2"/>
  <c r="T1139" i="2" s="1"/>
  <c r="R1140" i="2"/>
  <c r="T1140" i="2" s="1"/>
  <c r="R1141" i="2"/>
  <c r="T1141" i="2" s="1"/>
  <c r="R1142" i="2"/>
  <c r="T1142" i="2" s="1"/>
  <c r="V1142" i="2" s="1"/>
  <c r="R1143" i="2"/>
  <c r="T1143" i="2" s="1"/>
  <c r="R1144" i="2"/>
  <c r="T1144" i="2" s="1"/>
  <c r="R1145" i="2"/>
  <c r="T1145" i="2" s="1"/>
  <c r="R1146" i="2"/>
  <c r="T1146" i="2" s="1"/>
  <c r="R1147" i="2"/>
  <c r="T1147" i="2" s="1"/>
  <c r="R1148" i="2"/>
  <c r="T1148" i="2" s="1"/>
  <c r="R1149" i="2"/>
  <c r="T1149" i="2" s="1"/>
  <c r="R1150" i="2"/>
  <c r="T1150" i="2" s="1"/>
  <c r="R1151" i="2"/>
  <c r="T1151" i="2" s="1"/>
  <c r="R1152" i="2"/>
  <c r="T1152" i="2" s="1"/>
  <c r="R1153" i="2"/>
  <c r="T1153" i="2" s="1"/>
  <c r="R1154" i="2"/>
  <c r="T1154" i="2" s="1"/>
  <c r="R1155" i="2"/>
  <c r="T1155" i="2" s="1"/>
  <c r="R1156" i="2"/>
  <c r="T1156" i="2" s="1"/>
  <c r="R1157" i="2"/>
  <c r="T1157" i="2" s="1"/>
  <c r="R1158" i="2"/>
  <c r="T1158" i="2" s="1"/>
  <c r="V1158" i="2" s="1"/>
  <c r="R1159" i="2"/>
  <c r="T1159" i="2" s="1"/>
  <c r="V1159" i="2" s="1"/>
  <c r="R1160" i="2"/>
  <c r="T1160" i="2" s="1"/>
  <c r="R1161" i="2"/>
  <c r="T1161" i="2" s="1"/>
  <c r="R1162" i="2"/>
  <c r="T1162" i="2" s="1"/>
  <c r="R1163" i="2"/>
  <c r="T1163" i="2" s="1"/>
  <c r="R1164" i="2"/>
  <c r="T1164" i="2" s="1"/>
  <c r="R1165" i="2"/>
  <c r="T1165" i="2" s="1"/>
  <c r="R1166" i="2"/>
  <c r="T1166" i="2" s="1"/>
  <c r="R1167" i="2"/>
  <c r="T1167" i="2" s="1"/>
  <c r="R1168" i="2"/>
  <c r="T1168" i="2" s="1"/>
  <c r="R1169" i="2"/>
  <c r="T1169" i="2" s="1"/>
  <c r="R1170" i="2"/>
  <c r="T1170" i="2" s="1"/>
  <c r="V1170" i="2" s="1"/>
  <c r="R1171" i="2"/>
  <c r="T1171" i="2" s="1"/>
  <c r="R1172" i="2"/>
  <c r="T1172" i="2" s="1"/>
  <c r="R1173" i="2"/>
  <c r="T1173" i="2" s="1"/>
  <c r="R1174" i="2"/>
  <c r="T1174" i="2" s="1"/>
  <c r="R1175" i="2"/>
  <c r="T1175" i="2" s="1"/>
  <c r="R1176" i="2"/>
  <c r="T1176" i="2" s="1"/>
  <c r="R1177" i="2"/>
  <c r="T1177" i="2" s="1"/>
  <c r="R1178" i="2"/>
  <c r="T1178" i="2" s="1"/>
  <c r="R1179" i="2"/>
  <c r="T1179" i="2" s="1"/>
  <c r="R1180" i="2"/>
  <c r="T1180" i="2" s="1"/>
  <c r="R1181" i="2"/>
  <c r="T1181" i="2" s="1"/>
  <c r="R1182" i="2"/>
  <c r="T1182" i="2" s="1"/>
  <c r="R1183" i="2"/>
  <c r="T1183" i="2" s="1"/>
  <c r="R1184" i="2"/>
  <c r="T1184" i="2" s="1"/>
  <c r="R1185" i="2"/>
  <c r="T1185" i="2" s="1"/>
  <c r="R1186" i="2"/>
  <c r="T1186" i="2" s="1"/>
  <c r="V1186" i="2" s="1"/>
  <c r="R1187" i="2"/>
  <c r="T1187" i="2" s="1"/>
  <c r="R1188" i="2"/>
  <c r="T1188" i="2" s="1"/>
  <c r="R1189" i="2"/>
  <c r="T1189" i="2" s="1"/>
  <c r="R1190" i="2"/>
  <c r="T1190" i="2" s="1"/>
  <c r="V1190" i="2" s="1"/>
  <c r="R1191" i="2"/>
  <c r="T1191" i="2" s="1"/>
  <c r="R1192" i="2"/>
  <c r="T1192" i="2" s="1"/>
  <c r="R1193" i="2"/>
  <c r="T1193" i="2" s="1"/>
  <c r="R1194" i="2"/>
  <c r="T1194" i="2" s="1"/>
  <c r="R1195" i="2"/>
  <c r="T1195" i="2" s="1"/>
  <c r="R1196" i="2"/>
  <c r="T1196" i="2" s="1"/>
  <c r="R1197" i="2"/>
  <c r="T1197" i="2" s="1"/>
  <c r="R1198" i="2"/>
  <c r="T1198" i="2" s="1"/>
  <c r="R1199" i="2"/>
  <c r="T1199" i="2" s="1"/>
  <c r="R1200" i="2"/>
  <c r="T1200" i="2" s="1"/>
  <c r="R1201" i="2"/>
  <c r="T1201" i="2" s="1"/>
  <c r="R1202" i="2"/>
  <c r="T1202" i="2" s="1"/>
  <c r="V1202" i="2" s="1"/>
  <c r="R1203" i="2"/>
  <c r="T1203" i="2" s="1"/>
  <c r="R1204" i="2"/>
  <c r="T1204" i="2" s="1"/>
  <c r="R1205" i="2"/>
  <c r="T1205" i="2" s="1"/>
  <c r="R1206" i="2"/>
  <c r="T1206" i="2" s="1"/>
  <c r="R1207" i="2"/>
  <c r="T1207" i="2" s="1"/>
  <c r="R1208" i="2"/>
  <c r="T1208" i="2" s="1"/>
  <c r="R1209" i="2"/>
  <c r="T1209" i="2" s="1"/>
  <c r="R1210" i="2"/>
  <c r="T1210" i="2" s="1"/>
  <c r="R1211" i="2"/>
  <c r="T1211" i="2" s="1"/>
  <c r="R1212" i="2"/>
  <c r="T1212" i="2" s="1"/>
  <c r="R1213" i="2"/>
  <c r="T1213" i="2" s="1"/>
  <c r="R1214" i="2"/>
  <c r="T1214" i="2" s="1"/>
  <c r="R1215" i="2"/>
  <c r="T1215" i="2" s="1"/>
  <c r="R1216" i="2"/>
  <c r="T1216" i="2" s="1"/>
  <c r="R1217" i="2"/>
  <c r="T1217" i="2" s="1"/>
  <c r="R1218" i="2"/>
  <c r="T1218" i="2" s="1"/>
  <c r="R1219" i="2"/>
  <c r="T1219" i="2" s="1"/>
  <c r="R1220" i="2"/>
  <c r="T1220" i="2" s="1"/>
  <c r="R1221" i="2"/>
  <c r="T1221" i="2" s="1"/>
  <c r="R1222" i="2"/>
  <c r="T1222" i="2" s="1"/>
  <c r="V1222" i="2" s="1"/>
  <c r="R1223" i="2"/>
  <c r="T1223" i="2" s="1"/>
  <c r="V1223" i="2" s="1"/>
  <c r="R1224" i="2"/>
  <c r="T1224" i="2" s="1"/>
  <c r="R1225" i="2"/>
  <c r="T1225" i="2" s="1"/>
  <c r="R1226" i="2"/>
  <c r="T1226" i="2" s="1"/>
  <c r="R1227" i="2"/>
  <c r="T1227" i="2" s="1"/>
  <c r="R1228" i="2"/>
  <c r="T1228" i="2" s="1"/>
  <c r="R1229" i="2"/>
  <c r="T1229" i="2" s="1"/>
  <c r="R1230" i="2"/>
  <c r="T1230" i="2" s="1"/>
  <c r="R1231" i="2"/>
  <c r="T1231" i="2" s="1"/>
  <c r="R1232" i="2"/>
  <c r="T1232" i="2" s="1"/>
  <c r="R1233" i="2"/>
  <c r="T1233" i="2" s="1"/>
  <c r="R1234" i="2"/>
  <c r="T1234" i="2" s="1"/>
  <c r="R1235" i="2"/>
  <c r="T1235" i="2" s="1"/>
  <c r="R1236" i="2"/>
  <c r="T1236" i="2" s="1"/>
  <c r="R1237" i="2"/>
  <c r="T1237" i="2" s="1"/>
  <c r="R1238" i="2"/>
  <c r="T1238" i="2" s="1"/>
  <c r="R1239" i="2"/>
  <c r="T1239" i="2" s="1"/>
  <c r="R1240" i="2"/>
  <c r="T1240" i="2" s="1"/>
  <c r="R1241" i="2"/>
  <c r="T1241" i="2" s="1"/>
  <c r="R1242" i="2"/>
  <c r="T1242" i="2" s="1"/>
  <c r="R1243" i="2"/>
  <c r="T1243" i="2" s="1"/>
  <c r="R1244" i="2"/>
  <c r="T1244" i="2" s="1"/>
  <c r="R1245" i="2"/>
  <c r="T1245" i="2" s="1"/>
  <c r="R1246" i="2"/>
  <c r="T1246" i="2" s="1"/>
  <c r="R1247" i="2"/>
  <c r="T1247" i="2" s="1"/>
  <c r="R1248" i="2"/>
  <c r="T1248" i="2" s="1"/>
  <c r="R1249" i="2"/>
  <c r="T1249" i="2" s="1"/>
  <c r="R1250" i="2"/>
  <c r="T1250" i="2" s="1"/>
  <c r="V1250" i="2" s="1"/>
  <c r="R1251" i="2"/>
  <c r="T1251" i="2" s="1"/>
  <c r="R1252" i="2"/>
  <c r="T1252" i="2" s="1"/>
  <c r="R1253" i="2"/>
  <c r="T1253" i="2" s="1"/>
  <c r="R1254" i="2"/>
  <c r="T1254" i="2" s="1"/>
  <c r="V1254" i="2" s="1"/>
  <c r="R1255" i="2"/>
  <c r="T1255" i="2" s="1"/>
  <c r="R1256" i="2"/>
  <c r="T1256" i="2" s="1"/>
  <c r="R1257" i="2"/>
  <c r="T1257" i="2" s="1"/>
  <c r="R1258" i="2"/>
  <c r="T1258" i="2" s="1"/>
  <c r="R1259" i="2"/>
  <c r="T1259" i="2" s="1"/>
  <c r="R1260" i="2"/>
  <c r="T1260" i="2" s="1"/>
  <c r="R1261" i="2"/>
  <c r="T1261" i="2" s="1"/>
  <c r="R1262" i="2"/>
  <c r="T1262" i="2" s="1"/>
  <c r="R1263" i="2"/>
  <c r="T1263" i="2" s="1"/>
  <c r="R1264" i="2"/>
  <c r="T1264" i="2" s="1"/>
  <c r="R1265" i="2"/>
  <c r="T1265" i="2" s="1"/>
  <c r="R1266" i="2"/>
  <c r="T1266" i="2" s="1"/>
  <c r="R1267" i="2"/>
  <c r="T1267" i="2" s="1"/>
  <c r="R1268" i="2"/>
  <c r="T1268" i="2" s="1"/>
  <c r="R1269" i="2"/>
  <c r="T1269" i="2" s="1"/>
  <c r="R1270" i="2"/>
  <c r="T1270" i="2" s="1"/>
  <c r="V1270" i="2" s="1"/>
  <c r="R1271" i="2"/>
  <c r="T1271" i="2" s="1"/>
  <c r="V1271" i="2" s="1"/>
  <c r="R1272" i="2"/>
  <c r="T1272" i="2" s="1"/>
  <c r="R1273" i="2"/>
  <c r="T1273" i="2" s="1"/>
  <c r="R1274" i="2"/>
  <c r="T1274" i="2" s="1"/>
  <c r="R1275" i="2"/>
  <c r="T1275" i="2" s="1"/>
  <c r="R1276" i="2"/>
  <c r="T1276" i="2" s="1"/>
  <c r="R1277" i="2"/>
  <c r="T1277" i="2" s="1"/>
  <c r="R1278" i="2"/>
  <c r="T1278" i="2" s="1"/>
  <c r="R1279" i="2"/>
  <c r="T1279" i="2" s="1"/>
  <c r="R1280" i="2"/>
  <c r="T1280" i="2" s="1"/>
  <c r="R1281" i="2"/>
  <c r="T1281" i="2" s="1"/>
  <c r="R1282" i="2"/>
  <c r="T1282" i="2" s="1"/>
  <c r="R1283" i="2"/>
  <c r="T1283" i="2" s="1"/>
  <c r="R1284" i="2"/>
  <c r="T1284" i="2" s="1"/>
  <c r="R1285" i="2"/>
  <c r="T1285" i="2" s="1"/>
  <c r="R1286" i="2"/>
  <c r="T1286" i="2" s="1"/>
  <c r="V1286" i="2" s="1"/>
  <c r="R1287" i="2"/>
  <c r="T1287" i="2" s="1"/>
  <c r="R1288" i="2"/>
  <c r="T1288" i="2" s="1"/>
  <c r="R1289" i="2"/>
  <c r="T1289" i="2" s="1"/>
  <c r="R1290" i="2"/>
  <c r="T1290" i="2" s="1"/>
  <c r="R1291" i="2"/>
  <c r="T1291" i="2" s="1"/>
  <c r="R1292" i="2"/>
  <c r="T1292" i="2" s="1"/>
  <c r="R1293" i="2"/>
  <c r="T1293" i="2" s="1"/>
  <c r="R1294" i="2"/>
  <c r="T1294" i="2" s="1"/>
  <c r="R1295" i="2"/>
  <c r="T1295" i="2" s="1"/>
  <c r="R1296" i="2"/>
  <c r="T1296" i="2" s="1"/>
  <c r="R1297" i="2"/>
  <c r="T1297" i="2" s="1"/>
  <c r="R1298" i="2"/>
  <c r="T1298" i="2" s="1"/>
  <c r="V1298" i="2" s="1"/>
  <c r="R1299" i="2"/>
  <c r="T1299" i="2" s="1"/>
  <c r="R1300" i="2"/>
  <c r="T1300" i="2" s="1"/>
  <c r="R1301" i="2"/>
  <c r="T1301" i="2" s="1"/>
  <c r="R1302" i="2"/>
  <c r="T1302" i="2" s="1"/>
  <c r="R1303" i="2"/>
  <c r="T1303" i="2" s="1"/>
  <c r="V1303" i="2" s="1"/>
  <c r="R1304" i="2"/>
  <c r="T1304" i="2" s="1"/>
  <c r="R1305" i="2"/>
  <c r="T1305" i="2" s="1"/>
  <c r="R1306" i="2"/>
  <c r="T1306" i="2" s="1"/>
  <c r="R1307" i="2"/>
  <c r="T1307" i="2" s="1"/>
  <c r="R1308" i="2"/>
  <c r="T1308" i="2" s="1"/>
  <c r="R1309" i="2"/>
  <c r="T1309" i="2" s="1"/>
  <c r="R1310" i="2"/>
  <c r="T1310" i="2" s="1"/>
  <c r="R1311" i="2"/>
  <c r="T1311" i="2" s="1"/>
  <c r="R1312" i="2"/>
  <c r="T1312" i="2" s="1"/>
  <c r="R1313" i="2"/>
  <c r="T1313" i="2" s="1"/>
  <c r="R1314" i="2"/>
  <c r="T1314" i="2" s="1"/>
  <c r="V1314" i="2" s="1"/>
  <c r="R1315" i="2"/>
  <c r="T1315" i="2" s="1"/>
  <c r="R1316" i="2"/>
  <c r="T1316" i="2" s="1"/>
  <c r="R1317" i="2"/>
  <c r="T1317" i="2" s="1"/>
  <c r="R1318" i="2"/>
  <c r="T1318" i="2" s="1"/>
  <c r="R1319" i="2"/>
  <c r="T1319" i="2" s="1"/>
  <c r="R1320" i="2"/>
  <c r="T1320" i="2" s="1"/>
  <c r="R1321" i="2"/>
  <c r="T1321" i="2" s="1"/>
  <c r="R1322" i="2"/>
  <c r="T1322" i="2" s="1"/>
  <c r="R1323" i="2"/>
  <c r="T1323" i="2" s="1"/>
  <c r="R1324" i="2"/>
  <c r="T1324" i="2" s="1"/>
  <c r="R1325" i="2"/>
  <c r="T1325" i="2" s="1"/>
  <c r="R1326" i="2"/>
  <c r="T1326" i="2" s="1"/>
  <c r="R1327" i="2"/>
  <c r="T1327" i="2" s="1"/>
  <c r="R1328" i="2"/>
  <c r="T1328" i="2" s="1"/>
  <c r="R1329" i="2"/>
  <c r="T1329" i="2" s="1"/>
  <c r="R1330" i="2"/>
  <c r="T1330" i="2" s="1"/>
  <c r="V1330" i="2" s="1"/>
  <c r="R1331" i="2"/>
  <c r="T1331" i="2" s="1"/>
  <c r="R1332" i="2"/>
  <c r="T1332" i="2" s="1"/>
  <c r="R1333" i="2"/>
  <c r="T1333" i="2" s="1"/>
  <c r="R1334" i="2"/>
  <c r="T1334" i="2" s="1"/>
  <c r="V1334" i="2" s="1"/>
  <c r="R1335" i="2"/>
  <c r="T1335" i="2" s="1"/>
  <c r="V1335" i="2" s="1"/>
  <c r="R1336" i="2"/>
  <c r="T1336" i="2" s="1"/>
  <c r="R1337" i="2"/>
  <c r="T1337" i="2" s="1"/>
  <c r="R1338" i="2"/>
  <c r="T1338" i="2" s="1"/>
  <c r="R1339" i="2"/>
  <c r="T1339" i="2" s="1"/>
  <c r="R1340" i="2"/>
  <c r="T1340" i="2" s="1"/>
  <c r="R1341" i="2"/>
  <c r="T1341" i="2" s="1"/>
  <c r="R1342" i="2"/>
  <c r="T1342" i="2" s="1"/>
  <c r="R1343" i="2"/>
  <c r="T1343" i="2" s="1"/>
  <c r="R1344" i="2"/>
  <c r="T1344" i="2" s="1"/>
  <c r="R1345" i="2"/>
  <c r="T1345" i="2" s="1"/>
  <c r="R1346" i="2"/>
  <c r="T1346" i="2" s="1"/>
  <c r="R1347" i="2"/>
  <c r="T1347" i="2" s="1"/>
  <c r="R1348" i="2"/>
  <c r="T1348" i="2" s="1"/>
  <c r="R1349" i="2"/>
  <c r="T1349" i="2" s="1"/>
  <c r="R1350" i="2"/>
  <c r="T1350" i="2" s="1"/>
  <c r="R1351" i="2"/>
  <c r="T1351" i="2" s="1"/>
  <c r="R1352" i="2"/>
  <c r="T1352" i="2" s="1"/>
  <c r="R1353" i="2"/>
  <c r="T1353" i="2" s="1"/>
  <c r="R1354" i="2"/>
  <c r="T1354" i="2" s="1"/>
  <c r="R1355" i="2"/>
  <c r="T1355" i="2" s="1"/>
  <c r="R1356" i="2"/>
  <c r="T1356" i="2" s="1"/>
  <c r="R1357" i="2"/>
  <c r="T1357" i="2" s="1"/>
  <c r="R1358" i="2"/>
  <c r="T1358" i="2" s="1"/>
  <c r="R1359" i="2"/>
  <c r="T1359" i="2" s="1"/>
  <c r="R1360" i="2"/>
  <c r="T1360" i="2" s="1"/>
  <c r="R1361" i="2"/>
  <c r="T1361" i="2" s="1"/>
  <c r="R1362" i="2"/>
  <c r="T1362" i="2" s="1"/>
  <c r="V1362" i="2" s="1"/>
  <c r="R1363" i="2"/>
  <c r="T1363" i="2" s="1"/>
  <c r="R1364" i="2"/>
  <c r="T1364" i="2" s="1"/>
  <c r="R1365" i="2"/>
  <c r="T1365" i="2" s="1"/>
  <c r="R1366" i="2"/>
  <c r="T1366" i="2" s="1"/>
  <c r="R1367" i="2"/>
  <c r="T1367" i="2" s="1"/>
  <c r="V1367" i="2" s="1"/>
  <c r="R1368" i="2"/>
  <c r="T1368" i="2" s="1"/>
  <c r="R1369" i="2"/>
  <c r="T1369" i="2" s="1"/>
  <c r="R1370" i="2"/>
  <c r="T1370" i="2" s="1"/>
  <c r="R1371" i="2"/>
  <c r="T1371" i="2" s="1"/>
  <c r="R1372" i="2"/>
  <c r="T1372" i="2" s="1"/>
  <c r="R1373" i="2"/>
  <c r="T1373" i="2" s="1"/>
  <c r="R1374" i="2"/>
  <c r="T1374" i="2" s="1"/>
  <c r="R1375" i="2"/>
  <c r="T1375" i="2" s="1"/>
  <c r="R1376" i="2"/>
  <c r="T1376" i="2" s="1"/>
  <c r="R1377" i="2"/>
  <c r="T1377" i="2" s="1"/>
  <c r="R1378" i="2"/>
  <c r="T1378" i="2" s="1"/>
  <c r="R1379" i="2"/>
  <c r="T1379" i="2" s="1"/>
  <c r="R1380" i="2"/>
  <c r="T1380" i="2" s="1"/>
  <c r="R1381" i="2"/>
  <c r="T1381" i="2" s="1"/>
  <c r="R1382" i="2"/>
  <c r="T1382" i="2" s="1"/>
  <c r="V1382" i="2" s="1"/>
  <c r="R1383" i="2"/>
  <c r="T1383" i="2" s="1"/>
  <c r="R1384" i="2"/>
  <c r="T1384" i="2" s="1"/>
  <c r="R1385" i="2"/>
  <c r="T1385" i="2" s="1"/>
  <c r="R1386" i="2"/>
  <c r="T1386" i="2" s="1"/>
  <c r="R1387" i="2"/>
  <c r="T1387" i="2" s="1"/>
  <c r="R1388" i="2"/>
  <c r="T1388" i="2" s="1"/>
  <c r="R1389" i="2"/>
  <c r="T1389" i="2" s="1"/>
  <c r="R1390" i="2"/>
  <c r="T1390" i="2" s="1"/>
  <c r="R1391" i="2"/>
  <c r="T1391" i="2" s="1"/>
  <c r="R1392" i="2"/>
  <c r="T1392" i="2" s="1"/>
  <c r="R1393" i="2"/>
  <c r="T1393" i="2" s="1"/>
  <c r="R1394" i="2"/>
  <c r="T1394" i="2" s="1"/>
  <c r="V1394" i="2" s="1"/>
  <c r="R1395" i="2"/>
  <c r="T1395" i="2" s="1"/>
  <c r="R1396" i="2"/>
  <c r="T1396" i="2" s="1"/>
  <c r="R1397" i="2"/>
  <c r="T1397" i="2" s="1"/>
  <c r="R1398" i="2"/>
  <c r="T1398" i="2" s="1"/>
  <c r="V1398" i="2" s="1"/>
  <c r="R1399" i="2"/>
  <c r="T1399" i="2" s="1"/>
  <c r="R1400" i="2"/>
  <c r="T1400" i="2" s="1"/>
  <c r="R1401" i="2"/>
  <c r="T1401" i="2" s="1"/>
  <c r="R1402" i="2"/>
  <c r="T1402" i="2" s="1"/>
  <c r="R1403" i="2"/>
  <c r="T1403" i="2" s="1"/>
  <c r="R1404" i="2"/>
  <c r="T1404" i="2" s="1"/>
  <c r="R1405" i="2"/>
  <c r="T1405" i="2" s="1"/>
  <c r="R1406" i="2"/>
  <c r="T1406" i="2" s="1"/>
  <c r="R1407" i="2"/>
  <c r="T1407" i="2" s="1"/>
  <c r="R1408" i="2"/>
  <c r="T1408" i="2" s="1"/>
  <c r="R1409" i="2"/>
  <c r="T1409" i="2" s="1"/>
  <c r="R1410" i="2"/>
  <c r="T1410" i="2" s="1"/>
  <c r="R1411" i="2"/>
  <c r="T1411" i="2" s="1"/>
  <c r="R1412" i="2"/>
  <c r="T1412" i="2" s="1"/>
  <c r="R1413" i="2"/>
  <c r="T1413" i="2" s="1"/>
  <c r="R1414" i="2"/>
  <c r="T1414" i="2" s="1"/>
  <c r="V1414" i="2" s="1"/>
  <c r="R1415" i="2"/>
  <c r="T1415" i="2" s="1"/>
  <c r="V1415" i="2" s="1"/>
  <c r="R1416" i="2"/>
  <c r="T1416" i="2" s="1"/>
  <c r="R1417" i="2"/>
  <c r="T1417" i="2" s="1"/>
  <c r="R1418" i="2"/>
  <c r="T1418" i="2" s="1"/>
  <c r="R1419" i="2"/>
  <c r="T1419" i="2" s="1"/>
  <c r="R1420" i="2"/>
  <c r="T1420" i="2" s="1"/>
  <c r="R1421" i="2"/>
  <c r="T1421" i="2" s="1"/>
  <c r="R1422" i="2"/>
  <c r="T1422" i="2" s="1"/>
  <c r="R1423" i="2"/>
  <c r="T1423" i="2" s="1"/>
  <c r="R1424" i="2"/>
  <c r="T1424" i="2" s="1"/>
  <c r="R1425" i="2"/>
  <c r="T1425" i="2" s="1"/>
  <c r="R1426" i="2"/>
  <c r="T1426" i="2" s="1"/>
  <c r="V1426" i="2" s="1"/>
  <c r="R1427" i="2"/>
  <c r="T1427" i="2" s="1"/>
  <c r="R1428" i="2"/>
  <c r="T1428" i="2" s="1"/>
  <c r="R1429" i="2"/>
  <c r="T1429" i="2" s="1"/>
  <c r="R1430" i="2"/>
  <c r="T1430" i="2" s="1"/>
  <c r="R1431" i="2"/>
  <c r="T1431" i="2" s="1"/>
  <c r="R1432" i="2"/>
  <c r="T1432" i="2" s="1"/>
  <c r="R1433" i="2"/>
  <c r="T1433" i="2" s="1"/>
  <c r="R1434" i="2"/>
  <c r="T1434" i="2" s="1"/>
  <c r="R1435" i="2"/>
  <c r="T1435" i="2" s="1"/>
  <c r="R1436" i="2"/>
  <c r="T1436" i="2" s="1"/>
  <c r="R1437" i="2"/>
  <c r="T1437" i="2" s="1"/>
  <c r="R1438" i="2"/>
  <c r="T1438" i="2" s="1"/>
  <c r="R1439" i="2"/>
  <c r="T1439" i="2" s="1"/>
  <c r="R1440" i="2"/>
  <c r="T1440" i="2" s="1"/>
  <c r="R1441" i="2"/>
  <c r="T1441" i="2" s="1"/>
  <c r="R1442" i="2"/>
  <c r="T1442" i="2" s="1"/>
  <c r="V1442" i="2" s="1"/>
  <c r="R1443" i="2"/>
  <c r="T1443" i="2" s="1"/>
  <c r="R1444" i="2"/>
  <c r="T1444" i="2" s="1"/>
  <c r="R1445" i="2"/>
  <c r="T1445" i="2" s="1"/>
  <c r="R1446" i="2"/>
  <c r="T1446" i="2" s="1"/>
  <c r="V1446" i="2" s="1"/>
  <c r="R1447" i="2"/>
  <c r="T1447" i="2" s="1"/>
  <c r="R1448" i="2"/>
  <c r="T1448" i="2" s="1"/>
  <c r="R1449" i="2"/>
  <c r="T1449" i="2" s="1"/>
  <c r="R1450" i="2"/>
  <c r="T1450" i="2" s="1"/>
  <c r="R1451" i="2"/>
  <c r="T1451" i="2" s="1"/>
  <c r="R1452" i="2"/>
  <c r="T1452" i="2" s="1"/>
  <c r="R1453" i="2"/>
  <c r="T1453" i="2" s="1"/>
  <c r="R1454" i="2"/>
  <c r="T1454" i="2" s="1"/>
  <c r="R1455" i="2"/>
  <c r="T1455" i="2" s="1"/>
  <c r="R1456" i="2"/>
  <c r="T1456" i="2" s="1"/>
  <c r="R1457" i="2"/>
  <c r="T1457" i="2" s="1"/>
  <c r="R1458" i="2"/>
  <c r="T1458" i="2" s="1"/>
  <c r="V1458" i="2" s="1"/>
  <c r="R1459" i="2"/>
  <c r="T1459" i="2" s="1"/>
  <c r="R1460" i="2"/>
  <c r="T1460" i="2" s="1"/>
  <c r="R1461" i="2"/>
  <c r="T1461" i="2" s="1"/>
  <c r="R1462" i="2"/>
  <c r="T1462" i="2" s="1"/>
  <c r="R1463" i="2"/>
  <c r="T1463" i="2" s="1"/>
  <c r="R1464" i="2"/>
  <c r="T1464" i="2" s="1"/>
  <c r="R1465" i="2"/>
  <c r="T1465" i="2" s="1"/>
  <c r="R1466" i="2"/>
  <c r="T1466" i="2" s="1"/>
  <c r="R1467" i="2"/>
  <c r="T1467" i="2" s="1"/>
  <c r="R1468" i="2"/>
  <c r="T1468" i="2" s="1"/>
  <c r="R1469" i="2"/>
  <c r="T1469" i="2" s="1"/>
  <c r="R1470" i="2"/>
  <c r="T1470" i="2" s="1"/>
  <c r="R1471" i="2"/>
  <c r="T1471" i="2" s="1"/>
  <c r="R1472" i="2"/>
  <c r="T1472" i="2" s="1"/>
  <c r="R1473" i="2"/>
  <c r="T1473" i="2" s="1"/>
  <c r="R1474" i="2"/>
  <c r="T1474" i="2" s="1"/>
  <c r="R1475" i="2"/>
  <c r="T1475" i="2" s="1"/>
  <c r="R1476" i="2"/>
  <c r="T1476" i="2" s="1"/>
  <c r="R1477" i="2"/>
  <c r="T1477" i="2" s="1"/>
  <c r="R1478" i="2"/>
  <c r="T1478" i="2" s="1"/>
  <c r="V1478" i="2" s="1"/>
  <c r="R1479" i="2"/>
  <c r="T1479" i="2" s="1"/>
  <c r="V1479" i="2" s="1"/>
  <c r="R1480" i="2"/>
  <c r="T1480" i="2" s="1"/>
  <c r="R1481" i="2"/>
  <c r="T1481" i="2" s="1"/>
  <c r="R1482" i="2"/>
  <c r="T1482" i="2" s="1"/>
  <c r="R1483" i="2"/>
  <c r="T1483" i="2" s="1"/>
  <c r="R1484" i="2"/>
  <c r="T1484" i="2" s="1"/>
  <c r="R1485" i="2"/>
  <c r="T1485" i="2" s="1"/>
  <c r="R1486" i="2"/>
  <c r="T1486" i="2" s="1"/>
  <c r="R1487" i="2"/>
  <c r="T1487" i="2" s="1"/>
  <c r="R1488" i="2"/>
  <c r="T1488" i="2" s="1"/>
  <c r="R1489" i="2"/>
  <c r="T1489" i="2" s="1"/>
  <c r="R1490" i="2"/>
  <c r="T1490" i="2" s="1"/>
  <c r="R1491" i="2"/>
  <c r="T1491" i="2" s="1"/>
  <c r="R1492" i="2"/>
  <c r="T1492" i="2" s="1"/>
  <c r="R1493" i="2"/>
  <c r="T1493" i="2" s="1"/>
  <c r="R1494" i="2"/>
  <c r="T1494" i="2" s="1"/>
  <c r="R1495" i="2"/>
  <c r="T1495" i="2" s="1"/>
  <c r="R1496" i="2"/>
  <c r="T1496" i="2" s="1"/>
  <c r="R1497" i="2"/>
  <c r="T1497" i="2" s="1"/>
  <c r="R1498" i="2"/>
  <c r="T1498" i="2" s="1"/>
  <c r="R1499" i="2"/>
  <c r="T1499" i="2" s="1"/>
  <c r="R1500" i="2"/>
  <c r="T1500" i="2" s="1"/>
  <c r="R1501" i="2"/>
  <c r="T1501" i="2" s="1"/>
  <c r="R1502" i="2"/>
  <c r="T1502" i="2" s="1"/>
  <c r="R1503" i="2"/>
  <c r="T1503" i="2" s="1"/>
  <c r="R1504" i="2"/>
  <c r="T1504" i="2" s="1"/>
  <c r="R1505" i="2"/>
  <c r="T1505" i="2" s="1"/>
  <c r="R1506" i="2"/>
  <c r="T1506" i="2" s="1"/>
  <c r="V1506" i="2" s="1"/>
  <c r="R1507" i="2"/>
  <c r="T1507" i="2" s="1"/>
  <c r="R1508" i="2"/>
  <c r="T1508" i="2" s="1"/>
  <c r="R1509" i="2"/>
  <c r="T1509" i="2" s="1"/>
  <c r="R1510" i="2"/>
  <c r="T1510" i="2" s="1"/>
  <c r="V1510" i="2" s="1"/>
  <c r="R1511" i="2"/>
  <c r="T1511" i="2" s="1"/>
  <c r="R1512" i="2"/>
  <c r="T1512" i="2" s="1"/>
  <c r="R1513" i="2"/>
  <c r="T1513" i="2" s="1"/>
  <c r="R1514" i="2"/>
  <c r="T1514" i="2" s="1"/>
  <c r="R1515" i="2"/>
  <c r="T1515" i="2" s="1"/>
  <c r="R1516" i="2"/>
  <c r="T1516" i="2" s="1"/>
  <c r="R1517" i="2"/>
  <c r="T1517" i="2" s="1"/>
  <c r="R1518" i="2"/>
  <c r="T1518" i="2" s="1"/>
  <c r="R1519" i="2"/>
  <c r="T1519" i="2" s="1"/>
  <c r="R1520" i="2"/>
  <c r="T1520" i="2" s="1"/>
  <c r="R1521" i="2"/>
  <c r="T1521" i="2" s="1"/>
  <c r="R1522" i="2"/>
  <c r="T1522" i="2" s="1"/>
  <c r="R1523" i="2"/>
  <c r="T1523" i="2" s="1"/>
  <c r="R1524" i="2"/>
  <c r="T1524" i="2" s="1"/>
  <c r="R1525" i="2"/>
  <c r="T1525" i="2" s="1"/>
  <c r="R1526" i="2"/>
  <c r="T1526" i="2" s="1"/>
  <c r="V1526" i="2" s="1"/>
  <c r="R1527" i="2"/>
  <c r="T1527" i="2" s="1"/>
  <c r="V1527" i="2" s="1"/>
  <c r="R1528" i="2"/>
  <c r="T1528" i="2" s="1"/>
  <c r="R1529" i="2"/>
  <c r="T1529" i="2" s="1"/>
  <c r="R1530" i="2"/>
  <c r="T1530" i="2" s="1"/>
  <c r="R1531" i="2"/>
  <c r="T1531" i="2" s="1"/>
  <c r="R1532" i="2"/>
  <c r="T1532" i="2" s="1"/>
  <c r="R1533" i="2"/>
  <c r="T1533" i="2" s="1"/>
  <c r="R1534" i="2"/>
  <c r="T1534" i="2" s="1"/>
  <c r="R1535" i="2"/>
  <c r="T1535" i="2" s="1"/>
  <c r="R1536" i="2"/>
  <c r="T1536" i="2" s="1"/>
  <c r="R1537" i="2"/>
  <c r="T1537" i="2" s="1"/>
  <c r="R1538" i="2"/>
  <c r="T1538" i="2" s="1"/>
  <c r="R1539" i="2"/>
  <c r="T1539" i="2" s="1"/>
  <c r="R1540" i="2"/>
  <c r="T1540" i="2" s="1"/>
  <c r="R1541" i="2"/>
  <c r="T1541" i="2" s="1"/>
  <c r="R1542" i="2"/>
  <c r="T1542" i="2" s="1"/>
  <c r="V1542" i="2" s="1"/>
  <c r="R1543" i="2"/>
  <c r="T1543" i="2" s="1"/>
  <c r="R1544" i="2"/>
  <c r="T1544" i="2" s="1"/>
  <c r="R1545" i="2"/>
  <c r="T1545" i="2" s="1"/>
  <c r="R1546" i="2"/>
  <c r="T1546" i="2" s="1"/>
  <c r="R1547" i="2"/>
  <c r="T1547" i="2" s="1"/>
  <c r="R1548" i="2"/>
  <c r="T1548" i="2" s="1"/>
  <c r="R1549" i="2"/>
  <c r="T1549" i="2" s="1"/>
  <c r="R1550" i="2"/>
  <c r="T1550" i="2" s="1"/>
  <c r="R1551" i="2"/>
  <c r="T1551" i="2" s="1"/>
  <c r="R1552" i="2"/>
  <c r="T1552" i="2" s="1"/>
  <c r="R1553" i="2"/>
  <c r="T1553" i="2" s="1"/>
  <c r="R1554" i="2"/>
  <c r="T1554" i="2" s="1"/>
  <c r="V1554" i="2" s="1"/>
  <c r="R1555" i="2"/>
  <c r="T1555" i="2" s="1"/>
  <c r="R1556" i="2"/>
  <c r="T1556" i="2" s="1"/>
  <c r="R1557" i="2"/>
  <c r="T1557" i="2" s="1"/>
  <c r="R1558" i="2"/>
  <c r="T1558" i="2" s="1"/>
  <c r="R1559" i="2"/>
  <c r="T1559" i="2" s="1"/>
  <c r="V1559" i="2" s="1"/>
  <c r="R1560" i="2"/>
  <c r="T1560" i="2" s="1"/>
  <c r="R1561" i="2"/>
  <c r="T1561" i="2" s="1"/>
  <c r="R1562" i="2"/>
  <c r="T1562" i="2" s="1"/>
  <c r="R1563" i="2"/>
  <c r="T1563" i="2" s="1"/>
  <c r="R1564" i="2"/>
  <c r="T1564" i="2" s="1"/>
  <c r="R1565" i="2"/>
  <c r="T1565" i="2" s="1"/>
  <c r="R1566" i="2"/>
  <c r="T1566" i="2" s="1"/>
  <c r="R1567" i="2"/>
  <c r="T1567" i="2" s="1"/>
  <c r="R1568" i="2"/>
  <c r="T1568" i="2" s="1"/>
  <c r="R1569" i="2"/>
  <c r="T1569" i="2" s="1"/>
  <c r="R1570" i="2"/>
  <c r="T1570" i="2" s="1"/>
  <c r="V1570" i="2" s="1"/>
  <c r="R1571" i="2"/>
  <c r="T1571" i="2" s="1"/>
  <c r="R1572" i="2"/>
  <c r="T1572" i="2" s="1"/>
  <c r="R1573" i="2"/>
  <c r="T1573" i="2" s="1"/>
  <c r="R1574" i="2"/>
  <c r="T1574" i="2" s="1"/>
  <c r="R1575" i="2"/>
  <c r="T1575" i="2" s="1"/>
  <c r="R1576" i="2"/>
  <c r="T1576" i="2" s="1"/>
  <c r="R1577" i="2"/>
  <c r="T1577" i="2" s="1"/>
  <c r="R1578" i="2"/>
  <c r="T1578" i="2" s="1"/>
  <c r="R1579" i="2"/>
  <c r="T1579" i="2" s="1"/>
  <c r="R1580" i="2"/>
  <c r="T1580" i="2" s="1"/>
  <c r="R1581" i="2"/>
  <c r="T1581" i="2" s="1"/>
  <c r="R1582" i="2"/>
  <c r="T1582" i="2" s="1"/>
  <c r="R1583" i="2"/>
  <c r="T1583" i="2" s="1"/>
  <c r="R1584" i="2"/>
  <c r="T1584" i="2" s="1"/>
  <c r="R1585" i="2"/>
  <c r="T1585" i="2" s="1"/>
  <c r="R1586" i="2"/>
  <c r="T1586" i="2" s="1"/>
  <c r="V1586" i="2" s="1"/>
  <c r="R1587" i="2"/>
  <c r="T1587" i="2" s="1"/>
  <c r="R1588" i="2"/>
  <c r="T1588" i="2" s="1"/>
  <c r="R1589" i="2"/>
  <c r="T1589" i="2" s="1"/>
  <c r="R1590" i="2"/>
  <c r="T1590" i="2" s="1"/>
  <c r="V1590" i="2" s="1"/>
  <c r="R1591" i="2"/>
  <c r="T1591" i="2" s="1"/>
  <c r="V1591" i="2" s="1"/>
  <c r="R1592" i="2"/>
  <c r="T1592" i="2" s="1"/>
  <c r="R1593" i="2"/>
  <c r="T1593" i="2" s="1"/>
  <c r="R1594" i="2"/>
  <c r="T1594" i="2" s="1"/>
  <c r="R1595" i="2"/>
  <c r="T1595" i="2" s="1"/>
  <c r="R1596" i="2"/>
  <c r="T1596" i="2" s="1"/>
  <c r="R1597" i="2"/>
  <c r="T1597" i="2" s="1"/>
  <c r="R1598" i="2"/>
  <c r="T1598" i="2" s="1"/>
  <c r="R1599" i="2"/>
  <c r="T1599" i="2" s="1"/>
  <c r="R1600" i="2"/>
  <c r="T1600" i="2" s="1"/>
  <c r="R1601" i="2"/>
  <c r="T1601" i="2" s="1"/>
  <c r="R1602" i="2"/>
  <c r="T1602" i="2" s="1"/>
  <c r="R1603" i="2"/>
  <c r="T1603" i="2" s="1"/>
  <c r="R1604" i="2"/>
  <c r="T1604" i="2" s="1"/>
  <c r="R1605" i="2"/>
  <c r="T1605" i="2" s="1"/>
  <c r="R1606" i="2"/>
  <c r="T1606" i="2" s="1"/>
  <c r="R1607" i="2"/>
  <c r="T1607" i="2" s="1"/>
  <c r="R1608" i="2"/>
  <c r="T1608" i="2" s="1"/>
  <c r="R1609" i="2"/>
  <c r="T1609" i="2" s="1"/>
  <c r="R1610" i="2"/>
  <c r="T1610" i="2" s="1"/>
  <c r="R1611" i="2"/>
  <c r="T1611" i="2" s="1"/>
  <c r="R1612" i="2"/>
  <c r="T1612" i="2" s="1"/>
  <c r="R1613" i="2"/>
  <c r="T1613" i="2" s="1"/>
  <c r="R1614" i="2"/>
  <c r="T1614" i="2" s="1"/>
  <c r="R1615" i="2"/>
  <c r="T1615" i="2" s="1"/>
  <c r="R1616" i="2"/>
  <c r="T1616" i="2" s="1"/>
  <c r="R1617" i="2"/>
  <c r="T1617" i="2" s="1"/>
  <c r="R1618" i="2"/>
  <c r="T1618" i="2" s="1"/>
  <c r="V1618" i="2" s="1"/>
  <c r="R1619" i="2"/>
  <c r="T1619" i="2" s="1"/>
  <c r="R1620" i="2"/>
  <c r="T1620" i="2" s="1"/>
  <c r="R1621" i="2"/>
  <c r="T1621" i="2" s="1"/>
  <c r="R1622" i="2"/>
  <c r="T1622" i="2" s="1"/>
  <c r="R1623" i="2"/>
  <c r="T1623" i="2" s="1"/>
  <c r="V1623" i="2" s="1"/>
  <c r="R1624" i="2"/>
  <c r="T1624" i="2" s="1"/>
  <c r="R1625" i="2"/>
  <c r="T1625" i="2" s="1"/>
  <c r="R1626" i="2"/>
  <c r="T1626" i="2" s="1"/>
  <c r="R1627" i="2"/>
  <c r="T1627" i="2" s="1"/>
  <c r="R1628" i="2"/>
  <c r="T1628" i="2" s="1"/>
  <c r="R1629" i="2"/>
  <c r="T1629" i="2" s="1"/>
  <c r="R1630" i="2"/>
  <c r="T1630" i="2" s="1"/>
  <c r="R1631" i="2"/>
  <c r="T1631" i="2" s="1"/>
  <c r="R1632" i="2"/>
  <c r="T1632" i="2" s="1"/>
  <c r="R1633" i="2"/>
  <c r="T1633" i="2" s="1"/>
  <c r="R1634" i="2"/>
  <c r="T1634" i="2" s="1"/>
  <c r="R1635" i="2"/>
  <c r="T1635" i="2" s="1"/>
  <c r="R1636" i="2"/>
  <c r="T1636" i="2" s="1"/>
  <c r="R1637" i="2"/>
  <c r="T1637" i="2" s="1"/>
  <c r="R1638" i="2"/>
  <c r="T1638" i="2" s="1"/>
  <c r="V1638" i="2" s="1"/>
  <c r="R1639" i="2"/>
  <c r="T1639" i="2" s="1"/>
  <c r="R1640" i="2"/>
  <c r="T1640" i="2" s="1"/>
  <c r="R1641" i="2"/>
  <c r="T1641" i="2" s="1"/>
  <c r="R1642" i="2"/>
  <c r="T1642" i="2" s="1"/>
  <c r="R1643" i="2"/>
  <c r="T1643" i="2" s="1"/>
  <c r="R1644" i="2"/>
  <c r="T1644" i="2" s="1"/>
  <c r="R1645" i="2"/>
  <c r="T1645" i="2" s="1"/>
  <c r="R1646" i="2"/>
  <c r="T1646" i="2" s="1"/>
  <c r="R1647" i="2"/>
  <c r="T1647" i="2" s="1"/>
  <c r="R1648" i="2"/>
  <c r="T1648" i="2" s="1"/>
  <c r="R1649" i="2"/>
  <c r="T1649" i="2" s="1"/>
  <c r="R1650" i="2"/>
  <c r="T1650" i="2" s="1"/>
  <c r="V1650" i="2" s="1"/>
  <c r="R1651" i="2"/>
  <c r="T1651" i="2" s="1"/>
  <c r="R1652" i="2"/>
  <c r="T1652" i="2" s="1"/>
  <c r="R1653" i="2"/>
  <c r="T1653" i="2" s="1"/>
  <c r="R1654" i="2"/>
  <c r="T1654" i="2" s="1"/>
  <c r="V1654" i="2" s="1"/>
  <c r="R1655" i="2"/>
  <c r="T1655" i="2" s="1"/>
  <c r="R1656" i="2"/>
  <c r="T1656" i="2" s="1"/>
  <c r="R1657" i="2"/>
  <c r="T1657" i="2" s="1"/>
  <c r="R1658" i="2"/>
  <c r="T1658" i="2" s="1"/>
  <c r="R1659" i="2"/>
  <c r="T1659" i="2" s="1"/>
  <c r="R1660" i="2"/>
  <c r="T1660" i="2" s="1"/>
  <c r="R1661" i="2"/>
  <c r="T1661" i="2" s="1"/>
  <c r="R1662" i="2"/>
  <c r="T1662" i="2" s="1"/>
  <c r="R1663" i="2"/>
  <c r="T1663" i="2" s="1"/>
  <c r="R1664" i="2"/>
  <c r="T1664" i="2" s="1"/>
  <c r="R1665" i="2"/>
  <c r="T1665" i="2" s="1"/>
  <c r="R1666" i="2"/>
  <c r="T1666" i="2" s="1"/>
  <c r="R1667" i="2"/>
  <c r="T1667" i="2" s="1"/>
  <c r="R1668" i="2"/>
  <c r="T1668" i="2" s="1"/>
  <c r="R1669" i="2"/>
  <c r="T1669" i="2" s="1"/>
  <c r="R1670" i="2"/>
  <c r="T1670" i="2" s="1"/>
  <c r="V1670" i="2" s="1"/>
  <c r="R1671" i="2"/>
  <c r="T1671" i="2" s="1"/>
  <c r="V1671" i="2" s="1"/>
  <c r="R1672" i="2"/>
  <c r="T1672" i="2" s="1"/>
  <c r="R1673" i="2"/>
  <c r="T1673" i="2" s="1"/>
  <c r="R1674" i="2"/>
  <c r="T1674" i="2" s="1"/>
  <c r="R1675" i="2"/>
  <c r="T1675" i="2" s="1"/>
  <c r="R1676" i="2"/>
  <c r="T1676" i="2" s="1"/>
  <c r="R1677" i="2"/>
  <c r="T1677" i="2" s="1"/>
  <c r="R1678" i="2"/>
  <c r="T1678" i="2" s="1"/>
  <c r="R1679" i="2"/>
  <c r="T1679" i="2" s="1"/>
  <c r="R1680" i="2"/>
  <c r="T1680" i="2" s="1"/>
  <c r="R1681" i="2"/>
  <c r="T1681" i="2" s="1"/>
  <c r="R1682" i="2"/>
  <c r="T1682" i="2" s="1"/>
  <c r="V1682" i="2" s="1"/>
  <c r="R1683" i="2"/>
  <c r="T1683" i="2" s="1"/>
  <c r="R1684" i="2"/>
  <c r="T1684" i="2" s="1"/>
  <c r="R1685" i="2"/>
  <c r="T1685" i="2" s="1"/>
  <c r="R1686" i="2"/>
  <c r="T1686" i="2" s="1"/>
  <c r="R1687" i="2"/>
  <c r="T1687" i="2" s="1"/>
  <c r="R1688" i="2"/>
  <c r="T1688" i="2" s="1"/>
  <c r="R1689" i="2"/>
  <c r="T1689" i="2" s="1"/>
  <c r="R1690" i="2"/>
  <c r="T1690" i="2" s="1"/>
  <c r="R1691" i="2"/>
  <c r="T1691" i="2" s="1"/>
  <c r="R1692" i="2"/>
  <c r="T1692" i="2" s="1"/>
  <c r="R1693" i="2"/>
  <c r="T1693" i="2" s="1"/>
  <c r="R1694" i="2"/>
  <c r="T1694" i="2" s="1"/>
  <c r="R1695" i="2"/>
  <c r="T1695" i="2" s="1"/>
  <c r="R1696" i="2"/>
  <c r="T1696" i="2" s="1"/>
  <c r="R1697" i="2"/>
  <c r="T1697" i="2" s="1"/>
  <c r="R1698" i="2"/>
  <c r="T1698" i="2" s="1"/>
  <c r="V1698" i="2" s="1"/>
  <c r="R1699" i="2"/>
  <c r="T1699" i="2" s="1"/>
  <c r="R1700" i="2"/>
  <c r="T1700" i="2" s="1"/>
  <c r="R1701" i="2"/>
  <c r="T1701" i="2" s="1"/>
  <c r="R1702" i="2"/>
  <c r="T1702" i="2" s="1"/>
  <c r="V1702" i="2" s="1"/>
  <c r="R1703" i="2"/>
  <c r="T1703" i="2" s="1"/>
  <c r="R1704" i="2"/>
  <c r="T1704" i="2" s="1"/>
  <c r="R1705" i="2"/>
  <c r="T1705" i="2" s="1"/>
  <c r="R1706" i="2"/>
  <c r="T1706" i="2" s="1"/>
  <c r="R1707" i="2"/>
  <c r="T1707" i="2" s="1"/>
  <c r="R1708" i="2"/>
  <c r="T1708" i="2" s="1"/>
  <c r="R1709" i="2"/>
  <c r="T1709" i="2" s="1"/>
  <c r="R1710" i="2"/>
  <c r="T1710" i="2" s="1"/>
  <c r="R1711" i="2"/>
  <c r="T1711" i="2" s="1"/>
  <c r="R1712" i="2"/>
  <c r="T1712" i="2" s="1"/>
  <c r="R1713" i="2"/>
  <c r="T1713" i="2" s="1"/>
  <c r="R1714" i="2"/>
  <c r="T1714" i="2" s="1"/>
  <c r="V1714" i="2" s="1"/>
  <c r="R1715" i="2"/>
  <c r="T1715" i="2" s="1"/>
  <c r="R1716" i="2"/>
  <c r="T1716" i="2" s="1"/>
  <c r="R1717" i="2"/>
  <c r="T1717" i="2" s="1"/>
  <c r="R1718" i="2"/>
  <c r="T1718" i="2" s="1"/>
  <c r="R1719" i="2"/>
  <c r="T1719" i="2" s="1"/>
  <c r="R1720" i="2"/>
  <c r="T1720" i="2" s="1"/>
  <c r="R1721" i="2"/>
  <c r="T1721" i="2" s="1"/>
  <c r="R1722" i="2"/>
  <c r="T1722" i="2" s="1"/>
  <c r="R1723" i="2"/>
  <c r="T1723" i="2" s="1"/>
  <c r="R1724" i="2"/>
  <c r="T1724" i="2" s="1"/>
  <c r="R1725" i="2"/>
  <c r="T1725" i="2" s="1"/>
  <c r="R1726" i="2"/>
  <c r="T1726" i="2" s="1"/>
  <c r="R1727" i="2"/>
  <c r="T1727" i="2" s="1"/>
  <c r="R1728" i="2"/>
  <c r="T1728" i="2" s="1"/>
  <c r="R1729" i="2"/>
  <c r="T1729" i="2" s="1"/>
  <c r="R1730" i="2"/>
  <c r="T1730" i="2" s="1"/>
  <c r="R1731" i="2"/>
  <c r="T1731" i="2" s="1"/>
  <c r="R1732" i="2"/>
  <c r="T1732" i="2" s="1"/>
  <c r="R1733" i="2"/>
  <c r="T1733" i="2" s="1"/>
  <c r="R1734" i="2"/>
  <c r="T1734" i="2" s="1"/>
  <c r="V1734" i="2" s="1"/>
  <c r="R1735" i="2"/>
  <c r="T1735" i="2" s="1"/>
  <c r="V1735" i="2" s="1"/>
  <c r="R1736" i="2"/>
  <c r="T1736" i="2" s="1"/>
  <c r="R1737" i="2"/>
  <c r="T1737" i="2" s="1"/>
  <c r="R1738" i="2"/>
  <c r="T1738" i="2" s="1"/>
  <c r="R1739" i="2"/>
  <c r="T1739" i="2" s="1"/>
  <c r="R1740" i="2"/>
  <c r="T1740" i="2" s="1"/>
  <c r="R1741" i="2"/>
  <c r="T1741" i="2" s="1"/>
  <c r="R1742" i="2"/>
  <c r="T1742" i="2" s="1"/>
  <c r="R1743" i="2"/>
  <c r="T1743" i="2" s="1"/>
  <c r="R1744" i="2"/>
  <c r="T1744" i="2" s="1"/>
  <c r="R1745" i="2"/>
  <c r="T1745" i="2" s="1"/>
  <c r="R1746" i="2"/>
  <c r="T1746" i="2" s="1"/>
  <c r="R1747" i="2"/>
  <c r="T1747" i="2" s="1"/>
  <c r="R1748" i="2"/>
  <c r="T1748" i="2" s="1"/>
  <c r="R1749" i="2"/>
  <c r="T1749" i="2" s="1"/>
  <c r="R1750" i="2"/>
  <c r="T1750" i="2" s="1"/>
  <c r="R1751" i="2"/>
  <c r="T1751" i="2" s="1"/>
  <c r="R1752" i="2"/>
  <c r="T1752" i="2" s="1"/>
  <c r="R1753" i="2"/>
  <c r="T1753" i="2" s="1"/>
  <c r="R1754" i="2"/>
  <c r="T1754" i="2" s="1"/>
  <c r="R1755" i="2"/>
  <c r="T1755" i="2" s="1"/>
  <c r="R1756" i="2"/>
  <c r="T1756" i="2" s="1"/>
  <c r="R1757" i="2"/>
  <c r="T1757" i="2" s="1"/>
  <c r="R1758" i="2"/>
  <c r="T1758" i="2" s="1"/>
  <c r="R1759" i="2"/>
  <c r="T1759" i="2" s="1"/>
  <c r="R1760" i="2"/>
  <c r="T1760" i="2" s="1"/>
  <c r="R1761" i="2"/>
  <c r="T1761" i="2" s="1"/>
  <c r="R1762" i="2"/>
  <c r="T1762" i="2" s="1"/>
  <c r="V1762" i="2" s="1"/>
  <c r="R1763" i="2"/>
  <c r="T1763" i="2" s="1"/>
  <c r="R1764" i="2"/>
  <c r="T1764" i="2" s="1"/>
  <c r="R1765" i="2"/>
  <c r="T1765" i="2" s="1"/>
  <c r="R1766" i="2"/>
  <c r="T1766" i="2" s="1"/>
  <c r="V1766" i="2" s="1"/>
  <c r="R1767" i="2"/>
  <c r="T1767" i="2" s="1"/>
  <c r="R1768" i="2"/>
  <c r="T1768" i="2" s="1"/>
  <c r="R1769" i="2"/>
  <c r="T1769" i="2" s="1"/>
  <c r="R1770" i="2"/>
  <c r="T1770" i="2" s="1"/>
  <c r="R1771" i="2"/>
  <c r="T1771" i="2" s="1"/>
  <c r="R1772" i="2"/>
  <c r="T1772" i="2" s="1"/>
  <c r="R1773" i="2"/>
  <c r="T1773" i="2" s="1"/>
  <c r="R1774" i="2"/>
  <c r="T1774" i="2" s="1"/>
  <c r="R1775" i="2"/>
  <c r="T1775" i="2" s="1"/>
  <c r="R1776" i="2"/>
  <c r="T1776" i="2" s="1"/>
  <c r="R1777" i="2"/>
  <c r="T1777" i="2" s="1"/>
  <c r="R1778" i="2"/>
  <c r="T1778" i="2" s="1"/>
  <c r="R1779" i="2"/>
  <c r="T1779" i="2" s="1"/>
  <c r="R1780" i="2"/>
  <c r="T1780" i="2" s="1"/>
  <c r="R1781" i="2"/>
  <c r="T1781" i="2" s="1"/>
  <c r="R1782" i="2"/>
  <c r="T1782" i="2" s="1"/>
  <c r="V1782" i="2" s="1"/>
  <c r="R1783" i="2"/>
  <c r="T1783" i="2" s="1"/>
  <c r="V1783" i="2" s="1"/>
  <c r="R1784" i="2"/>
  <c r="T1784" i="2" s="1"/>
  <c r="R1785" i="2"/>
  <c r="T1785" i="2" s="1"/>
  <c r="R1786" i="2"/>
  <c r="T1786" i="2" s="1"/>
  <c r="R1787" i="2"/>
  <c r="T1787" i="2" s="1"/>
  <c r="R1788" i="2"/>
  <c r="T1788" i="2" s="1"/>
  <c r="R1789" i="2"/>
  <c r="T1789" i="2" s="1"/>
  <c r="R1790" i="2"/>
  <c r="T1790" i="2" s="1"/>
  <c r="R1791" i="2"/>
  <c r="T1791" i="2" s="1"/>
  <c r="R1792" i="2"/>
  <c r="T1792" i="2" s="1"/>
  <c r="R1793" i="2"/>
  <c r="T1793" i="2" s="1"/>
  <c r="R1794" i="2"/>
  <c r="T1794" i="2" s="1"/>
  <c r="R1795" i="2"/>
  <c r="T1795" i="2" s="1"/>
  <c r="R1796" i="2"/>
  <c r="T1796" i="2" s="1"/>
  <c r="R1797" i="2"/>
  <c r="T1797" i="2" s="1"/>
  <c r="R1798" i="2"/>
  <c r="T1798" i="2" s="1"/>
  <c r="V1798" i="2" s="1"/>
  <c r="R1799" i="2"/>
  <c r="T1799" i="2" s="1"/>
  <c r="R1800" i="2"/>
  <c r="T1800" i="2" s="1"/>
  <c r="R1801" i="2"/>
  <c r="T1801" i="2" s="1"/>
  <c r="R1802" i="2"/>
  <c r="T1802" i="2" s="1"/>
  <c r="R1803" i="2"/>
  <c r="T1803" i="2" s="1"/>
  <c r="R1804" i="2"/>
  <c r="T1804" i="2" s="1"/>
  <c r="R1805" i="2"/>
  <c r="T1805" i="2" s="1"/>
  <c r="R1806" i="2"/>
  <c r="T1806" i="2" s="1"/>
  <c r="R1807" i="2"/>
  <c r="T1807" i="2" s="1"/>
  <c r="R1808" i="2"/>
  <c r="T1808" i="2" s="1"/>
  <c r="R1809" i="2"/>
  <c r="T1809" i="2" s="1"/>
  <c r="R1810" i="2"/>
  <c r="T1810" i="2" s="1"/>
  <c r="V1810" i="2" s="1"/>
  <c r="R1811" i="2"/>
  <c r="T1811" i="2" s="1"/>
  <c r="R1812" i="2"/>
  <c r="T1812" i="2" s="1"/>
  <c r="R1813" i="2"/>
  <c r="T1813" i="2" s="1"/>
  <c r="R1814" i="2"/>
  <c r="T1814" i="2" s="1"/>
  <c r="R1815" i="2"/>
  <c r="T1815" i="2" s="1"/>
  <c r="V1815" i="2" s="1"/>
  <c r="R1816" i="2"/>
  <c r="T1816" i="2" s="1"/>
  <c r="R1817" i="2"/>
  <c r="T1817" i="2" s="1"/>
  <c r="R1818" i="2"/>
  <c r="T1818" i="2" s="1"/>
  <c r="R1819" i="2"/>
  <c r="T1819" i="2" s="1"/>
  <c r="R1820" i="2"/>
  <c r="T1820" i="2" s="1"/>
  <c r="R1821" i="2"/>
  <c r="T1821" i="2" s="1"/>
  <c r="R1822" i="2"/>
  <c r="T1822" i="2" s="1"/>
  <c r="R1823" i="2"/>
  <c r="T1823" i="2" s="1"/>
  <c r="R1824" i="2"/>
  <c r="T1824" i="2" s="1"/>
  <c r="R1825" i="2"/>
  <c r="T1825" i="2" s="1"/>
  <c r="R1826" i="2"/>
  <c r="T1826" i="2" s="1"/>
  <c r="V1826" i="2" s="1"/>
  <c r="R1827" i="2"/>
  <c r="T1827" i="2" s="1"/>
  <c r="R1828" i="2"/>
  <c r="T1828" i="2" s="1"/>
  <c r="R1829" i="2"/>
  <c r="T1829" i="2" s="1"/>
  <c r="R1830" i="2"/>
  <c r="T1830" i="2" s="1"/>
  <c r="R1831" i="2"/>
  <c r="T1831" i="2" s="1"/>
  <c r="R1832" i="2"/>
  <c r="T1832" i="2" s="1"/>
  <c r="R1833" i="2"/>
  <c r="T1833" i="2" s="1"/>
  <c r="R1834" i="2"/>
  <c r="T1834" i="2" s="1"/>
  <c r="R1835" i="2"/>
  <c r="T1835" i="2" s="1"/>
  <c r="R1836" i="2"/>
  <c r="T1836" i="2" s="1"/>
  <c r="R1837" i="2"/>
  <c r="T1837" i="2" s="1"/>
  <c r="R1838" i="2"/>
  <c r="T1838" i="2" s="1"/>
  <c r="R1839" i="2"/>
  <c r="T1839" i="2" s="1"/>
  <c r="R1840" i="2"/>
  <c r="T1840" i="2" s="1"/>
  <c r="R1841" i="2"/>
  <c r="T1841" i="2" s="1"/>
  <c r="R1842" i="2"/>
  <c r="T1842" i="2" s="1"/>
  <c r="V1842" i="2" s="1"/>
  <c r="R1843" i="2"/>
  <c r="T1843" i="2" s="1"/>
  <c r="R1844" i="2"/>
  <c r="T1844" i="2" s="1"/>
  <c r="R1845" i="2"/>
  <c r="T1845" i="2" s="1"/>
  <c r="R1846" i="2"/>
  <c r="T1846" i="2" s="1"/>
  <c r="V1846" i="2" s="1"/>
  <c r="R1847" i="2"/>
  <c r="T1847" i="2" s="1"/>
  <c r="V1847" i="2" s="1"/>
  <c r="R1848" i="2"/>
  <c r="T1848" i="2" s="1"/>
  <c r="R1849" i="2"/>
  <c r="T1849" i="2" s="1"/>
  <c r="R1850" i="2"/>
  <c r="T1850" i="2" s="1"/>
  <c r="R1851" i="2"/>
  <c r="T1851" i="2" s="1"/>
  <c r="R1852" i="2"/>
  <c r="T1852" i="2" s="1"/>
  <c r="R1853" i="2"/>
  <c r="T1853" i="2" s="1"/>
  <c r="R1854" i="2"/>
  <c r="T1854" i="2" s="1"/>
  <c r="R1855" i="2"/>
  <c r="T1855" i="2" s="1"/>
  <c r="R1856" i="2"/>
  <c r="T1856" i="2" s="1"/>
  <c r="R1857" i="2"/>
  <c r="T1857" i="2" s="1"/>
  <c r="R1858" i="2"/>
  <c r="T1858" i="2" s="1"/>
  <c r="R1859" i="2"/>
  <c r="T1859" i="2" s="1"/>
  <c r="R1860" i="2"/>
  <c r="T1860" i="2" s="1"/>
  <c r="R1861" i="2"/>
  <c r="T1861" i="2" s="1"/>
  <c r="R1862" i="2"/>
  <c r="T1862" i="2" s="1"/>
  <c r="R1863" i="2"/>
  <c r="T1863" i="2" s="1"/>
  <c r="R1864" i="2"/>
  <c r="T1864" i="2" s="1"/>
  <c r="R1865" i="2"/>
  <c r="T1865" i="2" s="1"/>
  <c r="R1866" i="2"/>
  <c r="T1866" i="2" s="1"/>
  <c r="R1867" i="2"/>
  <c r="T1867" i="2" s="1"/>
  <c r="R1868" i="2"/>
  <c r="T1868" i="2" s="1"/>
  <c r="R1869" i="2"/>
  <c r="T1869" i="2" s="1"/>
  <c r="R1870" i="2"/>
  <c r="T1870" i="2" s="1"/>
  <c r="R1871" i="2"/>
  <c r="T1871" i="2" s="1"/>
  <c r="R1872" i="2"/>
  <c r="T1872" i="2" s="1"/>
  <c r="R1873" i="2"/>
  <c r="T1873" i="2" s="1"/>
  <c r="R1874" i="2"/>
  <c r="T1874" i="2" s="1"/>
  <c r="V1874" i="2" s="1"/>
  <c r="R1875" i="2"/>
  <c r="T1875" i="2" s="1"/>
  <c r="R1876" i="2"/>
  <c r="T1876" i="2" s="1"/>
  <c r="R1877" i="2"/>
  <c r="T1877" i="2" s="1"/>
  <c r="R1878" i="2"/>
  <c r="T1878" i="2" s="1"/>
  <c r="R1879" i="2"/>
  <c r="T1879" i="2" s="1"/>
  <c r="V1879" i="2" s="1"/>
  <c r="R1880" i="2"/>
  <c r="T1880" i="2" s="1"/>
  <c r="R1881" i="2"/>
  <c r="T1881" i="2" s="1"/>
  <c r="R1882" i="2"/>
  <c r="T1882" i="2" s="1"/>
  <c r="R1883" i="2"/>
  <c r="T1883" i="2" s="1"/>
  <c r="R1884" i="2"/>
  <c r="T1884" i="2" s="1"/>
  <c r="R1885" i="2"/>
  <c r="T1885" i="2" s="1"/>
  <c r="R1886" i="2"/>
  <c r="T1886" i="2" s="1"/>
  <c r="R1887" i="2"/>
  <c r="T1887" i="2" s="1"/>
  <c r="R1888" i="2"/>
  <c r="T1888" i="2" s="1"/>
  <c r="R1889" i="2"/>
  <c r="T1889" i="2" s="1"/>
  <c r="R1890" i="2"/>
  <c r="T1890" i="2" s="1"/>
  <c r="R1891" i="2"/>
  <c r="T1891" i="2" s="1"/>
  <c r="R1892" i="2"/>
  <c r="T1892" i="2" s="1"/>
  <c r="R1893" i="2"/>
  <c r="T1893" i="2" s="1"/>
  <c r="R1894" i="2"/>
  <c r="T1894" i="2" s="1"/>
  <c r="V1894" i="2" s="1"/>
  <c r="R1895" i="2"/>
  <c r="T1895" i="2" s="1"/>
  <c r="R1896" i="2"/>
  <c r="T1896" i="2" s="1"/>
  <c r="R1897" i="2"/>
  <c r="T1897" i="2" s="1"/>
  <c r="R1898" i="2"/>
  <c r="T1898" i="2" s="1"/>
  <c r="R1899" i="2"/>
  <c r="T1899" i="2" s="1"/>
  <c r="R1900" i="2"/>
  <c r="T1900" i="2" s="1"/>
  <c r="R1901" i="2"/>
  <c r="T1901" i="2" s="1"/>
  <c r="R1902" i="2"/>
  <c r="T1902" i="2" s="1"/>
  <c r="R1903" i="2"/>
  <c r="T1903" i="2" s="1"/>
  <c r="R1904" i="2"/>
  <c r="T1904" i="2" s="1"/>
  <c r="R1905" i="2"/>
  <c r="T1905" i="2" s="1"/>
  <c r="R1906" i="2"/>
  <c r="T1906" i="2" s="1"/>
  <c r="V1906" i="2" s="1"/>
  <c r="R1907" i="2"/>
  <c r="T1907" i="2" s="1"/>
  <c r="R1908" i="2"/>
  <c r="T1908" i="2" s="1"/>
  <c r="R1909" i="2"/>
  <c r="T1909" i="2" s="1"/>
  <c r="R1910" i="2"/>
  <c r="T1910" i="2" s="1"/>
  <c r="V1910" i="2" s="1"/>
  <c r="R1911" i="2"/>
  <c r="T1911" i="2" s="1"/>
  <c r="R1912" i="2"/>
  <c r="T1912" i="2" s="1"/>
  <c r="R1913" i="2"/>
  <c r="T1913" i="2" s="1"/>
  <c r="R1914" i="2"/>
  <c r="T1914" i="2" s="1"/>
  <c r="R1915" i="2"/>
  <c r="T1915" i="2" s="1"/>
  <c r="R1916" i="2"/>
  <c r="T1916" i="2" s="1"/>
  <c r="R1917" i="2"/>
  <c r="T1917" i="2" s="1"/>
  <c r="R1918" i="2"/>
  <c r="T1918" i="2" s="1"/>
  <c r="R1919" i="2"/>
  <c r="T1919" i="2" s="1"/>
  <c r="R1920" i="2"/>
  <c r="T1920" i="2" s="1"/>
  <c r="R1921" i="2"/>
  <c r="T1921" i="2" s="1"/>
  <c r="R1922" i="2"/>
  <c r="T1922" i="2" s="1"/>
  <c r="R1923" i="2"/>
  <c r="T1923" i="2" s="1"/>
  <c r="R1924" i="2"/>
  <c r="T1924" i="2" s="1"/>
  <c r="R1925" i="2"/>
  <c r="T1925" i="2" s="1"/>
  <c r="R1926" i="2"/>
  <c r="T1926" i="2" s="1"/>
  <c r="V1926" i="2" s="1"/>
  <c r="R1927" i="2"/>
  <c r="T1927" i="2" s="1"/>
  <c r="V1927" i="2" s="1"/>
  <c r="R1928" i="2"/>
  <c r="T1928" i="2" s="1"/>
  <c r="R1929" i="2"/>
  <c r="T1929" i="2" s="1"/>
  <c r="R1930" i="2"/>
  <c r="T1930" i="2" s="1"/>
  <c r="R1931" i="2"/>
  <c r="T1931" i="2" s="1"/>
  <c r="R1932" i="2"/>
  <c r="T1932" i="2" s="1"/>
  <c r="R1933" i="2"/>
  <c r="T1933" i="2" s="1"/>
  <c r="R1934" i="2"/>
  <c r="T1934" i="2" s="1"/>
  <c r="R1935" i="2"/>
  <c r="T1935" i="2" s="1"/>
  <c r="R1936" i="2"/>
  <c r="T1936" i="2" s="1"/>
  <c r="R1937" i="2"/>
  <c r="T1937" i="2" s="1"/>
  <c r="R1938" i="2"/>
  <c r="T1938" i="2" s="1"/>
  <c r="V1938" i="2" s="1"/>
  <c r="R1939" i="2"/>
  <c r="T1939" i="2" s="1"/>
  <c r="R1940" i="2"/>
  <c r="T1940" i="2" s="1"/>
  <c r="R1941" i="2"/>
  <c r="T1941" i="2" s="1"/>
  <c r="R1942" i="2"/>
  <c r="T1942" i="2" s="1"/>
  <c r="R1943" i="2"/>
  <c r="T1943" i="2" s="1"/>
  <c r="R1944" i="2"/>
  <c r="T1944" i="2" s="1"/>
  <c r="R1945" i="2"/>
  <c r="T1945" i="2" s="1"/>
  <c r="R1946" i="2"/>
  <c r="T1946" i="2" s="1"/>
  <c r="R1947" i="2"/>
  <c r="T1947" i="2" s="1"/>
  <c r="R1948" i="2"/>
  <c r="T1948" i="2" s="1"/>
  <c r="R1949" i="2"/>
  <c r="T1949" i="2" s="1"/>
  <c r="R1950" i="2"/>
  <c r="T1950" i="2" s="1"/>
  <c r="R1951" i="2"/>
  <c r="T1951" i="2" s="1"/>
  <c r="R1952" i="2"/>
  <c r="T1952" i="2" s="1"/>
  <c r="R1953" i="2"/>
  <c r="T1953" i="2" s="1"/>
  <c r="R1954" i="2"/>
  <c r="T1954" i="2" s="1"/>
  <c r="V1954" i="2" s="1"/>
  <c r="R1955" i="2"/>
  <c r="T1955" i="2" s="1"/>
  <c r="R1956" i="2"/>
  <c r="T1956" i="2" s="1"/>
  <c r="R1957" i="2"/>
  <c r="T1957" i="2" s="1"/>
  <c r="R1958" i="2"/>
  <c r="T1958" i="2" s="1"/>
  <c r="V1958" i="2" s="1"/>
  <c r="R1959" i="2"/>
  <c r="T1959" i="2" s="1"/>
  <c r="R1960" i="2"/>
  <c r="T1960" i="2" s="1"/>
  <c r="R1961" i="2"/>
  <c r="T1961" i="2" s="1"/>
  <c r="R1962" i="2"/>
  <c r="T1962" i="2" s="1"/>
  <c r="R1963" i="2"/>
  <c r="T1963" i="2" s="1"/>
  <c r="R1964" i="2"/>
  <c r="T1964" i="2" s="1"/>
  <c r="R1965" i="2"/>
  <c r="T1965" i="2" s="1"/>
  <c r="R1966" i="2"/>
  <c r="T1966" i="2" s="1"/>
  <c r="R1967" i="2"/>
  <c r="T1967" i="2" s="1"/>
  <c r="R1968" i="2"/>
  <c r="T1968" i="2" s="1"/>
  <c r="R1969" i="2"/>
  <c r="T1969" i="2" s="1"/>
  <c r="R1970" i="2"/>
  <c r="T1970" i="2" s="1"/>
  <c r="V1970" i="2" s="1"/>
  <c r="R1971" i="2"/>
  <c r="T1971" i="2" s="1"/>
  <c r="R1972" i="2"/>
  <c r="T1972" i="2" s="1"/>
  <c r="R1973" i="2"/>
  <c r="T1973" i="2" s="1"/>
  <c r="R1974" i="2"/>
  <c r="T1974" i="2" s="1"/>
  <c r="R1975" i="2"/>
  <c r="T1975" i="2" s="1"/>
  <c r="R1976" i="2"/>
  <c r="T1976" i="2" s="1"/>
  <c r="R1977" i="2"/>
  <c r="T1977" i="2" s="1"/>
  <c r="R1978" i="2"/>
  <c r="T1978" i="2" s="1"/>
  <c r="R1979" i="2"/>
  <c r="T1979" i="2" s="1"/>
  <c r="R1980" i="2"/>
  <c r="T1980" i="2" s="1"/>
  <c r="R1981" i="2"/>
  <c r="T1981" i="2" s="1"/>
  <c r="R1982" i="2"/>
  <c r="T1982" i="2" s="1"/>
  <c r="R1983" i="2"/>
  <c r="T1983" i="2" s="1"/>
  <c r="R1984" i="2"/>
  <c r="T1984" i="2" s="1"/>
  <c r="R1985" i="2"/>
  <c r="T1985" i="2" s="1"/>
  <c r="R1986" i="2"/>
  <c r="T1986" i="2" s="1"/>
  <c r="R1987" i="2"/>
  <c r="T1987" i="2" s="1"/>
  <c r="R1988" i="2"/>
  <c r="T1988" i="2" s="1"/>
  <c r="R1989" i="2"/>
  <c r="T1989" i="2" s="1"/>
  <c r="R1990" i="2"/>
  <c r="T1990" i="2" s="1"/>
  <c r="V1990" i="2" s="1"/>
  <c r="R1991" i="2"/>
  <c r="T1991" i="2" s="1"/>
  <c r="V1991" i="2" s="1"/>
  <c r="R1992" i="2"/>
  <c r="T1992" i="2" s="1"/>
  <c r="R1993" i="2"/>
  <c r="T1993" i="2" s="1"/>
  <c r="R1994" i="2"/>
  <c r="T1994" i="2" s="1"/>
  <c r="R1995" i="2"/>
  <c r="T1995" i="2" s="1"/>
  <c r="R1996" i="2"/>
  <c r="T1996" i="2" s="1"/>
  <c r="R1997" i="2"/>
  <c r="T1997" i="2" s="1"/>
  <c r="R1998" i="2"/>
  <c r="T1998" i="2" s="1"/>
  <c r="R1999" i="2"/>
  <c r="T1999" i="2" s="1"/>
  <c r="R2000" i="2"/>
  <c r="T2000" i="2" s="1"/>
  <c r="R2001" i="2"/>
  <c r="T2001" i="2" s="1"/>
  <c r="R2002" i="2"/>
  <c r="T2002" i="2" s="1"/>
  <c r="R2003" i="2"/>
  <c r="T2003" i="2" s="1"/>
  <c r="R2004" i="2"/>
  <c r="T2004" i="2" s="1"/>
  <c r="R2005" i="2"/>
  <c r="T2005" i="2" s="1"/>
  <c r="R2006" i="2"/>
  <c r="T2006" i="2" s="1"/>
  <c r="R2007" i="2"/>
  <c r="T2007" i="2" s="1"/>
  <c r="R2008" i="2"/>
  <c r="T2008" i="2" s="1"/>
  <c r="R2009" i="2"/>
  <c r="T2009" i="2" s="1"/>
  <c r="R2010" i="2"/>
  <c r="T2010" i="2" s="1"/>
  <c r="R2011" i="2"/>
  <c r="T2011" i="2" s="1"/>
  <c r="R2012" i="2"/>
  <c r="T2012" i="2" s="1"/>
  <c r="R2013" i="2"/>
  <c r="T2013" i="2" s="1"/>
  <c r="R2014" i="2"/>
  <c r="T2014" i="2" s="1"/>
  <c r="R2015" i="2"/>
  <c r="T2015" i="2" s="1"/>
  <c r="R2016" i="2"/>
  <c r="T2016" i="2" s="1"/>
  <c r="R2017" i="2"/>
  <c r="T2017" i="2" s="1"/>
  <c r="R2018" i="2"/>
  <c r="T2018" i="2" s="1"/>
  <c r="V2018" i="2" s="1"/>
  <c r="R2019" i="2"/>
  <c r="T2019" i="2" s="1"/>
  <c r="R2020" i="2"/>
  <c r="T2020" i="2" s="1"/>
  <c r="R2021" i="2"/>
  <c r="T2021" i="2" s="1"/>
  <c r="R2022" i="2"/>
  <c r="T2022" i="2" s="1"/>
  <c r="V2022" i="2" s="1"/>
  <c r="R2023" i="2"/>
  <c r="T2023" i="2" s="1"/>
  <c r="R2024" i="2"/>
  <c r="T2024" i="2" s="1"/>
  <c r="R2025" i="2"/>
  <c r="T2025" i="2" s="1"/>
  <c r="R2026" i="2"/>
  <c r="T2026" i="2" s="1"/>
  <c r="R2027" i="2"/>
  <c r="T2027" i="2" s="1"/>
  <c r="R2028" i="2"/>
  <c r="T2028" i="2" s="1"/>
  <c r="R2029" i="2"/>
  <c r="T2029" i="2" s="1"/>
  <c r="R2030" i="2"/>
  <c r="T2030" i="2" s="1"/>
  <c r="R2031" i="2"/>
  <c r="T2031" i="2" s="1"/>
  <c r="R2032" i="2"/>
  <c r="T2032" i="2" s="1"/>
  <c r="R2033" i="2"/>
  <c r="T2033" i="2" s="1"/>
  <c r="R2034" i="2"/>
  <c r="T2034" i="2" s="1"/>
  <c r="R2035" i="2"/>
  <c r="T2035" i="2" s="1"/>
  <c r="R2036" i="2"/>
  <c r="T2036" i="2" s="1"/>
  <c r="R2037" i="2"/>
  <c r="T2037" i="2" s="1"/>
  <c r="R2038" i="2"/>
  <c r="T2038" i="2" s="1"/>
  <c r="V2038" i="2" s="1"/>
  <c r="R2039" i="2"/>
  <c r="T2039" i="2" s="1"/>
  <c r="V2039" i="2" s="1"/>
  <c r="R2040" i="2"/>
  <c r="T2040" i="2" s="1"/>
  <c r="R2041" i="2"/>
  <c r="T2041" i="2" s="1"/>
  <c r="R2042" i="2"/>
  <c r="T2042" i="2" s="1"/>
  <c r="R2043" i="2"/>
  <c r="T2043" i="2" s="1"/>
  <c r="R2044" i="2"/>
  <c r="T2044" i="2" s="1"/>
  <c r="R2045" i="2"/>
  <c r="T2045" i="2" s="1"/>
  <c r="R2046" i="2"/>
  <c r="T2046" i="2" s="1"/>
  <c r="R2047" i="2"/>
  <c r="T2047" i="2" s="1"/>
  <c r="R2048" i="2"/>
  <c r="T2048" i="2" s="1"/>
  <c r="R2049" i="2"/>
  <c r="T2049" i="2" s="1"/>
  <c r="R2050" i="2"/>
  <c r="T2050" i="2" s="1"/>
  <c r="R2051" i="2"/>
  <c r="T2051" i="2" s="1"/>
  <c r="R2052" i="2"/>
  <c r="T2052" i="2" s="1"/>
  <c r="R2053" i="2"/>
  <c r="T2053" i="2" s="1"/>
  <c r="R2054" i="2"/>
  <c r="T2054" i="2" s="1"/>
  <c r="V2054" i="2" s="1"/>
  <c r="R2055" i="2"/>
  <c r="T2055" i="2" s="1"/>
  <c r="R2056" i="2"/>
  <c r="T2056" i="2" s="1"/>
  <c r="R2057" i="2"/>
  <c r="T2057" i="2" s="1"/>
  <c r="R2058" i="2"/>
  <c r="T2058" i="2" s="1"/>
  <c r="R2059" i="2"/>
  <c r="T2059" i="2" s="1"/>
  <c r="R2060" i="2"/>
  <c r="T2060" i="2" s="1"/>
  <c r="R2061" i="2"/>
  <c r="T2061" i="2" s="1"/>
  <c r="R2062" i="2"/>
  <c r="T2062" i="2" s="1"/>
  <c r="R2063" i="2"/>
  <c r="T2063" i="2" s="1"/>
  <c r="R2064" i="2"/>
  <c r="T2064" i="2" s="1"/>
  <c r="R2065" i="2"/>
  <c r="T2065" i="2" s="1"/>
  <c r="R2066" i="2"/>
  <c r="T2066" i="2" s="1"/>
  <c r="V2066" i="2" s="1"/>
  <c r="R2067" i="2"/>
  <c r="T2067" i="2" s="1"/>
  <c r="R2068" i="2"/>
  <c r="T2068" i="2" s="1"/>
  <c r="R2069" i="2"/>
  <c r="T2069" i="2" s="1"/>
  <c r="R2070" i="2"/>
  <c r="T2070" i="2" s="1"/>
  <c r="R2071" i="2"/>
  <c r="T2071" i="2" s="1"/>
  <c r="V2071" i="2" s="1"/>
  <c r="R2072" i="2"/>
  <c r="T2072" i="2" s="1"/>
  <c r="R2073" i="2"/>
  <c r="T2073" i="2" s="1"/>
  <c r="R2074" i="2"/>
  <c r="T2074" i="2" s="1"/>
  <c r="R2075" i="2"/>
  <c r="T2075" i="2" s="1"/>
  <c r="R2076" i="2"/>
  <c r="T2076" i="2" s="1"/>
  <c r="R2077" i="2"/>
  <c r="T2077" i="2" s="1"/>
  <c r="R2078" i="2"/>
  <c r="T2078" i="2" s="1"/>
  <c r="R2079" i="2"/>
  <c r="T2079" i="2" s="1"/>
  <c r="R2080" i="2"/>
  <c r="T2080" i="2" s="1"/>
  <c r="R2081" i="2"/>
  <c r="T2081" i="2" s="1"/>
  <c r="R2082" i="2"/>
  <c r="T2082" i="2" s="1"/>
  <c r="V2082" i="2" s="1"/>
  <c r="R2083" i="2"/>
  <c r="T2083" i="2" s="1"/>
  <c r="R2084" i="2"/>
  <c r="T2084" i="2" s="1"/>
  <c r="R2085" i="2"/>
  <c r="T2085" i="2" s="1"/>
  <c r="R2086" i="2"/>
  <c r="T2086" i="2" s="1"/>
  <c r="R2087" i="2"/>
  <c r="T2087" i="2" s="1"/>
  <c r="R2088" i="2"/>
  <c r="T2088" i="2" s="1"/>
  <c r="R2089" i="2"/>
  <c r="T2089" i="2" s="1"/>
  <c r="R2090" i="2"/>
  <c r="T2090" i="2" s="1"/>
  <c r="R2091" i="2"/>
  <c r="T2091" i="2" s="1"/>
  <c r="R2092" i="2"/>
  <c r="T2092" i="2" s="1"/>
  <c r="R2093" i="2"/>
  <c r="T2093" i="2" s="1"/>
  <c r="R2094" i="2"/>
  <c r="T2094" i="2" s="1"/>
  <c r="R2095" i="2"/>
  <c r="T2095" i="2" s="1"/>
  <c r="R2096" i="2"/>
  <c r="T2096" i="2" s="1"/>
  <c r="R2097" i="2"/>
  <c r="T2097" i="2" s="1"/>
  <c r="R2098" i="2"/>
  <c r="T2098" i="2" s="1"/>
  <c r="V2098" i="2" s="1"/>
  <c r="R2099" i="2"/>
  <c r="T2099" i="2" s="1"/>
  <c r="R2100" i="2"/>
  <c r="T2100" i="2" s="1"/>
  <c r="R2101" i="2"/>
  <c r="T2101" i="2" s="1"/>
  <c r="R2102" i="2"/>
  <c r="T2102" i="2" s="1"/>
  <c r="V2102" i="2" s="1"/>
  <c r="R2103" i="2"/>
  <c r="T2103" i="2" s="1"/>
  <c r="V2103" i="2" s="1"/>
  <c r="R2104" i="2"/>
  <c r="T2104" i="2" s="1"/>
  <c r="R2105" i="2"/>
  <c r="T2105" i="2" s="1"/>
  <c r="R2106" i="2"/>
  <c r="T2106" i="2" s="1"/>
  <c r="R2107" i="2"/>
  <c r="T2107" i="2" s="1"/>
  <c r="R2108" i="2"/>
  <c r="T2108" i="2" s="1"/>
  <c r="R2109" i="2"/>
  <c r="T2109" i="2" s="1"/>
  <c r="R2110" i="2"/>
  <c r="T2110" i="2" s="1"/>
  <c r="R2111" i="2"/>
  <c r="T2111" i="2" s="1"/>
  <c r="R2112" i="2"/>
  <c r="T2112" i="2" s="1"/>
  <c r="R2113" i="2"/>
  <c r="T2113" i="2" s="1"/>
  <c r="R2114" i="2"/>
  <c r="T2114" i="2" s="1"/>
  <c r="R2115" i="2"/>
  <c r="T2115" i="2" s="1"/>
  <c r="R2116" i="2"/>
  <c r="T2116" i="2" s="1"/>
  <c r="R2117" i="2"/>
  <c r="T2117" i="2" s="1"/>
  <c r="R2118" i="2"/>
  <c r="T2118" i="2" s="1"/>
  <c r="R2119" i="2"/>
  <c r="T2119" i="2" s="1"/>
  <c r="R2120" i="2"/>
  <c r="T2120" i="2" s="1"/>
  <c r="R2121" i="2"/>
  <c r="T2121" i="2" s="1"/>
  <c r="R2122" i="2"/>
  <c r="T2122" i="2" s="1"/>
  <c r="R2123" i="2"/>
  <c r="T2123" i="2" s="1"/>
  <c r="R2124" i="2"/>
  <c r="T2124" i="2" s="1"/>
  <c r="R2125" i="2"/>
  <c r="T2125" i="2" s="1"/>
  <c r="R2126" i="2"/>
  <c r="T2126" i="2" s="1"/>
  <c r="R2127" i="2"/>
  <c r="T2127" i="2" s="1"/>
  <c r="R2128" i="2"/>
  <c r="T2128" i="2" s="1"/>
  <c r="R2129" i="2"/>
  <c r="T2129" i="2" s="1"/>
  <c r="R2130" i="2"/>
  <c r="T2130" i="2" s="1"/>
  <c r="V2130" i="2" s="1"/>
  <c r="R2131" i="2"/>
  <c r="T2131" i="2" s="1"/>
  <c r="R2132" i="2"/>
  <c r="T2132" i="2" s="1"/>
  <c r="R2133" i="2"/>
  <c r="T2133" i="2" s="1"/>
  <c r="R2134" i="2"/>
  <c r="T2134" i="2" s="1"/>
  <c r="R2135" i="2"/>
  <c r="T2135" i="2" s="1"/>
  <c r="V2135" i="2" s="1"/>
  <c r="R2136" i="2"/>
  <c r="T2136" i="2" s="1"/>
  <c r="R2137" i="2"/>
  <c r="T2137" i="2" s="1"/>
  <c r="R2138" i="2"/>
  <c r="T2138" i="2" s="1"/>
  <c r="R2139" i="2"/>
  <c r="T2139" i="2" s="1"/>
  <c r="R2140" i="2"/>
  <c r="T2140" i="2" s="1"/>
  <c r="R2141" i="2"/>
  <c r="T2141" i="2" s="1"/>
  <c r="R2142" i="2"/>
  <c r="T2142" i="2" s="1"/>
  <c r="R2143" i="2"/>
  <c r="T2143" i="2" s="1"/>
  <c r="R2144" i="2"/>
  <c r="T2144" i="2" s="1"/>
  <c r="R2145" i="2"/>
  <c r="T2145" i="2" s="1"/>
  <c r="R2146" i="2"/>
  <c r="T2146" i="2" s="1"/>
  <c r="R2147" i="2"/>
  <c r="T2147" i="2" s="1"/>
  <c r="R2148" i="2"/>
  <c r="T2148" i="2" s="1"/>
  <c r="R2149" i="2"/>
  <c r="T2149" i="2" s="1"/>
  <c r="R2150" i="2"/>
  <c r="T2150" i="2" s="1"/>
  <c r="V2150" i="2" s="1"/>
  <c r="R2151" i="2"/>
  <c r="T2151" i="2" s="1"/>
  <c r="R2152" i="2"/>
  <c r="T2152" i="2" s="1"/>
  <c r="R2153" i="2"/>
  <c r="T2153" i="2" s="1"/>
  <c r="R2154" i="2"/>
  <c r="T2154" i="2" s="1"/>
  <c r="R2155" i="2"/>
  <c r="T2155" i="2" s="1"/>
  <c r="R2156" i="2"/>
  <c r="T2156" i="2" s="1"/>
  <c r="R2157" i="2"/>
  <c r="T2157" i="2" s="1"/>
  <c r="R2158" i="2"/>
  <c r="T2158" i="2" s="1"/>
  <c r="R2159" i="2"/>
  <c r="T2159" i="2" s="1"/>
  <c r="R2160" i="2"/>
  <c r="T2160" i="2" s="1"/>
  <c r="R2161" i="2"/>
  <c r="T2161" i="2" s="1"/>
  <c r="R2162" i="2"/>
  <c r="T2162" i="2" s="1"/>
  <c r="V2162" i="2" s="1"/>
  <c r="R2163" i="2"/>
  <c r="T2163" i="2" s="1"/>
  <c r="R2164" i="2"/>
  <c r="T2164" i="2" s="1"/>
  <c r="R2165" i="2"/>
  <c r="T2165" i="2" s="1"/>
  <c r="R2166" i="2"/>
  <c r="T2166" i="2" s="1"/>
  <c r="V2166" i="2" s="1"/>
  <c r="R2167" i="2"/>
  <c r="T2167" i="2" s="1"/>
  <c r="R2168" i="2"/>
  <c r="T2168" i="2" s="1"/>
  <c r="R2169" i="2"/>
  <c r="T2169" i="2" s="1"/>
  <c r="R2170" i="2"/>
  <c r="T2170" i="2" s="1"/>
  <c r="R2171" i="2"/>
  <c r="T2171" i="2" s="1"/>
  <c r="R2172" i="2"/>
  <c r="T2172" i="2" s="1"/>
  <c r="R2173" i="2"/>
  <c r="T2173" i="2" s="1"/>
  <c r="R2174" i="2"/>
  <c r="T2174" i="2" s="1"/>
  <c r="R2175" i="2"/>
  <c r="T2175" i="2" s="1"/>
  <c r="R2176" i="2"/>
  <c r="T2176" i="2" s="1"/>
  <c r="R2177" i="2"/>
  <c r="T2177" i="2" s="1"/>
  <c r="R2178" i="2"/>
  <c r="T2178" i="2" s="1"/>
  <c r="R2179" i="2"/>
  <c r="T2179" i="2" s="1"/>
  <c r="R2180" i="2"/>
  <c r="T2180" i="2" s="1"/>
  <c r="R2181" i="2"/>
  <c r="T2181" i="2" s="1"/>
  <c r="R2182" i="2"/>
  <c r="T2182" i="2" s="1"/>
  <c r="V2182" i="2" s="1"/>
  <c r="R2183" i="2"/>
  <c r="T2183" i="2" s="1"/>
  <c r="V2183" i="2" s="1"/>
  <c r="R2184" i="2"/>
  <c r="T2184" i="2" s="1"/>
  <c r="R2185" i="2"/>
  <c r="T2185" i="2" s="1"/>
  <c r="R2186" i="2"/>
  <c r="T2186" i="2" s="1"/>
  <c r="R2187" i="2"/>
  <c r="T2187" i="2" s="1"/>
  <c r="R2188" i="2"/>
  <c r="T2188" i="2" s="1"/>
  <c r="R2189" i="2"/>
  <c r="T2189" i="2" s="1"/>
  <c r="R2190" i="2"/>
  <c r="T2190" i="2" s="1"/>
  <c r="R2191" i="2"/>
  <c r="T2191" i="2" s="1"/>
  <c r="R2192" i="2"/>
  <c r="T2192" i="2" s="1"/>
  <c r="R2193" i="2"/>
  <c r="T2193" i="2" s="1"/>
  <c r="R2194" i="2"/>
  <c r="T2194" i="2" s="1"/>
  <c r="V2194" i="2" s="1"/>
  <c r="R2195" i="2"/>
  <c r="T2195" i="2" s="1"/>
  <c r="R2196" i="2"/>
  <c r="T2196" i="2" s="1"/>
  <c r="R2197" i="2"/>
  <c r="T2197" i="2" s="1"/>
  <c r="R2198" i="2"/>
  <c r="T2198" i="2" s="1"/>
  <c r="R2199" i="2"/>
  <c r="T2199" i="2" s="1"/>
  <c r="R2200" i="2"/>
  <c r="T2200" i="2" s="1"/>
  <c r="R2201" i="2"/>
  <c r="T2201" i="2" s="1"/>
  <c r="R2202" i="2"/>
  <c r="T2202" i="2" s="1"/>
  <c r="R2203" i="2"/>
  <c r="T2203" i="2" s="1"/>
  <c r="R2204" i="2"/>
  <c r="T2204" i="2" s="1"/>
  <c r="R2205" i="2"/>
  <c r="T2205" i="2" s="1"/>
  <c r="R2206" i="2"/>
  <c r="T2206" i="2" s="1"/>
  <c r="R2207" i="2"/>
  <c r="T2207" i="2" s="1"/>
  <c r="R2208" i="2"/>
  <c r="T2208" i="2" s="1"/>
  <c r="R2209" i="2"/>
  <c r="T2209" i="2" s="1"/>
  <c r="R2210" i="2"/>
  <c r="T2210" i="2" s="1"/>
  <c r="V2210" i="2" s="1"/>
  <c r="R2211" i="2"/>
  <c r="T2211" i="2" s="1"/>
  <c r="R2212" i="2"/>
  <c r="T2212" i="2" s="1"/>
  <c r="R2213" i="2"/>
  <c r="T2213" i="2" s="1"/>
  <c r="R2214" i="2"/>
  <c r="T2214" i="2" s="1"/>
  <c r="V2214" i="2" s="1"/>
  <c r="R2215" i="2"/>
  <c r="T2215" i="2" s="1"/>
  <c r="R2216" i="2"/>
  <c r="T2216" i="2" s="1"/>
  <c r="R2217" i="2"/>
  <c r="T2217" i="2" s="1"/>
  <c r="R2218" i="2"/>
  <c r="T2218" i="2" s="1"/>
  <c r="R2219" i="2"/>
  <c r="T2219" i="2" s="1"/>
  <c r="R2220" i="2"/>
  <c r="T2220" i="2" s="1"/>
  <c r="R2221" i="2"/>
  <c r="T2221" i="2" s="1"/>
  <c r="R2222" i="2"/>
  <c r="T2222" i="2" s="1"/>
  <c r="R2223" i="2"/>
  <c r="T2223" i="2" s="1"/>
  <c r="R2224" i="2"/>
  <c r="T2224" i="2" s="1"/>
  <c r="R2225" i="2"/>
  <c r="T2225" i="2" s="1"/>
  <c r="R2226" i="2"/>
  <c r="T2226" i="2" s="1"/>
  <c r="V2226" i="2" s="1"/>
  <c r="R2227" i="2"/>
  <c r="T2227" i="2" s="1"/>
  <c r="R2228" i="2"/>
  <c r="T2228" i="2" s="1"/>
  <c r="R2229" i="2"/>
  <c r="T2229" i="2" s="1"/>
  <c r="R2230" i="2"/>
  <c r="T2230" i="2" s="1"/>
  <c r="R2231" i="2"/>
  <c r="T2231" i="2" s="1"/>
  <c r="R2232" i="2"/>
  <c r="T2232" i="2" s="1"/>
  <c r="R2233" i="2"/>
  <c r="T2233" i="2" s="1"/>
  <c r="R2234" i="2"/>
  <c r="T2234" i="2" s="1"/>
  <c r="R2235" i="2"/>
  <c r="T2235" i="2" s="1"/>
  <c r="R2236" i="2"/>
  <c r="T2236" i="2" s="1"/>
  <c r="R2237" i="2"/>
  <c r="T2237" i="2" s="1"/>
  <c r="R2238" i="2"/>
  <c r="T2238" i="2" s="1"/>
  <c r="R2239" i="2"/>
  <c r="T2239" i="2" s="1"/>
  <c r="R2240" i="2"/>
  <c r="T2240" i="2" s="1"/>
  <c r="R2241" i="2"/>
  <c r="T2241" i="2" s="1"/>
  <c r="R2242" i="2"/>
  <c r="T2242" i="2" s="1"/>
  <c r="R2243" i="2"/>
  <c r="T2243" i="2" s="1"/>
  <c r="R2244" i="2"/>
  <c r="T2244" i="2" s="1"/>
  <c r="R2245" i="2"/>
  <c r="T2245" i="2" s="1"/>
  <c r="R2246" i="2"/>
  <c r="T2246" i="2" s="1"/>
  <c r="V2246" i="2" s="1"/>
  <c r="R2247" i="2"/>
  <c r="T2247" i="2" s="1"/>
  <c r="V2247" i="2" s="1"/>
  <c r="R2248" i="2"/>
  <c r="T2248" i="2" s="1"/>
  <c r="R2249" i="2"/>
  <c r="T2249" i="2" s="1"/>
  <c r="R2250" i="2"/>
  <c r="T2250" i="2" s="1"/>
  <c r="R2251" i="2"/>
  <c r="T2251" i="2" s="1"/>
  <c r="R2252" i="2"/>
  <c r="T2252" i="2" s="1"/>
  <c r="R2253" i="2"/>
  <c r="T2253" i="2" s="1"/>
  <c r="R2254" i="2"/>
  <c r="T2254" i="2" s="1"/>
  <c r="R2255" i="2"/>
  <c r="T2255" i="2" s="1"/>
  <c r="R2256" i="2"/>
  <c r="T2256" i="2" s="1"/>
  <c r="R2257" i="2"/>
  <c r="T2257" i="2" s="1"/>
  <c r="R2258" i="2"/>
  <c r="T2258" i="2" s="1"/>
  <c r="R2259" i="2"/>
  <c r="T2259" i="2" s="1"/>
  <c r="R2260" i="2"/>
  <c r="T2260" i="2" s="1"/>
  <c r="R2261" i="2"/>
  <c r="T2261" i="2" s="1"/>
  <c r="R2262" i="2"/>
  <c r="T2262" i="2" s="1"/>
  <c r="R2263" i="2"/>
  <c r="T2263" i="2" s="1"/>
  <c r="R2264" i="2"/>
  <c r="T2264" i="2" s="1"/>
  <c r="R2265" i="2"/>
  <c r="T2265" i="2" s="1"/>
  <c r="R2266" i="2"/>
  <c r="T2266" i="2" s="1"/>
  <c r="R2267" i="2"/>
  <c r="T2267" i="2" s="1"/>
  <c r="R2268" i="2"/>
  <c r="T2268" i="2" s="1"/>
  <c r="R2269" i="2"/>
  <c r="T2269" i="2" s="1"/>
  <c r="R2270" i="2"/>
  <c r="T2270" i="2" s="1"/>
  <c r="R2271" i="2"/>
  <c r="T2271" i="2" s="1"/>
  <c r="R2272" i="2"/>
  <c r="T2272" i="2" s="1"/>
  <c r="R2273" i="2"/>
  <c r="T2273" i="2" s="1"/>
  <c r="R2274" i="2"/>
  <c r="T2274" i="2" s="1"/>
  <c r="V2274" i="2" s="1"/>
  <c r="R2275" i="2"/>
  <c r="T2275" i="2" s="1"/>
  <c r="R2276" i="2"/>
  <c r="T2276" i="2" s="1"/>
  <c r="R2277" i="2"/>
  <c r="T2277" i="2" s="1"/>
  <c r="R2278" i="2"/>
  <c r="T2278" i="2" s="1"/>
  <c r="V2278" i="2" s="1"/>
  <c r="R2279" i="2"/>
  <c r="T2279" i="2" s="1"/>
  <c r="R2280" i="2"/>
  <c r="T2280" i="2" s="1"/>
  <c r="R2281" i="2"/>
  <c r="T2281" i="2" s="1"/>
  <c r="R2282" i="2"/>
  <c r="T2282" i="2" s="1"/>
  <c r="R2283" i="2"/>
  <c r="T2283" i="2" s="1"/>
  <c r="R2284" i="2"/>
  <c r="T2284" i="2" s="1"/>
  <c r="R2285" i="2"/>
  <c r="T2285" i="2" s="1"/>
  <c r="R2286" i="2"/>
  <c r="T2286" i="2" s="1"/>
  <c r="R2287" i="2"/>
  <c r="T2287" i="2" s="1"/>
  <c r="R2288" i="2"/>
  <c r="T2288" i="2" s="1"/>
  <c r="R2289" i="2"/>
  <c r="T2289" i="2" s="1"/>
  <c r="R2290" i="2"/>
  <c r="T2290" i="2" s="1"/>
  <c r="R2291" i="2"/>
  <c r="T2291" i="2" s="1"/>
  <c r="R2292" i="2"/>
  <c r="T2292" i="2" s="1"/>
  <c r="R2293" i="2"/>
  <c r="T2293" i="2" s="1"/>
  <c r="R2294" i="2"/>
  <c r="T2294" i="2" s="1"/>
  <c r="V2294" i="2" s="1"/>
  <c r="R2295" i="2"/>
  <c r="T2295" i="2" s="1"/>
  <c r="V2295" i="2" s="1"/>
  <c r="R2296" i="2"/>
  <c r="T2296" i="2" s="1"/>
  <c r="R2297" i="2"/>
  <c r="T2297" i="2" s="1"/>
  <c r="R2298" i="2"/>
  <c r="T2298" i="2" s="1"/>
  <c r="R2299" i="2"/>
  <c r="T2299" i="2" s="1"/>
  <c r="R2300" i="2"/>
  <c r="T2300" i="2" s="1"/>
  <c r="R2301" i="2"/>
  <c r="T2301" i="2" s="1"/>
  <c r="R2302" i="2"/>
  <c r="T2302" i="2" s="1"/>
  <c r="R2303" i="2"/>
  <c r="T2303" i="2" s="1"/>
  <c r="R2304" i="2"/>
  <c r="T2304" i="2" s="1"/>
  <c r="R2305" i="2"/>
  <c r="T2305" i="2" s="1"/>
  <c r="R2306" i="2"/>
  <c r="T2306" i="2" s="1"/>
  <c r="V2306" i="2" s="1"/>
  <c r="R2307" i="2"/>
  <c r="T2307" i="2" s="1"/>
  <c r="R2308" i="2"/>
  <c r="T2308" i="2" s="1"/>
  <c r="R2309" i="2"/>
  <c r="T2309" i="2" s="1"/>
  <c r="R2310" i="2"/>
  <c r="T2310" i="2" s="1"/>
  <c r="R2311" i="2"/>
  <c r="T2311" i="2" s="1"/>
  <c r="R2312" i="2"/>
  <c r="T2312" i="2" s="1"/>
  <c r="R2313" i="2"/>
  <c r="T2313" i="2" s="1"/>
  <c r="R2314" i="2"/>
  <c r="T2314" i="2" s="1"/>
  <c r="R2315" i="2"/>
  <c r="T2315" i="2" s="1"/>
  <c r="R2316" i="2"/>
  <c r="T2316" i="2" s="1"/>
  <c r="R2317" i="2"/>
  <c r="T2317" i="2" s="1"/>
  <c r="R2318" i="2"/>
  <c r="T2318" i="2" s="1"/>
  <c r="R2319" i="2"/>
  <c r="T2319" i="2" s="1"/>
  <c r="R2320" i="2"/>
  <c r="T2320" i="2" s="1"/>
  <c r="R2321" i="2"/>
  <c r="T2321" i="2" s="1"/>
  <c r="R2322" i="2"/>
  <c r="T2322" i="2" s="1"/>
  <c r="V2322" i="2" s="1"/>
  <c r="R2323" i="2"/>
  <c r="T2323" i="2" s="1"/>
  <c r="R2324" i="2"/>
  <c r="T2324" i="2" s="1"/>
  <c r="R2325" i="2"/>
  <c r="T2325" i="2" s="1"/>
  <c r="R2326" i="2"/>
  <c r="T2326" i="2" s="1"/>
  <c r="V2326" i="2" s="1"/>
  <c r="R2327" i="2"/>
  <c r="T2327" i="2" s="1"/>
  <c r="R2328" i="2"/>
  <c r="T2328" i="2" s="1"/>
  <c r="R2329" i="2"/>
  <c r="T2329" i="2" s="1"/>
  <c r="R2330" i="2"/>
  <c r="T2330" i="2" s="1"/>
  <c r="R2331" i="2"/>
  <c r="T2331" i="2" s="1"/>
  <c r="R2332" i="2"/>
  <c r="T2332" i="2" s="1"/>
  <c r="R2333" i="2"/>
  <c r="T2333" i="2" s="1"/>
  <c r="R2334" i="2"/>
  <c r="T2334" i="2" s="1"/>
  <c r="R2335" i="2"/>
  <c r="T2335" i="2" s="1"/>
  <c r="R2336" i="2"/>
  <c r="T2336" i="2" s="1"/>
  <c r="R2337" i="2"/>
  <c r="T2337" i="2" s="1"/>
  <c r="R2338" i="2"/>
  <c r="T2338" i="2" s="1"/>
  <c r="V2338" i="2" s="1"/>
  <c r="R2339" i="2"/>
  <c r="T2339" i="2" s="1"/>
  <c r="R2340" i="2"/>
  <c r="T2340" i="2" s="1"/>
  <c r="R2341" i="2"/>
  <c r="T2341" i="2" s="1"/>
  <c r="R2342" i="2"/>
  <c r="T2342" i="2" s="1"/>
  <c r="V2342" i="2" s="1"/>
  <c r="R2343" i="2"/>
  <c r="T2343" i="2" s="1"/>
  <c r="V2343" i="2" s="1"/>
  <c r="R2344" i="2"/>
  <c r="T2344" i="2" s="1"/>
  <c r="R2345" i="2"/>
  <c r="T2345" i="2" s="1"/>
  <c r="R2346" i="2"/>
  <c r="T2346" i="2" s="1"/>
  <c r="R2347" i="2"/>
  <c r="T2347" i="2" s="1"/>
  <c r="R2348" i="2"/>
  <c r="T2348" i="2" s="1"/>
  <c r="R2349" i="2"/>
  <c r="T2349" i="2" s="1"/>
  <c r="R2350" i="2"/>
  <c r="T2350" i="2" s="1"/>
  <c r="R2351" i="2"/>
  <c r="T2351" i="2" s="1"/>
  <c r="R2352" i="2"/>
  <c r="T2352" i="2" s="1"/>
  <c r="R2353" i="2"/>
  <c r="T2353" i="2" s="1"/>
  <c r="R2354" i="2"/>
  <c r="T2354" i="2" s="1"/>
  <c r="R2355" i="2"/>
  <c r="T2355" i="2" s="1"/>
  <c r="R2356" i="2"/>
  <c r="T2356" i="2" s="1"/>
  <c r="R2357" i="2"/>
  <c r="T2357" i="2" s="1"/>
  <c r="R2358" i="2"/>
  <c r="T2358" i="2" s="1"/>
  <c r="V2358" i="2" s="1"/>
  <c r="R2359" i="2"/>
  <c r="T2359" i="2" s="1"/>
  <c r="V2359" i="2" s="1"/>
  <c r="R2360" i="2"/>
  <c r="T2360" i="2" s="1"/>
  <c r="R2361" i="2"/>
  <c r="T2361" i="2" s="1"/>
  <c r="R2362" i="2"/>
  <c r="T2362" i="2" s="1"/>
  <c r="R2363" i="2"/>
  <c r="T2363" i="2" s="1"/>
  <c r="R2364" i="2"/>
  <c r="T2364" i="2" s="1"/>
  <c r="R2365" i="2"/>
  <c r="T2365" i="2" s="1"/>
  <c r="R2366" i="2"/>
  <c r="T2366" i="2" s="1"/>
  <c r="R2367" i="2"/>
  <c r="T2367" i="2" s="1"/>
  <c r="R2368" i="2"/>
  <c r="T2368" i="2" s="1"/>
  <c r="R2369" i="2"/>
  <c r="T2369" i="2" s="1"/>
  <c r="R2370" i="2"/>
  <c r="T2370" i="2" s="1"/>
  <c r="V2370" i="2" s="1"/>
  <c r="R2371" i="2"/>
  <c r="T2371" i="2" s="1"/>
  <c r="R2372" i="2"/>
  <c r="T2372" i="2" s="1"/>
  <c r="R2373" i="2"/>
  <c r="T2373" i="2" s="1"/>
  <c r="R2374" i="2"/>
  <c r="T2374" i="2" s="1"/>
  <c r="R2375" i="2"/>
  <c r="T2375" i="2" s="1"/>
  <c r="R2376" i="2"/>
  <c r="T2376" i="2" s="1"/>
  <c r="R2377" i="2"/>
  <c r="T2377" i="2" s="1"/>
  <c r="R2378" i="2"/>
  <c r="T2378" i="2" s="1"/>
  <c r="R2379" i="2"/>
  <c r="T2379" i="2" s="1"/>
  <c r="R2380" i="2"/>
  <c r="T2380" i="2" s="1"/>
  <c r="R2381" i="2"/>
  <c r="T2381" i="2" s="1"/>
  <c r="R2382" i="2"/>
  <c r="T2382" i="2" s="1"/>
  <c r="R2383" i="2"/>
  <c r="T2383" i="2" s="1"/>
  <c r="R2384" i="2"/>
  <c r="T2384" i="2" s="1"/>
  <c r="R2385" i="2"/>
  <c r="T2385" i="2" s="1"/>
  <c r="R2386" i="2"/>
  <c r="T2386" i="2" s="1"/>
  <c r="V2386" i="2" s="1"/>
  <c r="R2387" i="2"/>
  <c r="T2387" i="2" s="1"/>
  <c r="R2388" i="2"/>
  <c r="T2388" i="2" s="1"/>
  <c r="R2389" i="2"/>
  <c r="T2389" i="2" s="1"/>
  <c r="R2390" i="2"/>
  <c r="T2390" i="2" s="1"/>
  <c r="V2390" i="2" s="1"/>
  <c r="R2391" i="2"/>
  <c r="T2391" i="2" s="1"/>
  <c r="R2392" i="2"/>
  <c r="T2392" i="2" s="1"/>
  <c r="R2393" i="2"/>
  <c r="T2393" i="2" s="1"/>
  <c r="R2394" i="2"/>
  <c r="T2394" i="2" s="1"/>
  <c r="R2395" i="2"/>
  <c r="T2395" i="2" s="1"/>
  <c r="R2396" i="2"/>
  <c r="T2396" i="2" s="1"/>
  <c r="R2397" i="2"/>
  <c r="T2397" i="2" s="1"/>
  <c r="R2398" i="2"/>
  <c r="T2398" i="2" s="1"/>
  <c r="R2399" i="2"/>
  <c r="T2399" i="2" s="1"/>
  <c r="R2400" i="2"/>
  <c r="T2400" i="2" s="1"/>
  <c r="R2401" i="2"/>
  <c r="T2401" i="2" s="1"/>
  <c r="R2402" i="2"/>
  <c r="T2402" i="2" s="1"/>
  <c r="V2402" i="2" s="1"/>
  <c r="R2403" i="2"/>
  <c r="T2403" i="2" s="1"/>
  <c r="R2404" i="2"/>
  <c r="T2404" i="2" s="1"/>
  <c r="R2405" i="2"/>
  <c r="T2405" i="2" s="1"/>
  <c r="R2406" i="2"/>
  <c r="T2406" i="2" s="1"/>
  <c r="V2406" i="2" s="1"/>
  <c r="R2407" i="2"/>
  <c r="T2407" i="2" s="1"/>
  <c r="V2407" i="2" s="1"/>
  <c r="R2408" i="2"/>
  <c r="T2408" i="2" s="1"/>
  <c r="R2409" i="2"/>
  <c r="T2409" i="2" s="1"/>
  <c r="R2410" i="2"/>
  <c r="T2410" i="2" s="1"/>
  <c r="R2411" i="2"/>
  <c r="T2411" i="2" s="1"/>
  <c r="R2412" i="2"/>
  <c r="T2412" i="2" s="1"/>
  <c r="R2413" i="2"/>
  <c r="T2413" i="2" s="1"/>
  <c r="R2414" i="2"/>
  <c r="T2414" i="2" s="1"/>
  <c r="R2415" i="2"/>
  <c r="T2415" i="2" s="1"/>
  <c r="R2416" i="2"/>
  <c r="T2416" i="2" s="1"/>
  <c r="R2417" i="2"/>
  <c r="T2417" i="2" s="1"/>
  <c r="R2418" i="2"/>
  <c r="T2418" i="2" s="1"/>
  <c r="R2419" i="2"/>
  <c r="T2419" i="2" s="1"/>
  <c r="R2420" i="2"/>
  <c r="T2420" i="2" s="1"/>
  <c r="R2421" i="2"/>
  <c r="T2421" i="2" s="1"/>
  <c r="R2422" i="2"/>
  <c r="T2422" i="2" s="1"/>
  <c r="V2422" i="2" s="1"/>
  <c r="R2423" i="2"/>
  <c r="T2423" i="2" s="1"/>
  <c r="V2423" i="2" s="1"/>
  <c r="R2424" i="2"/>
  <c r="T2424" i="2" s="1"/>
  <c r="R2425" i="2"/>
  <c r="T2425" i="2" s="1"/>
  <c r="R2426" i="2"/>
  <c r="T2426" i="2" s="1"/>
  <c r="R2427" i="2"/>
  <c r="T2427" i="2" s="1"/>
  <c r="R2428" i="2"/>
  <c r="T2428" i="2" s="1"/>
  <c r="R2429" i="2"/>
  <c r="T2429" i="2" s="1"/>
  <c r="R2430" i="2"/>
  <c r="T2430" i="2" s="1"/>
  <c r="R2431" i="2"/>
  <c r="T2431" i="2" s="1"/>
  <c r="R2432" i="2"/>
  <c r="T2432" i="2" s="1"/>
  <c r="R2433" i="2"/>
  <c r="T2433" i="2" s="1"/>
  <c r="R2434" i="2"/>
  <c r="T2434" i="2" s="1"/>
  <c r="V2434" i="2" s="1"/>
  <c r="R2435" i="2"/>
  <c r="T2435" i="2" s="1"/>
  <c r="R2436" i="2"/>
  <c r="T2436" i="2" s="1"/>
  <c r="R2437" i="2"/>
  <c r="T2437" i="2" s="1"/>
  <c r="R2438" i="2"/>
  <c r="T2438" i="2" s="1"/>
  <c r="R2439" i="2"/>
  <c r="T2439" i="2" s="1"/>
  <c r="R2440" i="2"/>
  <c r="T2440" i="2" s="1"/>
  <c r="R2441" i="2"/>
  <c r="T2441" i="2" s="1"/>
  <c r="R2442" i="2"/>
  <c r="T2442" i="2" s="1"/>
  <c r="R2443" i="2"/>
  <c r="T2443" i="2" s="1"/>
  <c r="R2444" i="2"/>
  <c r="T2444" i="2" s="1"/>
  <c r="R2445" i="2"/>
  <c r="T2445" i="2" s="1"/>
  <c r="R2446" i="2"/>
  <c r="T2446" i="2" s="1"/>
  <c r="R2447" i="2"/>
  <c r="T2447" i="2" s="1"/>
  <c r="R2448" i="2"/>
  <c r="T2448" i="2" s="1"/>
  <c r="R2449" i="2"/>
  <c r="T2449" i="2" s="1"/>
  <c r="R2450" i="2"/>
  <c r="T2450" i="2" s="1"/>
  <c r="V2450" i="2" s="1"/>
  <c r="R2451" i="2"/>
  <c r="T2451" i="2" s="1"/>
  <c r="R2452" i="2"/>
  <c r="T2452" i="2" s="1"/>
  <c r="R2453" i="2"/>
  <c r="T2453" i="2" s="1"/>
  <c r="R2454" i="2"/>
  <c r="T2454" i="2" s="1"/>
  <c r="V2454" i="2" s="1"/>
  <c r="R2455" i="2"/>
  <c r="T2455" i="2" s="1"/>
  <c r="R2456" i="2"/>
  <c r="T2456" i="2" s="1"/>
  <c r="R2457" i="2"/>
  <c r="T2457" i="2" s="1"/>
  <c r="R2458" i="2"/>
  <c r="T2458" i="2" s="1"/>
  <c r="R2459" i="2"/>
  <c r="T2459" i="2" s="1"/>
  <c r="R2460" i="2"/>
  <c r="T2460" i="2" s="1"/>
  <c r="R2461" i="2"/>
  <c r="T2461" i="2" s="1"/>
  <c r="R2462" i="2"/>
  <c r="T2462" i="2" s="1"/>
  <c r="R2463" i="2"/>
  <c r="T2463" i="2" s="1"/>
  <c r="R2464" i="2"/>
  <c r="T2464" i="2" s="1"/>
  <c r="R2465" i="2"/>
  <c r="T2465" i="2" s="1"/>
  <c r="R2466" i="2"/>
  <c r="T2466" i="2" s="1"/>
  <c r="V2466" i="2" s="1"/>
  <c r="R2467" i="2"/>
  <c r="T2467" i="2" s="1"/>
  <c r="R2468" i="2"/>
  <c r="T2468" i="2" s="1"/>
  <c r="R2469" i="2"/>
  <c r="T2469" i="2" s="1"/>
  <c r="R2470" i="2"/>
  <c r="T2470" i="2" s="1"/>
  <c r="V2470" i="2" s="1"/>
  <c r="R2471" i="2"/>
  <c r="T2471" i="2" s="1"/>
  <c r="V2471" i="2" s="1"/>
  <c r="R2472" i="2"/>
  <c r="T2472" i="2" s="1"/>
  <c r="R2473" i="2"/>
  <c r="T2473" i="2" s="1"/>
  <c r="R2474" i="2"/>
  <c r="T2474" i="2" s="1"/>
  <c r="R2475" i="2"/>
  <c r="T2475" i="2" s="1"/>
  <c r="R2476" i="2"/>
  <c r="T2476" i="2" s="1"/>
  <c r="R2477" i="2"/>
  <c r="T2477" i="2" s="1"/>
  <c r="R2478" i="2"/>
  <c r="T2478" i="2" s="1"/>
  <c r="R2479" i="2"/>
  <c r="T2479" i="2" s="1"/>
  <c r="R2480" i="2"/>
  <c r="T2480" i="2" s="1"/>
  <c r="R2481" i="2"/>
  <c r="T2481" i="2" s="1"/>
  <c r="R2482" i="2"/>
  <c r="T2482" i="2" s="1"/>
  <c r="R2483" i="2"/>
  <c r="T2483" i="2" s="1"/>
  <c r="R2484" i="2"/>
  <c r="T2484" i="2" s="1"/>
  <c r="R2485" i="2"/>
  <c r="T2485" i="2" s="1"/>
  <c r="R2486" i="2"/>
  <c r="T2486" i="2" s="1"/>
  <c r="V2486" i="2" s="1"/>
  <c r="R2487" i="2"/>
  <c r="T2487" i="2" s="1"/>
  <c r="V2487" i="2" s="1"/>
  <c r="R2488" i="2"/>
  <c r="T2488" i="2" s="1"/>
  <c r="R2489" i="2"/>
  <c r="T2489" i="2" s="1"/>
  <c r="R2490" i="2"/>
  <c r="T2490" i="2" s="1"/>
  <c r="R2491" i="2"/>
  <c r="T2491" i="2" s="1"/>
  <c r="R2492" i="2"/>
  <c r="T2492" i="2" s="1"/>
  <c r="R2493" i="2"/>
  <c r="T2493" i="2" s="1"/>
  <c r="R2494" i="2"/>
  <c r="T2494" i="2" s="1"/>
  <c r="R2495" i="2"/>
  <c r="T2495" i="2" s="1"/>
  <c r="R2496" i="2"/>
  <c r="T2496" i="2" s="1"/>
  <c r="R2497" i="2"/>
  <c r="T2497" i="2" s="1"/>
  <c r="R2498" i="2"/>
  <c r="T2498" i="2" s="1"/>
  <c r="V2498" i="2" s="1"/>
  <c r="R2499" i="2"/>
  <c r="T2499" i="2" s="1"/>
  <c r="R2500" i="2"/>
  <c r="T2500" i="2" s="1"/>
  <c r="R2501" i="2"/>
  <c r="T2501" i="2" s="1"/>
  <c r="R2502" i="2"/>
  <c r="T2502" i="2" s="1"/>
  <c r="R2503" i="2"/>
  <c r="T2503" i="2" s="1"/>
  <c r="R2504" i="2"/>
  <c r="T2504" i="2" s="1"/>
  <c r="R2505" i="2"/>
  <c r="T2505" i="2" s="1"/>
  <c r="R2506" i="2"/>
  <c r="T2506" i="2" s="1"/>
  <c r="R2507" i="2"/>
  <c r="T2507" i="2" s="1"/>
  <c r="R2508" i="2"/>
  <c r="T2508" i="2" s="1"/>
  <c r="R2509" i="2"/>
  <c r="T2509" i="2" s="1"/>
  <c r="R2510" i="2"/>
  <c r="T2510" i="2" s="1"/>
  <c r="R2511" i="2"/>
  <c r="T2511" i="2" s="1"/>
  <c r="R2512" i="2"/>
  <c r="T2512" i="2" s="1"/>
  <c r="R2513" i="2"/>
  <c r="T2513" i="2" s="1"/>
  <c r="R2514" i="2"/>
  <c r="T2514" i="2" s="1"/>
  <c r="V2514" i="2" s="1"/>
  <c r="R2515" i="2"/>
  <c r="T2515" i="2" s="1"/>
  <c r="R2516" i="2"/>
  <c r="T2516" i="2" s="1"/>
  <c r="R2517" i="2"/>
  <c r="T2517" i="2" s="1"/>
  <c r="R2518" i="2"/>
  <c r="T2518" i="2" s="1"/>
  <c r="V2518" i="2" s="1"/>
  <c r="R2519" i="2"/>
  <c r="T2519" i="2" s="1"/>
  <c r="R2520" i="2"/>
  <c r="T2520" i="2" s="1"/>
  <c r="R2521" i="2"/>
  <c r="T2521" i="2" s="1"/>
  <c r="R2522" i="2"/>
  <c r="T2522" i="2" s="1"/>
  <c r="R2523" i="2"/>
  <c r="T2523" i="2" s="1"/>
  <c r="R2524" i="2"/>
  <c r="T2524" i="2" s="1"/>
  <c r="R2525" i="2"/>
  <c r="T2525" i="2" s="1"/>
  <c r="R2526" i="2"/>
  <c r="T2526" i="2" s="1"/>
  <c r="R2527" i="2"/>
  <c r="T2527" i="2" s="1"/>
  <c r="R2528" i="2"/>
  <c r="T2528" i="2" s="1"/>
  <c r="R2529" i="2"/>
  <c r="T2529" i="2" s="1"/>
  <c r="R2530" i="2"/>
  <c r="T2530" i="2" s="1"/>
  <c r="V2530" i="2" s="1"/>
  <c r="R2531" i="2"/>
  <c r="T2531" i="2" s="1"/>
  <c r="R2532" i="2"/>
  <c r="T2532" i="2" s="1"/>
  <c r="R2533" i="2"/>
  <c r="T2533" i="2" s="1"/>
  <c r="R2534" i="2"/>
  <c r="T2534" i="2" s="1"/>
  <c r="V2534" i="2" s="1"/>
  <c r="R2535" i="2"/>
  <c r="T2535" i="2" s="1"/>
  <c r="V2535" i="2" s="1"/>
  <c r="R2536" i="2"/>
  <c r="T2536" i="2" s="1"/>
  <c r="R2537" i="2"/>
  <c r="T2537" i="2" s="1"/>
  <c r="R2538" i="2"/>
  <c r="T2538" i="2" s="1"/>
  <c r="R2539" i="2"/>
  <c r="T2539" i="2" s="1"/>
  <c r="R2540" i="2"/>
  <c r="T2540" i="2" s="1"/>
  <c r="R2541" i="2"/>
  <c r="T2541" i="2" s="1"/>
  <c r="R2542" i="2"/>
  <c r="T2542" i="2" s="1"/>
  <c r="R2543" i="2"/>
  <c r="T2543" i="2" s="1"/>
  <c r="R2544" i="2"/>
  <c r="T2544" i="2" s="1"/>
  <c r="R2545" i="2"/>
  <c r="T2545" i="2" s="1"/>
  <c r="R2546" i="2"/>
  <c r="T2546" i="2" s="1"/>
  <c r="R2547" i="2"/>
  <c r="T2547" i="2" s="1"/>
  <c r="R2548" i="2"/>
  <c r="T2548" i="2" s="1"/>
  <c r="R2549" i="2"/>
  <c r="T2549" i="2" s="1"/>
  <c r="R2550" i="2"/>
  <c r="T2550" i="2" s="1"/>
  <c r="V2550" i="2" s="1"/>
  <c r="R2551" i="2"/>
  <c r="T2551" i="2" s="1"/>
  <c r="V2551" i="2" s="1"/>
  <c r="R2552" i="2"/>
  <c r="T2552" i="2" s="1"/>
  <c r="R2553" i="2"/>
  <c r="T2553" i="2" s="1"/>
  <c r="R2554" i="2"/>
  <c r="T2554" i="2" s="1"/>
  <c r="R2555" i="2"/>
  <c r="T2555" i="2" s="1"/>
  <c r="R2556" i="2"/>
  <c r="T2556" i="2" s="1"/>
  <c r="R2557" i="2"/>
  <c r="T2557" i="2" s="1"/>
  <c r="R2558" i="2"/>
  <c r="T2558" i="2" s="1"/>
  <c r="R2559" i="2"/>
  <c r="T2559" i="2" s="1"/>
  <c r="R2560" i="2"/>
  <c r="T2560" i="2" s="1"/>
  <c r="R2561" i="2"/>
  <c r="T2561" i="2" s="1"/>
  <c r="R2562" i="2"/>
  <c r="T2562" i="2" s="1"/>
  <c r="V2562" i="2" s="1"/>
  <c r="R2563" i="2"/>
  <c r="T2563" i="2" s="1"/>
  <c r="R2564" i="2"/>
  <c r="T2564" i="2" s="1"/>
  <c r="R2565" i="2"/>
  <c r="T2565" i="2" s="1"/>
  <c r="R2566" i="2"/>
  <c r="T2566" i="2" s="1"/>
  <c r="R2567" i="2"/>
  <c r="T2567" i="2" s="1"/>
  <c r="R2568" i="2"/>
  <c r="T2568" i="2" s="1"/>
  <c r="R2569" i="2"/>
  <c r="T2569" i="2" s="1"/>
  <c r="R2570" i="2"/>
  <c r="T2570" i="2" s="1"/>
  <c r="R2571" i="2"/>
  <c r="T2571" i="2" s="1"/>
  <c r="R2572" i="2"/>
  <c r="T2572" i="2" s="1"/>
  <c r="R2573" i="2"/>
  <c r="T2573" i="2" s="1"/>
  <c r="R2574" i="2"/>
  <c r="T2574" i="2" s="1"/>
  <c r="R2575" i="2"/>
  <c r="T2575" i="2" s="1"/>
  <c r="R2576" i="2"/>
  <c r="T2576" i="2" s="1"/>
  <c r="R2577" i="2"/>
  <c r="T2577" i="2" s="1"/>
  <c r="R2578" i="2"/>
  <c r="T2578" i="2" s="1"/>
  <c r="V2578" i="2" s="1"/>
  <c r="R2579" i="2"/>
  <c r="T2579" i="2" s="1"/>
  <c r="R2580" i="2"/>
  <c r="T2580" i="2" s="1"/>
  <c r="R2581" i="2"/>
  <c r="T2581" i="2" s="1"/>
  <c r="R2582" i="2"/>
  <c r="T2582" i="2" s="1"/>
  <c r="V2582" i="2" s="1"/>
  <c r="R2583" i="2"/>
  <c r="T2583" i="2" s="1"/>
  <c r="R2584" i="2"/>
  <c r="T2584" i="2" s="1"/>
  <c r="R2585" i="2"/>
  <c r="T2585" i="2" s="1"/>
  <c r="R2586" i="2"/>
  <c r="T2586" i="2" s="1"/>
  <c r="R2587" i="2"/>
  <c r="T2587" i="2" s="1"/>
  <c r="R2588" i="2"/>
  <c r="T2588" i="2" s="1"/>
  <c r="R2589" i="2"/>
  <c r="T2589" i="2" s="1"/>
  <c r="R2590" i="2"/>
  <c r="T2590" i="2" s="1"/>
  <c r="R2591" i="2"/>
  <c r="T2591" i="2" s="1"/>
  <c r="R2592" i="2"/>
  <c r="T2592" i="2" s="1"/>
  <c r="R2593" i="2"/>
  <c r="T2593" i="2" s="1"/>
  <c r="R2594" i="2"/>
  <c r="T2594" i="2" s="1"/>
  <c r="V2594" i="2" s="1"/>
  <c r="R2595" i="2"/>
  <c r="T2595" i="2" s="1"/>
  <c r="R2596" i="2"/>
  <c r="T2596" i="2" s="1"/>
  <c r="R2597" i="2"/>
  <c r="T2597" i="2" s="1"/>
  <c r="R2598" i="2"/>
  <c r="T2598" i="2" s="1"/>
  <c r="V2598" i="2" s="1"/>
  <c r="R2599" i="2"/>
  <c r="T2599" i="2" s="1"/>
  <c r="V2599" i="2" s="1"/>
  <c r="R2600" i="2"/>
  <c r="T2600" i="2" s="1"/>
  <c r="R2601" i="2"/>
  <c r="T2601" i="2" s="1"/>
  <c r="R2602" i="2"/>
  <c r="T2602" i="2" s="1"/>
  <c r="R2603" i="2"/>
  <c r="T2603" i="2" s="1"/>
  <c r="R2604" i="2"/>
  <c r="T2604" i="2" s="1"/>
  <c r="R2605" i="2"/>
  <c r="T2605" i="2" s="1"/>
  <c r="R2606" i="2"/>
  <c r="T2606" i="2" s="1"/>
  <c r="R2607" i="2"/>
  <c r="T2607" i="2" s="1"/>
  <c r="R2608" i="2"/>
  <c r="T2608" i="2" s="1"/>
  <c r="R2609" i="2"/>
  <c r="T2609" i="2" s="1"/>
  <c r="R2610" i="2"/>
  <c r="T2610" i="2" s="1"/>
  <c r="R2611" i="2"/>
  <c r="T2611" i="2" s="1"/>
  <c r="R2612" i="2"/>
  <c r="T2612" i="2" s="1"/>
  <c r="R2613" i="2"/>
  <c r="T2613" i="2" s="1"/>
  <c r="R2614" i="2"/>
  <c r="T2614" i="2" s="1"/>
  <c r="V2614" i="2" s="1"/>
  <c r="R2615" i="2"/>
  <c r="T2615" i="2" s="1"/>
  <c r="V2615" i="2" s="1"/>
  <c r="R2616" i="2"/>
  <c r="T2616" i="2" s="1"/>
  <c r="R2617" i="2"/>
  <c r="T2617" i="2" s="1"/>
  <c r="R2618" i="2"/>
  <c r="T2618" i="2" s="1"/>
  <c r="R2619" i="2"/>
  <c r="T2619" i="2" s="1"/>
  <c r="R2620" i="2"/>
  <c r="T2620" i="2" s="1"/>
  <c r="R2621" i="2"/>
  <c r="T2621" i="2" s="1"/>
  <c r="R2622" i="2"/>
  <c r="T2622" i="2" s="1"/>
  <c r="R2623" i="2"/>
  <c r="T2623" i="2" s="1"/>
  <c r="R2624" i="2"/>
  <c r="T2624" i="2" s="1"/>
  <c r="R2625" i="2"/>
  <c r="T2625" i="2" s="1"/>
  <c r="R2626" i="2"/>
  <c r="T2626" i="2" s="1"/>
  <c r="V2626" i="2" s="1"/>
  <c r="R2627" i="2"/>
  <c r="T2627" i="2" s="1"/>
  <c r="R2628" i="2"/>
  <c r="T2628" i="2" s="1"/>
  <c r="R2629" i="2"/>
  <c r="T2629" i="2" s="1"/>
  <c r="R2630" i="2"/>
  <c r="T2630" i="2" s="1"/>
  <c r="R2631" i="2"/>
  <c r="T2631" i="2" s="1"/>
  <c r="R2632" i="2"/>
  <c r="T2632" i="2" s="1"/>
  <c r="R2633" i="2"/>
  <c r="T2633" i="2" s="1"/>
  <c r="R2634" i="2"/>
  <c r="T2634" i="2" s="1"/>
  <c r="R2635" i="2"/>
  <c r="T2635" i="2" s="1"/>
  <c r="R2636" i="2"/>
  <c r="T2636" i="2" s="1"/>
  <c r="R2637" i="2"/>
  <c r="T2637" i="2" s="1"/>
  <c r="R2638" i="2"/>
  <c r="T2638" i="2" s="1"/>
  <c r="R2639" i="2"/>
  <c r="T2639" i="2" s="1"/>
  <c r="R2640" i="2"/>
  <c r="T2640" i="2" s="1"/>
  <c r="R2641" i="2"/>
  <c r="T2641" i="2" s="1"/>
  <c r="R2642" i="2"/>
  <c r="T2642" i="2" s="1"/>
  <c r="R2643" i="2"/>
  <c r="T2643" i="2" s="1"/>
  <c r="R2644" i="2"/>
  <c r="T2644" i="2" s="1"/>
  <c r="R2645" i="2"/>
  <c r="T2645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V387" i="2" l="1"/>
  <c r="V291" i="2"/>
  <c r="V275" i="2"/>
  <c r="V195" i="2"/>
  <c r="V131" i="2"/>
  <c r="V99" i="2"/>
  <c r="V83" i="2"/>
  <c r="V35" i="2"/>
  <c r="V14" i="2"/>
  <c r="V41" i="2"/>
  <c r="V62" i="2"/>
  <c r="V89" i="2"/>
  <c r="V110" i="2"/>
  <c r="V137" i="2"/>
  <c r="V158" i="2"/>
  <c r="V185" i="2"/>
  <c r="V206" i="2"/>
  <c r="V233" i="2"/>
  <c r="V254" i="2"/>
  <c r="V281" i="2"/>
  <c r="V302" i="2"/>
  <c r="V329" i="2"/>
  <c r="V350" i="2"/>
  <c r="V377" i="2"/>
  <c r="V401" i="2"/>
  <c r="V413" i="2"/>
  <c r="V425" i="2"/>
  <c r="V437" i="2"/>
  <c r="V449" i="2"/>
  <c r="V461" i="2"/>
  <c r="V473" i="2"/>
  <c r="V485" i="2"/>
  <c r="V497" i="2"/>
  <c r="V509" i="2"/>
  <c r="V521" i="2"/>
  <c r="V26" i="2"/>
  <c r="V53" i="2"/>
  <c r="V74" i="2"/>
  <c r="V101" i="2"/>
  <c r="V122" i="2"/>
  <c r="V149" i="2"/>
  <c r="V170" i="2"/>
  <c r="V197" i="2"/>
  <c r="V218" i="2"/>
  <c r="V245" i="2"/>
  <c r="V266" i="2"/>
  <c r="V293" i="2"/>
  <c r="V314" i="2"/>
  <c r="V341" i="2"/>
  <c r="V362" i="2"/>
  <c r="V389" i="2"/>
  <c r="V398" i="2"/>
  <c r="V410" i="2"/>
  <c r="V422" i="2"/>
  <c r="V434" i="2"/>
  <c r="V446" i="2"/>
  <c r="V17" i="2"/>
  <c r="V38" i="2"/>
  <c r="V65" i="2"/>
  <c r="V86" i="2"/>
  <c r="V113" i="2"/>
  <c r="V134" i="2"/>
  <c r="V161" i="2"/>
  <c r="V182" i="2"/>
  <c r="V209" i="2"/>
  <c r="V230" i="2"/>
  <c r="V257" i="2"/>
  <c r="V278" i="2"/>
  <c r="V305" i="2"/>
  <c r="V326" i="2"/>
  <c r="V353" i="2"/>
  <c r="V374" i="2"/>
  <c r="V29" i="2"/>
  <c r="V50" i="2"/>
  <c r="V77" i="2"/>
  <c r="V98" i="2"/>
  <c r="V125" i="2"/>
  <c r="V146" i="2"/>
  <c r="V173" i="2"/>
  <c r="V194" i="2"/>
  <c r="V221" i="2"/>
  <c r="V242" i="2"/>
  <c r="V269" i="2"/>
  <c r="V290" i="2"/>
  <c r="V317" i="2"/>
  <c r="V338" i="2"/>
  <c r="V365" i="2"/>
  <c r="V386" i="2"/>
  <c r="V400" i="2"/>
  <c r="V412" i="2"/>
  <c r="V424" i="2"/>
  <c r="V436" i="2"/>
  <c r="V448" i="2"/>
  <c r="V460" i="2"/>
  <c r="V472" i="2"/>
  <c r="V484" i="2"/>
  <c r="V496" i="2"/>
  <c r="V392" i="2"/>
  <c r="V384" i="2"/>
  <c r="V388" i="2"/>
  <c r="V2" i="2"/>
  <c r="V3" i="2"/>
  <c r="V5" i="2"/>
  <c r="V6" i="2"/>
  <c r="V7" i="2"/>
  <c r="V9" i="2"/>
  <c r="V10" i="2"/>
  <c r="V11" i="2"/>
  <c r="V13" i="2"/>
  <c r="V15" i="2"/>
  <c r="V18" i="2"/>
  <c r="V19" i="2"/>
  <c r="V21" i="2"/>
  <c r="V22" i="2"/>
  <c r="V23" i="2"/>
  <c r="V25" i="2"/>
  <c r="V27" i="2"/>
  <c r="V30" i="2"/>
  <c r="V31" i="2"/>
  <c r="V33" i="2"/>
  <c r="V34" i="2"/>
  <c r="V37" i="2"/>
  <c r="V39" i="2"/>
  <c r="V42" i="2"/>
  <c r="V43" i="2"/>
  <c r="V45" i="2"/>
  <c r="V46" i="2"/>
  <c r="V47" i="2"/>
  <c r="V49" i="2"/>
  <c r="V51" i="2"/>
  <c r="V54" i="2"/>
  <c r="V55" i="2"/>
  <c r="V57" i="2"/>
  <c r="V58" i="2"/>
  <c r="V59" i="2"/>
  <c r="V61" i="2"/>
  <c r="V63" i="2"/>
  <c r="V66" i="2"/>
  <c r="V67" i="2"/>
  <c r="V69" i="2"/>
  <c r="V70" i="2"/>
  <c r="V71" i="2"/>
  <c r="V73" i="2"/>
  <c r="V75" i="2"/>
  <c r="V78" i="2"/>
  <c r="V79" i="2"/>
  <c r="V81" i="2"/>
  <c r="V82" i="2"/>
  <c r="V85" i="2"/>
  <c r="V87" i="2"/>
  <c r="V90" i="2"/>
  <c r="V91" i="2"/>
  <c r="V93" i="2"/>
  <c r="V94" i="2"/>
  <c r="V95" i="2"/>
  <c r="V97" i="2"/>
  <c r="V102" i="2"/>
  <c r="V103" i="2"/>
  <c r="V105" i="2"/>
  <c r="V106" i="2"/>
  <c r="V107" i="2"/>
  <c r="V109" i="2"/>
  <c r="V111" i="2"/>
  <c r="V114" i="2"/>
  <c r="V115" i="2"/>
  <c r="V117" i="2"/>
  <c r="V118" i="2"/>
  <c r="V119" i="2"/>
  <c r="V121" i="2"/>
  <c r="V123" i="2"/>
  <c r="V126" i="2"/>
  <c r="V127" i="2"/>
  <c r="V129" i="2"/>
  <c r="V130" i="2"/>
  <c r="V133" i="2"/>
  <c r="V135" i="2"/>
  <c r="V138" i="2"/>
  <c r="V139" i="2"/>
  <c r="V141" i="2"/>
  <c r="V142" i="2"/>
  <c r="V143" i="2"/>
  <c r="V145" i="2"/>
  <c r="V147" i="2"/>
  <c r="V150" i="2"/>
  <c r="V151" i="2"/>
  <c r="V153" i="2"/>
  <c r="V154" i="2"/>
  <c r="V155" i="2"/>
  <c r="V157" i="2"/>
  <c r="V159" i="2"/>
  <c r="V162" i="2"/>
  <c r="V163" i="2"/>
  <c r="V165" i="2"/>
  <c r="V166" i="2"/>
  <c r="V167" i="2"/>
  <c r="V169" i="2"/>
  <c r="V171" i="2"/>
  <c r="V174" i="2"/>
  <c r="V175" i="2"/>
  <c r="V177" i="2"/>
  <c r="V178" i="2"/>
  <c r="V179" i="2"/>
  <c r="V181" i="2"/>
  <c r="V183" i="2"/>
  <c r="V186" i="2"/>
  <c r="V187" i="2"/>
  <c r="V189" i="2"/>
  <c r="V190" i="2"/>
  <c r="V191" i="2"/>
  <c r="V193" i="2"/>
  <c r="V198" i="2"/>
  <c r="V199" i="2"/>
  <c r="V201" i="2"/>
  <c r="V202" i="2"/>
  <c r="V203" i="2"/>
  <c r="V205" i="2"/>
  <c r="V207" i="2"/>
  <c r="V210" i="2"/>
  <c r="V211" i="2"/>
  <c r="V213" i="2"/>
  <c r="V214" i="2"/>
  <c r="V215" i="2"/>
  <c r="V217" i="2"/>
  <c r="V219" i="2"/>
  <c r="V222" i="2"/>
  <c r="V223" i="2"/>
  <c r="V225" i="2"/>
  <c r="V226" i="2"/>
  <c r="V227" i="2"/>
  <c r="V229" i="2"/>
  <c r="V231" i="2"/>
  <c r="V234" i="2"/>
  <c r="V235" i="2"/>
  <c r="V237" i="2"/>
  <c r="V238" i="2"/>
  <c r="V239" i="2"/>
  <c r="V241" i="2"/>
  <c r="V243" i="2"/>
  <c r="V246" i="2"/>
  <c r="V247" i="2"/>
  <c r="V249" i="2"/>
  <c r="V250" i="2"/>
  <c r="V251" i="2"/>
  <c r="V253" i="2"/>
  <c r="V255" i="2"/>
  <c r="V258" i="2"/>
  <c r="V259" i="2"/>
  <c r="V261" i="2"/>
  <c r="V262" i="2"/>
  <c r="V263" i="2"/>
  <c r="V265" i="2"/>
  <c r="V267" i="2"/>
  <c r="V270" i="2"/>
  <c r="V271" i="2"/>
  <c r="V273" i="2"/>
  <c r="V274" i="2"/>
  <c r="V277" i="2"/>
  <c r="V279" i="2"/>
  <c r="V282" i="2"/>
  <c r="V283" i="2"/>
  <c r="V285" i="2"/>
  <c r="V286" i="2"/>
  <c r="V287" i="2"/>
  <c r="V289" i="2"/>
  <c r="V294" i="2"/>
  <c r="V295" i="2"/>
  <c r="V297" i="2"/>
  <c r="V298" i="2"/>
  <c r="V299" i="2"/>
  <c r="V301" i="2"/>
  <c r="V303" i="2"/>
  <c r="V306" i="2"/>
  <c r="V307" i="2"/>
  <c r="V309" i="2"/>
  <c r="V310" i="2"/>
  <c r="V311" i="2"/>
  <c r="V313" i="2"/>
  <c r="V315" i="2"/>
  <c r="V318" i="2"/>
  <c r="V319" i="2"/>
  <c r="V321" i="2"/>
  <c r="V322" i="2"/>
  <c r="V323" i="2"/>
  <c r="V325" i="2"/>
  <c r="V327" i="2"/>
  <c r="V330" i="2"/>
  <c r="V331" i="2"/>
  <c r="V333" i="2"/>
  <c r="V334" i="2"/>
  <c r="V335" i="2"/>
  <c r="V337" i="2"/>
  <c r="V339" i="2"/>
  <c r="V342" i="2"/>
  <c r="V343" i="2"/>
  <c r="V345" i="2"/>
  <c r="V346" i="2"/>
  <c r="V347" i="2"/>
  <c r="V349" i="2"/>
  <c r="V351" i="2"/>
  <c r="V354" i="2"/>
  <c r="V355" i="2"/>
  <c r="V357" i="2"/>
  <c r="V358" i="2"/>
  <c r="V359" i="2"/>
  <c r="V361" i="2"/>
  <c r="V363" i="2"/>
  <c r="V366" i="2"/>
  <c r="V367" i="2"/>
  <c r="V369" i="2"/>
  <c r="V370" i="2"/>
  <c r="V371" i="2"/>
  <c r="V373" i="2"/>
  <c r="V375" i="2"/>
  <c r="V378" i="2"/>
  <c r="V379" i="2"/>
  <c r="V381" i="2"/>
  <c r="V382" i="2"/>
  <c r="V383" i="2"/>
  <c r="V385" i="2"/>
  <c r="V390" i="2"/>
  <c r="V391" i="2"/>
  <c r="V393" i="2"/>
  <c r="V394" i="2"/>
  <c r="V395" i="2"/>
  <c r="V396" i="2"/>
  <c r="V397" i="2"/>
  <c r="V399" i="2"/>
  <c r="V402" i="2"/>
  <c r="V403" i="2"/>
  <c r="V404" i="2"/>
  <c r="V405" i="2"/>
  <c r="V406" i="2"/>
  <c r="V407" i="2"/>
  <c r="V408" i="2"/>
  <c r="V409" i="2"/>
  <c r="V411" i="2"/>
  <c r="V414" i="2"/>
  <c r="V415" i="2"/>
  <c r="V416" i="2"/>
  <c r="V417" i="2"/>
  <c r="V418" i="2"/>
  <c r="V419" i="2"/>
  <c r="V420" i="2"/>
  <c r="V421" i="2"/>
  <c r="V423" i="2"/>
  <c r="V426" i="2"/>
  <c r="V427" i="2"/>
  <c r="V428" i="2"/>
  <c r="V429" i="2"/>
  <c r="V430" i="2"/>
  <c r="V431" i="2"/>
  <c r="V432" i="2"/>
  <c r="V433" i="2"/>
  <c r="V435" i="2"/>
  <c r="V438" i="2"/>
  <c r="V439" i="2"/>
  <c r="V440" i="2"/>
  <c r="V441" i="2"/>
  <c r="V442" i="2"/>
  <c r="V443" i="2"/>
  <c r="V444" i="2"/>
  <c r="V445" i="2"/>
  <c r="V447" i="2"/>
  <c r="V450" i="2"/>
  <c r="V451" i="2"/>
  <c r="V452" i="2"/>
  <c r="V453" i="2"/>
  <c r="V454" i="2"/>
  <c r="V455" i="2"/>
  <c r="V456" i="2"/>
  <c r="V457" i="2"/>
  <c r="V458" i="2"/>
  <c r="V459" i="2"/>
  <c r="V462" i="2"/>
  <c r="V463" i="2"/>
  <c r="V464" i="2"/>
  <c r="V465" i="2"/>
  <c r="V466" i="2"/>
  <c r="V467" i="2"/>
  <c r="V468" i="2"/>
  <c r="V469" i="2"/>
  <c r="V470" i="2"/>
  <c r="V471" i="2"/>
  <c r="V474" i="2"/>
  <c r="V475" i="2"/>
  <c r="V476" i="2"/>
  <c r="V477" i="2"/>
  <c r="V478" i="2"/>
  <c r="V479" i="2"/>
  <c r="V480" i="2"/>
  <c r="V481" i="2"/>
  <c r="V482" i="2"/>
  <c r="V483" i="2"/>
  <c r="V486" i="2"/>
  <c r="V487" i="2"/>
  <c r="V488" i="2"/>
  <c r="V489" i="2"/>
  <c r="V490" i="2"/>
  <c r="V491" i="2"/>
  <c r="V492" i="2"/>
  <c r="V493" i="2"/>
  <c r="V494" i="2"/>
  <c r="V495" i="2"/>
  <c r="V498" i="2"/>
  <c r="V499" i="2"/>
  <c r="V500" i="2"/>
  <c r="V501" i="2"/>
  <c r="V502" i="2"/>
  <c r="V503" i="2"/>
  <c r="V504" i="2"/>
  <c r="V505" i="2"/>
  <c r="V506" i="2"/>
  <c r="V507" i="2"/>
  <c r="V508" i="2"/>
  <c r="V510" i="2"/>
  <c r="V511" i="2"/>
  <c r="V512" i="2"/>
  <c r="V513" i="2"/>
  <c r="V514" i="2"/>
  <c r="V515" i="2"/>
  <c r="V516" i="2"/>
  <c r="V517" i="2"/>
  <c r="V518" i="2"/>
  <c r="V519" i="2"/>
  <c r="V520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20" i="2"/>
  <c r="V821" i="2"/>
  <c r="V822" i="2"/>
  <c r="V823" i="2"/>
  <c r="V824" i="2"/>
  <c r="V825" i="2"/>
  <c r="V826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6" i="2"/>
  <c r="V847" i="2"/>
  <c r="V848" i="2"/>
  <c r="V849" i="2"/>
  <c r="V850" i="2"/>
  <c r="V851" i="2"/>
  <c r="V852" i="2"/>
  <c r="V853" i="2"/>
  <c r="V854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2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5" i="2"/>
  <c r="V996" i="2"/>
  <c r="V997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1" i="2"/>
  <c r="V1032" i="2"/>
  <c r="V1033" i="2"/>
  <c r="V1034" i="2"/>
  <c r="V1035" i="2"/>
  <c r="V1036" i="2"/>
  <c r="V1037" i="2"/>
  <c r="V1038" i="2"/>
  <c r="V1039" i="2"/>
  <c r="V1040" i="2"/>
  <c r="V1041" i="2"/>
  <c r="V1043" i="2"/>
  <c r="V1044" i="2"/>
  <c r="V1045" i="2"/>
  <c r="V1046" i="2"/>
  <c r="V1048" i="2"/>
  <c r="V1049" i="2"/>
  <c r="V1050" i="2"/>
  <c r="V1051" i="2"/>
  <c r="V1052" i="2"/>
  <c r="V1053" i="2"/>
  <c r="V1054" i="2"/>
  <c r="V1055" i="2"/>
  <c r="V1056" i="2"/>
  <c r="V1057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5" i="2"/>
  <c r="V1076" i="2"/>
  <c r="V1077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7" i="2"/>
  <c r="V1108" i="2"/>
  <c r="V1109" i="2"/>
  <c r="V1110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7" i="2"/>
  <c r="V1128" i="2"/>
  <c r="V1129" i="2"/>
  <c r="V1130" i="2"/>
  <c r="V1131" i="2"/>
  <c r="V1132" i="2"/>
  <c r="V1133" i="2"/>
  <c r="V1134" i="2"/>
  <c r="V1135" i="2"/>
  <c r="V1136" i="2"/>
  <c r="V1137" i="2"/>
  <c r="V1139" i="2"/>
  <c r="V1140" i="2"/>
  <c r="V1141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60" i="2"/>
  <c r="V1161" i="2"/>
  <c r="V1162" i="2"/>
  <c r="V1163" i="2"/>
  <c r="V1164" i="2"/>
  <c r="V1165" i="2"/>
  <c r="V1166" i="2"/>
  <c r="V1167" i="2"/>
  <c r="V1168" i="2"/>
  <c r="V1169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7" i="2"/>
  <c r="V1188" i="2"/>
  <c r="V1189" i="2"/>
  <c r="V1191" i="2"/>
  <c r="V1192" i="2"/>
  <c r="V1193" i="2"/>
  <c r="V1194" i="2"/>
  <c r="V1195" i="2"/>
  <c r="V1196" i="2"/>
  <c r="V1197" i="2"/>
  <c r="V1198" i="2"/>
  <c r="V1199" i="2"/>
  <c r="V1200" i="2"/>
  <c r="V1201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1" i="2"/>
  <c r="V1252" i="2"/>
  <c r="V1253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7" i="2"/>
  <c r="V1288" i="2"/>
  <c r="V1289" i="2"/>
  <c r="V1290" i="2"/>
  <c r="V1291" i="2"/>
  <c r="V1292" i="2"/>
  <c r="V1293" i="2"/>
  <c r="V1294" i="2"/>
  <c r="V1295" i="2"/>
  <c r="V1296" i="2"/>
  <c r="V1297" i="2"/>
  <c r="V1299" i="2"/>
  <c r="V1300" i="2"/>
  <c r="V1301" i="2"/>
  <c r="V1302" i="2"/>
  <c r="V1304" i="2"/>
  <c r="V1305" i="2"/>
  <c r="V1306" i="2"/>
  <c r="V1307" i="2"/>
  <c r="V1308" i="2"/>
  <c r="V1309" i="2"/>
  <c r="V1310" i="2"/>
  <c r="V1311" i="2"/>
  <c r="V1312" i="2"/>
  <c r="V1313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1" i="2"/>
  <c r="V1332" i="2"/>
  <c r="V1333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3" i="2"/>
  <c r="V1364" i="2"/>
  <c r="V1365" i="2"/>
  <c r="V1366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3" i="2"/>
  <c r="V1384" i="2"/>
  <c r="V1385" i="2"/>
  <c r="V1386" i="2"/>
  <c r="V1387" i="2"/>
  <c r="V1388" i="2"/>
  <c r="V1389" i="2"/>
  <c r="V1390" i="2"/>
  <c r="V1391" i="2"/>
  <c r="V1392" i="2"/>
  <c r="V1393" i="2"/>
  <c r="V1395" i="2"/>
  <c r="V1396" i="2"/>
  <c r="V1397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6" i="2"/>
  <c r="V1417" i="2"/>
  <c r="V1418" i="2"/>
  <c r="V1419" i="2"/>
  <c r="V1420" i="2"/>
  <c r="V1421" i="2"/>
  <c r="V1422" i="2"/>
  <c r="V1423" i="2"/>
  <c r="V1424" i="2"/>
  <c r="V1425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3" i="2"/>
  <c r="V1444" i="2"/>
  <c r="V1445" i="2"/>
  <c r="V1447" i="2"/>
  <c r="V1448" i="2"/>
  <c r="V1449" i="2"/>
  <c r="V1450" i="2"/>
  <c r="V1451" i="2"/>
  <c r="V1452" i="2"/>
  <c r="V1453" i="2"/>
  <c r="V1454" i="2"/>
  <c r="V1455" i="2"/>
  <c r="V1456" i="2"/>
  <c r="V1457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7" i="2"/>
  <c r="V1508" i="2"/>
  <c r="V1509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3" i="2"/>
  <c r="V1544" i="2"/>
  <c r="V1545" i="2"/>
  <c r="V1546" i="2"/>
  <c r="V1547" i="2"/>
  <c r="V1548" i="2"/>
  <c r="V1549" i="2"/>
  <c r="V1550" i="2"/>
  <c r="V1551" i="2"/>
  <c r="V1552" i="2"/>
  <c r="V1553" i="2"/>
  <c r="V1555" i="2"/>
  <c r="V1556" i="2"/>
  <c r="V1557" i="2"/>
  <c r="V1558" i="2"/>
  <c r="V1560" i="2"/>
  <c r="V1561" i="2"/>
  <c r="V1562" i="2"/>
  <c r="V1563" i="2"/>
  <c r="V1564" i="2"/>
  <c r="V1565" i="2"/>
  <c r="V1566" i="2"/>
  <c r="V1567" i="2"/>
  <c r="V1568" i="2"/>
  <c r="V1569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7" i="2"/>
  <c r="V1588" i="2"/>
  <c r="V1589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9" i="2"/>
  <c r="V1620" i="2"/>
  <c r="V1621" i="2"/>
  <c r="V1622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9" i="2"/>
  <c r="V1640" i="2"/>
  <c r="V1641" i="2"/>
  <c r="V1642" i="2"/>
  <c r="V1643" i="2"/>
  <c r="V1644" i="2"/>
  <c r="V1645" i="2"/>
  <c r="V1646" i="2"/>
  <c r="V1647" i="2"/>
  <c r="V1648" i="2"/>
  <c r="V1649" i="2"/>
  <c r="V1651" i="2"/>
  <c r="V1652" i="2"/>
  <c r="V1653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2" i="2"/>
  <c r="V1673" i="2"/>
  <c r="V1674" i="2"/>
  <c r="V1675" i="2"/>
  <c r="V1676" i="2"/>
  <c r="V1677" i="2"/>
  <c r="V1678" i="2"/>
  <c r="V1679" i="2"/>
  <c r="V1680" i="2"/>
  <c r="V1681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9" i="2"/>
  <c r="V1700" i="2"/>
  <c r="V1701" i="2"/>
  <c r="V1703" i="2"/>
  <c r="V1704" i="2"/>
  <c r="V1705" i="2"/>
  <c r="V1706" i="2"/>
  <c r="V1707" i="2"/>
  <c r="V1708" i="2"/>
  <c r="V1709" i="2"/>
  <c r="V1710" i="2"/>
  <c r="V1711" i="2"/>
  <c r="V1712" i="2"/>
  <c r="V1713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3" i="2"/>
  <c r="V1764" i="2"/>
  <c r="V1765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9" i="2"/>
  <c r="V1800" i="2"/>
  <c r="V1801" i="2"/>
  <c r="V1802" i="2"/>
  <c r="V1803" i="2"/>
  <c r="V1804" i="2"/>
  <c r="V1805" i="2"/>
  <c r="V1806" i="2"/>
  <c r="V1807" i="2"/>
  <c r="V1808" i="2"/>
  <c r="V1809" i="2"/>
  <c r="V1811" i="2"/>
  <c r="V1812" i="2"/>
  <c r="V1813" i="2"/>
  <c r="V1814" i="2"/>
  <c r="V1816" i="2"/>
  <c r="V1817" i="2"/>
  <c r="V1818" i="2"/>
  <c r="V1819" i="2"/>
  <c r="V1820" i="2"/>
  <c r="V1821" i="2"/>
  <c r="V1822" i="2"/>
  <c r="V1823" i="2"/>
  <c r="V1824" i="2"/>
  <c r="V1825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3" i="2"/>
  <c r="V1844" i="2"/>
  <c r="V1845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5" i="2"/>
  <c r="V1876" i="2"/>
  <c r="V1877" i="2"/>
  <c r="V1878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5" i="2"/>
  <c r="V1896" i="2"/>
  <c r="V1897" i="2"/>
  <c r="V1898" i="2"/>
  <c r="V1899" i="2"/>
  <c r="V1900" i="2"/>
  <c r="V1901" i="2"/>
  <c r="V1902" i="2"/>
  <c r="V1903" i="2"/>
  <c r="V1904" i="2"/>
  <c r="V1905" i="2"/>
  <c r="V1907" i="2"/>
  <c r="V1908" i="2"/>
  <c r="V1909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8" i="2"/>
  <c r="V1929" i="2"/>
  <c r="V1930" i="2"/>
  <c r="V1931" i="2"/>
  <c r="V1932" i="2"/>
  <c r="V1933" i="2"/>
  <c r="V1934" i="2"/>
  <c r="V1935" i="2"/>
  <c r="V1936" i="2"/>
  <c r="V1937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5" i="2"/>
  <c r="V1956" i="2"/>
  <c r="V1957" i="2"/>
  <c r="V1959" i="2"/>
  <c r="V1960" i="2"/>
  <c r="V1961" i="2"/>
  <c r="V1962" i="2"/>
  <c r="V1963" i="2"/>
  <c r="V1964" i="2"/>
  <c r="V1965" i="2"/>
  <c r="V1966" i="2"/>
  <c r="V1967" i="2"/>
  <c r="V1968" i="2"/>
  <c r="V1969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9" i="2"/>
  <c r="V2020" i="2"/>
  <c r="V2021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5" i="2"/>
  <c r="V2056" i="2"/>
  <c r="V2057" i="2"/>
  <c r="V2058" i="2"/>
  <c r="V2059" i="2"/>
  <c r="V2060" i="2"/>
  <c r="V2061" i="2"/>
  <c r="V2062" i="2"/>
  <c r="V2063" i="2"/>
  <c r="V2064" i="2"/>
  <c r="V2065" i="2"/>
  <c r="V2067" i="2"/>
  <c r="V2068" i="2"/>
  <c r="V2069" i="2"/>
  <c r="V2070" i="2"/>
  <c r="V2072" i="2"/>
  <c r="V2073" i="2"/>
  <c r="V2074" i="2"/>
  <c r="V2075" i="2"/>
  <c r="V2076" i="2"/>
  <c r="V2077" i="2"/>
  <c r="V2078" i="2"/>
  <c r="V2079" i="2"/>
  <c r="V2080" i="2"/>
  <c r="V2081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9" i="2"/>
  <c r="V2100" i="2"/>
  <c r="V2101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1" i="2"/>
  <c r="V2132" i="2"/>
  <c r="V2133" i="2"/>
  <c r="V2134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1" i="2"/>
  <c r="V2152" i="2"/>
  <c r="V2153" i="2"/>
  <c r="V2154" i="2"/>
  <c r="V2155" i="2"/>
  <c r="V2156" i="2"/>
  <c r="V2157" i="2"/>
  <c r="V2158" i="2"/>
  <c r="V2159" i="2"/>
  <c r="V2160" i="2"/>
  <c r="V2161" i="2"/>
  <c r="V2163" i="2"/>
  <c r="V2164" i="2"/>
  <c r="V2165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4" i="2"/>
  <c r="V2185" i="2"/>
  <c r="V2186" i="2"/>
  <c r="V2187" i="2"/>
  <c r="V2188" i="2"/>
  <c r="V2189" i="2"/>
  <c r="V2190" i="2"/>
  <c r="V2191" i="2"/>
  <c r="V2192" i="2"/>
  <c r="V2193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1" i="2"/>
  <c r="V2212" i="2"/>
  <c r="V2213" i="2"/>
  <c r="V2215" i="2"/>
  <c r="V2216" i="2"/>
  <c r="V2217" i="2"/>
  <c r="V2218" i="2"/>
  <c r="V2219" i="2"/>
  <c r="V2220" i="2"/>
  <c r="V2221" i="2"/>
  <c r="V2222" i="2"/>
  <c r="V2223" i="2"/>
  <c r="V2224" i="2"/>
  <c r="V2225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5" i="2"/>
  <c r="V2276" i="2"/>
  <c r="V2277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6" i="2"/>
  <c r="V2297" i="2"/>
  <c r="V2298" i="2"/>
  <c r="V2299" i="2"/>
  <c r="V2300" i="2"/>
  <c r="V2301" i="2"/>
  <c r="V2302" i="2"/>
  <c r="V2303" i="2"/>
  <c r="V2304" i="2"/>
  <c r="V2305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3" i="2"/>
  <c r="V2324" i="2"/>
  <c r="V2325" i="2"/>
  <c r="V2327" i="2"/>
  <c r="V2328" i="2"/>
  <c r="V2329" i="2"/>
  <c r="V2330" i="2"/>
  <c r="V2331" i="2"/>
  <c r="V2332" i="2"/>
  <c r="V2333" i="2"/>
  <c r="V2334" i="2"/>
  <c r="V2335" i="2"/>
  <c r="V2336" i="2"/>
  <c r="V2337" i="2"/>
  <c r="V2339" i="2"/>
  <c r="V2340" i="2"/>
  <c r="V2341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60" i="2"/>
  <c r="V2361" i="2"/>
  <c r="V2362" i="2"/>
  <c r="V2363" i="2"/>
  <c r="V2364" i="2"/>
  <c r="V2365" i="2"/>
  <c r="V2366" i="2"/>
  <c r="V2367" i="2"/>
  <c r="V2368" i="2"/>
  <c r="V2369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7" i="2"/>
  <c r="V2388" i="2"/>
  <c r="V2389" i="2"/>
  <c r="V2391" i="2"/>
  <c r="V2392" i="2"/>
  <c r="V2393" i="2"/>
  <c r="V2394" i="2"/>
  <c r="V2395" i="2"/>
  <c r="V2396" i="2"/>
  <c r="V2397" i="2"/>
  <c r="V2398" i="2"/>
  <c r="V2399" i="2"/>
  <c r="V2400" i="2"/>
  <c r="V2401" i="2"/>
  <c r="V2403" i="2"/>
  <c r="V2404" i="2"/>
  <c r="V2405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4" i="2"/>
  <c r="V2425" i="2"/>
  <c r="V2426" i="2"/>
  <c r="V2427" i="2"/>
  <c r="V2428" i="2"/>
  <c r="V2429" i="2"/>
  <c r="V2430" i="2"/>
  <c r="V2431" i="2"/>
  <c r="V2432" i="2"/>
  <c r="V2433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1" i="2"/>
  <c r="V2452" i="2"/>
  <c r="V2453" i="2"/>
  <c r="V2455" i="2"/>
  <c r="V2456" i="2"/>
  <c r="V2457" i="2"/>
  <c r="V2458" i="2"/>
  <c r="V2459" i="2"/>
  <c r="V2460" i="2"/>
  <c r="V2461" i="2"/>
  <c r="V2462" i="2"/>
  <c r="V2463" i="2"/>
  <c r="V2464" i="2"/>
  <c r="V2465" i="2"/>
  <c r="V2467" i="2"/>
  <c r="V2468" i="2"/>
  <c r="V2469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8" i="2"/>
  <c r="V2489" i="2"/>
  <c r="V2490" i="2"/>
  <c r="V2491" i="2"/>
  <c r="V2492" i="2"/>
  <c r="V2493" i="2"/>
  <c r="V2494" i="2"/>
  <c r="V2495" i="2"/>
  <c r="V2496" i="2"/>
  <c r="V2497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5" i="2"/>
  <c r="V2516" i="2"/>
  <c r="V2517" i="2"/>
  <c r="V2519" i="2"/>
  <c r="V2520" i="2"/>
  <c r="V2521" i="2"/>
  <c r="V2522" i="2"/>
  <c r="V2523" i="2"/>
  <c r="V2524" i="2"/>
  <c r="V2525" i="2"/>
  <c r="V2526" i="2"/>
  <c r="V2527" i="2"/>
  <c r="V2528" i="2"/>
  <c r="V2529" i="2"/>
  <c r="V2531" i="2"/>
  <c r="V2532" i="2"/>
  <c r="V2533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2" i="2"/>
  <c r="V2553" i="2"/>
  <c r="V2554" i="2"/>
  <c r="V2555" i="2"/>
  <c r="V2556" i="2"/>
  <c r="V2557" i="2"/>
  <c r="V2558" i="2"/>
  <c r="V2559" i="2"/>
  <c r="V2560" i="2"/>
  <c r="V2561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9" i="2"/>
  <c r="V2580" i="2"/>
  <c r="V2581" i="2"/>
  <c r="V2583" i="2"/>
  <c r="V2584" i="2"/>
  <c r="V2585" i="2"/>
  <c r="V2586" i="2"/>
  <c r="V2587" i="2"/>
  <c r="V2588" i="2"/>
  <c r="V2589" i="2"/>
  <c r="V2590" i="2"/>
  <c r="V2591" i="2"/>
  <c r="V2592" i="2"/>
  <c r="V2593" i="2"/>
  <c r="V2595" i="2"/>
  <c r="V2596" i="2"/>
  <c r="V2597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6" i="2"/>
  <c r="V2617" i="2"/>
  <c r="V2618" i="2"/>
  <c r="V2619" i="2"/>
  <c r="V2620" i="2"/>
  <c r="V2621" i="2"/>
  <c r="V2622" i="2"/>
  <c r="V2623" i="2"/>
  <c r="V2624" i="2"/>
  <c r="V2625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U380" i="2"/>
  <c r="V380" i="2" s="1"/>
  <c r="U372" i="2"/>
  <c r="V372" i="2" s="1"/>
  <c r="U376" i="2"/>
  <c r="V376" i="2" s="1"/>
  <c r="U360" i="2" l="1"/>
  <c r="V360" i="2" s="1"/>
  <c r="U364" i="2"/>
  <c r="V364" i="2" s="1"/>
  <c r="U368" i="2"/>
  <c r="V368" i="2" s="1"/>
  <c r="U352" i="2" l="1"/>
  <c r="V352" i="2" s="1"/>
  <c r="U356" i="2"/>
  <c r="V356" i="2" s="1"/>
  <c r="U348" i="2"/>
  <c r="V348" i="2" s="1"/>
  <c r="U344" i="2" l="1"/>
  <c r="V344" i="2" s="1"/>
  <c r="U336" i="2"/>
  <c r="V336" i="2" s="1"/>
  <c r="U340" i="2"/>
  <c r="V340" i="2" s="1"/>
  <c r="U324" i="2" l="1"/>
  <c r="V324" i="2" s="1"/>
  <c r="U328" i="2"/>
  <c r="V328" i="2" s="1"/>
  <c r="U332" i="2"/>
  <c r="V332" i="2" s="1"/>
  <c r="U316" i="2" l="1"/>
  <c r="V316" i="2" s="1"/>
  <c r="U320" i="2"/>
  <c r="V320" i="2" s="1"/>
  <c r="U312" i="2"/>
  <c r="V312" i="2" s="1"/>
  <c r="U308" i="2" l="1"/>
  <c r="V308" i="2" s="1"/>
  <c r="U300" i="2"/>
  <c r="V300" i="2" s="1"/>
  <c r="U304" i="2"/>
  <c r="V304" i="2" s="1"/>
  <c r="U288" i="2" l="1"/>
  <c r="V288" i="2" s="1"/>
  <c r="U292" i="2"/>
  <c r="V292" i="2" s="1"/>
  <c r="U296" i="2"/>
  <c r="V296" i="2" s="1"/>
  <c r="U280" i="2" l="1"/>
  <c r="V280" i="2" s="1"/>
  <c r="U284" i="2"/>
  <c r="V284" i="2" s="1"/>
  <c r="U276" i="2"/>
  <c r="V276" i="2" s="1"/>
  <c r="U272" i="2" l="1"/>
  <c r="V272" i="2" s="1"/>
  <c r="U264" i="2"/>
  <c r="V264" i="2" s="1"/>
  <c r="U268" i="2"/>
  <c r="V268" i="2" s="1"/>
  <c r="U252" i="2" l="1"/>
  <c r="V252" i="2" s="1"/>
  <c r="U256" i="2"/>
  <c r="V256" i="2" s="1"/>
  <c r="U260" i="2"/>
  <c r="V260" i="2" s="1"/>
  <c r="U244" i="2" l="1"/>
  <c r="V244" i="2" s="1"/>
  <c r="U248" i="2"/>
  <c r="V248" i="2" s="1"/>
  <c r="U240" i="2"/>
  <c r="V240" i="2" s="1"/>
  <c r="U236" i="2" l="1"/>
  <c r="V236" i="2" s="1"/>
  <c r="U228" i="2"/>
  <c r="V228" i="2" s="1"/>
  <c r="U232" i="2"/>
  <c r="V232" i="2" s="1"/>
  <c r="U216" i="2" l="1"/>
  <c r="V216" i="2" s="1"/>
  <c r="U220" i="2"/>
  <c r="V220" i="2" s="1"/>
  <c r="U224" i="2"/>
  <c r="V224" i="2" s="1"/>
  <c r="U208" i="2" l="1"/>
  <c r="V208" i="2" s="1"/>
  <c r="U212" i="2"/>
  <c r="V212" i="2" s="1"/>
  <c r="U204" i="2"/>
  <c r="V204" i="2" s="1"/>
  <c r="U200" i="2" l="1"/>
  <c r="V200" i="2" s="1"/>
  <c r="U192" i="2"/>
  <c r="V192" i="2" s="1"/>
  <c r="U196" i="2"/>
  <c r="V196" i="2" s="1"/>
  <c r="U180" i="2" l="1"/>
  <c r="V180" i="2" s="1"/>
  <c r="U184" i="2"/>
  <c r="V184" i="2" s="1"/>
  <c r="U188" i="2"/>
  <c r="V188" i="2" s="1"/>
  <c r="U172" i="2" l="1"/>
  <c r="V172" i="2" s="1"/>
  <c r="U176" i="2"/>
  <c r="V176" i="2" s="1"/>
  <c r="U168" i="2"/>
  <c r="V168" i="2" s="1"/>
  <c r="U164" i="2" l="1"/>
  <c r="V164" i="2" s="1"/>
  <c r="U156" i="2"/>
  <c r="V156" i="2" s="1"/>
  <c r="U160" i="2"/>
  <c r="V160" i="2" s="1"/>
  <c r="U144" i="2" l="1"/>
  <c r="V144" i="2" s="1"/>
  <c r="U148" i="2"/>
  <c r="V148" i="2" s="1"/>
  <c r="U152" i="2"/>
  <c r="V152" i="2" s="1"/>
  <c r="U136" i="2" l="1"/>
  <c r="V136" i="2" s="1"/>
  <c r="U140" i="2"/>
  <c r="V140" i="2" s="1"/>
  <c r="U132" i="2"/>
  <c r="V132" i="2" s="1"/>
  <c r="U128" i="2" l="1"/>
  <c r="V128" i="2" s="1"/>
  <c r="U120" i="2"/>
  <c r="V120" i="2" s="1"/>
  <c r="U124" i="2"/>
  <c r="V124" i="2" s="1"/>
  <c r="U108" i="2" l="1"/>
  <c r="V108" i="2" s="1"/>
  <c r="U112" i="2"/>
  <c r="V112" i="2" s="1"/>
  <c r="U116" i="2"/>
  <c r="V116" i="2" s="1"/>
  <c r="U100" i="2" l="1"/>
  <c r="V100" i="2" s="1"/>
  <c r="U104" i="2"/>
  <c r="V104" i="2" s="1"/>
  <c r="U96" i="2"/>
  <c r="V96" i="2" s="1"/>
  <c r="U92" i="2" l="1"/>
  <c r="V92" i="2" s="1"/>
  <c r="U84" i="2"/>
  <c r="V84" i="2" s="1"/>
  <c r="U88" i="2"/>
  <c r="V88" i="2" s="1"/>
  <c r="U72" i="2" l="1"/>
  <c r="V72" i="2" s="1"/>
  <c r="U76" i="2"/>
  <c r="V76" i="2" s="1"/>
  <c r="U80" i="2"/>
  <c r="V80" i="2" s="1"/>
  <c r="A62" i="4" l="1"/>
  <c r="A40" i="4"/>
  <c r="A38" i="4"/>
  <c r="U64" i="2"/>
  <c r="V64" i="2" s="1"/>
  <c r="U68" i="2"/>
  <c r="V68" i="2" s="1"/>
  <c r="U60" i="2"/>
  <c r="V60" i="2" s="1"/>
  <c r="A60" i="4" l="1"/>
  <c r="A34" i="4"/>
  <c r="A44" i="4"/>
  <c r="A36" i="4"/>
  <c r="A46" i="4"/>
  <c r="A48" i="4"/>
  <c r="A42" i="4"/>
  <c r="A50" i="4"/>
  <c r="A52" i="4"/>
  <c r="A54" i="4"/>
  <c r="A56" i="4"/>
  <c r="A58" i="4"/>
  <c r="A63" i="4"/>
  <c r="A61" i="4"/>
  <c r="A59" i="4"/>
  <c r="A57" i="4"/>
  <c r="A55" i="4"/>
  <c r="A53" i="4"/>
  <c r="A51" i="4"/>
  <c r="A49" i="4"/>
  <c r="A47" i="4"/>
  <c r="A45" i="4"/>
  <c r="A43" i="4"/>
  <c r="A41" i="4"/>
  <c r="A39" i="4"/>
  <c r="A37" i="4"/>
  <c r="A35" i="4"/>
  <c r="U56" i="2"/>
  <c r="V56" i="2" s="1"/>
  <c r="U48" i="2"/>
  <c r="V48" i="2" s="1"/>
  <c r="U52" i="2"/>
  <c r="V52" i="2" s="1"/>
  <c r="K40" i="4" l="1"/>
  <c r="K48" i="4" s="1"/>
  <c r="T44" i="9" s="1"/>
  <c r="G40" i="4"/>
  <c r="G48" i="4" s="1"/>
  <c r="O44" i="9" s="1"/>
  <c r="K37" i="4"/>
  <c r="K45" i="4" s="1"/>
  <c r="T41" i="9" s="1"/>
  <c r="G37" i="4"/>
  <c r="G45" i="4" s="1"/>
  <c r="O41" i="9" s="1"/>
  <c r="K38" i="4"/>
  <c r="K46" i="4" s="1"/>
  <c r="T42" i="9" s="1"/>
  <c r="G38" i="4"/>
  <c r="G46" i="4" s="1"/>
  <c r="O42" i="9" s="1"/>
  <c r="K39" i="4"/>
  <c r="K47" i="4" s="1"/>
  <c r="T43" i="9" s="1"/>
  <c r="G39" i="4"/>
  <c r="G47" i="4" s="1"/>
  <c r="O43" i="9" s="1"/>
  <c r="F36" i="4"/>
  <c r="F44" i="4" s="1"/>
  <c r="N40" i="9" s="1"/>
  <c r="J38" i="4"/>
  <c r="J46" i="4" s="1"/>
  <c r="K36" i="4"/>
  <c r="K44" i="4" s="1"/>
  <c r="T40" i="9" s="1"/>
  <c r="F39" i="4"/>
  <c r="F47" i="4" s="1"/>
  <c r="J39" i="4"/>
  <c r="J47" i="4" s="1"/>
  <c r="G36" i="4"/>
  <c r="G44" i="4" s="1"/>
  <c r="O40" i="9" s="1"/>
  <c r="F40" i="4"/>
  <c r="F48" i="4" s="1"/>
  <c r="J40" i="4"/>
  <c r="J48" i="4" s="1"/>
  <c r="F37" i="4"/>
  <c r="F45" i="4" s="1"/>
  <c r="N41" i="9" s="1"/>
  <c r="J37" i="4"/>
  <c r="J45" i="4" s="1"/>
  <c r="J36" i="4"/>
  <c r="J44" i="4" s="1"/>
  <c r="F38" i="4"/>
  <c r="F46" i="4" s="1"/>
  <c r="U36" i="2"/>
  <c r="V36" i="2" s="1"/>
  <c r="U40" i="2"/>
  <c r="V40" i="2" s="1"/>
  <c r="U44" i="2"/>
  <c r="V44" i="2" s="1"/>
  <c r="N44" i="9" l="1"/>
  <c r="S44" i="9"/>
  <c r="U28" i="2"/>
  <c r="V28" i="2" s="1"/>
  <c r="U32" i="2"/>
  <c r="V32" i="2" s="1"/>
  <c r="U12" i="2"/>
  <c r="V12" i="2" s="1"/>
  <c r="U24" i="2"/>
  <c r="V24" i="2" s="1"/>
  <c r="N43" i="9" l="1"/>
  <c r="S42" i="9"/>
  <c r="S40" i="9"/>
  <c r="N42" i="9"/>
  <c r="S41" i="9"/>
  <c r="S43" i="9"/>
  <c r="U8" i="2"/>
  <c r="V8" i="2" s="1"/>
  <c r="U20" i="2"/>
  <c r="V20" i="2" s="1"/>
  <c r="U4" i="2"/>
  <c r="V4" i="2" s="1"/>
  <c r="U16" i="2"/>
  <c r="V1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26B38-5FE6-45DB-884D-5323DC7806AA}" keepAlive="1" name="Consulta - TeamStatistics" description="Conexión a la consulta 'TeamStatistics' en el libro." type="5" refreshedVersion="6" background="1" saveData="1">
    <dbPr connection="Provider=Microsoft.Mashup.OleDb.1;Data Source=$Workbook$;Location=TeamStatistics;Extended Properties=&quot;&quot;" command="SELECT * FROM [TeamStatistics]"/>
  </connection>
  <connection id="2" xr16:uid="{6A4B8908-7ADA-478F-9885-8C0506CC160B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D95229-75A7-4417-A499-2729675D8241}" name="WorksheetConnection_NBAteams_Analysis_and_DashboardREPARADO.xlsx!Tabla1" type="102" refreshedVersion="6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NBAteams_Analysis_and_DashboardREPARADO.xlsxTabla11"/>
        </x15:connection>
      </ext>
    </extLst>
  </connection>
</connections>
</file>

<file path=xl/sharedStrings.xml><?xml version="1.0" encoding="utf-8"?>
<sst xmlns="http://schemas.openxmlformats.org/spreadsheetml/2006/main" count="16323" uniqueCount="326">
  <si>
    <t>gameId</t>
  </si>
  <si>
    <t>teamCity</t>
  </si>
  <si>
    <t>teamName</t>
  </si>
  <si>
    <t>teamId</t>
  </si>
  <si>
    <t>teamgameId</t>
  </si>
  <si>
    <t>opponentTeamCity</t>
  </si>
  <si>
    <t>opponentTeamName</t>
  </si>
  <si>
    <t>opponentTeamId</t>
  </si>
  <si>
    <t>oppoteamgameId</t>
  </si>
  <si>
    <t>home</t>
  </si>
  <si>
    <t>win</t>
  </si>
  <si>
    <t>teamScore</t>
  </si>
  <si>
    <t>opponentScore</t>
  </si>
  <si>
    <t>assists</t>
  </si>
  <si>
    <t>blocks</t>
  </si>
  <si>
    <t>steals</t>
  </si>
  <si>
    <t>trueShooting%</t>
  </si>
  <si>
    <t>estimatedPossessions</t>
  </si>
  <si>
    <t>estimatedPossessionsOpponent</t>
  </si>
  <si>
    <t>offensiveRating</t>
  </si>
  <si>
    <t>defensiveRating</t>
  </si>
  <si>
    <t>netRating</t>
  </si>
  <si>
    <t>assists/turnoverRatio</t>
  </si>
  <si>
    <t>fieldGoalsAttempted</t>
  </si>
  <si>
    <t>fieldGoalsMade</t>
  </si>
  <si>
    <t>fieldGoalsPercentage</t>
  </si>
  <si>
    <t>threePointersAttempted</t>
  </si>
  <si>
    <t>threePointersMade</t>
  </si>
  <si>
    <t>threePointersPercentage</t>
  </si>
  <si>
    <t>freeThrowsAttempted</t>
  </si>
  <si>
    <t>freeThrowsMade</t>
  </si>
  <si>
    <t>freeThrowsPercentage</t>
  </si>
  <si>
    <t>reboundsDefensive</t>
  </si>
  <si>
    <t>reboundsOffensive</t>
  </si>
  <si>
    <t>reboundsTotal</t>
  </si>
  <si>
    <t>foulsPersonal</t>
  </si>
  <si>
    <t>turnovers</t>
  </si>
  <si>
    <t>plusMinusPoints</t>
  </si>
  <si>
    <t>numMinutes</t>
  </si>
  <si>
    <t>q1Points</t>
  </si>
  <si>
    <t>q2Points</t>
  </si>
  <si>
    <t>q3Points</t>
  </si>
  <si>
    <t>q4Points</t>
  </si>
  <si>
    <t>biggestLead</t>
  </si>
  <si>
    <t>pointsFastBreak</t>
  </si>
  <si>
    <t>pointsFromTurnovers</t>
  </si>
  <si>
    <t>pointsInThePaint</t>
  </si>
  <si>
    <t>gameType</t>
  </si>
  <si>
    <t>gameDate</t>
  </si>
  <si>
    <t>gameOnlyDate</t>
  </si>
  <si>
    <t>Mes</t>
  </si>
  <si>
    <t>Nombre del mes</t>
  </si>
  <si>
    <t>Año</t>
  </si>
  <si>
    <t>San Antonio</t>
  </si>
  <si>
    <t>Spurs</t>
  </si>
  <si>
    <t>New York</t>
  </si>
  <si>
    <t>Knicks</t>
  </si>
  <si>
    <t>Playoffs</t>
  </si>
  <si>
    <t>junio</t>
  </si>
  <si>
    <t>Oklahoma City</t>
  </si>
  <si>
    <t>Thunder</t>
  </si>
  <si>
    <t>mayo</t>
  </si>
  <si>
    <t>Cleveland</t>
  </si>
  <si>
    <t>Cavaliers</t>
  </si>
  <si>
    <t>Detroit</t>
  </si>
  <si>
    <t>Pistons</t>
  </si>
  <si>
    <t>Minnesota</t>
  </si>
  <si>
    <t>Timberwolves</t>
  </si>
  <si>
    <t>Los Angeles</t>
  </si>
  <si>
    <t>Lakers</t>
  </si>
  <si>
    <t>Philadelphia</t>
  </si>
  <si>
    <t>76ers</t>
  </si>
  <si>
    <t>Toronto</t>
  </si>
  <si>
    <t>Raptors</t>
  </si>
  <si>
    <t>Orlando</t>
  </si>
  <si>
    <t>Magic</t>
  </si>
  <si>
    <t>Boston</t>
  </si>
  <si>
    <t>Celtics</t>
  </si>
  <si>
    <t>Houston</t>
  </si>
  <si>
    <t>Rockets</t>
  </si>
  <si>
    <t>Denver</t>
  </si>
  <si>
    <t>Nuggets</t>
  </si>
  <si>
    <t>abril</t>
  </si>
  <si>
    <t>Atlanta</t>
  </si>
  <si>
    <t>Hawks</t>
  </si>
  <si>
    <t>Portland</t>
  </si>
  <si>
    <t>Trail Blazers</t>
  </si>
  <si>
    <t>Phoenix</t>
  </si>
  <si>
    <t>Suns</t>
  </si>
  <si>
    <t>Golden State</t>
  </si>
  <si>
    <t>Warriors</t>
  </si>
  <si>
    <t>Play-in Tournament</t>
  </si>
  <si>
    <t>Charlotte</t>
  </si>
  <si>
    <t>Hornets</t>
  </si>
  <si>
    <t>LA</t>
  </si>
  <si>
    <t>Clippers</t>
  </si>
  <si>
    <t>Miami</t>
  </si>
  <si>
    <t>Heat</t>
  </si>
  <si>
    <t>Dallas</t>
  </si>
  <si>
    <t>Mavericks</t>
  </si>
  <si>
    <t>Chicago</t>
  </si>
  <si>
    <t>Bulls</t>
  </si>
  <si>
    <t>Regular Season</t>
  </si>
  <si>
    <t>Memphis</t>
  </si>
  <si>
    <t>Grizzlies</t>
  </si>
  <si>
    <t>New Orleans</t>
  </si>
  <si>
    <t>Pelicans</t>
  </si>
  <si>
    <t>Utah</t>
  </si>
  <si>
    <t>Jazz</t>
  </si>
  <si>
    <t>Sacramento</t>
  </si>
  <si>
    <t>Kings</t>
  </si>
  <si>
    <t>Washington</t>
  </si>
  <si>
    <t>Wizards</t>
  </si>
  <si>
    <t>Indiana</t>
  </si>
  <si>
    <t>Pacers</t>
  </si>
  <si>
    <t>Milwaukee</t>
  </si>
  <si>
    <t>Bucks</t>
  </si>
  <si>
    <t>Brooklyn</t>
  </si>
  <si>
    <t>Nets</t>
  </si>
  <si>
    <t>marzo</t>
  </si>
  <si>
    <t>febrero</t>
  </si>
  <si>
    <t>enero</t>
  </si>
  <si>
    <t>diciembre</t>
  </si>
  <si>
    <t>Emirates NBA Cup</t>
  </si>
  <si>
    <t>noviembre</t>
  </si>
  <si>
    <t>octubre</t>
  </si>
  <si>
    <t>Etiquetas de fila</t>
  </si>
  <si>
    <t>Fecha</t>
  </si>
  <si>
    <t>Victoria</t>
  </si>
  <si>
    <t>Derrota</t>
  </si>
  <si>
    <t>Teams</t>
  </si>
  <si>
    <t>Jerarquía</t>
  </si>
  <si>
    <t>TOP 5 bests teams</t>
  </si>
  <si>
    <t>TOP 5 worsts teams</t>
  </si>
  <si>
    <t>Top</t>
  </si>
  <si>
    <t>Valores</t>
  </si>
  <si>
    <t>Suma de home</t>
  </si>
  <si>
    <t>Promedio de assists</t>
  </si>
  <si>
    <t>Promedio de blocks</t>
  </si>
  <si>
    <t>Promedio de steals</t>
  </si>
  <si>
    <t>Promedio de reboundsOffensive</t>
  </si>
  <si>
    <t>Promedio de reboundsDefensive</t>
  </si>
  <si>
    <t>Promedio de reboundsTotal</t>
  </si>
  <si>
    <t>Promedio de turnovers</t>
  </si>
  <si>
    <t>Promedio</t>
  </si>
  <si>
    <t>Relación</t>
  </si>
  <si>
    <t>Directa Consistente</t>
  </si>
  <si>
    <t>Directa Fuerte</t>
  </si>
  <si>
    <t>Neutra</t>
  </si>
  <si>
    <t>Inversa</t>
  </si>
  <si>
    <t>Promedio de foulsPersonal</t>
  </si>
  <si>
    <t>Promedio de teamScore</t>
  </si>
  <si>
    <t>Derrota VS Victoria</t>
  </si>
  <si>
    <t>threePointers</t>
  </si>
  <si>
    <t>midDistancePoints</t>
  </si>
  <si>
    <t>Puntos de triple</t>
  </si>
  <si>
    <t>MinTriples</t>
  </si>
  <si>
    <t>MaxTriples</t>
  </si>
  <si>
    <t>MinArea</t>
  </si>
  <si>
    <t>MaxArea</t>
  </si>
  <si>
    <t>PointsInTheArea</t>
  </si>
  <si>
    <t>Máximo/Mínimo</t>
  </si>
  <si>
    <t>minthreePointers</t>
  </si>
  <si>
    <t>maxthreePointers</t>
  </si>
  <si>
    <t>maxPointsInTheArea</t>
  </si>
  <si>
    <t>minPointsInTheArea</t>
  </si>
  <si>
    <t>Puntos en área</t>
  </si>
  <si>
    <t>LIMITES DE LA GRÁFICA</t>
  </si>
  <si>
    <t>PuntoMedio</t>
  </si>
  <si>
    <t>↖ T&lt;39 A&gt;=56</t>
  </si>
  <si>
    <t>↗ T&gt;=39 A&gt;=56</t>
  </si>
  <si>
    <t>↙ T&lt;39 A&lt;56</t>
  </si>
  <si>
    <t>↘ T&gt;=39 A&lt;56</t>
  </si>
  <si>
    <t>Puntos por partido</t>
  </si>
  <si>
    <t>Puntos en el 1er cuarto</t>
  </si>
  <si>
    <t>Puntos en el 2do cuarto</t>
  </si>
  <si>
    <t>Puntos en el 3er cuarto</t>
  </si>
  <si>
    <t>Puntos en el 4to cuarto</t>
  </si>
  <si>
    <t>LOGO</t>
  </si>
  <si>
    <t>FILTRO: [Equipo] [Métrica]</t>
  </si>
  <si>
    <t>KPI's</t>
  </si>
  <si>
    <t>MÉTRICAS:</t>
  </si>
  <si>
    <t>FILTRO: [Equipo]</t>
  </si>
  <si>
    <t>PESTAÑA 1</t>
  </si>
  <si>
    <t>PESTAÑA 2</t>
  </si>
  <si>
    <t>Gráfico de Barras Apiladas - Métricas de Victorias VS Derrotas</t>
  </si>
  <si>
    <t>Evolución Temporal del Equipo</t>
  </si>
  <si>
    <t>TOP 5 mejores Equipos y TOP 5 peores</t>
  </si>
  <si>
    <t>MÉTRICA: [TrueShooting %,...]</t>
  </si>
  <si>
    <t>Equipo A</t>
  </si>
  <si>
    <t>MÉTRICA A</t>
  </si>
  <si>
    <t>Equipo B</t>
  </si>
  <si>
    <t>MÉTRICA B</t>
  </si>
  <si>
    <t>Equipo C</t>
  </si>
  <si>
    <t>MÉTRICA C</t>
  </si>
  <si>
    <t>Equipo D</t>
  </si>
  <si>
    <t>MÉTRICA D</t>
  </si>
  <si>
    <t>Equipo E</t>
  </si>
  <si>
    <t>MÉTRICA E</t>
  </si>
  <si>
    <t>[Métrica: TrueShooting %,…]</t>
  </si>
  <si>
    <t>Diagrama de disperión según zonas de anotación (Eje X: Ptos de 3; Eje Y: Ptos de 2)</t>
  </si>
  <si>
    <t>num_fila</t>
  </si>
  <si>
    <r>
      <t xml:space="preserve">Seleccione una </t>
    </r>
    <r>
      <rPr>
        <i/>
        <u/>
        <sz val="10"/>
        <color theme="1"/>
        <rFont val="Arial"/>
        <family val="2"/>
      </rPr>
      <t>MÉTRICA</t>
    </r>
    <r>
      <rPr>
        <sz val="10"/>
        <color theme="1"/>
        <rFont val="Arial"/>
        <family val="2"/>
      </rPr>
      <t>:</t>
    </r>
  </si>
  <si>
    <t>Promedio de fieldGoalsPercentage</t>
  </si>
  <si>
    <t>Promedio de threePointersPercentage</t>
  </si>
  <si>
    <t>Promedio de freeThrowsPercentage</t>
  </si>
  <si>
    <t>Asistencias</t>
  </si>
  <si>
    <t>Posesiones Estimadas</t>
  </si>
  <si>
    <t>Calificación ofensiva</t>
  </si>
  <si>
    <t>Calificación defensiva</t>
  </si>
  <si>
    <t>Rebotes Ofensivos</t>
  </si>
  <si>
    <t>Rebotes Defensivos</t>
  </si>
  <si>
    <t>% Tiro Real</t>
  </si>
  <si>
    <t>Pérdidas</t>
  </si>
  <si>
    <t>Puntos tras Pérdida</t>
  </si>
  <si>
    <t>Puntos al Contraataque</t>
  </si>
  <si>
    <t>TOP 5 mejores Equipos</t>
  </si>
  <si>
    <t>TOP 5 peores Equipos</t>
  </si>
  <si>
    <t>Tapones</t>
  </si>
  <si>
    <t>Robos</t>
  </si>
  <si>
    <t>Rebotes Totales</t>
  </si>
  <si>
    <t>Faltas personales</t>
  </si>
  <si>
    <t>Pérdidas de balón</t>
  </si>
  <si>
    <t>Jugar en casa</t>
  </si>
  <si>
    <t>Puntos Anotados</t>
  </si>
  <si>
    <t>Equipo</t>
  </si>
  <si>
    <t>Relación general</t>
  </si>
  <si>
    <t>Partidos Jugados</t>
  </si>
  <si>
    <t>% Victorias</t>
  </si>
  <si>
    <t>Asistencias/Pérdidas</t>
  </si>
  <si>
    <t>161061275622500025</t>
  </si>
  <si>
    <t>161061275622500053</t>
  </si>
  <si>
    <t>161061275622500068</t>
  </si>
  <si>
    <t>161061275622500075</t>
  </si>
  <si>
    <t>161061275622500088</t>
  </si>
  <si>
    <t>161061275622500099</t>
  </si>
  <si>
    <t>161061275622500104</t>
  </si>
  <si>
    <t>161061275622500120</t>
  </si>
  <si>
    <t>161061275622500137</t>
  </si>
  <si>
    <t>161061275622500154</t>
  </si>
  <si>
    <t>161061275622500169</t>
  </si>
  <si>
    <t>161061275622500182</t>
  </si>
  <si>
    <t>161061275622500190</t>
  </si>
  <si>
    <t>161061275622500204</t>
  </si>
  <si>
    <t>161061275622500221</t>
  </si>
  <si>
    <t>161061275622500226</t>
  </si>
  <si>
    <t>161061275622500239</t>
  </si>
  <si>
    <t>161061275622500254</t>
  </si>
  <si>
    <t>161061275622500281</t>
  </si>
  <si>
    <t>161061275622500290</t>
  </si>
  <si>
    <t>161061275622500299</t>
  </si>
  <si>
    <t>161061275622500317</t>
  </si>
  <si>
    <t>161061275622500346</t>
  </si>
  <si>
    <t>161061275622500365</t>
  </si>
  <si>
    <t>161061275622500378</t>
  </si>
  <si>
    <t>161061275622500392</t>
  </si>
  <si>
    <t>161061275622500418</t>
  </si>
  <si>
    <t>161061275622500429</t>
  </si>
  <si>
    <t>161061275622500434</t>
  </si>
  <si>
    <t>161061275622500448</t>
  </si>
  <si>
    <t>161061275622500465</t>
  </si>
  <si>
    <t>161061275622500483</t>
  </si>
  <si>
    <t>161061275622500499</t>
  </si>
  <si>
    <t>161061275622500505</t>
  </si>
  <si>
    <t>161061275622500524</t>
  </si>
  <si>
    <t>161061275622500538</t>
  </si>
  <si>
    <t>161061275622500555</t>
  </si>
  <si>
    <t>161061275622500564</t>
  </si>
  <si>
    <t>161061275622500579</t>
  </si>
  <si>
    <t>161061275622500596</t>
  </si>
  <si>
    <t>161061275622500610</t>
  </si>
  <si>
    <t>161061275622500613</t>
  </si>
  <si>
    <t>161061275622500636</t>
  </si>
  <si>
    <t>161061275622500655</t>
  </si>
  <si>
    <t>161061275622500669</t>
  </si>
  <si>
    <t>161061275622500685</t>
  </si>
  <si>
    <t>161061275622500693</t>
  </si>
  <si>
    <t>161061275622500709</t>
  </si>
  <si>
    <t>161061275622500725</t>
  </si>
  <si>
    <t>161061275622500739</t>
  </si>
  <si>
    <t>161061275622500754</t>
  </si>
  <si>
    <t>161061275622500773</t>
  </si>
  <si>
    <t>161061275622500785</t>
  </si>
  <si>
    <t>161061275622500798</t>
  </si>
  <si>
    <t>161061275622500811</t>
  </si>
  <si>
    <t>161061275622500826</t>
  </si>
  <si>
    <t>161061275622500839</t>
  </si>
  <si>
    <t>161061275622500855</t>
  </si>
  <si>
    <t>161061275622500892</t>
  </si>
  <si>
    <t>161061275622500905</t>
  </si>
  <si>
    <t>161061275622500912</t>
  </si>
  <si>
    <t>161061275622500928</t>
  </si>
  <si>
    <t>161061275622500941</t>
  </si>
  <si>
    <t>161061275622500954</t>
  </si>
  <si>
    <t>161061275622500963</t>
  </si>
  <si>
    <t>161061275622500986</t>
  </si>
  <si>
    <t>161061275622500996</t>
  </si>
  <si>
    <t>161061275622501013</t>
  </si>
  <si>
    <t>161061275622501031</t>
  </si>
  <si>
    <t>161061275622501036</t>
  </si>
  <si>
    <t>161061275622501050</t>
  </si>
  <si>
    <t>161061275622501081</t>
  </si>
  <si>
    <t>161061275622501093</t>
  </si>
  <si>
    <t>161061275622501099</t>
  </si>
  <si>
    <t>161061275622501114</t>
  </si>
  <si>
    <t>161061275622501134</t>
  </si>
  <si>
    <t>161061275622501157</t>
  </si>
  <si>
    <t>161061275622501164</t>
  </si>
  <si>
    <t>161061275622501185</t>
  </si>
  <si>
    <t>161061275622501196</t>
  </si>
  <si>
    <t>161061275622501203</t>
  </si>
  <si>
    <t>161061275622501228</t>
  </si>
  <si>
    <t>161061275642500141</t>
  </si>
  <si>
    <t>161061275642500142</t>
  </si>
  <si>
    <t>161061275642500143</t>
  </si>
  <si>
    <t>161061275642500144</t>
  </si>
  <si>
    <t>161061275652500121</t>
  </si>
  <si>
    <t>161061275652500211</t>
  </si>
  <si>
    <t>% Tiros de Campo</t>
  </si>
  <si>
    <t>% Triples</t>
  </si>
  <si>
    <t>% Tiros Libres</t>
  </si>
  <si>
    <t>winRate</t>
  </si>
  <si>
    <t>MEDIANA ÁREA DINÁMICA</t>
  </si>
  <si>
    <t>MEDIANA TRIPLES DINÁMICA</t>
  </si>
  <si>
    <t>MEDIANA ÁREA FIJA</t>
  </si>
  <si>
    <t>MEDIANA TRIPLES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</si>
</sst>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u/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C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2">
    <xf numFmtId="0" fontId="0" fillId="0" borderId="0" xfId="0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quotePrefix="1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2" fontId="0" fillId="0" borderId="0" xfId="0" applyNumberFormat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10" fontId="0" fillId="0" borderId="0" xfId="0" applyNumberFormat="1"/>
    <xf numFmtId="10" fontId="0" fillId="0" borderId="0" xfId="1" applyNumberFormat="1" applyFont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8" borderId="17" xfId="0" applyFill="1" applyBorder="1"/>
    <xf numFmtId="0" fontId="0" fillId="7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7" borderId="20" xfId="0" applyFill="1" applyBorder="1"/>
    <xf numFmtId="0" fontId="0" fillId="6" borderId="21" xfId="0" applyFill="1" applyBorder="1"/>
    <xf numFmtId="0" fontId="0" fillId="9" borderId="0" xfId="0" applyFill="1"/>
    <xf numFmtId="0" fontId="0" fillId="10" borderId="0" xfId="0" applyFill="1"/>
    <xf numFmtId="0" fontId="0" fillId="7" borderId="0" xfId="0" applyFill="1"/>
    <xf numFmtId="0" fontId="0" fillId="11" borderId="0" xfId="0" applyFill="1"/>
    <xf numFmtId="0" fontId="0" fillId="12" borderId="0" xfId="0" applyFill="1"/>
    <xf numFmtId="0" fontId="0" fillId="6" borderId="0" xfId="0" applyFill="1"/>
    <xf numFmtId="0" fontId="0" fillId="7" borderId="18" xfId="0" applyFill="1" applyBorder="1"/>
    <xf numFmtId="0" fontId="2" fillId="13" borderId="17" xfId="0" applyFont="1" applyFill="1" applyBorder="1"/>
    <xf numFmtId="0" fontId="0" fillId="14" borderId="17" xfId="0" applyFill="1" applyBorder="1"/>
    <xf numFmtId="0" fontId="4" fillId="19" borderId="22" xfId="0" applyFont="1" applyFill="1" applyBorder="1" applyAlignment="1">
      <alignment vertical="center"/>
    </xf>
    <xf numFmtId="0" fontId="4" fillId="18" borderId="22" xfId="0" applyFont="1" applyFill="1" applyBorder="1" applyAlignment="1"/>
    <xf numFmtId="0" fontId="4" fillId="20" borderId="22" xfId="0" applyFont="1" applyFill="1" applyBorder="1" applyAlignment="1"/>
    <xf numFmtId="0" fontId="4" fillId="16" borderId="22" xfId="0" applyFont="1" applyFill="1" applyBorder="1" applyAlignment="1"/>
    <xf numFmtId="0" fontId="4" fillId="15" borderId="22" xfId="0" applyFont="1" applyFill="1" applyBorder="1" applyAlignment="1"/>
    <xf numFmtId="0" fontId="4" fillId="15" borderId="22" xfId="0" applyFont="1" applyFill="1" applyBorder="1" applyAlignment="1">
      <alignment horizontal="center"/>
    </xf>
    <xf numFmtId="0" fontId="4" fillId="17" borderId="22" xfId="0" applyFont="1" applyFill="1" applyBorder="1" applyAlignment="1"/>
    <xf numFmtId="0" fontId="4" fillId="17" borderId="22" xfId="0" applyFont="1" applyFill="1" applyBorder="1" applyAlignment="1">
      <alignment horizontal="center"/>
    </xf>
    <xf numFmtId="0" fontId="4" fillId="19" borderId="22" xfId="0" applyFont="1" applyFill="1" applyBorder="1" applyAlignment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1" borderId="0" xfId="0" applyFont="1" applyFill="1" applyBorder="1" applyAlignment="1"/>
    <xf numFmtId="0" fontId="2" fillId="3" borderId="21" xfId="0" applyFont="1" applyFill="1" applyBorder="1"/>
    <xf numFmtId="0" fontId="2" fillId="3" borderId="19" xfId="0" applyFont="1" applyFill="1" applyBorder="1"/>
    <xf numFmtId="0" fontId="4" fillId="21" borderId="0" xfId="0" applyFont="1" applyFill="1" applyBorder="1" applyAlignment="1">
      <alignment horizontal="center"/>
    </xf>
    <xf numFmtId="0" fontId="4" fillId="21" borderId="0" xfId="0" applyFont="1" applyFill="1" applyBorder="1" applyAlignment="1">
      <alignment vertical="center"/>
    </xf>
    <xf numFmtId="0" fontId="4" fillId="22" borderId="0" xfId="0" applyFont="1" applyFill="1" applyBorder="1" applyAlignment="1"/>
    <xf numFmtId="0" fontId="4" fillId="23" borderId="0" xfId="0" applyFont="1" applyFill="1" applyBorder="1" applyAlignment="1"/>
    <xf numFmtId="0" fontId="4" fillId="23" borderId="0" xfId="0" applyFont="1" applyFill="1" applyBorder="1" applyAlignment="1">
      <alignment horizontal="center"/>
    </xf>
    <xf numFmtId="0" fontId="0" fillId="0" borderId="0" xfId="0" applyBorder="1"/>
    <xf numFmtId="0" fontId="6" fillId="21" borderId="0" xfId="0" applyFont="1" applyFill="1" applyBorder="1" applyAlignment="1">
      <alignment horizontal="center" vertical="center"/>
    </xf>
    <xf numFmtId="0" fontId="8" fillId="3" borderId="18" xfId="0" applyFont="1" applyFill="1" applyBorder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9" fillId="21" borderId="0" xfId="0" applyFont="1" applyFill="1" applyBorder="1" applyAlignment="1"/>
    <xf numFmtId="0" fontId="10" fillId="0" borderId="6" xfId="0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2" fontId="10" fillId="0" borderId="12" xfId="0" applyNumberFormat="1" applyFont="1" applyBorder="1" applyAlignment="1">
      <alignment horizontal="center"/>
    </xf>
    <xf numFmtId="0" fontId="2" fillId="3" borderId="0" xfId="0" applyFont="1" applyFill="1" applyBorder="1"/>
    <xf numFmtId="0" fontId="0" fillId="0" borderId="0" xfId="0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Border="1" applyAlignment="1">
      <alignment horizontal="center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2" borderId="18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10" fontId="10" fillId="0" borderId="8" xfId="0" applyNumberFormat="1" applyFont="1" applyBorder="1" applyAlignment="1">
      <alignment horizontal="center"/>
    </xf>
    <xf numFmtId="10" fontId="10" fillId="0" borderId="10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0" fontId="10" fillId="0" borderId="13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0" fontId="2" fillId="3" borderId="18" xfId="0" applyFont="1" applyFill="1" applyBorder="1"/>
    <xf numFmtId="0" fontId="2" fillId="3" borderId="19" xfId="0" applyFont="1" applyFill="1" applyBorder="1" applyAlignment="1">
      <alignment horizontal="center"/>
    </xf>
    <xf numFmtId="0" fontId="11" fillId="3" borderId="21" xfId="0" applyFont="1" applyFill="1" applyBorder="1"/>
  </cellXfs>
  <cellStyles count="2">
    <cellStyle name="Normal" xfId="0" builtinId="0"/>
    <cellStyle name="Porcentaje" xfId="1" builtinId="5"/>
  </cellStyles>
  <dxfs count="604"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FCBCBC"/>
      <color rgb="FFF75F5F"/>
      <color rgb="FF2ABA9F"/>
      <color rgb="FFF9AF77"/>
      <color rgb="FF47D5BA"/>
      <color rgb="FFF8A05E"/>
      <color rgb="FF2C9DB8"/>
      <color rgb="FF8AD109"/>
      <color rgb="FF00DA63"/>
      <color rgb="FFF9A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Victoria</c:v>
          </c:tx>
          <c:spPr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0">
                  <a:srgbClr val="00DA63"/>
                </a:gs>
              </a:gsLst>
              <a:lin ang="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Análisis_Influencia_estadística!$F$15:$F$24</c:f>
              <c:strCache>
                <c:ptCount val="10"/>
                <c:pt idx="0">
                  <c:v>Faltas personales</c:v>
                </c:pt>
                <c:pt idx="1">
                  <c:v>Pérdidas de balón</c:v>
                </c:pt>
                <c:pt idx="2">
                  <c:v>Rebotes Ofensivos</c:v>
                </c:pt>
                <c:pt idx="3">
                  <c:v>Rebotes Totales</c:v>
                </c:pt>
                <c:pt idx="4">
                  <c:v>Rebotes Defensivos</c:v>
                </c:pt>
                <c:pt idx="5">
                  <c:v>Robos</c:v>
                </c:pt>
                <c:pt idx="6">
                  <c:v>Puntos Anotados</c:v>
                </c:pt>
                <c:pt idx="7">
                  <c:v>Tapones</c:v>
                </c:pt>
                <c:pt idx="8">
                  <c:v>Asistencias</c:v>
                </c:pt>
                <c:pt idx="9">
                  <c:v>Jugar en casa</c:v>
                </c:pt>
              </c:strCache>
            </c:strRef>
          </c:cat>
          <c:val>
            <c:numRef>
              <c:f>Análisis_Influencia_estadística!$G$15:$G$24</c:f>
              <c:numCache>
                <c:formatCode>0.00%</c:formatCode>
                <c:ptCount val="10"/>
                <c:pt idx="0">
                  <c:v>0.49009568783397545</c:v>
                </c:pt>
                <c:pt idx="1">
                  <c:v>0.49314912080383649</c:v>
                </c:pt>
                <c:pt idx="2">
                  <c:v>0.51893725268513291</c:v>
                </c:pt>
                <c:pt idx="3">
                  <c:v>0.52379222666182346</c:v>
                </c:pt>
                <c:pt idx="4">
                  <c:v>0.52587161040398456</c:v>
                </c:pt>
                <c:pt idx="5">
                  <c:v>0.52745800055081238</c:v>
                </c:pt>
                <c:pt idx="6">
                  <c:v>0.53043204765891305</c:v>
                </c:pt>
                <c:pt idx="7">
                  <c:v>0.53177755710029795</c:v>
                </c:pt>
                <c:pt idx="8">
                  <c:v>0.54351891202719926</c:v>
                </c:pt>
                <c:pt idx="9">
                  <c:v>0.57777777777777772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6-46F5-961A-482CD94EF5AD}"/>
            </c:ext>
          </c:extLst>
        </c:ser>
        <c:ser>
          <c:idx val="1"/>
          <c:order val="1"/>
          <c:tx>
            <c:v>Derrota</c:v>
          </c:tx>
          <c:spPr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100000">
                  <a:srgbClr val="F75F5F"/>
                </a:gs>
              </a:gsLst>
              <a:lin ang="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Análisis_Influencia_estadística!$F$15:$F$24</c:f>
              <c:strCache>
                <c:ptCount val="10"/>
                <c:pt idx="0">
                  <c:v>Faltas personales</c:v>
                </c:pt>
                <c:pt idx="1">
                  <c:v>Pérdidas de balón</c:v>
                </c:pt>
                <c:pt idx="2">
                  <c:v>Rebotes Ofensivos</c:v>
                </c:pt>
                <c:pt idx="3">
                  <c:v>Rebotes Totales</c:v>
                </c:pt>
                <c:pt idx="4">
                  <c:v>Rebotes Defensivos</c:v>
                </c:pt>
                <c:pt idx="5">
                  <c:v>Robos</c:v>
                </c:pt>
                <c:pt idx="6">
                  <c:v>Puntos Anotados</c:v>
                </c:pt>
                <c:pt idx="7">
                  <c:v>Tapones</c:v>
                </c:pt>
                <c:pt idx="8">
                  <c:v>Asistencias</c:v>
                </c:pt>
                <c:pt idx="9">
                  <c:v>Jugar en casa</c:v>
                </c:pt>
              </c:strCache>
            </c:strRef>
          </c:cat>
          <c:val>
            <c:numRef>
              <c:f>Análisis_Influencia_estadística!$H$15:$H$24</c:f>
              <c:numCache>
                <c:formatCode>0.00%</c:formatCode>
                <c:ptCount val="10"/>
                <c:pt idx="0">
                  <c:v>0.5099043121660245</c:v>
                </c:pt>
                <c:pt idx="1">
                  <c:v>0.50685087919616345</c:v>
                </c:pt>
                <c:pt idx="2">
                  <c:v>0.48106274731486709</c:v>
                </c:pt>
                <c:pt idx="3">
                  <c:v>0.47620777333817654</c:v>
                </c:pt>
                <c:pt idx="4">
                  <c:v>0.47412838959601544</c:v>
                </c:pt>
                <c:pt idx="5">
                  <c:v>0.47254199944918762</c:v>
                </c:pt>
                <c:pt idx="6">
                  <c:v>0.46956795234108695</c:v>
                </c:pt>
                <c:pt idx="7">
                  <c:v>0.46822244289970205</c:v>
                </c:pt>
                <c:pt idx="8">
                  <c:v>0.45648108797280074</c:v>
                </c:pt>
                <c:pt idx="9">
                  <c:v>0.42222222222222228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6-46F5-961A-482CD94EF5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72091584"/>
        <c:axId val="1539600768"/>
      </c:barChart>
      <c:catAx>
        <c:axId val="37209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9600768"/>
        <c:crosses val="autoZero"/>
        <c:auto val="1"/>
        <c:lblAlgn val="ctr"/>
        <c:lblOffset val="100"/>
        <c:noMultiLvlLbl val="0"/>
      </c:catAx>
      <c:valAx>
        <c:axId val="153960076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3720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JUEGO PERIMETRAL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Análisis_lanzamientos!$I$2:$I$2645</c:f>
              <c:numCache>
                <c:formatCode>General</c:formatCode>
                <c:ptCount val="2644"/>
                <c:pt idx="0">
                  <c:v>51</c:v>
                </c:pt>
                <c:pt idx="1">
                  <c:v>42</c:v>
                </c:pt>
                <c:pt idx="2">
                  <c:v>#N/A</c:v>
                </c:pt>
                <c:pt idx="3">
                  <c:v>45</c:v>
                </c:pt>
                <c:pt idx="4">
                  <c:v>#N/A</c:v>
                </c:pt>
                <c:pt idx="5">
                  <c:v>48</c:v>
                </c:pt>
                <c:pt idx="6">
                  <c:v>51</c:v>
                </c:pt>
                <c:pt idx="7">
                  <c:v>60</c:v>
                </c:pt>
                <c:pt idx="8">
                  <c:v>48</c:v>
                </c:pt>
                <c:pt idx="9">
                  <c:v>57</c:v>
                </c:pt>
                <c:pt idx="10">
                  <c:v>#N/A</c:v>
                </c:pt>
                <c:pt idx="11">
                  <c:v>57</c:v>
                </c:pt>
                <c:pt idx="12">
                  <c:v>48</c:v>
                </c:pt>
                <c:pt idx="13">
                  <c:v>57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39</c:v>
                </c:pt>
                <c:pt idx="20">
                  <c:v>42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60</c:v>
                </c:pt>
                <c:pt idx="29">
                  <c:v>51</c:v>
                </c:pt>
                <c:pt idx="30">
                  <c:v>45</c:v>
                </c:pt>
                <c:pt idx="31">
                  <c:v>#N/A</c:v>
                </c:pt>
                <c:pt idx="32">
                  <c:v>51</c:v>
                </c:pt>
                <c:pt idx="33">
                  <c:v>42</c:v>
                </c:pt>
                <c:pt idx="34">
                  <c:v>66</c:v>
                </c:pt>
                <c:pt idx="35">
                  <c:v>48</c:v>
                </c:pt>
                <c:pt idx="36">
                  <c:v>51</c:v>
                </c:pt>
                <c:pt idx="37">
                  <c:v>#N/A</c:v>
                </c:pt>
                <c:pt idx="38">
                  <c:v>51</c:v>
                </c:pt>
                <c:pt idx="39">
                  <c:v>45</c:v>
                </c:pt>
                <c:pt idx="40">
                  <c:v>60</c:v>
                </c:pt>
                <c:pt idx="41">
                  <c:v>48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48</c:v>
                </c:pt>
                <c:pt idx="46">
                  <c:v>69</c:v>
                </c:pt>
                <c:pt idx="47">
                  <c:v>57</c:v>
                </c:pt>
                <c:pt idx="48">
                  <c:v>#N/A</c:v>
                </c:pt>
                <c:pt idx="49">
                  <c:v>48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48</c:v>
                </c:pt>
                <c:pt idx="55">
                  <c:v>#N/A</c:v>
                </c:pt>
                <c:pt idx="56">
                  <c:v>#N/A</c:v>
                </c:pt>
                <c:pt idx="57">
                  <c:v>66</c:v>
                </c:pt>
                <c:pt idx="58">
                  <c:v>57</c:v>
                </c:pt>
                <c:pt idx="59">
                  <c:v>39</c:v>
                </c:pt>
                <c:pt idx="60">
                  <c:v>60</c:v>
                </c:pt>
                <c:pt idx="61">
                  <c:v>48</c:v>
                </c:pt>
                <c:pt idx="62">
                  <c:v>72</c:v>
                </c:pt>
                <c:pt idx="63">
                  <c:v>#N/A</c:v>
                </c:pt>
                <c:pt idx="64">
                  <c:v>54</c:v>
                </c:pt>
                <c:pt idx="65">
                  <c:v>39</c:v>
                </c:pt>
                <c:pt idx="66">
                  <c:v>39</c:v>
                </c:pt>
                <c:pt idx="67">
                  <c:v>#N/A</c:v>
                </c:pt>
                <c:pt idx="68">
                  <c:v>45</c:v>
                </c:pt>
                <c:pt idx="69">
                  <c:v>#N/A</c:v>
                </c:pt>
                <c:pt idx="70">
                  <c:v>51</c:v>
                </c:pt>
                <c:pt idx="71">
                  <c:v>#N/A</c:v>
                </c:pt>
                <c:pt idx="72">
                  <c:v>#N/A</c:v>
                </c:pt>
                <c:pt idx="73">
                  <c:v>42</c:v>
                </c:pt>
                <c:pt idx="74">
                  <c:v>48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39</c:v>
                </c:pt>
                <c:pt idx="82">
                  <c:v>39</c:v>
                </c:pt>
                <c:pt idx="83">
                  <c:v>#N/A</c:v>
                </c:pt>
                <c:pt idx="84">
                  <c:v>39</c:v>
                </c:pt>
                <c:pt idx="85">
                  <c:v>#N/A</c:v>
                </c:pt>
                <c:pt idx="86">
                  <c:v>#N/A</c:v>
                </c:pt>
                <c:pt idx="87">
                  <c:v>54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C-449D-B40C-6384E46071C9}"/>
            </c:ext>
          </c:extLst>
        </c:ser>
        <c:ser>
          <c:idx val="1"/>
          <c:order val="1"/>
          <c:tx>
            <c:v>ATAQUE TOTAL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Análisis_lanzamientos!$J$2:$J$2645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42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42</c:v>
                </c:pt>
                <c:pt idx="15">
                  <c:v>39</c:v>
                </c:pt>
                <c:pt idx="16">
                  <c:v>#N/A</c:v>
                </c:pt>
                <c:pt idx="17">
                  <c:v>42</c:v>
                </c:pt>
                <c:pt idx="18">
                  <c:v>42</c:v>
                </c:pt>
                <c:pt idx="19">
                  <c:v>#N/A</c:v>
                </c:pt>
                <c:pt idx="20">
                  <c:v>#N/A</c:v>
                </c:pt>
                <c:pt idx="21">
                  <c:v>51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60</c:v>
                </c:pt>
                <c:pt idx="49">
                  <c:v>#N/A</c:v>
                </c:pt>
                <c:pt idx="50">
                  <c:v>#N/A</c:v>
                </c:pt>
                <c:pt idx="51">
                  <c:v>48</c:v>
                </c:pt>
                <c:pt idx="52">
                  <c:v>45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39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54</c:v>
                </c:pt>
                <c:pt idx="70">
                  <c:v>#N/A</c:v>
                </c:pt>
                <c:pt idx="71">
                  <c:v>51</c:v>
                </c:pt>
                <c:pt idx="72">
                  <c:v>51</c:v>
                </c:pt>
                <c:pt idx="73">
                  <c:v>#N/A</c:v>
                </c:pt>
                <c:pt idx="74">
                  <c:v>#N/A</c:v>
                </c:pt>
                <c:pt idx="75">
                  <c:v>39</c:v>
                </c:pt>
                <c:pt idx="76">
                  <c:v>#N/A</c:v>
                </c:pt>
                <c:pt idx="77">
                  <c:v>42</c:v>
                </c:pt>
                <c:pt idx="78">
                  <c:v>#N/A</c:v>
                </c:pt>
                <c:pt idx="79">
                  <c:v>60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42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C-449D-B40C-6384E46071C9}"/>
            </c:ext>
          </c:extLst>
        </c:ser>
        <c:ser>
          <c:idx val="2"/>
          <c:order val="2"/>
          <c:tx>
            <c:v>ATAQUE INEFICIENTE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DA6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Análisis_lanzamientos!$K$2:$K$2645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30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33</c:v>
                </c:pt>
                <c:pt idx="51">
                  <c:v>#N/A</c:v>
                </c:pt>
                <c:pt idx="52">
                  <c:v>#N/A</c:v>
                </c:pt>
                <c:pt idx="53">
                  <c:v>36</c:v>
                </c:pt>
                <c:pt idx="54">
                  <c:v>#N/A</c:v>
                </c:pt>
                <c:pt idx="55">
                  <c:v>27</c:v>
                </c:pt>
                <c:pt idx="56">
                  <c:v>36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33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21</c:v>
                </c:pt>
                <c:pt idx="77">
                  <c:v>#N/A</c:v>
                </c:pt>
                <c:pt idx="78">
                  <c:v>21</c:v>
                </c:pt>
                <c:pt idx="79">
                  <c:v>#N/A</c:v>
                </c:pt>
                <c:pt idx="80">
                  <c:v>30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C-449D-B40C-6384E46071C9}"/>
            </c:ext>
          </c:extLst>
        </c:ser>
        <c:ser>
          <c:idx val="3"/>
          <c:order val="3"/>
          <c:tx>
            <c:v>JUEGO INTERIOR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Análisis_lanzamientos!$L$2:$L$2645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36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30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15</c:v>
                </c:pt>
                <c:pt idx="23">
                  <c:v>36</c:v>
                </c:pt>
                <c:pt idx="24">
                  <c:v>#N/A</c:v>
                </c:pt>
                <c:pt idx="25">
                  <c:v>36</c:v>
                </c:pt>
                <c:pt idx="26">
                  <c:v>#N/A</c:v>
                </c:pt>
                <c:pt idx="27">
                  <c:v>24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33</c:v>
                </c:pt>
                <c:pt idx="43">
                  <c:v>21</c:v>
                </c:pt>
                <c:pt idx="44">
                  <c:v>15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33</c:v>
                </c:pt>
                <c:pt idx="84">
                  <c:v>#N/A</c:v>
                </c:pt>
                <c:pt idx="85">
                  <c:v>#N/A</c:v>
                </c:pt>
                <c:pt idx="86">
                  <c:v>27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3C-449D-B40C-6384E460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537615"/>
        <c:axId val="623377439"/>
      </c:scatterChart>
      <c:valAx>
        <c:axId val="1566537615"/>
        <c:scaling>
          <c:orientation val="minMax"/>
          <c:max val="98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PTOS</a:t>
                </a:r>
                <a:r>
                  <a:rPr lang="es-ES" baseline="0"/>
                  <a:t> DE 2/ÁREA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3377439"/>
        <c:crosses val="autoZero"/>
        <c:crossBetween val="midCat"/>
      </c:valAx>
      <c:valAx>
        <c:axId val="623377439"/>
        <c:scaling>
          <c:orientation val="minMax"/>
          <c:max val="87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PTOS  DE TRIPLE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53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Análisis_temporal!$W$1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Análisis_temporal!$V$2:$V$213</c:f>
              <c:numCache>
                <c:formatCode>m/d/yyyy</c:formatCode>
                <c:ptCount val="212"/>
                <c:pt idx="0">
                  <c:v>45952</c:v>
                </c:pt>
                <c:pt idx="1">
                  <c:v>45954</c:v>
                </c:pt>
                <c:pt idx="2">
                  <c:v>45955</c:v>
                </c:pt>
                <c:pt idx="3">
                  <c:v>45957</c:v>
                </c:pt>
                <c:pt idx="4">
                  <c:v>45959</c:v>
                </c:pt>
                <c:pt idx="5">
                  <c:v>45961</c:v>
                </c:pt>
                <c:pt idx="6">
                  <c:v>45963</c:v>
                </c:pt>
                <c:pt idx="7">
                  <c:v>45965</c:v>
                </c:pt>
                <c:pt idx="8">
                  <c:v>45967</c:v>
                </c:pt>
                <c:pt idx="9">
                  <c:v>45969</c:v>
                </c:pt>
                <c:pt idx="10">
                  <c:v>45971</c:v>
                </c:pt>
                <c:pt idx="11">
                  <c:v>45973</c:v>
                </c:pt>
                <c:pt idx="12">
                  <c:v>45974</c:v>
                </c:pt>
                <c:pt idx="13">
                  <c:v>45977</c:v>
                </c:pt>
                <c:pt idx="14">
                  <c:v>45979</c:v>
                </c:pt>
                <c:pt idx="15">
                  <c:v>45982</c:v>
                </c:pt>
                <c:pt idx="16">
                  <c:v>45984</c:v>
                </c:pt>
                <c:pt idx="17">
                  <c:v>45985</c:v>
                </c:pt>
                <c:pt idx="18">
                  <c:v>45987</c:v>
                </c:pt>
                <c:pt idx="19">
                  <c:v>45989</c:v>
                </c:pt>
                <c:pt idx="20">
                  <c:v>45990</c:v>
                </c:pt>
                <c:pt idx="21">
                  <c:v>45992</c:v>
                </c:pt>
                <c:pt idx="22">
                  <c:v>45996</c:v>
                </c:pt>
                <c:pt idx="23">
                  <c:v>45999</c:v>
                </c:pt>
                <c:pt idx="24">
                  <c:v>46001</c:v>
                </c:pt>
                <c:pt idx="25">
                  <c:v>46005</c:v>
                </c:pt>
                <c:pt idx="26">
                  <c:v>46009</c:v>
                </c:pt>
                <c:pt idx="27">
                  <c:v>46011</c:v>
                </c:pt>
                <c:pt idx="28">
                  <c:v>46014</c:v>
                </c:pt>
                <c:pt idx="29">
                  <c:v>46017</c:v>
                </c:pt>
                <c:pt idx="30">
                  <c:v>46018</c:v>
                </c:pt>
                <c:pt idx="31">
                  <c:v>46020</c:v>
                </c:pt>
                <c:pt idx="32">
                  <c:v>46022</c:v>
                </c:pt>
                <c:pt idx="33">
                  <c:v>46024</c:v>
                </c:pt>
                <c:pt idx="34">
                  <c:v>46026</c:v>
                </c:pt>
                <c:pt idx="35">
                  <c:v>46027</c:v>
                </c:pt>
                <c:pt idx="36">
                  <c:v>46029</c:v>
                </c:pt>
                <c:pt idx="37">
                  <c:v>46031</c:v>
                </c:pt>
                <c:pt idx="38">
                  <c:v>46033</c:v>
                </c:pt>
                <c:pt idx="39">
                  <c:v>46035</c:v>
                </c:pt>
                <c:pt idx="40">
                  <c:v>46037</c:v>
                </c:pt>
                <c:pt idx="41">
                  <c:v>46039</c:v>
                </c:pt>
                <c:pt idx="42">
                  <c:v>46041</c:v>
                </c:pt>
                <c:pt idx="43">
                  <c:v>46042</c:v>
                </c:pt>
                <c:pt idx="44">
                  <c:v>46045</c:v>
                </c:pt>
                <c:pt idx="45">
                  <c:v>46047</c:v>
                </c:pt>
                <c:pt idx="46">
                  <c:v>46049</c:v>
                </c:pt>
                <c:pt idx="47">
                  <c:v>46051</c:v>
                </c:pt>
                <c:pt idx="48">
                  <c:v>46052</c:v>
                </c:pt>
                <c:pt idx="49">
                  <c:v>46054</c:v>
                </c:pt>
                <c:pt idx="50">
                  <c:v>46056</c:v>
                </c:pt>
                <c:pt idx="51">
                  <c:v>46058</c:v>
                </c:pt>
                <c:pt idx="52">
                  <c:v>46060</c:v>
                </c:pt>
                <c:pt idx="53">
                  <c:v>46063</c:v>
                </c:pt>
                <c:pt idx="54">
                  <c:v>46064</c:v>
                </c:pt>
                <c:pt idx="55">
                  <c:v>46072</c:v>
                </c:pt>
                <c:pt idx="56">
                  <c:v>46074</c:v>
                </c:pt>
                <c:pt idx="57">
                  <c:v>46075</c:v>
                </c:pt>
                <c:pt idx="58">
                  <c:v>46077</c:v>
                </c:pt>
                <c:pt idx="59">
                  <c:v>46079</c:v>
                </c:pt>
                <c:pt idx="60">
                  <c:v>46084</c:v>
                </c:pt>
                <c:pt idx="61">
                  <c:v>46086</c:v>
                </c:pt>
                <c:pt idx="62">
                  <c:v>46087</c:v>
                </c:pt>
                <c:pt idx="63">
                  <c:v>46089</c:v>
                </c:pt>
                <c:pt idx="64">
                  <c:v>46091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46100</c:v>
                </c:pt>
                <c:pt idx="70">
                  <c:v>46102</c:v>
                </c:pt>
                <c:pt idx="71">
                  <c:v>46103</c:v>
                </c:pt>
                <c:pt idx="72">
                  <c:v>46105</c:v>
                </c:pt>
                <c:pt idx="73">
                  <c:v>46109</c:v>
                </c:pt>
                <c:pt idx="74">
                  <c:v>46111</c:v>
                </c:pt>
                <c:pt idx="75">
                  <c:v>46112</c:v>
                </c:pt>
                <c:pt idx="76">
                  <c:v>46114</c:v>
                </c:pt>
                <c:pt idx="77">
                  <c:v>46117</c:v>
                </c:pt>
                <c:pt idx="78">
                  <c:v>46119</c:v>
                </c:pt>
                <c:pt idx="79">
                  <c:v>46120</c:v>
                </c:pt>
                <c:pt idx="80">
                  <c:v>46122</c:v>
                </c:pt>
                <c:pt idx="81">
                  <c:v>46124</c:v>
                </c:pt>
                <c:pt idx="82">
                  <c:v>46126</c:v>
                </c:pt>
                <c:pt idx="83">
                  <c:v>46129</c:v>
                </c:pt>
                <c:pt idx="84">
                  <c:v>46131</c:v>
                </c:pt>
                <c:pt idx="85">
                  <c:v>46134</c:v>
                </c:pt>
                <c:pt idx="86">
                  <c:v>46137</c:v>
                </c:pt>
                <c:pt idx="87">
                  <c:v>46139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cat>
          <c:val>
            <c:numRef>
              <c:f>Análisis_temporal!$W$2:$W$213</c:f>
              <c:numCache>
                <c:formatCode>0.00</c:formatCode>
                <c:ptCount val="212"/>
                <c:pt idx="0">
                  <c:v>0.29399999999999998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0.35399999999999998</c:v>
                </c:pt>
                <c:pt idx="6">
                  <c:v>0.57599999999999996</c:v>
                </c:pt>
                <c:pt idx="7">
                  <c:v>#N/A</c:v>
                </c:pt>
                <c:pt idx="8">
                  <c:v>0.38800000000000001</c:v>
                </c:pt>
                <c:pt idx="9">
                  <c:v>0.42099999999999999</c:v>
                </c:pt>
                <c:pt idx="10">
                  <c:v>0.442</c:v>
                </c:pt>
                <c:pt idx="11">
                  <c:v>0.4</c:v>
                </c:pt>
                <c:pt idx="12">
                  <c:v>0.371</c:v>
                </c:pt>
                <c:pt idx="13">
                  <c:v>#N/A</c:v>
                </c:pt>
                <c:pt idx="14">
                  <c:v>0.35</c:v>
                </c:pt>
                <c:pt idx="15">
                  <c:v>0.45200000000000001</c:v>
                </c:pt>
                <c:pt idx="16">
                  <c:v>0.36799999999999999</c:v>
                </c:pt>
                <c:pt idx="17">
                  <c:v>#N/A</c:v>
                </c:pt>
                <c:pt idx="18">
                  <c:v>0.33300000000000002</c:v>
                </c:pt>
                <c:pt idx="19">
                  <c:v>#N/A</c:v>
                </c:pt>
                <c:pt idx="20">
                  <c:v>#N/A</c:v>
                </c:pt>
                <c:pt idx="21">
                  <c:v>0.436</c:v>
                </c:pt>
                <c:pt idx="22">
                  <c:v>#N/A</c:v>
                </c:pt>
                <c:pt idx="23">
                  <c:v>0.36399999999999999</c:v>
                </c:pt>
                <c:pt idx="24">
                  <c:v>#N/A</c:v>
                </c:pt>
                <c:pt idx="25">
                  <c:v>#N/A</c:v>
                </c:pt>
                <c:pt idx="26">
                  <c:v>0.28599999999999998</c:v>
                </c:pt>
                <c:pt idx="27">
                  <c:v>#N/A</c:v>
                </c:pt>
                <c:pt idx="28">
                  <c:v>0.41199999999999998</c:v>
                </c:pt>
                <c:pt idx="29">
                  <c:v>0.2</c:v>
                </c:pt>
                <c:pt idx="30">
                  <c:v>0.45500000000000002</c:v>
                </c:pt>
                <c:pt idx="31">
                  <c:v>0.42499999999999999</c:v>
                </c:pt>
                <c:pt idx="32">
                  <c:v>#N/A</c:v>
                </c:pt>
                <c:pt idx="33">
                  <c:v>0.25800000000000001</c:v>
                </c:pt>
                <c:pt idx="34">
                  <c:v>0.39500000000000002</c:v>
                </c:pt>
                <c:pt idx="35">
                  <c:v>#N/A</c:v>
                </c:pt>
                <c:pt idx="36">
                  <c:v>0.39300000000000002</c:v>
                </c:pt>
                <c:pt idx="37">
                  <c:v>0.38100000000000001</c:v>
                </c:pt>
                <c:pt idx="38">
                  <c:v>0.32700000000000001</c:v>
                </c:pt>
                <c:pt idx="39">
                  <c:v>#N/A</c:v>
                </c:pt>
                <c:pt idx="40">
                  <c:v>#N/A</c:v>
                </c:pt>
                <c:pt idx="41">
                  <c:v>0.35699999999999998</c:v>
                </c:pt>
                <c:pt idx="42">
                  <c:v>0.51300000000000001</c:v>
                </c:pt>
                <c:pt idx="43">
                  <c:v>0.41</c:v>
                </c:pt>
                <c:pt idx="44">
                  <c:v>#N/A</c:v>
                </c:pt>
                <c:pt idx="45">
                  <c:v>#N/A</c:v>
                </c:pt>
                <c:pt idx="46">
                  <c:v>0.25</c:v>
                </c:pt>
                <c:pt idx="47">
                  <c:v>0.38100000000000001</c:v>
                </c:pt>
                <c:pt idx="48">
                  <c:v>0.47899999999999998</c:v>
                </c:pt>
                <c:pt idx="49">
                  <c:v>#N/A</c:v>
                </c:pt>
                <c:pt idx="50">
                  <c:v>0.48799999999999999</c:v>
                </c:pt>
                <c:pt idx="51">
                  <c:v>#N/A</c:v>
                </c:pt>
                <c:pt idx="52">
                  <c:v>#N/A</c:v>
                </c:pt>
                <c:pt idx="53">
                  <c:v>0.32</c:v>
                </c:pt>
                <c:pt idx="54">
                  <c:v>#N/A</c:v>
                </c:pt>
                <c:pt idx="55">
                  <c:v>#N/A</c:v>
                </c:pt>
                <c:pt idx="56">
                  <c:v>0.29099999999999998</c:v>
                </c:pt>
                <c:pt idx="57">
                  <c:v>#N/A</c:v>
                </c:pt>
                <c:pt idx="58">
                  <c:v>#N/A</c:v>
                </c:pt>
                <c:pt idx="59">
                  <c:v>0.44</c:v>
                </c:pt>
                <c:pt idx="60">
                  <c:v>0.38800000000000001</c:v>
                </c:pt>
                <c:pt idx="61">
                  <c:v>#N/A</c:v>
                </c:pt>
                <c:pt idx="62">
                  <c:v>0.34499999999999997</c:v>
                </c:pt>
                <c:pt idx="63">
                  <c:v>0.39</c:v>
                </c:pt>
                <c:pt idx="64">
                  <c:v>0.47099999999999997</c:v>
                </c:pt>
                <c:pt idx="65">
                  <c:v>0.40600000000000003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0.45</c:v>
                </c:pt>
                <c:pt idx="72">
                  <c:v>#N/A</c:v>
                </c:pt>
                <c:pt idx="73">
                  <c:v>0.32100000000000001</c:v>
                </c:pt>
                <c:pt idx="74">
                  <c:v>0.378</c:v>
                </c:pt>
                <c:pt idx="75">
                  <c:v>#N/A</c:v>
                </c:pt>
                <c:pt idx="76">
                  <c:v>#N/A</c:v>
                </c:pt>
                <c:pt idx="77">
                  <c:v>0.40600000000000003</c:v>
                </c:pt>
                <c:pt idx="78">
                  <c:v>#N/A</c:v>
                </c:pt>
                <c:pt idx="79">
                  <c:v>0.4</c:v>
                </c:pt>
                <c:pt idx="80">
                  <c:v>#N/A</c:v>
                </c:pt>
                <c:pt idx="81">
                  <c:v>0.48799999999999999</c:v>
                </c:pt>
                <c:pt idx="82">
                  <c:v>#N/A</c:v>
                </c:pt>
                <c:pt idx="83">
                  <c:v>0.36699999999999999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4-4304-B0CE-719E844801A5}"/>
            </c:ext>
          </c:extLst>
        </c:ser>
        <c:ser>
          <c:idx val="1"/>
          <c:order val="1"/>
          <c:tx>
            <c:strRef>
              <c:f>Análisis_temporal!$X$1</c:f>
              <c:strCache>
                <c:ptCount val="1"/>
                <c:pt idx="0">
                  <c:v>Derrota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Análisis_temporal!$V$2:$V$213</c:f>
              <c:numCache>
                <c:formatCode>m/d/yyyy</c:formatCode>
                <c:ptCount val="212"/>
                <c:pt idx="0">
                  <c:v>45952</c:v>
                </c:pt>
                <c:pt idx="1">
                  <c:v>45954</c:v>
                </c:pt>
                <c:pt idx="2">
                  <c:v>45955</c:v>
                </c:pt>
                <c:pt idx="3">
                  <c:v>45957</c:v>
                </c:pt>
                <c:pt idx="4">
                  <c:v>45959</c:v>
                </c:pt>
                <c:pt idx="5">
                  <c:v>45961</c:v>
                </c:pt>
                <c:pt idx="6">
                  <c:v>45963</c:v>
                </c:pt>
                <c:pt idx="7">
                  <c:v>45965</c:v>
                </c:pt>
                <c:pt idx="8">
                  <c:v>45967</c:v>
                </c:pt>
                <c:pt idx="9">
                  <c:v>45969</c:v>
                </c:pt>
                <c:pt idx="10">
                  <c:v>45971</c:v>
                </c:pt>
                <c:pt idx="11">
                  <c:v>45973</c:v>
                </c:pt>
                <c:pt idx="12">
                  <c:v>45974</c:v>
                </c:pt>
                <c:pt idx="13">
                  <c:v>45977</c:v>
                </c:pt>
                <c:pt idx="14">
                  <c:v>45979</c:v>
                </c:pt>
                <c:pt idx="15">
                  <c:v>45982</c:v>
                </c:pt>
                <c:pt idx="16">
                  <c:v>45984</c:v>
                </c:pt>
                <c:pt idx="17">
                  <c:v>45985</c:v>
                </c:pt>
                <c:pt idx="18">
                  <c:v>45987</c:v>
                </c:pt>
                <c:pt idx="19">
                  <c:v>45989</c:v>
                </c:pt>
                <c:pt idx="20">
                  <c:v>45990</c:v>
                </c:pt>
                <c:pt idx="21">
                  <c:v>45992</c:v>
                </c:pt>
                <c:pt idx="22">
                  <c:v>45996</c:v>
                </c:pt>
                <c:pt idx="23">
                  <c:v>45999</c:v>
                </c:pt>
                <c:pt idx="24">
                  <c:v>46001</c:v>
                </c:pt>
                <c:pt idx="25">
                  <c:v>46005</c:v>
                </c:pt>
                <c:pt idx="26">
                  <c:v>46009</c:v>
                </c:pt>
                <c:pt idx="27">
                  <c:v>46011</c:v>
                </c:pt>
                <c:pt idx="28">
                  <c:v>46014</c:v>
                </c:pt>
                <c:pt idx="29">
                  <c:v>46017</c:v>
                </c:pt>
                <c:pt idx="30">
                  <c:v>46018</c:v>
                </c:pt>
                <c:pt idx="31">
                  <c:v>46020</c:v>
                </c:pt>
                <c:pt idx="32">
                  <c:v>46022</c:v>
                </c:pt>
                <c:pt idx="33">
                  <c:v>46024</c:v>
                </c:pt>
                <c:pt idx="34">
                  <c:v>46026</c:v>
                </c:pt>
                <c:pt idx="35">
                  <c:v>46027</c:v>
                </c:pt>
                <c:pt idx="36">
                  <c:v>46029</c:v>
                </c:pt>
                <c:pt idx="37">
                  <c:v>46031</c:v>
                </c:pt>
                <c:pt idx="38">
                  <c:v>46033</c:v>
                </c:pt>
                <c:pt idx="39">
                  <c:v>46035</c:v>
                </c:pt>
                <c:pt idx="40">
                  <c:v>46037</c:v>
                </c:pt>
                <c:pt idx="41">
                  <c:v>46039</c:v>
                </c:pt>
                <c:pt idx="42">
                  <c:v>46041</c:v>
                </c:pt>
                <c:pt idx="43">
                  <c:v>46042</c:v>
                </c:pt>
                <c:pt idx="44">
                  <c:v>46045</c:v>
                </c:pt>
                <c:pt idx="45">
                  <c:v>46047</c:v>
                </c:pt>
                <c:pt idx="46">
                  <c:v>46049</c:v>
                </c:pt>
                <c:pt idx="47">
                  <c:v>46051</c:v>
                </c:pt>
                <c:pt idx="48">
                  <c:v>46052</c:v>
                </c:pt>
                <c:pt idx="49">
                  <c:v>46054</c:v>
                </c:pt>
                <c:pt idx="50">
                  <c:v>46056</c:v>
                </c:pt>
                <c:pt idx="51">
                  <c:v>46058</c:v>
                </c:pt>
                <c:pt idx="52">
                  <c:v>46060</c:v>
                </c:pt>
                <c:pt idx="53">
                  <c:v>46063</c:v>
                </c:pt>
                <c:pt idx="54">
                  <c:v>46064</c:v>
                </c:pt>
                <c:pt idx="55">
                  <c:v>46072</c:v>
                </c:pt>
                <c:pt idx="56">
                  <c:v>46074</c:v>
                </c:pt>
                <c:pt idx="57">
                  <c:v>46075</c:v>
                </c:pt>
                <c:pt idx="58">
                  <c:v>46077</c:v>
                </c:pt>
                <c:pt idx="59">
                  <c:v>46079</c:v>
                </c:pt>
                <c:pt idx="60">
                  <c:v>46084</c:v>
                </c:pt>
                <c:pt idx="61">
                  <c:v>46086</c:v>
                </c:pt>
                <c:pt idx="62">
                  <c:v>46087</c:v>
                </c:pt>
                <c:pt idx="63">
                  <c:v>46089</c:v>
                </c:pt>
                <c:pt idx="64">
                  <c:v>46091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46100</c:v>
                </c:pt>
                <c:pt idx="70">
                  <c:v>46102</c:v>
                </c:pt>
                <c:pt idx="71">
                  <c:v>46103</c:v>
                </c:pt>
                <c:pt idx="72">
                  <c:v>46105</c:v>
                </c:pt>
                <c:pt idx="73">
                  <c:v>46109</c:v>
                </c:pt>
                <c:pt idx="74">
                  <c:v>46111</c:v>
                </c:pt>
                <c:pt idx="75">
                  <c:v>46112</c:v>
                </c:pt>
                <c:pt idx="76">
                  <c:v>46114</c:v>
                </c:pt>
                <c:pt idx="77">
                  <c:v>46117</c:v>
                </c:pt>
                <c:pt idx="78">
                  <c:v>46119</c:v>
                </c:pt>
                <c:pt idx="79">
                  <c:v>46120</c:v>
                </c:pt>
                <c:pt idx="80">
                  <c:v>46122</c:v>
                </c:pt>
                <c:pt idx="81">
                  <c:v>46124</c:v>
                </c:pt>
                <c:pt idx="82">
                  <c:v>46126</c:v>
                </c:pt>
                <c:pt idx="83">
                  <c:v>46129</c:v>
                </c:pt>
                <c:pt idx="84">
                  <c:v>46131</c:v>
                </c:pt>
                <c:pt idx="85">
                  <c:v>46134</c:v>
                </c:pt>
                <c:pt idx="86">
                  <c:v>46137</c:v>
                </c:pt>
                <c:pt idx="87">
                  <c:v>46139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cat>
          <c:val>
            <c:numRef>
              <c:f>Análisis_temporal!$X$2:$X$213</c:f>
              <c:numCache>
                <c:formatCode>0.00</c:formatCode>
                <c:ptCount val="212"/>
                <c:pt idx="0">
                  <c:v>#N/A</c:v>
                </c:pt>
                <c:pt idx="1">
                  <c:v>0.34</c:v>
                </c:pt>
                <c:pt idx="2">
                  <c:v>0.34</c:v>
                </c:pt>
                <c:pt idx="3">
                  <c:v>0.36399999999999999</c:v>
                </c:pt>
                <c:pt idx="4">
                  <c:v>0.4</c:v>
                </c:pt>
                <c:pt idx="5">
                  <c:v>#N/A</c:v>
                </c:pt>
                <c:pt idx="6">
                  <c:v>#N/A</c:v>
                </c:pt>
                <c:pt idx="7">
                  <c:v>0.36399999999999999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0.33300000000000002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0.35099999999999998</c:v>
                </c:pt>
                <c:pt idx="18">
                  <c:v>#N/A</c:v>
                </c:pt>
                <c:pt idx="19">
                  <c:v>0.34100000000000003</c:v>
                </c:pt>
                <c:pt idx="20">
                  <c:v>0.33300000000000002</c:v>
                </c:pt>
                <c:pt idx="21">
                  <c:v>#N/A</c:v>
                </c:pt>
                <c:pt idx="22">
                  <c:v>0.13900000000000001</c:v>
                </c:pt>
                <c:pt idx="23">
                  <c:v>#N/A</c:v>
                </c:pt>
                <c:pt idx="24">
                  <c:v>0.32300000000000001</c:v>
                </c:pt>
                <c:pt idx="25">
                  <c:v>0.35099999999999998</c:v>
                </c:pt>
                <c:pt idx="26">
                  <c:v>#N/A</c:v>
                </c:pt>
                <c:pt idx="27">
                  <c:v>0.34300000000000003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0.41699999999999998</c:v>
                </c:pt>
                <c:pt idx="33">
                  <c:v>#N/A</c:v>
                </c:pt>
                <c:pt idx="34">
                  <c:v>#N/A</c:v>
                </c:pt>
                <c:pt idx="35">
                  <c:v>0.34100000000000003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0.29199999999999998</c:v>
                </c:pt>
                <c:pt idx="40">
                  <c:v>0.37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0.32400000000000001</c:v>
                </c:pt>
                <c:pt idx="45">
                  <c:v>0.2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0.41299999999999998</c:v>
                </c:pt>
                <c:pt idx="50">
                  <c:v>#N/A</c:v>
                </c:pt>
                <c:pt idx="51">
                  <c:v>0.372</c:v>
                </c:pt>
                <c:pt idx="52">
                  <c:v>0.23899999999999999</c:v>
                </c:pt>
                <c:pt idx="53">
                  <c:v>#N/A</c:v>
                </c:pt>
                <c:pt idx="54">
                  <c:v>0.35699999999999998</c:v>
                </c:pt>
                <c:pt idx="55">
                  <c:v>0.28599999999999998</c:v>
                </c:pt>
                <c:pt idx="56">
                  <c:v>#N/A</c:v>
                </c:pt>
                <c:pt idx="57">
                  <c:v>0.25700000000000001</c:v>
                </c:pt>
                <c:pt idx="58">
                  <c:v>0.33300000000000002</c:v>
                </c:pt>
                <c:pt idx="59">
                  <c:v>#N/A</c:v>
                </c:pt>
                <c:pt idx="60">
                  <c:v>#N/A</c:v>
                </c:pt>
                <c:pt idx="61">
                  <c:v>0.28299999999999997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0.42899999999999999</c:v>
                </c:pt>
                <c:pt idx="67">
                  <c:v>0.32500000000000001</c:v>
                </c:pt>
                <c:pt idx="68">
                  <c:v>0.35099999999999998</c:v>
                </c:pt>
                <c:pt idx="69">
                  <c:v>0.30599999999999999</c:v>
                </c:pt>
                <c:pt idx="70">
                  <c:v>0.38500000000000001</c:v>
                </c:pt>
                <c:pt idx="71">
                  <c:v>#N/A</c:v>
                </c:pt>
                <c:pt idx="72">
                  <c:v>0.36199999999999999</c:v>
                </c:pt>
                <c:pt idx="73">
                  <c:v>#N/A</c:v>
                </c:pt>
                <c:pt idx="74">
                  <c:v>#N/A</c:v>
                </c:pt>
                <c:pt idx="75">
                  <c:v>0.30399999999999999</c:v>
                </c:pt>
                <c:pt idx="76">
                  <c:v>0.41</c:v>
                </c:pt>
                <c:pt idx="77">
                  <c:v>#N/A</c:v>
                </c:pt>
                <c:pt idx="78">
                  <c:v>0.22600000000000001</c:v>
                </c:pt>
                <c:pt idx="79">
                  <c:v>#N/A</c:v>
                </c:pt>
                <c:pt idx="80">
                  <c:v>0.17499999999999999</c:v>
                </c:pt>
                <c:pt idx="81">
                  <c:v>#N/A</c:v>
                </c:pt>
                <c:pt idx="82">
                  <c:v>0.36</c:v>
                </c:pt>
                <c:pt idx="83">
                  <c:v>#N/A</c:v>
                </c:pt>
                <c:pt idx="84">
                  <c:v>0.33300000000000002</c:v>
                </c:pt>
                <c:pt idx="85">
                  <c:v>0.35499999999999998</c:v>
                </c:pt>
                <c:pt idx="86">
                  <c:v>0.317</c:v>
                </c:pt>
                <c:pt idx="87">
                  <c:v>0.35899999999999999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4-4304-B0CE-719E844801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2211727"/>
        <c:axId val="1965559535"/>
      </c:lineChart>
      <c:dateAx>
        <c:axId val="1972211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5559535"/>
        <c:crosses val="autoZero"/>
        <c:auto val="1"/>
        <c:lblOffset val="100"/>
        <c:baseTimeUnit val="days"/>
      </c:dateAx>
      <c:valAx>
        <c:axId val="19655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2211727"/>
        <c:crosses val="autoZero"/>
        <c:crossBetween val="between"/>
        <c:dispUnits>
          <c:custUnit val="1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08266957959734"/>
          <c:y val="1.6826173045928164E-2"/>
          <c:w val="0.7717227254107687"/>
          <c:h val="0.84067667713554939"/>
        </c:manualLayout>
      </c:layout>
      <c:barChart>
        <c:barDir val="bar"/>
        <c:grouping val="stacked"/>
        <c:varyColors val="0"/>
        <c:ser>
          <c:idx val="0"/>
          <c:order val="0"/>
          <c:tx>
            <c:v>Victoria</c:v>
          </c:tx>
          <c:spPr>
            <a:gradFill>
              <a:gsLst>
                <a:gs pos="100000">
                  <a:srgbClr val="2ABA9F"/>
                </a:gs>
                <a:gs pos="0">
                  <a:schemeClr val="accent1">
                    <a:lumMod val="75000"/>
                  </a:schemeClr>
                </a:gs>
              </a:gsLst>
              <a:lin ang="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Análisis_Influencia_estadística!$F$15:$F$24</c:f>
              <c:strCache>
                <c:ptCount val="10"/>
                <c:pt idx="0">
                  <c:v>Faltas personales</c:v>
                </c:pt>
                <c:pt idx="1">
                  <c:v>Pérdidas de balón</c:v>
                </c:pt>
                <c:pt idx="2">
                  <c:v>Rebotes Ofensivos</c:v>
                </c:pt>
                <c:pt idx="3">
                  <c:v>Rebotes Totales</c:v>
                </c:pt>
                <c:pt idx="4">
                  <c:v>Rebotes Defensivos</c:v>
                </c:pt>
                <c:pt idx="5">
                  <c:v>Robos</c:v>
                </c:pt>
                <c:pt idx="6">
                  <c:v>Puntos Anotados</c:v>
                </c:pt>
                <c:pt idx="7">
                  <c:v>Tapones</c:v>
                </c:pt>
                <c:pt idx="8">
                  <c:v>Asistencias</c:v>
                </c:pt>
                <c:pt idx="9">
                  <c:v>Jugar en casa</c:v>
                </c:pt>
              </c:strCache>
            </c:strRef>
          </c:cat>
          <c:val>
            <c:numRef>
              <c:f>Análisis_Influencia_estadística!$G$15:$G$24</c:f>
              <c:numCache>
                <c:formatCode>0.00%</c:formatCode>
                <c:ptCount val="10"/>
                <c:pt idx="0">
                  <c:v>0.49009568783397545</c:v>
                </c:pt>
                <c:pt idx="1">
                  <c:v>0.49314912080383649</c:v>
                </c:pt>
                <c:pt idx="2">
                  <c:v>0.51893725268513291</c:v>
                </c:pt>
                <c:pt idx="3">
                  <c:v>0.52379222666182346</c:v>
                </c:pt>
                <c:pt idx="4">
                  <c:v>0.52587161040398456</c:v>
                </c:pt>
                <c:pt idx="5">
                  <c:v>0.52745800055081238</c:v>
                </c:pt>
                <c:pt idx="6">
                  <c:v>0.53043204765891305</c:v>
                </c:pt>
                <c:pt idx="7">
                  <c:v>0.53177755710029795</c:v>
                </c:pt>
                <c:pt idx="8">
                  <c:v>0.54351891202719926</c:v>
                </c:pt>
                <c:pt idx="9">
                  <c:v>0.57777777777777772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9-4B73-93F6-43D7BA213A8D}"/>
            </c:ext>
          </c:extLst>
        </c:ser>
        <c:ser>
          <c:idx val="1"/>
          <c:order val="1"/>
          <c:tx>
            <c:v>Derrota</c:v>
          </c:tx>
          <c:spPr>
            <a:gradFill>
              <a:gsLst>
                <a:gs pos="0">
                  <a:srgbClr val="F9AF77"/>
                </a:gs>
                <a:gs pos="100000">
                  <a:srgbClr val="FF0000"/>
                </a:gs>
              </a:gsLst>
              <a:lin ang="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Análisis_Influencia_estadística!$F$15:$F$24</c:f>
              <c:strCache>
                <c:ptCount val="10"/>
                <c:pt idx="0">
                  <c:v>Faltas personales</c:v>
                </c:pt>
                <c:pt idx="1">
                  <c:v>Pérdidas de balón</c:v>
                </c:pt>
                <c:pt idx="2">
                  <c:v>Rebotes Ofensivos</c:v>
                </c:pt>
                <c:pt idx="3">
                  <c:v>Rebotes Totales</c:v>
                </c:pt>
                <c:pt idx="4">
                  <c:v>Rebotes Defensivos</c:v>
                </c:pt>
                <c:pt idx="5">
                  <c:v>Robos</c:v>
                </c:pt>
                <c:pt idx="6">
                  <c:v>Puntos Anotados</c:v>
                </c:pt>
                <c:pt idx="7">
                  <c:v>Tapones</c:v>
                </c:pt>
                <c:pt idx="8">
                  <c:v>Asistencias</c:v>
                </c:pt>
                <c:pt idx="9">
                  <c:v>Jugar en casa</c:v>
                </c:pt>
              </c:strCache>
            </c:strRef>
          </c:cat>
          <c:val>
            <c:numRef>
              <c:f>Análisis_Influencia_estadística!$H$15:$H$24</c:f>
              <c:numCache>
                <c:formatCode>0.00%</c:formatCode>
                <c:ptCount val="10"/>
                <c:pt idx="0">
                  <c:v>0.5099043121660245</c:v>
                </c:pt>
                <c:pt idx="1">
                  <c:v>0.50685087919616345</c:v>
                </c:pt>
                <c:pt idx="2">
                  <c:v>0.48106274731486709</c:v>
                </c:pt>
                <c:pt idx="3">
                  <c:v>0.47620777333817654</c:v>
                </c:pt>
                <c:pt idx="4">
                  <c:v>0.47412838959601544</c:v>
                </c:pt>
                <c:pt idx="5">
                  <c:v>0.47254199944918762</c:v>
                </c:pt>
                <c:pt idx="6">
                  <c:v>0.46956795234108695</c:v>
                </c:pt>
                <c:pt idx="7">
                  <c:v>0.46822244289970205</c:v>
                </c:pt>
                <c:pt idx="8">
                  <c:v>0.45648108797280074</c:v>
                </c:pt>
                <c:pt idx="9">
                  <c:v>0.42222222222222228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9-4B73-93F6-43D7BA213A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72091584"/>
        <c:axId val="1539600768"/>
      </c:barChart>
      <c:catAx>
        <c:axId val="37209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9600768"/>
        <c:crosses val="autoZero"/>
        <c:auto val="1"/>
        <c:lblAlgn val="ctr"/>
        <c:lblOffset val="100"/>
        <c:noMultiLvlLbl val="0"/>
      </c:catAx>
      <c:valAx>
        <c:axId val="153960076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3720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Análisis_temporal!$W$1</c:f>
              <c:strCache>
                <c:ptCount val="1"/>
                <c:pt idx="0">
                  <c:v>Victoria</c:v>
                </c:pt>
              </c:strCache>
            </c:strRef>
          </c:tx>
          <c:spPr>
            <a:ln w="28575" cap="rnd">
              <a:gradFill>
                <a:gsLst>
                  <a:gs pos="100000">
                    <a:srgbClr val="2C9DB8"/>
                  </a:gs>
                  <a:gs pos="0">
                    <a:schemeClr val="accent1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Análisis_temporal!$V$2:$V$213</c:f>
              <c:numCache>
                <c:formatCode>m/d/yyyy</c:formatCode>
                <c:ptCount val="212"/>
                <c:pt idx="0">
                  <c:v>45952</c:v>
                </c:pt>
                <c:pt idx="1">
                  <c:v>45954</c:v>
                </c:pt>
                <c:pt idx="2">
                  <c:v>45955</c:v>
                </c:pt>
                <c:pt idx="3">
                  <c:v>45957</c:v>
                </c:pt>
                <c:pt idx="4">
                  <c:v>45959</c:v>
                </c:pt>
                <c:pt idx="5">
                  <c:v>45961</c:v>
                </c:pt>
                <c:pt idx="6">
                  <c:v>45963</c:v>
                </c:pt>
                <c:pt idx="7">
                  <c:v>45965</c:v>
                </c:pt>
                <c:pt idx="8">
                  <c:v>45967</c:v>
                </c:pt>
                <c:pt idx="9">
                  <c:v>45969</c:v>
                </c:pt>
                <c:pt idx="10">
                  <c:v>45971</c:v>
                </c:pt>
                <c:pt idx="11">
                  <c:v>45973</c:v>
                </c:pt>
                <c:pt idx="12">
                  <c:v>45974</c:v>
                </c:pt>
                <c:pt idx="13">
                  <c:v>45977</c:v>
                </c:pt>
                <c:pt idx="14">
                  <c:v>45979</c:v>
                </c:pt>
                <c:pt idx="15">
                  <c:v>45982</c:v>
                </c:pt>
                <c:pt idx="16">
                  <c:v>45984</c:v>
                </c:pt>
                <c:pt idx="17">
                  <c:v>45985</c:v>
                </c:pt>
                <c:pt idx="18">
                  <c:v>45987</c:v>
                </c:pt>
                <c:pt idx="19">
                  <c:v>45989</c:v>
                </c:pt>
                <c:pt idx="20">
                  <c:v>45990</c:v>
                </c:pt>
                <c:pt idx="21">
                  <c:v>45992</c:v>
                </c:pt>
                <c:pt idx="22">
                  <c:v>45996</c:v>
                </c:pt>
                <c:pt idx="23">
                  <c:v>45999</c:v>
                </c:pt>
                <c:pt idx="24">
                  <c:v>46001</c:v>
                </c:pt>
                <c:pt idx="25">
                  <c:v>46005</c:v>
                </c:pt>
                <c:pt idx="26">
                  <c:v>46009</c:v>
                </c:pt>
                <c:pt idx="27">
                  <c:v>46011</c:v>
                </c:pt>
                <c:pt idx="28">
                  <c:v>46014</c:v>
                </c:pt>
                <c:pt idx="29">
                  <c:v>46017</c:v>
                </c:pt>
                <c:pt idx="30">
                  <c:v>46018</c:v>
                </c:pt>
                <c:pt idx="31">
                  <c:v>46020</c:v>
                </c:pt>
                <c:pt idx="32">
                  <c:v>46022</c:v>
                </c:pt>
                <c:pt idx="33">
                  <c:v>46024</c:v>
                </c:pt>
                <c:pt idx="34">
                  <c:v>46026</c:v>
                </c:pt>
                <c:pt idx="35">
                  <c:v>46027</c:v>
                </c:pt>
                <c:pt idx="36">
                  <c:v>46029</c:v>
                </c:pt>
                <c:pt idx="37">
                  <c:v>46031</c:v>
                </c:pt>
                <c:pt idx="38">
                  <c:v>46033</c:v>
                </c:pt>
                <c:pt idx="39">
                  <c:v>46035</c:v>
                </c:pt>
                <c:pt idx="40">
                  <c:v>46037</c:v>
                </c:pt>
                <c:pt idx="41">
                  <c:v>46039</c:v>
                </c:pt>
                <c:pt idx="42">
                  <c:v>46041</c:v>
                </c:pt>
                <c:pt idx="43">
                  <c:v>46042</c:v>
                </c:pt>
                <c:pt idx="44">
                  <c:v>46045</c:v>
                </c:pt>
                <c:pt idx="45">
                  <c:v>46047</c:v>
                </c:pt>
                <c:pt idx="46">
                  <c:v>46049</c:v>
                </c:pt>
                <c:pt idx="47">
                  <c:v>46051</c:v>
                </c:pt>
                <c:pt idx="48">
                  <c:v>46052</c:v>
                </c:pt>
                <c:pt idx="49">
                  <c:v>46054</c:v>
                </c:pt>
                <c:pt idx="50">
                  <c:v>46056</c:v>
                </c:pt>
                <c:pt idx="51">
                  <c:v>46058</c:v>
                </c:pt>
                <c:pt idx="52">
                  <c:v>46060</c:v>
                </c:pt>
                <c:pt idx="53">
                  <c:v>46063</c:v>
                </c:pt>
                <c:pt idx="54">
                  <c:v>46064</c:v>
                </c:pt>
                <c:pt idx="55">
                  <c:v>46072</c:v>
                </c:pt>
                <c:pt idx="56">
                  <c:v>46074</c:v>
                </c:pt>
                <c:pt idx="57">
                  <c:v>46075</c:v>
                </c:pt>
                <c:pt idx="58">
                  <c:v>46077</c:v>
                </c:pt>
                <c:pt idx="59">
                  <c:v>46079</c:v>
                </c:pt>
                <c:pt idx="60">
                  <c:v>46084</c:v>
                </c:pt>
                <c:pt idx="61">
                  <c:v>46086</c:v>
                </c:pt>
                <c:pt idx="62">
                  <c:v>46087</c:v>
                </c:pt>
                <c:pt idx="63">
                  <c:v>46089</c:v>
                </c:pt>
                <c:pt idx="64">
                  <c:v>46091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46100</c:v>
                </c:pt>
                <c:pt idx="70">
                  <c:v>46102</c:v>
                </c:pt>
                <c:pt idx="71">
                  <c:v>46103</c:v>
                </c:pt>
                <c:pt idx="72">
                  <c:v>46105</c:v>
                </c:pt>
                <c:pt idx="73">
                  <c:v>46109</c:v>
                </c:pt>
                <c:pt idx="74">
                  <c:v>46111</c:v>
                </c:pt>
                <c:pt idx="75">
                  <c:v>46112</c:v>
                </c:pt>
                <c:pt idx="76">
                  <c:v>46114</c:v>
                </c:pt>
                <c:pt idx="77">
                  <c:v>46117</c:v>
                </c:pt>
                <c:pt idx="78">
                  <c:v>46119</c:v>
                </c:pt>
                <c:pt idx="79">
                  <c:v>46120</c:v>
                </c:pt>
                <c:pt idx="80">
                  <c:v>46122</c:v>
                </c:pt>
                <c:pt idx="81">
                  <c:v>46124</c:v>
                </c:pt>
                <c:pt idx="82">
                  <c:v>46126</c:v>
                </c:pt>
                <c:pt idx="83">
                  <c:v>46129</c:v>
                </c:pt>
                <c:pt idx="84">
                  <c:v>46131</c:v>
                </c:pt>
                <c:pt idx="85">
                  <c:v>46134</c:v>
                </c:pt>
                <c:pt idx="86">
                  <c:v>46137</c:v>
                </c:pt>
                <c:pt idx="87">
                  <c:v>46139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cat>
          <c:val>
            <c:numRef>
              <c:f>Análisis_temporal!$W$2:$W$213</c:f>
              <c:numCache>
                <c:formatCode>0.00</c:formatCode>
                <c:ptCount val="212"/>
                <c:pt idx="0">
                  <c:v>0.29399999999999998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0.35399999999999998</c:v>
                </c:pt>
                <c:pt idx="6">
                  <c:v>0.57599999999999996</c:v>
                </c:pt>
                <c:pt idx="7">
                  <c:v>#N/A</c:v>
                </c:pt>
                <c:pt idx="8">
                  <c:v>0.38800000000000001</c:v>
                </c:pt>
                <c:pt idx="9">
                  <c:v>0.42099999999999999</c:v>
                </c:pt>
                <c:pt idx="10">
                  <c:v>0.442</c:v>
                </c:pt>
                <c:pt idx="11">
                  <c:v>0.4</c:v>
                </c:pt>
                <c:pt idx="12">
                  <c:v>0.371</c:v>
                </c:pt>
                <c:pt idx="13">
                  <c:v>#N/A</c:v>
                </c:pt>
                <c:pt idx="14">
                  <c:v>0.35</c:v>
                </c:pt>
                <c:pt idx="15">
                  <c:v>0.45200000000000001</c:v>
                </c:pt>
                <c:pt idx="16">
                  <c:v>0.36799999999999999</c:v>
                </c:pt>
                <c:pt idx="17">
                  <c:v>#N/A</c:v>
                </c:pt>
                <c:pt idx="18">
                  <c:v>0.33300000000000002</c:v>
                </c:pt>
                <c:pt idx="19">
                  <c:v>#N/A</c:v>
                </c:pt>
                <c:pt idx="20">
                  <c:v>#N/A</c:v>
                </c:pt>
                <c:pt idx="21">
                  <c:v>0.436</c:v>
                </c:pt>
                <c:pt idx="22">
                  <c:v>#N/A</c:v>
                </c:pt>
                <c:pt idx="23">
                  <c:v>0.36399999999999999</c:v>
                </c:pt>
                <c:pt idx="24">
                  <c:v>#N/A</c:v>
                </c:pt>
                <c:pt idx="25">
                  <c:v>#N/A</c:v>
                </c:pt>
                <c:pt idx="26">
                  <c:v>0.28599999999999998</c:v>
                </c:pt>
                <c:pt idx="27">
                  <c:v>#N/A</c:v>
                </c:pt>
                <c:pt idx="28">
                  <c:v>0.41199999999999998</c:v>
                </c:pt>
                <c:pt idx="29">
                  <c:v>0.2</c:v>
                </c:pt>
                <c:pt idx="30">
                  <c:v>0.45500000000000002</c:v>
                </c:pt>
                <c:pt idx="31">
                  <c:v>0.42499999999999999</c:v>
                </c:pt>
                <c:pt idx="32">
                  <c:v>#N/A</c:v>
                </c:pt>
                <c:pt idx="33">
                  <c:v>0.25800000000000001</c:v>
                </c:pt>
                <c:pt idx="34">
                  <c:v>0.39500000000000002</c:v>
                </c:pt>
                <c:pt idx="35">
                  <c:v>#N/A</c:v>
                </c:pt>
                <c:pt idx="36">
                  <c:v>0.39300000000000002</c:v>
                </c:pt>
                <c:pt idx="37">
                  <c:v>0.38100000000000001</c:v>
                </c:pt>
                <c:pt idx="38">
                  <c:v>0.32700000000000001</c:v>
                </c:pt>
                <c:pt idx="39">
                  <c:v>#N/A</c:v>
                </c:pt>
                <c:pt idx="40">
                  <c:v>#N/A</c:v>
                </c:pt>
                <c:pt idx="41">
                  <c:v>0.35699999999999998</c:v>
                </c:pt>
                <c:pt idx="42">
                  <c:v>0.51300000000000001</c:v>
                </c:pt>
                <c:pt idx="43">
                  <c:v>0.41</c:v>
                </c:pt>
                <c:pt idx="44">
                  <c:v>#N/A</c:v>
                </c:pt>
                <c:pt idx="45">
                  <c:v>#N/A</c:v>
                </c:pt>
                <c:pt idx="46">
                  <c:v>0.25</c:v>
                </c:pt>
                <c:pt idx="47">
                  <c:v>0.38100000000000001</c:v>
                </c:pt>
                <c:pt idx="48">
                  <c:v>0.47899999999999998</c:v>
                </c:pt>
                <c:pt idx="49">
                  <c:v>#N/A</c:v>
                </c:pt>
                <c:pt idx="50">
                  <c:v>0.48799999999999999</c:v>
                </c:pt>
                <c:pt idx="51">
                  <c:v>#N/A</c:v>
                </c:pt>
                <c:pt idx="52">
                  <c:v>#N/A</c:v>
                </c:pt>
                <c:pt idx="53">
                  <c:v>0.32</c:v>
                </c:pt>
                <c:pt idx="54">
                  <c:v>#N/A</c:v>
                </c:pt>
                <c:pt idx="55">
                  <c:v>#N/A</c:v>
                </c:pt>
                <c:pt idx="56">
                  <c:v>0.29099999999999998</c:v>
                </c:pt>
                <c:pt idx="57">
                  <c:v>#N/A</c:v>
                </c:pt>
                <c:pt idx="58">
                  <c:v>#N/A</c:v>
                </c:pt>
                <c:pt idx="59">
                  <c:v>0.44</c:v>
                </c:pt>
                <c:pt idx="60">
                  <c:v>0.38800000000000001</c:v>
                </c:pt>
                <c:pt idx="61">
                  <c:v>#N/A</c:v>
                </c:pt>
                <c:pt idx="62">
                  <c:v>0.34499999999999997</c:v>
                </c:pt>
                <c:pt idx="63">
                  <c:v>0.39</c:v>
                </c:pt>
                <c:pt idx="64">
                  <c:v>0.47099999999999997</c:v>
                </c:pt>
                <c:pt idx="65">
                  <c:v>0.40600000000000003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0.45</c:v>
                </c:pt>
                <c:pt idx="72">
                  <c:v>#N/A</c:v>
                </c:pt>
                <c:pt idx="73">
                  <c:v>0.32100000000000001</c:v>
                </c:pt>
                <c:pt idx="74">
                  <c:v>0.378</c:v>
                </c:pt>
                <c:pt idx="75">
                  <c:v>#N/A</c:v>
                </c:pt>
                <c:pt idx="76">
                  <c:v>#N/A</c:v>
                </c:pt>
                <c:pt idx="77">
                  <c:v>0.40600000000000003</c:v>
                </c:pt>
                <c:pt idx="78">
                  <c:v>#N/A</c:v>
                </c:pt>
                <c:pt idx="79">
                  <c:v>0.4</c:v>
                </c:pt>
                <c:pt idx="80">
                  <c:v>#N/A</c:v>
                </c:pt>
                <c:pt idx="81">
                  <c:v>0.48799999999999999</c:v>
                </c:pt>
                <c:pt idx="82">
                  <c:v>#N/A</c:v>
                </c:pt>
                <c:pt idx="83">
                  <c:v>0.36699999999999999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A-418F-9828-BEF5882E84C6}"/>
            </c:ext>
          </c:extLst>
        </c:ser>
        <c:ser>
          <c:idx val="1"/>
          <c:order val="1"/>
          <c:tx>
            <c:strRef>
              <c:f>Análisis_temporal!$X$1</c:f>
              <c:strCache>
                <c:ptCount val="1"/>
                <c:pt idx="0">
                  <c:v>Derrota</c:v>
                </c:pt>
              </c:strCache>
            </c:strRef>
          </c:tx>
          <c:spPr>
            <a:ln w="28575" cap="rnd">
              <a:gradFill>
                <a:gsLst>
                  <a:gs pos="100000">
                    <a:srgbClr val="F9A87B"/>
                  </a:gs>
                  <a:gs pos="0">
                    <a:srgbClr val="F75F5F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rgbClr val="F75F5F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cat>
            <c:numRef>
              <c:f>Análisis_temporal!$V$2:$V$213</c:f>
              <c:numCache>
                <c:formatCode>m/d/yyyy</c:formatCode>
                <c:ptCount val="212"/>
                <c:pt idx="0">
                  <c:v>45952</c:v>
                </c:pt>
                <c:pt idx="1">
                  <c:v>45954</c:v>
                </c:pt>
                <c:pt idx="2">
                  <c:v>45955</c:v>
                </c:pt>
                <c:pt idx="3">
                  <c:v>45957</c:v>
                </c:pt>
                <c:pt idx="4">
                  <c:v>45959</c:v>
                </c:pt>
                <c:pt idx="5">
                  <c:v>45961</c:v>
                </c:pt>
                <c:pt idx="6">
                  <c:v>45963</c:v>
                </c:pt>
                <c:pt idx="7">
                  <c:v>45965</c:v>
                </c:pt>
                <c:pt idx="8">
                  <c:v>45967</c:v>
                </c:pt>
                <c:pt idx="9">
                  <c:v>45969</c:v>
                </c:pt>
                <c:pt idx="10">
                  <c:v>45971</c:v>
                </c:pt>
                <c:pt idx="11">
                  <c:v>45973</c:v>
                </c:pt>
                <c:pt idx="12">
                  <c:v>45974</c:v>
                </c:pt>
                <c:pt idx="13">
                  <c:v>45977</c:v>
                </c:pt>
                <c:pt idx="14">
                  <c:v>45979</c:v>
                </c:pt>
                <c:pt idx="15">
                  <c:v>45982</c:v>
                </c:pt>
                <c:pt idx="16">
                  <c:v>45984</c:v>
                </c:pt>
                <c:pt idx="17">
                  <c:v>45985</c:v>
                </c:pt>
                <c:pt idx="18">
                  <c:v>45987</c:v>
                </c:pt>
                <c:pt idx="19">
                  <c:v>45989</c:v>
                </c:pt>
                <c:pt idx="20">
                  <c:v>45990</c:v>
                </c:pt>
                <c:pt idx="21">
                  <c:v>45992</c:v>
                </c:pt>
                <c:pt idx="22">
                  <c:v>45996</c:v>
                </c:pt>
                <c:pt idx="23">
                  <c:v>45999</c:v>
                </c:pt>
                <c:pt idx="24">
                  <c:v>46001</c:v>
                </c:pt>
                <c:pt idx="25">
                  <c:v>46005</c:v>
                </c:pt>
                <c:pt idx="26">
                  <c:v>46009</c:v>
                </c:pt>
                <c:pt idx="27">
                  <c:v>46011</c:v>
                </c:pt>
                <c:pt idx="28">
                  <c:v>46014</c:v>
                </c:pt>
                <c:pt idx="29">
                  <c:v>46017</c:v>
                </c:pt>
                <c:pt idx="30">
                  <c:v>46018</c:v>
                </c:pt>
                <c:pt idx="31">
                  <c:v>46020</c:v>
                </c:pt>
                <c:pt idx="32">
                  <c:v>46022</c:v>
                </c:pt>
                <c:pt idx="33">
                  <c:v>46024</c:v>
                </c:pt>
                <c:pt idx="34">
                  <c:v>46026</c:v>
                </c:pt>
                <c:pt idx="35">
                  <c:v>46027</c:v>
                </c:pt>
                <c:pt idx="36">
                  <c:v>46029</c:v>
                </c:pt>
                <c:pt idx="37">
                  <c:v>46031</c:v>
                </c:pt>
                <c:pt idx="38">
                  <c:v>46033</c:v>
                </c:pt>
                <c:pt idx="39">
                  <c:v>46035</c:v>
                </c:pt>
                <c:pt idx="40">
                  <c:v>46037</c:v>
                </c:pt>
                <c:pt idx="41">
                  <c:v>46039</c:v>
                </c:pt>
                <c:pt idx="42">
                  <c:v>46041</c:v>
                </c:pt>
                <c:pt idx="43">
                  <c:v>46042</c:v>
                </c:pt>
                <c:pt idx="44">
                  <c:v>46045</c:v>
                </c:pt>
                <c:pt idx="45">
                  <c:v>46047</c:v>
                </c:pt>
                <c:pt idx="46">
                  <c:v>46049</c:v>
                </c:pt>
                <c:pt idx="47">
                  <c:v>46051</c:v>
                </c:pt>
                <c:pt idx="48">
                  <c:v>46052</c:v>
                </c:pt>
                <c:pt idx="49">
                  <c:v>46054</c:v>
                </c:pt>
                <c:pt idx="50">
                  <c:v>46056</c:v>
                </c:pt>
                <c:pt idx="51">
                  <c:v>46058</c:v>
                </c:pt>
                <c:pt idx="52">
                  <c:v>46060</c:v>
                </c:pt>
                <c:pt idx="53">
                  <c:v>46063</c:v>
                </c:pt>
                <c:pt idx="54">
                  <c:v>46064</c:v>
                </c:pt>
                <c:pt idx="55">
                  <c:v>46072</c:v>
                </c:pt>
                <c:pt idx="56">
                  <c:v>46074</c:v>
                </c:pt>
                <c:pt idx="57">
                  <c:v>46075</c:v>
                </c:pt>
                <c:pt idx="58">
                  <c:v>46077</c:v>
                </c:pt>
                <c:pt idx="59">
                  <c:v>46079</c:v>
                </c:pt>
                <c:pt idx="60">
                  <c:v>46084</c:v>
                </c:pt>
                <c:pt idx="61">
                  <c:v>46086</c:v>
                </c:pt>
                <c:pt idx="62">
                  <c:v>46087</c:v>
                </c:pt>
                <c:pt idx="63">
                  <c:v>46089</c:v>
                </c:pt>
                <c:pt idx="64">
                  <c:v>46091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46100</c:v>
                </c:pt>
                <c:pt idx="70">
                  <c:v>46102</c:v>
                </c:pt>
                <c:pt idx="71">
                  <c:v>46103</c:v>
                </c:pt>
                <c:pt idx="72">
                  <c:v>46105</c:v>
                </c:pt>
                <c:pt idx="73">
                  <c:v>46109</c:v>
                </c:pt>
                <c:pt idx="74">
                  <c:v>46111</c:v>
                </c:pt>
                <c:pt idx="75">
                  <c:v>46112</c:v>
                </c:pt>
                <c:pt idx="76">
                  <c:v>46114</c:v>
                </c:pt>
                <c:pt idx="77">
                  <c:v>46117</c:v>
                </c:pt>
                <c:pt idx="78">
                  <c:v>46119</c:v>
                </c:pt>
                <c:pt idx="79">
                  <c:v>46120</c:v>
                </c:pt>
                <c:pt idx="80">
                  <c:v>46122</c:v>
                </c:pt>
                <c:pt idx="81">
                  <c:v>46124</c:v>
                </c:pt>
                <c:pt idx="82">
                  <c:v>46126</c:v>
                </c:pt>
                <c:pt idx="83">
                  <c:v>46129</c:v>
                </c:pt>
                <c:pt idx="84">
                  <c:v>46131</c:v>
                </c:pt>
                <c:pt idx="85">
                  <c:v>46134</c:v>
                </c:pt>
                <c:pt idx="86">
                  <c:v>46137</c:v>
                </c:pt>
                <c:pt idx="87">
                  <c:v>46139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cat>
          <c:val>
            <c:numRef>
              <c:f>Análisis_temporal!$X$2:$X$213</c:f>
              <c:numCache>
                <c:formatCode>0.00</c:formatCode>
                <c:ptCount val="212"/>
                <c:pt idx="0">
                  <c:v>#N/A</c:v>
                </c:pt>
                <c:pt idx="1">
                  <c:v>0.34</c:v>
                </c:pt>
                <c:pt idx="2">
                  <c:v>0.34</c:v>
                </c:pt>
                <c:pt idx="3">
                  <c:v>0.36399999999999999</c:v>
                </c:pt>
                <c:pt idx="4">
                  <c:v>0.4</c:v>
                </c:pt>
                <c:pt idx="5">
                  <c:v>#N/A</c:v>
                </c:pt>
                <c:pt idx="6">
                  <c:v>#N/A</c:v>
                </c:pt>
                <c:pt idx="7">
                  <c:v>0.36399999999999999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0.33300000000000002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0.35099999999999998</c:v>
                </c:pt>
                <c:pt idx="18">
                  <c:v>#N/A</c:v>
                </c:pt>
                <c:pt idx="19">
                  <c:v>0.34100000000000003</c:v>
                </c:pt>
                <c:pt idx="20">
                  <c:v>0.33300000000000002</c:v>
                </c:pt>
                <c:pt idx="21">
                  <c:v>#N/A</c:v>
                </c:pt>
                <c:pt idx="22">
                  <c:v>0.13900000000000001</c:v>
                </c:pt>
                <c:pt idx="23">
                  <c:v>#N/A</c:v>
                </c:pt>
                <c:pt idx="24">
                  <c:v>0.32300000000000001</c:v>
                </c:pt>
                <c:pt idx="25">
                  <c:v>0.35099999999999998</c:v>
                </c:pt>
                <c:pt idx="26">
                  <c:v>#N/A</c:v>
                </c:pt>
                <c:pt idx="27">
                  <c:v>0.34300000000000003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0.41699999999999998</c:v>
                </c:pt>
                <c:pt idx="33">
                  <c:v>#N/A</c:v>
                </c:pt>
                <c:pt idx="34">
                  <c:v>#N/A</c:v>
                </c:pt>
                <c:pt idx="35">
                  <c:v>0.34100000000000003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0.29199999999999998</c:v>
                </c:pt>
                <c:pt idx="40">
                  <c:v>0.37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0.32400000000000001</c:v>
                </c:pt>
                <c:pt idx="45">
                  <c:v>0.2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0.41299999999999998</c:v>
                </c:pt>
                <c:pt idx="50">
                  <c:v>#N/A</c:v>
                </c:pt>
                <c:pt idx="51">
                  <c:v>0.372</c:v>
                </c:pt>
                <c:pt idx="52">
                  <c:v>0.23899999999999999</c:v>
                </c:pt>
                <c:pt idx="53">
                  <c:v>#N/A</c:v>
                </c:pt>
                <c:pt idx="54">
                  <c:v>0.35699999999999998</c:v>
                </c:pt>
                <c:pt idx="55">
                  <c:v>0.28599999999999998</c:v>
                </c:pt>
                <c:pt idx="56">
                  <c:v>#N/A</c:v>
                </c:pt>
                <c:pt idx="57">
                  <c:v>0.25700000000000001</c:v>
                </c:pt>
                <c:pt idx="58">
                  <c:v>0.33300000000000002</c:v>
                </c:pt>
                <c:pt idx="59">
                  <c:v>#N/A</c:v>
                </c:pt>
                <c:pt idx="60">
                  <c:v>#N/A</c:v>
                </c:pt>
                <c:pt idx="61">
                  <c:v>0.28299999999999997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0.42899999999999999</c:v>
                </c:pt>
                <c:pt idx="67">
                  <c:v>0.32500000000000001</c:v>
                </c:pt>
                <c:pt idx="68">
                  <c:v>0.35099999999999998</c:v>
                </c:pt>
                <c:pt idx="69">
                  <c:v>0.30599999999999999</c:v>
                </c:pt>
                <c:pt idx="70">
                  <c:v>0.38500000000000001</c:v>
                </c:pt>
                <c:pt idx="71">
                  <c:v>#N/A</c:v>
                </c:pt>
                <c:pt idx="72">
                  <c:v>0.36199999999999999</c:v>
                </c:pt>
                <c:pt idx="73">
                  <c:v>#N/A</c:v>
                </c:pt>
                <c:pt idx="74">
                  <c:v>#N/A</c:v>
                </c:pt>
                <c:pt idx="75">
                  <c:v>0.30399999999999999</c:v>
                </c:pt>
                <c:pt idx="76">
                  <c:v>0.41</c:v>
                </c:pt>
                <c:pt idx="77">
                  <c:v>#N/A</c:v>
                </c:pt>
                <c:pt idx="78">
                  <c:v>0.22600000000000001</c:v>
                </c:pt>
                <c:pt idx="79">
                  <c:v>#N/A</c:v>
                </c:pt>
                <c:pt idx="80">
                  <c:v>0.17499999999999999</c:v>
                </c:pt>
                <c:pt idx="81">
                  <c:v>#N/A</c:v>
                </c:pt>
                <c:pt idx="82">
                  <c:v>0.36</c:v>
                </c:pt>
                <c:pt idx="83">
                  <c:v>#N/A</c:v>
                </c:pt>
                <c:pt idx="84">
                  <c:v>0.33300000000000002</c:v>
                </c:pt>
                <c:pt idx="85">
                  <c:v>0.35499999999999998</c:v>
                </c:pt>
                <c:pt idx="86">
                  <c:v>0.317</c:v>
                </c:pt>
                <c:pt idx="87">
                  <c:v>0.35899999999999999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A-418F-9828-BEF5882E84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2211727"/>
        <c:axId val="1965559535"/>
      </c:lineChart>
      <c:dateAx>
        <c:axId val="1972211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5559535"/>
        <c:crosses val="autoZero"/>
        <c:auto val="1"/>
        <c:lblOffset val="100"/>
        <c:baseTimeUnit val="days"/>
      </c:dateAx>
      <c:valAx>
        <c:axId val="19655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2211727"/>
        <c:crosses val="autoZero"/>
        <c:crossBetween val="between"/>
        <c:dispUnits>
          <c:custUnit val="1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JUEGO PERIMETRAL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Análisis_lanzamientos!$I$2:$I$2645</c:f>
              <c:numCache>
                <c:formatCode>General</c:formatCode>
                <c:ptCount val="2644"/>
                <c:pt idx="0">
                  <c:v>51</c:v>
                </c:pt>
                <c:pt idx="1">
                  <c:v>42</c:v>
                </c:pt>
                <c:pt idx="2">
                  <c:v>#N/A</c:v>
                </c:pt>
                <c:pt idx="3">
                  <c:v>45</c:v>
                </c:pt>
                <c:pt idx="4">
                  <c:v>#N/A</c:v>
                </c:pt>
                <c:pt idx="5">
                  <c:v>48</c:v>
                </c:pt>
                <c:pt idx="6">
                  <c:v>51</c:v>
                </c:pt>
                <c:pt idx="7">
                  <c:v>60</c:v>
                </c:pt>
                <c:pt idx="8">
                  <c:v>48</c:v>
                </c:pt>
                <c:pt idx="9">
                  <c:v>57</c:v>
                </c:pt>
                <c:pt idx="10">
                  <c:v>#N/A</c:v>
                </c:pt>
                <c:pt idx="11">
                  <c:v>57</c:v>
                </c:pt>
                <c:pt idx="12">
                  <c:v>48</c:v>
                </c:pt>
                <c:pt idx="13">
                  <c:v>57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39</c:v>
                </c:pt>
                <c:pt idx="20">
                  <c:v>42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60</c:v>
                </c:pt>
                <c:pt idx="29">
                  <c:v>51</c:v>
                </c:pt>
                <c:pt idx="30">
                  <c:v>45</c:v>
                </c:pt>
                <c:pt idx="31">
                  <c:v>#N/A</c:v>
                </c:pt>
                <c:pt idx="32">
                  <c:v>51</c:v>
                </c:pt>
                <c:pt idx="33">
                  <c:v>42</c:v>
                </c:pt>
                <c:pt idx="34">
                  <c:v>66</c:v>
                </c:pt>
                <c:pt idx="35">
                  <c:v>48</c:v>
                </c:pt>
                <c:pt idx="36">
                  <c:v>51</c:v>
                </c:pt>
                <c:pt idx="37">
                  <c:v>#N/A</c:v>
                </c:pt>
                <c:pt idx="38">
                  <c:v>51</c:v>
                </c:pt>
                <c:pt idx="39">
                  <c:v>45</c:v>
                </c:pt>
                <c:pt idx="40">
                  <c:v>60</c:v>
                </c:pt>
                <c:pt idx="41">
                  <c:v>48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48</c:v>
                </c:pt>
                <c:pt idx="46">
                  <c:v>69</c:v>
                </c:pt>
                <c:pt idx="47">
                  <c:v>57</c:v>
                </c:pt>
                <c:pt idx="48">
                  <c:v>#N/A</c:v>
                </c:pt>
                <c:pt idx="49">
                  <c:v>48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48</c:v>
                </c:pt>
                <c:pt idx="55">
                  <c:v>#N/A</c:v>
                </c:pt>
                <c:pt idx="56">
                  <c:v>#N/A</c:v>
                </c:pt>
                <c:pt idx="57">
                  <c:v>66</c:v>
                </c:pt>
                <c:pt idx="58">
                  <c:v>57</c:v>
                </c:pt>
                <c:pt idx="59">
                  <c:v>39</c:v>
                </c:pt>
                <c:pt idx="60">
                  <c:v>60</c:v>
                </c:pt>
                <c:pt idx="61">
                  <c:v>48</c:v>
                </c:pt>
                <c:pt idx="62">
                  <c:v>72</c:v>
                </c:pt>
                <c:pt idx="63">
                  <c:v>#N/A</c:v>
                </c:pt>
                <c:pt idx="64">
                  <c:v>54</c:v>
                </c:pt>
                <c:pt idx="65">
                  <c:v>39</c:v>
                </c:pt>
                <c:pt idx="66">
                  <c:v>39</c:v>
                </c:pt>
                <c:pt idx="67">
                  <c:v>#N/A</c:v>
                </c:pt>
                <c:pt idx="68">
                  <c:v>45</c:v>
                </c:pt>
                <c:pt idx="69">
                  <c:v>#N/A</c:v>
                </c:pt>
                <c:pt idx="70">
                  <c:v>51</c:v>
                </c:pt>
                <c:pt idx="71">
                  <c:v>#N/A</c:v>
                </c:pt>
                <c:pt idx="72">
                  <c:v>#N/A</c:v>
                </c:pt>
                <c:pt idx="73">
                  <c:v>42</c:v>
                </c:pt>
                <c:pt idx="74">
                  <c:v>48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39</c:v>
                </c:pt>
                <c:pt idx="82">
                  <c:v>39</c:v>
                </c:pt>
                <c:pt idx="83">
                  <c:v>#N/A</c:v>
                </c:pt>
                <c:pt idx="84">
                  <c:v>39</c:v>
                </c:pt>
                <c:pt idx="85">
                  <c:v>#N/A</c:v>
                </c:pt>
                <c:pt idx="86">
                  <c:v>#N/A</c:v>
                </c:pt>
                <c:pt idx="87">
                  <c:v>54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B-4EF7-96B1-96139639907E}"/>
            </c:ext>
          </c:extLst>
        </c:ser>
        <c:ser>
          <c:idx val="1"/>
          <c:order val="1"/>
          <c:tx>
            <c:v>ATAQUE TOTAL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Análisis_lanzamientos!$J$2:$J$2645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42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42</c:v>
                </c:pt>
                <c:pt idx="15">
                  <c:v>39</c:v>
                </c:pt>
                <c:pt idx="16">
                  <c:v>#N/A</c:v>
                </c:pt>
                <c:pt idx="17">
                  <c:v>42</c:v>
                </c:pt>
                <c:pt idx="18">
                  <c:v>42</c:v>
                </c:pt>
                <c:pt idx="19">
                  <c:v>#N/A</c:v>
                </c:pt>
                <c:pt idx="20">
                  <c:v>#N/A</c:v>
                </c:pt>
                <c:pt idx="21">
                  <c:v>51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42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60</c:v>
                </c:pt>
                <c:pt idx="49">
                  <c:v>#N/A</c:v>
                </c:pt>
                <c:pt idx="50">
                  <c:v>#N/A</c:v>
                </c:pt>
                <c:pt idx="51">
                  <c:v>48</c:v>
                </c:pt>
                <c:pt idx="52">
                  <c:v>45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39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54</c:v>
                </c:pt>
                <c:pt idx="70">
                  <c:v>#N/A</c:v>
                </c:pt>
                <c:pt idx="71">
                  <c:v>51</c:v>
                </c:pt>
                <c:pt idx="72">
                  <c:v>51</c:v>
                </c:pt>
                <c:pt idx="73">
                  <c:v>#N/A</c:v>
                </c:pt>
                <c:pt idx="74">
                  <c:v>#N/A</c:v>
                </c:pt>
                <c:pt idx="75">
                  <c:v>39</c:v>
                </c:pt>
                <c:pt idx="76">
                  <c:v>#N/A</c:v>
                </c:pt>
                <c:pt idx="77">
                  <c:v>42</c:v>
                </c:pt>
                <c:pt idx="78">
                  <c:v>#N/A</c:v>
                </c:pt>
                <c:pt idx="79">
                  <c:v>60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42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0B-4EF7-96B1-96139639907E}"/>
            </c:ext>
          </c:extLst>
        </c:ser>
        <c:ser>
          <c:idx val="2"/>
          <c:order val="2"/>
          <c:tx>
            <c:v>ATAQUE INEFICIENTE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DA6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Análisis_lanzamientos!$K$2:$K$2645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30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33</c:v>
                </c:pt>
                <c:pt idx="51">
                  <c:v>#N/A</c:v>
                </c:pt>
                <c:pt idx="52">
                  <c:v>#N/A</c:v>
                </c:pt>
                <c:pt idx="53">
                  <c:v>36</c:v>
                </c:pt>
                <c:pt idx="54">
                  <c:v>#N/A</c:v>
                </c:pt>
                <c:pt idx="55">
                  <c:v>27</c:v>
                </c:pt>
                <c:pt idx="56">
                  <c:v>36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33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21</c:v>
                </c:pt>
                <c:pt idx="77">
                  <c:v>#N/A</c:v>
                </c:pt>
                <c:pt idx="78">
                  <c:v>21</c:v>
                </c:pt>
                <c:pt idx="79">
                  <c:v>#N/A</c:v>
                </c:pt>
                <c:pt idx="80">
                  <c:v>30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0B-4EF7-96B1-96139639907E}"/>
            </c:ext>
          </c:extLst>
        </c:ser>
        <c:ser>
          <c:idx val="3"/>
          <c:order val="3"/>
          <c:tx>
            <c:v>JUEGO INTERIOR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Análisis_lanzamientos!$H$2:$H$2645</c:f>
              <c:numCache>
                <c:formatCode>General</c:formatCode>
                <c:ptCount val="2644"/>
                <c:pt idx="0">
                  <c:v>52</c:v>
                </c:pt>
                <c:pt idx="1">
                  <c:v>50</c:v>
                </c:pt>
                <c:pt idx="2">
                  <c:v>56</c:v>
                </c:pt>
                <c:pt idx="3">
                  <c:v>54</c:v>
                </c:pt>
                <c:pt idx="4">
                  <c:v>70</c:v>
                </c:pt>
                <c:pt idx="5">
                  <c:v>42</c:v>
                </c:pt>
                <c:pt idx="6">
                  <c:v>42</c:v>
                </c:pt>
                <c:pt idx="7">
                  <c:v>50</c:v>
                </c:pt>
                <c:pt idx="8">
                  <c:v>50</c:v>
                </c:pt>
                <c:pt idx="9">
                  <c:v>54</c:v>
                </c:pt>
                <c:pt idx="10">
                  <c:v>56</c:v>
                </c:pt>
                <c:pt idx="11">
                  <c:v>44</c:v>
                </c:pt>
                <c:pt idx="12">
                  <c:v>48</c:v>
                </c:pt>
                <c:pt idx="13">
                  <c:v>40</c:v>
                </c:pt>
                <c:pt idx="14">
                  <c:v>60</c:v>
                </c:pt>
                <c:pt idx="15">
                  <c:v>72</c:v>
                </c:pt>
                <c:pt idx="16">
                  <c:v>74</c:v>
                </c:pt>
                <c:pt idx="17">
                  <c:v>66</c:v>
                </c:pt>
                <c:pt idx="18">
                  <c:v>58</c:v>
                </c:pt>
                <c:pt idx="19">
                  <c:v>40</c:v>
                </c:pt>
                <c:pt idx="20">
                  <c:v>50</c:v>
                </c:pt>
                <c:pt idx="21">
                  <c:v>70</c:v>
                </c:pt>
                <c:pt idx="22">
                  <c:v>68</c:v>
                </c:pt>
                <c:pt idx="23">
                  <c:v>58</c:v>
                </c:pt>
                <c:pt idx="24">
                  <c:v>52</c:v>
                </c:pt>
                <c:pt idx="25">
                  <c:v>60</c:v>
                </c:pt>
                <c:pt idx="26">
                  <c:v>72</c:v>
                </c:pt>
                <c:pt idx="27">
                  <c:v>72</c:v>
                </c:pt>
                <c:pt idx="28">
                  <c:v>50</c:v>
                </c:pt>
                <c:pt idx="29">
                  <c:v>48</c:v>
                </c:pt>
                <c:pt idx="30">
                  <c:v>54</c:v>
                </c:pt>
                <c:pt idx="31">
                  <c:v>82</c:v>
                </c:pt>
                <c:pt idx="32">
                  <c:v>36</c:v>
                </c:pt>
                <c:pt idx="33">
                  <c:v>46</c:v>
                </c:pt>
                <c:pt idx="34">
                  <c:v>46</c:v>
                </c:pt>
                <c:pt idx="35">
                  <c:v>44</c:v>
                </c:pt>
                <c:pt idx="36">
                  <c:v>46</c:v>
                </c:pt>
                <c:pt idx="37">
                  <c:v>60</c:v>
                </c:pt>
                <c:pt idx="38">
                  <c:v>38</c:v>
                </c:pt>
                <c:pt idx="39">
                  <c:v>38</c:v>
                </c:pt>
                <c:pt idx="40">
                  <c:v>48</c:v>
                </c:pt>
                <c:pt idx="41">
                  <c:v>48</c:v>
                </c:pt>
                <c:pt idx="42">
                  <c:v>62</c:v>
                </c:pt>
                <c:pt idx="43">
                  <c:v>60</c:v>
                </c:pt>
                <c:pt idx="44">
                  <c:v>76</c:v>
                </c:pt>
                <c:pt idx="45">
                  <c:v>42</c:v>
                </c:pt>
                <c:pt idx="46">
                  <c:v>44</c:v>
                </c:pt>
                <c:pt idx="47">
                  <c:v>24</c:v>
                </c:pt>
                <c:pt idx="48">
                  <c:v>60</c:v>
                </c:pt>
                <c:pt idx="49">
                  <c:v>44</c:v>
                </c:pt>
                <c:pt idx="50">
                  <c:v>44</c:v>
                </c:pt>
                <c:pt idx="51">
                  <c:v>66</c:v>
                </c:pt>
                <c:pt idx="52">
                  <c:v>56</c:v>
                </c:pt>
                <c:pt idx="53">
                  <c:v>54</c:v>
                </c:pt>
                <c:pt idx="54">
                  <c:v>48</c:v>
                </c:pt>
                <c:pt idx="55">
                  <c:v>44</c:v>
                </c:pt>
                <c:pt idx="56">
                  <c:v>34</c:v>
                </c:pt>
                <c:pt idx="57">
                  <c:v>36</c:v>
                </c:pt>
                <c:pt idx="58">
                  <c:v>46</c:v>
                </c:pt>
                <c:pt idx="59">
                  <c:v>46</c:v>
                </c:pt>
                <c:pt idx="60">
                  <c:v>40</c:v>
                </c:pt>
                <c:pt idx="61">
                  <c:v>40</c:v>
                </c:pt>
                <c:pt idx="62">
                  <c:v>48</c:v>
                </c:pt>
                <c:pt idx="63">
                  <c:v>66</c:v>
                </c:pt>
                <c:pt idx="64">
                  <c:v>40</c:v>
                </c:pt>
                <c:pt idx="65">
                  <c:v>48</c:v>
                </c:pt>
                <c:pt idx="66">
                  <c:v>48</c:v>
                </c:pt>
                <c:pt idx="67">
                  <c:v>54</c:v>
                </c:pt>
                <c:pt idx="68">
                  <c:v>50</c:v>
                </c:pt>
                <c:pt idx="69">
                  <c:v>56</c:v>
                </c:pt>
                <c:pt idx="70">
                  <c:v>44</c:v>
                </c:pt>
                <c:pt idx="71">
                  <c:v>70</c:v>
                </c:pt>
                <c:pt idx="72">
                  <c:v>76</c:v>
                </c:pt>
                <c:pt idx="73">
                  <c:v>42</c:v>
                </c:pt>
                <c:pt idx="74">
                  <c:v>52</c:v>
                </c:pt>
                <c:pt idx="75">
                  <c:v>64</c:v>
                </c:pt>
                <c:pt idx="76">
                  <c:v>50</c:v>
                </c:pt>
                <c:pt idx="77">
                  <c:v>56</c:v>
                </c:pt>
                <c:pt idx="78">
                  <c:v>38</c:v>
                </c:pt>
                <c:pt idx="79">
                  <c:v>72</c:v>
                </c:pt>
                <c:pt idx="80">
                  <c:v>46</c:v>
                </c:pt>
                <c:pt idx="81">
                  <c:v>54</c:v>
                </c:pt>
                <c:pt idx="82">
                  <c:v>32</c:v>
                </c:pt>
                <c:pt idx="83">
                  <c:v>56</c:v>
                </c:pt>
                <c:pt idx="84">
                  <c:v>50</c:v>
                </c:pt>
                <c:pt idx="85">
                  <c:v>68</c:v>
                </c:pt>
                <c:pt idx="86">
                  <c:v>60</c:v>
                </c:pt>
                <c:pt idx="87">
                  <c:v>42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xVal>
          <c:yVal>
            <c:numRef>
              <c:f>Análisis_lanzamientos!$L$2:$L$2645</c:f>
              <c:numCache>
                <c:formatCode>General</c:formatCode>
                <c:ptCount val="26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36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30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15</c:v>
                </c:pt>
                <c:pt idx="23">
                  <c:v>36</c:v>
                </c:pt>
                <c:pt idx="24">
                  <c:v>#N/A</c:v>
                </c:pt>
                <c:pt idx="25">
                  <c:v>36</c:v>
                </c:pt>
                <c:pt idx="26">
                  <c:v>#N/A</c:v>
                </c:pt>
                <c:pt idx="27">
                  <c:v>24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33</c:v>
                </c:pt>
                <c:pt idx="43">
                  <c:v>21</c:v>
                </c:pt>
                <c:pt idx="44">
                  <c:v>15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33</c:v>
                </c:pt>
                <c:pt idx="84">
                  <c:v>#N/A</c:v>
                </c:pt>
                <c:pt idx="85">
                  <c:v>#N/A</c:v>
                </c:pt>
                <c:pt idx="86">
                  <c:v>27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0B-4EF7-96B1-96139639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537615"/>
        <c:axId val="623377439"/>
      </c:scatterChart>
      <c:valAx>
        <c:axId val="1566537615"/>
        <c:scaling>
          <c:orientation val="minMax"/>
          <c:max val="98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PTOS</a:t>
                </a:r>
                <a:r>
                  <a:rPr lang="es-ES" baseline="0"/>
                  <a:t> DE 2 (DENTRO DEL ÁREA)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3377439"/>
        <c:crosses val="autoZero"/>
        <c:crossBetween val="midCat"/>
      </c:valAx>
      <c:valAx>
        <c:axId val="623377439"/>
        <c:scaling>
          <c:orientation val="minMax"/>
          <c:max val="87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PTOS  DE TRIPLE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53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157161</xdr:colOff>
      <xdr:row>24</xdr:row>
      <xdr:rowOff>128586</xdr:rowOff>
    </xdr:from>
    <xdr:to>
      <xdr:col>9</xdr:col>
      <xdr:colOff>428625</xdr:colOff>
      <xdr:row>40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8E0D08-0A11-43C4-9768-DF7AF1EBE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657225</xdr:colOff>
      <xdr:row>5</xdr:row>
      <xdr:rowOff>142875</xdr:rowOff>
    </xdr:from>
    <xdr:to>
      <xdr:col>11</xdr:col>
      <xdr:colOff>200025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eamName 2">
              <a:extLst>
                <a:ext uri="{FF2B5EF4-FFF2-40B4-BE49-F238E27FC236}">
                  <a16:creationId xmlns:a16="http://schemas.microsoft.com/office/drawing/2014/main" id="{84BA7098-7497-43A9-99D6-2C6A424551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20575" y="10953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413897</xdr:colOff>
      <xdr:row>23</xdr:row>
      <xdr:rowOff>142302</xdr:rowOff>
    </xdr:from>
    <xdr:to>
      <xdr:col>13</xdr:col>
      <xdr:colOff>763019</xdr:colOff>
      <xdr:row>36</xdr:row>
      <xdr:rowOff>189927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eamName 1">
              <a:extLst>
                <a:ext uri="{FF2B5EF4-FFF2-40B4-BE49-F238E27FC236}">
                  <a16:creationId xmlns:a16="http://schemas.microsoft.com/office/drawing/2014/main" id="{04449BB5-E403-4C73-B4F2-8FD738808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51076" y="4523802"/>
              <a:ext cx="18323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348983</xdr:colOff>
      <xdr:row>2</xdr:row>
      <xdr:rowOff>187299</xdr:rowOff>
    </xdr:from>
    <xdr:to>
      <xdr:col>16</xdr:col>
      <xdr:colOff>264940</xdr:colOff>
      <xdr:row>23</xdr:row>
      <xdr:rowOff>40504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0499B5-6BE6-485A-A5DC-D4ADC820E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361950</xdr:colOff>
      <xdr:row>10</xdr:row>
      <xdr:rowOff>161925</xdr:rowOff>
    </xdr:from>
    <xdr:to>
      <xdr:col>28</xdr:col>
      <xdr:colOff>666750</xdr:colOff>
      <xdr:row>24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eamName">
              <a:extLst>
                <a:ext uri="{FF2B5EF4-FFF2-40B4-BE49-F238E27FC236}">
                  <a16:creationId xmlns:a16="http://schemas.microsoft.com/office/drawing/2014/main" id="{A60C9552-8D67-4485-9E4A-9D3D279E55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69800" y="2066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24</xdr:col>
      <xdr:colOff>433387</xdr:colOff>
      <xdr:row>26</xdr:row>
      <xdr:rowOff>66675</xdr:rowOff>
    </xdr:from>
    <xdr:to>
      <xdr:col>30</xdr:col>
      <xdr:colOff>404812</xdr:colOff>
      <xdr:row>40</xdr:row>
      <xdr:rowOff>147637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041349F-6115-4379-8603-22335E199511}"/>
            </a:ext>
            <a:ext uri="{147F2762-F138-4A5C-976F-8EAC2B608ADB}">
              <a16:predDERef xmlns:a16="http://schemas.microsoft.com/office/drawing/2014/main" pred="{A60C9552-8D67-4485-9E4A-9D3D279E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7</xdr:row>
      <xdr:rowOff>95250</xdr:rowOff>
    </xdr:from>
    <xdr:to>
      <xdr:col>22</xdr:col>
      <xdr:colOff>0</xdr:colOff>
      <xdr:row>10</xdr:row>
      <xdr:rowOff>0</xdr:rowOff>
    </xdr:to>
    <xdr:sp macro="" textlink="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D0EA0E4B-43E4-48BE-8803-7734DBD821D1}"/>
            </a:ext>
          </a:extLst>
        </xdr:cNvPr>
        <xdr:cNvSpPr/>
      </xdr:nvSpPr>
      <xdr:spPr>
        <a:xfrm>
          <a:off x="6781800" y="1047750"/>
          <a:ext cx="6457950" cy="381000"/>
        </a:xfrm>
        <a:prstGeom prst="round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0</xdr:colOff>
      <xdr:row>34</xdr:row>
      <xdr:rowOff>1</xdr:rowOff>
    </xdr:from>
    <xdr:to>
      <xdr:col>21</xdr:col>
      <xdr:colOff>361950</xdr:colOff>
      <xdr:row>45</xdr:row>
      <xdr:rowOff>1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A635F734-936A-4422-B3F5-102E9D28ADC8}"/>
            </a:ext>
          </a:extLst>
        </xdr:cNvPr>
        <xdr:cNvSpPr/>
      </xdr:nvSpPr>
      <xdr:spPr>
        <a:xfrm>
          <a:off x="6762750" y="5619751"/>
          <a:ext cx="6457950" cy="2095500"/>
        </a:xfrm>
        <a:prstGeom prst="round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19050</xdr:colOff>
      <xdr:row>11</xdr:row>
      <xdr:rowOff>0</xdr:rowOff>
    </xdr:from>
    <xdr:to>
      <xdr:col>22</xdr:col>
      <xdr:colOff>0</xdr:colOff>
      <xdr:row>33</xdr:row>
      <xdr:rowOff>95250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200F3C3B-7D43-4A13-8BBE-296985223CB2}"/>
            </a:ext>
          </a:extLst>
        </xdr:cNvPr>
        <xdr:cNvSpPr/>
      </xdr:nvSpPr>
      <xdr:spPr>
        <a:xfrm>
          <a:off x="6877050" y="1666875"/>
          <a:ext cx="6457950" cy="409575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</xdr:col>
      <xdr:colOff>0</xdr:colOff>
      <xdr:row>7</xdr:row>
      <xdr:rowOff>95250</xdr:rowOff>
    </xdr:from>
    <xdr:to>
      <xdr:col>4</xdr:col>
      <xdr:colOff>0</xdr:colOff>
      <xdr:row>26</xdr:row>
      <xdr:rowOff>0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8F8A15C6-11F9-48A4-8273-FBC0FC8388B7}"/>
            </a:ext>
          </a:extLst>
        </xdr:cNvPr>
        <xdr:cNvSpPr/>
      </xdr:nvSpPr>
      <xdr:spPr>
        <a:xfrm>
          <a:off x="95250" y="1047750"/>
          <a:ext cx="1524000" cy="333375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114300</xdr:colOff>
      <xdr:row>7</xdr:row>
      <xdr:rowOff>95250</xdr:rowOff>
    </xdr:from>
    <xdr:to>
      <xdr:col>10</xdr:col>
      <xdr:colOff>466725</xdr:colOff>
      <xdr:row>26</xdr:row>
      <xdr:rowOff>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4F5BC290-3C1E-46C6-B0DF-4BBEA2FE327A}"/>
            </a:ext>
          </a:extLst>
        </xdr:cNvPr>
        <xdr:cNvSpPr/>
      </xdr:nvSpPr>
      <xdr:spPr>
        <a:xfrm>
          <a:off x="1733550" y="1047750"/>
          <a:ext cx="4924425" cy="333375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57150</xdr:colOff>
      <xdr:row>8</xdr:row>
      <xdr:rowOff>95250</xdr:rowOff>
    </xdr:from>
    <xdr:to>
      <xdr:col>3</xdr:col>
      <xdr:colOff>704850</xdr:colOff>
      <xdr:row>24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Equipos">
              <a:extLst>
                <a:ext uri="{FF2B5EF4-FFF2-40B4-BE49-F238E27FC236}">
                  <a16:creationId xmlns:a16="http://schemas.microsoft.com/office/drawing/2014/main" id="{6D2057EA-1FF6-4FAC-A5DA-CD0A4FA0D2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1333500"/>
              <a:ext cx="1409700" cy="295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27</xdr:row>
      <xdr:rowOff>0</xdr:rowOff>
    </xdr:from>
    <xdr:to>
      <xdr:col>10</xdr:col>
      <xdr:colOff>457200</xdr:colOff>
      <xdr:row>45</xdr:row>
      <xdr:rowOff>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9AD9971A-7F0D-455E-A531-AAD8DBF2B95B}"/>
            </a:ext>
          </a:extLst>
        </xdr:cNvPr>
        <xdr:cNvSpPr/>
      </xdr:nvSpPr>
      <xdr:spPr>
        <a:xfrm>
          <a:off x="190500" y="4619625"/>
          <a:ext cx="6553200" cy="3438525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4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</xdr:col>
      <xdr:colOff>371476</xdr:colOff>
      <xdr:row>29</xdr:row>
      <xdr:rowOff>161926</xdr:rowOff>
    </xdr:from>
    <xdr:to>
      <xdr:col>11</xdr:col>
      <xdr:colOff>295276</xdr:colOff>
      <xdr:row>45</xdr:row>
      <xdr:rowOff>28257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30ADF00-0965-451B-9A2A-1BF0295DF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28</xdr:row>
      <xdr:rowOff>0</xdr:rowOff>
    </xdr:from>
    <xdr:to>
      <xdr:col>10</xdr:col>
      <xdr:colOff>447675</xdr:colOff>
      <xdr:row>29</xdr:row>
      <xdr:rowOff>133770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DDCDEC8-E04A-4E18-B68B-87B7065EB594}"/>
            </a:ext>
          </a:extLst>
        </xdr:cNvPr>
        <xdr:cNvSpPr txBox="1"/>
      </xdr:nvSpPr>
      <xdr:spPr>
        <a:xfrm>
          <a:off x="209550" y="4714875"/>
          <a:ext cx="6524625" cy="32427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600" baseline="0">
              <a:solidFill>
                <a:schemeClr val="bg2">
                  <a:lumMod val="10000"/>
                </a:schemeClr>
              </a:solidFill>
            </a:rPr>
            <a:t>INFLUENCIA DE VARIABLES EN LA VICTORIA</a:t>
          </a:r>
          <a:endParaRPr lang="es-ES" sz="16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11</xdr:col>
      <xdr:colOff>0</xdr:colOff>
      <xdr:row>12</xdr:row>
      <xdr:rowOff>190498</xdr:rowOff>
    </xdr:from>
    <xdr:to>
      <xdr:col>21</xdr:col>
      <xdr:colOff>380999</xdr:colOff>
      <xdr:row>32</xdr:row>
      <xdr:rowOff>190499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100457E-2456-421D-BE0F-99C2B09C554A}"/>
            </a:ext>
            <a:ext uri="{147F2762-F138-4A5C-976F-8EAC2B608ADB}">
              <a16:predDERef xmlns:a16="http://schemas.microsoft.com/office/drawing/2014/main" pred="{A60C9552-8D67-4485-9E4A-9D3D279E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380999</xdr:colOff>
      <xdr:row>11</xdr:row>
      <xdr:rowOff>57150</xdr:rowOff>
    </xdr:from>
    <xdr:to>
      <xdr:col>21</xdr:col>
      <xdr:colOff>0</xdr:colOff>
      <xdr:row>13</xdr:row>
      <xdr:rowOff>5382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D3218D97-6571-4AFA-89E8-6DE3A8C81793}"/>
            </a:ext>
          </a:extLst>
        </xdr:cNvPr>
        <xdr:cNvSpPr txBox="1"/>
      </xdr:nvSpPr>
      <xdr:spPr>
        <a:xfrm>
          <a:off x="7238999" y="1724025"/>
          <a:ext cx="7038976" cy="32923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600">
              <a:solidFill>
                <a:schemeClr val="bg2">
                  <a:lumMod val="10000"/>
                </a:schemeClr>
              </a:solidFill>
            </a:rPr>
            <a:t>EVOLUCIÓN</a:t>
          </a:r>
          <a:r>
            <a:rPr lang="es-ES" sz="1600" baseline="0">
              <a:solidFill>
                <a:schemeClr val="bg2">
                  <a:lumMod val="10000"/>
                </a:schemeClr>
              </a:solidFill>
            </a:rPr>
            <a:t> TEMPORAL DE MÉTRICAS</a:t>
          </a:r>
          <a:endParaRPr lang="es-ES" sz="16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4</xdr:col>
      <xdr:colOff>114300</xdr:colOff>
      <xdr:row>8</xdr:row>
      <xdr:rowOff>0</xdr:rowOff>
    </xdr:from>
    <xdr:to>
      <xdr:col>10</xdr:col>
      <xdr:colOff>457200</xdr:colOff>
      <xdr:row>11</xdr:row>
      <xdr:rowOff>72057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4B1703B-EEE2-427D-A56D-7E5E5AA3E884}"/>
            </a:ext>
          </a:extLst>
        </xdr:cNvPr>
        <xdr:cNvSpPr txBox="1"/>
      </xdr:nvSpPr>
      <xdr:spPr>
        <a:xfrm>
          <a:off x="1828800" y="1238250"/>
          <a:ext cx="4914900" cy="50068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600">
              <a:solidFill>
                <a:schemeClr val="bg2">
                  <a:lumMod val="10000"/>
                </a:schemeClr>
              </a:solidFill>
            </a:rPr>
            <a:t>DISPERSIÓN DE</a:t>
          </a:r>
          <a:r>
            <a:rPr lang="es-ES" sz="1600" baseline="0">
              <a:solidFill>
                <a:schemeClr val="bg2">
                  <a:lumMod val="10000"/>
                </a:schemeClr>
              </a:solidFill>
            </a:rPr>
            <a:t> PUNTOS ANOTADOS POR ZONAS</a:t>
          </a:r>
          <a:endParaRPr lang="es-ES" sz="16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11</xdr:col>
      <xdr:colOff>1</xdr:colOff>
      <xdr:row>34</xdr:row>
      <xdr:rowOff>133350</xdr:rowOff>
    </xdr:from>
    <xdr:to>
      <xdr:col>22</xdr:col>
      <xdr:colOff>0</xdr:colOff>
      <xdr:row>36</xdr:row>
      <xdr:rowOff>176832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1A47C052-2D50-4005-A31A-5911AE6EFCF6}"/>
            </a:ext>
          </a:extLst>
        </xdr:cNvPr>
        <xdr:cNvSpPr txBox="1"/>
      </xdr:nvSpPr>
      <xdr:spPr>
        <a:xfrm>
          <a:off x="6762751" y="5753100"/>
          <a:ext cx="6476999" cy="42448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600">
              <a:solidFill>
                <a:schemeClr val="bg2">
                  <a:lumMod val="10000"/>
                </a:schemeClr>
              </a:solidFill>
            </a:rPr>
            <a:t>TOP</a:t>
          </a:r>
          <a:r>
            <a:rPr lang="es-ES" sz="1600" baseline="0">
              <a:solidFill>
                <a:schemeClr val="bg2">
                  <a:lumMod val="10000"/>
                </a:schemeClr>
              </a:solidFill>
            </a:rPr>
            <a:t> 5 MEJORES Y PEORES EQUIPOS SEGÚN MÉTRICAS</a:t>
          </a:r>
          <a:endParaRPr lang="es-ES" sz="16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0</xdr:colOff>
      <xdr:row>6</xdr:row>
      <xdr:rowOff>76200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74A3DCDC-1C59-4752-B725-022F9F8E6823}"/>
            </a:ext>
          </a:extLst>
        </xdr:cNvPr>
        <xdr:cNvSpPr/>
      </xdr:nvSpPr>
      <xdr:spPr>
        <a:xfrm>
          <a:off x="0" y="0"/>
          <a:ext cx="2381250" cy="933450"/>
        </a:xfrm>
        <a:prstGeom prst="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254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23</xdr:col>
      <xdr:colOff>0</xdr:colOff>
      <xdr:row>46</xdr:row>
      <xdr:rowOff>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541DAC8F-1F78-4722-BD32-D0AEF559998F}"/>
            </a:ext>
          </a:extLst>
        </xdr:cNvPr>
        <xdr:cNvSpPr/>
      </xdr:nvSpPr>
      <xdr:spPr>
        <a:xfrm>
          <a:off x="95250" y="95250"/>
          <a:ext cx="13335000" cy="7905750"/>
        </a:xfrm>
        <a:prstGeom prst="rect">
          <a:avLst/>
        </a:prstGeom>
        <a:noFill/>
        <a:ln w="254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</xdr:col>
      <xdr:colOff>219075</xdr:colOff>
      <xdr:row>1</xdr:row>
      <xdr:rowOff>0</xdr:rowOff>
    </xdr:from>
    <xdr:to>
      <xdr:col>4</xdr:col>
      <xdr:colOff>485775</xdr:colOff>
      <xdr:row>6</xdr:row>
      <xdr:rowOff>82868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ACBCE6AC-6234-4255-A12E-6BB681A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0"/>
          <a:ext cx="1790700" cy="94011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23</xdr:col>
      <xdr:colOff>0</xdr:colOff>
      <xdr:row>6</xdr:row>
      <xdr:rowOff>76200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D51074F6-20C2-4B19-852A-7B7CE860C254}"/>
            </a:ext>
          </a:extLst>
        </xdr:cNvPr>
        <xdr:cNvSpPr/>
      </xdr:nvSpPr>
      <xdr:spPr>
        <a:xfrm>
          <a:off x="2476500" y="95250"/>
          <a:ext cx="10953750" cy="933450"/>
        </a:xfrm>
        <a:prstGeom prst="rect">
          <a:avLst/>
        </a:prstGeom>
        <a:noFill/>
        <a:ln w="254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95250</xdr:colOff>
      <xdr:row>9</xdr:row>
      <xdr:rowOff>22412</xdr:rowOff>
    </xdr:from>
    <xdr:to>
      <xdr:col>10</xdr:col>
      <xdr:colOff>476250</xdr:colOff>
      <xdr:row>26</xdr:row>
      <xdr:rowOff>10086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4BFC0194-6EED-4222-93C6-719702AC4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186358</xdr:colOff>
      <xdr:row>1</xdr:row>
      <xdr:rowOff>94008</xdr:rowOff>
    </xdr:from>
    <xdr:to>
      <xdr:col>7</xdr:col>
      <xdr:colOff>662608</xdr:colOff>
      <xdr:row>5</xdr:row>
      <xdr:rowOff>185116</xdr:rowOff>
    </xdr:to>
    <xdr:sp macro="" textlink="'KPI''s'!A11">
      <xdr:nvSpPr>
        <xdr:cNvPr id="83" name="Rectángulo: esquinas redondeadas 82">
          <a:extLst>
            <a:ext uri="{FF2B5EF4-FFF2-40B4-BE49-F238E27FC236}">
              <a16:creationId xmlns:a16="http://schemas.microsoft.com/office/drawing/2014/main" id="{72A3830C-2971-4F78-A192-C34942B4DEB0}"/>
            </a:ext>
          </a:extLst>
        </xdr:cNvPr>
        <xdr:cNvSpPr/>
      </xdr:nvSpPr>
      <xdr:spPr>
        <a:xfrm>
          <a:off x="2671141" y="193399"/>
          <a:ext cx="2000250" cy="7620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2B9C0B0C-CD0D-40F1-A3D1-FA82824407E4}" type="TxLink">
            <a:rPr lang="en-US" sz="2400" b="0" i="0" u="none" strike="noStrike">
              <a:ln>
                <a:noFill/>
              </a:ln>
              <a:solidFill>
                <a:srgbClr val="000000"/>
              </a:solidFill>
              <a:effectLst>
                <a:outerShdw blurRad="50800" dist="25400" dir="2700000" algn="tl" rotWithShape="0">
                  <a:prstClr val="black">
                    <a:alpha val="20000"/>
                  </a:prst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112,22</a:t>
          </a:fld>
          <a:endParaRPr lang="es-ES" sz="2400" b="0" i="0" u="none" strike="noStrike">
            <a:ln>
              <a:noFill/>
            </a:ln>
            <a:solidFill>
              <a:srgbClr val="000000"/>
            </a:solidFill>
            <a:effectLst>
              <a:outerShdw blurRad="50800" dist="25400" dir="2700000" algn="tl" rotWithShape="0">
                <a:prstClr val="black">
                  <a:alpha val="20000"/>
                </a:prst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372716</xdr:colOff>
      <xdr:row>1</xdr:row>
      <xdr:rowOff>94008</xdr:rowOff>
    </xdr:from>
    <xdr:to>
      <xdr:col>14</xdr:col>
      <xdr:colOff>571500</xdr:colOff>
      <xdr:row>5</xdr:row>
      <xdr:rowOff>185116</xdr:rowOff>
    </xdr:to>
    <xdr:sp macro="" textlink="'KPI''s'!C11">
      <xdr:nvSpPr>
        <xdr:cNvPr id="84" name="Rectángulo: esquinas redondeadas 83">
          <a:extLst>
            <a:ext uri="{FF2B5EF4-FFF2-40B4-BE49-F238E27FC236}">
              <a16:creationId xmlns:a16="http://schemas.microsoft.com/office/drawing/2014/main" id="{2F021030-EC88-43E9-B8F7-8A640988E8AE}"/>
            </a:ext>
          </a:extLst>
        </xdr:cNvPr>
        <xdr:cNvSpPr/>
      </xdr:nvSpPr>
      <xdr:spPr>
        <a:xfrm>
          <a:off x="7619999" y="193399"/>
          <a:ext cx="2012675" cy="7620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D8A462C-98D3-493D-A3D2-D844137C8986}" type="TxLink">
            <a:rPr lang="en-US" sz="2400" b="0" i="0" u="none" strike="noStrike">
              <a:ln>
                <a:noFill/>
              </a:ln>
              <a:solidFill>
                <a:srgbClr val="000000"/>
              </a:solidFill>
              <a:effectLst>
                <a:outerShdw blurRad="50800" dist="25400" dir="2700000" algn="tl" rotWithShape="0">
                  <a:prstClr val="black">
                    <a:alpha val="20000"/>
                  </a:prst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45,63%</a:t>
          </a:fld>
          <a:endParaRPr lang="es-ES" sz="2400" b="0" i="0" u="none" strike="noStrike">
            <a:ln>
              <a:noFill/>
            </a:ln>
            <a:solidFill>
              <a:srgbClr val="000000"/>
            </a:solidFill>
            <a:effectLst>
              <a:outerShdw blurRad="50800" dist="25400" dir="2700000" algn="tl" rotWithShape="0">
                <a:prstClr val="black">
                  <a:alpha val="20000"/>
                </a:prst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385140</xdr:colOff>
      <xdr:row>1</xdr:row>
      <xdr:rowOff>94008</xdr:rowOff>
    </xdr:from>
    <xdr:to>
      <xdr:col>11</xdr:col>
      <xdr:colOff>289890</xdr:colOff>
      <xdr:row>5</xdr:row>
      <xdr:rowOff>185116</xdr:rowOff>
    </xdr:to>
    <xdr:sp macro="" textlink="'KPI''s'!B11">
      <xdr:nvSpPr>
        <xdr:cNvPr id="85" name="Rectángulo: esquinas redondeadas 84">
          <a:extLst>
            <a:ext uri="{FF2B5EF4-FFF2-40B4-BE49-F238E27FC236}">
              <a16:creationId xmlns:a16="http://schemas.microsoft.com/office/drawing/2014/main" id="{8BD5E09F-2536-4699-8678-50DA957E7691}"/>
            </a:ext>
          </a:extLst>
        </xdr:cNvPr>
        <xdr:cNvSpPr/>
      </xdr:nvSpPr>
      <xdr:spPr>
        <a:xfrm>
          <a:off x="5155923" y="193399"/>
          <a:ext cx="2000250" cy="7620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506B5A3A-8851-49C6-8777-67070F745C8C}" type="TxLink">
            <a:rPr lang="en-US" sz="2400" b="0" i="0" u="none" strike="noStrike">
              <a:ln>
                <a:noFill/>
              </a:ln>
              <a:solidFill>
                <a:srgbClr val="000000"/>
              </a:solidFill>
              <a:effectLst>
                <a:outerShdw blurRad="50800" dist="25400" dir="2700000" algn="tl" rotWithShape="0">
                  <a:prstClr val="black">
                    <a:alpha val="20000"/>
                  </a:prst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24,45</a:t>
          </a:fld>
          <a:endParaRPr lang="es-ES" sz="2400" b="0" i="0" u="none" strike="noStrike">
            <a:ln>
              <a:noFill/>
            </a:ln>
            <a:solidFill>
              <a:srgbClr val="000000"/>
            </a:solidFill>
            <a:effectLst>
              <a:outerShdw blurRad="50800" dist="25400" dir="2700000" algn="tl" rotWithShape="0">
                <a:prstClr val="black">
                  <a:alpha val="20000"/>
                </a:prst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1209260</xdr:colOff>
      <xdr:row>1</xdr:row>
      <xdr:rowOff>94008</xdr:rowOff>
    </xdr:from>
    <xdr:to>
      <xdr:col>21</xdr:col>
      <xdr:colOff>289891</xdr:colOff>
      <xdr:row>5</xdr:row>
      <xdr:rowOff>185116</xdr:rowOff>
    </xdr:to>
    <xdr:sp macro="" textlink="'KPI''s'!E11">
      <xdr:nvSpPr>
        <xdr:cNvPr id="86" name="Rectángulo: esquinas redondeadas 85">
          <a:extLst>
            <a:ext uri="{FF2B5EF4-FFF2-40B4-BE49-F238E27FC236}">
              <a16:creationId xmlns:a16="http://schemas.microsoft.com/office/drawing/2014/main" id="{E28E2F09-E214-49A9-AE06-E3C59D64925C}"/>
            </a:ext>
          </a:extLst>
        </xdr:cNvPr>
        <xdr:cNvSpPr/>
      </xdr:nvSpPr>
      <xdr:spPr>
        <a:xfrm>
          <a:off x="12556434" y="193399"/>
          <a:ext cx="2020957" cy="7620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3C539592-61A2-4852-897C-AC6FB370CDF3}" type="TxLink">
            <a:rPr lang="en-US" sz="2400" b="0" i="0" u="none" strike="noStrike">
              <a:ln>
                <a:noFill/>
              </a:ln>
              <a:solidFill>
                <a:srgbClr val="000000"/>
              </a:solidFill>
              <a:effectLst>
                <a:outerShdw blurRad="50800" dist="25400" dir="2700000" algn="tl" rotWithShape="0">
                  <a:prstClr val="black">
                    <a:alpha val="20000"/>
                  </a:prst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77,64%</a:t>
          </a:fld>
          <a:endParaRPr lang="es-ES" sz="2400" b="0" i="0" u="none" strike="noStrike">
            <a:ln>
              <a:noFill/>
            </a:ln>
            <a:solidFill>
              <a:srgbClr val="000000"/>
            </a:solidFill>
            <a:effectLst>
              <a:outerShdw blurRad="50800" dist="25400" dir="2700000" algn="tl" rotWithShape="0">
                <a:prstClr val="black">
                  <a:alpha val="20000"/>
                </a:prst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265043</xdr:colOff>
      <xdr:row>2</xdr:row>
      <xdr:rowOff>0</xdr:rowOff>
    </xdr:from>
    <xdr:to>
      <xdr:col>18</xdr:col>
      <xdr:colOff>766139</xdr:colOff>
      <xdr:row>6</xdr:row>
      <xdr:rowOff>0</xdr:rowOff>
    </xdr:to>
    <xdr:sp macro="" textlink="'KPI''s'!D11">
      <xdr:nvSpPr>
        <xdr:cNvPr id="87" name="Rectángulo: esquinas redondeadas 86">
          <a:extLst>
            <a:ext uri="{FF2B5EF4-FFF2-40B4-BE49-F238E27FC236}">
              <a16:creationId xmlns:a16="http://schemas.microsoft.com/office/drawing/2014/main" id="{F658F33C-059C-433A-B1DE-4C6B1296ACAC}"/>
            </a:ext>
          </a:extLst>
        </xdr:cNvPr>
        <xdr:cNvSpPr/>
      </xdr:nvSpPr>
      <xdr:spPr>
        <a:xfrm>
          <a:off x="10088217" y="198783"/>
          <a:ext cx="2025096" cy="7620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2">
                <a:lumMod val="90000"/>
              </a:schemeClr>
            </a:gs>
          </a:gsLst>
          <a:lin ang="0" scaled="0"/>
        </a:gra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1505CD52-FFB4-4C8B-96EE-560737295506}" type="TxLink">
            <a:rPr lang="en-US" sz="2400" b="0" i="0" u="none" strike="noStrike">
              <a:ln>
                <a:noFill/>
              </a:ln>
              <a:solidFill>
                <a:srgbClr val="000000"/>
              </a:solidFill>
              <a:effectLst>
                <a:outerShdw blurRad="50800" dist="25400" dir="2700000" algn="tl" rotWithShape="0">
                  <a:prstClr val="black">
                    <a:alpha val="20000"/>
                  </a:prst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35,94%</a:t>
          </a:fld>
          <a:endParaRPr lang="es-ES" sz="2400" b="0" i="0" u="none" strike="noStrike">
            <a:ln>
              <a:noFill/>
            </a:ln>
            <a:solidFill>
              <a:srgbClr val="000000"/>
            </a:solidFill>
            <a:effectLst>
              <a:outerShdw blurRad="50800" dist="25400" dir="2700000" algn="tl" rotWithShape="0">
                <a:prstClr val="black">
                  <a:alpha val="20000"/>
                </a:prst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394665</xdr:colOff>
      <xdr:row>1</xdr:row>
      <xdr:rowOff>80342</xdr:rowOff>
    </xdr:from>
    <xdr:to>
      <xdr:col>11</xdr:col>
      <xdr:colOff>280365</xdr:colOff>
      <xdr:row>3</xdr:row>
      <xdr:rowOff>80342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C8DAC8D6-E0C2-493A-B369-D2FB6C7D0072}"/>
            </a:ext>
          </a:extLst>
        </xdr:cNvPr>
        <xdr:cNvSpPr txBox="1"/>
      </xdr:nvSpPr>
      <xdr:spPr>
        <a:xfrm>
          <a:off x="5165448" y="179733"/>
          <a:ext cx="1981200" cy="28989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30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Asistencias por partido</a:t>
          </a:r>
        </a:p>
      </xdr:txBody>
    </xdr:sp>
    <xdr:clientData/>
  </xdr:twoCellAnchor>
  <xdr:twoCellAnchor>
    <xdr:from>
      <xdr:col>5</xdr:col>
      <xdr:colOff>195883</xdr:colOff>
      <xdr:row>1</xdr:row>
      <xdr:rowOff>80341</xdr:rowOff>
    </xdr:from>
    <xdr:to>
      <xdr:col>7</xdr:col>
      <xdr:colOff>662608</xdr:colOff>
      <xdr:row>3</xdr:row>
      <xdr:rowOff>70816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55A6611C-D900-431B-AC6A-C10612BEC7FA}"/>
            </a:ext>
          </a:extLst>
        </xdr:cNvPr>
        <xdr:cNvSpPr txBox="1"/>
      </xdr:nvSpPr>
      <xdr:spPr>
        <a:xfrm>
          <a:off x="2680666" y="179732"/>
          <a:ext cx="1990725" cy="28036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300">
              <a:solidFill>
                <a:schemeClr val="bg2">
                  <a:lumMod val="10000"/>
                </a:schemeClr>
              </a:solidFill>
            </a:rPr>
            <a:t>Ptos.</a:t>
          </a:r>
          <a:r>
            <a:rPr lang="es-ES" sz="1300" baseline="0">
              <a:solidFill>
                <a:schemeClr val="bg2">
                  <a:lumMod val="10000"/>
                </a:schemeClr>
              </a:solidFill>
            </a:rPr>
            <a:t> anotados por </a:t>
          </a:r>
          <a:r>
            <a:rPr lang="es-ES" sz="1300">
              <a:solidFill>
                <a:schemeClr val="bg2">
                  <a:lumMod val="10000"/>
                </a:schemeClr>
              </a:solidFill>
            </a:rPr>
            <a:t>partido</a:t>
          </a:r>
        </a:p>
      </xdr:txBody>
    </xdr:sp>
    <xdr:clientData/>
  </xdr:twoCellAnchor>
  <xdr:twoCellAnchor>
    <xdr:from>
      <xdr:col>12</xdr:col>
      <xdr:colOff>372716</xdr:colOff>
      <xdr:row>1</xdr:row>
      <xdr:rowOff>80341</xdr:rowOff>
    </xdr:from>
    <xdr:to>
      <xdr:col>14</xdr:col>
      <xdr:colOff>571500</xdr:colOff>
      <xdr:row>3</xdr:row>
      <xdr:rowOff>118441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D3CDB056-983C-4EF3-8524-492DE04A8E12}"/>
            </a:ext>
          </a:extLst>
        </xdr:cNvPr>
        <xdr:cNvSpPr txBox="1"/>
      </xdr:nvSpPr>
      <xdr:spPr>
        <a:xfrm>
          <a:off x="7619999" y="179732"/>
          <a:ext cx="2012675" cy="32799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30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% Tiros</a:t>
          </a:r>
          <a:r>
            <a:rPr lang="es-ES" sz="13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 campo anotados</a:t>
          </a:r>
          <a:endParaRPr lang="es-ES" sz="1300">
            <a:solidFill>
              <a:schemeClr val="bg2">
                <a:lumMod val="1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274568</xdr:colOff>
      <xdr:row>1</xdr:row>
      <xdr:rowOff>85725</xdr:rowOff>
    </xdr:from>
    <xdr:to>
      <xdr:col>18</xdr:col>
      <xdr:colOff>752473</xdr:colOff>
      <xdr:row>3</xdr:row>
      <xdr:rowOff>57149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D619AC17-98AB-459B-B3D1-928596039F41}"/>
            </a:ext>
          </a:extLst>
        </xdr:cNvPr>
        <xdr:cNvSpPr txBox="1"/>
      </xdr:nvSpPr>
      <xdr:spPr>
        <a:xfrm>
          <a:off x="10097742" y="185116"/>
          <a:ext cx="2001905" cy="261316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30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% Tiros triples anotados</a:t>
          </a:r>
        </a:p>
      </xdr:txBody>
    </xdr:sp>
    <xdr:clientData/>
  </xdr:twoCellAnchor>
  <xdr:twoCellAnchor>
    <xdr:from>
      <xdr:col>18</xdr:col>
      <xdr:colOff>1209260</xdr:colOff>
      <xdr:row>1</xdr:row>
      <xdr:rowOff>80342</xdr:rowOff>
    </xdr:from>
    <xdr:to>
      <xdr:col>21</xdr:col>
      <xdr:colOff>280366</xdr:colOff>
      <xdr:row>3</xdr:row>
      <xdr:rowOff>61292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AD95313F-770A-4589-9F6A-6ABDD1768BE1}"/>
            </a:ext>
          </a:extLst>
        </xdr:cNvPr>
        <xdr:cNvSpPr txBox="1"/>
      </xdr:nvSpPr>
      <xdr:spPr>
        <a:xfrm>
          <a:off x="12556434" y="179733"/>
          <a:ext cx="2011432" cy="27084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30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% Tiros</a:t>
          </a:r>
          <a:r>
            <a:rPr lang="es-ES" sz="13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rPr>
            <a:t> libres anotados</a:t>
          </a:r>
          <a:endParaRPr lang="es-ES" sz="1300">
            <a:solidFill>
              <a:schemeClr val="bg2">
                <a:lumMod val="1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1</xdr:row>
      <xdr:rowOff>0</xdr:rowOff>
    </xdr:from>
    <xdr:to>
      <xdr:col>15</xdr:col>
      <xdr:colOff>381000</xdr:colOff>
      <xdr:row>5</xdr:row>
      <xdr:rowOff>0</xdr:rowOff>
    </xdr:to>
    <xdr:sp macro="" textlink="'KPI''s'!D5">
      <xdr:nvSpPr>
        <xdr:cNvPr id="7" name="Rectángulo: esquinas redondeadas 6">
          <a:extLst>
            <a:ext uri="{FF2B5EF4-FFF2-40B4-BE49-F238E27FC236}">
              <a16:creationId xmlns:a16="http://schemas.microsoft.com/office/drawing/2014/main" id="{FBAFEE29-12BF-4D2B-B299-749D23DE03A2}"/>
            </a:ext>
          </a:extLst>
        </xdr:cNvPr>
        <xdr:cNvSpPr/>
      </xdr:nvSpPr>
      <xdr:spPr>
        <a:xfrm>
          <a:off x="9429750" y="95250"/>
          <a:ext cx="1524000" cy="80010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ECEF2025-5255-41CF-8892-E4962A7302AD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28,19</a:t>
          </a:fld>
          <a:endParaRPr lang="es-ES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381000</xdr:colOff>
      <xdr:row>1</xdr:row>
      <xdr:rowOff>0</xdr:rowOff>
    </xdr:from>
    <xdr:to>
      <xdr:col>12</xdr:col>
      <xdr:colOff>381000</xdr:colOff>
      <xdr:row>5</xdr:row>
      <xdr:rowOff>0</xdr:rowOff>
    </xdr:to>
    <xdr:sp macro="" textlink="'KPI''s'!C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A2E52C2B-9C77-41F4-9E20-4543EFC3F4CE}"/>
            </a:ext>
          </a:extLst>
        </xdr:cNvPr>
        <xdr:cNvSpPr/>
      </xdr:nvSpPr>
      <xdr:spPr>
        <a:xfrm>
          <a:off x="7143750" y="95250"/>
          <a:ext cx="1524000" cy="80010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886672B-69F9-42BB-939D-54FE00BDB4A6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28,92</a:t>
          </a:fld>
          <a:endParaRPr lang="es-ES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190500</xdr:colOff>
      <xdr:row>1</xdr:row>
      <xdr:rowOff>0</xdr:rowOff>
    </xdr:from>
    <xdr:to>
      <xdr:col>9</xdr:col>
      <xdr:colOff>190500</xdr:colOff>
      <xdr:row>5</xdr:row>
      <xdr:rowOff>0</xdr:rowOff>
    </xdr:to>
    <xdr:sp macro="" textlink="'KPI''s'!B5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251771E-A5CC-4DEC-AB57-C4FA290F88E6}"/>
            </a:ext>
          </a:extLst>
        </xdr:cNvPr>
        <xdr:cNvSpPr/>
      </xdr:nvSpPr>
      <xdr:spPr>
        <a:xfrm>
          <a:off x="4857750" y="95250"/>
          <a:ext cx="1524000" cy="80010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B65015E-879D-4429-BDC5-D347345B22D3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28,94</a:t>
          </a:fld>
          <a:endParaRPr lang="es-ES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190500</xdr:colOff>
      <xdr:row>1</xdr:row>
      <xdr:rowOff>0</xdr:rowOff>
    </xdr:from>
    <xdr:to>
      <xdr:col>6</xdr:col>
      <xdr:colOff>190500</xdr:colOff>
      <xdr:row>5</xdr:row>
      <xdr:rowOff>0</xdr:rowOff>
    </xdr:to>
    <xdr:sp macro="" textlink="'KPI''s'!A5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E08CF2E5-F77A-4530-B2C0-FFE3FE230650}"/>
            </a:ext>
          </a:extLst>
        </xdr:cNvPr>
        <xdr:cNvSpPr/>
      </xdr:nvSpPr>
      <xdr:spPr>
        <a:xfrm>
          <a:off x="2571750" y="95250"/>
          <a:ext cx="1524000" cy="80010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613A06A-0F6C-406A-90F6-64BB0CABE515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112,22</a:t>
          </a:fld>
          <a:endParaRPr lang="es-ES" sz="2400"/>
        </a:p>
      </xdr:txBody>
    </xdr:sp>
    <xdr:clientData/>
  </xdr:twoCellAnchor>
  <xdr:twoCellAnchor>
    <xdr:from>
      <xdr:col>16</xdr:col>
      <xdr:colOff>381000</xdr:colOff>
      <xdr:row>1</xdr:row>
      <xdr:rowOff>0</xdr:rowOff>
    </xdr:from>
    <xdr:to>
      <xdr:col>19</xdr:col>
      <xdr:colOff>0</xdr:colOff>
      <xdr:row>5</xdr:row>
      <xdr:rowOff>0</xdr:rowOff>
    </xdr:to>
    <xdr:sp macro="" textlink="'KPI''s'!E5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BF8AC517-8B80-4F4B-AA9D-3E02C1D930FA}"/>
            </a:ext>
          </a:extLst>
        </xdr:cNvPr>
        <xdr:cNvSpPr/>
      </xdr:nvSpPr>
      <xdr:spPr>
        <a:xfrm>
          <a:off x="11715750" y="95250"/>
          <a:ext cx="1524000" cy="800100"/>
        </a:xfrm>
        <a:prstGeom prst="roundRect">
          <a:avLst/>
        </a:prstGeom>
        <a:solidFill>
          <a:schemeClr val="bg1">
            <a:lumMod val="95000"/>
          </a:schemeClr>
        </a:solidFill>
        <a:ln w="38100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7F712484-4EF0-40AF-8265-3BF9313442FD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25,85</a:t>
          </a:fld>
          <a:endParaRPr lang="es-ES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7</xdr:col>
      <xdr:colOff>200026</xdr:colOff>
      <xdr:row>1</xdr:row>
      <xdr:rowOff>0</xdr:rowOff>
    </xdr:from>
    <xdr:ext cx="1504950" cy="276225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48630AA-445D-4351-ADB4-B5F0774DF42E}"/>
            </a:ext>
          </a:extLst>
        </xdr:cNvPr>
        <xdr:cNvSpPr txBox="1"/>
      </xdr:nvSpPr>
      <xdr:spPr>
        <a:xfrm>
          <a:off x="4867276" y="95250"/>
          <a:ext cx="150495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40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Ptos 1er</a:t>
          </a:r>
          <a:r>
            <a:rPr lang="es-ES" sz="140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 cuarto</a:t>
          </a:r>
          <a:endParaRPr lang="es-ES" sz="1400">
            <a:solidFill>
              <a:schemeClr val="accent3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200026</xdr:colOff>
      <xdr:row>0</xdr:row>
      <xdr:rowOff>85725</xdr:rowOff>
    </xdr:from>
    <xdr:ext cx="1504950" cy="27622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3E1C7ED9-BE38-455C-877B-BF7B9B20F738}"/>
            </a:ext>
          </a:extLst>
        </xdr:cNvPr>
        <xdr:cNvSpPr txBox="1"/>
      </xdr:nvSpPr>
      <xdr:spPr>
        <a:xfrm>
          <a:off x="2581276" y="85725"/>
          <a:ext cx="150495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400">
              <a:solidFill>
                <a:schemeClr val="accent3">
                  <a:lumMod val="75000"/>
                </a:schemeClr>
              </a:solidFill>
            </a:rPr>
            <a:t>Ptos por partido</a:t>
          </a:r>
        </a:p>
      </xdr:txBody>
    </xdr:sp>
    <xdr:clientData/>
  </xdr:oneCellAnchor>
  <xdr:oneCellAnchor>
    <xdr:from>
      <xdr:col>10</xdr:col>
      <xdr:colOff>390526</xdr:colOff>
      <xdr:row>0</xdr:row>
      <xdr:rowOff>85725</xdr:rowOff>
    </xdr:from>
    <xdr:ext cx="1504950" cy="26670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A593348-5C74-4B41-A607-D5ED5851DA3A}"/>
            </a:ext>
          </a:extLst>
        </xdr:cNvPr>
        <xdr:cNvSpPr txBox="1"/>
      </xdr:nvSpPr>
      <xdr:spPr>
        <a:xfrm>
          <a:off x="7153276" y="85725"/>
          <a:ext cx="15049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40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Ptos 2do cuarto</a:t>
          </a:r>
        </a:p>
      </xdr:txBody>
    </xdr:sp>
    <xdr:clientData/>
  </xdr:oneCellAnchor>
  <xdr:oneCellAnchor>
    <xdr:from>
      <xdr:col>13</xdr:col>
      <xdr:colOff>390525</xdr:colOff>
      <xdr:row>0</xdr:row>
      <xdr:rowOff>85725</xdr:rowOff>
    </xdr:from>
    <xdr:ext cx="1504950" cy="26670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1D5C88C-DB13-4240-BF5A-450CF249436B}"/>
            </a:ext>
          </a:extLst>
        </xdr:cNvPr>
        <xdr:cNvSpPr txBox="1"/>
      </xdr:nvSpPr>
      <xdr:spPr>
        <a:xfrm>
          <a:off x="9439275" y="85725"/>
          <a:ext cx="15049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ES" sz="140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Ptos</a:t>
          </a:r>
          <a:r>
            <a:rPr lang="es-ES" sz="1400"/>
            <a:t> </a:t>
          </a:r>
          <a:r>
            <a:rPr lang="es-ES" sz="140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3er cuarto</a:t>
          </a:r>
        </a:p>
      </xdr:txBody>
    </xdr:sp>
    <xdr:clientData/>
  </xdr:oneCellAnchor>
  <xdr:oneCellAnchor>
    <xdr:from>
      <xdr:col>16</xdr:col>
      <xdr:colOff>390526</xdr:colOff>
      <xdr:row>0</xdr:row>
      <xdr:rowOff>85725</xdr:rowOff>
    </xdr:from>
    <xdr:ext cx="1504950" cy="276225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CAC961E7-3064-4547-A0F1-89146C17898B}"/>
            </a:ext>
          </a:extLst>
        </xdr:cNvPr>
        <xdr:cNvSpPr txBox="1"/>
      </xdr:nvSpPr>
      <xdr:spPr>
        <a:xfrm>
          <a:off x="11725276" y="85725"/>
          <a:ext cx="150495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s-ES" sz="140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Ptos 3to cuarto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39.831661689816" backgroundQuery="1" createdVersion="6" refreshedVersion="6" minRefreshableVersion="3" recordCount="0" supportSubquery="1" supportAdvancedDrill="1" xr:uid="{DDCE0876-2A25-4EFD-9F08-2E2219849949}">
  <cacheSource type="external" connectionId="2"/>
  <cacheFields count="5">
    <cacheField name="[Tabla1].[teamName].[teamName]" caption="teamName" numFmtId="0" hierarchy="2" level="1">
      <sharedItems count="30">
        <s v="76ers"/>
        <s v="Bucks"/>
        <s v="Bulls"/>
        <s v="Cavaliers"/>
        <s v="Celtics"/>
        <s v="Clippers"/>
        <s v="Grizzlies"/>
        <s v="Hawks"/>
        <s v="Heat"/>
        <s v="Hornets"/>
        <s v="Jazz"/>
        <s v="Kings"/>
        <s v="Knicks"/>
        <s v="Lakers"/>
        <s v="Magic"/>
        <s v="Mavericks"/>
        <s v="Nets"/>
        <s v="Nuggets"/>
        <s v="Pacers"/>
        <s v="Pelicans"/>
        <s v="Pistons"/>
        <s v="Raptors"/>
        <s v="Rockets"/>
        <s v="Spurs"/>
        <s v="Suns"/>
        <s v="Thunder"/>
        <s v="Timberwolves"/>
        <s v="Trail Blazers"/>
        <s v="Warriors"/>
        <s v="Wizards"/>
      </sharedItems>
    </cacheField>
    <cacheField name="[Measures].[Máx. de threePointers]" caption="Máx. de threePointers" numFmtId="0" hierarchy="117" level="32767"/>
    <cacheField name="[Measures].[Máx. de PointsInTheArea]" caption="Máx. de PointsInTheArea" numFmtId="0" hierarchy="123" level="32767"/>
    <cacheField name="[Measures].[Mín. de threePointers]" caption="Mín. de threePointers" numFmtId="0" hierarchy="124" level="32767"/>
    <cacheField name="[Measures].[Mín. de PointsInTheArea]" caption="Mín. de PointsInTheArea" numFmtId="0" hierarchy="125" level="32767"/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4.827355208334" backgroundQuery="1" createdVersion="6" refreshedVersion="6" minRefreshableVersion="3" recordCount="0" supportSubquery="1" supportAdvancedDrill="1" xr:uid="{EF571088-B00E-4FB6-AE64-DA71AF38DED7}">
  <cacheSource type="external" connectionId="2"/>
  <cacheFields count="17">
    <cacheField name="[Tabla1].[teamName].[teamName]" caption="teamName" numFmtId="0" hierarchy="2" level="1">
      <sharedItems count="30">
        <s v="76ers"/>
        <s v="Bucks"/>
        <s v="Bulls"/>
        <s v="Cavaliers"/>
        <s v="Celtics"/>
        <s v="Clippers"/>
        <s v="Grizzlies"/>
        <s v="Hawks"/>
        <s v="Heat"/>
        <s v="Hornets"/>
        <s v="Jazz"/>
        <s v="Kings"/>
        <s v="Knicks"/>
        <s v="Lakers"/>
        <s v="Magic"/>
        <s v="Mavericks"/>
        <s v="Nets"/>
        <s v="Nuggets"/>
        <s v="Pacers"/>
        <s v="Pelicans"/>
        <s v="Pistons"/>
        <s v="Raptors"/>
        <s v="Rockets"/>
        <s v="Spurs"/>
        <s v="Suns"/>
        <s v="Thunder"/>
        <s v="Timberwolves"/>
        <s v="Trail Blazers"/>
        <s v="Warriors"/>
        <s v="Wizards"/>
      </sharedItems>
    </cacheField>
    <cacheField name="[Measures].[Promedio de teamScore]" caption="Promedio de teamScore" numFmtId="0" hierarchy="82" level="32767"/>
    <cacheField name="[Measures].[Promedio de assists]" caption="Promedio de assists" numFmtId="0" hierarchy="83" level="32767"/>
    <cacheField name="[Measures].[Promedio de trueShooting%]" caption="Promedio de trueShooting%" numFmtId="0" hierarchy="84" level="32767"/>
    <cacheField name="[Measures].[Promedio de estimatedPossessions]" caption="Promedio de estimatedPossessions" numFmtId="0" hierarchy="85" level="32767"/>
    <cacheField name="[Measures].[Promedio de offensiveRating]" caption="Promedio de offensiveRating" numFmtId="0" hierarchy="86" level="32767"/>
    <cacheField name="[Measures].[Promedio de defensiveRating]" caption="Promedio de defensiveRating" numFmtId="0" hierarchy="87" level="32767"/>
    <cacheField name="[Measures].[Promedio de assists/turnoverRatio]" caption="Promedio de assists/turnoverRatio" numFmtId="0" hierarchy="89" level="32767"/>
    <cacheField name="[Measures].[Promedio de reboundsOffensive]" caption="Promedio de reboundsOffensive" numFmtId="0" hierarchy="90" level="32767"/>
    <cacheField name="[Measures].[Promedio de reboundsDefensive]" caption="Promedio de reboundsDefensive" numFmtId="0" hierarchy="91" level="32767"/>
    <cacheField name="[Measures].[Promedio de pointsFromTurnovers]" caption="Promedio de pointsFromTurnovers" numFmtId="0" hierarchy="94" level="32767"/>
    <cacheField name="[Measures].[Promedio de pointsFastBreak]" caption="Promedio de pointsFastBreak" numFmtId="0" hierarchy="81" level="32767"/>
    <cacheField name="[Measures].[Suma de win]" caption="Suma de win" numFmtId="0" hierarchy="80" level="32767"/>
    <cacheField name="[Measures].[Promedio de turnovers]" caption="Promedio de turnovers" numFmtId="0" hierarchy="92" level="32767"/>
    <cacheField name="[Measures].[Promedio de fieldGoalsPercentage]" caption="Promedio de fieldGoalsPercentage" numFmtId="0" hierarchy="137" level="32767"/>
    <cacheField name="[Measures].[Promedio de threePointersPercentage]" caption="Promedio de threePointersPercentage" numFmtId="0" hierarchy="138" level="32767"/>
    <cacheField name="[Measures].[Promedio de freeThrowsPercentage]" caption="Promedio de freeThrowsPercentage" numFmtId="0" hierarchy="139" level="32767"/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4.838933680556" backgroundQuery="1" createdVersion="6" refreshedVersion="6" minRefreshableVersion="3" recordCount="0" supportSubquery="1" supportAdvancedDrill="1" xr:uid="{E2354C4F-1373-4E3D-BB26-954268E974B7}">
  <cacheSource type="external" connectionId="2"/>
  <cacheFields count="18">
    <cacheField name="[Tabla1].[teamName].[teamName]" caption="teamName" numFmtId="0" hierarchy="2" level="1">
      <sharedItems count="30">
        <s v="76ers"/>
        <s v="Bucks"/>
        <s v="Bulls"/>
        <s v="Cavaliers"/>
        <s v="Celtics"/>
        <s v="Clippers"/>
        <s v="Grizzlies"/>
        <s v="Hawks"/>
        <s v="Heat"/>
        <s v="Hornets"/>
        <s v="Jazz"/>
        <s v="Kings"/>
        <s v="Knicks"/>
        <s v="Lakers"/>
        <s v="Magic"/>
        <s v="Mavericks"/>
        <s v="Nets"/>
        <s v="Nuggets"/>
        <s v="Pacers"/>
        <s v="Pelicans"/>
        <s v="Pistons"/>
        <s v="Raptors"/>
        <s v="Rockets"/>
        <s v="Spurs"/>
        <s v="Suns"/>
        <s v="Thunder"/>
        <s v="Timberwolves"/>
        <s v="Trail Blazers"/>
        <s v="Warriors"/>
        <s v="Wizards"/>
      </sharedItems>
    </cacheField>
    <cacheField name="[Measures].[Promedio de teamScore]" caption="Promedio de teamScore" numFmtId="0" hierarchy="82" level="32767"/>
    <cacheField name="[Measures].[Promedio de assists]" caption="Promedio de assists" numFmtId="0" hierarchy="83" level="32767"/>
    <cacheField name="[Measures].[Promedio de trueShooting%]" caption="Promedio de trueShooting%" numFmtId="0" hierarchy="84" level="32767"/>
    <cacheField name="[Measures].[Promedio de estimatedPossessions]" caption="Promedio de estimatedPossessions" numFmtId="0" hierarchy="85" level="32767"/>
    <cacheField name="[Measures].[Promedio de offensiveRating]" caption="Promedio de offensiveRating" numFmtId="0" hierarchy="86" level="32767"/>
    <cacheField name="[Measures].[Promedio de defensiveRating]" caption="Promedio de defensiveRating" numFmtId="0" hierarchy="87" level="32767"/>
    <cacheField name="[Measures].[Promedio de assists/turnoverRatio]" caption="Promedio de assists/turnoverRatio" numFmtId="0" hierarchy="89" level="32767"/>
    <cacheField name="[Measures].[Promedio de reboundsOffensive]" caption="Promedio de reboundsOffensive" numFmtId="0" hierarchy="90" level="32767"/>
    <cacheField name="[Measures].[Promedio de reboundsDefensive]" caption="Promedio de reboundsDefensive" numFmtId="0" hierarchy="91" level="32767"/>
    <cacheField name="[Measures].[Promedio de pointsFromTurnovers]" caption="Promedio de pointsFromTurnovers" numFmtId="0" hierarchy="94" level="32767"/>
    <cacheField name="[Measures].[Promedio de pointsFastBreak]" caption="Promedio de pointsFastBreak" numFmtId="0" hierarchy="81" level="32767"/>
    <cacheField name="[Measures].[Suma de win]" caption="Suma de win" numFmtId="0" hierarchy="80" level="32767"/>
    <cacheField name="[Measures].[Promedio de turnovers]" caption="Promedio de turnovers" numFmtId="0" hierarchy="92" level="32767"/>
    <cacheField name="[Measures].[Recuento distinto de gameId]" caption="Recuento distinto de gameId" numFmtId="0" hierarchy="141" level="32767"/>
    <cacheField name="[Measures].[Promedio de fieldGoalsPercentage]" caption="Promedio de fieldGoalsPercentage" numFmtId="0" hierarchy="137" level="32767"/>
    <cacheField name="[Measures].[Promedio de threePointersPercentage]" caption="Promedio de threePointersPercentage" numFmtId="0" hierarchy="138" level="32767"/>
    <cacheField name="[Measures].[Promedio de freeThrowsPercentage]" caption="Promedio de freeThrowsPercentage" numFmtId="0" hierarchy="139" level="32767"/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5.892673263887" backgroundQuery="1" createdVersion="6" refreshedVersion="6" minRefreshableVersion="3" recordCount="0" supportSubquery="1" supportAdvancedDrill="1" xr:uid="{02F11834-5A6F-4ADA-AEAE-1CF213133B28}">
  <cacheSource type="external" connectionId="2"/>
  <cacheFields count="18">
    <cacheField name="[Tabla1].[gameOnlyDate].[gameOnlyDate]" caption="gameOnlyDate" numFmtId="0" hierarchy="52" level="1">
      <sharedItems containsSemiMixedTypes="0" containsNonDate="0" containsDate="1" containsString="0" minDate="2025-10-22T00:00:00" maxDate="2026-04-28T00:00:00" count="88">
        <d v="2025-10-22T00:00:00"/>
        <d v="2025-10-24T00:00:00"/>
        <d v="2025-10-25T00:00:00"/>
        <d v="2025-10-27T00:00:00"/>
        <d v="2025-10-29T00:00:00"/>
        <d v="2025-10-31T00:00:00"/>
        <d v="2025-11-02T00:00:00"/>
        <d v="2025-11-04T00:00:00"/>
        <d v="2025-11-06T00:00:00"/>
        <d v="2025-11-08T00:00:00"/>
        <d v="2025-11-10T00:00:00"/>
        <d v="2025-11-12T00:00:00"/>
        <d v="2025-11-13T00:00:00"/>
        <d v="2025-11-16T00:00:00"/>
        <d v="2025-11-18T00:00:00"/>
        <d v="2025-11-21T00:00:00"/>
        <d v="2025-11-23T00:00:00"/>
        <d v="2025-11-24T00:00:00"/>
        <d v="2025-11-26T00:00:00"/>
        <d v="2025-11-28T00:00:00"/>
        <d v="2025-11-29T00:00:00"/>
        <d v="2025-12-01T00:00:00"/>
        <d v="2025-12-05T00:00:00"/>
        <d v="2025-12-08T00:00:00"/>
        <d v="2025-12-10T00:00:00"/>
        <d v="2025-12-14T00:00:00"/>
        <d v="2025-12-18T00:00:00"/>
        <d v="2025-12-20T00:00:00"/>
        <d v="2025-12-23T00:00:00"/>
        <d v="2025-12-26T00:00:00"/>
        <d v="2025-12-27T00:00:00"/>
        <d v="2025-12-29T00:00:00"/>
        <d v="2025-12-31T00:00:00"/>
        <d v="2026-01-02T00:00:00"/>
        <d v="2026-01-04T00:00:00"/>
        <d v="2026-01-05T00:00:00"/>
        <d v="2026-01-07T00:00:00"/>
        <d v="2026-01-09T00:00:00"/>
        <d v="2026-01-11T00:00:00"/>
        <d v="2026-01-13T00:00:00"/>
        <d v="2026-01-15T00:00:00"/>
        <d v="2026-01-17T00:00:00"/>
        <d v="2026-01-19T00:00:00"/>
        <d v="2026-01-20T00:00:00"/>
        <d v="2026-01-23T00:00:00"/>
        <d v="2026-01-25T00:00:00"/>
        <d v="2026-01-27T00:00:00"/>
        <d v="2026-01-29T00:00:00"/>
        <d v="2026-01-30T00:00:00"/>
        <d v="2026-02-01T00:00:00"/>
        <d v="2026-02-03T00:00:00"/>
        <d v="2026-02-05T00:00:00"/>
        <d v="2026-02-07T00:00:00"/>
        <d v="2026-02-10T00:00:00"/>
        <d v="2026-02-11T00:00:00"/>
        <d v="2026-02-19T00:00:00"/>
        <d v="2026-02-21T00:00:00"/>
        <d v="2026-02-22T00:00:00"/>
        <d v="2026-02-24T00:00:00"/>
        <d v="2026-02-26T00:00:00"/>
        <d v="2026-03-03T00:00:00"/>
        <d v="2026-03-05T00:00:00"/>
        <d v="2026-03-06T00:00:00"/>
        <d v="2026-03-08T00:00:00"/>
        <d v="2026-03-10T00:00:00"/>
        <d v="2026-03-12T00:00:00"/>
        <d v="2026-03-13T00:00:00"/>
        <d v="2026-03-16T00:00:00"/>
        <d v="2026-03-17T00:00:00"/>
        <d v="2026-03-19T00:00:00"/>
        <d v="2026-03-21T00:00:00"/>
        <d v="2026-03-22T00:00:00"/>
        <d v="2026-03-24T00:00:00"/>
        <d v="2026-03-28T00:00:00"/>
        <d v="2026-03-30T00:00:00"/>
        <d v="2026-03-31T00:00:00"/>
        <d v="2026-04-02T00:00:00"/>
        <d v="2026-04-05T00:00:00"/>
        <d v="2026-04-07T00:00:00"/>
        <d v="2026-04-08T00:00:00"/>
        <d v="2026-04-10T00:00:00"/>
        <d v="2026-04-12T00:00:00"/>
        <d v="2026-04-14T00:00:00"/>
        <d v="2026-04-17T00:00:00"/>
        <d v="2026-04-19T00:00:00"/>
        <d v="2026-04-22T00:00:00"/>
        <d v="2026-04-25T00:00:00"/>
        <d v="2026-04-27T00:00:00"/>
      </sharedItems>
    </cacheField>
    <cacheField name="[Measures].[Suma de win]" caption="Suma de win" numFmtId="0" hierarchy="80" level="32767"/>
    <cacheField name="[Measures].[Promedio de pointsFastBreak]" caption="Promedio de pointsFastBreak" numFmtId="0" hierarchy="81" level="32767"/>
    <cacheField name="[Measures].[Promedio de teamScore]" caption="Promedio de teamScore" numFmtId="0" hierarchy="82" level="32767"/>
    <cacheField name="[Measures].[Promedio de assists]" caption="Promedio de assists" numFmtId="0" hierarchy="83" level="32767"/>
    <cacheField name="[Measures].[Promedio de trueShooting%]" caption="Promedio de trueShooting%" numFmtId="0" hierarchy="84" level="32767"/>
    <cacheField name="[Measures].[Promedio de estimatedPossessions]" caption="Promedio de estimatedPossessions" numFmtId="0" hierarchy="85" level="32767"/>
    <cacheField name="[Measures].[Promedio de offensiveRating]" caption="Promedio de offensiveRating" numFmtId="0" hierarchy="86" level="32767"/>
    <cacheField name="[Measures].[Promedio de assists/turnoverRatio]" caption="Promedio de assists/turnoverRatio" numFmtId="0" hierarchy="89" level="32767"/>
    <cacheField name="[Measures].[Promedio de reboundsOffensive]" caption="Promedio de reboundsOffensive" numFmtId="0" hierarchy="90" level="32767"/>
    <cacheField name="[Measures].[Promedio de reboundsDefensive]" caption="Promedio de reboundsDefensive" numFmtId="0" hierarchy="91" level="32767"/>
    <cacheField name="[Measures].[Promedio de turnovers]" caption="Promedio de turnovers" numFmtId="0" hierarchy="92" level="32767"/>
    <cacheField name="[Measures].[Promedio de defensiveRating]" caption="Promedio de defensiveRating" numFmtId="0" hierarchy="87" level="32767"/>
    <cacheField name="[Measures].[Promedio de pointsFromTurnovers]" caption="Promedio de pointsFromTurnovers" numFmtId="0" hierarchy="94" level="32767"/>
    <cacheField name="[Measures].[Promedio de fieldGoalsPercentage]" caption="Promedio de fieldGoalsPercentage" numFmtId="0" hierarchy="137" level="32767"/>
    <cacheField name="[Measures].[Promedio de threePointersPercentage]" caption="Promedio de threePointersPercentage" numFmtId="0" hierarchy="138" level="32767"/>
    <cacheField name="[Measures].[Promedio de freeThrowsPercentage]" caption="Promedio de freeThrowsPercentage" numFmtId="0" hierarchy="139" level="32767"/>
    <cacheField name="[Tabla1].[teamName].[teamName]" caption="teamName" numFmtId="0" hierarchy="2" level="1">
      <sharedItems containsSemiMixedTypes="0" containsNonDate="0" containsString="0"/>
    </cacheField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17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2" memberValueDatatype="7" unbalanced="0">
      <fieldsUsage count="2">
        <fieldUsage x="-1"/>
        <fieldUsage x="0"/>
      </fieldsUsage>
    </cacheHierarchy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5.892673726848" backgroundQuery="1" createdVersion="6" refreshedVersion="6" minRefreshableVersion="3" recordCount="0" supportSubquery="1" supportAdvancedDrill="1" xr:uid="{8DA61609-7725-43D8-84B2-BB78B6789716}">
  <cacheSource type="external" connectionId="2"/>
  <cacheFields count="12">
    <cacheField name="[Tabla1].[win].[win]" caption="win" numFmtId="0" hierarchy="1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abla1].[win].&amp;[0]"/>
            <x15:cachedUniqueName index="1" name="[Tabla1].[win].&amp;[1]"/>
          </x15:cachedUniqueNames>
        </ext>
      </extLst>
    </cacheField>
    <cacheField name="[Measures].[Suma de home]" caption="Suma de home" numFmtId="0" hierarchy="100" level="32767"/>
    <cacheField name="[Measures].[Promedio de teamScore]" caption="Promedio de teamScore" numFmtId="0" hierarchy="82" level="32767"/>
    <cacheField name="[Measures].[Promedio de assists]" caption="Promedio de assists" numFmtId="0" hierarchy="83" level="32767"/>
    <cacheField name="[Measures].[Promedio de blocks]" caption="Promedio de blocks" numFmtId="0" hierarchy="101" level="32767"/>
    <cacheField name="[Measures].[Promedio de steals]" caption="Promedio de steals" numFmtId="0" hierarchy="102" level="32767"/>
    <cacheField name="[Measures].[Promedio de reboundsDefensive]" caption="Promedio de reboundsDefensive" numFmtId="0" hierarchy="91" level="32767"/>
    <cacheField name="[Measures].[Promedio de reboundsOffensive]" caption="Promedio de reboundsOffensive" numFmtId="0" hierarchy="90" level="32767"/>
    <cacheField name="[Measures].[Promedio de reboundsTotal]" caption="Promedio de reboundsTotal" numFmtId="0" hierarchy="103" level="32767"/>
    <cacheField name="[Measures].[Promedio de foulsPersonal]" caption="Promedio de foulsPersonal" numFmtId="0" hierarchy="104" level="32767"/>
    <cacheField name="[Measures].[Promedio de turnovers]" caption="Promedio de turnovers" numFmtId="0" hierarchy="92" level="32767"/>
    <cacheField name="[Tabla1].[teamName].[teamName]" caption="teamName" numFmtId="0" hierarchy="2" level="1">
      <sharedItems containsSemiMixedTypes="0" containsNonDate="0" containsString="0"/>
    </cacheField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11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5.892674421295" backgroundQuery="1" createdVersion="6" refreshedVersion="6" minRefreshableVersion="3" recordCount="0" supportSubquery="1" supportAdvancedDrill="1" xr:uid="{2D5F793A-898F-4C90-9EB3-9F61DD2AB2B0}">
  <cacheSource type="external" connectionId="2"/>
  <cacheFields count="6">
    <cacheField name="[Measures].[Promedio de teamScore]" caption="Promedio de teamScore" numFmtId="0" hierarchy="82" level="32767"/>
    <cacheField name="[Measures].[Promedio de threePointers]" caption="Promedio de threePointers" numFmtId="0" hierarchy="111" level="32767"/>
    <cacheField name="[Measures].[Promedio de freeThrowsMade]" caption="Promedio de freeThrowsMade" numFmtId="0" hierarchy="112" level="32767"/>
    <cacheField name="[Measures].[Promedio de PointsInTheArea]" caption="Promedio de PointsInTheArea" numFmtId="0" hierarchy="122" level="32767"/>
    <cacheField name="[Tabla1].[teamgameId].[teamgameId]" caption="teamgameId" numFmtId="0" hierarchy="4" level="1">
      <sharedItems count="88">
        <s v="161061275622500025"/>
        <s v="161061275622500053"/>
        <s v="161061275622500068"/>
        <s v="161061275622500075"/>
        <s v="161061275622500088"/>
        <s v="161061275622500099"/>
        <s v="161061275622500104"/>
        <s v="161061275622500120"/>
        <s v="161061275622500137"/>
        <s v="161061275622500154"/>
        <s v="161061275622500169"/>
        <s v="161061275622500182"/>
        <s v="161061275622500190"/>
        <s v="161061275622500204"/>
        <s v="161061275622500221"/>
        <s v="161061275622500226"/>
        <s v="161061275622500239"/>
        <s v="161061275622500254"/>
        <s v="161061275622500281"/>
        <s v="161061275622500290"/>
        <s v="161061275622500299"/>
        <s v="161061275622500317"/>
        <s v="161061275622500346"/>
        <s v="161061275622500365"/>
        <s v="161061275622500378"/>
        <s v="161061275622500392"/>
        <s v="161061275622500418"/>
        <s v="161061275622500429"/>
        <s v="161061275622500434"/>
        <s v="161061275622500448"/>
        <s v="161061275622500465"/>
        <s v="161061275622500483"/>
        <s v="161061275622500499"/>
        <s v="161061275622500505"/>
        <s v="161061275622500524"/>
        <s v="161061275622500538"/>
        <s v="161061275622500555"/>
        <s v="161061275622500564"/>
        <s v="161061275622500579"/>
        <s v="161061275622500596"/>
        <s v="161061275622500610"/>
        <s v="161061275622500613"/>
        <s v="161061275622500636"/>
        <s v="161061275622500655"/>
        <s v="161061275622500669"/>
        <s v="161061275622500685"/>
        <s v="161061275622500693"/>
        <s v="161061275622500709"/>
        <s v="161061275622500725"/>
        <s v="161061275622500739"/>
        <s v="161061275622500754"/>
        <s v="161061275622500773"/>
        <s v="161061275622500785"/>
        <s v="161061275622500798"/>
        <s v="161061275622500811"/>
        <s v="161061275622500826"/>
        <s v="161061275622500839"/>
        <s v="161061275622500855"/>
        <s v="161061275622500892"/>
        <s v="161061275622500905"/>
        <s v="161061275622500912"/>
        <s v="161061275622500928"/>
        <s v="161061275622500941"/>
        <s v="161061275622500954"/>
        <s v="161061275622500963"/>
        <s v="161061275622500986"/>
        <s v="161061275622500996"/>
        <s v="161061275622501013"/>
        <s v="161061275622501031"/>
        <s v="161061275622501036"/>
        <s v="161061275622501050"/>
        <s v="161061275622501081"/>
        <s v="161061275622501093"/>
        <s v="161061275622501099"/>
        <s v="161061275622501114"/>
        <s v="161061275622501134"/>
        <s v="161061275622501157"/>
        <s v="161061275622501164"/>
        <s v="161061275622501185"/>
        <s v="161061275622501196"/>
        <s v="161061275622501203"/>
        <s v="161061275622501228"/>
        <s v="161061275642500141"/>
        <s v="161061275642500142"/>
        <s v="161061275642500143"/>
        <s v="161061275642500144"/>
        <s v="161061275652500121"/>
        <s v="161061275652500211"/>
      </sharedItems>
    </cacheField>
    <cacheField name="[Tabla1].[teamName].[teamName]" caption="teamName" numFmtId="0" hierarchy="2" level="1">
      <sharedItems containsSemiMixedTypes="0" containsNonDate="0" containsString="0"/>
    </cacheField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5.892675115741" backgroundQuery="1" createdVersion="6" refreshedVersion="6" minRefreshableVersion="3" recordCount="0" supportSubquery="1" supportAdvancedDrill="1" xr:uid="{FD99F598-2EB0-4761-BBE1-1DF92AB7F0A0}">
  <cacheSource type="external" connectionId="2"/>
  <cacheFields count="6">
    <cacheField name="[Measures].[Promedio de teamScore]" caption="Promedio de teamScore" numFmtId="0" hierarchy="82" level="32767"/>
    <cacheField name="[Measures].[Promedio de q1Points]" caption="Promedio de q1Points" numFmtId="0" hierarchy="130" level="32767"/>
    <cacheField name="[Measures].[Promedio de q2Points]" caption="Promedio de q2Points" numFmtId="0" hierarchy="131" level="32767"/>
    <cacheField name="[Measures].[Promedio de q3Points]" caption="Promedio de q3Points" numFmtId="0" hierarchy="132" level="32767"/>
    <cacheField name="[Measures].[Promedio de q4Points]" caption="Promedio de q4Points" numFmtId="0" hierarchy="133" level="32767"/>
    <cacheField name="[Tabla1].[teamName].[teamName]" caption="teamName" numFmtId="0" hierarchy="2" level="1">
      <sharedItems containsSemiMixedTypes="0" containsNonDate="0" containsString="0"/>
    </cacheField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45.892675462965" backgroundQuery="1" createdVersion="6" refreshedVersion="6" minRefreshableVersion="3" recordCount="0" supportSubquery="1" supportAdvancedDrill="1" xr:uid="{8B18545B-C381-4695-B073-6E6DB8619811}">
  <cacheSource type="external" connectionId="2"/>
  <cacheFields count="6">
    <cacheField name="[Measures].[Promedio de fieldGoalsPercentage]" caption="Promedio de fieldGoalsPercentage" numFmtId="0" hierarchy="137" level="32767"/>
    <cacheField name="[Measures].[Promedio de threePointersPercentage]" caption="Promedio de threePointersPercentage" numFmtId="0" hierarchy="138" level="32767"/>
    <cacheField name="[Measures].[Promedio de freeThrowsPercentage]" caption="Promedio de freeThrowsPercentage" numFmtId="0" hierarchy="139" level="32767"/>
    <cacheField name="[Measures].[Promedio de assists]" caption="Promedio de assists" numFmtId="0" hierarchy="83" level="32767"/>
    <cacheField name="[Measures].[Promedio de teamScore]" caption="Promedio de teamScore" numFmtId="0" hierarchy="82" level="32767"/>
    <cacheField name="[Tabla1].[teamName].[teamName]" caption="teamName" numFmtId="0" hierarchy="2" level="1">
      <sharedItems containsSemiMixedTypes="0" containsNonDate="0" containsString="0"/>
    </cacheField>
  </cacheFields>
  <cacheHierarchies count="142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>
      <fieldsUsage count="2">
        <fieldUsage x="-1"/>
        <fieldUsage x="5"/>
      </fieldsUsage>
    </cacheHierarchy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PointsInTheArea]" caption="Suma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Promedio de PointsInTheArea]" caption="Promedio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áx. de PointsInTheArea]" caption="Máx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ín. de threePointers]" caption="Mín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ín. de PointsInTheArea]" caption="Mín. de PointsInTheArea" measure="1" displayFolder="" measureGroup="Tab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q1Points]" caption="Suma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a de q2Points]" caption="Suma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q3Points]" caption="Suma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a de q4Points]" caption="Suma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q1Points]" caption="Promedio de q1Points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Promedio de q2Points]" caption="Promedio de q2Points" measure="1" displayFolder="" measureGroup="Tab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Promedio de q3Points]" caption="Promedio de q3Points" measure="1" displayFolder="" measureGroup="Tab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Promedio de q4Points]" caption="Promedio de q4Points" measure="1" displayFolder="" measureGroup="Tab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fieldGoalsPercentage]" caption="Suma de fieldGoal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threePointersPercentage]" caption="Suma de threePointer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freeThrowsPercentage]" caption="Suma de freeThrowsPercentage" measure="1" displayFolder="" measureGroup="Tab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Promedio de fieldGoalsPercentage]" caption="Promedio de fieldGoalsPercentage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threePointersPercentage]" caption="Promedio de threePointersPercentage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Promedio de freeThrowsPercentage]" caption="Promedio de freeThrowsPercentage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ameId]" caption="Suma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gameId]" caption="Recuento distinto de game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sonal" refreshedDate="46239.825145023147" backgroundQuery="1" createdVersion="3" refreshedVersion="6" minRefreshableVersion="3" recordCount="0" supportSubquery="1" supportAdvancedDrill="1" xr:uid="{270CF591-9112-461F-A65B-A05774E3541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1">
    <cacheHierarchy uniqueName="[Tabla1].[gameId]" caption="gameId" attribute="1" defaultMemberUniqueName="[Tabla1].[gameId].[All]" allUniqueName="[Tabla1].[gameId].[All]" dimensionUniqueName="[Tabla1]" displayFolder="" count="0" memberValueDatatype="20" unbalanced="0"/>
    <cacheHierarchy uniqueName="[Tabla1].[teamCity]" caption="teamCity" attribute="1" defaultMemberUniqueName="[Tabla1].[teamCity].[All]" allUniqueName="[Tabla1].[teamCity].[All]" dimensionUniqueName="[Tabla1]" displayFolder="" count="0" memberValueDatatype="130" unbalanced="0"/>
    <cacheHierarchy uniqueName="[Tabla1].[teamName]" caption="teamName" attribute="1" defaultMemberUniqueName="[Tabla1].[teamName].[All]" allUniqueName="[Tabla1].[teamName].[All]" dimensionUniqueName="[Tabla1]" displayFolder="" count="2" memberValueDatatype="130" unbalanced="0"/>
    <cacheHierarchy uniqueName="[Tabla1].[teamId]" caption="teamId" attribute="1" defaultMemberUniqueName="[Tabla1].[teamId].[All]" allUniqueName="[Tabla1].[teamId].[All]" dimensionUniqueName="[Tabla1]" displayFolder="" count="0" memberValueDatatype="20" unbalanced="0"/>
    <cacheHierarchy uniqueName="[Tabla1].[teamgameId]" caption="teamgameId" attribute="1" defaultMemberUniqueName="[Tabla1].[teamgameId].[All]" allUniqueName="[Tabla1].[teamgameId].[All]" dimensionUniqueName="[Tabla1]" displayFolder="" count="0" memberValueDatatype="130" unbalanced="0"/>
    <cacheHierarchy uniqueName="[Tabla1].[opponentTeamCity]" caption="opponentTeamCity" attribute="1" defaultMemberUniqueName="[Tabla1].[opponentTeamCity].[All]" allUniqueName="[Tabla1].[opponentTeamCity].[All]" dimensionUniqueName="[Tabla1]" displayFolder="" count="0" memberValueDatatype="130" unbalanced="0"/>
    <cacheHierarchy uniqueName="[Tabla1].[opponentTeamName]" caption="opponentTeamName" attribute="1" defaultMemberUniqueName="[Tabla1].[opponentTeamName].[All]" allUniqueName="[Tabla1].[opponentTeamName].[All]" dimensionUniqueName="[Tabla1]" displayFolder="" count="0" memberValueDatatype="130" unbalanced="0"/>
    <cacheHierarchy uniqueName="[Tabla1].[opponentTeamId]" caption="opponentTeamId" attribute="1" defaultMemberUniqueName="[Tabla1].[opponentTeamId].[All]" allUniqueName="[Tabla1].[opponentTeamId].[All]" dimensionUniqueName="[Tabla1]" displayFolder="" count="0" memberValueDatatype="20" unbalanced="0"/>
    <cacheHierarchy uniqueName="[Tabla1].[oppoteamgameId]" caption="oppoteamgameId" attribute="1" defaultMemberUniqueName="[Tabla1].[oppoteamgameId].[All]" allUniqueName="[Tabla1].[oppoteamgameId].[All]" dimensionUniqueName="[Tabla1]" displayFolder="" count="0" memberValueDatatype="130" unbalanced="0"/>
    <cacheHierarchy uniqueName="[Tabla1].[home]" caption="home" attribute="1" defaultMemberUniqueName="[Tabla1].[home].[All]" allUniqueName="[Tabla1].[home].[All]" dimensionUniqueName="[Tabla1]" displayFolder="" count="0" memberValueDatatype="20" unbalanced="0"/>
    <cacheHierarchy uniqueName="[Tabla1].[win]" caption="win" attribute="1" defaultMemberUniqueName="[Tabla1].[win].[All]" allUniqueName="[Tabla1].[win].[All]" dimensionUniqueName="[Tabla1]" displayFolder="" count="0" memberValueDatatype="20" unbalanced="0"/>
    <cacheHierarchy uniqueName="[Tabla1].[teamScore]" caption="teamScore" attribute="1" defaultMemberUniqueName="[Tabla1].[teamScore].[All]" allUniqueName="[Tabla1].[teamScore].[All]" dimensionUniqueName="[Tabla1]" displayFolder="" count="0" memberValueDatatype="20" unbalanced="0"/>
    <cacheHierarchy uniqueName="[Tabla1].[opponentScore]" caption="opponentScore" attribute="1" defaultMemberUniqueName="[Tabla1].[opponentScore].[All]" allUniqueName="[Tabla1].[opponentScore].[All]" dimensionUniqueName="[Tabla1]" displayFolder="" count="0" memberValueDatatype="20" unbalanced="0"/>
    <cacheHierarchy uniqueName="[Tabla1].[assists]" caption="assists" attribute="1" defaultMemberUniqueName="[Tabla1].[assists].[All]" allUniqueName="[Tabla1].[assists].[All]" dimensionUniqueName="[Tabla1]" displayFolder="" count="0" memberValueDatatype="20" unbalanced="0"/>
    <cacheHierarchy uniqueName="[Tabla1].[blocks]" caption="blocks" attribute="1" defaultMemberUniqueName="[Tabla1].[blocks].[All]" allUniqueName="[Tabla1].[blocks].[All]" dimensionUniqueName="[Tabla1]" displayFolder="" count="0" memberValueDatatype="20" unbalanced="0"/>
    <cacheHierarchy uniqueName="[Tabla1].[steals]" caption="steals" attribute="1" defaultMemberUniqueName="[Tabla1].[steals].[All]" allUniqueName="[Tabla1].[steals].[All]" dimensionUniqueName="[Tabla1]" displayFolder="" count="0" memberValueDatatype="20" unbalanced="0"/>
    <cacheHierarchy uniqueName="[Tabla1].[trueShooting%]" caption="trueShooting%" attribute="1" defaultMemberUniqueName="[Tabla1].[trueShooting%].[All]" allUniqueName="[Tabla1].[trueShooting%].[All]" dimensionUniqueName="[Tabla1]" displayFolder="" count="0" memberValueDatatype="5" unbalanced="0"/>
    <cacheHierarchy uniqueName="[Tabla1].[estimatedPossessions]" caption="estimatedPossessions" attribute="1" defaultMemberUniqueName="[Tabla1].[estimatedPossessions].[All]" allUniqueName="[Tabla1].[estimatedPossessions].[All]" dimensionUniqueName="[Tabla1]" displayFolder="" count="0" memberValueDatatype="5" unbalanced="0"/>
    <cacheHierarchy uniqueName="[Tabla1].[estimatedPossessionsOpponent]" caption="estimatedPossessionsOpponent" attribute="1" defaultMemberUniqueName="[Tabla1].[estimatedPossessionsOpponent].[All]" allUniqueName="[Tabla1].[estimatedPossessionsOpponent].[All]" dimensionUniqueName="[Tabla1]" displayFolder="" count="0" memberValueDatatype="5" unbalanced="0"/>
    <cacheHierarchy uniqueName="[Tabla1].[offensiveRating]" caption="offensiveRating" attribute="1" defaultMemberUniqueName="[Tabla1].[offensiveRating].[All]" allUniqueName="[Tabla1].[offensiveRating].[All]" dimensionUniqueName="[Tabla1]" displayFolder="" count="0" memberValueDatatype="5" unbalanced="0"/>
    <cacheHierarchy uniqueName="[Tabla1].[defensiveRating]" caption="defensiveRating" attribute="1" defaultMemberUniqueName="[Tabla1].[defensiveRating].[All]" allUniqueName="[Tabla1].[defensiveRating].[All]" dimensionUniqueName="[Tabla1]" displayFolder="" count="0" memberValueDatatype="5" unbalanced="0"/>
    <cacheHierarchy uniqueName="[Tabla1].[netRating]" caption="netRating" attribute="1" defaultMemberUniqueName="[Tabla1].[netRating].[All]" allUniqueName="[Tabla1].[netRating].[All]" dimensionUniqueName="[Tabla1]" displayFolder="" count="0" memberValueDatatype="5" unbalanced="0"/>
    <cacheHierarchy uniqueName="[Tabla1].[assists/turnoverRatio]" caption="assists/turnoverRatio" attribute="1" defaultMemberUniqueName="[Tabla1].[assists/turnoverRatio].[All]" allUniqueName="[Tabla1].[assists/turnoverRatio].[All]" dimensionUniqueName="[Tabla1]" displayFolder="" count="0" memberValueDatatype="5" unbalanced="0"/>
    <cacheHierarchy uniqueName="[Tabla1].[fieldGoalsAttempted]" caption="fieldGoalsAttempted" attribute="1" defaultMemberUniqueName="[Tabla1].[fieldGoalsAttempted].[All]" allUniqueName="[Tabla1].[fieldGoalsAttempted].[All]" dimensionUniqueName="[Tabla1]" displayFolder="" count="0" memberValueDatatype="20" unbalanced="0"/>
    <cacheHierarchy uniqueName="[Tabla1].[fieldGoalsMade]" caption="fieldGoalsMade" attribute="1" defaultMemberUniqueName="[Tabla1].[fieldGoalsMade].[All]" allUniqueName="[Tabla1].[fieldGoalsMade].[All]" dimensionUniqueName="[Tabla1]" displayFolder="" count="0" memberValueDatatype="20" unbalanced="0"/>
    <cacheHierarchy uniqueName="[Tabla1].[fieldGoalsPercentage]" caption="fieldGoalsPercentage" attribute="1" defaultMemberUniqueName="[Tabla1].[fieldGoalsPercentage].[All]" allUniqueName="[Tabla1].[fieldGoalsPercentage].[All]" dimensionUniqueName="[Tabla1]" displayFolder="" count="0" memberValueDatatype="5" unbalanced="0"/>
    <cacheHierarchy uniqueName="[Tabla1].[threePointersAttempted]" caption="threePointersAttempted" attribute="1" defaultMemberUniqueName="[Tabla1].[threePointersAttempted].[All]" allUniqueName="[Tabla1].[threePointersAttempted].[All]" dimensionUniqueName="[Tabla1]" displayFolder="" count="0" memberValueDatatype="20" unbalanced="0"/>
    <cacheHierarchy uniqueName="[Tabla1].[threePointersMade]" caption="threePointersMade" attribute="1" defaultMemberUniqueName="[Tabla1].[threePointersMade].[All]" allUniqueName="[Tabla1].[threePointersMade].[All]" dimensionUniqueName="[Tabla1]" displayFolder="" count="0" memberValueDatatype="20" unbalanced="0"/>
    <cacheHierarchy uniqueName="[Tabla1].[threePointers]" caption="threePointers" attribute="1" defaultMemberUniqueName="[Tabla1].[threePointers].[All]" allUniqueName="[Tabla1].[threePointers].[All]" dimensionUniqueName="[Tabla1]" displayFolder="" count="0" memberValueDatatype="20" unbalanced="0"/>
    <cacheHierarchy uniqueName="[Tabla1].[threePointersPercentage]" caption="threePointersPercentage" attribute="1" defaultMemberUniqueName="[Tabla1].[threePointersPercentage].[All]" allUniqueName="[Tabla1].[threePointersPercentage].[All]" dimensionUniqueName="[Tabla1]" displayFolder="" count="0" memberValueDatatype="5" unbalanced="0"/>
    <cacheHierarchy uniqueName="[Tabla1].[freeThrowsAttempted]" caption="freeThrowsAttempted" attribute="1" defaultMemberUniqueName="[Tabla1].[freeThrowsAttempted].[All]" allUniqueName="[Tabla1].[freeThrowsAttempted].[All]" dimensionUniqueName="[Tabla1]" displayFolder="" count="0" memberValueDatatype="20" unbalanced="0"/>
    <cacheHierarchy uniqueName="[Tabla1].[freeThrowsMade]" caption="freeThrowsMade" attribute="1" defaultMemberUniqueName="[Tabla1].[freeThrowsMade].[All]" allUniqueName="[Tabla1].[freeThrowsMade].[All]" dimensionUniqueName="[Tabla1]" displayFolder="" count="0" memberValueDatatype="20" unbalanced="0"/>
    <cacheHierarchy uniqueName="[Tabla1].[freeThrowsPercentage]" caption="freeThrowsPercentage" attribute="1" defaultMemberUniqueName="[Tabla1].[freeThrowsPercentage].[All]" allUniqueName="[Tabla1].[freeThrowsPercentage].[All]" dimensionUniqueName="[Tabla1]" displayFolder="" count="0" memberValueDatatype="5" unbalanced="0"/>
    <cacheHierarchy uniqueName="[Tabla1].[reboundsDefensive]" caption="reboundsDefensive" attribute="1" defaultMemberUniqueName="[Tabla1].[reboundsDefensive].[All]" allUniqueName="[Tabla1].[reboundsDefensive].[All]" dimensionUniqueName="[Tabla1]" displayFolder="" count="0" memberValueDatatype="20" unbalanced="0"/>
    <cacheHierarchy uniqueName="[Tabla1].[reboundsOffensive]" caption="reboundsOffensive" attribute="1" defaultMemberUniqueName="[Tabla1].[reboundsOffensive].[All]" allUniqueName="[Tabla1].[reboundsOffensive].[All]" dimensionUniqueName="[Tabla1]" displayFolder="" count="0" memberValueDatatype="20" unbalanced="0"/>
    <cacheHierarchy uniqueName="[Tabla1].[reboundsTotal]" caption="reboundsTotal" attribute="1" defaultMemberUniqueName="[Tabla1].[reboundsTotal].[All]" allUniqueName="[Tabla1].[reboundsTotal].[All]" dimensionUniqueName="[Tabla1]" displayFolder="" count="0" memberValueDatatype="20" unbalanced="0"/>
    <cacheHierarchy uniqueName="[Tabla1].[foulsPersonal]" caption="foulsPersonal" attribute="1" defaultMemberUniqueName="[Tabla1].[foulsPersonal].[All]" allUniqueName="[Tabla1].[foulsPersonal].[All]" dimensionUniqueName="[Tabla1]" displayFolder="" count="0" memberValueDatatype="20" unbalanced="0"/>
    <cacheHierarchy uniqueName="[Tabla1].[turnovers]" caption="turnovers" attribute="1" defaultMemberUniqueName="[Tabla1].[turnovers].[All]" allUniqueName="[Tabla1].[turnovers].[All]" dimensionUniqueName="[Tabla1]" displayFolder="" count="0" memberValueDatatype="20" unbalanced="0"/>
    <cacheHierarchy uniqueName="[Tabla1].[plusMinusPoints]" caption="plusMinusPoints" attribute="1" defaultMemberUniqueName="[Tabla1].[plusMinusPoints].[All]" allUniqueName="[Tabla1].[plusMinusPoints].[All]" dimensionUniqueName="[Tabla1]" displayFolder="" count="0" memberValueDatatype="20" unbalanced="0"/>
    <cacheHierarchy uniqueName="[Tabla1].[numMinutes]" caption="numMinutes" attribute="1" defaultMemberUniqueName="[Tabla1].[numMinutes].[All]" allUniqueName="[Tabla1].[numMinutes].[All]" dimensionUniqueName="[Tabla1]" displayFolder="" count="0" memberValueDatatype="20" unbalanced="0"/>
    <cacheHierarchy uniqueName="[Tabla1].[q1Points]" caption="q1Points" attribute="1" defaultMemberUniqueName="[Tabla1].[q1Points].[All]" allUniqueName="[Tabla1].[q1Points].[All]" dimensionUniqueName="[Tabla1]" displayFolder="" count="0" memberValueDatatype="20" unbalanced="0"/>
    <cacheHierarchy uniqueName="[Tabla1].[q2Points]" caption="q2Points" attribute="1" defaultMemberUniqueName="[Tabla1].[q2Points].[All]" allUniqueName="[Tabla1].[q2Points].[All]" dimensionUniqueName="[Tabla1]" displayFolder="" count="0" memberValueDatatype="20" unbalanced="0"/>
    <cacheHierarchy uniqueName="[Tabla1].[q3Points]" caption="q3Points" attribute="1" defaultMemberUniqueName="[Tabla1].[q3Points].[All]" allUniqueName="[Tabla1].[q3Points].[All]" dimensionUniqueName="[Tabla1]" displayFolder="" count="0" memberValueDatatype="20" unbalanced="0"/>
    <cacheHierarchy uniqueName="[Tabla1].[q4Points]" caption="q4Points" attribute="1" defaultMemberUniqueName="[Tabla1].[q4Points].[All]" allUniqueName="[Tabla1].[q4Points].[All]" dimensionUniqueName="[Tabla1]" displayFolder="" count="0" memberValueDatatype="20" unbalanced="0"/>
    <cacheHierarchy uniqueName="[Tabla1].[biggestLead]" caption="biggestLead" attribute="1" defaultMemberUniqueName="[Tabla1].[biggestLead].[All]" allUniqueName="[Tabla1].[biggestLead].[All]" dimensionUniqueName="[Tabla1]" displayFolder="" count="0" memberValueDatatype="20" unbalanced="0"/>
    <cacheHierarchy uniqueName="[Tabla1].[pointsFastBreak]" caption="pointsFastBreak" attribute="1" defaultMemberUniqueName="[Tabla1].[pointsFastBreak].[All]" allUniqueName="[Tabla1].[pointsFastBreak].[All]" dimensionUniqueName="[Tabla1]" displayFolder="" count="0" memberValueDatatype="20" unbalanced="0"/>
    <cacheHierarchy uniqueName="[Tabla1].[pointsFromTurnovers]" caption="pointsFromTurnovers" attribute="1" defaultMemberUniqueName="[Tabla1].[pointsFromTurnovers].[All]" allUniqueName="[Tabla1].[pointsFromTurnovers].[All]" dimensionUniqueName="[Tabla1]" displayFolder="" count="0" memberValueDatatype="20" unbalanced="0"/>
    <cacheHierarchy uniqueName="[Tabla1].[pointsInThePaint]" caption="pointsInThePaint" attribute="1" defaultMemberUniqueName="[Tabla1].[pointsInThePaint].[All]" allUniqueName="[Tabla1].[pointsInThePaint].[All]" dimensionUniqueName="[Tabla1]" displayFolder="" count="0" memberValueDatatype="20" unbalanced="0"/>
    <cacheHierarchy uniqueName="[Tabla1].[midDistancePoints]" caption="midDistancePoints" attribute="1" defaultMemberUniqueName="[Tabla1].[midDistancePoints].[All]" allUniqueName="[Tabla1].[midDistancePoints].[All]" dimensionUniqueName="[Tabla1]" displayFolder="" count="0" memberValueDatatype="20" unbalanced="0"/>
    <cacheHierarchy uniqueName="[Tabla1].[PointsInTheArea]" caption="PointsInTheArea" attribute="1" defaultMemberUniqueName="[Tabla1].[PointsInTheArea].[All]" allUniqueName="[Tabla1].[PointsInTheArea].[All]" dimensionUniqueName="[Tabla1]" displayFolder="" count="0" memberValueDatatype="20" unbalanced="0"/>
    <cacheHierarchy uniqueName="[Tabla1].[gameType]" caption="gameType" attribute="1" defaultMemberUniqueName="[Tabla1].[gameType].[All]" allUniqueName="[Tabla1].[gameType].[All]" dimensionUniqueName="[Tabla1]" displayFolder="" count="0" memberValueDatatype="130" unbalanced="0"/>
    <cacheHierarchy uniqueName="[Tabla1].[gameDate]" caption="gameDate" attribute="1" time="1" defaultMemberUniqueName="[Tabla1].[gameDate].[All]" allUniqueName="[Tabla1].[gameDate].[All]" dimensionUniqueName="[Tabla1]" displayFolder="" count="0" memberValueDatatype="7" unbalanced="0"/>
    <cacheHierarchy uniqueName="[Tabla1].[gameOnlyDate]" caption="gameOnlyDate" attribute="1" time="1" defaultMemberUniqueName="[Tabla1].[gameOnlyDate].[All]" allUniqueName="[Tabla1].[gameOnlyDate].[All]" dimensionUniqueName="[Tabla1]" displayFolder="" count="0" memberValueDatatype="7" unbalanced="0"/>
    <cacheHierarchy uniqueName="[Tabla1].[Mes]" caption="Mes" attribute="1" defaultMemberUniqueName="[Tabla1].[Mes].[All]" allUniqueName="[Tabla1].[Mes].[All]" dimensionUniqueName="[Tabla1]" displayFolder="" count="0" memberValueDatatype="20" unbalanced="0"/>
    <cacheHierarchy uniqueName="[Tabla1].[Nombre del mes]" caption="Nombre del mes" attribute="1" defaultMemberUniqueName="[Tabla1].[Nombre del mes].[All]" allUniqueName="[Tabla1].[Nombre del mes].[All]" dimensionUniqueName="[Tabla1]" displayFolder="" count="0" memberValueDatatype="130" unbalanced="0"/>
    <cacheHierarchy uniqueName="[Tabla1].[Año]" caption="Año" attribute="1" defaultMemberUniqueName="[Tabla1].[Año].[All]" allUniqueName="[Tabla1].[Año].[All]" dimensionUniqueName="[Tabla1]" displayFolder="" count="0" memberValueDatatype="20" unbalanced="0"/>
    <cacheHierarchy uniqueName="[Tabla1].[gameOnlyDate (año)]" caption="gameOnlyDate (año)" attribute="1" defaultMemberUniqueName="[Tabla1].[gameOnlyDate (año)].[All]" allUniqueName="[Tabla1].[gameOnlyDate (año)].[All]" dimensionUniqueName="[Tabla1]" displayFolder="" count="0" memberValueDatatype="130" unbalanced="0"/>
    <cacheHierarchy uniqueName="[Tabla1].[gameOnlyDate (trimestre)]" caption="gameOnlyDate (trimestre)" attribute="1" defaultMemberUniqueName="[Tabla1].[gameOnlyDate (trimestre)].[All]" allUniqueName="[Tabla1].[gameOnlyDate (trimestre)].[All]" dimensionUniqueName="[Tabla1]" displayFolder="" count="0" memberValueDatatype="130" unbalanced="0"/>
    <cacheHierarchy uniqueName="[Tabla1].[gameOnlyDate (mes)]" caption="gameOnlyDate (mes)" attribute="1" defaultMemberUniqueName="[Tabla1].[gameOnlyDate (mes)].[All]" allUniqueName="[Tabla1].[gameOnlyDate (mes)].[All]" dimensionUniqueName="[Tabla1]" displayFolder="" count="0" memberValueDatatype="130" unbalanced="0"/>
    <cacheHierarchy uniqueName="[Tabla1].[gameDate (año)]" caption="gameDate (año)" attribute="1" defaultMemberUniqueName="[Tabla1].[gameDate (año)].[All]" allUniqueName="[Tabla1].[gameDate (año)].[All]" dimensionUniqueName="[Tabla1]" displayFolder="" count="0" memberValueDatatype="130" unbalanced="0"/>
    <cacheHierarchy uniqueName="[Tabla1].[gameDate (trimestre)]" caption="gameDate (trimestre)" attribute="1" defaultMemberUniqueName="[Tabla1].[gameDate (trimestre)].[All]" allUniqueName="[Tabla1].[gameDate (trimestre)].[All]" dimensionUniqueName="[Tabla1]" displayFolder="" count="0" memberValueDatatype="130" unbalanced="0"/>
    <cacheHierarchy uniqueName="[Tabla1].[gameDate (mes)]" caption="gameDate (mes)" attribute="1" defaultMemberUniqueName="[Tabla1].[gameDate (mes)].[All]" allUniqueName="[Tabla1].[gameDate (mes)].[All]" dimensionUniqueName="[Tabla1]" displayFolder="" count="0" memberValueDatatype="130" unbalanced="0"/>
    <cacheHierarchy uniqueName="[Tabla1].[gameDate (índice de meses)]" caption="gameDate (índice de meses)" attribute="1" defaultMemberUniqueName="[Tabla1].[gameDate (índice de meses)].[All]" allUniqueName="[Tabla1].[gameDate (índice de meses)].[All]" dimensionUniqueName="[Tabla1]" displayFolder="" count="0" memberValueDatatype="20" unbalanced="0" hidden="1"/>
    <cacheHierarchy uniqueName="[Tabla1].[gameOnlyDate (índice de meses)]" caption="gameOnlyDate (índice de meses)" attribute="1" defaultMemberUniqueName="[Tabla1].[gameOnlyDate (índice de meses)].[All]" allUniqueName="[Tabla1].[gameOnly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Mes]" caption="Suma de Mes" measure="1" displayFolder="" measureGroup="Tab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a de teamScore]" caption="Suma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assists]" caption="Suma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rueShooting%]" caption="Suma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stimatedPossessions]" caption="Suma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offensiveRating]" caption="Suma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defensiveRating]" caption="Suma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netRating]" caption="Suma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assists/turnoverRatio]" caption="Suma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boundsOffensive]" caption="Suma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reboundsDefensive]" caption="Suma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turnovers]" caption="Suma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astBreak]" caption="Suma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a de win]" caption="Suma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pointsFastBreak]" caption="Promedio de pointsFastBreak" measure="1" displayFolder="" measureGroup="Tab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Promedio de teamScore]" caption="Promedio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Promedio de assists]" caption="Promedio de assists" measure="1" displayFolder="" measureGroup="Tabla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trueShooting%]" caption="Promedio de trueShooting%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Promedio de estimatedPossessions]" caption="Promedio de estimatedPossessions" measure="1" displayFolder="" measureGroup="Tabla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medio de offensiveRating]" caption="Promedio de of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romedio de defensiveRating]" caption="Promedio de defensiveRating" measure="1" displayFolder="" measureGroup="Tabla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netRating]" caption="Promedio de netRating" measure="1" displayFolder="" measureGroup="Tabla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Promedio de assists/turnoverRatio]" caption="Promedio de assists/turnoverRatio" measure="1" displayFolder="" measureGroup="Tabla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Promedio de reboundsOffensive]" caption="Promedio de reboundsOf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Promedio de reboundsDefensive]" caption="Promedio de reboundsDefensive" measure="1" displayFolder="" measureGroup="Tab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Promedio de turnovers]" caption="Promedio de 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pointsFromTurnovers]" caption="Suma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pointsFromTurnovers]" caption="Promedio de pointsFromTurnovers" measure="1" displayFolder="" measureGroup="Tab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Promedio de win]" caption="Promedio de win" measure="1" displayFolder="" measureGroup="Tab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blocks]" caption="Suma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teals]" caption="Suma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reboundsTotal]" caption="Suma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de foulsPersonal]" caption="Suma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home]" caption="Suma de hom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blocks]" caption="Promedio de blocks" measure="1" displayFolder="" measureGroup="Tabla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steals]" caption="Promedio de steals" measure="1" displayFolder="" measureGroup="Tabla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reboundsTotal]" caption="Promedio de reboundsTotal" measure="1" displayFolder="" measureGroup="Tab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Promedio de foulsPersonal]" caption="Promedio de foulsPersonal" measure="1" displayFolder="" measureGroup="Tab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de fieldGoalsMade]" caption="Suma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hreePointers]" caption="Suma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freeThrowsMade]" caption="Suma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pointsInThePaint]" caption="Suma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midDistancePoints]" caption="Suma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Promedio de fieldGoalsMade]" caption="Promedio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threePointers]" caption="Promedio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freeThrowsMade]" caption="Promedio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pointsInThePaint]" caption="Promedio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Promedio de midDistancePoints]" caption="Promedio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áx. de teamScore]" caption="Máx. de teamScore" measure="1" displayFolder="" measureGroup="Tab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áx. de fieldGoalsMade]" caption="Máx. de fieldGoalsMade" measure="1" displayFolder="" measureGroup="Tab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áx. de threePointers]" caption="Máx. de threePointers" measure="1" displayFolder="" measureGroup="Tab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Máx. de freeThrowsMade]" caption="Máx. de freeThrowsMade" measure="1" displayFolder="" measureGroup="Tab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áx. de pointsInThePaint]" caption="Máx. de pointsInThePaint" measure="1" displayFolder="" measureGroup="Tab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áx. de midDistancePoints]" caption="Máx. de midDistancePoints" measure="1" displayFolder="" measureGroup="Tab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6374512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FDE7F-BFCE-46E5-9FAC-DCF6239218A5}" name="KPI's1" cacheId="1085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A1:E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untos por partido" fld="0" subtotal="average" baseField="0" baseItem="0" numFmtId="2"/>
    <dataField name="Puntos en el 1er cuarto" fld="1" subtotal="average" baseField="0" baseItem="1"/>
    <dataField name="Puntos en el 2do cuarto" fld="2" subtotal="average" baseField="0" baseItem="2"/>
    <dataField name="Puntos en el 3er cuarto" fld="3" subtotal="average" baseField="0" baseItem="3"/>
    <dataField name="Puntos en el 4to cuarto" fld="4" subtotal="average" baseField="0" baseItem="4"/>
  </dataFields>
  <formats count="1">
    <format dxfId="583">
      <pivotArea outline="0" collapsedLevelsAreSubtotals="1" fieldPosition="0"/>
    </format>
  </formats>
  <pivotHierarchies count="142">
    <pivotHierarchy dragToData="1"/>
    <pivotHierarchy dragToData="1"/>
    <pivotHierarchy multipleItemSelectionAllowed="1" dragToData="1">
      <members count="1" level="1">
        <member name="[Tabla1].[teamName].&amp;[Sun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untos por partid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untos en el 1er cuarto"/>
    <pivotHierarchy dragToData="1" caption="Puntos en el 2do cuarto"/>
    <pivotHierarchy dragToData="1" caption="Puntos en el 3er cuarto"/>
    <pivotHierarchy dragToData="1" caption="Puntos en el 4to cuart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156FA-E271-48D3-8644-759B1D362F08}" name="KPI's2" cacheId="1088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A7:E8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teamScore" fld="4" subtotal="average" baseField="0" baseItem="0" numFmtId="2"/>
    <dataField name="Promedio de assists" fld="3" subtotal="average" baseField="0" baseItem="0" numFmtId="2"/>
    <dataField name="Promedio de fieldGoalsPercentage" fld="0" subtotal="average" baseField="0" baseItem="0" numFmtId="10"/>
    <dataField name="Promedio de threePointersPercentage" fld="1" subtotal="average" baseField="0" baseItem="0" numFmtId="10"/>
    <dataField name="Promedio de freeThrowsPercentage" fld="2" subtotal="average" baseField="0" baseItem="0" numFmtId="10"/>
  </dataFields>
  <formats count="3">
    <format dxfId="586">
      <pivotArea outline="0" collapsedLevelsAreSubtotals="1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5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142">
    <pivotHierarchy dragToData="1"/>
    <pivotHierarchy dragToData="1"/>
    <pivotHierarchy multipleItemSelectionAllowed="1" dragToData="1">
      <members count="1" level="1">
        <member name="[Tabla1].[teamName].&amp;[Sun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teamScore"/>
    <pivotHierarchy dragToData="1" caption="Promedio de assi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fieldGoalsPercentage"/>
    <pivotHierarchy dragToData="1" caption="Promedio de threePointersPercentage"/>
    <pivotHierarchy dragToData="1" caption="Promedio de freeThrowsPercentage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2372B-1940-43F9-8917-255BCA096D58}" name="Tabla_influencia" cacheId="1079" dataOnRows="1" applyNumberFormats="0" applyBorderFormats="0" applyFontFormats="0" applyPatternFormats="0" applyAlignmentFormats="0" applyWidthHeightFormats="1" dataCaption="Valores" updatedVersion="6" minRefreshableVersion="3" useAutoFormatting="1" subtotalHiddenItems="1" rowGrandTotals="0" colGrandTotals="0" itemPrintTitles="1" createdVersion="6" indent="0" outline="1" outlineData="1" multipleFieldFilters="0" colHeaderCaption="Derrota VS Victoria">
  <location ref="A1:C12" firstHeaderRow="1" firstDataRow="2" firstDataCol="1"/>
  <pivotFields count="12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Fields count="1">
    <field x="0"/>
  </colFields>
  <colItems count="2">
    <i>
      <x/>
    </i>
    <i>
      <x v="1"/>
    </i>
  </colItems>
  <dataFields count="10">
    <dataField name="Promedio de teamScore" fld="2" subtotal="average" baseField="0" baseItem="0"/>
    <dataField name="Promedio de assists" fld="3" subtotal="average" baseField="0" baseItem="0"/>
    <dataField name="Promedio de blocks" fld="4" subtotal="average" baseField="0" baseItem="0"/>
    <dataField name="Promedio de steals" fld="5" subtotal="average" baseField="0" baseItem="0"/>
    <dataField name="Promedio de reboundsDefensive" fld="6" subtotal="average" baseField="0" baseItem="0"/>
    <dataField name="Promedio de reboundsOffensive" fld="7" subtotal="average" baseField="0" baseItem="0"/>
    <dataField name="Promedio de reboundsTotal" fld="8" subtotal="average" baseField="0" baseItem="0"/>
    <dataField name="Promedio de foulsPersonal" fld="9" subtotal="average" baseField="0" baseItem="0"/>
    <dataField name="Promedio de turnovers" fld="10" subtotal="average" baseField="0" baseItem="0"/>
    <dataField name="Suma de home" fld="1" baseField="0" baseItem="0"/>
  </dataFields>
  <formats count="2">
    <format dxfId="582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581">
      <pivotArea outline="0" collapsedLevelsAreSubtotals="1" fieldPosition="0">
        <references count="1">
          <reference field="0" count="1" selected="0">
            <x v="1"/>
          </reference>
        </references>
      </pivotArea>
    </format>
  </formats>
  <pivotHierarchies count="142">
    <pivotHierarchy dragToData="1"/>
    <pivotHierarchy dragToData="1"/>
    <pivotHierarchy multipleItemSelectionAllowed="1" dragToData="1">
      <members count="1" level="1">
        <member name="[Tabla1].[teamName].&amp;[Sun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teamScore"/>
    <pivotHierarchy dragToData="1" caption="Promedio de assists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reboundsOffensive"/>
    <pivotHierarchy dragToData="1" caption="Promedio de reboundsDefensive"/>
    <pivotHierarchy dragToData="1" caption="Promedio de turnov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blocks"/>
    <pivotHierarchy dragToData="1" caption="Promedio de steals"/>
    <pivotHierarchy dragToData="1" caption="Promedio de reboundsTotal"/>
    <pivotHierarchy dragToData="1" caption="Promedio de foulsPerson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7B58-2533-4770-9235-A6C288B9026A}" name="Tabla_límites_sup_inf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rowHeaderCaption="Máximo/Mínimo">
  <location ref="R1:V31" firstHeaderRow="0" firstDataRow="1" firstDataCol="1"/>
  <pivotFields count="5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threePointers" fld="1" subtotal="max" baseField="0" baseItem="0"/>
    <dataField name="minthreePointers" fld="3" subtotal="min" baseField="0" baseItem="0"/>
    <dataField name="maxPointsInTheArea" fld="2" subtotal="max" baseField="0" baseItem="0"/>
    <dataField name="minPointsInTheArea" fld="4" subtotal="min" baseField="0" baseItem="0"/>
  </dataFields>
  <pivotHierarchies count="1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amScore"/>
    <pivotHierarchy dragToData="1" caption="fieldGoalsMade"/>
    <pivotHierarchy dragToData="1" caption="maxthreePointers"/>
    <pivotHierarchy dragToData="1" caption="freeThrowsMade"/>
    <pivotHierarchy dragToData="1" caption="pointsInThePaint"/>
    <pivotHierarchy dragToData="1" caption="midDistancePoints"/>
    <pivotHierarchy dragToData="1"/>
    <pivotHierarchy dragToData="1"/>
    <pivotHierarchy dragToData="1" caption="maxPointsInTheArea"/>
    <pivotHierarchy dragToData="1" caption="minthreePointers"/>
    <pivotHierarchy dragToData="1" caption="minPointsInTheAre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485FB-06BC-408A-8E1B-F0DE73F49BB7}" name="Tabla_lanzamientos" cacheId="1082" applyNumberFormats="0" applyBorderFormats="0" applyFontFormats="0" applyPatternFormats="0" applyAlignmentFormats="0" applyWidthHeightFormats="1" dataCaption="Valores" updatedVersion="6" minRefreshableVersion="3" useAutoFormatting="1" subtotalHiddenItems="1" rowGrandTotals="0" colGrandTotals="0" itemPrintTitles="1" createdVersion="6" indent="0" compact="0" compactData="0" multipleFieldFilters="0" rowHeaderCaption="Promedio">
  <location ref="A1:E89" firstHeaderRow="0" firstDataRow="1" firstDataCol="1"/>
  <pivotFields count="6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compact="0" allDrilled="1" outline="0" subtotalTop="0" showAll="0" dataSourceSort="1" defaultSubtotal="0" defaultAttributeDrillState="1"/>
  </pivotFields>
  <rowFields count="1">
    <field x="4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eamScore" fld="0" subtotal="average" baseField="0" baseItem="0"/>
    <dataField name="threePointers" fld="1" subtotal="average" baseField="0" baseItem="0"/>
    <dataField name="freeThrowsMade" fld="2" subtotal="average" baseField="0" baseItem="0"/>
    <dataField name="PointsInTheArea" fld="3" subtotal="average" baseField="0" baseItem="0"/>
  </dataFields>
  <pivotHierarchies count="142">
    <pivotHierarchy dragToData="1"/>
    <pivotHierarchy dragToData="1"/>
    <pivotHierarchy multipleItemSelectionAllowed="1" dragToData="1">
      <members count="1" level="1">
        <member name="[Tabla1].[teamName].&amp;[Sun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am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fieldGoalsMade"/>
    <pivotHierarchy dragToData="1" caption="threePointers"/>
    <pivotHierarchy dragToData="1" caption="freeThrowsMade"/>
    <pivotHierarchy dragToData="1" caption="pointsInThePaint"/>
    <pivotHierarchy dragToData="1" caption="midDistancePoi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ointsInTheAre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B7A1E-206C-4D13-9DA8-246E37CD7BAA}" name="Tabla_temporal" cacheId="1076" applyNumberFormats="0" applyBorderFormats="0" applyFontFormats="0" applyPatternFormats="0" applyAlignmentFormats="0" applyWidthHeightFormats="1" dataCaption="Valores" updatedVersion="6" minRefreshableVersion="3" useAutoFormatting="1" subtotalHiddenItems="1" rowGrandTotals="0" colGrandTotals="0" itemPrintTitles="1" createdVersion="6" indent="0" outline="1" outlineData="1" multipleFieldFilters="0">
  <location ref="A1:Q89" firstHeaderRow="0" firstDataRow="1" firstDataCol="1"/>
  <pivotFields count="18">
    <pivotField axis="axisRow" allDrilled="1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Puntos Anotados" fld="3" subtotal="average" baseField="0" baseItem="0" numFmtId="2"/>
    <dataField name="Asistencias" fld="4" subtotal="average" baseField="0" baseItem="0" numFmtId="2"/>
    <dataField name="% Tiro Real" fld="5" subtotal="average" baseField="0" baseItem="0" numFmtId="164"/>
    <dataField name="Posesiones Estimadas" fld="6" subtotal="average" baseField="0" baseItem="0" numFmtId="2"/>
    <dataField name="Calificación ofensiva" fld="7" subtotal="average" baseField="0" baseItem="0" numFmtId="2"/>
    <dataField name="Calificación defensiva" fld="12" subtotal="average" baseField="0" baseItem="0" numFmtId="2"/>
    <dataField name="Asistencias/Pérdidas" fld="8" subtotal="average" baseField="0" baseItem="0" numFmtId="164"/>
    <dataField name="% Tiros de Campo" fld="14" subtotal="average" baseField="0" baseItem="0" numFmtId="10"/>
    <dataField name="% Triples" fld="15" subtotal="average" baseField="0" baseItem="0" numFmtId="10"/>
    <dataField name="% Tiros Libres" fld="16" subtotal="average" baseField="0" baseItem="0" numFmtId="10"/>
    <dataField name="Rebotes Ofensivos" fld="9" subtotal="average" baseField="0" baseItem="0" numFmtId="2"/>
    <dataField name="Rebotes Defensivos" fld="10" subtotal="average" baseField="0" baseItem="0" numFmtId="2"/>
    <dataField name="Pérdidas" fld="11" subtotal="average" baseField="0" baseItem="0" numFmtId="2"/>
    <dataField name="Puntos tras Pérdida" fld="13" subtotal="average" baseField="0" baseItem="0" numFmtId="2"/>
    <dataField name="Puntos al Contraataque" fld="2" subtotal="average" baseField="0" baseItem="0" numFmtId="2"/>
    <dataField name="Victoria" fld="1" baseField="0" baseItem="0"/>
  </dataFields>
  <formats count="16">
    <format dxfId="5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57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7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73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572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571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57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6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568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  <format dxfId="56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566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565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Hierarchies count="142">
    <pivotHierarchy dragToData="1"/>
    <pivotHierarchy dragToData="1"/>
    <pivotHierarchy multipleItemSelectionAllowed="1" dragToData="1">
      <members count="1" level="1">
        <member name="[Tabla1].[teamName].&amp;[Sun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ctoria"/>
    <pivotHierarchy dragToData="1" caption="Puntos al Contraataque"/>
    <pivotHierarchy dragToData="1" caption="Puntos Anotados"/>
    <pivotHierarchy dragToData="1" caption="Asistencias"/>
    <pivotHierarchy dragToData="1" caption="% Tiro Real"/>
    <pivotHierarchy dragToData="1" caption="Posesiones Estimadas"/>
    <pivotHierarchy dragToData="1" caption="Calificación ofensiva"/>
    <pivotHierarchy dragToData="1" caption="Calificación defensiva"/>
    <pivotHierarchy dragToData="1" caption="Promedio de netRating"/>
    <pivotHierarchy dragToData="1" caption="Asistencias/Pérdidas"/>
    <pivotHierarchy dragToData="1" caption="Rebotes Ofensivos"/>
    <pivotHierarchy dragToData="1" caption="Rebotes Defensivos"/>
    <pivotHierarchy dragToData="1" caption="Pérdidas"/>
    <pivotHierarchy dragToData="1"/>
    <pivotHierarchy dragToData="1" caption="Puntos tras Pérdid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Tiros de Campo"/>
    <pivotHierarchy dragToData="1" caption="% Triples"/>
    <pivotHierarchy dragToData="1" caption="% Tiros Libr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1" id="{94F037B7-F927-4282-AB82-575861A8094B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15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DD69F-D105-4084-B705-36A87F395BCF}" name="Tabla_top" cacheId="1" applyNumberFormats="0" applyBorderFormats="0" applyFontFormats="0" applyPatternFormats="0" applyAlignmentFormats="0" applyWidthHeightFormats="1" dataCaption="Valores" updatedVersion="6" minRefreshableVersion="3" useAutoFormatting="1" subtotalHiddenItems="1" rowGrandTotals="0" colGrandTotals="0" itemPrintTitles="1" createdVersion="6" indent="0" outline="1" outlineData="1" multipleFieldFilters="0" rowHeaderCaption="Teams">
  <location ref="A1:Q31" firstHeaderRow="0" firstDataRow="1" firstDataCol="1"/>
  <pivotFields count="17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Puntos Anotados" fld="1" subtotal="average" baseField="0" baseItem="0" numFmtId="2"/>
    <dataField name="Asistencias" fld="2" subtotal="average" baseField="0" baseItem="0" numFmtId="2"/>
    <dataField name="% Tiro Real" fld="3" subtotal="average" baseField="0" baseItem="0" numFmtId="10"/>
    <dataField name="Posesiones Estimadas" fld="4" subtotal="average" baseField="0" baseItem="0" numFmtId="2"/>
    <dataField name="Calificación ofensiva" fld="5" subtotal="average" baseField="0" baseItem="0" numFmtId="2"/>
    <dataField name="Calificación defensiva" fld="6" subtotal="average" baseField="0" baseItem="0" numFmtId="2"/>
    <dataField name="Asistencias/Pérdidas" fld="7" subtotal="average" baseField="0" baseItem="0" numFmtId="2"/>
    <dataField name="% Tiros de Campo" fld="14" subtotal="average" baseField="0" baseItem="0" numFmtId="10"/>
    <dataField name="% Triples" fld="15" subtotal="average" baseField="0" baseItem="0" numFmtId="10"/>
    <dataField name="% Tiros Libres" fld="16" subtotal="average" baseField="0" baseItem="0" numFmtId="10"/>
    <dataField name="Rebotes Ofensivos" fld="8" subtotal="average" baseField="0" baseItem="0" numFmtId="2"/>
    <dataField name="Rebotes Defensivos" fld="9" subtotal="average" baseField="0" baseItem="0" numFmtId="2"/>
    <dataField name="Pérdidas" fld="13" subtotal="average" baseField="0" baseItem="0" numFmtId="2"/>
    <dataField name="Puntos tras Pérdida" fld="10" subtotal="average" baseField="0" baseItem="0" numFmtId="2"/>
    <dataField name="Puntos al Contraataque" fld="11" subtotal="average" baseField="0" baseItem="0" numFmtId="2"/>
    <dataField name="Victoria" fld="12" baseField="0" baseItem="0"/>
  </dataFields>
  <formats count="15">
    <format dxfId="564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563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562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5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5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5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5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554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553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552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551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550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</formats>
  <pivotHierarchies count="1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ctoria"/>
    <pivotHierarchy dragToData="1" caption="Puntos al Contraataque"/>
    <pivotHierarchy dragToData="1" caption="Puntos Anotados"/>
    <pivotHierarchy dragToData="1" caption="Asistencias"/>
    <pivotHierarchy dragToData="1" caption="% Tiro Real"/>
    <pivotHierarchy dragToData="1" caption="Posesiones Estimadas"/>
    <pivotHierarchy dragToData="1" caption="Calificación ofensiva"/>
    <pivotHierarchy dragToData="1" caption="Calificación defensiva"/>
    <pivotHierarchy dragToData="1" caption="netRating"/>
    <pivotHierarchy dragToData="1" caption="Asistencias/Pérdidas"/>
    <pivotHierarchy dragToData="1" caption="Rebotes Ofensivos"/>
    <pivotHierarchy dragToData="1" caption="Rebotes Defensivos"/>
    <pivotHierarchy dragToData="1" caption="Pérdidas"/>
    <pivotHierarchy dragToData="1"/>
    <pivotHierarchy dragToData="1" caption="Puntos tras Pérdida"/>
    <pivotHierarchy dragToData="1" caption="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Tiros de Campo"/>
    <pivotHierarchy dragToData="1" caption="% Triples"/>
    <pivotHierarchy dragToData="1" caption="% Tiros Libr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16447-B661-4074-A285-D93D7E833500}" name="Tabla_top" cacheId="2" applyNumberFormats="0" applyBorderFormats="0" applyFontFormats="0" applyPatternFormats="0" applyAlignmentFormats="0" applyWidthHeightFormats="1" dataCaption="Valores" updatedVersion="6" minRefreshableVersion="3" useAutoFormatting="1" subtotalHiddenItems="1" rowGrandTotals="0" colGrandTotals="0" itemPrintTitles="1" createdVersion="6" indent="0" outline="1" outlineData="1" multipleFieldFilters="0" rowHeaderCaption="Teams">
  <location ref="A1:R31" firstHeaderRow="0" firstDataRow="1" firstDataCol="1"/>
  <pivotFields count="18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Puntos Anotados" fld="1" subtotal="average" baseField="0" baseItem="0"/>
    <dataField name="Asistencias" fld="2" subtotal="average" baseField="0" baseItem="0"/>
    <dataField name="% Tiro Real" fld="3" subtotal="average" baseField="0" baseItem="0"/>
    <dataField name="Posesiones Estimadas" fld="4" subtotal="average" baseField="0" baseItem="0"/>
    <dataField name="Calificación ofensiva" fld="5" subtotal="average" baseField="0" baseItem="0"/>
    <dataField name="Calificación defensiva" fld="6" subtotal="average" baseField="0" baseItem="0"/>
    <dataField name="Asistencias/Pérdidas" fld="7" subtotal="average" baseField="0" baseItem="0"/>
    <dataField name="% Tiros de Campo" fld="15" subtotal="average" baseField="0" baseItem="0"/>
    <dataField name="% Triples" fld="16" subtotal="average" baseField="0" baseItem="0"/>
    <dataField name="% Tiros Libres" fld="17" subtotal="average" baseField="0" baseItem="0"/>
    <dataField name="Rebotes Ofensivos" fld="8" subtotal="average" baseField="0" baseItem="0"/>
    <dataField name="Rebotes Defensivos" fld="9" subtotal="average" baseField="0" baseItem="0"/>
    <dataField name="Pérdidas" fld="13" subtotal="average" baseField="0" baseItem="0"/>
    <dataField name="Puntos tras Pérdida" fld="10" subtotal="average" baseField="0" baseItem="0"/>
    <dataField name="Puntos al Contraataque" fld="11" subtotal="average" baseField="0" baseItem="0"/>
    <dataField name="Victoria" fld="12" baseField="0" baseItem="0"/>
    <dataField name="Partidos Jugados" fld="1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ctoria"/>
    <pivotHierarchy dragToData="1" caption="Puntos al Contraataque"/>
    <pivotHierarchy dragToData="1" caption="Puntos Anotados"/>
    <pivotHierarchy dragToData="1" caption="Asistencias"/>
    <pivotHierarchy dragToData="1" caption="% Tiro Real"/>
    <pivotHierarchy dragToData="1" caption="Posesiones Estimadas"/>
    <pivotHierarchy dragToData="1" caption="Calificación ofensiva"/>
    <pivotHierarchy dragToData="1" caption="Calificación defensiva"/>
    <pivotHierarchy dragToData="1" caption="netRating"/>
    <pivotHierarchy dragToData="1" caption="Asistencias/Pérdidas"/>
    <pivotHierarchy dragToData="1" caption="Rebotes Ofensivos"/>
    <pivotHierarchy dragToData="1" caption="Rebotes Defensivos"/>
    <pivotHierarchy dragToData="1" caption="Pérdidas"/>
    <pivotHierarchy dragToData="1"/>
    <pivotHierarchy dragToData="1" caption="Puntos tras Pérdida"/>
    <pivotHierarchy dragToData="1" caption="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Tiros de Campo"/>
    <pivotHierarchy dragToData="1" caption="% Triples"/>
    <pivotHierarchy dragToData="1" caption="% Tiros Libres"/>
    <pivotHierarchy dragToData="1"/>
    <pivotHierarchy dragToData="1" caption="Partidos Jugados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BAteams_Analysis_and_DashboardREPARAD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69C15F2-D70D-4FB1-BE81-DDF6D6FAA983}" autoFormatId="16" applyNumberFormats="0" applyBorderFormats="0" applyFontFormats="0" applyPatternFormats="0" applyAlignmentFormats="0" applyWidthHeightFormats="0">
  <queryTableRefresh nextId="57">
    <queryTableFields count="56">
      <queryTableField id="1" name="gameId" tableColumnId="1"/>
      <queryTableField id="2" name="teamCity" tableColumnId="2"/>
      <queryTableField id="3" name="teamName" tableColumnId="3"/>
      <queryTableField id="4" name="teamId" tableColumnId="4"/>
      <queryTableField id="53" dataBound="0" tableColumnId="54"/>
      <queryTableField id="5" name="opponentTeamCity" tableColumnId="5"/>
      <queryTableField id="6" name="opponentTeamName" tableColumnId="6"/>
      <queryTableField id="7" name="opponentTeamId" tableColumnId="7"/>
      <queryTableField id="52" dataBound="0" tableColumnId="53"/>
      <queryTableField id="8" name="home" tableColumnId="8"/>
      <queryTableField id="9" name="win" tableColumnId="9"/>
      <queryTableField id="10" name="teamScore" tableColumnId="10"/>
      <queryTableField id="11" name="opponentScore" tableColumnId="11"/>
      <queryTableField id="12" name="assists" tableColumnId="12"/>
      <queryTableField id="13" name="blocks" tableColumnId="13"/>
      <queryTableField id="14" name="steals" tableColumnId="14"/>
      <queryTableField id="45" dataBound="0" tableColumnId="46"/>
      <queryTableField id="46" dataBound="0" tableColumnId="47"/>
      <queryTableField id="47" dataBound="0" tableColumnId="48"/>
      <queryTableField id="48" dataBound="0" tableColumnId="49"/>
      <queryTableField id="49" dataBound="0" tableColumnId="50"/>
      <queryTableField id="50" dataBound="0" tableColumnId="51"/>
      <queryTableField id="51" dataBound="0" tableColumnId="52"/>
      <queryTableField id="15" name="fieldGoalsAttempted" tableColumnId="15"/>
      <queryTableField id="16" name="fieldGoalsMade" tableColumnId="16"/>
      <queryTableField id="17" name="fieldGoalsPercentage" tableColumnId="17"/>
      <queryTableField id="18" name="threePointersAttempted" tableColumnId="18"/>
      <queryTableField id="19" name="threePointersMade" tableColumnId="19"/>
      <queryTableField id="54" dataBound="0" tableColumnId="45"/>
      <queryTableField id="20" name="threePointersPercentage" tableColumnId="20"/>
      <queryTableField id="21" name="freeThrowsAttempted" tableColumnId="21"/>
      <queryTableField id="22" name="freeThrowsMade" tableColumnId="22"/>
      <queryTableField id="23" name="freeThrowsPercentage" tableColumnId="23"/>
      <queryTableField id="24" name="reboundsDefensive" tableColumnId="24"/>
      <queryTableField id="25" name="reboundsOffensive" tableColumnId="25"/>
      <queryTableField id="26" name="reboundsTotal" tableColumnId="26"/>
      <queryTableField id="27" name="foulsPersonal" tableColumnId="27"/>
      <queryTableField id="28" name="turnovers" tableColumnId="28"/>
      <queryTableField id="29" name="plusMinusPoints" tableColumnId="29"/>
      <queryTableField id="30" name="numMinutes" tableColumnId="30"/>
      <queryTableField id="31" name="q1Points" tableColumnId="31"/>
      <queryTableField id="32" name="q2Points" tableColumnId="32"/>
      <queryTableField id="33" name="q3Points" tableColumnId="33"/>
      <queryTableField id="34" name="q4Points" tableColumnId="34"/>
      <queryTableField id="35" name="biggestLead" tableColumnId="35"/>
      <queryTableField id="36" name="pointsFastBreak" tableColumnId="36"/>
      <queryTableField id="37" name="pointsFromTurnovers" tableColumnId="37"/>
      <queryTableField id="38" name="pointsInThePaint" tableColumnId="38"/>
      <queryTableField id="55" dataBound="0" tableColumnId="55"/>
      <queryTableField id="56" dataBound="0" tableColumnId="56"/>
      <queryTableField id="39" name="gameType" tableColumnId="39"/>
      <queryTableField id="40" name="gameDate" tableColumnId="40"/>
      <queryTableField id="41" name="gameOnlyDate" tableColumnId="41"/>
      <queryTableField id="42" name="Mes" tableColumnId="42"/>
      <queryTableField id="43" name="Nombre del mes" tableColumnId="43"/>
      <queryTableField id="44" name="Año" tableColumnId="4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amName" xr10:uid="{67D99A46-177A-442C-B0AB-B7486D46F289}" sourceName="[Tabla1].[teamName]">
  <pivotTables>
    <pivotTable tabId="3" name="Tabla_temporal"/>
    <pivotTable tabId="5" name="Tabla_influencia"/>
    <pivotTable tabId="6" name="Tabla_lanzamientos"/>
    <pivotTable tabId="7" name="KPI's1"/>
    <pivotTable tabId="7" name="KPI's2"/>
  </pivotTables>
  <data>
    <olap pivotCacheId="1563745121">
      <levels count="2">
        <level uniqueName="[Tabla1].[teamName].[(All)]" sourceCaption="(All)" count="0"/>
        <level uniqueName="[Tabla1].[teamName].[teamName]" sourceCaption="teamName" count="30">
          <ranges>
            <range startItem="0">
              <i n="[Tabla1].[teamName].&amp;[76ers]" c="76ers"/>
              <i n="[Tabla1].[teamName].&amp;[Bucks]" c="Bucks"/>
              <i n="[Tabla1].[teamName].&amp;[Bulls]" c="Bulls"/>
              <i n="[Tabla1].[teamName].&amp;[Cavaliers]" c="Cavaliers"/>
              <i n="[Tabla1].[teamName].&amp;[Celtics]" c="Celtics"/>
              <i n="[Tabla1].[teamName].&amp;[Clippers]" c="Clippers"/>
              <i n="[Tabla1].[teamName].&amp;[Grizzlies]" c="Grizzlies"/>
              <i n="[Tabla1].[teamName].&amp;[Hawks]" c="Hawks"/>
              <i n="[Tabla1].[teamName].&amp;[Heat]" c="Heat"/>
              <i n="[Tabla1].[teamName].&amp;[Hornets]" c="Hornets"/>
              <i n="[Tabla1].[teamName].&amp;[Jazz]" c="Jazz"/>
              <i n="[Tabla1].[teamName].&amp;[Kings]" c="Kings"/>
              <i n="[Tabla1].[teamName].&amp;[Knicks]" c="Knicks"/>
              <i n="[Tabla1].[teamName].&amp;[Lakers]" c="Lakers"/>
              <i n="[Tabla1].[teamName].&amp;[Magic]" c="Magic"/>
              <i n="[Tabla1].[teamName].&amp;[Mavericks]" c="Mavericks"/>
              <i n="[Tabla1].[teamName].&amp;[Nets]" c="Nets"/>
              <i n="[Tabla1].[teamName].&amp;[Nuggets]" c="Nuggets"/>
              <i n="[Tabla1].[teamName].&amp;[Pacers]" c="Pacers"/>
              <i n="[Tabla1].[teamName].&amp;[Pelicans]" c="Pelicans"/>
              <i n="[Tabla1].[teamName].&amp;[Pistons]" c="Pistons"/>
              <i n="[Tabla1].[teamName].&amp;[Raptors]" c="Raptors"/>
              <i n="[Tabla1].[teamName].&amp;[Rockets]" c="Rockets"/>
              <i n="[Tabla1].[teamName].&amp;[Spurs]" c="Spurs"/>
              <i n="[Tabla1].[teamName].&amp;[Suns]" c="Suns"/>
              <i n="[Tabla1].[teamName].&amp;[Thunder]" c="Thunder"/>
              <i n="[Tabla1].[teamName].&amp;[Timberwolves]" c="Timberwolves"/>
              <i n="[Tabla1].[teamName].&amp;[Trail Blazers]" c="Trail Blazers"/>
              <i n="[Tabla1].[teamName].&amp;[Warriors]" c="Warriors"/>
              <i n="[Tabla1].[teamName].&amp;[Wizards]" c="Wizards"/>
            </range>
          </ranges>
        </level>
      </levels>
      <selections count="1">
        <selection n="[Tabla1].[teamName].&amp;[Suns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Name 2" xr10:uid="{EA392932-98C2-49D1-8D1A-D4B56DB553F4}" cache="SegmentaciónDeDatos_teamName" caption="teamName" startItem="3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Name 1" xr10:uid="{4433AF8F-8803-4AB3-9F51-54E2371EA574}" cache="SegmentaciónDeDatos_teamName" caption="teamName" level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Name" xr10:uid="{B6A02C1C-0D43-4260-AABB-FE0F3F290721}" cache="SegmentaciónDeDatos_teamName" caption="teamName" level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s" xr10:uid="{D91B155F-C13B-4675-85AA-AE67CFD77F63}" cache="SegmentaciónDeDatos_teamName" caption="Equipos" startItem="19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7E241-046D-406C-862A-20D573FC7AC2}" name="Tabla1" displayName="Tabla1" ref="A1:BD2645" tableType="queryTable" totalsRowShown="0">
  <autoFilter ref="A1:BD2645" xr:uid="{C45DF113-7245-46E0-8EE4-1988B3C3514B}"/>
  <tableColumns count="56">
    <tableColumn id="1" xr3:uid="{FDFCED4F-BF6F-4542-9686-FF7B6888ED66}" uniqueName="1" name="gameId" queryTableFieldId="1"/>
    <tableColumn id="2" xr3:uid="{1774B7C2-9BBB-4130-BEE0-73C43D59B08F}" uniqueName="2" name="teamCity" queryTableFieldId="2"/>
    <tableColumn id="3" xr3:uid="{2A75ADFE-F380-4D4B-90C2-AEDC01D809D8}" uniqueName="3" name="teamName" queryTableFieldId="3"/>
    <tableColumn id="4" xr3:uid="{A1CEED5B-256D-468D-85FA-B8B1610F6348}" uniqueName="4" name="teamId" queryTableFieldId="4"/>
    <tableColumn id="54" xr3:uid="{D2303C95-635D-4F2C-BCAE-9A98FA2967CC}" uniqueName="54" name="teamgameId" queryTableFieldId="53" dataDxfId="603">
      <calculatedColumnFormula>D2:D2645&amp;A2:A2645</calculatedColumnFormula>
    </tableColumn>
    <tableColumn id="5" xr3:uid="{2E4A39D4-44F8-4067-B543-E6F67C3AB8BB}" uniqueName="5" name="opponentTeamCity" queryTableFieldId="5"/>
    <tableColumn id="6" xr3:uid="{10E364DB-20F3-48A2-8C1D-0CF746B62BEA}" uniqueName="6" name="opponentTeamName" queryTableFieldId="6"/>
    <tableColumn id="7" xr3:uid="{3CC77BDD-17F7-456A-A5BB-35D8F39821AC}" uniqueName="7" name="opponentTeamId" queryTableFieldId="7"/>
    <tableColumn id="53" xr3:uid="{DB5C4B29-32E9-41D1-99E9-E7C1B4A2ED93}" uniqueName="53" name="oppoteamgameId" queryTableFieldId="52" dataDxfId="602">
      <calculatedColumnFormula>H2:H2645&amp;A2:A2645</calculatedColumnFormula>
    </tableColumn>
    <tableColumn id="8" xr3:uid="{D5A67833-BF87-4A0A-BA16-1E3028FF9491}" uniqueName="8" name="home" queryTableFieldId="8"/>
    <tableColumn id="9" xr3:uid="{E0E2BCC9-6348-4799-AA2E-AFD96C28178F}" uniqueName="9" name="win" queryTableFieldId="9"/>
    <tableColumn id="10" xr3:uid="{83FAD658-0B51-43E2-B778-6647BED6310E}" uniqueName="10" name="teamScore" queryTableFieldId="10"/>
    <tableColumn id="11" xr3:uid="{38D25DA9-38F1-4EC0-87C1-A020003D4BB5}" uniqueName="11" name="opponentScore" queryTableFieldId="11"/>
    <tableColumn id="12" xr3:uid="{5153BB43-C7E0-4BF8-B817-77EAFD75273C}" uniqueName="12" name="assists" queryTableFieldId="12"/>
    <tableColumn id="13" xr3:uid="{E9BCD025-7B50-48B0-806C-1FBB67A4680A}" uniqueName="13" name="blocks" queryTableFieldId="13"/>
    <tableColumn id="14" xr3:uid="{08062E80-672C-4E32-A069-CD9EAED4AB68}" uniqueName="14" name="steals" queryTableFieldId="14"/>
    <tableColumn id="46" xr3:uid="{79F92795-5984-40AA-B1FA-4912D2178877}" uniqueName="46" name="trueShooting%" queryTableFieldId="45" dataDxfId="601">
      <calculatedColumnFormula>IF((2*(X2 + 0.44 * AE2))=0,0,L2 / (2*(X2 + 0.44 * AE2)))</calculatedColumnFormula>
    </tableColumn>
    <tableColumn id="47" xr3:uid="{E3A93D1C-212B-4F82-8807-7CEB911AFC04}" uniqueName="47" name="estimatedPossessions" queryTableFieldId="46" dataDxfId="600">
      <calculatedColumnFormula>X2 + 0.44 * AE2 - AI2 - AL2</calculatedColumnFormula>
    </tableColumn>
    <tableColumn id="48" xr3:uid="{8B1B1FAD-FE96-41EF-A923-1E38F00F1313}" uniqueName="48" name="estimatedPossessionsOpponent" queryTableFieldId="47" dataDxfId="599">
      <calculatedColumnFormula>INDEX(X:X,MATCH(I2,E:E,0))
+0.44*INDEX(AE:AE,MATCH(I2,E:E,0))
-INDEX(AI:AI,MATCH(I2,E:E,0))
-INDEX(AL:AL,MATCH(I2,E:E,0))</calculatedColumnFormula>
    </tableColumn>
    <tableColumn id="49" xr3:uid="{A1DE2F3A-0B12-4AA6-9C4E-A0821E445CD6}" uniqueName="49" name="offensiveRating" queryTableFieldId="48" dataDxfId="598">
      <calculatedColumnFormula>(L2/R2)*100</calculatedColumnFormula>
    </tableColumn>
    <tableColumn id="50" xr3:uid="{D29CBC9B-B97A-4CD2-A30E-000F881202AE}" uniqueName="50" name="defensiveRating" queryTableFieldId="49" dataDxfId="597">
      <calculatedColumnFormula>(M2/S2)*100</calculatedColumnFormula>
    </tableColumn>
    <tableColumn id="51" xr3:uid="{85398EBA-44E3-4079-9F5A-1EA4FAE2FB7A}" uniqueName="51" name="netRating" queryTableFieldId="50" dataDxfId="596">
      <calculatedColumnFormula>T2-U2</calculatedColumnFormula>
    </tableColumn>
    <tableColumn id="52" xr3:uid="{AFE44491-CDC2-438F-A001-875F534A5FD3}" uniqueName="52" name="assists/turnoverRatio" queryTableFieldId="51" dataDxfId="595">
      <calculatedColumnFormula>N2/IF(AL2=0,1,AL2)</calculatedColumnFormula>
    </tableColumn>
    <tableColumn id="15" xr3:uid="{2336DD6A-43B0-4095-B8FB-397E53BD962B}" uniqueName="15" name="fieldGoalsAttempted" queryTableFieldId="15"/>
    <tableColumn id="16" xr3:uid="{B42D4C40-92AC-4380-82A6-15C321AF042D}" uniqueName="16" name="fieldGoalsMade" queryTableFieldId="16"/>
    <tableColumn id="17" xr3:uid="{6EBF10C2-E3C8-40E8-BCE2-24A32E670703}" uniqueName="17" name="fieldGoalsPercentage" queryTableFieldId="17" dataDxfId="594"/>
    <tableColumn id="18" xr3:uid="{85E4264F-3217-4736-8006-024475D378DC}" uniqueName="18" name="threePointersAttempted" queryTableFieldId="18"/>
    <tableColumn id="19" xr3:uid="{0A05E47A-E313-4DAC-A23D-7C97C0F37726}" uniqueName="19" name="threePointersMade" queryTableFieldId="19"/>
    <tableColumn id="45" xr3:uid="{7976BEAE-67B0-4306-B47C-A3F2B00DF2CF}" uniqueName="45" name="threePointers" queryTableFieldId="54" dataDxfId="593">
      <calculatedColumnFormula>AB2*3</calculatedColumnFormula>
    </tableColumn>
    <tableColumn id="20" xr3:uid="{E3DA1AAE-751E-4AC2-BB00-A40B66658784}" uniqueName="20" name="threePointersPercentage" queryTableFieldId="20" dataDxfId="592"/>
    <tableColumn id="21" xr3:uid="{49ED951F-03A9-4B9B-9012-969C35B18462}" uniqueName="21" name="freeThrowsAttempted" queryTableFieldId="21"/>
    <tableColumn id="22" xr3:uid="{F98089A3-5E2A-4D9D-ADF1-FE9501D6D3CD}" uniqueName="22" name="freeThrowsMade" queryTableFieldId="22"/>
    <tableColumn id="23" xr3:uid="{606C94CD-F13B-4877-962E-67A069CA8606}" uniqueName="23" name="freeThrowsPercentage" queryTableFieldId="23" dataDxfId="591"/>
    <tableColumn id="24" xr3:uid="{BC4EE3B8-76FE-46C4-90E0-8D8FD6873FE8}" uniqueName="24" name="reboundsDefensive" queryTableFieldId="24"/>
    <tableColumn id="25" xr3:uid="{008E564F-DEE4-450E-B7B0-1F4365214905}" uniqueName="25" name="reboundsOffensive" queryTableFieldId="25"/>
    <tableColumn id="26" xr3:uid="{26899B2D-727E-42E0-B4E3-F54BF7D444F2}" uniqueName="26" name="reboundsTotal" queryTableFieldId="26"/>
    <tableColumn id="27" xr3:uid="{4A650AF5-4604-474C-809A-37E85738B1F9}" uniqueName="27" name="foulsPersonal" queryTableFieldId="27"/>
    <tableColumn id="28" xr3:uid="{A9809C95-44A3-41A6-A3A5-336FD5F4EFD3}" uniqueName="28" name="turnovers" queryTableFieldId="28"/>
    <tableColumn id="29" xr3:uid="{023E7A3F-215B-4877-B216-8F0EE31B0A83}" uniqueName="29" name="plusMinusPoints" queryTableFieldId="29"/>
    <tableColumn id="30" xr3:uid="{2B281764-2F04-4CA3-BC67-B7E5668B1603}" uniqueName="30" name="numMinutes" queryTableFieldId="30"/>
    <tableColumn id="31" xr3:uid="{F17A62AC-C066-4CE5-8305-C44E614D7B0D}" uniqueName="31" name="q1Points" queryTableFieldId="31"/>
    <tableColumn id="32" xr3:uid="{17BEF90E-33B9-4E33-853B-A0D4CD23C0A1}" uniqueName="32" name="q2Points" queryTableFieldId="32"/>
    <tableColumn id="33" xr3:uid="{12519C32-7274-44F7-90BC-A0892818E25B}" uniqueName="33" name="q3Points" queryTableFieldId="33"/>
    <tableColumn id="34" xr3:uid="{7422B230-05E9-4FB8-9A82-D950DA487D67}" uniqueName="34" name="q4Points" queryTableFieldId="34"/>
    <tableColumn id="35" xr3:uid="{2F2BD21E-DCB4-43D3-9E7D-1994D29DB7A0}" uniqueName="35" name="biggestLead" queryTableFieldId="35"/>
    <tableColumn id="36" xr3:uid="{BB934CAB-0626-4A04-BCE4-11F5F0F62D1D}" uniqueName="36" name="pointsFastBreak" queryTableFieldId="36"/>
    <tableColumn id="37" xr3:uid="{875981F9-7753-470B-A36E-39459CC88432}" uniqueName="37" name="pointsFromTurnovers" queryTableFieldId="37"/>
    <tableColumn id="38" xr3:uid="{BFB5B6A5-4FF3-4096-B3B4-2F1941B6AF8F}" uniqueName="38" name="pointsInThePaint" queryTableFieldId="38"/>
    <tableColumn id="55" xr3:uid="{A84CE254-E8A7-4881-A41F-ACF19653C404}" uniqueName="55" name="midDistancePoints" queryTableFieldId="55" dataDxfId="590">
      <calculatedColumnFormula>L2-(AV2+AC2+AF2)</calculatedColumnFormula>
    </tableColumn>
    <tableColumn id="56" xr3:uid="{20073119-00D8-4798-A3A3-890C356E395B}" uniqueName="56" name="PointsInTheArea" queryTableFieldId="56" dataDxfId="589">
      <calculatedColumnFormula>AV2+AW2</calculatedColumnFormula>
    </tableColumn>
    <tableColumn id="39" xr3:uid="{DFEE5439-A663-43C8-B048-5590F944F895}" uniqueName="39" name="gameType" queryTableFieldId="39"/>
    <tableColumn id="40" xr3:uid="{01B34368-4919-4AE5-9B52-0D65161C8BDF}" uniqueName="40" name="gameDate" queryTableFieldId="40" dataDxfId="588"/>
    <tableColumn id="41" xr3:uid="{8FAA5011-BA36-468B-8EE1-D9187A915E6B}" uniqueName="41" name="gameOnlyDate" queryTableFieldId="41" dataDxfId="587"/>
    <tableColumn id="42" xr3:uid="{3727F49E-C224-40BA-875A-E95315CC6E06}" uniqueName="42" name="Mes" queryTableFieldId="42"/>
    <tableColumn id="43" xr3:uid="{D25D0CD8-AC34-49E2-B42F-05CC59A5EB6F}" uniqueName="43" name="Nombre del mes" queryTableFieldId="43"/>
    <tableColumn id="44" xr3:uid="{1EEF340F-8B18-4AA4-84E8-91D75833C548}" uniqueName="44" name="Año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67A-8769-4E36-A3F2-A65E216F5E7D}">
  <dimension ref="A1:BD2645"/>
  <sheetViews>
    <sheetView zoomScale="85" zoomScaleNormal="85" workbookViewId="0">
      <selection activeCell="E3" sqref="E3"/>
    </sheetView>
  </sheetViews>
  <sheetFormatPr baseColWidth="10" defaultColWidth="11.42578125" defaultRowHeight="15" x14ac:dyDescent="0.25"/>
  <cols>
    <col min="1" max="1" width="9.85546875" bestFit="1" customWidth="1"/>
    <col min="2" max="2" width="13.85546875" bestFit="1" customWidth="1"/>
    <col min="3" max="3" width="13.5703125" bestFit="1" customWidth="1"/>
    <col min="4" max="4" width="13.28515625" customWidth="1"/>
    <col min="5" max="5" width="23.140625" customWidth="1"/>
    <col min="6" max="6" width="20.42578125" bestFit="1" customWidth="1"/>
    <col min="7" max="7" width="22.28515625" bestFit="1" customWidth="1"/>
    <col min="8" max="8" width="16.85546875" customWidth="1"/>
    <col min="9" max="9" width="26.7109375" style="4" hidden="1" customWidth="1"/>
    <col min="10" max="10" width="8.42578125" bestFit="1" customWidth="1"/>
    <col min="11" max="11" width="6.5703125" bestFit="1" customWidth="1"/>
    <col min="12" max="12" width="12.7109375" bestFit="1" customWidth="1"/>
    <col min="13" max="13" width="16.85546875" bestFit="1" customWidth="1"/>
    <col min="14" max="14" width="9" bestFit="1" customWidth="1"/>
    <col min="15" max="15" width="8.85546875" bestFit="1" customWidth="1"/>
    <col min="16" max="16" width="8.42578125" bestFit="1" customWidth="1"/>
    <col min="17" max="17" width="15.5703125" customWidth="1"/>
    <col min="18" max="18" width="22.28515625" customWidth="1"/>
    <col min="19" max="19" width="27.5703125" customWidth="1"/>
    <col min="20" max="23" width="15.5703125" customWidth="1"/>
    <col min="24" max="24" width="22.28515625" bestFit="1" customWidth="1"/>
    <col min="25" max="25" width="17.5703125" bestFit="1" customWidth="1"/>
    <col min="26" max="26" width="22.5703125" hidden="1" customWidth="1"/>
    <col min="27" max="27" width="25.5703125" bestFit="1" customWidth="1"/>
    <col min="28" max="28" width="20.85546875" bestFit="1" customWidth="1"/>
    <col min="29" max="29" width="20.85546875" customWidth="1"/>
    <col min="30" max="30" width="25.85546875" hidden="1" customWidth="1"/>
    <col min="31" max="31" width="23.28515625" bestFit="1" customWidth="1"/>
    <col min="32" max="32" width="18.7109375" bestFit="1" customWidth="1"/>
    <col min="33" max="33" width="23.7109375" hidden="1" customWidth="1"/>
    <col min="34" max="34" width="20.85546875" bestFit="1" customWidth="1"/>
    <col min="35" max="35" width="20.5703125" bestFit="1" customWidth="1"/>
    <col min="36" max="36" width="16.140625" bestFit="1" customWidth="1"/>
    <col min="37" max="37" width="15.42578125" bestFit="1" customWidth="1"/>
    <col min="38" max="38" width="11.85546875" bestFit="1" customWidth="1"/>
    <col min="39" max="39" width="18.140625" bestFit="1" customWidth="1"/>
    <col min="40" max="40" width="14.7109375" bestFit="1" customWidth="1"/>
    <col min="41" max="44" width="11" bestFit="1" customWidth="1"/>
    <col min="45" max="45" width="13.85546875" bestFit="1" customWidth="1"/>
    <col min="46" max="46" width="17.42578125" bestFit="1" customWidth="1"/>
    <col min="47" max="47" width="22.42578125" bestFit="1" customWidth="1"/>
    <col min="48" max="48" width="18.5703125" bestFit="1" customWidth="1"/>
    <col min="49" max="50" width="18.5703125" customWidth="1"/>
    <col min="51" max="51" width="18.5703125" bestFit="1" customWidth="1"/>
    <col min="52" max="52" width="15.7109375" bestFit="1" customWidth="1"/>
    <col min="53" max="53" width="16.42578125" bestFit="1" customWidth="1"/>
    <col min="54" max="54" width="7.140625" bestFit="1" customWidth="1"/>
    <col min="55" max="55" width="18" bestFit="1" customWidth="1"/>
    <col min="56" max="56" width="6.8554687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153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154</v>
      </c>
      <c r="AX1" t="s">
        <v>160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</row>
    <row r="2" spans="1:56" x14ac:dyDescent="0.25">
      <c r="A2">
        <v>42500405</v>
      </c>
      <c r="B2" t="s">
        <v>53</v>
      </c>
      <c r="C2" t="s">
        <v>54</v>
      </c>
      <c r="D2">
        <v>1610612759</v>
      </c>
      <c r="E2" t="str">
        <f>D2:D2645&amp;A2:A2645</f>
        <v>161061275942500405</v>
      </c>
      <c r="F2" t="s">
        <v>55</v>
      </c>
      <c r="G2" t="s">
        <v>56</v>
      </c>
      <c r="H2">
        <v>1610612752</v>
      </c>
      <c r="I2" s="4" t="str">
        <f t="shared" ref="I2:I65" si="0">H2:H2645&amp;A2:A2645</f>
        <v>161061275242500405</v>
      </c>
      <c r="J2">
        <v>1</v>
      </c>
      <c r="K2">
        <v>0</v>
      </c>
      <c r="L2">
        <v>90</v>
      </c>
      <c r="M2">
        <v>94</v>
      </c>
      <c r="N2">
        <v>18</v>
      </c>
      <c r="O2">
        <v>7</v>
      </c>
      <c r="P2">
        <v>6</v>
      </c>
      <c r="Q2" s="2">
        <f>IF((2*(X2 + 0.44 * AE2))=0,0,L2 / (2*(X2 + 0.44 * AE2)))</f>
        <v>0.47689699025010596</v>
      </c>
      <c r="R2" s="3">
        <f t="shared" ref="R2:R65" si="1">X2 + 0.44 * AE2 - AI2 - AL2</f>
        <v>68.36</v>
      </c>
      <c r="S2" s="3">
        <f t="shared" ref="S2:S65" si="2">INDEX(X:X,MATCH(I2,E:E,0))
+0.44*INDEX(AE:AE,MATCH(I2,E:E,0))
-INDEX(AI:AI,MATCH(I2,E:E,0))
-INDEX(AL:AL,MATCH(I2,E:E,0))</f>
        <v>76.319999999999993</v>
      </c>
      <c r="T2" s="3">
        <f t="shared" ref="T2:T65" si="3">(L2/R2)*100</f>
        <v>131.65593914569925</v>
      </c>
      <c r="U2" s="3">
        <f>(M2/S2)*100</f>
        <v>123.16561844863733</v>
      </c>
      <c r="V2" s="3">
        <f t="shared" ref="V2:V65" si="4">T2-U2</f>
        <v>8.4903206970619181</v>
      </c>
      <c r="W2" s="2">
        <f t="shared" ref="W2:W65" si="5">N2/IF(AL2=0,1,AL2)</f>
        <v>1.5</v>
      </c>
      <c r="X2">
        <v>86</v>
      </c>
      <c r="Y2">
        <v>33</v>
      </c>
      <c r="Z2" s="2">
        <v>0.38400000000000001</v>
      </c>
      <c r="AA2">
        <v>37</v>
      </c>
      <c r="AB2">
        <v>12</v>
      </c>
      <c r="AC2">
        <f t="shared" ref="AC2:AC65" si="6">AB2*3</f>
        <v>36</v>
      </c>
      <c r="AD2" s="2">
        <v>0.32400000000000001</v>
      </c>
      <c r="AE2">
        <v>19</v>
      </c>
      <c r="AF2">
        <v>12</v>
      </c>
      <c r="AG2" s="2">
        <v>0.63200000000000001</v>
      </c>
      <c r="AH2">
        <v>33</v>
      </c>
      <c r="AI2">
        <v>14</v>
      </c>
      <c r="AJ2">
        <v>47</v>
      </c>
      <c r="AK2">
        <v>22</v>
      </c>
      <c r="AL2">
        <v>12</v>
      </c>
      <c r="AM2">
        <v>-4</v>
      </c>
      <c r="AN2">
        <v>240</v>
      </c>
      <c r="AO2">
        <v>23</v>
      </c>
      <c r="AP2">
        <v>19</v>
      </c>
      <c r="AQ2">
        <v>30</v>
      </c>
      <c r="AR2">
        <v>18</v>
      </c>
      <c r="AS2">
        <v>16</v>
      </c>
      <c r="AT2">
        <v>13</v>
      </c>
      <c r="AU2">
        <v>21</v>
      </c>
      <c r="AV2">
        <v>38</v>
      </c>
      <c r="AW2">
        <f t="shared" ref="AW2:AW65" si="7">L2-(AV2+AC2+AF2)</f>
        <v>4</v>
      </c>
      <c r="AX2">
        <f t="shared" ref="AX2:AX65" si="8">AV2+AW2</f>
        <v>42</v>
      </c>
      <c r="AY2" t="s">
        <v>57</v>
      </c>
      <c r="AZ2" s="1">
        <v>46186.854166666664</v>
      </c>
      <c r="BA2" s="1">
        <v>46186</v>
      </c>
      <c r="BB2">
        <v>6</v>
      </c>
      <c r="BC2" t="s">
        <v>58</v>
      </c>
      <c r="BD2">
        <v>2026</v>
      </c>
    </row>
    <row r="3" spans="1:56" x14ac:dyDescent="0.25">
      <c r="A3">
        <v>42500405</v>
      </c>
      <c r="B3" t="s">
        <v>55</v>
      </c>
      <c r="C3" t="s">
        <v>56</v>
      </c>
      <c r="D3">
        <v>1610612752</v>
      </c>
      <c r="E3" t="str">
        <f t="shared" ref="E3:E65" si="9">D3:D2646&amp;A3:A2646</f>
        <v>161061275242500405</v>
      </c>
      <c r="F3" t="s">
        <v>53</v>
      </c>
      <c r="G3" t="s">
        <v>54</v>
      </c>
      <c r="H3">
        <v>1610612759</v>
      </c>
      <c r="I3" s="4" t="str">
        <f t="shared" si="0"/>
        <v>161061275942500405</v>
      </c>
      <c r="J3">
        <v>0</v>
      </c>
      <c r="K3">
        <v>1</v>
      </c>
      <c r="L3">
        <v>94</v>
      </c>
      <c r="M3">
        <v>90</v>
      </c>
      <c r="N3">
        <v>14</v>
      </c>
      <c r="O3">
        <v>4</v>
      </c>
      <c r="P3">
        <v>8</v>
      </c>
      <c r="Q3" s="2">
        <f t="shared" ref="Q3:Q65" si="10">IF((2*(X3 + 0.44 * AE3))=0,0,L3 / (2*(X3 + 0.44 * AE3)))</f>
        <v>0.47321788159484496</v>
      </c>
      <c r="R3" s="3">
        <f t="shared" si="1"/>
        <v>76.319999999999993</v>
      </c>
      <c r="S3" s="3">
        <f t="shared" si="2"/>
        <v>68.36</v>
      </c>
      <c r="T3" s="5">
        <f>(L3/R3)*100</f>
        <v>123.16561844863733</v>
      </c>
      <c r="U3" s="3">
        <f t="shared" ref="U3:U65" si="11">(M3/S3)*100</f>
        <v>131.65593914569925</v>
      </c>
      <c r="V3" s="3">
        <f t="shared" si="4"/>
        <v>-8.4903206970619181</v>
      </c>
      <c r="W3" s="2">
        <f t="shared" si="5"/>
        <v>1.4</v>
      </c>
      <c r="X3">
        <v>87</v>
      </c>
      <c r="Y3">
        <v>31</v>
      </c>
      <c r="Z3" s="2">
        <v>0.35599999999999998</v>
      </c>
      <c r="AA3">
        <v>37</v>
      </c>
      <c r="AB3">
        <v>12</v>
      </c>
      <c r="AC3">
        <f>AB3*3</f>
        <v>36</v>
      </c>
      <c r="AD3" s="2">
        <v>0.32400000000000001</v>
      </c>
      <c r="AE3">
        <v>28</v>
      </c>
      <c r="AF3">
        <v>20</v>
      </c>
      <c r="AG3" s="2">
        <v>0.71399999999999997</v>
      </c>
      <c r="AH3">
        <v>35</v>
      </c>
      <c r="AI3">
        <v>13</v>
      </c>
      <c r="AJ3">
        <v>48</v>
      </c>
      <c r="AK3">
        <v>21</v>
      </c>
      <c r="AL3">
        <v>10</v>
      </c>
      <c r="AM3">
        <v>4</v>
      </c>
      <c r="AN3">
        <v>240</v>
      </c>
      <c r="AO3">
        <v>13</v>
      </c>
      <c r="AP3">
        <v>24</v>
      </c>
      <c r="AQ3">
        <v>28</v>
      </c>
      <c r="AR3">
        <v>29</v>
      </c>
      <c r="AS3">
        <v>4</v>
      </c>
      <c r="AT3">
        <v>13</v>
      </c>
      <c r="AU3">
        <v>18</v>
      </c>
      <c r="AV3">
        <v>30</v>
      </c>
      <c r="AW3">
        <f t="shared" si="7"/>
        <v>8</v>
      </c>
      <c r="AX3">
        <f t="shared" si="8"/>
        <v>38</v>
      </c>
      <c r="AY3" t="s">
        <v>57</v>
      </c>
      <c r="AZ3" s="1">
        <v>46186.854166666664</v>
      </c>
      <c r="BA3" s="1">
        <v>46186</v>
      </c>
      <c r="BB3">
        <v>6</v>
      </c>
      <c r="BC3" t="s">
        <v>58</v>
      </c>
      <c r="BD3">
        <v>2026</v>
      </c>
    </row>
    <row r="4" spans="1:56" x14ac:dyDescent="0.25">
      <c r="A4">
        <v>42500404</v>
      </c>
      <c r="B4" t="s">
        <v>55</v>
      </c>
      <c r="C4" t="s">
        <v>56</v>
      </c>
      <c r="D4">
        <v>1610612752</v>
      </c>
      <c r="E4" t="str">
        <f t="shared" si="9"/>
        <v>161061275242500404</v>
      </c>
      <c r="F4" t="s">
        <v>53</v>
      </c>
      <c r="G4" t="s">
        <v>54</v>
      </c>
      <c r="H4">
        <v>1610612759</v>
      </c>
      <c r="I4" s="4" t="str">
        <f t="shared" si="0"/>
        <v>161061275942500404</v>
      </c>
      <c r="J4">
        <v>1</v>
      </c>
      <c r="K4">
        <v>1</v>
      </c>
      <c r="L4">
        <v>107</v>
      </c>
      <c r="M4">
        <v>106</v>
      </c>
      <c r="N4">
        <v>23</v>
      </c>
      <c r="O4">
        <v>4</v>
      </c>
      <c r="P4">
        <v>6</v>
      </c>
      <c r="Q4" s="2">
        <f t="shared" si="10"/>
        <v>0.59233835252435785</v>
      </c>
      <c r="R4" s="3">
        <f t="shared" si="1"/>
        <v>69.319999999999993</v>
      </c>
      <c r="S4" s="3">
        <f t="shared" si="2"/>
        <v>71.8</v>
      </c>
      <c r="T4" s="3">
        <f t="shared" si="3"/>
        <v>154.35660703981537</v>
      </c>
      <c r="U4" s="3">
        <f t="shared" si="11"/>
        <v>147.63231197771589</v>
      </c>
      <c r="V4" s="3">
        <f t="shared" si="4"/>
        <v>6.7242950620994861</v>
      </c>
      <c r="W4" s="2">
        <f t="shared" si="5"/>
        <v>1.7692307692307692</v>
      </c>
      <c r="X4">
        <v>78</v>
      </c>
      <c r="Y4">
        <v>36</v>
      </c>
      <c r="Z4" s="2">
        <v>0.46200000000000002</v>
      </c>
      <c r="AA4">
        <v>32</v>
      </c>
      <c r="AB4">
        <v>15</v>
      </c>
      <c r="AC4">
        <f t="shared" si="6"/>
        <v>45</v>
      </c>
      <c r="AD4" s="2">
        <v>0.46899999999999997</v>
      </c>
      <c r="AE4">
        <v>28</v>
      </c>
      <c r="AF4">
        <v>20</v>
      </c>
      <c r="AG4" s="2">
        <v>0.71399999999999997</v>
      </c>
      <c r="AH4">
        <v>31</v>
      </c>
      <c r="AI4">
        <v>8</v>
      </c>
      <c r="AJ4">
        <v>39</v>
      </c>
      <c r="AK4">
        <v>21</v>
      </c>
      <c r="AL4">
        <v>13</v>
      </c>
      <c r="AM4">
        <v>1</v>
      </c>
      <c r="AN4">
        <v>240</v>
      </c>
      <c r="AO4">
        <v>22</v>
      </c>
      <c r="AP4">
        <v>27</v>
      </c>
      <c r="AQ4">
        <v>26</v>
      </c>
      <c r="AR4">
        <v>32</v>
      </c>
      <c r="AS4">
        <v>1</v>
      </c>
      <c r="AT4">
        <v>13</v>
      </c>
      <c r="AU4">
        <v>11</v>
      </c>
      <c r="AV4">
        <v>34</v>
      </c>
      <c r="AW4">
        <f t="shared" si="7"/>
        <v>8</v>
      </c>
      <c r="AX4">
        <f t="shared" si="8"/>
        <v>42</v>
      </c>
      <c r="AY4" t="s">
        <v>57</v>
      </c>
      <c r="AZ4" s="1">
        <v>46183.854166666664</v>
      </c>
      <c r="BA4" s="1">
        <v>46183</v>
      </c>
      <c r="BB4">
        <v>6</v>
      </c>
      <c r="BC4" t="s">
        <v>58</v>
      </c>
      <c r="BD4">
        <v>2026</v>
      </c>
    </row>
    <row r="5" spans="1:56" x14ac:dyDescent="0.25">
      <c r="A5">
        <v>42500404</v>
      </c>
      <c r="B5" t="s">
        <v>53</v>
      </c>
      <c r="C5" t="s">
        <v>54</v>
      </c>
      <c r="D5">
        <v>1610612759</v>
      </c>
      <c r="E5" t="str">
        <f t="shared" si="9"/>
        <v>161061275942500404</v>
      </c>
      <c r="F5" t="s">
        <v>55</v>
      </c>
      <c r="G5" t="s">
        <v>56</v>
      </c>
      <c r="H5">
        <v>1610612752</v>
      </c>
      <c r="I5" s="4" t="str">
        <f t="shared" si="0"/>
        <v>161061275242500404</v>
      </c>
      <c r="J5">
        <v>0</v>
      </c>
      <c r="K5">
        <v>0</v>
      </c>
      <c r="L5">
        <v>106</v>
      </c>
      <c r="M5">
        <v>107</v>
      </c>
      <c r="N5">
        <v>24</v>
      </c>
      <c r="O5">
        <v>4</v>
      </c>
      <c r="P5">
        <v>10</v>
      </c>
      <c r="Q5" s="2">
        <f t="shared" si="10"/>
        <v>0.55907172995780596</v>
      </c>
      <c r="R5" s="3">
        <f t="shared" si="1"/>
        <v>71.8</v>
      </c>
      <c r="S5" s="3">
        <f t="shared" si="2"/>
        <v>69.319999999999993</v>
      </c>
      <c r="T5" s="3">
        <f t="shared" si="3"/>
        <v>147.63231197771589</v>
      </c>
      <c r="U5" s="3">
        <f t="shared" si="11"/>
        <v>154.35660703981537</v>
      </c>
      <c r="V5" s="3">
        <f t="shared" si="4"/>
        <v>-6.7242950620994861</v>
      </c>
      <c r="W5" s="2">
        <f t="shared" si="5"/>
        <v>2.1818181818181817</v>
      </c>
      <c r="X5">
        <v>86</v>
      </c>
      <c r="Y5">
        <v>36</v>
      </c>
      <c r="Z5" s="2">
        <v>0.41899999999999998</v>
      </c>
      <c r="AA5">
        <v>43</v>
      </c>
      <c r="AB5">
        <v>17</v>
      </c>
      <c r="AC5">
        <f t="shared" si="6"/>
        <v>51</v>
      </c>
      <c r="AD5" s="2">
        <v>0.39500000000000002</v>
      </c>
      <c r="AE5">
        <v>20</v>
      </c>
      <c r="AF5">
        <v>17</v>
      </c>
      <c r="AG5" s="2">
        <v>0.85</v>
      </c>
      <c r="AH5">
        <v>30</v>
      </c>
      <c r="AI5">
        <v>12</v>
      </c>
      <c r="AJ5">
        <v>42</v>
      </c>
      <c r="AK5">
        <v>21</v>
      </c>
      <c r="AL5">
        <v>11</v>
      </c>
      <c r="AM5">
        <v>-1</v>
      </c>
      <c r="AN5">
        <v>240</v>
      </c>
      <c r="AO5">
        <v>41</v>
      </c>
      <c r="AP5">
        <v>35</v>
      </c>
      <c r="AQ5">
        <v>14</v>
      </c>
      <c r="AR5">
        <v>16</v>
      </c>
      <c r="AS5">
        <v>29</v>
      </c>
      <c r="AT5">
        <v>12</v>
      </c>
      <c r="AU5">
        <v>25</v>
      </c>
      <c r="AV5">
        <v>28</v>
      </c>
      <c r="AW5">
        <f t="shared" si="7"/>
        <v>10</v>
      </c>
      <c r="AX5">
        <f t="shared" si="8"/>
        <v>38</v>
      </c>
      <c r="AY5" t="s">
        <v>57</v>
      </c>
      <c r="AZ5" s="1">
        <v>46183.854166666664</v>
      </c>
      <c r="BA5" s="1">
        <v>46183</v>
      </c>
      <c r="BB5">
        <v>6</v>
      </c>
      <c r="BC5" t="s">
        <v>58</v>
      </c>
      <c r="BD5">
        <v>2026</v>
      </c>
    </row>
    <row r="6" spans="1:56" x14ac:dyDescent="0.25">
      <c r="A6">
        <v>42500403</v>
      </c>
      <c r="B6" t="s">
        <v>53</v>
      </c>
      <c r="C6" t="s">
        <v>54</v>
      </c>
      <c r="D6">
        <v>1610612759</v>
      </c>
      <c r="E6" t="str">
        <f t="shared" si="9"/>
        <v>161061275942500403</v>
      </c>
      <c r="F6" t="s">
        <v>55</v>
      </c>
      <c r="G6" t="s">
        <v>56</v>
      </c>
      <c r="H6">
        <v>1610612752</v>
      </c>
      <c r="I6" s="4" t="str">
        <f t="shared" si="0"/>
        <v>161061275242500403</v>
      </c>
      <c r="J6">
        <v>0</v>
      </c>
      <c r="K6">
        <v>1</v>
      </c>
      <c r="L6">
        <v>115</v>
      </c>
      <c r="M6">
        <v>111</v>
      </c>
      <c r="N6">
        <v>28</v>
      </c>
      <c r="O6">
        <v>7</v>
      </c>
      <c r="P6">
        <v>7</v>
      </c>
      <c r="Q6" s="2">
        <f t="shared" si="10"/>
        <v>0.58625611745513873</v>
      </c>
      <c r="R6" s="3">
        <f t="shared" si="1"/>
        <v>84.08</v>
      </c>
      <c r="S6" s="3">
        <f t="shared" si="2"/>
        <v>72.680000000000007</v>
      </c>
      <c r="T6" s="3">
        <f t="shared" si="3"/>
        <v>136.7745004757374</v>
      </c>
      <c r="U6" s="3">
        <f t="shared" si="11"/>
        <v>152.7242707760044</v>
      </c>
      <c r="V6" s="3">
        <f t="shared" si="4"/>
        <v>-15.949770300267005</v>
      </c>
      <c r="W6" s="2">
        <f t="shared" si="5"/>
        <v>3.5</v>
      </c>
      <c r="X6">
        <v>84</v>
      </c>
      <c r="Y6">
        <v>39</v>
      </c>
      <c r="Z6" s="2">
        <v>0.46400000000000002</v>
      </c>
      <c r="AA6">
        <v>34</v>
      </c>
      <c r="AB6">
        <v>12</v>
      </c>
      <c r="AC6">
        <f t="shared" si="6"/>
        <v>36</v>
      </c>
      <c r="AD6" s="2">
        <v>0.35299999999999998</v>
      </c>
      <c r="AE6">
        <v>32</v>
      </c>
      <c r="AF6">
        <v>25</v>
      </c>
      <c r="AG6" s="2">
        <v>0.78100000000000003</v>
      </c>
      <c r="AH6">
        <v>31</v>
      </c>
      <c r="AI6">
        <v>6</v>
      </c>
      <c r="AJ6">
        <v>37</v>
      </c>
      <c r="AK6">
        <v>21</v>
      </c>
      <c r="AL6">
        <v>8</v>
      </c>
      <c r="AM6">
        <v>4</v>
      </c>
      <c r="AN6">
        <v>240</v>
      </c>
      <c r="AO6">
        <v>33</v>
      </c>
      <c r="AP6">
        <v>24</v>
      </c>
      <c r="AQ6">
        <v>35</v>
      </c>
      <c r="AR6">
        <v>23</v>
      </c>
      <c r="AS6">
        <v>12</v>
      </c>
      <c r="AT6">
        <v>5</v>
      </c>
      <c r="AU6">
        <v>21</v>
      </c>
      <c r="AV6">
        <v>44</v>
      </c>
      <c r="AW6">
        <f t="shared" si="7"/>
        <v>10</v>
      </c>
      <c r="AX6">
        <f t="shared" si="8"/>
        <v>54</v>
      </c>
      <c r="AY6" t="s">
        <v>57</v>
      </c>
      <c r="AZ6" s="1">
        <v>46181.854166666664</v>
      </c>
      <c r="BA6" s="1">
        <v>46181</v>
      </c>
      <c r="BB6">
        <v>6</v>
      </c>
      <c r="BC6" t="s">
        <v>58</v>
      </c>
      <c r="BD6">
        <v>2026</v>
      </c>
    </row>
    <row r="7" spans="1:56" x14ac:dyDescent="0.25">
      <c r="A7">
        <v>42500403</v>
      </c>
      <c r="B7" t="s">
        <v>55</v>
      </c>
      <c r="C7" t="s">
        <v>56</v>
      </c>
      <c r="D7">
        <v>1610612752</v>
      </c>
      <c r="E7" t="str">
        <f t="shared" si="9"/>
        <v>161061275242500403</v>
      </c>
      <c r="F7" t="s">
        <v>53</v>
      </c>
      <c r="G7" t="s">
        <v>54</v>
      </c>
      <c r="H7">
        <v>1610612759</v>
      </c>
      <c r="I7" s="4" t="str">
        <f t="shared" si="0"/>
        <v>161061275942500403</v>
      </c>
      <c r="J7">
        <v>1</v>
      </c>
      <c r="K7">
        <v>0</v>
      </c>
      <c r="L7">
        <v>111</v>
      </c>
      <c r="M7">
        <v>115</v>
      </c>
      <c r="N7">
        <v>18</v>
      </c>
      <c r="O7">
        <v>6</v>
      </c>
      <c r="P7">
        <v>4</v>
      </c>
      <c r="Q7" s="2">
        <f t="shared" si="10"/>
        <v>0.56818181818181812</v>
      </c>
      <c r="R7" s="3">
        <f t="shared" si="1"/>
        <v>72.680000000000007</v>
      </c>
      <c r="S7" s="3">
        <f t="shared" si="2"/>
        <v>84.08</v>
      </c>
      <c r="T7" s="3">
        <f t="shared" si="3"/>
        <v>152.7242707760044</v>
      </c>
      <c r="U7" s="3">
        <f t="shared" si="11"/>
        <v>136.7745004757374</v>
      </c>
      <c r="V7" s="3">
        <f t="shared" si="4"/>
        <v>15.949770300267005</v>
      </c>
      <c r="W7" s="2">
        <f t="shared" si="5"/>
        <v>1.3846153846153846</v>
      </c>
      <c r="X7">
        <v>88</v>
      </c>
      <c r="Y7">
        <v>40</v>
      </c>
      <c r="Z7" s="2">
        <v>0.45500000000000002</v>
      </c>
      <c r="AA7">
        <v>37</v>
      </c>
      <c r="AB7">
        <v>13</v>
      </c>
      <c r="AC7">
        <f t="shared" si="6"/>
        <v>39</v>
      </c>
      <c r="AD7" s="2">
        <v>0.35099999999999998</v>
      </c>
      <c r="AE7">
        <v>22</v>
      </c>
      <c r="AF7">
        <v>18</v>
      </c>
      <c r="AG7" s="2">
        <v>0.81799999999999995</v>
      </c>
      <c r="AH7">
        <v>34</v>
      </c>
      <c r="AI7">
        <v>12</v>
      </c>
      <c r="AJ7">
        <v>46</v>
      </c>
      <c r="AK7">
        <v>23</v>
      </c>
      <c r="AL7">
        <v>13</v>
      </c>
      <c r="AM7">
        <v>-4</v>
      </c>
      <c r="AN7">
        <v>240</v>
      </c>
      <c r="AO7">
        <v>22</v>
      </c>
      <c r="AP7">
        <v>42</v>
      </c>
      <c r="AQ7">
        <v>27</v>
      </c>
      <c r="AR7">
        <v>20</v>
      </c>
      <c r="AS7">
        <v>7</v>
      </c>
      <c r="AT7">
        <v>15</v>
      </c>
      <c r="AU7">
        <v>7</v>
      </c>
      <c r="AV7">
        <v>46</v>
      </c>
      <c r="AW7">
        <f t="shared" si="7"/>
        <v>8</v>
      </c>
      <c r="AX7">
        <f t="shared" si="8"/>
        <v>54</v>
      </c>
      <c r="AY7" t="s">
        <v>57</v>
      </c>
      <c r="AZ7" s="1">
        <v>46181.854166666664</v>
      </c>
      <c r="BA7" s="1">
        <v>46181</v>
      </c>
      <c r="BB7">
        <v>6</v>
      </c>
      <c r="BC7" t="s">
        <v>58</v>
      </c>
      <c r="BD7">
        <v>2026</v>
      </c>
    </row>
    <row r="8" spans="1:56" x14ac:dyDescent="0.25">
      <c r="A8">
        <v>42500402</v>
      </c>
      <c r="B8" t="s">
        <v>53</v>
      </c>
      <c r="C8" t="s">
        <v>54</v>
      </c>
      <c r="D8">
        <v>1610612759</v>
      </c>
      <c r="E8" t="str">
        <f t="shared" si="9"/>
        <v>161061275942500402</v>
      </c>
      <c r="F8" t="s">
        <v>55</v>
      </c>
      <c r="G8" t="s">
        <v>56</v>
      </c>
      <c r="H8">
        <v>1610612752</v>
      </c>
      <c r="I8" s="4" t="str">
        <f t="shared" si="0"/>
        <v>161061275242500402</v>
      </c>
      <c r="J8">
        <v>1</v>
      </c>
      <c r="K8">
        <v>0</v>
      </c>
      <c r="L8">
        <v>104</v>
      </c>
      <c r="M8">
        <v>105</v>
      </c>
      <c r="N8">
        <v>22</v>
      </c>
      <c r="O8">
        <v>7</v>
      </c>
      <c r="P8">
        <v>7</v>
      </c>
      <c r="Q8" s="2">
        <f t="shared" si="10"/>
        <v>0.57854917668001782</v>
      </c>
      <c r="R8" s="3">
        <f t="shared" si="1"/>
        <v>68.88</v>
      </c>
      <c r="S8" s="3">
        <f t="shared" si="2"/>
        <v>76.239999999999995</v>
      </c>
      <c r="T8" s="3">
        <f t="shared" si="3"/>
        <v>150.98722415795586</v>
      </c>
      <c r="U8" s="3">
        <f t="shared" si="11"/>
        <v>137.7229800629591</v>
      </c>
      <c r="V8" s="3">
        <f t="shared" si="4"/>
        <v>13.264244094996769</v>
      </c>
      <c r="W8" s="2">
        <f t="shared" si="5"/>
        <v>1.375</v>
      </c>
      <c r="X8">
        <v>78</v>
      </c>
      <c r="Y8">
        <v>37</v>
      </c>
      <c r="Z8" s="2">
        <v>0.47399999999999998</v>
      </c>
      <c r="AA8">
        <v>29</v>
      </c>
      <c r="AB8">
        <v>11</v>
      </c>
      <c r="AC8">
        <f t="shared" si="6"/>
        <v>33</v>
      </c>
      <c r="AD8" s="2">
        <v>0.379</v>
      </c>
      <c r="AE8">
        <v>27</v>
      </c>
      <c r="AF8">
        <v>19</v>
      </c>
      <c r="AG8" s="2">
        <v>0.70399999999999996</v>
      </c>
      <c r="AH8">
        <v>37</v>
      </c>
      <c r="AI8">
        <v>5</v>
      </c>
      <c r="AJ8">
        <v>42</v>
      </c>
      <c r="AK8">
        <v>20</v>
      </c>
      <c r="AL8">
        <v>16</v>
      </c>
      <c r="AM8">
        <v>-1</v>
      </c>
      <c r="AN8">
        <v>240</v>
      </c>
      <c r="AO8">
        <v>34</v>
      </c>
      <c r="AP8">
        <v>18</v>
      </c>
      <c r="AQ8">
        <v>23</v>
      </c>
      <c r="AR8">
        <v>29</v>
      </c>
      <c r="AS8">
        <v>12</v>
      </c>
      <c r="AT8">
        <v>11</v>
      </c>
      <c r="AU8">
        <v>19</v>
      </c>
      <c r="AV8">
        <v>48</v>
      </c>
      <c r="AW8">
        <f t="shared" si="7"/>
        <v>4</v>
      </c>
      <c r="AX8">
        <f t="shared" si="8"/>
        <v>52</v>
      </c>
      <c r="AY8" t="s">
        <v>57</v>
      </c>
      <c r="AZ8" s="1">
        <v>46178.854166666664</v>
      </c>
      <c r="BA8" s="1">
        <v>46178</v>
      </c>
      <c r="BB8">
        <v>6</v>
      </c>
      <c r="BC8" t="s">
        <v>58</v>
      </c>
      <c r="BD8">
        <v>2026</v>
      </c>
    </row>
    <row r="9" spans="1:56" x14ac:dyDescent="0.25">
      <c r="A9">
        <v>42500402</v>
      </c>
      <c r="B9" t="s">
        <v>55</v>
      </c>
      <c r="C9" t="s">
        <v>56</v>
      </c>
      <c r="D9">
        <v>1610612752</v>
      </c>
      <c r="E9" t="str">
        <f t="shared" si="9"/>
        <v>161061275242500402</v>
      </c>
      <c r="F9" t="s">
        <v>53</v>
      </c>
      <c r="G9" t="s">
        <v>54</v>
      </c>
      <c r="H9">
        <v>1610612759</v>
      </c>
      <c r="I9" s="4" t="str">
        <f t="shared" si="0"/>
        <v>161061275942500402</v>
      </c>
      <c r="J9">
        <v>0</v>
      </c>
      <c r="K9">
        <v>1</v>
      </c>
      <c r="L9">
        <v>105</v>
      </c>
      <c r="M9">
        <v>104</v>
      </c>
      <c r="N9">
        <v>29</v>
      </c>
      <c r="O9">
        <v>6</v>
      </c>
      <c r="P9">
        <v>11</v>
      </c>
      <c r="Q9" s="2">
        <f t="shared" si="10"/>
        <v>0.53440553745928343</v>
      </c>
      <c r="R9" s="3">
        <f t="shared" si="1"/>
        <v>76.239999999999995</v>
      </c>
      <c r="S9" s="3">
        <f t="shared" si="2"/>
        <v>68.88</v>
      </c>
      <c r="T9" s="3">
        <f t="shared" si="3"/>
        <v>137.7229800629591</v>
      </c>
      <c r="U9" s="3">
        <f t="shared" si="11"/>
        <v>150.98722415795586</v>
      </c>
      <c r="V9" s="3">
        <f t="shared" si="4"/>
        <v>-13.264244094996769</v>
      </c>
      <c r="W9" s="2">
        <f t="shared" si="5"/>
        <v>2.4166666666666665</v>
      </c>
      <c r="X9">
        <v>89</v>
      </c>
      <c r="Y9">
        <v>37</v>
      </c>
      <c r="Z9" s="2">
        <v>0.41599999999999998</v>
      </c>
      <c r="AA9">
        <v>38</v>
      </c>
      <c r="AB9">
        <v>15</v>
      </c>
      <c r="AC9">
        <f t="shared" si="6"/>
        <v>45</v>
      </c>
      <c r="AD9" s="2">
        <v>0.39500000000000002</v>
      </c>
      <c r="AE9">
        <v>21</v>
      </c>
      <c r="AF9">
        <v>16</v>
      </c>
      <c r="AG9" s="2">
        <v>0.76200000000000001</v>
      </c>
      <c r="AH9">
        <v>34</v>
      </c>
      <c r="AI9">
        <v>10</v>
      </c>
      <c r="AJ9">
        <v>44</v>
      </c>
      <c r="AK9">
        <v>23</v>
      </c>
      <c r="AL9">
        <v>12</v>
      </c>
      <c r="AM9">
        <v>1</v>
      </c>
      <c r="AN9">
        <v>240</v>
      </c>
      <c r="AO9">
        <v>25</v>
      </c>
      <c r="AP9">
        <v>31</v>
      </c>
      <c r="AQ9">
        <v>28</v>
      </c>
      <c r="AR9">
        <v>21</v>
      </c>
      <c r="AS9">
        <v>14</v>
      </c>
      <c r="AT9">
        <v>19</v>
      </c>
      <c r="AU9">
        <v>16</v>
      </c>
      <c r="AV9">
        <v>38</v>
      </c>
      <c r="AW9">
        <f t="shared" si="7"/>
        <v>6</v>
      </c>
      <c r="AX9">
        <f t="shared" si="8"/>
        <v>44</v>
      </c>
      <c r="AY9" t="s">
        <v>57</v>
      </c>
      <c r="AZ9" s="1">
        <v>46178.854166666664</v>
      </c>
      <c r="BA9" s="1">
        <v>46178</v>
      </c>
      <c r="BB9">
        <v>6</v>
      </c>
      <c r="BC9" t="s">
        <v>58</v>
      </c>
      <c r="BD9">
        <v>2026</v>
      </c>
    </row>
    <row r="10" spans="1:56" x14ac:dyDescent="0.25">
      <c r="A10">
        <v>42500401</v>
      </c>
      <c r="B10" t="s">
        <v>53</v>
      </c>
      <c r="C10" t="s">
        <v>54</v>
      </c>
      <c r="D10">
        <v>1610612759</v>
      </c>
      <c r="E10" t="str">
        <f t="shared" si="9"/>
        <v>161061275942500401</v>
      </c>
      <c r="F10" t="s">
        <v>55</v>
      </c>
      <c r="G10" t="s">
        <v>56</v>
      </c>
      <c r="H10">
        <v>1610612752</v>
      </c>
      <c r="I10" s="4" t="str">
        <f t="shared" si="0"/>
        <v>161061275242500401</v>
      </c>
      <c r="J10">
        <v>1</v>
      </c>
      <c r="K10">
        <v>0</v>
      </c>
      <c r="L10">
        <v>95</v>
      </c>
      <c r="M10">
        <v>105</v>
      </c>
      <c r="N10">
        <v>16</v>
      </c>
      <c r="O10">
        <v>4</v>
      </c>
      <c r="P10">
        <v>4</v>
      </c>
      <c r="Q10" s="2">
        <f t="shared" si="10"/>
        <v>0.47499999999999998</v>
      </c>
      <c r="R10" s="3">
        <f t="shared" si="1"/>
        <v>73</v>
      </c>
      <c r="S10" s="3">
        <f t="shared" si="2"/>
        <v>83.92</v>
      </c>
      <c r="T10" s="3">
        <f t="shared" si="3"/>
        <v>130.13698630136986</v>
      </c>
      <c r="U10" s="3">
        <f t="shared" si="11"/>
        <v>125.11916110581507</v>
      </c>
      <c r="V10" s="3">
        <f t="shared" si="4"/>
        <v>5.0178251955547921</v>
      </c>
      <c r="W10" s="2">
        <f t="shared" si="5"/>
        <v>1.2307692307692308</v>
      </c>
      <c r="X10">
        <v>89</v>
      </c>
      <c r="Y10">
        <v>32</v>
      </c>
      <c r="Z10" s="2">
        <v>0.36</v>
      </c>
      <c r="AA10">
        <v>43</v>
      </c>
      <c r="AB10">
        <v>11</v>
      </c>
      <c r="AC10">
        <f t="shared" si="6"/>
        <v>33</v>
      </c>
      <c r="AD10" s="2">
        <v>0.25600000000000001</v>
      </c>
      <c r="AE10">
        <v>25</v>
      </c>
      <c r="AF10">
        <v>20</v>
      </c>
      <c r="AG10" s="2">
        <v>0.8</v>
      </c>
      <c r="AH10">
        <v>40</v>
      </c>
      <c r="AI10">
        <v>14</v>
      </c>
      <c r="AJ10">
        <v>54</v>
      </c>
      <c r="AK10">
        <v>23</v>
      </c>
      <c r="AL10">
        <v>13</v>
      </c>
      <c r="AM10">
        <v>-10</v>
      </c>
      <c r="AN10">
        <v>240</v>
      </c>
      <c r="AO10">
        <v>27</v>
      </c>
      <c r="AP10">
        <v>28</v>
      </c>
      <c r="AQ10">
        <v>21</v>
      </c>
      <c r="AR10">
        <v>19</v>
      </c>
      <c r="AS10">
        <v>14</v>
      </c>
      <c r="AT10">
        <v>15</v>
      </c>
      <c r="AU10">
        <v>14</v>
      </c>
      <c r="AV10">
        <v>42</v>
      </c>
      <c r="AW10">
        <f t="shared" si="7"/>
        <v>0</v>
      </c>
      <c r="AX10">
        <f t="shared" si="8"/>
        <v>42</v>
      </c>
      <c r="AY10" t="s">
        <v>57</v>
      </c>
      <c r="AZ10" s="1">
        <v>46176.854166666664</v>
      </c>
      <c r="BA10" s="1">
        <v>46176</v>
      </c>
      <c r="BB10">
        <v>6</v>
      </c>
      <c r="BC10" t="s">
        <v>58</v>
      </c>
      <c r="BD10">
        <v>2026</v>
      </c>
    </row>
    <row r="11" spans="1:56" x14ac:dyDescent="0.25">
      <c r="A11">
        <v>42500401</v>
      </c>
      <c r="B11" t="s">
        <v>55</v>
      </c>
      <c r="C11" t="s">
        <v>56</v>
      </c>
      <c r="D11">
        <v>1610612752</v>
      </c>
      <c r="E11" t="str">
        <f t="shared" si="9"/>
        <v>161061275242500401</v>
      </c>
      <c r="F11" t="s">
        <v>53</v>
      </c>
      <c r="G11" t="s">
        <v>54</v>
      </c>
      <c r="H11">
        <v>1610612759</v>
      </c>
      <c r="I11" s="4" t="str">
        <f t="shared" si="0"/>
        <v>161061275942500401</v>
      </c>
      <c r="J11">
        <v>0</v>
      </c>
      <c r="K11">
        <v>1</v>
      </c>
      <c r="L11">
        <v>105</v>
      </c>
      <c r="M11">
        <v>95</v>
      </c>
      <c r="N11">
        <v>20</v>
      </c>
      <c r="O11">
        <v>4</v>
      </c>
      <c r="P11">
        <v>8</v>
      </c>
      <c r="Q11" s="2">
        <f t="shared" si="10"/>
        <v>0.51510989010989006</v>
      </c>
      <c r="R11" s="3">
        <f t="shared" si="1"/>
        <v>83.92</v>
      </c>
      <c r="S11" s="3">
        <f t="shared" si="2"/>
        <v>73</v>
      </c>
      <c r="T11" s="3">
        <f t="shared" si="3"/>
        <v>125.11916110581507</v>
      </c>
      <c r="U11" s="3">
        <f t="shared" si="11"/>
        <v>130.13698630136986</v>
      </c>
      <c r="V11" s="3">
        <f t="shared" si="4"/>
        <v>-5.0178251955547921</v>
      </c>
      <c r="W11" s="2">
        <f t="shared" si="5"/>
        <v>2.5</v>
      </c>
      <c r="X11">
        <v>94</v>
      </c>
      <c r="Y11">
        <v>39</v>
      </c>
      <c r="Z11" s="2">
        <v>0.41499999999999998</v>
      </c>
      <c r="AA11">
        <v>36</v>
      </c>
      <c r="AB11">
        <v>11</v>
      </c>
      <c r="AC11">
        <f t="shared" si="6"/>
        <v>33</v>
      </c>
      <c r="AD11" s="2">
        <v>0.30599999999999999</v>
      </c>
      <c r="AE11">
        <v>18</v>
      </c>
      <c r="AF11">
        <v>16</v>
      </c>
      <c r="AG11" s="2">
        <v>0.88900000000000001</v>
      </c>
      <c r="AH11">
        <v>39</v>
      </c>
      <c r="AI11">
        <v>10</v>
      </c>
      <c r="AJ11">
        <v>49</v>
      </c>
      <c r="AK11">
        <v>23</v>
      </c>
      <c r="AL11">
        <v>8</v>
      </c>
      <c r="AM11">
        <v>10</v>
      </c>
      <c r="AN11">
        <v>240</v>
      </c>
      <c r="AO11">
        <v>19</v>
      </c>
      <c r="AP11">
        <v>29</v>
      </c>
      <c r="AQ11">
        <v>28</v>
      </c>
      <c r="AR11">
        <v>29</v>
      </c>
      <c r="AS11">
        <v>10</v>
      </c>
      <c r="AT11">
        <v>12</v>
      </c>
      <c r="AU11">
        <v>19</v>
      </c>
      <c r="AV11">
        <v>50</v>
      </c>
      <c r="AW11">
        <f t="shared" si="7"/>
        <v>6</v>
      </c>
      <c r="AX11">
        <f t="shared" si="8"/>
        <v>56</v>
      </c>
      <c r="AY11" t="s">
        <v>57</v>
      </c>
      <c r="AZ11" s="1">
        <v>46176.854166666664</v>
      </c>
      <c r="BA11" s="1">
        <v>46176</v>
      </c>
      <c r="BB11">
        <v>6</v>
      </c>
      <c r="BC11" t="s">
        <v>58</v>
      </c>
      <c r="BD11">
        <v>2026</v>
      </c>
    </row>
    <row r="12" spans="1:56" x14ac:dyDescent="0.25">
      <c r="A12">
        <v>42500317</v>
      </c>
      <c r="B12" t="s">
        <v>53</v>
      </c>
      <c r="C12" t="s">
        <v>54</v>
      </c>
      <c r="D12">
        <v>1610612759</v>
      </c>
      <c r="E12" t="str">
        <f t="shared" si="9"/>
        <v>161061275942500317</v>
      </c>
      <c r="F12" t="s">
        <v>59</v>
      </c>
      <c r="G12" t="s">
        <v>60</v>
      </c>
      <c r="H12">
        <v>1610612760</v>
      </c>
      <c r="I12" s="4" t="str">
        <f t="shared" si="0"/>
        <v>161061276042500317</v>
      </c>
      <c r="J12">
        <v>0</v>
      </c>
      <c r="K12">
        <v>1</v>
      </c>
      <c r="L12">
        <v>111</v>
      </c>
      <c r="M12">
        <v>103</v>
      </c>
      <c r="N12">
        <v>21</v>
      </c>
      <c r="O12">
        <v>2</v>
      </c>
      <c r="P12">
        <v>9</v>
      </c>
      <c r="Q12" s="2">
        <f t="shared" si="10"/>
        <v>0.57596513075965128</v>
      </c>
      <c r="R12" s="3">
        <f t="shared" si="1"/>
        <v>69.36</v>
      </c>
      <c r="S12" s="3">
        <f t="shared" si="2"/>
        <v>69.680000000000007</v>
      </c>
      <c r="T12" s="3">
        <f t="shared" si="3"/>
        <v>160.03460207612457</v>
      </c>
      <c r="U12" s="3">
        <f t="shared" si="11"/>
        <v>147.81859931113661</v>
      </c>
      <c r="V12" s="3">
        <f t="shared" si="4"/>
        <v>12.216002764987962</v>
      </c>
      <c r="W12" s="2">
        <f t="shared" si="5"/>
        <v>1.75</v>
      </c>
      <c r="X12">
        <v>88</v>
      </c>
      <c r="Y12">
        <v>40</v>
      </c>
      <c r="Z12" s="2">
        <v>0.45500000000000002</v>
      </c>
      <c r="AA12">
        <v>40</v>
      </c>
      <c r="AB12">
        <v>17</v>
      </c>
      <c r="AC12">
        <f t="shared" si="6"/>
        <v>51</v>
      </c>
      <c r="AD12" s="2">
        <v>0.42499999999999999</v>
      </c>
      <c r="AE12">
        <v>19</v>
      </c>
      <c r="AF12">
        <v>14</v>
      </c>
      <c r="AG12" s="2">
        <v>0.73699999999999999</v>
      </c>
      <c r="AH12">
        <v>25</v>
      </c>
      <c r="AI12">
        <v>15</v>
      </c>
      <c r="AJ12">
        <v>40</v>
      </c>
      <c r="AK12">
        <v>18</v>
      </c>
      <c r="AL12">
        <v>12</v>
      </c>
      <c r="AM12">
        <v>8</v>
      </c>
      <c r="AN12">
        <v>240</v>
      </c>
      <c r="AO12">
        <v>32</v>
      </c>
      <c r="AP12">
        <v>24</v>
      </c>
      <c r="AQ12">
        <v>24</v>
      </c>
      <c r="AR12">
        <v>31</v>
      </c>
      <c r="AS12">
        <v>14</v>
      </c>
      <c r="AT12">
        <v>19</v>
      </c>
      <c r="AU12">
        <v>19</v>
      </c>
      <c r="AV12">
        <v>34</v>
      </c>
      <c r="AW12">
        <f t="shared" si="7"/>
        <v>12</v>
      </c>
      <c r="AX12">
        <f t="shared" si="8"/>
        <v>46</v>
      </c>
      <c r="AY12" t="s">
        <v>57</v>
      </c>
      <c r="AZ12" s="1">
        <v>46172.833333333336</v>
      </c>
      <c r="BA12" s="1">
        <v>46172</v>
      </c>
      <c r="BB12">
        <v>5</v>
      </c>
      <c r="BC12" t="s">
        <v>61</v>
      </c>
      <c r="BD12">
        <v>2026</v>
      </c>
    </row>
    <row r="13" spans="1:56" x14ac:dyDescent="0.25">
      <c r="A13">
        <v>42500317</v>
      </c>
      <c r="B13" t="s">
        <v>59</v>
      </c>
      <c r="C13" t="s">
        <v>60</v>
      </c>
      <c r="D13">
        <v>1610612760</v>
      </c>
      <c r="E13" t="str">
        <f t="shared" si="9"/>
        <v>161061276042500317</v>
      </c>
      <c r="F13" t="s">
        <v>53</v>
      </c>
      <c r="G13" t="s">
        <v>54</v>
      </c>
      <c r="H13">
        <v>1610612759</v>
      </c>
      <c r="I13" s="4" t="str">
        <f t="shared" si="0"/>
        <v>161061275942500317</v>
      </c>
      <c r="J13">
        <v>1</v>
      </c>
      <c r="K13">
        <v>0</v>
      </c>
      <c r="L13">
        <v>103</v>
      </c>
      <c r="M13">
        <v>111</v>
      </c>
      <c r="N13">
        <v>23</v>
      </c>
      <c r="O13">
        <v>5</v>
      </c>
      <c r="P13">
        <v>9</v>
      </c>
      <c r="Q13" s="2">
        <f t="shared" si="10"/>
        <v>0.55567544238239097</v>
      </c>
      <c r="R13" s="3">
        <f t="shared" si="1"/>
        <v>69.680000000000007</v>
      </c>
      <c r="S13" s="3">
        <f t="shared" si="2"/>
        <v>69.36</v>
      </c>
      <c r="T13" s="3">
        <f t="shared" si="3"/>
        <v>147.81859931113661</v>
      </c>
      <c r="U13" s="3">
        <f t="shared" si="11"/>
        <v>160.03460207612457</v>
      </c>
      <c r="V13" s="3">
        <f t="shared" si="4"/>
        <v>-12.216002764987962</v>
      </c>
      <c r="W13" s="2">
        <f t="shared" si="5"/>
        <v>1.7692307692307692</v>
      </c>
      <c r="X13">
        <v>83</v>
      </c>
      <c r="Y13">
        <v>37</v>
      </c>
      <c r="Z13" s="2">
        <v>0.44600000000000001</v>
      </c>
      <c r="AA13">
        <v>35</v>
      </c>
      <c r="AB13">
        <v>12</v>
      </c>
      <c r="AC13">
        <f t="shared" si="6"/>
        <v>36</v>
      </c>
      <c r="AD13" s="2">
        <v>0.34300000000000003</v>
      </c>
      <c r="AE13">
        <v>22</v>
      </c>
      <c r="AF13">
        <v>17</v>
      </c>
      <c r="AG13" s="2">
        <v>0.77300000000000002</v>
      </c>
      <c r="AH13">
        <v>28</v>
      </c>
      <c r="AI13">
        <v>10</v>
      </c>
      <c r="AJ13">
        <v>38</v>
      </c>
      <c r="AK13">
        <v>16</v>
      </c>
      <c r="AL13">
        <v>13</v>
      </c>
      <c r="AM13">
        <v>-8</v>
      </c>
      <c r="AN13">
        <v>240</v>
      </c>
      <c r="AO13">
        <v>25</v>
      </c>
      <c r="AP13">
        <v>28</v>
      </c>
      <c r="AQ13">
        <v>24</v>
      </c>
      <c r="AR13">
        <v>26</v>
      </c>
      <c r="AS13">
        <v>4</v>
      </c>
      <c r="AT13">
        <v>7</v>
      </c>
      <c r="AU13">
        <v>9</v>
      </c>
      <c r="AV13">
        <v>32</v>
      </c>
      <c r="AW13">
        <f t="shared" si="7"/>
        <v>18</v>
      </c>
      <c r="AX13">
        <f t="shared" si="8"/>
        <v>50</v>
      </c>
      <c r="AY13" t="s">
        <v>57</v>
      </c>
      <c r="AZ13" s="1">
        <v>46172.833333333336</v>
      </c>
      <c r="BA13" s="1">
        <v>46172</v>
      </c>
      <c r="BB13">
        <v>5</v>
      </c>
      <c r="BC13" t="s">
        <v>61</v>
      </c>
      <c r="BD13">
        <v>2026</v>
      </c>
    </row>
    <row r="14" spans="1:56" x14ac:dyDescent="0.25">
      <c r="A14">
        <v>42500316</v>
      </c>
      <c r="B14" t="s">
        <v>59</v>
      </c>
      <c r="C14" t="s">
        <v>60</v>
      </c>
      <c r="D14">
        <v>1610612760</v>
      </c>
      <c r="E14" t="str">
        <f t="shared" si="9"/>
        <v>161061276042500316</v>
      </c>
      <c r="F14" t="s">
        <v>53</v>
      </c>
      <c r="G14" t="s">
        <v>54</v>
      </c>
      <c r="H14">
        <v>1610612759</v>
      </c>
      <c r="I14" s="4" t="str">
        <f t="shared" si="0"/>
        <v>161061275942500316</v>
      </c>
      <c r="J14">
        <v>0</v>
      </c>
      <c r="K14">
        <v>0</v>
      </c>
      <c r="L14">
        <v>91</v>
      </c>
      <c r="M14">
        <v>118</v>
      </c>
      <c r="N14">
        <v>22</v>
      </c>
      <c r="O14">
        <v>3</v>
      </c>
      <c r="P14">
        <v>9</v>
      </c>
      <c r="Q14" s="2">
        <f t="shared" si="10"/>
        <v>0.45829975825946817</v>
      </c>
      <c r="R14" s="3">
        <f t="shared" si="1"/>
        <v>75.28</v>
      </c>
      <c r="S14" s="3">
        <f t="shared" si="2"/>
        <v>76</v>
      </c>
      <c r="T14" s="3">
        <f t="shared" si="3"/>
        <v>120.88204038257173</v>
      </c>
      <c r="U14" s="3">
        <f t="shared" si="11"/>
        <v>155.26315789473685</v>
      </c>
      <c r="V14" s="3">
        <f t="shared" si="4"/>
        <v>-34.381117512165119</v>
      </c>
      <c r="W14" s="2">
        <f t="shared" si="5"/>
        <v>1.8333333333333333</v>
      </c>
      <c r="X14">
        <v>94</v>
      </c>
      <c r="Y14">
        <v>35</v>
      </c>
      <c r="Z14" s="2">
        <v>0.372</v>
      </c>
      <c r="AA14">
        <v>40</v>
      </c>
      <c r="AB14">
        <v>10</v>
      </c>
      <c r="AC14">
        <f t="shared" si="6"/>
        <v>30</v>
      </c>
      <c r="AD14" s="2">
        <v>0.25</v>
      </c>
      <c r="AE14">
        <v>12</v>
      </c>
      <c r="AF14">
        <v>11</v>
      </c>
      <c r="AG14" s="2">
        <v>0.91700000000000004</v>
      </c>
      <c r="AH14">
        <v>30</v>
      </c>
      <c r="AI14">
        <v>12</v>
      </c>
      <c r="AJ14">
        <v>42</v>
      </c>
      <c r="AK14">
        <v>21</v>
      </c>
      <c r="AL14">
        <v>12</v>
      </c>
      <c r="AM14">
        <v>-27</v>
      </c>
      <c r="AN14">
        <v>240</v>
      </c>
      <c r="AO14">
        <v>22</v>
      </c>
      <c r="AP14">
        <v>31</v>
      </c>
      <c r="AQ14">
        <v>13</v>
      </c>
      <c r="AR14">
        <v>25</v>
      </c>
      <c r="AS14">
        <v>0</v>
      </c>
      <c r="AT14">
        <v>10</v>
      </c>
      <c r="AU14">
        <v>11</v>
      </c>
      <c r="AV14">
        <v>38</v>
      </c>
      <c r="AW14">
        <f t="shared" si="7"/>
        <v>12</v>
      </c>
      <c r="AX14">
        <f t="shared" si="8"/>
        <v>50</v>
      </c>
      <c r="AY14" t="s">
        <v>57</v>
      </c>
      <c r="AZ14" s="1">
        <v>46170.854166666664</v>
      </c>
      <c r="BA14" s="1">
        <v>46170</v>
      </c>
      <c r="BB14">
        <v>5</v>
      </c>
      <c r="BC14" t="s">
        <v>61</v>
      </c>
      <c r="BD14">
        <v>2026</v>
      </c>
    </row>
    <row r="15" spans="1:56" x14ac:dyDescent="0.25">
      <c r="A15">
        <v>42500316</v>
      </c>
      <c r="B15" t="s">
        <v>53</v>
      </c>
      <c r="C15" t="s">
        <v>54</v>
      </c>
      <c r="D15">
        <v>1610612759</v>
      </c>
      <c r="E15" t="str">
        <f t="shared" si="9"/>
        <v>161061275942500316</v>
      </c>
      <c r="F15" t="s">
        <v>59</v>
      </c>
      <c r="G15" t="s">
        <v>60</v>
      </c>
      <c r="H15">
        <v>1610612760</v>
      </c>
      <c r="I15" s="4" t="str">
        <f t="shared" si="0"/>
        <v>161061276042500316</v>
      </c>
      <c r="J15">
        <v>1</v>
      </c>
      <c r="K15">
        <v>1</v>
      </c>
      <c r="L15">
        <v>118</v>
      </c>
      <c r="M15">
        <v>91</v>
      </c>
      <c r="N15">
        <v>30</v>
      </c>
      <c r="O15">
        <v>7</v>
      </c>
      <c r="P15">
        <v>7</v>
      </c>
      <c r="Q15" s="2">
        <f t="shared" si="10"/>
        <v>0.59595959595959591</v>
      </c>
      <c r="R15" s="3">
        <f t="shared" si="1"/>
        <v>76</v>
      </c>
      <c r="S15" s="3">
        <f t="shared" si="2"/>
        <v>75.28</v>
      </c>
      <c r="T15" s="3">
        <f t="shared" si="3"/>
        <v>155.26315789473685</v>
      </c>
      <c r="U15" s="3">
        <f t="shared" si="11"/>
        <v>120.88204038257173</v>
      </c>
      <c r="V15" s="3">
        <f t="shared" si="4"/>
        <v>34.381117512165119</v>
      </c>
      <c r="W15" s="2">
        <f t="shared" si="5"/>
        <v>2.5</v>
      </c>
      <c r="X15">
        <v>88</v>
      </c>
      <c r="Y15">
        <v>41</v>
      </c>
      <c r="Z15" s="2">
        <v>0.46600000000000003</v>
      </c>
      <c r="AA15">
        <v>41</v>
      </c>
      <c r="AB15">
        <v>15</v>
      </c>
      <c r="AC15">
        <f t="shared" si="6"/>
        <v>45</v>
      </c>
      <c r="AD15" s="2">
        <v>0.36599999999999999</v>
      </c>
      <c r="AE15">
        <v>25</v>
      </c>
      <c r="AF15">
        <v>21</v>
      </c>
      <c r="AG15" s="2">
        <v>0.84</v>
      </c>
      <c r="AH15">
        <v>41</v>
      </c>
      <c r="AI15">
        <v>11</v>
      </c>
      <c r="AJ15">
        <v>52</v>
      </c>
      <c r="AK15">
        <v>14</v>
      </c>
      <c r="AL15">
        <v>12</v>
      </c>
      <c r="AM15">
        <v>27</v>
      </c>
      <c r="AN15">
        <v>240</v>
      </c>
      <c r="AO15">
        <v>35</v>
      </c>
      <c r="AP15">
        <v>25</v>
      </c>
      <c r="AQ15">
        <v>32</v>
      </c>
      <c r="AR15">
        <v>26</v>
      </c>
      <c r="AS15">
        <v>28</v>
      </c>
      <c r="AT15">
        <v>18</v>
      </c>
      <c r="AU15">
        <v>15</v>
      </c>
      <c r="AV15">
        <v>44</v>
      </c>
      <c r="AW15">
        <f t="shared" si="7"/>
        <v>8</v>
      </c>
      <c r="AX15">
        <f t="shared" si="8"/>
        <v>52</v>
      </c>
      <c r="AY15" t="s">
        <v>57</v>
      </c>
      <c r="AZ15" s="1">
        <v>46170.854166666664</v>
      </c>
      <c r="BA15" s="1">
        <v>46170</v>
      </c>
      <c r="BB15">
        <v>5</v>
      </c>
      <c r="BC15" t="s">
        <v>61</v>
      </c>
      <c r="BD15">
        <v>2026</v>
      </c>
    </row>
    <row r="16" spans="1:56" x14ac:dyDescent="0.25">
      <c r="A16">
        <v>42500315</v>
      </c>
      <c r="B16" t="s">
        <v>59</v>
      </c>
      <c r="C16" t="s">
        <v>60</v>
      </c>
      <c r="D16">
        <v>1610612760</v>
      </c>
      <c r="E16" t="str">
        <f t="shared" si="9"/>
        <v>161061276042500315</v>
      </c>
      <c r="F16" t="s">
        <v>53</v>
      </c>
      <c r="G16" t="s">
        <v>54</v>
      </c>
      <c r="H16">
        <v>1610612759</v>
      </c>
      <c r="I16" s="4" t="str">
        <f t="shared" si="0"/>
        <v>161061275942500315</v>
      </c>
      <c r="J16">
        <v>1</v>
      </c>
      <c r="K16">
        <v>1</v>
      </c>
      <c r="L16">
        <v>127</v>
      </c>
      <c r="M16">
        <v>114</v>
      </c>
      <c r="N16">
        <v>26</v>
      </c>
      <c r="O16">
        <v>5</v>
      </c>
      <c r="P16">
        <v>9</v>
      </c>
      <c r="Q16" s="2">
        <f t="shared" si="10"/>
        <v>0.63678299237866021</v>
      </c>
      <c r="R16" s="3">
        <f t="shared" si="1"/>
        <v>69.72</v>
      </c>
      <c r="S16" s="3">
        <f t="shared" si="2"/>
        <v>76.08</v>
      </c>
      <c r="T16" s="3">
        <f t="shared" si="3"/>
        <v>182.15720022948938</v>
      </c>
      <c r="U16" s="3">
        <f t="shared" si="11"/>
        <v>149.8422712933754</v>
      </c>
      <c r="V16" s="3">
        <f t="shared" si="4"/>
        <v>32.314928936113972</v>
      </c>
      <c r="W16" s="2">
        <f t="shared" si="5"/>
        <v>1.625</v>
      </c>
      <c r="X16">
        <v>83</v>
      </c>
      <c r="Y16">
        <v>40</v>
      </c>
      <c r="Z16" s="2">
        <v>0.48199999999999998</v>
      </c>
      <c r="AA16">
        <v>32</v>
      </c>
      <c r="AB16">
        <v>14</v>
      </c>
      <c r="AC16">
        <f t="shared" si="6"/>
        <v>42</v>
      </c>
      <c r="AD16" s="2">
        <v>0.438</v>
      </c>
      <c r="AE16">
        <v>38</v>
      </c>
      <c r="AF16">
        <v>33</v>
      </c>
      <c r="AG16" s="2">
        <v>0.86799999999999999</v>
      </c>
      <c r="AH16">
        <v>34</v>
      </c>
      <c r="AI16">
        <v>14</v>
      </c>
      <c r="AJ16">
        <v>48</v>
      </c>
      <c r="AK16">
        <v>22</v>
      </c>
      <c r="AL16">
        <v>16</v>
      </c>
      <c r="AM16">
        <v>13</v>
      </c>
      <c r="AN16">
        <v>240</v>
      </c>
      <c r="AO16">
        <v>29</v>
      </c>
      <c r="AP16">
        <v>40</v>
      </c>
      <c r="AQ16">
        <v>32</v>
      </c>
      <c r="AR16">
        <v>26</v>
      </c>
      <c r="AS16">
        <v>20</v>
      </c>
      <c r="AT16">
        <v>9</v>
      </c>
      <c r="AU16">
        <v>20</v>
      </c>
      <c r="AV16">
        <v>38</v>
      </c>
      <c r="AW16">
        <f t="shared" si="7"/>
        <v>14</v>
      </c>
      <c r="AX16">
        <f t="shared" si="8"/>
        <v>52</v>
      </c>
      <c r="AY16" t="s">
        <v>57</v>
      </c>
      <c r="AZ16" s="1">
        <v>46168.854166666664</v>
      </c>
      <c r="BA16" s="1">
        <v>46168</v>
      </c>
      <c r="BB16">
        <v>5</v>
      </c>
      <c r="BC16" t="s">
        <v>61</v>
      </c>
      <c r="BD16">
        <v>2026</v>
      </c>
    </row>
    <row r="17" spans="1:56" x14ac:dyDescent="0.25">
      <c r="A17">
        <v>42500315</v>
      </c>
      <c r="B17" t="s">
        <v>53</v>
      </c>
      <c r="C17" t="s">
        <v>54</v>
      </c>
      <c r="D17">
        <v>1610612759</v>
      </c>
      <c r="E17" t="str">
        <f t="shared" si="9"/>
        <v>161061275942500315</v>
      </c>
      <c r="F17" t="s">
        <v>59</v>
      </c>
      <c r="G17" t="s">
        <v>60</v>
      </c>
      <c r="H17">
        <v>1610612760</v>
      </c>
      <c r="I17" s="4" t="str">
        <f t="shared" si="0"/>
        <v>161061276042500315</v>
      </c>
      <c r="J17">
        <v>0</v>
      </c>
      <c r="K17">
        <v>0</v>
      </c>
      <c r="L17">
        <v>114</v>
      </c>
      <c r="M17">
        <v>127</v>
      </c>
      <c r="N17">
        <v>25</v>
      </c>
      <c r="O17">
        <v>3</v>
      </c>
      <c r="P17">
        <v>14</v>
      </c>
      <c r="Q17" s="2">
        <f t="shared" si="10"/>
        <v>0.53733031674208143</v>
      </c>
      <c r="R17" s="3">
        <f t="shared" si="1"/>
        <v>76.08</v>
      </c>
      <c r="S17" s="3">
        <f t="shared" si="2"/>
        <v>69.72</v>
      </c>
      <c r="T17" s="3">
        <f t="shared" si="3"/>
        <v>149.8422712933754</v>
      </c>
      <c r="U17" s="3">
        <f t="shared" si="11"/>
        <v>182.15720022948938</v>
      </c>
      <c r="V17" s="3">
        <f t="shared" si="4"/>
        <v>-32.314928936113972</v>
      </c>
      <c r="W17" s="2">
        <f t="shared" si="5"/>
        <v>1.6666666666666667</v>
      </c>
      <c r="X17">
        <v>92</v>
      </c>
      <c r="Y17">
        <v>37</v>
      </c>
      <c r="Z17" s="2">
        <v>0.40200000000000002</v>
      </c>
      <c r="AA17">
        <v>41</v>
      </c>
      <c r="AB17">
        <v>12</v>
      </c>
      <c r="AC17">
        <f t="shared" si="6"/>
        <v>36</v>
      </c>
      <c r="AD17" s="2">
        <v>0.29299999999999998</v>
      </c>
      <c r="AE17">
        <v>32</v>
      </c>
      <c r="AF17">
        <v>28</v>
      </c>
      <c r="AG17" s="2">
        <v>0.875</v>
      </c>
      <c r="AH17">
        <v>26</v>
      </c>
      <c r="AI17">
        <v>15</v>
      </c>
      <c r="AJ17">
        <v>41</v>
      </c>
      <c r="AK17">
        <v>29</v>
      </c>
      <c r="AL17">
        <v>15</v>
      </c>
      <c r="AM17">
        <v>-13</v>
      </c>
      <c r="AN17">
        <v>240</v>
      </c>
      <c r="AO17">
        <v>27</v>
      </c>
      <c r="AP17">
        <v>31</v>
      </c>
      <c r="AQ17">
        <v>33</v>
      </c>
      <c r="AR17">
        <v>23</v>
      </c>
      <c r="AS17">
        <v>8</v>
      </c>
      <c r="AT17">
        <v>26</v>
      </c>
      <c r="AU17">
        <v>22</v>
      </c>
      <c r="AV17">
        <v>46</v>
      </c>
      <c r="AW17">
        <f t="shared" si="7"/>
        <v>4</v>
      </c>
      <c r="AX17">
        <f t="shared" si="8"/>
        <v>50</v>
      </c>
      <c r="AY17" t="s">
        <v>57</v>
      </c>
      <c r="AZ17" s="1">
        <v>46168.854166666664</v>
      </c>
      <c r="BA17" s="1">
        <v>46168</v>
      </c>
      <c r="BB17">
        <v>5</v>
      </c>
      <c r="BC17" t="s">
        <v>61</v>
      </c>
      <c r="BD17">
        <v>2026</v>
      </c>
    </row>
    <row r="18" spans="1:56" x14ac:dyDescent="0.25">
      <c r="A18">
        <v>42500304</v>
      </c>
      <c r="B18" t="s">
        <v>55</v>
      </c>
      <c r="C18" t="s">
        <v>56</v>
      </c>
      <c r="D18">
        <v>1610612752</v>
      </c>
      <c r="E18" t="str">
        <f t="shared" si="9"/>
        <v>161061275242500304</v>
      </c>
      <c r="F18" t="s">
        <v>62</v>
      </c>
      <c r="G18" t="s">
        <v>63</v>
      </c>
      <c r="H18">
        <v>1610612739</v>
      </c>
      <c r="I18" s="4" t="str">
        <f t="shared" si="0"/>
        <v>161061273942500304</v>
      </c>
      <c r="J18">
        <v>0</v>
      </c>
      <c r="K18">
        <v>1</v>
      </c>
      <c r="L18">
        <v>130</v>
      </c>
      <c r="M18">
        <v>93</v>
      </c>
      <c r="N18">
        <v>33</v>
      </c>
      <c r="O18">
        <v>2</v>
      </c>
      <c r="P18">
        <v>15</v>
      </c>
      <c r="Q18" s="2">
        <f t="shared" si="10"/>
        <v>0.60861423220973787</v>
      </c>
      <c r="R18" s="3">
        <f t="shared" si="1"/>
        <v>73.8</v>
      </c>
      <c r="S18" s="3">
        <f t="shared" si="2"/>
        <v>58.680000000000007</v>
      </c>
      <c r="T18" s="3">
        <f t="shared" si="3"/>
        <v>176.15176151761517</v>
      </c>
      <c r="U18" s="3">
        <f t="shared" si="11"/>
        <v>158.48670756646214</v>
      </c>
      <c r="V18" s="3">
        <f t="shared" si="4"/>
        <v>17.665053951153027</v>
      </c>
      <c r="W18" s="2">
        <f t="shared" si="5"/>
        <v>2.5384615384615383</v>
      </c>
      <c r="X18">
        <v>98</v>
      </c>
      <c r="Y18">
        <v>48</v>
      </c>
      <c r="Z18" s="2">
        <v>0.49</v>
      </c>
      <c r="AA18">
        <v>43</v>
      </c>
      <c r="AB18">
        <v>19</v>
      </c>
      <c r="AC18">
        <f t="shared" si="6"/>
        <v>57</v>
      </c>
      <c r="AD18" s="2">
        <v>0.442</v>
      </c>
      <c r="AE18">
        <v>20</v>
      </c>
      <c r="AF18">
        <v>15</v>
      </c>
      <c r="AG18" s="2">
        <v>0.75</v>
      </c>
      <c r="AH18">
        <v>40</v>
      </c>
      <c r="AI18">
        <v>20</v>
      </c>
      <c r="AJ18">
        <v>60</v>
      </c>
      <c r="AK18">
        <v>20</v>
      </c>
      <c r="AL18">
        <v>13</v>
      </c>
      <c r="AM18">
        <v>37</v>
      </c>
      <c r="AN18">
        <v>240</v>
      </c>
      <c r="AO18">
        <v>38</v>
      </c>
      <c r="AP18">
        <v>30</v>
      </c>
      <c r="AQ18">
        <v>30</v>
      </c>
      <c r="AR18">
        <v>32</v>
      </c>
      <c r="AS18">
        <v>45</v>
      </c>
      <c r="AT18">
        <v>33</v>
      </c>
      <c r="AU18">
        <v>34</v>
      </c>
      <c r="AV18">
        <v>50</v>
      </c>
      <c r="AW18">
        <f t="shared" si="7"/>
        <v>8</v>
      </c>
      <c r="AX18">
        <f t="shared" si="8"/>
        <v>58</v>
      </c>
      <c r="AY18" t="s">
        <v>57</v>
      </c>
      <c r="AZ18" s="1">
        <v>46167.833333333336</v>
      </c>
      <c r="BA18" s="1">
        <v>46167</v>
      </c>
      <c r="BB18">
        <v>5</v>
      </c>
      <c r="BC18" t="s">
        <v>61</v>
      </c>
      <c r="BD18">
        <v>2026</v>
      </c>
    </row>
    <row r="19" spans="1:56" x14ac:dyDescent="0.25">
      <c r="A19">
        <v>42500304</v>
      </c>
      <c r="B19" t="s">
        <v>62</v>
      </c>
      <c r="C19" t="s">
        <v>63</v>
      </c>
      <c r="D19">
        <v>1610612739</v>
      </c>
      <c r="E19" t="str">
        <f t="shared" si="9"/>
        <v>161061273942500304</v>
      </c>
      <c r="F19" t="s">
        <v>55</v>
      </c>
      <c r="G19" t="s">
        <v>56</v>
      </c>
      <c r="H19">
        <v>1610612752</v>
      </c>
      <c r="I19" s="4" t="str">
        <f t="shared" si="0"/>
        <v>161061275242500304</v>
      </c>
      <c r="J19">
        <v>1</v>
      </c>
      <c r="K19">
        <v>0</v>
      </c>
      <c r="L19">
        <v>93</v>
      </c>
      <c r="M19">
        <v>130</v>
      </c>
      <c r="N19">
        <v>21</v>
      </c>
      <c r="O19">
        <v>4</v>
      </c>
      <c r="P19">
        <v>9</v>
      </c>
      <c r="Q19" s="2">
        <f t="shared" si="10"/>
        <v>0.53645592985694501</v>
      </c>
      <c r="R19" s="3">
        <f t="shared" si="1"/>
        <v>58.680000000000007</v>
      </c>
      <c r="S19" s="3">
        <f t="shared" si="2"/>
        <v>73.8</v>
      </c>
      <c r="T19" s="3">
        <f t="shared" si="3"/>
        <v>158.48670756646214</v>
      </c>
      <c r="U19" s="3">
        <f t="shared" si="11"/>
        <v>176.15176151761517</v>
      </c>
      <c r="V19" s="3">
        <f t="shared" si="4"/>
        <v>-17.665053951153027</v>
      </c>
      <c r="W19" s="2">
        <f t="shared" si="5"/>
        <v>0.95454545454545459</v>
      </c>
      <c r="X19">
        <v>77</v>
      </c>
      <c r="Y19">
        <v>32</v>
      </c>
      <c r="Z19" s="2">
        <v>0.41599999999999998</v>
      </c>
      <c r="AA19">
        <v>40</v>
      </c>
      <c r="AB19">
        <v>11</v>
      </c>
      <c r="AC19">
        <f t="shared" si="6"/>
        <v>33</v>
      </c>
      <c r="AD19" s="2">
        <v>0.27500000000000002</v>
      </c>
      <c r="AE19">
        <v>22</v>
      </c>
      <c r="AF19">
        <v>18</v>
      </c>
      <c r="AG19" s="2">
        <v>0.81799999999999995</v>
      </c>
      <c r="AH19">
        <v>27</v>
      </c>
      <c r="AI19">
        <v>6</v>
      </c>
      <c r="AJ19">
        <v>33</v>
      </c>
      <c r="AK19">
        <v>18</v>
      </c>
      <c r="AL19">
        <v>22</v>
      </c>
      <c r="AM19">
        <v>-37</v>
      </c>
      <c r="AN19">
        <v>240</v>
      </c>
      <c r="AO19">
        <v>26</v>
      </c>
      <c r="AP19">
        <v>23</v>
      </c>
      <c r="AQ19">
        <v>22</v>
      </c>
      <c r="AR19">
        <v>22</v>
      </c>
      <c r="AS19">
        <v>6</v>
      </c>
      <c r="AT19">
        <v>9</v>
      </c>
      <c r="AU19">
        <v>18</v>
      </c>
      <c r="AV19">
        <v>36</v>
      </c>
      <c r="AW19">
        <f t="shared" si="7"/>
        <v>6</v>
      </c>
      <c r="AX19">
        <f t="shared" si="8"/>
        <v>42</v>
      </c>
      <c r="AY19" t="s">
        <v>57</v>
      </c>
      <c r="AZ19" s="1">
        <v>46167.833333333336</v>
      </c>
      <c r="BA19" s="1">
        <v>46167</v>
      </c>
      <c r="BB19">
        <v>5</v>
      </c>
      <c r="BC19" t="s">
        <v>61</v>
      </c>
      <c r="BD19">
        <v>2026</v>
      </c>
    </row>
    <row r="20" spans="1:56" x14ac:dyDescent="0.25">
      <c r="A20">
        <v>42500314</v>
      </c>
      <c r="B20" t="s">
        <v>59</v>
      </c>
      <c r="C20" t="s">
        <v>60</v>
      </c>
      <c r="D20">
        <v>1610612760</v>
      </c>
      <c r="E20" t="str">
        <f t="shared" si="9"/>
        <v>161061276042500314</v>
      </c>
      <c r="F20" t="s">
        <v>53</v>
      </c>
      <c r="G20" t="s">
        <v>54</v>
      </c>
      <c r="H20">
        <v>1610612759</v>
      </c>
      <c r="I20" s="4" t="str">
        <f t="shared" si="0"/>
        <v>161061275942500314</v>
      </c>
      <c r="J20">
        <v>0</v>
      </c>
      <c r="K20">
        <v>0</v>
      </c>
      <c r="L20">
        <v>82</v>
      </c>
      <c r="M20">
        <v>103</v>
      </c>
      <c r="N20">
        <v>22</v>
      </c>
      <c r="O20">
        <v>5</v>
      </c>
      <c r="P20">
        <v>9</v>
      </c>
      <c r="Q20" s="2">
        <f t="shared" si="10"/>
        <v>0.41447634452082488</v>
      </c>
      <c r="R20" s="3">
        <f t="shared" si="1"/>
        <v>70.92</v>
      </c>
      <c r="S20" s="3">
        <f t="shared" si="2"/>
        <v>78.08</v>
      </c>
      <c r="T20" s="3">
        <f t="shared" si="3"/>
        <v>115.62323745064862</v>
      </c>
      <c r="U20" s="3">
        <f t="shared" si="11"/>
        <v>131.91598360655738</v>
      </c>
      <c r="V20" s="3">
        <f t="shared" si="4"/>
        <v>-16.292746155908759</v>
      </c>
      <c r="W20" s="2">
        <f t="shared" si="5"/>
        <v>1.2941176470588236</v>
      </c>
      <c r="X20">
        <v>91</v>
      </c>
      <c r="Y20">
        <v>30</v>
      </c>
      <c r="Z20" s="2">
        <v>0.33</v>
      </c>
      <c r="AA20">
        <v>33</v>
      </c>
      <c r="AB20">
        <v>6</v>
      </c>
      <c r="AC20">
        <f t="shared" si="6"/>
        <v>18</v>
      </c>
      <c r="AD20" s="2">
        <v>0.182</v>
      </c>
      <c r="AE20">
        <v>18</v>
      </c>
      <c r="AF20">
        <v>16</v>
      </c>
      <c r="AG20" s="2">
        <v>0.88900000000000001</v>
      </c>
      <c r="AH20">
        <v>36</v>
      </c>
      <c r="AI20">
        <v>11</v>
      </c>
      <c r="AJ20">
        <v>47</v>
      </c>
      <c r="AK20">
        <v>25</v>
      </c>
      <c r="AL20">
        <v>17</v>
      </c>
      <c r="AM20">
        <v>-21</v>
      </c>
      <c r="AN20">
        <v>240</v>
      </c>
      <c r="AO20">
        <v>19</v>
      </c>
      <c r="AP20">
        <v>19</v>
      </c>
      <c r="AQ20">
        <v>22</v>
      </c>
      <c r="AR20">
        <v>22</v>
      </c>
      <c r="AS20">
        <v>1</v>
      </c>
      <c r="AT20">
        <v>7</v>
      </c>
      <c r="AU20">
        <v>13</v>
      </c>
      <c r="AV20">
        <v>36</v>
      </c>
      <c r="AW20">
        <f t="shared" si="7"/>
        <v>12</v>
      </c>
      <c r="AX20">
        <f t="shared" si="8"/>
        <v>48</v>
      </c>
      <c r="AY20" t="s">
        <v>57</v>
      </c>
      <c r="AZ20" s="1">
        <v>46166.833333333336</v>
      </c>
      <c r="BA20" s="1">
        <v>46166</v>
      </c>
      <c r="BB20">
        <v>5</v>
      </c>
      <c r="BC20" t="s">
        <v>61</v>
      </c>
      <c r="BD20">
        <v>2026</v>
      </c>
    </row>
    <row r="21" spans="1:56" x14ac:dyDescent="0.25">
      <c r="A21">
        <v>42500314</v>
      </c>
      <c r="B21" t="s">
        <v>53</v>
      </c>
      <c r="C21" t="s">
        <v>54</v>
      </c>
      <c r="D21">
        <v>1610612759</v>
      </c>
      <c r="E21" t="str">
        <f t="shared" si="9"/>
        <v>161061275942500314</v>
      </c>
      <c r="F21" t="s">
        <v>59</v>
      </c>
      <c r="G21" t="s">
        <v>60</v>
      </c>
      <c r="H21">
        <v>1610612760</v>
      </c>
      <c r="I21" s="4" t="str">
        <f t="shared" si="0"/>
        <v>161061276042500314</v>
      </c>
      <c r="J21">
        <v>1</v>
      </c>
      <c r="K21">
        <v>1</v>
      </c>
      <c r="L21">
        <v>103</v>
      </c>
      <c r="M21">
        <v>82</v>
      </c>
      <c r="N21">
        <v>25</v>
      </c>
      <c r="O21">
        <v>10</v>
      </c>
      <c r="P21">
        <v>11</v>
      </c>
      <c r="Q21" s="2">
        <f t="shared" si="10"/>
        <v>0.49481168332052267</v>
      </c>
      <c r="R21" s="3">
        <f t="shared" si="1"/>
        <v>78.08</v>
      </c>
      <c r="S21" s="3">
        <f t="shared" si="2"/>
        <v>70.92</v>
      </c>
      <c r="T21" s="3">
        <f t="shared" si="3"/>
        <v>131.91598360655738</v>
      </c>
      <c r="U21" s="3">
        <f t="shared" si="11"/>
        <v>115.62323745064862</v>
      </c>
      <c r="V21" s="3">
        <f t="shared" si="4"/>
        <v>16.292746155908759</v>
      </c>
      <c r="W21" s="2">
        <f t="shared" si="5"/>
        <v>2.0833333333333335</v>
      </c>
      <c r="X21">
        <v>90</v>
      </c>
      <c r="Y21">
        <v>35</v>
      </c>
      <c r="Z21" s="2">
        <v>0.38900000000000001</v>
      </c>
      <c r="AA21">
        <v>33</v>
      </c>
      <c r="AB21">
        <v>9</v>
      </c>
      <c r="AC21">
        <f t="shared" si="6"/>
        <v>27</v>
      </c>
      <c r="AD21" s="2">
        <v>0.27300000000000002</v>
      </c>
      <c r="AE21">
        <v>32</v>
      </c>
      <c r="AF21">
        <v>24</v>
      </c>
      <c r="AG21" s="2">
        <v>0.75</v>
      </c>
      <c r="AH21">
        <v>38</v>
      </c>
      <c r="AI21">
        <v>14</v>
      </c>
      <c r="AJ21">
        <v>52</v>
      </c>
      <c r="AK21">
        <v>20</v>
      </c>
      <c r="AL21">
        <v>12</v>
      </c>
      <c r="AM21">
        <v>21</v>
      </c>
      <c r="AN21">
        <v>240</v>
      </c>
      <c r="AO21">
        <v>28</v>
      </c>
      <c r="AP21">
        <v>22</v>
      </c>
      <c r="AQ21">
        <v>28</v>
      </c>
      <c r="AR21">
        <v>25</v>
      </c>
      <c r="AS21">
        <v>25</v>
      </c>
      <c r="AT21">
        <v>18</v>
      </c>
      <c r="AU21">
        <v>25</v>
      </c>
      <c r="AV21">
        <v>50</v>
      </c>
      <c r="AW21">
        <f t="shared" si="7"/>
        <v>2</v>
      </c>
      <c r="AX21">
        <f t="shared" si="8"/>
        <v>52</v>
      </c>
      <c r="AY21" t="s">
        <v>57</v>
      </c>
      <c r="AZ21" s="1">
        <v>46166.833333333336</v>
      </c>
      <c r="BA21" s="1">
        <v>46166</v>
      </c>
      <c r="BB21">
        <v>5</v>
      </c>
      <c r="BC21" t="s">
        <v>61</v>
      </c>
      <c r="BD21">
        <v>2026</v>
      </c>
    </row>
    <row r="22" spans="1:56" x14ac:dyDescent="0.25">
      <c r="A22">
        <v>42500303</v>
      </c>
      <c r="B22" t="s">
        <v>62</v>
      </c>
      <c r="C22" t="s">
        <v>63</v>
      </c>
      <c r="D22">
        <v>1610612739</v>
      </c>
      <c r="E22" t="str">
        <f t="shared" si="9"/>
        <v>161061273942500303</v>
      </c>
      <c r="F22" t="s">
        <v>55</v>
      </c>
      <c r="G22" t="s">
        <v>56</v>
      </c>
      <c r="H22">
        <v>1610612752</v>
      </c>
      <c r="I22" s="4" t="str">
        <f t="shared" si="0"/>
        <v>161061275242500303</v>
      </c>
      <c r="J22">
        <v>1</v>
      </c>
      <c r="K22">
        <v>0</v>
      </c>
      <c r="L22">
        <v>108</v>
      </c>
      <c r="M22">
        <v>121</v>
      </c>
      <c r="N22">
        <v>22</v>
      </c>
      <c r="O22">
        <v>1</v>
      </c>
      <c r="P22">
        <v>7</v>
      </c>
      <c r="Q22" s="2">
        <f t="shared" si="10"/>
        <v>0.58466868774361191</v>
      </c>
      <c r="R22" s="3">
        <f t="shared" si="1"/>
        <v>66.36</v>
      </c>
      <c r="S22" s="3">
        <f t="shared" si="2"/>
        <v>66.88</v>
      </c>
      <c r="T22" s="3">
        <f t="shared" si="3"/>
        <v>162.74864376130199</v>
      </c>
      <c r="U22" s="3">
        <f t="shared" si="11"/>
        <v>180.92105263157896</v>
      </c>
      <c r="V22" s="3">
        <f t="shared" si="4"/>
        <v>-18.172408870276968</v>
      </c>
      <c r="W22" s="2">
        <f t="shared" si="5"/>
        <v>1.2941176470588236</v>
      </c>
      <c r="X22">
        <v>84</v>
      </c>
      <c r="Y22">
        <v>42</v>
      </c>
      <c r="Z22" s="2">
        <v>0.5</v>
      </c>
      <c r="AA22">
        <v>41</v>
      </c>
      <c r="AB22">
        <v>12</v>
      </c>
      <c r="AC22">
        <f t="shared" si="6"/>
        <v>36</v>
      </c>
      <c r="AD22" s="2">
        <v>0.29299999999999998</v>
      </c>
      <c r="AE22">
        <v>19</v>
      </c>
      <c r="AF22">
        <v>12</v>
      </c>
      <c r="AG22" s="2">
        <v>0.63200000000000001</v>
      </c>
      <c r="AH22">
        <v>25</v>
      </c>
      <c r="AI22">
        <v>9</v>
      </c>
      <c r="AJ22">
        <v>34</v>
      </c>
      <c r="AK22">
        <v>22</v>
      </c>
      <c r="AL22">
        <v>17</v>
      </c>
      <c r="AM22">
        <v>-13</v>
      </c>
      <c r="AN22">
        <v>240</v>
      </c>
      <c r="AO22">
        <v>27</v>
      </c>
      <c r="AP22">
        <v>27</v>
      </c>
      <c r="AQ22">
        <v>28</v>
      </c>
      <c r="AR22">
        <v>26</v>
      </c>
      <c r="AS22">
        <v>0</v>
      </c>
      <c r="AT22">
        <v>4</v>
      </c>
      <c r="AU22">
        <v>19</v>
      </c>
      <c r="AV22">
        <v>50</v>
      </c>
      <c r="AW22">
        <f t="shared" si="7"/>
        <v>10</v>
      </c>
      <c r="AX22">
        <f t="shared" si="8"/>
        <v>60</v>
      </c>
      <c r="AY22" t="s">
        <v>57</v>
      </c>
      <c r="AZ22" s="1">
        <v>46165.833333333336</v>
      </c>
      <c r="BA22" s="1">
        <v>46165</v>
      </c>
      <c r="BB22">
        <v>5</v>
      </c>
      <c r="BC22" t="s">
        <v>61</v>
      </c>
      <c r="BD22">
        <v>2026</v>
      </c>
    </row>
    <row r="23" spans="1:56" x14ac:dyDescent="0.25">
      <c r="A23">
        <v>42500303</v>
      </c>
      <c r="B23" t="s">
        <v>55</v>
      </c>
      <c r="C23" t="s">
        <v>56</v>
      </c>
      <c r="D23">
        <v>1610612752</v>
      </c>
      <c r="E23" t="str">
        <f t="shared" si="9"/>
        <v>161061275242500303</v>
      </c>
      <c r="F23" t="s">
        <v>62</v>
      </c>
      <c r="G23" t="s">
        <v>63</v>
      </c>
      <c r="H23">
        <v>1610612739</v>
      </c>
      <c r="I23" s="4" t="str">
        <f t="shared" si="0"/>
        <v>161061273942500303</v>
      </c>
      <c r="J23">
        <v>0</v>
      </c>
      <c r="K23">
        <v>1</v>
      </c>
      <c r="L23">
        <v>121</v>
      </c>
      <c r="M23">
        <v>108</v>
      </c>
      <c r="N23">
        <v>27</v>
      </c>
      <c r="O23">
        <v>4</v>
      </c>
      <c r="P23">
        <v>11</v>
      </c>
      <c r="Q23" s="2">
        <f t="shared" si="10"/>
        <v>0.68069306930693074</v>
      </c>
      <c r="R23" s="3">
        <f t="shared" si="1"/>
        <v>66.88</v>
      </c>
      <c r="S23" s="3">
        <f t="shared" si="2"/>
        <v>66.36</v>
      </c>
      <c r="T23" s="3">
        <f t="shared" si="3"/>
        <v>180.92105263157896</v>
      </c>
      <c r="U23" s="3">
        <f t="shared" si="11"/>
        <v>162.74864376130199</v>
      </c>
      <c r="V23" s="3">
        <f t="shared" si="4"/>
        <v>18.172408870276968</v>
      </c>
      <c r="W23" s="2">
        <f t="shared" si="5"/>
        <v>1.9285714285714286</v>
      </c>
      <c r="X23">
        <v>77</v>
      </c>
      <c r="Y23">
        <v>43</v>
      </c>
      <c r="Z23" s="2">
        <v>0.55800000000000005</v>
      </c>
      <c r="AA23">
        <v>28</v>
      </c>
      <c r="AB23">
        <v>11</v>
      </c>
      <c r="AC23">
        <f t="shared" si="6"/>
        <v>33</v>
      </c>
      <c r="AD23" s="2">
        <v>0.39300000000000002</v>
      </c>
      <c r="AE23">
        <v>27</v>
      </c>
      <c r="AF23">
        <v>24</v>
      </c>
      <c r="AG23" s="2">
        <v>0.88900000000000001</v>
      </c>
      <c r="AH23">
        <v>29</v>
      </c>
      <c r="AI23">
        <v>8</v>
      </c>
      <c r="AJ23">
        <v>37</v>
      </c>
      <c r="AK23">
        <v>19</v>
      </c>
      <c r="AL23">
        <v>14</v>
      </c>
      <c r="AM23">
        <v>13</v>
      </c>
      <c r="AN23">
        <v>240</v>
      </c>
      <c r="AO23">
        <v>37</v>
      </c>
      <c r="AP23">
        <v>23</v>
      </c>
      <c r="AQ23">
        <v>31</v>
      </c>
      <c r="AR23">
        <v>30</v>
      </c>
      <c r="AS23">
        <v>17</v>
      </c>
      <c r="AT23">
        <v>17</v>
      </c>
      <c r="AU23">
        <v>19</v>
      </c>
      <c r="AV23">
        <v>42</v>
      </c>
      <c r="AW23">
        <f t="shared" si="7"/>
        <v>22</v>
      </c>
      <c r="AX23">
        <f t="shared" si="8"/>
        <v>64</v>
      </c>
      <c r="AY23" t="s">
        <v>57</v>
      </c>
      <c r="AZ23" s="1">
        <v>46165.833333333336</v>
      </c>
      <c r="BA23" s="1">
        <v>46165</v>
      </c>
      <c r="BB23">
        <v>5</v>
      </c>
      <c r="BC23" t="s">
        <v>61</v>
      </c>
      <c r="BD23">
        <v>2026</v>
      </c>
    </row>
    <row r="24" spans="1:56" x14ac:dyDescent="0.25">
      <c r="A24">
        <v>42500313</v>
      </c>
      <c r="B24" t="s">
        <v>59</v>
      </c>
      <c r="C24" t="s">
        <v>60</v>
      </c>
      <c r="D24">
        <v>1610612760</v>
      </c>
      <c r="E24" t="str">
        <f t="shared" si="9"/>
        <v>161061276042500313</v>
      </c>
      <c r="F24" t="s">
        <v>53</v>
      </c>
      <c r="G24" t="s">
        <v>54</v>
      </c>
      <c r="H24">
        <v>1610612759</v>
      </c>
      <c r="I24" s="4" t="str">
        <f t="shared" si="0"/>
        <v>161061275942500313</v>
      </c>
      <c r="J24">
        <v>0</v>
      </c>
      <c r="K24">
        <v>1</v>
      </c>
      <c r="L24">
        <v>123</v>
      </c>
      <c r="M24">
        <v>108</v>
      </c>
      <c r="N24">
        <v>29</v>
      </c>
      <c r="O24">
        <v>2</v>
      </c>
      <c r="P24">
        <v>7</v>
      </c>
      <c r="Q24" s="2">
        <f t="shared" si="10"/>
        <v>0.64384422110552764</v>
      </c>
      <c r="R24" s="3">
        <f t="shared" si="1"/>
        <v>78.52</v>
      </c>
      <c r="S24" s="3">
        <f t="shared" si="2"/>
        <v>70.52</v>
      </c>
      <c r="T24" s="3">
        <f t="shared" si="3"/>
        <v>156.6479877738156</v>
      </c>
      <c r="U24" s="3">
        <f t="shared" si="11"/>
        <v>153.14804310833807</v>
      </c>
      <c r="V24" s="3">
        <f t="shared" si="4"/>
        <v>3.4999446654775284</v>
      </c>
      <c r="W24" s="2">
        <f t="shared" si="5"/>
        <v>2.9</v>
      </c>
      <c r="X24">
        <v>81</v>
      </c>
      <c r="Y24">
        <v>39</v>
      </c>
      <c r="Z24" s="2">
        <v>0.48099999999999998</v>
      </c>
      <c r="AA24">
        <v>38</v>
      </c>
      <c r="AB24">
        <v>17</v>
      </c>
      <c r="AC24">
        <f t="shared" si="6"/>
        <v>51</v>
      </c>
      <c r="AD24" s="2">
        <v>0.44700000000000001</v>
      </c>
      <c r="AE24">
        <v>33</v>
      </c>
      <c r="AF24">
        <v>28</v>
      </c>
      <c r="AG24" s="2">
        <v>0.84799999999999998</v>
      </c>
      <c r="AH24">
        <v>34</v>
      </c>
      <c r="AI24">
        <v>7</v>
      </c>
      <c r="AJ24">
        <v>41</v>
      </c>
      <c r="AK24">
        <v>25</v>
      </c>
      <c r="AL24">
        <v>10</v>
      </c>
      <c r="AM24">
        <v>15</v>
      </c>
      <c r="AN24">
        <v>240</v>
      </c>
      <c r="AO24">
        <v>26</v>
      </c>
      <c r="AP24">
        <v>32</v>
      </c>
      <c r="AQ24">
        <v>37</v>
      </c>
      <c r="AR24">
        <v>28</v>
      </c>
      <c r="AS24">
        <v>18</v>
      </c>
      <c r="AT24">
        <v>2</v>
      </c>
      <c r="AU24">
        <v>20</v>
      </c>
      <c r="AV24">
        <v>42</v>
      </c>
      <c r="AW24">
        <f t="shared" si="7"/>
        <v>2</v>
      </c>
      <c r="AX24">
        <f t="shared" si="8"/>
        <v>44</v>
      </c>
      <c r="AY24" t="s">
        <v>57</v>
      </c>
      <c r="AZ24" s="1">
        <v>46164.854166666664</v>
      </c>
      <c r="BA24" s="1">
        <v>46164</v>
      </c>
      <c r="BB24">
        <v>5</v>
      </c>
      <c r="BC24" t="s">
        <v>61</v>
      </c>
      <c r="BD24">
        <v>2026</v>
      </c>
    </row>
    <row r="25" spans="1:56" x14ac:dyDescent="0.25">
      <c r="A25">
        <v>42500313</v>
      </c>
      <c r="B25" t="s">
        <v>53</v>
      </c>
      <c r="C25" t="s">
        <v>54</v>
      </c>
      <c r="D25">
        <v>1610612759</v>
      </c>
      <c r="E25" t="str">
        <f t="shared" si="9"/>
        <v>161061275942500313</v>
      </c>
      <c r="F25" t="s">
        <v>59</v>
      </c>
      <c r="G25" t="s">
        <v>60</v>
      </c>
      <c r="H25">
        <v>1610612760</v>
      </c>
      <c r="I25" s="4" t="str">
        <f t="shared" si="0"/>
        <v>161061276042500313</v>
      </c>
      <c r="J25">
        <v>1</v>
      </c>
      <c r="K25">
        <v>0</v>
      </c>
      <c r="L25">
        <v>108</v>
      </c>
      <c r="M25">
        <v>123</v>
      </c>
      <c r="N25">
        <v>26</v>
      </c>
      <c r="O25">
        <v>6</v>
      </c>
      <c r="P25">
        <v>8</v>
      </c>
      <c r="Q25" s="2">
        <f t="shared" si="10"/>
        <v>0.57130765975454934</v>
      </c>
      <c r="R25" s="3">
        <f t="shared" si="1"/>
        <v>70.52</v>
      </c>
      <c r="S25" s="3">
        <f t="shared" si="2"/>
        <v>78.52</v>
      </c>
      <c r="T25" s="3">
        <f t="shared" si="3"/>
        <v>153.14804310833807</v>
      </c>
      <c r="U25" s="3">
        <f t="shared" si="11"/>
        <v>156.6479877738156</v>
      </c>
      <c r="V25" s="3">
        <f t="shared" si="4"/>
        <v>-3.4999446654775284</v>
      </c>
      <c r="W25" s="2">
        <f t="shared" si="5"/>
        <v>1.7333333333333334</v>
      </c>
      <c r="X25">
        <v>80</v>
      </c>
      <c r="Y25">
        <v>34</v>
      </c>
      <c r="Z25" s="2">
        <v>0.42499999999999999</v>
      </c>
      <c r="AA25">
        <v>41</v>
      </c>
      <c r="AB25">
        <v>13</v>
      </c>
      <c r="AC25">
        <f t="shared" si="6"/>
        <v>39</v>
      </c>
      <c r="AD25" s="2">
        <v>0.317</v>
      </c>
      <c r="AE25">
        <v>33</v>
      </c>
      <c r="AF25">
        <v>27</v>
      </c>
      <c r="AG25" s="2">
        <v>0.81799999999999995</v>
      </c>
      <c r="AH25">
        <v>28</v>
      </c>
      <c r="AI25">
        <v>9</v>
      </c>
      <c r="AJ25">
        <v>37</v>
      </c>
      <c r="AK25">
        <v>28</v>
      </c>
      <c r="AL25">
        <v>15</v>
      </c>
      <c r="AM25">
        <v>-15</v>
      </c>
      <c r="AN25">
        <v>240</v>
      </c>
      <c r="AO25">
        <v>31</v>
      </c>
      <c r="AP25">
        <v>20</v>
      </c>
      <c r="AQ25">
        <v>33</v>
      </c>
      <c r="AR25">
        <v>24</v>
      </c>
      <c r="AS25">
        <v>15</v>
      </c>
      <c r="AT25">
        <v>13</v>
      </c>
      <c r="AU25">
        <v>16</v>
      </c>
      <c r="AV25">
        <v>40</v>
      </c>
      <c r="AW25">
        <f t="shared" si="7"/>
        <v>2</v>
      </c>
      <c r="AX25">
        <f t="shared" si="8"/>
        <v>42</v>
      </c>
      <c r="AY25" t="s">
        <v>57</v>
      </c>
      <c r="AZ25" s="1">
        <v>46164.854166666664</v>
      </c>
      <c r="BA25" s="1">
        <v>46164</v>
      </c>
      <c r="BB25">
        <v>5</v>
      </c>
      <c r="BC25" t="s">
        <v>61</v>
      </c>
      <c r="BD25">
        <v>2026</v>
      </c>
    </row>
    <row r="26" spans="1:56" x14ac:dyDescent="0.25">
      <c r="A26">
        <v>42500302</v>
      </c>
      <c r="B26" t="s">
        <v>55</v>
      </c>
      <c r="C26" t="s">
        <v>56</v>
      </c>
      <c r="D26">
        <v>1610612752</v>
      </c>
      <c r="E26" t="str">
        <f t="shared" si="9"/>
        <v>161061275242500302</v>
      </c>
      <c r="F26" t="s">
        <v>62</v>
      </c>
      <c r="G26" t="s">
        <v>63</v>
      </c>
      <c r="H26">
        <v>1610612739</v>
      </c>
      <c r="I26" s="4" t="str">
        <f t="shared" si="0"/>
        <v>161061273942500302</v>
      </c>
      <c r="J26">
        <v>1</v>
      </c>
      <c r="K26">
        <v>1</v>
      </c>
      <c r="L26">
        <v>109</v>
      </c>
      <c r="M26">
        <v>93</v>
      </c>
      <c r="N26">
        <v>32</v>
      </c>
      <c r="O26">
        <v>5</v>
      </c>
      <c r="P26">
        <v>5</v>
      </c>
      <c r="Q26" s="2">
        <f t="shared" si="10"/>
        <v>0.59784993418165866</v>
      </c>
      <c r="R26" s="3">
        <f t="shared" si="1"/>
        <v>80.16</v>
      </c>
      <c r="S26" s="3">
        <f t="shared" si="2"/>
        <v>73.08</v>
      </c>
      <c r="T26" s="3">
        <f t="shared" si="3"/>
        <v>135.97804391217565</v>
      </c>
      <c r="U26" s="3">
        <f t="shared" si="11"/>
        <v>127.25779967159279</v>
      </c>
      <c r="V26" s="3">
        <f t="shared" si="4"/>
        <v>8.7202442405828577</v>
      </c>
      <c r="W26" s="2">
        <f t="shared" si="5"/>
        <v>5.333333333333333</v>
      </c>
      <c r="X26">
        <v>85</v>
      </c>
      <c r="Y26">
        <v>44</v>
      </c>
      <c r="Z26" s="2">
        <v>0.51800000000000002</v>
      </c>
      <c r="AA26">
        <v>36</v>
      </c>
      <c r="AB26">
        <v>13</v>
      </c>
      <c r="AC26">
        <f t="shared" si="6"/>
        <v>39</v>
      </c>
      <c r="AD26" s="2">
        <v>0.36099999999999999</v>
      </c>
      <c r="AE26">
        <v>14</v>
      </c>
      <c r="AF26">
        <v>8</v>
      </c>
      <c r="AG26" s="2">
        <v>0.57099999999999995</v>
      </c>
      <c r="AH26">
        <v>35</v>
      </c>
      <c r="AI26">
        <v>5</v>
      </c>
      <c r="AJ26">
        <v>40</v>
      </c>
      <c r="AK26">
        <v>22</v>
      </c>
      <c r="AL26">
        <v>6</v>
      </c>
      <c r="AM26">
        <v>16</v>
      </c>
      <c r="AN26">
        <v>240</v>
      </c>
      <c r="AO26">
        <v>24</v>
      </c>
      <c r="AP26">
        <v>29</v>
      </c>
      <c r="AQ26">
        <v>32</v>
      </c>
      <c r="AR26">
        <v>24</v>
      </c>
      <c r="AS26">
        <v>19</v>
      </c>
      <c r="AT26">
        <v>13</v>
      </c>
      <c r="AU26">
        <v>13</v>
      </c>
      <c r="AV26">
        <v>58</v>
      </c>
      <c r="AW26">
        <f t="shared" si="7"/>
        <v>4</v>
      </c>
      <c r="AX26">
        <f t="shared" si="8"/>
        <v>62</v>
      </c>
      <c r="AY26" t="s">
        <v>57</v>
      </c>
      <c r="AZ26" s="1">
        <v>46163.833333333336</v>
      </c>
      <c r="BA26" s="1">
        <v>46163</v>
      </c>
      <c r="BB26">
        <v>5</v>
      </c>
      <c r="BC26" t="s">
        <v>61</v>
      </c>
      <c r="BD26">
        <v>2026</v>
      </c>
    </row>
    <row r="27" spans="1:56" x14ac:dyDescent="0.25">
      <c r="A27">
        <v>42500302</v>
      </c>
      <c r="B27" t="s">
        <v>62</v>
      </c>
      <c r="C27" t="s">
        <v>63</v>
      </c>
      <c r="D27">
        <v>1610612739</v>
      </c>
      <c r="E27" t="str">
        <f t="shared" si="9"/>
        <v>161061273942500302</v>
      </c>
      <c r="F27" t="s">
        <v>55</v>
      </c>
      <c r="G27" t="s">
        <v>56</v>
      </c>
      <c r="H27">
        <v>1610612752</v>
      </c>
      <c r="I27" s="4" t="str">
        <f t="shared" si="0"/>
        <v>161061275242500302</v>
      </c>
      <c r="J27">
        <v>0</v>
      </c>
      <c r="K27">
        <v>0</v>
      </c>
      <c r="L27">
        <v>93</v>
      </c>
      <c r="M27">
        <v>109</v>
      </c>
      <c r="N27">
        <v>15</v>
      </c>
      <c r="O27">
        <v>5</v>
      </c>
      <c r="P27">
        <v>4</v>
      </c>
      <c r="Q27" s="2">
        <f t="shared" si="10"/>
        <v>0.49426020408163268</v>
      </c>
      <c r="R27" s="3">
        <f t="shared" si="1"/>
        <v>73.08</v>
      </c>
      <c r="S27" s="3">
        <f t="shared" si="2"/>
        <v>80.16</v>
      </c>
      <c r="T27" s="3">
        <f t="shared" si="3"/>
        <v>127.25779967159279</v>
      </c>
      <c r="U27" s="3">
        <f t="shared" si="11"/>
        <v>135.97804391217565</v>
      </c>
      <c r="V27" s="3">
        <f t="shared" si="4"/>
        <v>-8.7202442405828577</v>
      </c>
      <c r="W27" s="2">
        <f t="shared" si="5"/>
        <v>1.875</v>
      </c>
      <c r="X27">
        <v>80</v>
      </c>
      <c r="Y27">
        <v>31</v>
      </c>
      <c r="Z27" s="2">
        <v>0.38800000000000001</v>
      </c>
      <c r="AA27">
        <v>35</v>
      </c>
      <c r="AB27">
        <v>9</v>
      </c>
      <c r="AC27">
        <f t="shared" si="6"/>
        <v>27</v>
      </c>
      <c r="AD27" s="2">
        <v>0.25700000000000001</v>
      </c>
      <c r="AE27">
        <v>32</v>
      </c>
      <c r="AF27">
        <v>22</v>
      </c>
      <c r="AG27" s="2">
        <v>0.68799999999999994</v>
      </c>
      <c r="AH27">
        <v>29</v>
      </c>
      <c r="AI27">
        <v>13</v>
      </c>
      <c r="AJ27">
        <v>42</v>
      </c>
      <c r="AK27">
        <v>20</v>
      </c>
      <c r="AL27">
        <v>8</v>
      </c>
      <c r="AM27">
        <v>-16</v>
      </c>
      <c r="AN27">
        <v>240</v>
      </c>
      <c r="AO27">
        <v>27</v>
      </c>
      <c r="AP27">
        <v>22</v>
      </c>
      <c r="AQ27">
        <v>21</v>
      </c>
      <c r="AR27">
        <v>23</v>
      </c>
      <c r="AS27">
        <v>6</v>
      </c>
      <c r="AT27">
        <v>8</v>
      </c>
      <c r="AU27">
        <v>11</v>
      </c>
      <c r="AV27">
        <v>40</v>
      </c>
      <c r="AW27">
        <f t="shared" si="7"/>
        <v>4</v>
      </c>
      <c r="AX27">
        <f t="shared" si="8"/>
        <v>44</v>
      </c>
      <c r="AY27" t="s">
        <v>57</v>
      </c>
      <c r="AZ27" s="1">
        <v>46163.833333333336</v>
      </c>
      <c r="BA27" s="1">
        <v>46163</v>
      </c>
      <c r="BB27">
        <v>5</v>
      </c>
      <c r="BC27" t="s">
        <v>61</v>
      </c>
      <c r="BD27">
        <v>2026</v>
      </c>
    </row>
    <row r="28" spans="1:56" x14ac:dyDescent="0.25">
      <c r="A28">
        <v>42500312</v>
      </c>
      <c r="B28" t="s">
        <v>53</v>
      </c>
      <c r="C28" t="s">
        <v>54</v>
      </c>
      <c r="D28">
        <v>1610612759</v>
      </c>
      <c r="E28" t="str">
        <f t="shared" si="9"/>
        <v>161061275942500312</v>
      </c>
      <c r="F28" t="s">
        <v>59</v>
      </c>
      <c r="G28" t="s">
        <v>60</v>
      </c>
      <c r="H28">
        <v>1610612760</v>
      </c>
      <c r="I28" s="4" t="str">
        <f t="shared" si="0"/>
        <v>161061276042500312</v>
      </c>
      <c r="J28">
        <v>0</v>
      </c>
      <c r="K28">
        <v>0</v>
      </c>
      <c r="L28">
        <v>113</v>
      </c>
      <c r="M28">
        <v>122</v>
      </c>
      <c r="N28">
        <v>22</v>
      </c>
      <c r="O28">
        <v>6</v>
      </c>
      <c r="P28">
        <v>5</v>
      </c>
      <c r="Q28" s="2">
        <f t="shared" si="10"/>
        <v>0.6176213379973764</v>
      </c>
      <c r="R28" s="3">
        <f t="shared" si="1"/>
        <v>54.480000000000004</v>
      </c>
      <c r="S28" s="3">
        <f t="shared" si="2"/>
        <v>78.56</v>
      </c>
      <c r="T28" s="3">
        <f t="shared" si="3"/>
        <v>207.41556534508075</v>
      </c>
      <c r="U28" s="3">
        <f t="shared" si="11"/>
        <v>155.29531568228106</v>
      </c>
      <c r="V28" s="3">
        <f t="shared" si="4"/>
        <v>52.120249662799694</v>
      </c>
      <c r="W28" s="2">
        <f t="shared" si="5"/>
        <v>1.0476190476190477</v>
      </c>
      <c r="X28">
        <v>84</v>
      </c>
      <c r="Y28">
        <v>41</v>
      </c>
      <c r="Z28" s="2">
        <v>0.48799999999999999</v>
      </c>
      <c r="AA28">
        <v>40</v>
      </c>
      <c r="AB28">
        <v>16</v>
      </c>
      <c r="AC28">
        <f t="shared" si="6"/>
        <v>48</v>
      </c>
      <c r="AD28" s="2">
        <v>0.4</v>
      </c>
      <c r="AE28">
        <v>17</v>
      </c>
      <c r="AF28">
        <v>15</v>
      </c>
      <c r="AG28" s="2">
        <v>0.88200000000000001</v>
      </c>
      <c r="AH28">
        <v>29</v>
      </c>
      <c r="AI28">
        <v>16</v>
      </c>
      <c r="AJ28">
        <v>45</v>
      </c>
      <c r="AK28">
        <v>21</v>
      </c>
      <c r="AL28">
        <v>21</v>
      </c>
      <c r="AM28">
        <v>-9</v>
      </c>
      <c r="AN28">
        <v>240</v>
      </c>
      <c r="AO28">
        <v>31</v>
      </c>
      <c r="AP28">
        <v>20</v>
      </c>
      <c r="AQ28">
        <v>37</v>
      </c>
      <c r="AR28">
        <v>25</v>
      </c>
      <c r="AS28">
        <v>5</v>
      </c>
      <c r="AT28">
        <v>10</v>
      </c>
      <c r="AU28">
        <v>10</v>
      </c>
      <c r="AV28">
        <v>46</v>
      </c>
      <c r="AW28">
        <f t="shared" si="7"/>
        <v>4</v>
      </c>
      <c r="AX28">
        <f t="shared" si="8"/>
        <v>50</v>
      </c>
      <c r="AY28" t="s">
        <v>57</v>
      </c>
      <c r="AZ28" s="1">
        <v>46162.854166666664</v>
      </c>
      <c r="BA28" s="1">
        <v>46162</v>
      </c>
      <c r="BB28">
        <v>5</v>
      </c>
      <c r="BC28" t="s">
        <v>61</v>
      </c>
      <c r="BD28">
        <v>2026</v>
      </c>
    </row>
    <row r="29" spans="1:56" x14ac:dyDescent="0.25">
      <c r="A29">
        <v>42500312</v>
      </c>
      <c r="B29" t="s">
        <v>59</v>
      </c>
      <c r="C29" t="s">
        <v>60</v>
      </c>
      <c r="D29">
        <v>1610612760</v>
      </c>
      <c r="E29" t="str">
        <f t="shared" si="9"/>
        <v>161061276042500312</v>
      </c>
      <c r="F29" t="s">
        <v>53</v>
      </c>
      <c r="G29" t="s">
        <v>54</v>
      </c>
      <c r="H29">
        <v>1610612759</v>
      </c>
      <c r="I29" s="4" t="str">
        <f t="shared" si="0"/>
        <v>161061275942500312</v>
      </c>
      <c r="J29">
        <v>1</v>
      </c>
      <c r="K29">
        <v>1</v>
      </c>
      <c r="L29">
        <v>122</v>
      </c>
      <c r="M29">
        <v>113</v>
      </c>
      <c r="N29">
        <v>34</v>
      </c>
      <c r="O29">
        <v>3</v>
      </c>
      <c r="P29">
        <v>14</v>
      </c>
      <c r="Q29" s="2">
        <f t="shared" si="10"/>
        <v>0.58339709257842387</v>
      </c>
      <c r="R29" s="3">
        <f t="shared" si="1"/>
        <v>78.56</v>
      </c>
      <c r="S29" s="3">
        <f t="shared" si="2"/>
        <v>54.480000000000004</v>
      </c>
      <c r="T29" s="3">
        <f t="shared" si="3"/>
        <v>155.29531568228106</v>
      </c>
      <c r="U29" s="3">
        <f t="shared" si="11"/>
        <v>207.41556534508075</v>
      </c>
      <c r="V29" s="3">
        <f t="shared" si="4"/>
        <v>-52.120249662799694</v>
      </c>
      <c r="W29" s="2">
        <f t="shared" si="5"/>
        <v>3.7777777777777777</v>
      </c>
      <c r="X29">
        <v>94</v>
      </c>
      <c r="Y29">
        <v>45</v>
      </c>
      <c r="Z29" s="2">
        <v>0.47899999999999998</v>
      </c>
      <c r="AA29">
        <v>36</v>
      </c>
      <c r="AB29">
        <v>13</v>
      </c>
      <c r="AC29">
        <f t="shared" si="6"/>
        <v>39</v>
      </c>
      <c r="AD29" s="2">
        <v>0.36099999999999999</v>
      </c>
      <c r="AE29">
        <v>24</v>
      </c>
      <c r="AF29">
        <v>19</v>
      </c>
      <c r="AG29" s="2">
        <v>0.79200000000000004</v>
      </c>
      <c r="AH29">
        <v>24</v>
      </c>
      <c r="AI29">
        <v>17</v>
      </c>
      <c r="AJ29">
        <v>41</v>
      </c>
      <c r="AK29">
        <v>21</v>
      </c>
      <c r="AL29">
        <v>9</v>
      </c>
      <c r="AM29">
        <v>9</v>
      </c>
      <c r="AN29">
        <v>240</v>
      </c>
      <c r="AO29">
        <v>31</v>
      </c>
      <c r="AP29">
        <v>31</v>
      </c>
      <c r="AQ29">
        <v>34</v>
      </c>
      <c r="AR29">
        <v>26</v>
      </c>
      <c r="AS29">
        <v>13</v>
      </c>
      <c r="AT29">
        <v>8</v>
      </c>
      <c r="AU29">
        <v>27</v>
      </c>
      <c r="AV29">
        <v>42</v>
      </c>
      <c r="AW29">
        <f t="shared" si="7"/>
        <v>22</v>
      </c>
      <c r="AX29">
        <f t="shared" si="8"/>
        <v>64</v>
      </c>
      <c r="AY29" t="s">
        <v>57</v>
      </c>
      <c r="AZ29" s="1">
        <v>46162.854166666664</v>
      </c>
      <c r="BA29" s="1">
        <v>46162</v>
      </c>
      <c r="BB29">
        <v>5</v>
      </c>
      <c r="BC29" t="s">
        <v>61</v>
      </c>
      <c r="BD29">
        <v>2026</v>
      </c>
    </row>
    <row r="30" spans="1:56" x14ac:dyDescent="0.25">
      <c r="A30">
        <v>42500301</v>
      </c>
      <c r="B30" t="s">
        <v>62</v>
      </c>
      <c r="C30" t="s">
        <v>63</v>
      </c>
      <c r="D30">
        <v>1610612739</v>
      </c>
      <c r="E30" t="str">
        <f t="shared" si="9"/>
        <v>161061273942500301</v>
      </c>
      <c r="F30" t="s">
        <v>55</v>
      </c>
      <c r="G30" t="s">
        <v>56</v>
      </c>
      <c r="H30">
        <v>1610612752</v>
      </c>
      <c r="I30" s="4" t="str">
        <f t="shared" si="0"/>
        <v>161061275242500301</v>
      </c>
      <c r="J30">
        <v>0</v>
      </c>
      <c r="K30">
        <v>0</v>
      </c>
      <c r="L30">
        <v>104</v>
      </c>
      <c r="M30">
        <v>115</v>
      </c>
      <c r="N30">
        <v>23</v>
      </c>
      <c r="O30">
        <v>6</v>
      </c>
      <c r="P30">
        <v>11</v>
      </c>
      <c r="Q30" s="2">
        <f t="shared" si="10"/>
        <v>0.51937674790251698</v>
      </c>
      <c r="R30" s="3">
        <f t="shared" si="1"/>
        <v>70.12</v>
      </c>
      <c r="S30" s="3">
        <f t="shared" si="2"/>
        <v>76.08</v>
      </c>
      <c r="T30" s="3">
        <f t="shared" si="3"/>
        <v>148.31717056474614</v>
      </c>
      <c r="U30" s="3">
        <f t="shared" si="11"/>
        <v>151.15667718191378</v>
      </c>
      <c r="V30" s="3">
        <f t="shared" si="4"/>
        <v>-2.8395066171676433</v>
      </c>
      <c r="W30" s="2">
        <f t="shared" si="5"/>
        <v>1.2105263157894737</v>
      </c>
      <c r="X30">
        <v>90</v>
      </c>
      <c r="Y30">
        <v>36</v>
      </c>
      <c r="Z30" s="2">
        <v>0.4</v>
      </c>
      <c r="AA30">
        <v>50</v>
      </c>
      <c r="AB30">
        <v>16</v>
      </c>
      <c r="AC30">
        <f t="shared" si="6"/>
        <v>48</v>
      </c>
      <c r="AD30" s="2">
        <v>0.32</v>
      </c>
      <c r="AE30">
        <v>23</v>
      </c>
      <c r="AF30">
        <v>16</v>
      </c>
      <c r="AG30" s="2">
        <v>0.69599999999999995</v>
      </c>
      <c r="AH30">
        <v>27</v>
      </c>
      <c r="AI30">
        <v>11</v>
      </c>
      <c r="AJ30">
        <v>38</v>
      </c>
      <c r="AK30">
        <v>29</v>
      </c>
      <c r="AL30">
        <v>19</v>
      </c>
      <c r="AM30">
        <v>-11</v>
      </c>
      <c r="AN30">
        <v>265</v>
      </c>
      <c r="AO30">
        <v>16</v>
      </c>
      <c r="AP30">
        <v>32</v>
      </c>
      <c r="AQ30">
        <v>35</v>
      </c>
      <c r="AR30">
        <v>18</v>
      </c>
      <c r="AS30">
        <v>22</v>
      </c>
      <c r="AT30">
        <v>12</v>
      </c>
      <c r="AU30">
        <v>20</v>
      </c>
      <c r="AV30">
        <v>38</v>
      </c>
      <c r="AW30">
        <f t="shared" si="7"/>
        <v>2</v>
      </c>
      <c r="AX30">
        <f t="shared" si="8"/>
        <v>40</v>
      </c>
      <c r="AY30" t="s">
        <v>57</v>
      </c>
      <c r="AZ30" s="1">
        <v>46161.833333333336</v>
      </c>
      <c r="BA30" s="1">
        <v>46161</v>
      </c>
      <c r="BB30">
        <v>5</v>
      </c>
      <c r="BC30" t="s">
        <v>61</v>
      </c>
      <c r="BD30">
        <v>2026</v>
      </c>
    </row>
    <row r="31" spans="1:56" x14ac:dyDescent="0.25">
      <c r="A31">
        <v>42500301</v>
      </c>
      <c r="B31" t="s">
        <v>55</v>
      </c>
      <c r="C31" t="s">
        <v>56</v>
      </c>
      <c r="D31">
        <v>1610612752</v>
      </c>
      <c r="E31" t="str">
        <f t="shared" si="9"/>
        <v>161061275242500301</v>
      </c>
      <c r="F31" t="s">
        <v>62</v>
      </c>
      <c r="G31" t="s">
        <v>63</v>
      </c>
      <c r="H31">
        <v>1610612739</v>
      </c>
      <c r="I31" s="4" t="str">
        <f t="shared" si="0"/>
        <v>161061273942500301</v>
      </c>
      <c r="J31">
        <v>1</v>
      </c>
      <c r="K31">
        <v>1</v>
      </c>
      <c r="L31">
        <v>115</v>
      </c>
      <c r="M31">
        <v>104</v>
      </c>
      <c r="N31">
        <v>20</v>
      </c>
      <c r="O31">
        <v>2</v>
      </c>
      <c r="P31">
        <v>10</v>
      </c>
      <c r="Q31" s="2">
        <f t="shared" si="10"/>
        <v>0.5632836990595611</v>
      </c>
      <c r="R31" s="3">
        <f t="shared" si="1"/>
        <v>76.08</v>
      </c>
      <c r="S31" s="3">
        <f t="shared" si="2"/>
        <v>70.12</v>
      </c>
      <c r="T31" s="3">
        <f t="shared" si="3"/>
        <v>151.15667718191378</v>
      </c>
      <c r="U31" s="3">
        <f t="shared" si="11"/>
        <v>148.31717056474614</v>
      </c>
      <c r="V31" s="3">
        <f t="shared" si="4"/>
        <v>2.8395066171676433</v>
      </c>
      <c r="W31" s="2">
        <f t="shared" si="5"/>
        <v>1.1764705882352942</v>
      </c>
      <c r="X31">
        <v>88</v>
      </c>
      <c r="Y31">
        <v>42</v>
      </c>
      <c r="Z31" s="2">
        <v>0.47699999999999998</v>
      </c>
      <c r="AA31">
        <v>32</v>
      </c>
      <c r="AB31">
        <v>10</v>
      </c>
      <c r="AC31">
        <f t="shared" si="6"/>
        <v>30</v>
      </c>
      <c r="AD31" s="2">
        <v>0.313</v>
      </c>
      <c r="AE31">
        <v>32</v>
      </c>
      <c r="AF31">
        <v>21</v>
      </c>
      <c r="AG31" s="2">
        <v>0.65600000000000003</v>
      </c>
      <c r="AH31">
        <v>38</v>
      </c>
      <c r="AI31">
        <v>9</v>
      </c>
      <c r="AJ31">
        <v>47</v>
      </c>
      <c r="AK31">
        <v>26</v>
      </c>
      <c r="AL31">
        <v>17</v>
      </c>
      <c r="AM31">
        <v>11</v>
      </c>
      <c r="AN31">
        <v>265</v>
      </c>
      <c r="AO31">
        <v>23</v>
      </c>
      <c r="AP31">
        <v>23</v>
      </c>
      <c r="AQ31">
        <v>23</v>
      </c>
      <c r="AR31">
        <v>32</v>
      </c>
      <c r="AS31">
        <v>11</v>
      </c>
      <c r="AT31">
        <v>13</v>
      </c>
      <c r="AU31">
        <v>28</v>
      </c>
      <c r="AV31">
        <v>60</v>
      </c>
      <c r="AW31">
        <f t="shared" si="7"/>
        <v>4</v>
      </c>
      <c r="AX31">
        <f t="shared" si="8"/>
        <v>64</v>
      </c>
      <c r="AY31" t="s">
        <v>57</v>
      </c>
      <c r="AZ31" s="1">
        <v>46161.833333333336</v>
      </c>
      <c r="BA31" s="1">
        <v>46161</v>
      </c>
      <c r="BB31">
        <v>5</v>
      </c>
      <c r="BC31" t="s">
        <v>61</v>
      </c>
      <c r="BD31">
        <v>2026</v>
      </c>
    </row>
    <row r="32" spans="1:56" x14ac:dyDescent="0.25">
      <c r="A32">
        <v>42500311</v>
      </c>
      <c r="B32" t="s">
        <v>53</v>
      </c>
      <c r="C32" t="s">
        <v>54</v>
      </c>
      <c r="D32">
        <v>1610612759</v>
      </c>
      <c r="E32" t="str">
        <f t="shared" si="9"/>
        <v>161061275942500311</v>
      </c>
      <c r="F32" t="s">
        <v>59</v>
      </c>
      <c r="G32" t="s">
        <v>60</v>
      </c>
      <c r="H32">
        <v>1610612760</v>
      </c>
      <c r="I32" s="4" t="str">
        <f t="shared" si="0"/>
        <v>161061276042500311</v>
      </c>
      <c r="J32">
        <v>0</v>
      </c>
      <c r="K32">
        <v>1</v>
      </c>
      <c r="L32">
        <v>122</v>
      </c>
      <c r="M32">
        <v>115</v>
      </c>
      <c r="N32">
        <v>25</v>
      </c>
      <c r="O32">
        <v>7</v>
      </c>
      <c r="P32">
        <v>11</v>
      </c>
      <c r="Q32" s="2">
        <f t="shared" si="10"/>
        <v>0.5608679661640309</v>
      </c>
      <c r="R32" s="3">
        <f t="shared" si="1"/>
        <v>72.760000000000005</v>
      </c>
      <c r="S32" s="3">
        <f t="shared" si="2"/>
        <v>86.36</v>
      </c>
      <c r="T32" s="3">
        <f t="shared" si="3"/>
        <v>167.67454645409566</v>
      </c>
      <c r="U32" s="3">
        <f t="shared" si="11"/>
        <v>133.1635016211209</v>
      </c>
      <c r="V32" s="3">
        <f t="shared" si="4"/>
        <v>34.511044832974761</v>
      </c>
      <c r="W32" s="2">
        <f t="shared" si="5"/>
        <v>1.1904761904761905</v>
      </c>
      <c r="X32">
        <v>96</v>
      </c>
      <c r="Y32">
        <v>41</v>
      </c>
      <c r="Z32" s="2">
        <v>0.42699999999999999</v>
      </c>
      <c r="AA32">
        <v>43</v>
      </c>
      <c r="AB32">
        <v>13</v>
      </c>
      <c r="AC32">
        <f t="shared" si="6"/>
        <v>39</v>
      </c>
      <c r="AD32" s="2">
        <v>0.30199999999999999</v>
      </c>
      <c r="AE32">
        <v>29</v>
      </c>
      <c r="AF32">
        <v>27</v>
      </c>
      <c r="AG32" s="2">
        <v>0.93100000000000005</v>
      </c>
      <c r="AH32">
        <v>46</v>
      </c>
      <c r="AI32">
        <v>15</v>
      </c>
      <c r="AJ32">
        <v>61</v>
      </c>
      <c r="AK32">
        <v>19</v>
      </c>
      <c r="AL32">
        <v>21</v>
      </c>
      <c r="AM32">
        <v>7</v>
      </c>
      <c r="AN32">
        <v>290</v>
      </c>
      <c r="AO32">
        <v>27</v>
      </c>
      <c r="AP32">
        <v>24</v>
      </c>
      <c r="AQ32">
        <v>29</v>
      </c>
      <c r="AR32">
        <v>21</v>
      </c>
      <c r="AS32">
        <v>10</v>
      </c>
      <c r="AT32">
        <v>9</v>
      </c>
      <c r="AU32">
        <v>17</v>
      </c>
      <c r="AV32">
        <v>52</v>
      </c>
      <c r="AW32">
        <f t="shared" si="7"/>
        <v>4</v>
      </c>
      <c r="AX32">
        <f t="shared" si="8"/>
        <v>56</v>
      </c>
      <c r="AY32" t="s">
        <v>57</v>
      </c>
      <c r="AZ32" s="1">
        <v>46160.854166666664</v>
      </c>
      <c r="BA32" s="1">
        <v>46160</v>
      </c>
      <c r="BB32">
        <v>5</v>
      </c>
      <c r="BC32" t="s">
        <v>61</v>
      </c>
      <c r="BD32">
        <v>2026</v>
      </c>
    </row>
    <row r="33" spans="1:56" x14ac:dyDescent="0.25">
      <c r="A33">
        <v>42500311</v>
      </c>
      <c r="B33" t="s">
        <v>59</v>
      </c>
      <c r="C33" t="s">
        <v>60</v>
      </c>
      <c r="D33">
        <v>1610612760</v>
      </c>
      <c r="E33" t="str">
        <f t="shared" si="9"/>
        <v>161061276042500311</v>
      </c>
      <c r="F33" t="s">
        <v>53</v>
      </c>
      <c r="G33" t="s">
        <v>54</v>
      </c>
      <c r="H33">
        <v>1610612759</v>
      </c>
      <c r="I33" s="4" t="str">
        <f t="shared" si="0"/>
        <v>161061275942500311</v>
      </c>
      <c r="J33">
        <v>1</v>
      </c>
      <c r="K33">
        <v>0</v>
      </c>
      <c r="L33">
        <v>115</v>
      </c>
      <c r="M33">
        <v>122</v>
      </c>
      <c r="N33">
        <v>25</v>
      </c>
      <c r="O33">
        <v>8</v>
      </c>
      <c r="P33">
        <v>14</v>
      </c>
      <c r="Q33" s="2">
        <f t="shared" si="10"/>
        <v>0.52578639356254575</v>
      </c>
      <c r="R33" s="3">
        <f t="shared" si="1"/>
        <v>86.36</v>
      </c>
      <c r="S33" s="3">
        <f t="shared" si="2"/>
        <v>72.760000000000005</v>
      </c>
      <c r="T33" s="3">
        <f t="shared" si="3"/>
        <v>133.1635016211209</v>
      </c>
      <c r="U33" s="3">
        <f t="shared" si="11"/>
        <v>167.67454645409566</v>
      </c>
      <c r="V33" s="3">
        <f t="shared" si="4"/>
        <v>-34.511044832974761</v>
      </c>
      <c r="W33" s="2">
        <f t="shared" si="5"/>
        <v>1.7857142857142858</v>
      </c>
      <c r="X33">
        <v>101</v>
      </c>
      <c r="Y33">
        <v>41</v>
      </c>
      <c r="Z33" s="2">
        <v>0.40600000000000003</v>
      </c>
      <c r="AA33">
        <v>45</v>
      </c>
      <c r="AB33">
        <v>17</v>
      </c>
      <c r="AC33">
        <f t="shared" si="6"/>
        <v>51</v>
      </c>
      <c r="AD33" s="2">
        <v>0.378</v>
      </c>
      <c r="AE33">
        <v>19</v>
      </c>
      <c r="AF33">
        <v>16</v>
      </c>
      <c r="AG33" s="2">
        <v>0.84199999999999997</v>
      </c>
      <c r="AH33">
        <v>31</v>
      </c>
      <c r="AI33">
        <v>9</v>
      </c>
      <c r="AJ33">
        <v>40</v>
      </c>
      <c r="AK33">
        <v>26</v>
      </c>
      <c r="AL33">
        <v>14</v>
      </c>
      <c r="AM33">
        <v>-7</v>
      </c>
      <c r="AN33">
        <v>290</v>
      </c>
      <c r="AO33">
        <v>27</v>
      </c>
      <c r="AP33">
        <v>17</v>
      </c>
      <c r="AQ33">
        <v>29</v>
      </c>
      <c r="AR33">
        <v>28</v>
      </c>
      <c r="AS33">
        <v>3</v>
      </c>
      <c r="AT33">
        <v>16</v>
      </c>
      <c r="AU33">
        <v>28</v>
      </c>
      <c r="AV33">
        <v>38</v>
      </c>
      <c r="AW33">
        <f t="shared" si="7"/>
        <v>10</v>
      </c>
      <c r="AX33">
        <f t="shared" si="8"/>
        <v>48</v>
      </c>
      <c r="AY33" t="s">
        <v>57</v>
      </c>
      <c r="AZ33" s="1">
        <v>46160.854166666664</v>
      </c>
      <c r="BA33" s="1">
        <v>46160</v>
      </c>
      <c r="BB33">
        <v>5</v>
      </c>
      <c r="BC33" t="s">
        <v>61</v>
      </c>
      <c r="BD33">
        <v>2026</v>
      </c>
    </row>
    <row r="34" spans="1:56" x14ac:dyDescent="0.25">
      <c r="A34">
        <v>42500207</v>
      </c>
      <c r="B34" t="s">
        <v>64</v>
      </c>
      <c r="C34" t="s">
        <v>65</v>
      </c>
      <c r="D34">
        <v>1610612765</v>
      </c>
      <c r="E34" t="str">
        <f t="shared" si="9"/>
        <v>161061276542500207</v>
      </c>
      <c r="F34" t="s">
        <v>62</v>
      </c>
      <c r="G34" t="s">
        <v>63</v>
      </c>
      <c r="H34">
        <v>1610612739</v>
      </c>
      <c r="I34" s="4" t="str">
        <f t="shared" si="0"/>
        <v>161061273942500207</v>
      </c>
      <c r="J34">
        <v>1</v>
      </c>
      <c r="K34">
        <v>0</v>
      </c>
      <c r="L34">
        <v>94</v>
      </c>
      <c r="M34">
        <v>125</v>
      </c>
      <c r="N34">
        <v>21</v>
      </c>
      <c r="O34">
        <v>5</v>
      </c>
      <c r="P34">
        <v>7</v>
      </c>
      <c r="Q34" s="2">
        <f t="shared" si="10"/>
        <v>0.48076923076923073</v>
      </c>
      <c r="R34" s="3">
        <f t="shared" si="1"/>
        <v>73.760000000000005</v>
      </c>
      <c r="S34" s="3">
        <f t="shared" si="2"/>
        <v>79.36</v>
      </c>
      <c r="T34" s="3">
        <f t="shared" si="3"/>
        <v>127.44034707158352</v>
      </c>
      <c r="U34" s="3">
        <f t="shared" si="11"/>
        <v>157.51008064516131</v>
      </c>
      <c r="V34" s="3">
        <f t="shared" si="4"/>
        <v>-30.069733573577793</v>
      </c>
      <c r="W34" s="2">
        <f t="shared" si="5"/>
        <v>1.5</v>
      </c>
      <c r="X34">
        <v>85</v>
      </c>
      <c r="Y34">
        <v>30</v>
      </c>
      <c r="Z34" s="2">
        <v>0.35299999999999998</v>
      </c>
      <c r="AA34">
        <v>39</v>
      </c>
      <c r="AB34">
        <v>12</v>
      </c>
      <c r="AC34">
        <f t="shared" si="6"/>
        <v>36</v>
      </c>
      <c r="AD34" s="2">
        <v>0.308</v>
      </c>
      <c r="AE34">
        <v>29</v>
      </c>
      <c r="AF34">
        <v>22</v>
      </c>
      <c r="AG34" s="2">
        <v>0.75900000000000001</v>
      </c>
      <c r="AH34">
        <v>31</v>
      </c>
      <c r="AI34">
        <v>10</v>
      </c>
      <c r="AJ34">
        <v>41</v>
      </c>
      <c r="AK34">
        <v>31</v>
      </c>
      <c r="AL34">
        <v>14</v>
      </c>
      <c r="AM34">
        <v>-31</v>
      </c>
      <c r="AN34">
        <v>240</v>
      </c>
      <c r="AO34">
        <v>22</v>
      </c>
      <c r="AP34">
        <v>25</v>
      </c>
      <c r="AQ34">
        <v>26</v>
      </c>
      <c r="AR34">
        <v>21</v>
      </c>
      <c r="AS34">
        <v>1</v>
      </c>
      <c r="AT34">
        <v>11</v>
      </c>
      <c r="AU34">
        <v>17</v>
      </c>
      <c r="AV34">
        <v>34</v>
      </c>
      <c r="AW34">
        <f t="shared" si="7"/>
        <v>2</v>
      </c>
      <c r="AX34">
        <f t="shared" si="8"/>
        <v>36</v>
      </c>
      <c r="AY34" t="s">
        <v>57</v>
      </c>
      <c r="AZ34" s="1">
        <v>46159.833333333336</v>
      </c>
      <c r="BA34" s="1">
        <v>46159</v>
      </c>
      <c r="BB34">
        <v>5</v>
      </c>
      <c r="BC34" t="s">
        <v>61</v>
      </c>
      <c r="BD34">
        <v>2026</v>
      </c>
    </row>
    <row r="35" spans="1:56" x14ac:dyDescent="0.25">
      <c r="A35">
        <v>42500207</v>
      </c>
      <c r="B35" t="s">
        <v>62</v>
      </c>
      <c r="C35" t="s">
        <v>63</v>
      </c>
      <c r="D35">
        <v>1610612739</v>
      </c>
      <c r="E35" t="str">
        <f t="shared" si="9"/>
        <v>161061273942500207</v>
      </c>
      <c r="F35" t="s">
        <v>64</v>
      </c>
      <c r="G35" t="s">
        <v>65</v>
      </c>
      <c r="H35">
        <v>1610612765</v>
      </c>
      <c r="I35" s="4" t="str">
        <f t="shared" si="0"/>
        <v>161061276542500207</v>
      </c>
      <c r="J35">
        <v>0</v>
      </c>
      <c r="K35">
        <v>1</v>
      </c>
      <c r="L35">
        <v>125</v>
      </c>
      <c r="M35">
        <v>94</v>
      </c>
      <c r="N35">
        <v>31</v>
      </c>
      <c r="O35">
        <v>4</v>
      </c>
      <c r="P35">
        <v>10</v>
      </c>
      <c r="Q35" s="2">
        <f t="shared" si="10"/>
        <v>0.59888846301264853</v>
      </c>
      <c r="R35" s="3">
        <f t="shared" si="1"/>
        <v>79.36</v>
      </c>
      <c r="S35" s="3">
        <f t="shared" si="2"/>
        <v>73.760000000000005</v>
      </c>
      <c r="T35" s="3">
        <f t="shared" si="3"/>
        <v>157.51008064516131</v>
      </c>
      <c r="U35" s="3">
        <f t="shared" si="11"/>
        <v>127.44034707158352</v>
      </c>
      <c r="V35" s="3">
        <f t="shared" si="4"/>
        <v>30.069733573577793</v>
      </c>
      <c r="W35" s="2">
        <f t="shared" si="5"/>
        <v>2.8181818181818183</v>
      </c>
      <c r="X35">
        <v>85</v>
      </c>
      <c r="Y35">
        <v>43</v>
      </c>
      <c r="Z35" s="2">
        <v>0.50600000000000001</v>
      </c>
      <c r="AA35">
        <v>34</v>
      </c>
      <c r="AB35">
        <v>11</v>
      </c>
      <c r="AC35">
        <f t="shared" si="6"/>
        <v>33</v>
      </c>
      <c r="AD35" s="2">
        <v>0.32400000000000001</v>
      </c>
      <c r="AE35">
        <v>44</v>
      </c>
      <c r="AF35">
        <v>28</v>
      </c>
      <c r="AG35" s="2">
        <v>0.63600000000000001</v>
      </c>
      <c r="AH35">
        <v>36</v>
      </c>
      <c r="AI35">
        <v>14</v>
      </c>
      <c r="AJ35">
        <v>50</v>
      </c>
      <c r="AK35">
        <v>22</v>
      </c>
      <c r="AL35">
        <v>11</v>
      </c>
      <c r="AM35">
        <v>31</v>
      </c>
      <c r="AN35">
        <v>240</v>
      </c>
      <c r="AO35">
        <v>31</v>
      </c>
      <c r="AP35">
        <v>33</v>
      </c>
      <c r="AQ35">
        <v>35</v>
      </c>
      <c r="AR35">
        <v>26</v>
      </c>
      <c r="AS35">
        <v>35</v>
      </c>
      <c r="AT35">
        <v>12</v>
      </c>
      <c r="AU35">
        <v>22</v>
      </c>
      <c r="AV35">
        <v>58</v>
      </c>
      <c r="AW35">
        <f t="shared" si="7"/>
        <v>6</v>
      </c>
      <c r="AX35">
        <f t="shared" si="8"/>
        <v>64</v>
      </c>
      <c r="AY35" t="s">
        <v>57</v>
      </c>
      <c r="AZ35" s="1">
        <v>46159.833333333336</v>
      </c>
      <c r="BA35" s="1">
        <v>46159</v>
      </c>
      <c r="BB35">
        <v>5</v>
      </c>
      <c r="BC35" t="s">
        <v>61</v>
      </c>
      <c r="BD35">
        <v>2026</v>
      </c>
    </row>
    <row r="36" spans="1:56" x14ac:dyDescent="0.25">
      <c r="A36">
        <v>42500236</v>
      </c>
      <c r="B36" t="s">
        <v>53</v>
      </c>
      <c r="C36" t="s">
        <v>54</v>
      </c>
      <c r="D36">
        <v>1610612759</v>
      </c>
      <c r="E36" t="str">
        <f t="shared" si="9"/>
        <v>161061275942500236</v>
      </c>
      <c r="F36" t="s">
        <v>66</v>
      </c>
      <c r="G36" t="s">
        <v>67</v>
      </c>
      <c r="H36">
        <v>1610612750</v>
      </c>
      <c r="I36" s="4" t="str">
        <f t="shared" si="0"/>
        <v>161061275042500236</v>
      </c>
      <c r="J36">
        <v>0</v>
      </c>
      <c r="K36">
        <v>1</v>
      </c>
      <c r="L36">
        <v>139</v>
      </c>
      <c r="M36">
        <v>109</v>
      </c>
      <c r="N36">
        <v>34</v>
      </c>
      <c r="O36">
        <v>13</v>
      </c>
      <c r="P36">
        <v>2</v>
      </c>
      <c r="Q36" s="2">
        <f t="shared" si="10"/>
        <v>0.69583500200240289</v>
      </c>
      <c r="R36" s="3">
        <f t="shared" si="1"/>
        <v>72.88</v>
      </c>
      <c r="S36" s="3">
        <f t="shared" si="2"/>
        <v>101.24</v>
      </c>
      <c r="T36" s="3">
        <f t="shared" si="3"/>
        <v>190.7244785949506</v>
      </c>
      <c r="U36" s="3">
        <f t="shared" si="11"/>
        <v>107.66495456341367</v>
      </c>
      <c r="V36" s="3">
        <f t="shared" si="4"/>
        <v>83.059524031536924</v>
      </c>
      <c r="W36" s="2">
        <f t="shared" si="5"/>
        <v>2.2666666666666666</v>
      </c>
      <c r="X36">
        <v>88</v>
      </c>
      <c r="Y36">
        <v>49</v>
      </c>
      <c r="Z36" s="2">
        <v>0.55700000000000005</v>
      </c>
      <c r="AA36">
        <v>38</v>
      </c>
      <c r="AB36">
        <v>18</v>
      </c>
      <c r="AC36">
        <f t="shared" si="6"/>
        <v>54</v>
      </c>
      <c r="AD36" s="2">
        <v>0.47399999999999998</v>
      </c>
      <c r="AE36">
        <v>27</v>
      </c>
      <c r="AF36">
        <v>23</v>
      </c>
      <c r="AG36" s="2">
        <v>0.85199999999999998</v>
      </c>
      <c r="AH36">
        <v>48</v>
      </c>
      <c r="AI36">
        <v>12</v>
      </c>
      <c r="AJ36">
        <v>60</v>
      </c>
      <c r="AK36">
        <v>21</v>
      </c>
      <c r="AL36">
        <v>15</v>
      </c>
      <c r="AM36">
        <v>30</v>
      </c>
      <c r="AN36">
        <v>240</v>
      </c>
      <c r="AO36">
        <v>36</v>
      </c>
      <c r="AP36">
        <v>38</v>
      </c>
      <c r="AQ36">
        <v>36</v>
      </c>
      <c r="AR36">
        <v>29</v>
      </c>
      <c r="AS36">
        <v>37</v>
      </c>
      <c r="AT36">
        <v>17</v>
      </c>
      <c r="AU36">
        <v>7</v>
      </c>
      <c r="AV36">
        <v>58</v>
      </c>
      <c r="AW36">
        <f t="shared" si="7"/>
        <v>4</v>
      </c>
      <c r="AX36">
        <f t="shared" si="8"/>
        <v>62</v>
      </c>
      <c r="AY36" t="s">
        <v>57</v>
      </c>
      <c r="AZ36" s="1">
        <v>46157.895833333336</v>
      </c>
      <c r="BA36" s="1">
        <v>46157</v>
      </c>
      <c r="BB36">
        <v>5</v>
      </c>
      <c r="BC36" t="s">
        <v>61</v>
      </c>
      <c r="BD36">
        <v>2026</v>
      </c>
    </row>
    <row r="37" spans="1:56" x14ac:dyDescent="0.25">
      <c r="A37">
        <v>42500236</v>
      </c>
      <c r="B37" t="s">
        <v>66</v>
      </c>
      <c r="C37" t="s">
        <v>67</v>
      </c>
      <c r="D37">
        <v>1610612750</v>
      </c>
      <c r="E37" t="str">
        <f t="shared" si="9"/>
        <v>161061275042500236</v>
      </c>
      <c r="F37" t="s">
        <v>53</v>
      </c>
      <c r="G37" t="s">
        <v>54</v>
      </c>
      <c r="H37">
        <v>1610612759</v>
      </c>
      <c r="I37" s="4" t="str">
        <f t="shared" si="0"/>
        <v>161061275942500236</v>
      </c>
      <c r="J37">
        <v>1</v>
      </c>
      <c r="K37">
        <v>0</v>
      </c>
      <c r="L37">
        <v>109</v>
      </c>
      <c r="M37">
        <v>139</v>
      </c>
      <c r="N37">
        <v>25</v>
      </c>
      <c r="O37">
        <v>2</v>
      </c>
      <c r="P37">
        <v>9</v>
      </c>
      <c r="Q37" s="2">
        <f t="shared" si="10"/>
        <v>0.47292606733772996</v>
      </c>
      <c r="R37" s="3">
        <f t="shared" si="1"/>
        <v>101.24</v>
      </c>
      <c r="S37" s="3">
        <f t="shared" si="2"/>
        <v>72.88</v>
      </c>
      <c r="T37" s="3">
        <f t="shared" si="3"/>
        <v>107.66495456341367</v>
      </c>
      <c r="U37" s="3">
        <f t="shared" si="11"/>
        <v>190.7244785949506</v>
      </c>
      <c r="V37" s="3">
        <f t="shared" si="4"/>
        <v>-83.059524031536924</v>
      </c>
      <c r="W37" s="2">
        <f t="shared" si="5"/>
        <v>5</v>
      </c>
      <c r="X37">
        <v>106</v>
      </c>
      <c r="Y37">
        <v>40</v>
      </c>
      <c r="Z37" s="2">
        <v>0.377</v>
      </c>
      <c r="AA37">
        <v>34</v>
      </c>
      <c r="AB37">
        <v>12</v>
      </c>
      <c r="AC37">
        <f t="shared" si="6"/>
        <v>36</v>
      </c>
      <c r="AD37" s="2">
        <v>0.35299999999999998</v>
      </c>
      <c r="AE37">
        <v>21</v>
      </c>
      <c r="AF37">
        <v>17</v>
      </c>
      <c r="AG37" s="2">
        <v>0.81</v>
      </c>
      <c r="AH37">
        <v>20</v>
      </c>
      <c r="AI37">
        <v>9</v>
      </c>
      <c r="AJ37">
        <v>29</v>
      </c>
      <c r="AK37">
        <v>22</v>
      </c>
      <c r="AL37">
        <v>5</v>
      </c>
      <c r="AM37">
        <v>-30</v>
      </c>
      <c r="AN37">
        <v>240</v>
      </c>
      <c r="AO37">
        <v>27</v>
      </c>
      <c r="AP37">
        <v>34</v>
      </c>
      <c r="AQ37">
        <v>23</v>
      </c>
      <c r="AR37">
        <v>25</v>
      </c>
      <c r="AS37">
        <v>0</v>
      </c>
      <c r="AT37">
        <v>5</v>
      </c>
      <c r="AU37">
        <v>21</v>
      </c>
      <c r="AV37">
        <v>52</v>
      </c>
      <c r="AW37">
        <f t="shared" si="7"/>
        <v>4</v>
      </c>
      <c r="AX37">
        <f t="shared" si="8"/>
        <v>56</v>
      </c>
      <c r="AY37" t="s">
        <v>57</v>
      </c>
      <c r="AZ37" s="1">
        <v>46157.895833333336</v>
      </c>
      <c r="BA37" s="1">
        <v>46157</v>
      </c>
      <c r="BB37">
        <v>5</v>
      </c>
      <c r="BC37" t="s">
        <v>61</v>
      </c>
      <c r="BD37">
        <v>2026</v>
      </c>
    </row>
    <row r="38" spans="1:56" x14ac:dyDescent="0.25">
      <c r="A38">
        <v>42500206</v>
      </c>
      <c r="B38" t="s">
        <v>62</v>
      </c>
      <c r="C38" t="s">
        <v>63</v>
      </c>
      <c r="D38">
        <v>1610612739</v>
      </c>
      <c r="E38" t="str">
        <f t="shared" si="9"/>
        <v>161061273942500206</v>
      </c>
      <c r="F38" t="s">
        <v>64</v>
      </c>
      <c r="G38" t="s">
        <v>65</v>
      </c>
      <c r="H38">
        <v>1610612765</v>
      </c>
      <c r="I38" s="4" t="str">
        <f t="shared" si="0"/>
        <v>161061276542500206</v>
      </c>
      <c r="J38">
        <v>1</v>
      </c>
      <c r="K38">
        <v>0</v>
      </c>
      <c r="L38">
        <v>94</v>
      </c>
      <c r="M38">
        <v>115</v>
      </c>
      <c r="N38">
        <v>15</v>
      </c>
      <c r="O38">
        <v>3</v>
      </c>
      <c r="P38">
        <v>9</v>
      </c>
      <c r="Q38" s="2">
        <f t="shared" si="10"/>
        <v>0.52106430155210637</v>
      </c>
      <c r="R38" s="3">
        <f t="shared" si="1"/>
        <v>54.2</v>
      </c>
      <c r="S38" s="3">
        <f t="shared" si="2"/>
        <v>60.36</v>
      </c>
      <c r="T38" s="3">
        <f t="shared" si="3"/>
        <v>173.43173431734314</v>
      </c>
      <c r="U38" s="3">
        <f t="shared" si="11"/>
        <v>190.52352551358516</v>
      </c>
      <c r="V38" s="3">
        <f t="shared" si="4"/>
        <v>-17.091791196242013</v>
      </c>
      <c r="W38" s="2">
        <f t="shared" si="5"/>
        <v>0.75</v>
      </c>
      <c r="X38">
        <v>77</v>
      </c>
      <c r="Y38">
        <v>30</v>
      </c>
      <c r="Z38" s="2">
        <v>0.39</v>
      </c>
      <c r="AA38">
        <v>35</v>
      </c>
      <c r="AB38">
        <v>12</v>
      </c>
      <c r="AC38">
        <f t="shared" si="6"/>
        <v>36</v>
      </c>
      <c r="AD38" s="2">
        <v>0.34300000000000003</v>
      </c>
      <c r="AE38">
        <v>30</v>
      </c>
      <c r="AF38">
        <v>22</v>
      </c>
      <c r="AG38" s="2">
        <v>0.73299999999999998</v>
      </c>
      <c r="AH38">
        <v>24</v>
      </c>
      <c r="AI38">
        <v>16</v>
      </c>
      <c r="AJ38">
        <v>40</v>
      </c>
      <c r="AK38">
        <v>18</v>
      </c>
      <c r="AL38">
        <v>20</v>
      </c>
      <c r="AM38">
        <v>-21</v>
      </c>
      <c r="AN38">
        <v>240</v>
      </c>
      <c r="AO38">
        <v>25</v>
      </c>
      <c r="AP38">
        <v>26</v>
      </c>
      <c r="AQ38">
        <v>19</v>
      </c>
      <c r="AR38">
        <v>24</v>
      </c>
      <c r="AS38">
        <v>6</v>
      </c>
      <c r="AT38">
        <v>8</v>
      </c>
      <c r="AU38">
        <v>17</v>
      </c>
      <c r="AV38">
        <v>26</v>
      </c>
      <c r="AW38">
        <f t="shared" si="7"/>
        <v>10</v>
      </c>
      <c r="AX38">
        <f t="shared" si="8"/>
        <v>36</v>
      </c>
      <c r="AY38" t="s">
        <v>57</v>
      </c>
      <c r="AZ38" s="1">
        <v>46157.791666666664</v>
      </c>
      <c r="BA38" s="1">
        <v>46157</v>
      </c>
      <c r="BB38">
        <v>5</v>
      </c>
      <c r="BC38" t="s">
        <v>61</v>
      </c>
      <c r="BD38">
        <v>2026</v>
      </c>
    </row>
    <row r="39" spans="1:56" x14ac:dyDescent="0.25">
      <c r="A39">
        <v>42500206</v>
      </c>
      <c r="B39" t="s">
        <v>64</v>
      </c>
      <c r="C39" t="s">
        <v>65</v>
      </c>
      <c r="D39">
        <v>1610612765</v>
      </c>
      <c r="E39" t="str">
        <f t="shared" si="9"/>
        <v>161061276542500206</v>
      </c>
      <c r="F39" t="s">
        <v>62</v>
      </c>
      <c r="G39" t="s">
        <v>63</v>
      </c>
      <c r="H39">
        <v>1610612739</v>
      </c>
      <c r="I39" s="4" t="str">
        <f t="shared" si="0"/>
        <v>161061273942500206</v>
      </c>
      <c r="J39">
        <v>0</v>
      </c>
      <c r="K39">
        <v>1</v>
      </c>
      <c r="L39">
        <v>115</v>
      </c>
      <c r="M39">
        <v>94</v>
      </c>
      <c r="N39">
        <v>25</v>
      </c>
      <c r="O39">
        <v>6</v>
      </c>
      <c r="P39">
        <v>9</v>
      </c>
      <c r="Q39" s="2">
        <f t="shared" si="10"/>
        <v>0.63634351482957063</v>
      </c>
      <c r="R39" s="3">
        <f t="shared" si="1"/>
        <v>60.36</v>
      </c>
      <c r="S39" s="3">
        <f t="shared" si="2"/>
        <v>54.2</v>
      </c>
      <c r="T39" s="3">
        <f t="shared" si="3"/>
        <v>190.52352551358516</v>
      </c>
      <c r="U39" s="3">
        <f t="shared" si="11"/>
        <v>173.43173431734314</v>
      </c>
      <c r="V39" s="3">
        <f t="shared" si="4"/>
        <v>17.091791196242013</v>
      </c>
      <c r="W39" s="2">
        <f t="shared" si="5"/>
        <v>1.4705882352941178</v>
      </c>
      <c r="X39">
        <v>82</v>
      </c>
      <c r="Y39">
        <v>43</v>
      </c>
      <c r="Z39" s="2">
        <v>0.52400000000000002</v>
      </c>
      <c r="AA39">
        <v>36</v>
      </c>
      <c r="AB39">
        <v>16</v>
      </c>
      <c r="AC39">
        <f t="shared" si="6"/>
        <v>48</v>
      </c>
      <c r="AD39" s="2">
        <v>0.44400000000000001</v>
      </c>
      <c r="AE39">
        <v>19</v>
      </c>
      <c r="AF39">
        <v>13</v>
      </c>
      <c r="AG39" s="2">
        <v>0.68400000000000005</v>
      </c>
      <c r="AH39">
        <v>30</v>
      </c>
      <c r="AI39">
        <v>13</v>
      </c>
      <c r="AJ39">
        <v>43</v>
      </c>
      <c r="AK39">
        <v>22</v>
      </c>
      <c r="AL39">
        <v>17</v>
      </c>
      <c r="AM39">
        <v>21</v>
      </c>
      <c r="AN39">
        <v>240</v>
      </c>
      <c r="AO39">
        <v>27</v>
      </c>
      <c r="AP39">
        <v>27</v>
      </c>
      <c r="AQ39">
        <v>30</v>
      </c>
      <c r="AR39">
        <v>31</v>
      </c>
      <c r="AS39">
        <v>22</v>
      </c>
      <c r="AT39">
        <v>14</v>
      </c>
      <c r="AU39">
        <v>28</v>
      </c>
      <c r="AV39">
        <v>48</v>
      </c>
      <c r="AW39">
        <f t="shared" si="7"/>
        <v>6</v>
      </c>
      <c r="AX39">
        <f t="shared" si="8"/>
        <v>54</v>
      </c>
      <c r="AY39" t="s">
        <v>57</v>
      </c>
      <c r="AZ39" s="1">
        <v>46157.791666666664</v>
      </c>
      <c r="BA39" s="1">
        <v>46157</v>
      </c>
      <c r="BB39">
        <v>5</v>
      </c>
      <c r="BC39" t="s">
        <v>61</v>
      </c>
      <c r="BD39">
        <v>2026</v>
      </c>
    </row>
    <row r="40" spans="1:56" x14ac:dyDescent="0.25">
      <c r="A40">
        <v>42500205</v>
      </c>
      <c r="B40" t="s">
        <v>64</v>
      </c>
      <c r="C40" t="s">
        <v>65</v>
      </c>
      <c r="D40">
        <v>1610612765</v>
      </c>
      <c r="E40" t="str">
        <f t="shared" si="9"/>
        <v>161061276542500205</v>
      </c>
      <c r="F40" t="s">
        <v>62</v>
      </c>
      <c r="G40" t="s">
        <v>63</v>
      </c>
      <c r="H40">
        <v>1610612739</v>
      </c>
      <c r="I40" s="4" t="str">
        <f t="shared" si="0"/>
        <v>161061273942500205</v>
      </c>
      <c r="J40">
        <v>1</v>
      </c>
      <c r="K40">
        <v>0</v>
      </c>
      <c r="L40">
        <v>113</v>
      </c>
      <c r="M40">
        <v>117</v>
      </c>
      <c r="N40">
        <v>28</v>
      </c>
      <c r="O40">
        <v>10</v>
      </c>
      <c r="P40">
        <v>10</v>
      </c>
      <c r="Q40" s="2">
        <f t="shared" si="10"/>
        <v>0.54431599229287098</v>
      </c>
      <c r="R40" s="3">
        <f t="shared" si="1"/>
        <v>78.8</v>
      </c>
      <c r="S40" s="3">
        <f t="shared" si="2"/>
        <v>67.72</v>
      </c>
      <c r="T40" s="3">
        <f t="shared" si="3"/>
        <v>143.40101522842642</v>
      </c>
      <c r="U40" s="3">
        <f t="shared" si="11"/>
        <v>172.77023036030715</v>
      </c>
      <c r="V40" s="3">
        <f t="shared" si="4"/>
        <v>-29.369215131880736</v>
      </c>
      <c r="W40" s="2">
        <f t="shared" si="5"/>
        <v>2.8</v>
      </c>
      <c r="X40">
        <v>95</v>
      </c>
      <c r="Y40">
        <v>42</v>
      </c>
      <c r="Z40" s="2">
        <v>0.442</v>
      </c>
      <c r="AA40">
        <v>33</v>
      </c>
      <c r="AB40">
        <v>11</v>
      </c>
      <c r="AC40">
        <f t="shared" si="6"/>
        <v>33</v>
      </c>
      <c r="AD40" s="2">
        <v>0.33300000000000002</v>
      </c>
      <c r="AE40">
        <v>20</v>
      </c>
      <c r="AF40">
        <v>18</v>
      </c>
      <c r="AG40" s="2">
        <v>0.9</v>
      </c>
      <c r="AH40">
        <v>25</v>
      </c>
      <c r="AI40">
        <v>15</v>
      </c>
      <c r="AJ40">
        <v>40</v>
      </c>
      <c r="AK40">
        <v>26</v>
      </c>
      <c r="AL40">
        <v>10</v>
      </c>
      <c r="AM40">
        <v>-4</v>
      </c>
      <c r="AN40">
        <v>265</v>
      </c>
      <c r="AO40">
        <v>29</v>
      </c>
      <c r="AP40">
        <v>31</v>
      </c>
      <c r="AQ40">
        <v>20</v>
      </c>
      <c r="AR40">
        <v>23</v>
      </c>
      <c r="AS40">
        <v>15</v>
      </c>
      <c r="AT40">
        <v>23</v>
      </c>
      <c r="AU40">
        <v>27</v>
      </c>
      <c r="AV40">
        <v>48</v>
      </c>
      <c r="AW40">
        <f t="shared" si="7"/>
        <v>14</v>
      </c>
      <c r="AX40">
        <f t="shared" si="8"/>
        <v>62</v>
      </c>
      <c r="AY40" t="s">
        <v>57</v>
      </c>
      <c r="AZ40" s="1">
        <v>46155.833333333336</v>
      </c>
      <c r="BA40" s="1">
        <v>46155</v>
      </c>
      <c r="BB40">
        <v>5</v>
      </c>
      <c r="BC40" t="s">
        <v>61</v>
      </c>
      <c r="BD40">
        <v>2026</v>
      </c>
    </row>
    <row r="41" spans="1:56" x14ac:dyDescent="0.25">
      <c r="A41">
        <v>42500205</v>
      </c>
      <c r="B41" t="s">
        <v>62</v>
      </c>
      <c r="C41" t="s">
        <v>63</v>
      </c>
      <c r="D41">
        <v>1610612739</v>
      </c>
      <c r="E41" t="str">
        <f t="shared" si="9"/>
        <v>161061273942500205</v>
      </c>
      <c r="F41" t="s">
        <v>64</v>
      </c>
      <c r="G41" t="s">
        <v>65</v>
      </c>
      <c r="H41">
        <v>1610612765</v>
      </c>
      <c r="I41" s="4" t="str">
        <f t="shared" si="0"/>
        <v>161061276542500205</v>
      </c>
      <c r="J41">
        <v>0</v>
      </c>
      <c r="K41">
        <v>1</v>
      </c>
      <c r="L41">
        <v>117</v>
      </c>
      <c r="M41">
        <v>113</v>
      </c>
      <c r="N41">
        <v>25</v>
      </c>
      <c r="O41">
        <v>9</v>
      </c>
      <c r="P41">
        <v>6</v>
      </c>
      <c r="Q41" s="2">
        <f t="shared" si="10"/>
        <v>0.60483870967741937</v>
      </c>
      <c r="R41" s="3">
        <f t="shared" si="1"/>
        <v>67.72</v>
      </c>
      <c r="S41" s="3">
        <f t="shared" si="2"/>
        <v>78.8</v>
      </c>
      <c r="T41" s="3">
        <f t="shared" si="3"/>
        <v>172.77023036030715</v>
      </c>
      <c r="U41" s="3">
        <f t="shared" si="11"/>
        <v>143.40101522842642</v>
      </c>
      <c r="V41" s="3">
        <f t="shared" si="4"/>
        <v>29.369215131880736</v>
      </c>
      <c r="W41" s="2">
        <f t="shared" si="5"/>
        <v>1.5625</v>
      </c>
      <c r="X41">
        <v>80</v>
      </c>
      <c r="Y41">
        <v>36</v>
      </c>
      <c r="Z41" s="2">
        <v>0.45</v>
      </c>
      <c r="AA41">
        <v>35</v>
      </c>
      <c r="AB41">
        <v>14</v>
      </c>
      <c r="AC41">
        <f t="shared" si="6"/>
        <v>42</v>
      </c>
      <c r="AD41" s="2">
        <v>0.4</v>
      </c>
      <c r="AE41">
        <v>38</v>
      </c>
      <c r="AF41">
        <v>31</v>
      </c>
      <c r="AG41" s="2">
        <v>0.81599999999999995</v>
      </c>
      <c r="AH41">
        <v>31</v>
      </c>
      <c r="AI41">
        <v>13</v>
      </c>
      <c r="AJ41">
        <v>44</v>
      </c>
      <c r="AK41">
        <v>16</v>
      </c>
      <c r="AL41">
        <v>16</v>
      </c>
      <c r="AM41">
        <v>4</v>
      </c>
      <c r="AN41">
        <v>265</v>
      </c>
      <c r="AO41">
        <v>27</v>
      </c>
      <c r="AP41">
        <v>25</v>
      </c>
      <c r="AQ41">
        <v>32</v>
      </c>
      <c r="AR41">
        <v>19</v>
      </c>
      <c r="AS41">
        <v>7</v>
      </c>
      <c r="AT41">
        <v>7</v>
      </c>
      <c r="AU41">
        <v>16</v>
      </c>
      <c r="AV41">
        <v>38</v>
      </c>
      <c r="AW41">
        <f t="shared" si="7"/>
        <v>6</v>
      </c>
      <c r="AX41">
        <f t="shared" si="8"/>
        <v>44</v>
      </c>
      <c r="AY41" t="s">
        <v>57</v>
      </c>
      <c r="AZ41" s="1">
        <v>46155.833333333336</v>
      </c>
      <c r="BA41" s="1">
        <v>46155</v>
      </c>
      <c r="BB41">
        <v>5</v>
      </c>
      <c r="BC41" t="s">
        <v>61</v>
      </c>
      <c r="BD41">
        <v>2026</v>
      </c>
    </row>
    <row r="42" spans="1:56" x14ac:dyDescent="0.25">
      <c r="A42">
        <v>42500235</v>
      </c>
      <c r="B42" t="s">
        <v>53</v>
      </c>
      <c r="C42" t="s">
        <v>54</v>
      </c>
      <c r="D42">
        <v>1610612759</v>
      </c>
      <c r="E42" t="str">
        <f t="shared" si="9"/>
        <v>161061275942500235</v>
      </c>
      <c r="F42" t="s">
        <v>66</v>
      </c>
      <c r="G42" t="s">
        <v>67</v>
      </c>
      <c r="H42">
        <v>1610612750</v>
      </c>
      <c r="I42" s="4" t="str">
        <f t="shared" si="0"/>
        <v>161061275042500235</v>
      </c>
      <c r="J42">
        <v>1</v>
      </c>
      <c r="K42">
        <v>1</v>
      </c>
      <c r="L42">
        <v>126</v>
      </c>
      <c r="M42">
        <v>97</v>
      </c>
      <c r="N42">
        <v>25</v>
      </c>
      <c r="O42">
        <v>8</v>
      </c>
      <c r="P42">
        <v>9</v>
      </c>
      <c r="Q42" s="2">
        <f t="shared" si="10"/>
        <v>0.62450436161776368</v>
      </c>
      <c r="R42" s="3">
        <f t="shared" si="1"/>
        <v>74.88</v>
      </c>
      <c r="S42" s="3">
        <f t="shared" si="2"/>
        <v>73.2</v>
      </c>
      <c r="T42" s="3">
        <f t="shared" si="3"/>
        <v>168.26923076923077</v>
      </c>
      <c r="U42" s="3">
        <f t="shared" si="11"/>
        <v>132.5136612021858</v>
      </c>
      <c r="V42" s="3">
        <f t="shared" si="4"/>
        <v>35.755569567044972</v>
      </c>
      <c r="W42" s="2">
        <f t="shared" si="5"/>
        <v>1.6666666666666667</v>
      </c>
      <c r="X42">
        <v>89</v>
      </c>
      <c r="Y42">
        <v>47</v>
      </c>
      <c r="Z42" s="2">
        <v>0.52800000000000002</v>
      </c>
      <c r="AA42">
        <v>32</v>
      </c>
      <c r="AB42">
        <v>11</v>
      </c>
      <c r="AC42">
        <f t="shared" si="6"/>
        <v>33</v>
      </c>
      <c r="AD42" s="2">
        <v>0.34399999999999997</v>
      </c>
      <c r="AE42">
        <v>27</v>
      </c>
      <c r="AF42">
        <v>21</v>
      </c>
      <c r="AG42" s="2">
        <v>0.77800000000000002</v>
      </c>
      <c r="AH42">
        <v>39</v>
      </c>
      <c r="AI42">
        <v>11</v>
      </c>
      <c r="AJ42">
        <v>50</v>
      </c>
      <c r="AK42">
        <v>24</v>
      </c>
      <c r="AL42">
        <v>15</v>
      </c>
      <c r="AM42">
        <v>29</v>
      </c>
      <c r="AN42">
        <v>240</v>
      </c>
      <c r="AO42">
        <v>34</v>
      </c>
      <c r="AP42">
        <v>25</v>
      </c>
      <c r="AQ42">
        <v>32</v>
      </c>
      <c r="AR42">
        <v>35</v>
      </c>
      <c r="AS42">
        <v>30</v>
      </c>
      <c r="AT42">
        <v>19</v>
      </c>
      <c r="AU42">
        <v>19</v>
      </c>
      <c r="AV42">
        <v>68</v>
      </c>
      <c r="AW42">
        <f t="shared" si="7"/>
        <v>4</v>
      </c>
      <c r="AX42">
        <f t="shared" si="8"/>
        <v>72</v>
      </c>
      <c r="AY42" t="s">
        <v>57</v>
      </c>
      <c r="AZ42" s="1">
        <v>46154.833333333336</v>
      </c>
      <c r="BA42" s="1">
        <v>46154</v>
      </c>
      <c r="BB42">
        <v>5</v>
      </c>
      <c r="BC42" t="s">
        <v>61</v>
      </c>
      <c r="BD42">
        <v>2026</v>
      </c>
    </row>
    <row r="43" spans="1:56" x14ac:dyDescent="0.25">
      <c r="A43">
        <v>42500235</v>
      </c>
      <c r="B43" t="s">
        <v>66</v>
      </c>
      <c r="C43" t="s">
        <v>67</v>
      </c>
      <c r="D43">
        <v>1610612750</v>
      </c>
      <c r="E43" t="str">
        <f t="shared" si="9"/>
        <v>161061275042500235</v>
      </c>
      <c r="F43" t="s">
        <v>53</v>
      </c>
      <c r="G43" t="s">
        <v>54</v>
      </c>
      <c r="H43">
        <v>1610612759</v>
      </c>
      <c r="I43" s="4" t="str">
        <f t="shared" si="0"/>
        <v>161061275942500235</v>
      </c>
      <c r="J43">
        <v>0</v>
      </c>
      <c r="K43">
        <v>0</v>
      </c>
      <c r="L43">
        <v>97</v>
      </c>
      <c r="M43">
        <v>126</v>
      </c>
      <c r="N43">
        <v>17</v>
      </c>
      <c r="O43">
        <v>4</v>
      </c>
      <c r="P43">
        <v>7</v>
      </c>
      <c r="Q43" s="2">
        <f t="shared" si="10"/>
        <v>0.50415800415800416</v>
      </c>
      <c r="R43" s="3">
        <f t="shared" si="1"/>
        <v>73.2</v>
      </c>
      <c r="S43" s="3">
        <f t="shared" si="2"/>
        <v>74.88</v>
      </c>
      <c r="T43" s="3">
        <f t="shared" si="3"/>
        <v>132.5136612021858</v>
      </c>
      <c r="U43" s="3">
        <f t="shared" si="11"/>
        <v>168.26923076923077</v>
      </c>
      <c r="V43" s="3">
        <f t="shared" si="4"/>
        <v>-35.755569567044972</v>
      </c>
      <c r="W43" s="2">
        <f t="shared" si="5"/>
        <v>1.3076923076923077</v>
      </c>
      <c r="X43">
        <v>83</v>
      </c>
      <c r="Y43">
        <v>32</v>
      </c>
      <c r="Z43" s="2">
        <v>0.38600000000000001</v>
      </c>
      <c r="AA43">
        <v>33</v>
      </c>
      <c r="AB43">
        <v>9</v>
      </c>
      <c r="AC43">
        <f t="shared" si="6"/>
        <v>27</v>
      </c>
      <c r="AD43" s="2">
        <v>0.27300000000000002</v>
      </c>
      <c r="AE43">
        <v>30</v>
      </c>
      <c r="AF43">
        <v>24</v>
      </c>
      <c r="AG43" s="2">
        <v>0.8</v>
      </c>
      <c r="AH43">
        <v>32</v>
      </c>
      <c r="AI43">
        <v>10</v>
      </c>
      <c r="AJ43">
        <v>42</v>
      </c>
      <c r="AK43">
        <v>24</v>
      </c>
      <c r="AL43">
        <v>13</v>
      </c>
      <c r="AM43">
        <v>-29</v>
      </c>
      <c r="AN43">
        <v>240</v>
      </c>
      <c r="AO43">
        <v>30</v>
      </c>
      <c r="AP43">
        <v>17</v>
      </c>
      <c r="AQ43">
        <v>26</v>
      </c>
      <c r="AR43">
        <v>24</v>
      </c>
      <c r="AS43">
        <v>2</v>
      </c>
      <c r="AT43">
        <v>15</v>
      </c>
      <c r="AU43">
        <v>18</v>
      </c>
      <c r="AV43">
        <v>36</v>
      </c>
      <c r="AW43">
        <f t="shared" si="7"/>
        <v>10</v>
      </c>
      <c r="AX43">
        <f t="shared" si="8"/>
        <v>46</v>
      </c>
      <c r="AY43" t="s">
        <v>57</v>
      </c>
      <c r="AZ43" s="1">
        <v>46154.833333333336</v>
      </c>
      <c r="BA43" s="1">
        <v>46154</v>
      </c>
      <c r="BB43">
        <v>5</v>
      </c>
      <c r="BC43" t="s">
        <v>61</v>
      </c>
      <c r="BD43">
        <v>2026</v>
      </c>
    </row>
    <row r="44" spans="1:56" x14ac:dyDescent="0.25">
      <c r="A44">
        <v>42500224</v>
      </c>
      <c r="B44" t="s">
        <v>59</v>
      </c>
      <c r="C44" t="s">
        <v>60</v>
      </c>
      <c r="D44">
        <v>1610612760</v>
      </c>
      <c r="E44" t="str">
        <f t="shared" si="9"/>
        <v>161061276042500224</v>
      </c>
      <c r="F44" t="s">
        <v>68</v>
      </c>
      <c r="G44" t="s">
        <v>69</v>
      </c>
      <c r="H44">
        <v>1610612747</v>
      </c>
      <c r="I44" s="4" t="str">
        <f t="shared" si="0"/>
        <v>161061274742500224</v>
      </c>
      <c r="J44">
        <v>0</v>
      </c>
      <c r="K44">
        <v>1</v>
      </c>
      <c r="L44">
        <v>115</v>
      </c>
      <c r="M44">
        <v>110</v>
      </c>
      <c r="N44">
        <v>19</v>
      </c>
      <c r="O44">
        <v>0</v>
      </c>
      <c r="P44">
        <v>12</v>
      </c>
      <c r="Q44" s="2">
        <f t="shared" si="10"/>
        <v>0.62800349497597208</v>
      </c>
      <c r="R44" s="3">
        <f t="shared" si="1"/>
        <v>74.56</v>
      </c>
      <c r="S44" s="3">
        <f t="shared" si="2"/>
        <v>60.879999999999995</v>
      </c>
      <c r="T44" s="3">
        <f t="shared" si="3"/>
        <v>154.23819742489272</v>
      </c>
      <c r="U44" s="3">
        <f t="shared" si="11"/>
        <v>180.68331143232589</v>
      </c>
      <c r="V44" s="3">
        <f t="shared" si="4"/>
        <v>-26.445114007433176</v>
      </c>
      <c r="W44" s="2">
        <f t="shared" si="5"/>
        <v>1.7272727272727273</v>
      </c>
      <c r="X44">
        <v>81</v>
      </c>
      <c r="Y44">
        <v>42</v>
      </c>
      <c r="Z44" s="2">
        <v>0.51900000000000002</v>
      </c>
      <c r="AA44">
        <v>31</v>
      </c>
      <c r="AB44">
        <v>11</v>
      </c>
      <c r="AC44">
        <f t="shared" si="6"/>
        <v>33</v>
      </c>
      <c r="AD44" s="2">
        <v>0.35499999999999998</v>
      </c>
      <c r="AE44">
        <v>24</v>
      </c>
      <c r="AF44">
        <v>20</v>
      </c>
      <c r="AG44" s="2">
        <v>0.83299999999999996</v>
      </c>
      <c r="AH44">
        <v>28</v>
      </c>
      <c r="AI44">
        <v>6</v>
      </c>
      <c r="AJ44">
        <v>34</v>
      </c>
      <c r="AK44">
        <v>24</v>
      </c>
      <c r="AL44">
        <v>11</v>
      </c>
      <c r="AM44">
        <v>5</v>
      </c>
      <c r="AN44">
        <v>240</v>
      </c>
      <c r="AO44">
        <v>21</v>
      </c>
      <c r="AP44">
        <v>28</v>
      </c>
      <c r="AQ44">
        <v>31</v>
      </c>
      <c r="AR44">
        <v>35</v>
      </c>
      <c r="AS44">
        <v>12</v>
      </c>
      <c r="AT44">
        <v>11</v>
      </c>
      <c r="AU44">
        <v>22</v>
      </c>
      <c r="AV44">
        <v>44</v>
      </c>
      <c r="AW44">
        <f t="shared" si="7"/>
        <v>18</v>
      </c>
      <c r="AX44">
        <f t="shared" si="8"/>
        <v>62</v>
      </c>
      <c r="AY44" t="s">
        <v>57</v>
      </c>
      <c r="AZ44" s="1">
        <v>46153.9375</v>
      </c>
      <c r="BA44" s="1">
        <v>46153</v>
      </c>
      <c r="BB44">
        <v>5</v>
      </c>
      <c r="BC44" t="s">
        <v>61</v>
      </c>
      <c r="BD44">
        <v>2026</v>
      </c>
    </row>
    <row r="45" spans="1:56" x14ac:dyDescent="0.25">
      <c r="A45">
        <v>42500224</v>
      </c>
      <c r="B45" t="s">
        <v>68</v>
      </c>
      <c r="C45" t="s">
        <v>69</v>
      </c>
      <c r="D45">
        <v>1610612747</v>
      </c>
      <c r="E45" t="str">
        <f t="shared" si="9"/>
        <v>161061274742500224</v>
      </c>
      <c r="F45" t="s">
        <v>59</v>
      </c>
      <c r="G45" t="s">
        <v>60</v>
      </c>
      <c r="H45">
        <v>1610612760</v>
      </c>
      <c r="I45" s="4" t="str">
        <f t="shared" si="0"/>
        <v>161061276042500224</v>
      </c>
      <c r="J45">
        <v>1</v>
      </c>
      <c r="K45">
        <v>0</v>
      </c>
      <c r="L45">
        <v>110</v>
      </c>
      <c r="M45">
        <v>115</v>
      </c>
      <c r="N45">
        <v>18</v>
      </c>
      <c r="O45">
        <v>5</v>
      </c>
      <c r="P45">
        <v>3</v>
      </c>
      <c r="Q45" s="2">
        <f t="shared" si="10"/>
        <v>0.6330570902394107</v>
      </c>
      <c r="R45" s="3">
        <f t="shared" si="1"/>
        <v>60.879999999999995</v>
      </c>
      <c r="S45" s="3">
        <f t="shared" si="2"/>
        <v>74.56</v>
      </c>
      <c r="T45" s="3">
        <f t="shared" si="3"/>
        <v>180.68331143232589</v>
      </c>
      <c r="U45" s="3">
        <f t="shared" si="11"/>
        <v>154.23819742489272</v>
      </c>
      <c r="V45" s="3">
        <f t="shared" si="4"/>
        <v>26.445114007433176</v>
      </c>
      <c r="W45" s="2">
        <f t="shared" si="5"/>
        <v>0.94736842105263153</v>
      </c>
      <c r="X45">
        <v>75</v>
      </c>
      <c r="Y45">
        <v>38</v>
      </c>
      <c r="Z45" s="2">
        <v>0.50700000000000001</v>
      </c>
      <c r="AA45">
        <v>28</v>
      </c>
      <c r="AB45">
        <v>10</v>
      </c>
      <c r="AC45">
        <f t="shared" si="6"/>
        <v>30</v>
      </c>
      <c r="AD45" s="2">
        <v>0.35699999999999998</v>
      </c>
      <c r="AE45">
        <v>27</v>
      </c>
      <c r="AF45">
        <v>24</v>
      </c>
      <c r="AG45" s="2">
        <v>0.88900000000000001</v>
      </c>
      <c r="AH45">
        <v>30</v>
      </c>
      <c r="AI45">
        <v>7</v>
      </c>
      <c r="AJ45">
        <v>37</v>
      </c>
      <c r="AK45">
        <v>22</v>
      </c>
      <c r="AL45">
        <v>19</v>
      </c>
      <c r="AM45">
        <v>-5</v>
      </c>
      <c r="AN45">
        <v>240</v>
      </c>
      <c r="AO45">
        <v>26</v>
      </c>
      <c r="AP45">
        <v>19</v>
      </c>
      <c r="AQ45">
        <v>39</v>
      </c>
      <c r="AR45">
        <v>26</v>
      </c>
      <c r="AS45">
        <v>5</v>
      </c>
      <c r="AT45">
        <v>8</v>
      </c>
      <c r="AU45">
        <v>9</v>
      </c>
      <c r="AV45">
        <v>46</v>
      </c>
      <c r="AW45">
        <f t="shared" si="7"/>
        <v>10</v>
      </c>
      <c r="AX45">
        <f t="shared" si="8"/>
        <v>56</v>
      </c>
      <c r="AY45" t="s">
        <v>57</v>
      </c>
      <c r="AZ45" s="1">
        <v>46153.9375</v>
      </c>
      <c r="BA45" s="1">
        <v>46153</v>
      </c>
      <c r="BB45">
        <v>5</v>
      </c>
      <c r="BC45" t="s">
        <v>61</v>
      </c>
      <c r="BD45">
        <v>2026</v>
      </c>
    </row>
    <row r="46" spans="1:56" x14ac:dyDescent="0.25">
      <c r="A46">
        <v>42500204</v>
      </c>
      <c r="B46" t="s">
        <v>62</v>
      </c>
      <c r="C46" t="s">
        <v>63</v>
      </c>
      <c r="D46">
        <v>1610612739</v>
      </c>
      <c r="E46" t="str">
        <f t="shared" si="9"/>
        <v>161061273942500204</v>
      </c>
      <c r="F46" t="s">
        <v>64</v>
      </c>
      <c r="G46" t="s">
        <v>65</v>
      </c>
      <c r="H46">
        <v>1610612765</v>
      </c>
      <c r="I46" s="4" t="str">
        <f t="shared" si="0"/>
        <v>161061276542500204</v>
      </c>
      <c r="J46">
        <v>1</v>
      </c>
      <c r="K46">
        <v>1</v>
      </c>
      <c r="L46">
        <v>112</v>
      </c>
      <c r="M46">
        <v>103</v>
      </c>
      <c r="N46">
        <v>23</v>
      </c>
      <c r="O46">
        <v>8</v>
      </c>
      <c r="P46">
        <v>11</v>
      </c>
      <c r="Q46" s="2">
        <f t="shared" si="10"/>
        <v>0.60240963855421681</v>
      </c>
      <c r="R46" s="3">
        <f t="shared" si="1"/>
        <v>67.960000000000008</v>
      </c>
      <c r="S46" s="3">
        <f t="shared" si="2"/>
        <v>59.28</v>
      </c>
      <c r="T46" s="3">
        <f t="shared" si="3"/>
        <v>164.80282519128897</v>
      </c>
      <c r="U46" s="3">
        <f t="shared" si="11"/>
        <v>173.75168690958165</v>
      </c>
      <c r="V46" s="3">
        <f t="shared" si="4"/>
        <v>-8.948861718292676</v>
      </c>
      <c r="W46" s="2">
        <f t="shared" si="5"/>
        <v>1.7692307692307692</v>
      </c>
      <c r="X46">
        <v>78</v>
      </c>
      <c r="Y46">
        <v>34</v>
      </c>
      <c r="Z46" s="2">
        <v>0.436</v>
      </c>
      <c r="AA46">
        <v>41</v>
      </c>
      <c r="AB46">
        <v>14</v>
      </c>
      <c r="AC46">
        <f t="shared" si="6"/>
        <v>42</v>
      </c>
      <c r="AD46" s="2">
        <v>0.34100000000000003</v>
      </c>
      <c r="AE46">
        <v>34</v>
      </c>
      <c r="AF46">
        <v>30</v>
      </c>
      <c r="AG46" s="2">
        <v>0.88200000000000001</v>
      </c>
      <c r="AH46">
        <v>21</v>
      </c>
      <c r="AI46">
        <v>12</v>
      </c>
      <c r="AJ46">
        <v>33</v>
      </c>
      <c r="AK46">
        <v>15</v>
      </c>
      <c r="AL46">
        <v>13</v>
      </c>
      <c r="AM46">
        <v>9</v>
      </c>
      <c r="AN46">
        <v>240</v>
      </c>
      <c r="AO46">
        <v>21</v>
      </c>
      <c r="AP46">
        <v>31</v>
      </c>
      <c r="AQ46">
        <v>38</v>
      </c>
      <c r="AR46">
        <v>22</v>
      </c>
      <c r="AS46">
        <v>21</v>
      </c>
      <c r="AT46">
        <v>6</v>
      </c>
      <c r="AU46">
        <v>25</v>
      </c>
      <c r="AV46">
        <v>34</v>
      </c>
      <c r="AW46">
        <f t="shared" si="7"/>
        <v>6</v>
      </c>
      <c r="AX46">
        <f t="shared" si="8"/>
        <v>40</v>
      </c>
      <c r="AY46" t="s">
        <v>57</v>
      </c>
      <c r="AZ46" s="1">
        <v>46153.833333333336</v>
      </c>
      <c r="BA46" s="1">
        <v>46153</v>
      </c>
      <c r="BB46">
        <v>5</v>
      </c>
      <c r="BC46" t="s">
        <v>61</v>
      </c>
      <c r="BD46">
        <v>2026</v>
      </c>
    </row>
    <row r="47" spans="1:56" x14ac:dyDescent="0.25">
      <c r="A47">
        <v>42500204</v>
      </c>
      <c r="B47" t="s">
        <v>64</v>
      </c>
      <c r="C47" t="s">
        <v>65</v>
      </c>
      <c r="D47">
        <v>1610612765</v>
      </c>
      <c r="E47" t="str">
        <f t="shared" si="9"/>
        <v>161061276542500204</v>
      </c>
      <c r="F47" t="s">
        <v>62</v>
      </c>
      <c r="G47" t="s">
        <v>63</v>
      </c>
      <c r="H47">
        <v>1610612739</v>
      </c>
      <c r="I47" s="4" t="str">
        <f t="shared" si="0"/>
        <v>161061273942500204</v>
      </c>
      <c r="J47">
        <v>0</v>
      </c>
      <c r="K47">
        <v>0</v>
      </c>
      <c r="L47">
        <v>103</v>
      </c>
      <c r="M47">
        <v>112</v>
      </c>
      <c r="N47">
        <v>23</v>
      </c>
      <c r="O47">
        <v>3</v>
      </c>
      <c r="P47">
        <v>10</v>
      </c>
      <c r="Q47" s="2">
        <f t="shared" si="10"/>
        <v>0.58337109198006343</v>
      </c>
      <c r="R47" s="3">
        <f t="shared" si="1"/>
        <v>59.28</v>
      </c>
      <c r="S47" s="3">
        <f t="shared" si="2"/>
        <v>67.960000000000008</v>
      </c>
      <c r="T47" s="3">
        <f t="shared" si="3"/>
        <v>173.75168690958165</v>
      </c>
      <c r="U47" s="3">
        <f t="shared" si="11"/>
        <v>164.80282519128897</v>
      </c>
      <c r="V47" s="3">
        <f t="shared" si="4"/>
        <v>8.948861718292676</v>
      </c>
      <c r="W47" s="2">
        <f t="shared" si="5"/>
        <v>1.2777777777777777</v>
      </c>
      <c r="X47">
        <v>83</v>
      </c>
      <c r="Y47">
        <v>42</v>
      </c>
      <c r="Z47" s="2">
        <v>0.50600000000000001</v>
      </c>
      <c r="AA47">
        <v>23</v>
      </c>
      <c r="AB47">
        <v>10</v>
      </c>
      <c r="AC47">
        <f t="shared" si="6"/>
        <v>30</v>
      </c>
      <c r="AD47" s="2">
        <v>0.435</v>
      </c>
      <c r="AE47">
        <v>12</v>
      </c>
      <c r="AF47">
        <v>9</v>
      </c>
      <c r="AG47" s="2">
        <v>0.75</v>
      </c>
      <c r="AH47">
        <v>24</v>
      </c>
      <c r="AI47">
        <v>11</v>
      </c>
      <c r="AJ47">
        <v>35</v>
      </c>
      <c r="AK47">
        <v>27</v>
      </c>
      <c r="AL47">
        <v>18</v>
      </c>
      <c r="AM47">
        <v>-9</v>
      </c>
      <c r="AN47">
        <v>240</v>
      </c>
      <c r="AO47">
        <v>24</v>
      </c>
      <c r="AP47">
        <v>32</v>
      </c>
      <c r="AQ47">
        <v>21</v>
      </c>
      <c r="AR47">
        <v>26</v>
      </c>
      <c r="AS47">
        <v>7</v>
      </c>
      <c r="AT47">
        <v>12</v>
      </c>
      <c r="AU47">
        <v>20</v>
      </c>
      <c r="AV47">
        <v>50</v>
      </c>
      <c r="AW47">
        <f t="shared" si="7"/>
        <v>14</v>
      </c>
      <c r="AX47">
        <f t="shared" si="8"/>
        <v>64</v>
      </c>
      <c r="AY47" t="s">
        <v>57</v>
      </c>
      <c r="AZ47" s="1">
        <v>46153.833333333336</v>
      </c>
      <c r="BA47" s="1">
        <v>46153</v>
      </c>
      <c r="BB47">
        <v>5</v>
      </c>
      <c r="BC47" t="s">
        <v>61</v>
      </c>
      <c r="BD47">
        <v>2026</v>
      </c>
    </row>
    <row r="48" spans="1:56" x14ac:dyDescent="0.25">
      <c r="A48">
        <v>42500234</v>
      </c>
      <c r="B48" t="s">
        <v>53</v>
      </c>
      <c r="C48" t="s">
        <v>54</v>
      </c>
      <c r="D48">
        <v>1610612759</v>
      </c>
      <c r="E48" t="str">
        <f t="shared" si="9"/>
        <v>161061275942500234</v>
      </c>
      <c r="F48" t="s">
        <v>66</v>
      </c>
      <c r="G48" t="s">
        <v>67</v>
      </c>
      <c r="H48">
        <v>1610612750</v>
      </c>
      <c r="I48" s="4" t="str">
        <f t="shared" si="0"/>
        <v>161061275042500234</v>
      </c>
      <c r="J48">
        <v>0</v>
      </c>
      <c r="K48">
        <v>0</v>
      </c>
      <c r="L48">
        <v>109</v>
      </c>
      <c r="M48">
        <v>114</v>
      </c>
      <c r="N48">
        <v>17</v>
      </c>
      <c r="O48">
        <v>3</v>
      </c>
      <c r="P48">
        <v>13</v>
      </c>
      <c r="Q48" s="2">
        <f t="shared" si="10"/>
        <v>0.55680425010216594</v>
      </c>
      <c r="R48" s="3">
        <f t="shared" si="1"/>
        <v>70.88</v>
      </c>
      <c r="S48" s="3">
        <f t="shared" si="2"/>
        <v>71.680000000000007</v>
      </c>
      <c r="T48" s="3">
        <f t="shared" si="3"/>
        <v>153.78103837471784</v>
      </c>
      <c r="U48" s="3">
        <f t="shared" si="11"/>
        <v>159.04017857142856</v>
      </c>
      <c r="V48" s="3">
        <f t="shared" si="4"/>
        <v>-5.2591401967107174</v>
      </c>
      <c r="W48" s="2">
        <f t="shared" si="5"/>
        <v>1.2142857142857142</v>
      </c>
      <c r="X48">
        <v>86</v>
      </c>
      <c r="Y48">
        <v>41</v>
      </c>
      <c r="Z48" s="2">
        <v>0.47699999999999998</v>
      </c>
      <c r="AA48">
        <v>26</v>
      </c>
      <c r="AB48">
        <v>6</v>
      </c>
      <c r="AC48">
        <f t="shared" si="6"/>
        <v>18</v>
      </c>
      <c r="AD48" s="2">
        <v>0.23100000000000001</v>
      </c>
      <c r="AE48">
        <v>27</v>
      </c>
      <c r="AF48">
        <v>21</v>
      </c>
      <c r="AG48" s="2">
        <v>0.77800000000000002</v>
      </c>
      <c r="AH48">
        <v>28</v>
      </c>
      <c r="AI48">
        <v>13</v>
      </c>
      <c r="AJ48">
        <v>41</v>
      </c>
      <c r="AK48">
        <v>20</v>
      </c>
      <c r="AL48">
        <v>14</v>
      </c>
      <c r="AM48">
        <v>-5</v>
      </c>
      <c r="AN48">
        <v>240</v>
      </c>
      <c r="AO48">
        <v>30</v>
      </c>
      <c r="AP48">
        <v>26</v>
      </c>
      <c r="AQ48">
        <v>28</v>
      </c>
      <c r="AR48">
        <v>25</v>
      </c>
      <c r="AS48">
        <v>8</v>
      </c>
      <c r="AT48">
        <v>17</v>
      </c>
      <c r="AU48">
        <v>21</v>
      </c>
      <c r="AV48">
        <v>58</v>
      </c>
      <c r="AW48">
        <f t="shared" si="7"/>
        <v>12</v>
      </c>
      <c r="AX48">
        <f t="shared" si="8"/>
        <v>70</v>
      </c>
      <c r="AY48" t="s">
        <v>57</v>
      </c>
      <c r="AZ48" s="1">
        <v>46152.8125</v>
      </c>
      <c r="BA48" s="1">
        <v>46152</v>
      </c>
      <c r="BB48">
        <v>5</v>
      </c>
      <c r="BC48" t="s">
        <v>61</v>
      </c>
      <c r="BD48">
        <v>2026</v>
      </c>
    </row>
    <row r="49" spans="1:56" x14ac:dyDescent="0.25">
      <c r="A49">
        <v>42500234</v>
      </c>
      <c r="B49" t="s">
        <v>66</v>
      </c>
      <c r="C49" t="s">
        <v>67</v>
      </c>
      <c r="D49">
        <v>1610612750</v>
      </c>
      <c r="E49" t="str">
        <f t="shared" si="9"/>
        <v>161061275042500234</v>
      </c>
      <c r="F49" t="s">
        <v>53</v>
      </c>
      <c r="G49" t="s">
        <v>54</v>
      </c>
      <c r="H49">
        <v>1610612759</v>
      </c>
      <c r="I49" s="4" t="str">
        <f t="shared" si="0"/>
        <v>161061275942500234</v>
      </c>
      <c r="J49">
        <v>1</v>
      </c>
      <c r="K49">
        <v>1</v>
      </c>
      <c r="L49">
        <v>114</v>
      </c>
      <c r="M49">
        <v>109</v>
      </c>
      <c r="N49">
        <v>20</v>
      </c>
      <c r="O49">
        <v>1</v>
      </c>
      <c r="P49">
        <v>5</v>
      </c>
      <c r="Q49" s="2">
        <f t="shared" si="10"/>
        <v>0.54976851851851849</v>
      </c>
      <c r="R49" s="3">
        <f t="shared" si="1"/>
        <v>71.680000000000007</v>
      </c>
      <c r="S49" s="3">
        <f t="shared" si="2"/>
        <v>70.88</v>
      </c>
      <c r="T49" s="3">
        <f t="shared" si="3"/>
        <v>159.04017857142856</v>
      </c>
      <c r="U49" s="3">
        <f t="shared" si="11"/>
        <v>153.78103837471784</v>
      </c>
      <c r="V49" s="3">
        <f t="shared" si="4"/>
        <v>5.2591401967107174</v>
      </c>
      <c r="W49" s="2">
        <f t="shared" si="5"/>
        <v>1.1764705882352942</v>
      </c>
      <c r="X49">
        <v>94</v>
      </c>
      <c r="Y49">
        <v>42</v>
      </c>
      <c r="Z49" s="2">
        <v>0.44700000000000001</v>
      </c>
      <c r="AA49">
        <v>27</v>
      </c>
      <c r="AB49">
        <v>10</v>
      </c>
      <c r="AC49">
        <f t="shared" si="6"/>
        <v>30</v>
      </c>
      <c r="AD49" s="2">
        <v>0.37</v>
      </c>
      <c r="AE49">
        <v>22</v>
      </c>
      <c r="AF49">
        <v>20</v>
      </c>
      <c r="AG49" s="2">
        <v>0.90900000000000003</v>
      </c>
      <c r="AH49">
        <v>34</v>
      </c>
      <c r="AI49">
        <v>15</v>
      </c>
      <c r="AJ49">
        <v>49</v>
      </c>
      <c r="AK49">
        <v>23</v>
      </c>
      <c r="AL49">
        <v>17</v>
      </c>
      <c r="AM49">
        <v>5</v>
      </c>
      <c r="AN49">
        <v>240</v>
      </c>
      <c r="AO49">
        <v>34</v>
      </c>
      <c r="AP49">
        <v>26</v>
      </c>
      <c r="AQ49">
        <v>20</v>
      </c>
      <c r="AR49">
        <v>34</v>
      </c>
      <c r="AS49">
        <v>9</v>
      </c>
      <c r="AT49">
        <v>7</v>
      </c>
      <c r="AU49">
        <v>21</v>
      </c>
      <c r="AV49">
        <v>50</v>
      </c>
      <c r="AW49">
        <f t="shared" si="7"/>
        <v>14</v>
      </c>
      <c r="AX49">
        <f t="shared" si="8"/>
        <v>64</v>
      </c>
      <c r="AY49" t="s">
        <v>57</v>
      </c>
      <c r="AZ49" s="1">
        <v>46152.8125</v>
      </c>
      <c r="BA49" s="1">
        <v>46152</v>
      </c>
      <c r="BB49">
        <v>5</v>
      </c>
      <c r="BC49" t="s">
        <v>61</v>
      </c>
      <c r="BD49">
        <v>2026</v>
      </c>
    </row>
    <row r="50" spans="1:56" x14ac:dyDescent="0.25">
      <c r="A50">
        <v>42500214</v>
      </c>
      <c r="B50" t="s">
        <v>55</v>
      </c>
      <c r="C50" t="s">
        <v>56</v>
      </c>
      <c r="D50">
        <v>1610612752</v>
      </c>
      <c r="E50" t="str">
        <f t="shared" si="9"/>
        <v>161061275242500214</v>
      </c>
      <c r="F50" t="s">
        <v>70</v>
      </c>
      <c r="G50" t="s">
        <v>71</v>
      </c>
      <c r="H50">
        <v>1610612755</v>
      </c>
      <c r="I50" s="4" t="str">
        <f t="shared" si="0"/>
        <v>161061275542500214</v>
      </c>
      <c r="J50">
        <v>0</v>
      </c>
      <c r="K50">
        <v>1</v>
      </c>
      <c r="L50">
        <v>144</v>
      </c>
      <c r="M50">
        <v>114</v>
      </c>
      <c r="N50">
        <v>33</v>
      </c>
      <c r="O50">
        <v>4</v>
      </c>
      <c r="P50">
        <v>6</v>
      </c>
      <c r="Q50" s="2">
        <f t="shared" si="10"/>
        <v>0.69390902081727057</v>
      </c>
      <c r="R50" s="3">
        <f t="shared" si="1"/>
        <v>79.760000000000005</v>
      </c>
      <c r="S50" s="3">
        <f t="shared" si="2"/>
        <v>82.32</v>
      </c>
      <c r="T50" s="3">
        <f t="shared" si="3"/>
        <v>180.54162487462386</v>
      </c>
      <c r="U50" s="3">
        <f t="shared" si="11"/>
        <v>138.48396501457728</v>
      </c>
      <c r="V50" s="3">
        <f t="shared" si="4"/>
        <v>42.057659860046584</v>
      </c>
      <c r="W50" s="2">
        <f t="shared" si="5"/>
        <v>3.6666666666666665</v>
      </c>
      <c r="X50">
        <v>91</v>
      </c>
      <c r="Y50">
        <v>49</v>
      </c>
      <c r="Z50" s="2">
        <v>0.53800000000000003</v>
      </c>
      <c r="AA50">
        <v>44</v>
      </c>
      <c r="AB50">
        <v>25</v>
      </c>
      <c r="AC50">
        <f t="shared" si="6"/>
        <v>75</v>
      </c>
      <c r="AD50" s="2">
        <v>0.56799999999999995</v>
      </c>
      <c r="AE50">
        <v>29</v>
      </c>
      <c r="AF50">
        <v>21</v>
      </c>
      <c r="AG50" s="2">
        <v>0.72399999999999998</v>
      </c>
      <c r="AH50">
        <v>32</v>
      </c>
      <c r="AI50">
        <v>15</v>
      </c>
      <c r="AJ50">
        <v>47</v>
      </c>
      <c r="AK50">
        <v>22</v>
      </c>
      <c r="AL50">
        <v>9</v>
      </c>
      <c r="AM50">
        <v>30</v>
      </c>
      <c r="AN50">
        <v>240</v>
      </c>
      <c r="AO50">
        <v>43</v>
      </c>
      <c r="AP50">
        <v>38</v>
      </c>
      <c r="AQ50">
        <v>41</v>
      </c>
      <c r="AR50">
        <v>22</v>
      </c>
      <c r="AS50">
        <v>44</v>
      </c>
      <c r="AT50">
        <v>20</v>
      </c>
      <c r="AU50">
        <v>23</v>
      </c>
      <c r="AV50">
        <v>40</v>
      </c>
      <c r="AW50">
        <f t="shared" si="7"/>
        <v>8</v>
      </c>
      <c r="AX50">
        <f t="shared" si="8"/>
        <v>48</v>
      </c>
      <c r="AY50" t="s">
        <v>57</v>
      </c>
      <c r="AZ50" s="1">
        <v>46152.645833333336</v>
      </c>
      <c r="BA50" s="1">
        <v>46152</v>
      </c>
      <c r="BB50">
        <v>5</v>
      </c>
      <c r="BC50" t="s">
        <v>61</v>
      </c>
      <c r="BD50">
        <v>2026</v>
      </c>
    </row>
    <row r="51" spans="1:56" x14ac:dyDescent="0.25">
      <c r="A51">
        <v>42500214</v>
      </c>
      <c r="B51" t="s">
        <v>70</v>
      </c>
      <c r="C51" t="s">
        <v>71</v>
      </c>
      <c r="D51">
        <v>1610612755</v>
      </c>
      <c r="E51" t="str">
        <f t="shared" si="9"/>
        <v>161061275542500214</v>
      </c>
      <c r="F51" t="s">
        <v>55</v>
      </c>
      <c r="G51" t="s">
        <v>56</v>
      </c>
      <c r="H51">
        <v>1610612752</v>
      </c>
      <c r="I51" s="4" t="str">
        <f t="shared" si="0"/>
        <v>161061275242500214</v>
      </c>
      <c r="J51">
        <v>1</v>
      </c>
      <c r="K51">
        <v>0</v>
      </c>
      <c r="L51">
        <v>114</v>
      </c>
      <c r="M51">
        <v>144</v>
      </c>
      <c r="N51">
        <v>24</v>
      </c>
      <c r="O51">
        <v>3</v>
      </c>
      <c r="P51">
        <v>5</v>
      </c>
      <c r="Q51" s="2">
        <f t="shared" si="10"/>
        <v>0.57973962571196103</v>
      </c>
      <c r="R51" s="3">
        <f t="shared" si="1"/>
        <v>82.32</v>
      </c>
      <c r="S51" s="3">
        <f t="shared" si="2"/>
        <v>79.760000000000005</v>
      </c>
      <c r="T51" s="3">
        <f t="shared" si="3"/>
        <v>138.48396501457728</v>
      </c>
      <c r="U51" s="3">
        <f t="shared" si="11"/>
        <v>180.54162487462386</v>
      </c>
      <c r="V51" s="3">
        <f t="shared" si="4"/>
        <v>-42.057659860046584</v>
      </c>
      <c r="W51" s="2">
        <f t="shared" si="5"/>
        <v>2.6666666666666665</v>
      </c>
      <c r="X51">
        <v>86</v>
      </c>
      <c r="Y51">
        <v>43</v>
      </c>
      <c r="Z51" s="2">
        <v>0.5</v>
      </c>
      <c r="AA51">
        <v>35</v>
      </c>
      <c r="AB51">
        <v>8</v>
      </c>
      <c r="AC51">
        <f t="shared" si="6"/>
        <v>24</v>
      </c>
      <c r="AD51" s="2">
        <v>0.22900000000000001</v>
      </c>
      <c r="AE51">
        <v>28</v>
      </c>
      <c r="AF51">
        <v>20</v>
      </c>
      <c r="AG51" s="2">
        <v>0.71399999999999997</v>
      </c>
      <c r="AH51">
        <v>23</v>
      </c>
      <c r="AI51">
        <v>7</v>
      </c>
      <c r="AJ51">
        <v>30</v>
      </c>
      <c r="AK51">
        <v>23</v>
      </c>
      <c r="AL51">
        <v>9</v>
      </c>
      <c r="AM51">
        <v>-30</v>
      </c>
      <c r="AN51">
        <v>240</v>
      </c>
      <c r="AO51">
        <v>24</v>
      </c>
      <c r="AP51">
        <v>33</v>
      </c>
      <c r="AQ51">
        <v>26</v>
      </c>
      <c r="AR51">
        <v>31</v>
      </c>
      <c r="AS51">
        <v>0</v>
      </c>
      <c r="AT51">
        <v>7</v>
      </c>
      <c r="AU51">
        <v>10</v>
      </c>
      <c r="AV51">
        <v>54</v>
      </c>
      <c r="AW51">
        <f t="shared" si="7"/>
        <v>16</v>
      </c>
      <c r="AX51">
        <f t="shared" si="8"/>
        <v>70</v>
      </c>
      <c r="AY51" t="s">
        <v>57</v>
      </c>
      <c r="AZ51" s="1">
        <v>46152.645833333336</v>
      </c>
      <c r="BA51" s="1">
        <v>46152</v>
      </c>
      <c r="BB51">
        <v>5</v>
      </c>
      <c r="BC51" t="s">
        <v>61</v>
      </c>
      <c r="BD51">
        <v>2026</v>
      </c>
    </row>
    <row r="52" spans="1:56" x14ac:dyDescent="0.25">
      <c r="A52">
        <v>42500223</v>
      </c>
      <c r="B52" t="s">
        <v>68</v>
      </c>
      <c r="C52" t="s">
        <v>69</v>
      </c>
      <c r="D52">
        <v>1610612747</v>
      </c>
      <c r="E52" t="str">
        <f t="shared" si="9"/>
        <v>161061274742500223</v>
      </c>
      <c r="F52" t="s">
        <v>59</v>
      </c>
      <c r="G52" t="s">
        <v>60</v>
      </c>
      <c r="H52">
        <v>1610612760</v>
      </c>
      <c r="I52" s="4" t="str">
        <f t="shared" si="0"/>
        <v>161061276042500223</v>
      </c>
      <c r="J52">
        <v>1</v>
      </c>
      <c r="K52">
        <v>0</v>
      </c>
      <c r="L52">
        <v>108</v>
      </c>
      <c r="M52">
        <v>131</v>
      </c>
      <c r="N52">
        <v>31</v>
      </c>
      <c r="O52">
        <v>1</v>
      </c>
      <c r="P52">
        <v>6</v>
      </c>
      <c r="Q52" s="2">
        <f t="shared" si="10"/>
        <v>0.58695652173913049</v>
      </c>
      <c r="R52" s="3">
        <f t="shared" si="1"/>
        <v>62</v>
      </c>
      <c r="S52" s="3">
        <f t="shared" si="2"/>
        <v>77.400000000000006</v>
      </c>
      <c r="T52" s="3">
        <f t="shared" si="3"/>
        <v>174.19354838709677</v>
      </c>
      <c r="U52" s="3">
        <f t="shared" si="11"/>
        <v>169.25064599483204</v>
      </c>
      <c r="V52" s="3">
        <f t="shared" si="4"/>
        <v>4.9429023922647275</v>
      </c>
      <c r="W52" s="2">
        <f t="shared" si="5"/>
        <v>1.9375</v>
      </c>
      <c r="X52">
        <v>81</v>
      </c>
      <c r="Y52">
        <v>38</v>
      </c>
      <c r="Z52" s="2">
        <v>0.46899999999999997</v>
      </c>
      <c r="AA52">
        <v>30</v>
      </c>
      <c r="AB52">
        <v>14</v>
      </c>
      <c r="AC52">
        <f t="shared" si="6"/>
        <v>42</v>
      </c>
      <c r="AD52" s="2">
        <v>0.46700000000000003</v>
      </c>
      <c r="AE52">
        <v>25</v>
      </c>
      <c r="AF52">
        <v>18</v>
      </c>
      <c r="AG52" s="2">
        <v>0.72</v>
      </c>
      <c r="AH52">
        <v>23</v>
      </c>
      <c r="AI52">
        <v>14</v>
      </c>
      <c r="AJ52">
        <v>37</v>
      </c>
      <c r="AK52">
        <v>16</v>
      </c>
      <c r="AL52">
        <v>16</v>
      </c>
      <c r="AM52">
        <v>-23</v>
      </c>
      <c r="AN52">
        <v>240</v>
      </c>
      <c r="AO52">
        <v>25</v>
      </c>
      <c r="AP52">
        <v>34</v>
      </c>
      <c r="AQ52">
        <v>20</v>
      </c>
      <c r="AR52">
        <v>29</v>
      </c>
      <c r="AS52">
        <v>5</v>
      </c>
      <c r="AT52">
        <v>9</v>
      </c>
      <c r="AU52">
        <v>11</v>
      </c>
      <c r="AV52">
        <v>44</v>
      </c>
      <c r="AW52">
        <f t="shared" si="7"/>
        <v>4</v>
      </c>
      <c r="AX52">
        <f t="shared" si="8"/>
        <v>48</v>
      </c>
      <c r="AY52" t="s">
        <v>57</v>
      </c>
      <c r="AZ52" s="1">
        <v>46151.854166666664</v>
      </c>
      <c r="BA52" s="1">
        <v>46151</v>
      </c>
      <c r="BB52">
        <v>5</v>
      </c>
      <c r="BC52" t="s">
        <v>61</v>
      </c>
      <c r="BD52">
        <v>2026</v>
      </c>
    </row>
    <row r="53" spans="1:56" x14ac:dyDescent="0.25">
      <c r="A53">
        <v>42500223</v>
      </c>
      <c r="B53" t="s">
        <v>59</v>
      </c>
      <c r="C53" t="s">
        <v>60</v>
      </c>
      <c r="D53">
        <v>1610612760</v>
      </c>
      <c r="E53" t="str">
        <f t="shared" si="9"/>
        <v>161061276042500223</v>
      </c>
      <c r="F53" t="s">
        <v>68</v>
      </c>
      <c r="G53" t="s">
        <v>69</v>
      </c>
      <c r="H53">
        <v>1610612747</v>
      </c>
      <c r="I53" s="4" t="str">
        <f t="shared" si="0"/>
        <v>161061274742500223</v>
      </c>
      <c r="J53">
        <v>0</v>
      </c>
      <c r="K53">
        <v>1</v>
      </c>
      <c r="L53">
        <v>131</v>
      </c>
      <c r="M53">
        <v>108</v>
      </c>
      <c r="N53">
        <v>30</v>
      </c>
      <c r="O53">
        <v>3</v>
      </c>
      <c r="P53">
        <v>12</v>
      </c>
      <c r="Q53" s="2">
        <f t="shared" si="10"/>
        <v>0.66565040650406504</v>
      </c>
      <c r="R53" s="3">
        <f t="shared" si="1"/>
        <v>77.400000000000006</v>
      </c>
      <c r="S53" s="3">
        <f t="shared" si="2"/>
        <v>62</v>
      </c>
      <c r="T53" s="3">
        <f t="shared" si="3"/>
        <v>169.25064599483204</v>
      </c>
      <c r="U53" s="3">
        <f t="shared" si="11"/>
        <v>174.19354838709677</v>
      </c>
      <c r="V53" s="3">
        <f t="shared" si="4"/>
        <v>-4.9429023922647275</v>
      </c>
      <c r="W53" s="2">
        <f t="shared" si="5"/>
        <v>3.3333333333333335</v>
      </c>
      <c r="X53">
        <v>94</v>
      </c>
      <c r="Y53">
        <v>53</v>
      </c>
      <c r="Z53" s="2">
        <v>0.56399999999999995</v>
      </c>
      <c r="AA53">
        <v>38</v>
      </c>
      <c r="AB53">
        <v>17</v>
      </c>
      <c r="AC53">
        <f t="shared" si="6"/>
        <v>51</v>
      </c>
      <c r="AD53" s="2">
        <v>0.44700000000000001</v>
      </c>
      <c r="AE53">
        <v>10</v>
      </c>
      <c r="AF53">
        <v>8</v>
      </c>
      <c r="AG53" s="2">
        <v>0.8</v>
      </c>
      <c r="AH53">
        <v>31</v>
      </c>
      <c r="AI53">
        <v>12</v>
      </c>
      <c r="AJ53">
        <v>43</v>
      </c>
      <c r="AK53">
        <v>22</v>
      </c>
      <c r="AL53">
        <v>9</v>
      </c>
      <c r="AM53">
        <v>23</v>
      </c>
      <c r="AN53">
        <v>240</v>
      </c>
      <c r="AO53">
        <v>31</v>
      </c>
      <c r="AP53">
        <v>26</v>
      </c>
      <c r="AQ53">
        <v>33</v>
      </c>
      <c r="AR53">
        <v>41</v>
      </c>
      <c r="AS53">
        <v>27</v>
      </c>
      <c r="AT53">
        <v>19</v>
      </c>
      <c r="AU53">
        <v>30</v>
      </c>
      <c r="AV53">
        <v>64</v>
      </c>
      <c r="AW53">
        <f t="shared" si="7"/>
        <v>8</v>
      </c>
      <c r="AX53">
        <f t="shared" si="8"/>
        <v>72</v>
      </c>
      <c r="AY53" t="s">
        <v>57</v>
      </c>
      <c r="AZ53" s="1">
        <v>46151.854166666664</v>
      </c>
      <c r="BA53" s="1">
        <v>46151</v>
      </c>
      <c r="BB53">
        <v>5</v>
      </c>
      <c r="BC53" t="s">
        <v>61</v>
      </c>
      <c r="BD53">
        <v>2026</v>
      </c>
    </row>
    <row r="54" spans="1:56" x14ac:dyDescent="0.25">
      <c r="A54">
        <v>42500203</v>
      </c>
      <c r="B54" t="s">
        <v>64</v>
      </c>
      <c r="C54" t="s">
        <v>65</v>
      </c>
      <c r="D54">
        <v>1610612765</v>
      </c>
      <c r="E54" t="str">
        <f t="shared" si="9"/>
        <v>161061276542500203</v>
      </c>
      <c r="F54" t="s">
        <v>62</v>
      </c>
      <c r="G54" t="s">
        <v>63</v>
      </c>
      <c r="H54">
        <v>1610612739</v>
      </c>
      <c r="I54" s="4" t="str">
        <f t="shared" si="0"/>
        <v>161061273942500203</v>
      </c>
      <c r="J54">
        <v>0</v>
      </c>
      <c r="K54">
        <v>0</v>
      </c>
      <c r="L54">
        <v>109</v>
      </c>
      <c r="M54">
        <v>116</v>
      </c>
      <c r="N54">
        <v>23</v>
      </c>
      <c r="O54">
        <v>4</v>
      </c>
      <c r="P54">
        <v>12</v>
      </c>
      <c r="Q54" s="2">
        <f t="shared" si="10"/>
        <v>0.5413190305919745</v>
      </c>
      <c r="R54" s="3">
        <f t="shared" si="1"/>
        <v>68.680000000000007</v>
      </c>
      <c r="S54" s="3">
        <f t="shared" si="2"/>
        <v>66.319999999999993</v>
      </c>
      <c r="T54" s="3">
        <f t="shared" si="3"/>
        <v>158.70704717530575</v>
      </c>
      <c r="U54" s="3">
        <f t="shared" si="11"/>
        <v>174.90952955367916</v>
      </c>
      <c r="V54" s="3">
        <f t="shared" si="4"/>
        <v>-16.202482378373418</v>
      </c>
      <c r="W54" s="2">
        <f t="shared" si="5"/>
        <v>1.5333333333333334</v>
      </c>
      <c r="X54">
        <v>91</v>
      </c>
      <c r="Y54">
        <v>41</v>
      </c>
      <c r="Z54" s="2">
        <v>0.45100000000000001</v>
      </c>
      <c r="AA54">
        <v>25</v>
      </c>
      <c r="AB54">
        <v>9</v>
      </c>
      <c r="AC54">
        <f t="shared" si="6"/>
        <v>27</v>
      </c>
      <c r="AD54" s="2">
        <v>0.36</v>
      </c>
      <c r="AE54">
        <v>22</v>
      </c>
      <c r="AF54">
        <v>18</v>
      </c>
      <c r="AG54" s="2">
        <v>0.81799999999999995</v>
      </c>
      <c r="AH54">
        <v>23</v>
      </c>
      <c r="AI54">
        <v>17</v>
      </c>
      <c r="AJ54">
        <v>40</v>
      </c>
      <c r="AK54">
        <v>25</v>
      </c>
      <c r="AL54">
        <v>15</v>
      </c>
      <c r="AM54">
        <v>-7</v>
      </c>
      <c r="AN54">
        <v>240</v>
      </c>
      <c r="AO54">
        <v>30</v>
      </c>
      <c r="AP54">
        <v>18</v>
      </c>
      <c r="AQ54">
        <v>33</v>
      </c>
      <c r="AR54">
        <v>28</v>
      </c>
      <c r="AS54">
        <v>7</v>
      </c>
      <c r="AT54">
        <v>11</v>
      </c>
      <c r="AU54">
        <v>19</v>
      </c>
      <c r="AV54">
        <v>60</v>
      </c>
      <c r="AW54">
        <f t="shared" si="7"/>
        <v>4</v>
      </c>
      <c r="AX54">
        <f t="shared" si="8"/>
        <v>64</v>
      </c>
      <c r="AY54" t="s">
        <v>57</v>
      </c>
      <c r="AZ54" s="1">
        <v>46151.625</v>
      </c>
      <c r="BA54" s="1">
        <v>46151</v>
      </c>
      <c r="BB54">
        <v>5</v>
      </c>
      <c r="BC54" t="s">
        <v>61</v>
      </c>
      <c r="BD54">
        <v>2026</v>
      </c>
    </row>
    <row r="55" spans="1:56" x14ac:dyDescent="0.25">
      <c r="A55">
        <v>42500203</v>
      </c>
      <c r="B55" t="s">
        <v>62</v>
      </c>
      <c r="C55" t="s">
        <v>63</v>
      </c>
      <c r="D55">
        <v>1610612739</v>
      </c>
      <c r="E55" t="str">
        <f t="shared" si="9"/>
        <v>161061273942500203</v>
      </c>
      <c r="F55" t="s">
        <v>64</v>
      </c>
      <c r="G55" t="s">
        <v>65</v>
      </c>
      <c r="H55">
        <v>1610612765</v>
      </c>
      <c r="I55" s="4" t="str">
        <f t="shared" si="0"/>
        <v>161061276542500203</v>
      </c>
      <c r="J55">
        <v>1</v>
      </c>
      <c r="K55">
        <v>1</v>
      </c>
      <c r="L55">
        <v>116</v>
      </c>
      <c r="M55">
        <v>109</v>
      </c>
      <c r="N55">
        <v>22</v>
      </c>
      <c r="O55">
        <v>7</v>
      </c>
      <c r="P55">
        <v>3</v>
      </c>
      <c r="Q55" s="2">
        <f t="shared" si="10"/>
        <v>0.67191844300278036</v>
      </c>
      <c r="R55" s="3">
        <f t="shared" si="1"/>
        <v>66.319999999999993</v>
      </c>
      <c r="S55" s="3">
        <f t="shared" si="2"/>
        <v>68.680000000000007</v>
      </c>
      <c r="T55" s="3">
        <f t="shared" si="3"/>
        <v>174.90952955367916</v>
      </c>
      <c r="U55" s="3">
        <f t="shared" si="11"/>
        <v>158.70704717530575</v>
      </c>
      <c r="V55" s="3">
        <f t="shared" si="4"/>
        <v>16.202482378373418</v>
      </c>
      <c r="W55" s="2">
        <f t="shared" si="5"/>
        <v>1.4666666666666666</v>
      </c>
      <c r="X55">
        <v>74</v>
      </c>
      <c r="Y55">
        <v>43</v>
      </c>
      <c r="Z55" s="2">
        <v>0.58099999999999996</v>
      </c>
      <c r="AA55">
        <v>32</v>
      </c>
      <c r="AB55">
        <v>12</v>
      </c>
      <c r="AC55">
        <f t="shared" si="6"/>
        <v>36</v>
      </c>
      <c r="AD55" s="2">
        <v>0.375</v>
      </c>
      <c r="AE55">
        <v>28</v>
      </c>
      <c r="AF55">
        <v>18</v>
      </c>
      <c r="AG55" s="2">
        <v>0.64300000000000002</v>
      </c>
      <c r="AH55">
        <v>28</v>
      </c>
      <c r="AI55">
        <v>5</v>
      </c>
      <c r="AJ55">
        <v>33</v>
      </c>
      <c r="AK55">
        <v>17</v>
      </c>
      <c r="AL55">
        <v>15</v>
      </c>
      <c r="AM55">
        <v>7</v>
      </c>
      <c r="AN55">
        <v>240</v>
      </c>
      <c r="AO55">
        <v>32</v>
      </c>
      <c r="AP55">
        <v>32</v>
      </c>
      <c r="AQ55">
        <v>19</v>
      </c>
      <c r="AR55">
        <v>33</v>
      </c>
      <c r="AS55">
        <v>17</v>
      </c>
      <c r="AT55">
        <v>10</v>
      </c>
      <c r="AU55">
        <v>27</v>
      </c>
      <c r="AV55">
        <v>54</v>
      </c>
      <c r="AW55">
        <f t="shared" si="7"/>
        <v>8</v>
      </c>
      <c r="AX55">
        <f t="shared" si="8"/>
        <v>62</v>
      </c>
      <c r="AY55" t="s">
        <v>57</v>
      </c>
      <c r="AZ55" s="1">
        <v>46151.625</v>
      </c>
      <c r="BA55" s="1">
        <v>46151</v>
      </c>
      <c r="BB55">
        <v>5</v>
      </c>
      <c r="BC55" t="s">
        <v>61</v>
      </c>
      <c r="BD55">
        <v>2026</v>
      </c>
    </row>
    <row r="56" spans="1:56" x14ac:dyDescent="0.25">
      <c r="A56">
        <v>42500233</v>
      </c>
      <c r="B56" t="s">
        <v>66</v>
      </c>
      <c r="C56" t="s">
        <v>67</v>
      </c>
      <c r="D56">
        <v>1610612750</v>
      </c>
      <c r="E56" t="str">
        <f t="shared" si="9"/>
        <v>161061275042500233</v>
      </c>
      <c r="F56" t="s">
        <v>53</v>
      </c>
      <c r="G56" t="s">
        <v>54</v>
      </c>
      <c r="H56">
        <v>1610612759</v>
      </c>
      <c r="I56" s="4" t="str">
        <f t="shared" si="0"/>
        <v>161061275942500233</v>
      </c>
      <c r="J56">
        <v>1</v>
      </c>
      <c r="K56">
        <v>0</v>
      </c>
      <c r="L56">
        <v>108</v>
      </c>
      <c r="M56">
        <v>115</v>
      </c>
      <c r="N56">
        <v>22</v>
      </c>
      <c r="O56">
        <v>7</v>
      </c>
      <c r="P56">
        <v>3</v>
      </c>
      <c r="Q56" s="2">
        <f t="shared" si="10"/>
        <v>0.49889135254988914</v>
      </c>
      <c r="R56" s="3">
        <f t="shared" si="1"/>
        <v>81.239999999999995</v>
      </c>
      <c r="S56" s="3">
        <f t="shared" si="2"/>
        <v>82.52</v>
      </c>
      <c r="T56" s="3">
        <f t="shared" si="3"/>
        <v>132.93943870014772</v>
      </c>
      <c r="U56" s="3">
        <f t="shared" si="11"/>
        <v>139.36015511391179</v>
      </c>
      <c r="V56" s="3">
        <f t="shared" si="4"/>
        <v>-6.4207164137640689</v>
      </c>
      <c r="W56" s="2">
        <f t="shared" si="5"/>
        <v>1.8333333333333333</v>
      </c>
      <c r="X56">
        <v>99</v>
      </c>
      <c r="Y56">
        <v>38</v>
      </c>
      <c r="Z56" s="2">
        <v>0.38400000000000001</v>
      </c>
      <c r="AA56">
        <v>40</v>
      </c>
      <c r="AB56">
        <v>14</v>
      </c>
      <c r="AC56">
        <f t="shared" si="6"/>
        <v>42</v>
      </c>
      <c r="AD56" s="2">
        <v>0.35</v>
      </c>
      <c r="AE56">
        <v>21</v>
      </c>
      <c r="AF56">
        <v>18</v>
      </c>
      <c r="AG56" s="2">
        <v>0.85699999999999998</v>
      </c>
      <c r="AH56">
        <v>39</v>
      </c>
      <c r="AI56">
        <v>15</v>
      </c>
      <c r="AJ56">
        <v>54</v>
      </c>
      <c r="AK56">
        <v>25</v>
      </c>
      <c r="AL56">
        <v>12</v>
      </c>
      <c r="AM56">
        <v>-7</v>
      </c>
      <c r="AN56">
        <v>240</v>
      </c>
      <c r="AO56">
        <v>22</v>
      </c>
      <c r="AP56">
        <v>29</v>
      </c>
      <c r="AQ56">
        <v>28</v>
      </c>
      <c r="AR56">
        <v>29</v>
      </c>
      <c r="AS56">
        <v>4</v>
      </c>
      <c r="AT56">
        <v>7</v>
      </c>
      <c r="AU56">
        <v>13</v>
      </c>
      <c r="AV56">
        <v>38</v>
      </c>
      <c r="AW56">
        <f t="shared" si="7"/>
        <v>10</v>
      </c>
      <c r="AX56">
        <f t="shared" si="8"/>
        <v>48</v>
      </c>
      <c r="AY56" t="s">
        <v>57</v>
      </c>
      <c r="AZ56" s="1">
        <v>46150.895833333336</v>
      </c>
      <c r="BA56" s="1">
        <v>46150</v>
      </c>
      <c r="BB56">
        <v>5</v>
      </c>
      <c r="BC56" t="s">
        <v>61</v>
      </c>
      <c r="BD56">
        <v>2026</v>
      </c>
    </row>
    <row r="57" spans="1:56" x14ac:dyDescent="0.25">
      <c r="A57">
        <v>42500233</v>
      </c>
      <c r="B57" t="s">
        <v>53</v>
      </c>
      <c r="C57" t="s">
        <v>54</v>
      </c>
      <c r="D57">
        <v>1610612759</v>
      </c>
      <c r="E57" t="str">
        <f t="shared" si="9"/>
        <v>161061275942500233</v>
      </c>
      <c r="F57" t="s">
        <v>66</v>
      </c>
      <c r="G57" t="s">
        <v>67</v>
      </c>
      <c r="H57">
        <v>1610612750</v>
      </c>
      <c r="I57" s="4" t="str">
        <f t="shared" si="0"/>
        <v>161061275042500233</v>
      </c>
      <c r="J57">
        <v>0</v>
      </c>
      <c r="K57">
        <v>1</v>
      </c>
      <c r="L57">
        <v>115</v>
      </c>
      <c r="M57">
        <v>108</v>
      </c>
      <c r="N57">
        <v>26</v>
      </c>
      <c r="O57">
        <v>7</v>
      </c>
      <c r="P57">
        <v>9</v>
      </c>
      <c r="Q57" s="2">
        <f t="shared" si="10"/>
        <v>0.57777331189710612</v>
      </c>
      <c r="R57" s="3">
        <f t="shared" si="1"/>
        <v>82.52</v>
      </c>
      <c r="S57" s="3">
        <f t="shared" si="2"/>
        <v>81.239999999999995</v>
      </c>
      <c r="T57" s="3">
        <f t="shared" si="3"/>
        <v>139.36015511391179</v>
      </c>
      <c r="U57" s="3">
        <f t="shared" si="11"/>
        <v>132.93943870014772</v>
      </c>
      <c r="V57" s="3">
        <f t="shared" si="4"/>
        <v>6.4207164137640689</v>
      </c>
      <c r="W57" s="2">
        <f t="shared" si="5"/>
        <v>2.8888888888888888</v>
      </c>
      <c r="X57">
        <v>85</v>
      </c>
      <c r="Y57">
        <v>39</v>
      </c>
      <c r="Z57" s="2">
        <v>0.45900000000000002</v>
      </c>
      <c r="AA57">
        <v>33</v>
      </c>
      <c r="AB57">
        <v>12</v>
      </c>
      <c r="AC57">
        <f t="shared" si="6"/>
        <v>36</v>
      </c>
      <c r="AD57" s="2">
        <v>0.36399999999999999</v>
      </c>
      <c r="AE57">
        <v>33</v>
      </c>
      <c r="AF57">
        <v>25</v>
      </c>
      <c r="AG57" s="2">
        <v>0.75800000000000001</v>
      </c>
      <c r="AH57">
        <v>40</v>
      </c>
      <c r="AI57">
        <v>8</v>
      </c>
      <c r="AJ57">
        <v>48</v>
      </c>
      <c r="AK57">
        <v>23</v>
      </c>
      <c r="AL57">
        <v>9</v>
      </c>
      <c r="AM57">
        <v>7</v>
      </c>
      <c r="AN57">
        <v>240</v>
      </c>
      <c r="AO57">
        <v>23</v>
      </c>
      <c r="AP57">
        <v>28</v>
      </c>
      <c r="AQ57">
        <v>35</v>
      </c>
      <c r="AR57">
        <v>29</v>
      </c>
      <c r="AS57">
        <v>15</v>
      </c>
      <c r="AT57">
        <v>13</v>
      </c>
      <c r="AU57">
        <v>15</v>
      </c>
      <c r="AV57">
        <v>46</v>
      </c>
      <c r="AW57">
        <f t="shared" si="7"/>
        <v>8</v>
      </c>
      <c r="AX57">
        <f t="shared" si="8"/>
        <v>54</v>
      </c>
      <c r="AY57" t="s">
        <v>57</v>
      </c>
      <c r="AZ57" s="1">
        <v>46150.895833333336</v>
      </c>
      <c r="BA57" s="1">
        <v>46150</v>
      </c>
      <c r="BB57">
        <v>5</v>
      </c>
      <c r="BC57" t="s">
        <v>61</v>
      </c>
      <c r="BD57">
        <v>2026</v>
      </c>
    </row>
    <row r="58" spans="1:56" x14ac:dyDescent="0.25">
      <c r="A58">
        <v>42500213</v>
      </c>
      <c r="B58" t="s">
        <v>70</v>
      </c>
      <c r="C58" t="s">
        <v>71</v>
      </c>
      <c r="D58">
        <v>1610612755</v>
      </c>
      <c r="E58" t="str">
        <f t="shared" si="9"/>
        <v>161061275542500213</v>
      </c>
      <c r="F58" t="s">
        <v>55</v>
      </c>
      <c r="G58" t="s">
        <v>56</v>
      </c>
      <c r="H58">
        <v>1610612752</v>
      </c>
      <c r="I58" s="4" t="str">
        <f t="shared" si="0"/>
        <v>161061275242500213</v>
      </c>
      <c r="J58">
        <v>1</v>
      </c>
      <c r="K58">
        <v>0</v>
      </c>
      <c r="L58">
        <v>94</v>
      </c>
      <c r="M58">
        <v>108</v>
      </c>
      <c r="N58">
        <v>23</v>
      </c>
      <c r="O58">
        <v>3</v>
      </c>
      <c r="P58">
        <v>7</v>
      </c>
      <c r="Q58" s="2">
        <f t="shared" si="10"/>
        <v>0.51625659050966599</v>
      </c>
      <c r="R58" s="3">
        <f t="shared" si="1"/>
        <v>71.040000000000006</v>
      </c>
      <c r="S58" s="3">
        <f t="shared" si="2"/>
        <v>63.08</v>
      </c>
      <c r="T58" s="3">
        <f t="shared" si="3"/>
        <v>132.31981981981983</v>
      </c>
      <c r="U58" s="3">
        <f t="shared" si="11"/>
        <v>171.21116043119849</v>
      </c>
      <c r="V58" s="3">
        <f t="shared" si="4"/>
        <v>-38.891340611378666</v>
      </c>
      <c r="W58" s="2">
        <f t="shared" si="5"/>
        <v>2.0909090909090908</v>
      </c>
      <c r="X58">
        <v>84</v>
      </c>
      <c r="Y58">
        <v>36</v>
      </c>
      <c r="Z58" s="2">
        <v>0.42899999999999999</v>
      </c>
      <c r="AA58">
        <v>32</v>
      </c>
      <c r="AB58">
        <v>9</v>
      </c>
      <c r="AC58">
        <f t="shared" si="6"/>
        <v>27</v>
      </c>
      <c r="AD58" s="2">
        <v>0.28100000000000003</v>
      </c>
      <c r="AE58">
        <v>16</v>
      </c>
      <c r="AF58">
        <v>13</v>
      </c>
      <c r="AG58" s="2">
        <v>0.81299999999999994</v>
      </c>
      <c r="AH58">
        <v>24</v>
      </c>
      <c r="AI58">
        <v>9</v>
      </c>
      <c r="AJ58">
        <v>33</v>
      </c>
      <c r="AK58">
        <v>25</v>
      </c>
      <c r="AL58">
        <v>11</v>
      </c>
      <c r="AM58">
        <v>-14</v>
      </c>
      <c r="AN58">
        <v>240</v>
      </c>
      <c r="AO58">
        <v>31</v>
      </c>
      <c r="AP58">
        <v>21</v>
      </c>
      <c r="AQ58">
        <v>24</v>
      </c>
      <c r="AR58">
        <v>18</v>
      </c>
      <c r="AS58">
        <v>12</v>
      </c>
      <c r="AT58">
        <v>10</v>
      </c>
      <c r="AU58">
        <v>24</v>
      </c>
      <c r="AV58">
        <v>46</v>
      </c>
      <c r="AW58">
        <f t="shared" si="7"/>
        <v>8</v>
      </c>
      <c r="AX58">
        <f t="shared" si="8"/>
        <v>54</v>
      </c>
      <c r="AY58" t="s">
        <v>57</v>
      </c>
      <c r="AZ58" s="1">
        <v>46150.791666666664</v>
      </c>
      <c r="BA58" s="1">
        <v>46150</v>
      </c>
      <c r="BB58">
        <v>5</v>
      </c>
      <c r="BC58" t="s">
        <v>61</v>
      </c>
      <c r="BD58">
        <v>2026</v>
      </c>
    </row>
    <row r="59" spans="1:56" x14ac:dyDescent="0.25">
      <c r="A59">
        <v>42500213</v>
      </c>
      <c r="B59" t="s">
        <v>55</v>
      </c>
      <c r="C59" t="s">
        <v>56</v>
      </c>
      <c r="D59">
        <v>1610612752</v>
      </c>
      <c r="E59" t="str">
        <f t="shared" si="9"/>
        <v>161061275242500213</v>
      </c>
      <c r="F59" t="s">
        <v>70</v>
      </c>
      <c r="G59" t="s">
        <v>71</v>
      </c>
      <c r="H59">
        <v>1610612755</v>
      </c>
      <c r="I59" s="4" t="str">
        <f t="shared" si="0"/>
        <v>161061275542500213</v>
      </c>
      <c r="J59">
        <v>0</v>
      </c>
      <c r="K59">
        <v>1</v>
      </c>
      <c r="L59">
        <v>108</v>
      </c>
      <c r="M59">
        <v>94</v>
      </c>
      <c r="N59">
        <v>25</v>
      </c>
      <c r="O59">
        <v>4</v>
      </c>
      <c r="P59">
        <v>6</v>
      </c>
      <c r="Q59" s="2">
        <f t="shared" si="10"/>
        <v>0.59946714031971582</v>
      </c>
      <c r="R59" s="3">
        <f t="shared" si="1"/>
        <v>63.08</v>
      </c>
      <c r="S59" s="3">
        <f t="shared" si="2"/>
        <v>71.040000000000006</v>
      </c>
      <c r="T59" s="3">
        <f t="shared" si="3"/>
        <v>171.21116043119849</v>
      </c>
      <c r="U59" s="3">
        <f t="shared" si="11"/>
        <v>132.31981981981983</v>
      </c>
      <c r="V59" s="3">
        <f t="shared" si="4"/>
        <v>38.891340611378666</v>
      </c>
      <c r="W59" s="2">
        <f t="shared" si="5"/>
        <v>1.7857142857142858</v>
      </c>
      <c r="X59">
        <v>76</v>
      </c>
      <c r="Y59">
        <v>38</v>
      </c>
      <c r="Z59" s="2">
        <v>0.5</v>
      </c>
      <c r="AA59">
        <v>27</v>
      </c>
      <c r="AB59">
        <v>9</v>
      </c>
      <c r="AC59">
        <f t="shared" si="6"/>
        <v>27</v>
      </c>
      <c r="AD59" s="2">
        <v>0.33300000000000002</v>
      </c>
      <c r="AE59">
        <v>32</v>
      </c>
      <c r="AF59">
        <v>23</v>
      </c>
      <c r="AG59" s="2">
        <v>0.71899999999999997</v>
      </c>
      <c r="AH59">
        <v>36</v>
      </c>
      <c r="AI59">
        <v>13</v>
      </c>
      <c r="AJ59">
        <v>49</v>
      </c>
      <c r="AK59">
        <v>21</v>
      </c>
      <c r="AL59">
        <v>14</v>
      </c>
      <c r="AM59">
        <v>14</v>
      </c>
      <c r="AN59">
        <v>240</v>
      </c>
      <c r="AO59">
        <v>27</v>
      </c>
      <c r="AP59">
        <v>33</v>
      </c>
      <c r="AQ59">
        <v>25</v>
      </c>
      <c r="AR59">
        <v>23</v>
      </c>
      <c r="AS59">
        <v>16</v>
      </c>
      <c r="AT59">
        <v>14</v>
      </c>
      <c r="AU59">
        <v>10</v>
      </c>
      <c r="AV59">
        <v>52</v>
      </c>
      <c r="AW59">
        <f t="shared" si="7"/>
        <v>6</v>
      </c>
      <c r="AX59">
        <f t="shared" si="8"/>
        <v>58</v>
      </c>
      <c r="AY59" t="s">
        <v>57</v>
      </c>
      <c r="AZ59" s="1">
        <v>46150.791666666664</v>
      </c>
      <c r="BA59" s="1">
        <v>46150</v>
      </c>
      <c r="BB59">
        <v>5</v>
      </c>
      <c r="BC59" t="s">
        <v>61</v>
      </c>
      <c r="BD59">
        <v>2026</v>
      </c>
    </row>
    <row r="60" spans="1:56" x14ac:dyDescent="0.25">
      <c r="A60">
        <v>42500222</v>
      </c>
      <c r="B60" t="s">
        <v>68</v>
      </c>
      <c r="C60" t="s">
        <v>69</v>
      </c>
      <c r="D60">
        <v>1610612747</v>
      </c>
      <c r="E60" t="str">
        <f t="shared" si="9"/>
        <v>161061274742500222</v>
      </c>
      <c r="F60" t="s">
        <v>59</v>
      </c>
      <c r="G60" t="s">
        <v>60</v>
      </c>
      <c r="H60">
        <v>1610612760</v>
      </c>
      <c r="I60" s="4" t="str">
        <f t="shared" si="0"/>
        <v>161061276042500222</v>
      </c>
      <c r="J60">
        <v>0</v>
      </c>
      <c r="K60">
        <v>0</v>
      </c>
      <c r="L60">
        <v>107</v>
      </c>
      <c r="M60">
        <v>125</v>
      </c>
      <c r="N60">
        <v>24</v>
      </c>
      <c r="O60">
        <v>0</v>
      </c>
      <c r="P60">
        <v>7</v>
      </c>
      <c r="Q60" s="2">
        <f t="shared" si="10"/>
        <v>0.61325080238422747</v>
      </c>
      <c r="R60" s="3">
        <f t="shared" si="1"/>
        <v>57.239999999999995</v>
      </c>
      <c r="S60" s="3">
        <f t="shared" si="2"/>
        <v>71.44</v>
      </c>
      <c r="T60" s="3">
        <f t="shared" si="3"/>
        <v>186.93221523410205</v>
      </c>
      <c r="U60" s="3">
        <f t="shared" si="11"/>
        <v>174.97200447928333</v>
      </c>
      <c r="V60" s="3">
        <f t="shared" si="4"/>
        <v>11.960210754818718</v>
      </c>
      <c r="W60" s="2">
        <f t="shared" si="5"/>
        <v>1.2</v>
      </c>
      <c r="X60">
        <v>78</v>
      </c>
      <c r="Y60">
        <v>39</v>
      </c>
      <c r="Z60" s="2">
        <v>0.5</v>
      </c>
      <c r="AA60">
        <v>29</v>
      </c>
      <c r="AB60">
        <v>11</v>
      </c>
      <c r="AC60">
        <f t="shared" si="6"/>
        <v>33</v>
      </c>
      <c r="AD60" s="2">
        <v>0.379</v>
      </c>
      <c r="AE60">
        <v>21</v>
      </c>
      <c r="AF60">
        <v>18</v>
      </c>
      <c r="AG60" s="2">
        <v>0.85699999999999998</v>
      </c>
      <c r="AH60">
        <v>20</v>
      </c>
      <c r="AI60">
        <v>10</v>
      </c>
      <c r="AJ60">
        <v>30</v>
      </c>
      <c r="AK60">
        <v>26</v>
      </c>
      <c r="AL60">
        <v>20</v>
      </c>
      <c r="AM60">
        <v>-18</v>
      </c>
      <c r="AN60">
        <v>240</v>
      </c>
      <c r="AO60">
        <v>23</v>
      </c>
      <c r="AP60">
        <v>35</v>
      </c>
      <c r="AQ60">
        <v>22</v>
      </c>
      <c r="AR60">
        <v>27</v>
      </c>
      <c r="AS60">
        <v>5</v>
      </c>
      <c r="AT60">
        <v>4</v>
      </c>
      <c r="AU60">
        <v>16</v>
      </c>
      <c r="AV60">
        <v>52</v>
      </c>
      <c r="AW60">
        <f t="shared" si="7"/>
        <v>4</v>
      </c>
      <c r="AX60">
        <f t="shared" si="8"/>
        <v>56</v>
      </c>
      <c r="AY60" t="s">
        <v>57</v>
      </c>
      <c r="AZ60" s="1">
        <v>46149.895833333336</v>
      </c>
      <c r="BA60" s="1">
        <v>46149</v>
      </c>
      <c r="BB60">
        <v>5</v>
      </c>
      <c r="BC60" t="s">
        <v>61</v>
      </c>
      <c r="BD60">
        <v>2026</v>
      </c>
    </row>
    <row r="61" spans="1:56" x14ac:dyDescent="0.25">
      <c r="A61">
        <v>42500222</v>
      </c>
      <c r="B61" t="s">
        <v>59</v>
      </c>
      <c r="C61" t="s">
        <v>60</v>
      </c>
      <c r="D61">
        <v>1610612760</v>
      </c>
      <c r="E61" t="str">
        <f t="shared" si="9"/>
        <v>161061276042500222</v>
      </c>
      <c r="F61" t="s">
        <v>68</v>
      </c>
      <c r="G61" t="s">
        <v>69</v>
      </c>
      <c r="H61">
        <v>1610612747</v>
      </c>
      <c r="I61" s="4" t="str">
        <f t="shared" si="0"/>
        <v>161061274742500222</v>
      </c>
      <c r="J61">
        <v>1</v>
      </c>
      <c r="K61">
        <v>1</v>
      </c>
      <c r="L61">
        <v>125</v>
      </c>
      <c r="M61">
        <v>107</v>
      </c>
      <c r="N61">
        <v>26</v>
      </c>
      <c r="O61">
        <v>5</v>
      </c>
      <c r="P61">
        <v>12</v>
      </c>
      <c r="Q61" s="2">
        <f t="shared" si="10"/>
        <v>0.67611423626135869</v>
      </c>
      <c r="R61" s="3">
        <f t="shared" si="1"/>
        <v>71.44</v>
      </c>
      <c r="S61" s="3">
        <f t="shared" si="2"/>
        <v>57.239999999999995</v>
      </c>
      <c r="T61" s="3">
        <f t="shared" si="3"/>
        <v>174.97200447928333</v>
      </c>
      <c r="U61" s="3">
        <f t="shared" si="11"/>
        <v>186.93221523410205</v>
      </c>
      <c r="V61" s="3">
        <f t="shared" si="4"/>
        <v>-11.960210754818718</v>
      </c>
      <c r="W61" s="2">
        <f t="shared" si="5"/>
        <v>2.1666666666666665</v>
      </c>
      <c r="X61">
        <v>81</v>
      </c>
      <c r="Y61">
        <v>45</v>
      </c>
      <c r="Z61" s="2">
        <v>0.55600000000000005</v>
      </c>
      <c r="AA61">
        <v>36</v>
      </c>
      <c r="AB61">
        <v>14</v>
      </c>
      <c r="AC61">
        <f t="shared" si="6"/>
        <v>42</v>
      </c>
      <c r="AD61" s="2">
        <v>0.38900000000000001</v>
      </c>
      <c r="AE61">
        <v>26</v>
      </c>
      <c r="AF61">
        <v>21</v>
      </c>
      <c r="AG61" s="2">
        <v>0.80800000000000005</v>
      </c>
      <c r="AH61">
        <v>23</v>
      </c>
      <c r="AI61">
        <v>9</v>
      </c>
      <c r="AJ61">
        <v>32</v>
      </c>
      <c r="AK61">
        <v>21</v>
      </c>
      <c r="AL61">
        <v>12</v>
      </c>
      <c r="AM61">
        <v>18</v>
      </c>
      <c r="AN61">
        <v>240</v>
      </c>
      <c r="AO61">
        <v>27</v>
      </c>
      <c r="AP61">
        <v>30</v>
      </c>
      <c r="AQ61">
        <v>36</v>
      </c>
      <c r="AR61">
        <v>32</v>
      </c>
      <c r="AS61">
        <v>20</v>
      </c>
      <c r="AT61">
        <v>14</v>
      </c>
      <c r="AU61">
        <v>26</v>
      </c>
      <c r="AV61">
        <v>46</v>
      </c>
      <c r="AW61">
        <f t="shared" si="7"/>
        <v>16</v>
      </c>
      <c r="AX61">
        <f t="shared" si="8"/>
        <v>62</v>
      </c>
      <c r="AY61" t="s">
        <v>57</v>
      </c>
      <c r="AZ61" s="1">
        <v>46149.895833333336</v>
      </c>
      <c r="BA61" s="1">
        <v>46149</v>
      </c>
      <c r="BB61">
        <v>5</v>
      </c>
      <c r="BC61" t="s">
        <v>61</v>
      </c>
      <c r="BD61">
        <v>2026</v>
      </c>
    </row>
    <row r="62" spans="1:56" x14ac:dyDescent="0.25">
      <c r="A62">
        <v>42500202</v>
      </c>
      <c r="B62" t="s">
        <v>62</v>
      </c>
      <c r="C62" t="s">
        <v>63</v>
      </c>
      <c r="D62">
        <v>1610612739</v>
      </c>
      <c r="E62" t="str">
        <f t="shared" si="9"/>
        <v>161061273942500202</v>
      </c>
      <c r="F62" t="s">
        <v>64</v>
      </c>
      <c r="G62" t="s">
        <v>65</v>
      </c>
      <c r="H62">
        <v>1610612765</v>
      </c>
      <c r="I62" s="4" t="str">
        <f t="shared" si="0"/>
        <v>161061276542500202</v>
      </c>
      <c r="J62">
        <v>0</v>
      </c>
      <c r="K62">
        <v>0</v>
      </c>
      <c r="L62">
        <v>97</v>
      </c>
      <c r="M62">
        <v>107</v>
      </c>
      <c r="N62">
        <v>20</v>
      </c>
      <c r="O62">
        <v>6</v>
      </c>
      <c r="P62">
        <v>7</v>
      </c>
      <c r="Q62" s="2">
        <f t="shared" si="10"/>
        <v>0.52217915590008612</v>
      </c>
      <c r="R62" s="3">
        <f t="shared" si="1"/>
        <v>72.88</v>
      </c>
      <c r="S62" s="3">
        <f t="shared" si="2"/>
        <v>66.8</v>
      </c>
      <c r="T62" s="3">
        <f t="shared" si="3"/>
        <v>133.09549945115259</v>
      </c>
      <c r="U62" s="3">
        <f t="shared" si="11"/>
        <v>160.17964071856287</v>
      </c>
      <c r="V62" s="3">
        <f t="shared" si="4"/>
        <v>-27.084141267410274</v>
      </c>
      <c r="W62" s="2">
        <f t="shared" si="5"/>
        <v>1.8181818181818181</v>
      </c>
      <c r="X62">
        <v>81</v>
      </c>
      <c r="Y62">
        <v>34</v>
      </c>
      <c r="Z62" s="2">
        <v>0.42</v>
      </c>
      <c r="AA62">
        <v>32</v>
      </c>
      <c r="AB62">
        <v>7</v>
      </c>
      <c r="AC62">
        <f t="shared" si="6"/>
        <v>21</v>
      </c>
      <c r="AD62" s="2">
        <v>0.219</v>
      </c>
      <c r="AE62">
        <v>27</v>
      </c>
      <c r="AF62">
        <v>22</v>
      </c>
      <c r="AG62" s="2">
        <v>0.81499999999999995</v>
      </c>
      <c r="AH62">
        <v>27</v>
      </c>
      <c r="AI62">
        <v>9</v>
      </c>
      <c r="AJ62">
        <v>36</v>
      </c>
      <c r="AK62">
        <v>19</v>
      </c>
      <c r="AL62">
        <v>11</v>
      </c>
      <c r="AM62">
        <v>-10</v>
      </c>
      <c r="AN62">
        <v>240</v>
      </c>
      <c r="AO62">
        <v>18</v>
      </c>
      <c r="AP62">
        <v>25</v>
      </c>
      <c r="AQ62">
        <v>32</v>
      </c>
      <c r="AR62">
        <v>22</v>
      </c>
      <c r="AS62">
        <v>3</v>
      </c>
      <c r="AT62">
        <v>4</v>
      </c>
      <c r="AU62">
        <v>10</v>
      </c>
      <c r="AV62">
        <v>52</v>
      </c>
      <c r="AW62">
        <f t="shared" si="7"/>
        <v>2</v>
      </c>
      <c r="AX62">
        <f t="shared" si="8"/>
        <v>54</v>
      </c>
      <c r="AY62" t="s">
        <v>57</v>
      </c>
      <c r="AZ62" s="1">
        <v>46149.791666666664</v>
      </c>
      <c r="BA62" s="1">
        <v>46149</v>
      </c>
      <c r="BB62">
        <v>5</v>
      </c>
      <c r="BC62" t="s">
        <v>61</v>
      </c>
      <c r="BD62">
        <v>2026</v>
      </c>
    </row>
    <row r="63" spans="1:56" x14ac:dyDescent="0.25">
      <c r="A63">
        <v>42500202</v>
      </c>
      <c r="B63" t="s">
        <v>64</v>
      </c>
      <c r="C63" t="s">
        <v>65</v>
      </c>
      <c r="D63">
        <v>1610612765</v>
      </c>
      <c r="E63" t="str">
        <f t="shared" si="9"/>
        <v>161061276542500202</v>
      </c>
      <c r="F63" t="s">
        <v>62</v>
      </c>
      <c r="G63" t="s">
        <v>63</v>
      </c>
      <c r="H63">
        <v>1610612739</v>
      </c>
      <c r="I63" s="4" t="str">
        <f t="shared" si="0"/>
        <v>161061273942500202</v>
      </c>
      <c r="J63">
        <v>1</v>
      </c>
      <c r="K63">
        <v>1</v>
      </c>
      <c r="L63">
        <v>107</v>
      </c>
      <c r="M63">
        <v>97</v>
      </c>
      <c r="N63">
        <v>21</v>
      </c>
      <c r="O63">
        <v>5</v>
      </c>
      <c r="P63">
        <v>9</v>
      </c>
      <c r="Q63" s="2">
        <f t="shared" si="10"/>
        <v>0.60247747747747749</v>
      </c>
      <c r="R63" s="3">
        <f t="shared" si="1"/>
        <v>66.8</v>
      </c>
      <c r="S63" s="3">
        <f t="shared" si="2"/>
        <v>72.88</v>
      </c>
      <c r="T63" s="3">
        <f t="shared" si="3"/>
        <v>160.17964071856287</v>
      </c>
      <c r="U63" s="3">
        <f t="shared" si="11"/>
        <v>133.09549945115259</v>
      </c>
      <c r="V63" s="3">
        <f t="shared" si="4"/>
        <v>27.084141267410274</v>
      </c>
      <c r="W63" s="2">
        <f t="shared" si="5"/>
        <v>2.1</v>
      </c>
      <c r="X63">
        <v>80</v>
      </c>
      <c r="Y63">
        <v>39</v>
      </c>
      <c r="Z63" s="2">
        <v>0.48799999999999999</v>
      </c>
      <c r="AA63">
        <v>28</v>
      </c>
      <c r="AB63">
        <v>14</v>
      </c>
      <c r="AC63">
        <f t="shared" si="6"/>
        <v>42</v>
      </c>
      <c r="AD63" s="2">
        <v>0.5</v>
      </c>
      <c r="AE63">
        <v>20</v>
      </c>
      <c r="AF63">
        <v>15</v>
      </c>
      <c r="AG63" s="2">
        <v>0.75</v>
      </c>
      <c r="AH63">
        <v>30</v>
      </c>
      <c r="AI63">
        <v>12</v>
      </c>
      <c r="AJ63">
        <v>42</v>
      </c>
      <c r="AK63">
        <v>22</v>
      </c>
      <c r="AL63">
        <v>10</v>
      </c>
      <c r="AM63">
        <v>10</v>
      </c>
      <c r="AN63">
        <v>240</v>
      </c>
      <c r="AO63">
        <v>25</v>
      </c>
      <c r="AP63">
        <v>29</v>
      </c>
      <c r="AQ63">
        <v>25</v>
      </c>
      <c r="AR63">
        <v>28</v>
      </c>
      <c r="AS63">
        <v>14</v>
      </c>
      <c r="AT63">
        <v>13</v>
      </c>
      <c r="AU63">
        <v>14</v>
      </c>
      <c r="AV63">
        <v>42</v>
      </c>
      <c r="AW63">
        <f t="shared" si="7"/>
        <v>8</v>
      </c>
      <c r="AX63">
        <f t="shared" si="8"/>
        <v>50</v>
      </c>
      <c r="AY63" t="s">
        <v>57</v>
      </c>
      <c r="AZ63" s="1">
        <v>46149.791666666664</v>
      </c>
      <c r="BA63" s="1">
        <v>46149</v>
      </c>
      <c r="BB63">
        <v>5</v>
      </c>
      <c r="BC63" t="s">
        <v>61</v>
      </c>
      <c r="BD63">
        <v>2026</v>
      </c>
    </row>
    <row r="64" spans="1:56" x14ac:dyDescent="0.25">
      <c r="A64">
        <v>42500232</v>
      </c>
      <c r="B64" t="s">
        <v>66</v>
      </c>
      <c r="C64" t="s">
        <v>67</v>
      </c>
      <c r="D64">
        <v>1610612750</v>
      </c>
      <c r="E64" t="str">
        <f t="shared" si="9"/>
        <v>161061275042500232</v>
      </c>
      <c r="F64" t="s">
        <v>53</v>
      </c>
      <c r="G64" t="s">
        <v>54</v>
      </c>
      <c r="H64">
        <v>1610612759</v>
      </c>
      <c r="I64" s="4" t="str">
        <f t="shared" si="0"/>
        <v>161061275942500232</v>
      </c>
      <c r="J64">
        <v>0</v>
      </c>
      <c r="K64">
        <v>0</v>
      </c>
      <c r="L64">
        <v>95</v>
      </c>
      <c r="M64">
        <v>133</v>
      </c>
      <c r="N64">
        <v>19</v>
      </c>
      <c r="O64">
        <v>2</v>
      </c>
      <c r="P64">
        <v>7</v>
      </c>
      <c r="Q64" s="2">
        <f t="shared" si="10"/>
        <v>0.46733569460842189</v>
      </c>
      <c r="R64" s="3">
        <f t="shared" si="1"/>
        <v>67.64</v>
      </c>
      <c r="S64" s="3">
        <f t="shared" si="2"/>
        <v>76.52</v>
      </c>
      <c r="T64" s="3">
        <f t="shared" si="3"/>
        <v>140.44943820224717</v>
      </c>
      <c r="U64" s="3">
        <f t="shared" si="11"/>
        <v>173.81076842655517</v>
      </c>
      <c r="V64" s="3">
        <f t="shared" si="4"/>
        <v>-33.361330224308006</v>
      </c>
      <c r="W64" s="2">
        <f t="shared" si="5"/>
        <v>0.86363636363636365</v>
      </c>
      <c r="X64">
        <v>88</v>
      </c>
      <c r="Y64">
        <v>35</v>
      </c>
      <c r="Z64" s="2">
        <v>0.39800000000000002</v>
      </c>
      <c r="AA64">
        <v>30</v>
      </c>
      <c r="AB64">
        <v>9</v>
      </c>
      <c r="AC64">
        <f t="shared" si="6"/>
        <v>27</v>
      </c>
      <c r="AD64" s="2">
        <v>0.3</v>
      </c>
      <c r="AE64">
        <v>31</v>
      </c>
      <c r="AF64">
        <v>16</v>
      </c>
      <c r="AG64" s="2">
        <v>0.51600000000000001</v>
      </c>
      <c r="AH64">
        <v>31</v>
      </c>
      <c r="AI64">
        <v>12</v>
      </c>
      <c r="AJ64">
        <v>43</v>
      </c>
      <c r="AK64">
        <v>25</v>
      </c>
      <c r="AL64">
        <v>22</v>
      </c>
      <c r="AM64">
        <v>-38</v>
      </c>
      <c r="AN64">
        <v>240</v>
      </c>
      <c r="AO64">
        <v>17</v>
      </c>
      <c r="AP64">
        <v>18</v>
      </c>
      <c r="AQ64">
        <v>28</v>
      </c>
      <c r="AR64">
        <v>32</v>
      </c>
      <c r="AS64">
        <v>1</v>
      </c>
      <c r="AT64">
        <v>5</v>
      </c>
      <c r="AU64">
        <v>17</v>
      </c>
      <c r="AV64">
        <v>36</v>
      </c>
      <c r="AW64">
        <f t="shared" si="7"/>
        <v>16</v>
      </c>
      <c r="AX64">
        <f t="shared" si="8"/>
        <v>52</v>
      </c>
      <c r="AY64" t="s">
        <v>57</v>
      </c>
      <c r="AZ64" s="1">
        <v>46148.895833333336</v>
      </c>
      <c r="BA64" s="1">
        <v>46148</v>
      </c>
      <c r="BB64">
        <v>5</v>
      </c>
      <c r="BC64" t="s">
        <v>61</v>
      </c>
      <c r="BD64">
        <v>2026</v>
      </c>
    </row>
    <row r="65" spans="1:56" x14ac:dyDescent="0.25">
      <c r="A65">
        <v>42500232</v>
      </c>
      <c r="B65" t="s">
        <v>53</v>
      </c>
      <c r="C65" t="s">
        <v>54</v>
      </c>
      <c r="D65">
        <v>1610612759</v>
      </c>
      <c r="E65" t="str">
        <f t="shared" si="9"/>
        <v>161061275942500232</v>
      </c>
      <c r="F65" t="s">
        <v>66</v>
      </c>
      <c r="G65" t="s">
        <v>67</v>
      </c>
      <c r="H65">
        <v>1610612750</v>
      </c>
      <c r="I65" s="4" t="str">
        <f t="shared" si="0"/>
        <v>161061275042500232</v>
      </c>
      <c r="J65">
        <v>1</v>
      </c>
      <c r="K65">
        <v>1</v>
      </c>
      <c r="L65">
        <v>133</v>
      </c>
      <c r="M65">
        <v>95</v>
      </c>
      <c r="N65">
        <v>29</v>
      </c>
      <c r="O65">
        <v>9</v>
      </c>
      <c r="P65">
        <v>13</v>
      </c>
      <c r="Q65" s="2">
        <f t="shared" si="10"/>
        <v>0.63624186758515122</v>
      </c>
      <c r="R65" s="3">
        <f t="shared" si="1"/>
        <v>76.52</v>
      </c>
      <c r="S65" s="3">
        <f t="shared" si="2"/>
        <v>67.64</v>
      </c>
      <c r="T65" s="3">
        <f t="shared" si="3"/>
        <v>173.81076842655517</v>
      </c>
      <c r="U65" s="3">
        <f t="shared" si="11"/>
        <v>140.44943820224717</v>
      </c>
      <c r="V65" s="3">
        <f t="shared" si="4"/>
        <v>33.361330224308006</v>
      </c>
      <c r="W65" s="2">
        <f t="shared" si="5"/>
        <v>1.9333333333333333</v>
      </c>
      <c r="X65">
        <v>90</v>
      </c>
      <c r="Y65">
        <v>45</v>
      </c>
      <c r="Z65" s="2">
        <v>0.5</v>
      </c>
      <c r="AA65">
        <v>39</v>
      </c>
      <c r="AB65">
        <v>16</v>
      </c>
      <c r="AC65">
        <f t="shared" si="6"/>
        <v>48</v>
      </c>
      <c r="AD65" s="2">
        <v>0.41</v>
      </c>
      <c r="AE65">
        <v>33</v>
      </c>
      <c r="AF65">
        <v>27</v>
      </c>
      <c r="AG65" s="2">
        <v>0.81799999999999995</v>
      </c>
      <c r="AH65">
        <v>42</v>
      </c>
      <c r="AI65">
        <v>13</v>
      </c>
      <c r="AJ65">
        <v>55</v>
      </c>
      <c r="AK65">
        <v>28</v>
      </c>
      <c r="AL65">
        <v>15</v>
      </c>
      <c r="AM65">
        <v>38</v>
      </c>
      <c r="AN65">
        <v>240</v>
      </c>
      <c r="AO65">
        <v>24</v>
      </c>
      <c r="AP65">
        <v>35</v>
      </c>
      <c r="AQ65">
        <v>39</v>
      </c>
      <c r="AR65">
        <v>35</v>
      </c>
      <c r="AS65">
        <v>47</v>
      </c>
      <c r="AT65">
        <v>29</v>
      </c>
      <c r="AU65">
        <v>19</v>
      </c>
      <c r="AV65">
        <v>58</v>
      </c>
      <c r="AW65">
        <f t="shared" si="7"/>
        <v>0</v>
      </c>
      <c r="AX65">
        <f t="shared" si="8"/>
        <v>58</v>
      </c>
      <c r="AY65" t="s">
        <v>57</v>
      </c>
      <c r="AZ65" s="1">
        <v>46148.895833333336</v>
      </c>
      <c r="BA65" s="1">
        <v>46148</v>
      </c>
      <c r="BB65">
        <v>5</v>
      </c>
      <c r="BC65" t="s">
        <v>61</v>
      </c>
      <c r="BD65">
        <v>2026</v>
      </c>
    </row>
    <row r="66" spans="1:56" x14ac:dyDescent="0.25">
      <c r="A66">
        <v>42500212</v>
      </c>
      <c r="B66" t="s">
        <v>70</v>
      </c>
      <c r="C66" t="s">
        <v>71</v>
      </c>
      <c r="D66">
        <v>1610612755</v>
      </c>
      <c r="E66" t="str">
        <f t="shared" ref="E66:E129" si="12">D66:D2709&amp;A66:A2709</f>
        <v>161061275542500212</v>
      </c>
      <c r="F66" t="s">
        <v>55</v>
      </c>
      <c r="G66" t="s">
        <v>56</v>
      </c>
      <c r="H66">
        <v>1610612752</v>
      </c>
      <c r="I66" s="4" t="str">
        <f t="shared" ref="I66:I129" si="13">H66:H2709&amp;A66:A2709</f>
        <v>161061275242500212</v>
      </c>
      <c r="J66">
        <v>0</v>
      </c>
      <c r="K66">
        <v>0</v>
      </c>
      <c r="L66">
        <v>102</v>
      </c>
      <c r="M66">
        <v>108</v>
      </c>
      <c r="N66">
        <v>20</v>
      </c>
      <c r="O66">
        <v>6</v>
      </c>
      <c r="P66">
        <v>8</v>
      </c>
      <c r="Q66" s="2">
        <f t="shared" ref="Q66:Q129" si="14">IF((2*(X66 + 0.44 * AE66))=0,0,L66 / (2*(X66 + 0.44 * AE66)))</f>
        <v>0.58405863490609256</v>
      </c>
      <c r="R66" s="3">
        <f t="shared" ref="R66:R129" si="15">X66 + 0.44 * AE66 - AI66 - AL66</f>
        <v>58.319999999999993</v>
      </c>
      <c r="S66" s="3">
        <f t="shared" ref="S66:S129" si="16">INDEX(X:X,MATCH(I66,E:E,0))
+0.44*INDEX(AE:AE,MATCH(I66,E:E,0))
-INDEX(AI:AI,MATCH(I66,E:E,0))
-INDEX(AL:AL,MATCH(I66,E:E,0))</f>
        <v>68</v>
      </c>
      <c r="T66" s="3">
        <f t="shared" ref="T66:T129" si="17">(L66/R66)*100</f>
        <v>174.89711934156381</v>
      </c>
      <c r="U66" s="3">
        <f t="shared" ref="U66:U129" si="18">(M66/S66)*100</f>
        <v>158.8235294117647</v>
      </c>
      <c r="V66" s="3">
        <f t="shared" ref="V66:V129" si="19">T66-U66</f>
        <v>16.073589929799112</v>
      </c>
      <c r="W66" s="2">
        <f t="shared" ref="W66:W129" si="20">N66/IF(AL66=0,1,AL66)</f>
        <v>1.1111111111111112</v>
      </c>
      <c r="X66">
        <v>75</v>
      </c>
      <c r="Y66">
        <v>34</v>
      </c>
      <c r="Z66" s="2">
        <v>0.45300000000000001</v>
      </c>
      <c r="AA66">
        <v>34</v>
      </c>
      <c r="AB66">
        <v>13</v>
      </c>
      <c r="AC66">
        <f t="shared" ref="AC66:AC129" si="21">AB66*3</f>
        <v>39</v>
      </c>
      <c r="AD66" s="2">
        <v>0.38200000000000001</v>
      </c>
      <c r="AE66">
        <v>28</v>
      </c>
      <c r="AF66">
        <v>21</v>
      </c>
      <c r="AG66" s="2">
        <v>0.75</v>
      </c>
      <c r="AH66">
        <v>28</v>
      </c>
      <c r="AI66">
        <v>11</v>
      </c>
      <c r="AJ66">
        <v>39</v>
      </c>
      <c r="AK66">
        <v>23</v>
      </c>
      <c r="AL66">
        <v>18</v>
      </c>
      <c r="AM66">
        <v>-6</v>
      </c>
      <c r="AN66">
        <v>240</v>
      </c>
      <c r="AO66">
        <v>33</v>
      </c>
      <c r="AP66">
        <v>29</v>
      </c>
      <c r="AQ66">
        <v>28</v>
      </c>
      <c r="AR66">
        <v>12</v>
      </c>
      <c r="AS66">
        <v>7</v>
      </c>
      <c r="AT66">
        <v>8</v>
      </c>
      <c r="AU66">
        <v>9</v>
      </c>
      <c r="AV66">
        <v>30</v>
      </c>
      <c r="AW66">
        <f t="shared" ref="AW66:AW129" si="22">L66-(AV66+AC66+AF66)</f>
        <v>12</v>
      </c>
      <c r="AX66">
        <f t="shared" ref="AX66:AX129" si="23">AV66+AW66</f>
        <v>42</v>
      </c>
      <c r="AY66" t="s">
        <v>57</v>
      </c>
      <c r="AZ66" s="1">
        <v>46148.791666666664</v>
      </c>
      <c r="BA66" s="1">
        <v>46148</v>
      </c>
      <c r="BB66">
        <v>5</v>
      </c>
      <c r="BC66" t="s">
        <v>61</v>
      </c>
      <c r="BD66">
        <v>2026</v>
      </c>
    </row>
    <row r="67" spans="1:56" x14ac:dyDescent="0.25">
      <c r="A67">
        <v>42500212</v>
      </c>
      <c r="B67" t="s">
        <v>55</v>
      </c>
      <c r="C67" t="s">
        <v>56</v>
      </c>
      <c r="D67">
        <v>1610612752</v>
      </c>
      <c r="E67" t="str">
        <f t="shared" si="12"/>
        <v>161061275242500212</v>
      </c>
      <c r="F67" t="s">
        <v>70</v>
      </c>
      <c r="G67" t="s">
        <v>71</v>
      </c>
      <c r="H67">
        <v>1610612755</v>
      </c>
      <c r="I67" s="4" t="str">
        <f t="shared" si="13"/>
        <v>161061275542500212</v>
      </c>
      <c r="J67">
        <v>1</v>
      </c>
      <c r="K67">
        <v>1</v>
      </c>
      <c r="L67">
        <v>108</v>
      </c>
      <c r="M67">
        <v>102</v>
      </c>
      <c r="N67">
        <v>25</v>
      </c>
      <c r="O67">
        <v>2</v>
      </c>
      <c r="P67">
        <v>10</v>
      </c>
      <c r="Q67" s="2">
        <f t="shared" si="14"/>
        <v>0.6</v>
      </c>
      <c r="R67" s="3">
        <f t="shared" si="15"/>
        <v>68</v>
      </c>
      <c r="S67" s="3">
        <f t="shared" si="16"/>
        <v>58.319999999999993</v>
      </c>
      <c r="T67" s="3">
        <f t="shared" si="17"/>
        <v>158.8235294117647</v>
      </c>
      <c r="U67" s="3">
        <f t="shared" si="18"/>
        <v>174.89711934156381</v>
      </c>
      <c r="V67" s="3">
        <f t="shared" si="19"/>
        <v>-16.073589929799112</v>
      </c>
      <c r="W67" s="2">
        <f t="shared" si="20"/>
        <v>1.9230769230769231</v>
      </c>
      <c r="X67">
        <v>79</v>
      </c>
      <c r="Y67">
        <v>40</v>
      </c>
      <c r="Z67" s="2">
        <v>0.50600000000000001</v>
      </c>
      <c r="AA67">
        <v>26</v>
      </c>
      <c r="AB67">
        <v>7</v>
      </c>
      <c r="AC67">
        <f t="shared" si="21"/>
        <v>21</v>
      </c>
      <c r="AD67" s="2">
        <v>0.26900000000000002</v>
      </c>
      <c r="AE67">
        <v>25</v>
      </c>
      <c r="AF67">
        <v>21</v>
      </c>
      <c r="AG67" s="2">
        <v>0.84</v>
      </c>
      <c r="AH67">
        <v>28</v>
      </c>
      <c r="AI67">
        <v>9</v>
      </c>
      <c r="AJ67">
        <v>37</v>
      </c>
      <c r="AK67">
        <v>20</v>
      </c>
      <c r="AL67">
        <v>13</v>
      </c>
      <c r="AM67">
        <v>6</v>
      </c>
      <c r="AN67">
        <v>240</v>
      </c>
      <c r="AO67">
        <v>31</v>
      </c>
      <c r="AP67">
        <v>30</v>
      </c>
      <c r="AQ67">
        <v>28</v>
      </c>
      <c r="AR67">
        <v>19</v>
      </c>
      <c r="AS67">
        <v>7</v>
      </c>
      <c r="AT67">
        <v>15</v>
      </c>
      <c r="AU67">
        <v>23</v>
      </c>
      <c r="AV67">
        <v>56</v>
      </c>
      <c r="AW67">
        <f t="shared" si="22"/>
        <v>10</v>
      </c>
      <c r="AX67">
        <f t="shared" si="23"/>
        <v>66</v>
      </c>
      <c r="AY67" t="s">
        <v>57</v>
      </c>
      <c r="AZ67" s="1">
        <v>46148.791666666664</v>
      </c>
      <c r="BA67" s="1">
        <v>46148</v>
      </c>
      <c r="BB67">
        <v>5</v>
      </c>
      <c r="BC67" t="s">
        <v>61</v>
      </c>
      <c r="BD67">
        <v>2026</v>
      </c>
    </row>
    <row r="68" spans="1:56" x14ac:dyDescent="0.25">
      <c r="A68">
        <v>42500221</v>
      </c>
      <c r="B68" t="s">
        <v>68</v>
      </c>
      <c r="C68" t="s">
        <v>69</v>
      </c>
      <c r="D68">
        <v>1610612747</v>
      </c>
      <c r="E68" t="str">
        <f t="shared" si="12"/>
        <v>161061274742500221</v>
      </c>
      <c r="F68" t="s">
        <v>59</v>
      </c>
      <c r="G68" t="s">
        <v>60</v>
      </c>
      <c r="H68">
        <v>1610612760</v>
      </c>
      <c r="I68" s="4" t="str">
        <f t="shared" si="13"/>
        <v>161061276042500221</v>
      </c>
      <c r="J68">
        <v>0</v>
      </c>
      <c r="K68">
        <v>0</v>
      </c>
      <c r="L68">
        <v>90</v>
      </c>
      <c r="M68">
        <v>108</v>
      </c>
      <c r="N68">
        <v>26</v>
      </c>
      <c r="O68">
        <v>4</v>
      </c>
      <c r="P68">
        <v>8</v>
      </c>
      <c r="Q68" s="2">
        <f t="shared" si="14"/>
        <v>0.49603174603174605</v>
      </c>
      <c r="R68" s="3">
        <f t="shared" si="15"/>
        <v>61.72</v>
      </c>
      <c r="S68" s="3">
        <f t="shared" si="16"/>
        <v>67.28</v>
      </c>
      <c r="T68" s="3">
        <f t="shared" si="17"/>
        <v>145.81983149708358</v>
      </c>
      <c r="U68" s="3">
        <f t="shared" si="18"/>
        <v>160.52318668252082</v>
      </c>
      <c r="V68" s="3">
        <f t="shared" si="19"/>
        <v>-14.703355185437232</v>
      </c>
      <c r="W68" s="2">
        <f t="shared" si="20"/>
        <v>1.5294117647058822</v>
      </c>
      <c r="X68">
        <v>85</v>
      </c>
      <c r="Y68">
        <v>35</v>
      </c>
      <c r="Z68" s="2">
        <v>0.41199999999999998</v>
      </c>
      <c r="AA68">
        <v>30</v>
      </c>
      <c r="AB68">
        <v>10</v>
      </c>
      <c r="AC68">
        <f t="shared" si="21"/>
        <v>30</v>
      </c>
      <c r="AD68" s="2">
        <v>0.33300000000000002</v>
      </c>
      <c r="AE68">
        <v>13</v>
      </c>
      <c r="AF68">
        <v>10</v>
      </c>
      <c r="AG68" s="2">
        <v>0.76900000000000002</v>
      </c>
      <c r="AH68">
        <v>29</v>
      </c>
      <c r="AI68">
        <v>12</v>
      </c>
      <c r="AJ68">
        <v>41</v>
      </c>
      <c r="AK68">
        <v>16</v>
      </c>
      <c r="AL68">
        <v>17</v>
      </c>
      <c r="AM68">
        <v>-18</v>
      </c>
      <c r="AN68">
        <v>240</v>
      </c>
      <c r="AO68">
        <v>26</v>
      </c>
      <c r="AP68">
        <v>27</v>
      </c>
      <c r="AQ68">
        <v>19</v>
      </c>
      <c r="AR68">
        <v>18</v>
      </c>
      <c r="AS68">
        <v>7</v>
      </c>
      <c r="AT68">
        <v>11</v>
      </c>
      <c r="AU68">
        <v>16</v>
      </c>
      <c r="AV68">
        <v>40</v>
      </c>
      <c r="AW68">
        <f t="shared" si="22"/>
        <v>10</v>
      </c>
      <c r="AX68">
        <f t="shared" si="23"/>
        <v>50</v>
      </c>
      <c r="AY68" t="s">
        <v>57</v>
      </c>
      <c r="AZ68" s="1">
        <v>46147.854166666664</v>
      </c>
      <c r="BA68" s="1">
        <v>46147</v>
      </c>
      <c r="BB68">
        <v>5</v>
      </c>
      <c r="BC68" t="s">
        <v>61</v>
      </c>
      <c r="BD68">
        <v>2026</v>
      </c>
    </row>
    <row r="69" spans="1:56" x14ac:dyDescent="0.25">
      <c r="A69">
        <v>42500221</v>
      </c>
      <c r="B69" t="s">
        <v>59</v>
      </c>
      <c r="C69" t="s">
        <v>60</v>
      </c>
      <c r="D69">
        <v>1610612760</v>
      </c>
      <c r="E69" t="str">
        <f t="shared" si="12"/>
        <v>161061276042500221</v>
      </c>
      <c r="F69" t="s">
        <v>68</v>
      </c>
      <c r="G69" t="s">
        <v>69</v>
      </c>
      <c r="H69">
        <v>1610612747</v>
      </c>
      <c r="I69" s="4" t="str">
        <f t="shared" si="13"/>
        <v>161061274742500221</v>
      </c>
      <c r="J69">
        <v>1</v>
      </c>
      <c r="K69">
        <v>1</v>
      </c>
      <c r="L69">
        <v>108</v>
      </c>
      <c r="M69">
        <v>90</v>
      </c>
      <c r="N69">
        <v>29</v>
      </c>
      <c r="O69">
        <v>7</v>
      </c>
      <c r="P69">
        <v>8</v>
      </c>
      <c r="Q69" s="2">
        <f t="shared" si="14"/>
        <v>0.59813912272928671</v>
      </c>
      <c r="R69" s="3">
        <f t="shared" si="15"/>
        <v>67.28</v>
      </c>
      <c r="S69" s="3">
        <f t="shared" si="16"/>
        <v>61.72</v>
      </c>
      <c r="T69" s="3">
        <f t="shared" si="17"/>
        <v>160.52318668252082</v>
      </c>
      <c r="U69" s="3">
        <f t="shared" si="18"/>
        <v>145.81983149708358</v>
      </c>
      <c r="V69" s="3">
        <f t="shared" si="19"/>
        <v>14.703355185437232</v>
      </c>
      <c r="W69" s="2">
        <f t="shared" si="20"/>
        <v>2.0714285714285716</v>
      </c>
      <c r="X69">
        <v>85</v>
      </c>
      <c r="Y69">
        <v>42</v>
      </c>
      <c r="Z69" s="2">
        <v>0.49399999999999999</v>
      </c>
      <c r="AA69">
        <v>30</v>
      </c>
      <c r="AB69">
        <v>13</v>
      </c>
      <c r="AC69">
        <f t="shared" si="21"/>
        <v>39</v>
      </c>
      <c r="AD69" s="2">
        <v>0.433</v>
      </c>
      <c r="AE69">
        <v>12</v>
      </c>
      <c r="AF69">
        <v>11</v>
      </c>
      <c r="AG69" s="2">
        <v>0.91700000000000004</v>
      </c>
      <c r="AH69">
        <v>35</v>
      </c>
      <c r="AI69">
        <v>9</v>
      </c>
      <c r="AJ69">
        <v>44</v>
      </c>
      <c r="AK69">
        <v>14</v>
      </c>
      <c r="AL69">
        <v>14</v>
      </c>
      <c r="AM69">
        <v>18</v>
      </c>
      <c r="AN69">
        <v>240</v>
      </c>
      <c r="AO69">
        <v>31</v>
      </c>
      <c r="AP69">
        <v>30</v>
      </c>
      <c r="AQ69">
        <v>23</v>
      </c>
      <c r="AR69">
        <v>24</v>
      </c>
      <c r="AS69">
        <v>21</v>
      </c>
      <c r="AT69">
        <v>16</v>
      </c>
      <c r="AU69">
        <v>20</v>
      </c>
      <c r="AV69">
        <v>48</v>
      </c>
      <c r="AW69">
        <f t="shared" si="22"/>
        <v>10</v>
      </c>
      <c r="AX69">
        <f t="shared" si="23"/>
        <v>58</v>
      </c>
      <c r="AY69" t="s">
        <v>57</v>
      </c>
      <c r="AZ69" s="1">
        <v>46147.854166666664</v>
      </c>
      <c r="BA69" s="1">
        <v>46147</v>
      </c>
      <c r="BB69">
        <v>5</v>
      </c>
      <c r="BC69" t="s">
        <v>61</v>
      </c>
      <c r="BD69">
        <v>2026</v>
      </c>
    </row>
    <row r="70" spans="1:56" x14ac:dyDescent="0.25">
      <c r="A70">
        <v>42500201</v>
      </c>
      <c r="B70" t="s">
        <v>62</v>
      </c>
      <c r="C70" t="s">
        <v>63</v>
      </c>
      <c r="D70">
        <v>1610612739</v>
      </c>
      <c r="E70" t="str">
        <f t="shared" si="12"/>
        <v>161061273942500201</v>
      </c>
      <c r="F70" t="s">
        <v>64</v>
      </c>
      <c r="G70" t="s">
        <v>65</v>
      </c>
      <c r="H70">
        <v>1610612765</v>
      </c>
      <c r="I70" s="4" t="str">
        <f t="shared" si="13"/>
        <v>161061276542500201</v>
      </c>
      <c r="J70">
        <v>0</v>
      </c>
      <c r="K70">
        <v>0</v>
      </c>
      <c r="L70">
        <v>101</v>
      </c>
      <c r="M70">
        <v>111</v>
      </c>
      <c r="N70">
        <v>23</v>
      </c>
      <c r="O70">
        <v>5</v>
      </c>
      <c r="P70">
        <v>7</v>
      </c>
      <c r="Q70" s="2">
        <f t="shared" si="14"/>
        <v>0.58019301470588236</v>
      </c>
      <c r="R70" s="3">
        <f t="shared" si="15"/>
        <v>57.040000000000006</v>
      </c>
      <c r="S70" s="3">
        <f t="shared" si="16"/>
        <v>72.400000000000006</v>
      </c>
      <c r="T70" s="3">
        <f t="shared" si="17"/>
        <v>177.06872370266478</v>
      </c>
      <c r="U70" s="3">
        <f t="shared" si="18"/>
        <v>153.31491712707182</v>
      </c>
      <c r="V70" s="3">
        <f t="shared" si="19"/>
        <v>23.753806575592961</v>
      </c>
      <c r="W70" s="2">
        <f t="shared" si="20"/>
        <v>1.2105263157894737</v>
      </c>
      <c r="X70">
        <v>80</v>
      </c>
      <c r="Y70">
        <v>36</v>
      </c>
      <c r="Z70" s="2">
        <v>0.45</v>
      </c>
      <c r="AA70">
        <v>38</v>
      </c>
      <c r="AB70">
        <v>14</v>
      </c>
      <c r="AC70">
        <f t="shared" si="21"/>
        <v>42</v>
      </c>
      <c r="AD70" s="2">
        <v>0.36799999999999999</v>
      </c>
      <c r="AE70">
        <v>16</v>
      </c>
      <c r="AF70">
        <v>15</v>
      </c>
      <c r="AG70" s="2">
        <v>0.93799999999999994</v>
      </c>
      <c r="AH70">
        <v>30</v>
      </c>
      <c r="AI70">
        <v>11</v>
      </c>
      <c r="AJ70">
        <v>41</v>
      </c>
      <c r="AK70">
        <v>22</v>
      </c>
      <c r="AL70">
        <v>19</v>
      </c>
      <c r="AM70">
        <v>-10</v>
      </c>
      <c r="AN70">
        <v>240</v>
      </c>
      <c r="AO70">
        <v>21</v>
      </c>
      <c r="AP70">
        <v>25</v>
      </c>
      <c r="AQ70">
        <v>30</v>
      </c>
      <c r="AR70">
        <v>25</v>
      </c>
      <c r="AS70">
        <v>5</v>
      </c>
      <c r="AT70">
        <v>6</v>
      </c>
      <c r="AU70">
        <v>16</v>
      </c>
      <c r="AV70">
        <v>44</v>
      </c>
      <c r="AW70">
        <f t="shared" si="22"/>
        <v>0</v>
      </c>
      <c r="AX70">
        <f t="shared" si="23"/>
        <v>44</v>
      </c>
      <c r="AY70" t="s">
        <v>57</v>
      </c>
      <c r="AZ70" s="1">
        <v>46147.791666666664</v>
      </c>
      <c r="BA70" s="1">
        <v>46147</v>
      </c>
      <c r="BB70">
        <v>5</v>
      </c>
      <c r="BC70" t="s">
        <v>61</v>
      </c>
      <c r="BD70">
        <v>2026</v>
      </c>
    </row>
    <row r="71" spans="1:56" x14ac:dyDescent="0.25">
      <c r="A71">
        <v>42500201</v>
      </c>
      <c r="B71" t="s">
        <v>64</v>
      </c>
      <c r="C71" t="s">
        <v>65</v>
      </c>
      <c r="D71">
        <v>1610612765</v>
      </c>
      <c r="E71" t="str">
        <f t="shared" si="12"/>
        <v>161061276542500201</v>
      </c>
      <c r="F71" t="s">
        <v>62</v>
      </c>
      <c r="G71" t="s">
        <v>63</v>
      </c>
      <c r="H71">
        <v>1610612739</v>
      </c>
      <c r="I71" s="4" t="str">
        <f t="shared" si="13"/>
        <v>161061273942500201</v>
      </c>
      <c r="J71">
        <v>1</v>
      </c>
      <c r="K71">
        <v>1</v>
      </c>
      <c r="L71">
        <v>111</v>
      </c>
      <c r="M71">
        <v>101</v>
      </c>
      <c r="N71">
        <v>23</v>
      </c>
      <c r="O71">
        <v>3</v>
      </c>
      <c r="P71">
        <v>12</v>
      </c>
      <c r="Q71" s="2">
        <f t="shared" si="14"/>
        <v>0.55835010060362167</v>
      </c>
      <c r="R71" s="3">
        <f t="shared" si="15"/>
        <v>72.400000000000006</v>
      </c>
      <c r="S71" s="3">
        <f t="shared" si="16"/>
        <v>57.040000000000006</v>
      </c>
      <c r="T71" s="3">
        <f t="shared" si="17"/>
        <v>153.31491712707182</v>
      </c>
      <c r="U71" s="3">
        <f t="shared" si="18"/>
        <v>177.06872370266478</v>
      </c>
      <c r="V71" s="3">
        <f t="shared" si="19"/>
        <v>-23.753806575592961</v>
      </c>
      <c r="W71" s="2">
        <f t="shared" si="20"/>
        <v>2.0909090909090908</v>
      </c>
      <c r="X71">
        <v>84</v>
      </c>
      <c r="Y71">
        <v>37</v>
      </c>
      <c r="Z71" s="2">
        <v>0.44</v>
      </c>
      <c r="AA71">
        <v>26</v>
      </c>
      <c r="AB71">
        <v>10</v>
      </c>
      <c r="AC71">
        <f t="shared" si="21"/>
        <v>30</v>
      </c>
      <c r="AD71" s="2">
        <v>0.38500000000000001</v>
      </c>
      <c r="AE71">
        <v>35</v>
      </c>
      <c r="AF71">
        <v>27</v>
      </c>
      <c r="AG71" s="2">
        <v>0.77100000000000002</v>
      </c>
      <c r="AH71">
        <v>29</v>
      </c>
      <c r="AI71">
        <v>16</v>
      </c>
      <c r="AJ71">
        <v>45</v>
      </c>
      <c r="AK71">
        <v>18</v>
      </c>
      <c r="AL71">
        <v>11</v>
      </c>
      <c r="AM71">
        <v>10</v>
      </c>
      <c r="AN71">
        <v>240</v>
      </c>
      <c r="AO71">
        <v>37</v>
      </c>
      <c r="AP71">
        <v>22</v>
      </c>
      <c r="AQ71">
        <v>24</v>
      </c>
      <c r="AR71">
        <v>28</v>
      </c>
      <c r="AS71">
        <v>18</v>
      </c>
      <c r="AT71">
        <v>15</v>
      </c>
      <c r="AU71">
        <v>31</v>
      </c>
      <c r="AV71">
        <v>44</v>
      </c>
      <c r="AW71">
        <f t="shared" si="22"/>
        <v>10</v>
      </c>
      <c r="AX71">
        <f t="shared" si="23"/>
        <v>54</v>
      </c>
      <c r="AY71" t="s">
        <v>57</v>
      </c>
      <c r="AZ71" s="1">
        <v>46147.791666666664</v>
      </c>
      <c r="BA71" s="1">
        <v>46147</v>
      </c>
      <c r="BB71">
        <v>5</v>
      </c>
      <c r="BC71" t="s">
        <v>61</v>
      </c>
      <c r="BD71">
        <v>2026</v>
      </c>
    </row>
    <row r="72" spans="1:56" x14ac:dyDescent="0.25">
      <c r="A72">
        <v>42500231</v>
      </c>
      <c r="B72" t="s">
        <v>53</v>
      </c>
      <c r="C72" t="s">
        <v>54</v>
      </c>
      <c r="D72">
        <v>1610612759</v>
      </c>
      <c r="E72" t="str">
        <f t="shared" si="12"/>
        <v>161061275942500231</v>
      </c>
      <c r="F72" t="s">
        <v>66</v>
      </c>
      <c r="G72" t="s">
        <v>67</v>
      </c>
      <c r="H72">
        <v>1610612750</v>
      </c>
      <c r="I72" s="4" t="str">
        <f t="shared" si="13"/>
        <v>161061275042500231</v>
      </c>
      <c r="J72">
        <v>1</v>
      </c>
      <c r="K72">
        <v>0</v>
      </c>
      <c r="L72">
        <v>102</v>
      </c>
      <c r="M72">
        <v>104</v>
      </c>
      <c r="N72">
        <v>24</v>
      </c>
      <c r="O72">
        <v>14</v>
      </c>
      <c r="P72">
        <v>4</v>
      </c>
      <c r="Q72" s="2">
        <f t="shared" si="14"/>
        <v>0.53729456384323637</v>
      </c>
      <c r="R72" s="3">
        <f t="shared" si="15"/>
        <v>68.92</v>
      </c>
      <c r="S72" s="3">
        <f t="shared" si="16"/>
        <v>77.239999999999995</v>
      </c>
      <c r="T72" s="3">
        <f t="shared" si="17"/>
        <v>147.99767846778872</v>
      </c>
      <c r="U72" s="3">
        <f t="shared" si="18"/>
        <v>134.64526152252719</v>
      </c>
      <c r="V72" s="3">
        <f t="shared" si="19"/>
        <v>13.352416945261524</v>
      </c>
      <c r="W72" s="2">
        <f t="shared" si="20"/>
        <v>1.8461538461538463</v>
      </c>
      <c r="X72">
        <v>87</v>
      </c>
      <c r="Y72">
        <v>39</v>
      </c>
      <c r="Z72" s="2">
        <v>0.44800000000000001</v>
      </c>
      <c r="AA72">
        <v>36</v>
      </c>
      <c r="AB72">
        <v>10</v>
      </c>
      <c r="AC72">
        <f t="shared" si="21"/>
        <v>30</v>
      </c>
      <c r="AD72" s="2">
        <v>0.27800000000000002</v>
      </c>
      <c r="AE72">
        <v>18</v>
      </c>
      <c r="AF72">
        <v>14</v>
      </c>
      <c r="AG72" s="2">
        <v>0.77800000000000002</v>
      </c>
      <c r="AH72">
        <v>34</v>
      </c>
      <c r="AI72">
        <v>13</v>
      </c>
      <c r="AJ72">
        <v>47</v>
      </c>
      <c r="AK72">
        <v>25</v>
      </c>
      <c r="AL72">
        <v>13</v>
      </c>
      <c r="AM72">
        <v>-2</v>
      </c>
      <c r="AN72">
        <v>240</v>
      </c>
      <c r="AO72">
        <v>23</v>
      </c>
      <c r="AP72">
        <v>22</v>
      </c>
      <c r="AQ72">
        <v>27</v>
      </c>
      <c r="AR72">
        <v>30</v>
      </c>
      <c r="AS72">
        <v>7</v>
      </c>
      <c r="AT72">
        <v>27</v>
      </c>
      <c r="AU72">
        <v>15</v>
      </c>
      <c r="AV72">
        <v>58</v>
      </c>
      <c r="AW72">
        <f t="shared" si="22"/>
        <v>0</v>
      </c>
      <c r="AX72">
        <f t="shared" si="23"/>
        <v>58</v>
      </c>
      <c r="AY72" t="s">
        <v>57</v>
      </c>
      <c r="AZ72" s="1">
        <v>46146.895833333336</v>
      </c>
      <c r="BA72" s="1">
        <v>46146</v>
      </c>
      <c r="BB72">
        <v>5</v>
      </c>
      <c r="BC72" t="s">
        <v>61</v>
      </c>
      <c r="BD72">
        <v>2026</v>
      </c>
    </row>
    <row r="73" spans="1:56" x14ac:dyDescent="0.25">
      <c r="A73">
        <v>42500231</v>
      </c>
      <c r="B73" t="s">
        <v>66</v>
      </c>
      <c r="C73" t="s">
        <v>67</v>
      </c>
      <c r="D73">
        <v>1610612750</v>
      </c>
      <c r="E73" t="str">
        <f t="shared" si="12"/>
        <v>161061275042500231</v>
      </c>
      <c r="F73" t="s">
        <v>53</v>
      </c>
      <c r="G73" t="s">
        <v>54</v>
      </c>
      <c r="H73">
        <v>1610612759</v>
      </c>
      <c r="I73" s="4" t="str">
        <f t="shared" si="13"/>
        <v>161061275942500231</v>
      </c>
      <c r="J73">
        <v>0</v>
      </c>
      <c r="K73">
        <v>1</v>
      </c>
      <c r="L73">
        <v>104</v>
      </c>
      <c r="M73">
        <v>102</v>
      </c>
      <c r="N73">
        <v>20</v>
      </c>
      <c r="O73">
        <v>5</v>
      </c>
      <c r="P73">
        <v>7</v>
      </c>
      <c r="Q73" s="2">
        <f t="shared" si="14"/>
        <v>0.52398226521563884</v>
      </c>
      <c r="R73" s="3">
        <f t="shared" si="15"/>
        <v>77.239999999999995</v>
      </c>
      <c r="S73" s="3">
        <f t="shared" si="16"/>
        <v>68.92</v>
      </c>
      <c r="T73" s="3">
        <f t="shared" si="17"/>
        <v>134.64526152252719</v>
      </c>
      <c r="U73" s="3">
        <f t="shared" si="18"/>
        <v>147.99767846778872</v>
      </c>
      <c r="V73" s="3">
        <f t="shared" si="19"/>
        <v>-13.352416945261524</v>
      </c>
      <c r="W73" s="2">
        <f t="shared" si="20"/>
        <v>2</v>
      </c>
      <c r="X73">
        <v>90</v>
      </c>
      <c r="Y73">
        <v>41</v>
      </c>
      <c r="Z73" s="2">
        <v>0.45600000000000002</v>
      </c>
      <c r="AA73">
        <v>26</v>
      </c>
      <c r="AB73">
        <v>10</v>
      </c>
      <c r="AC73">
        <f t="shared" si="21"/>
        <v>30</v>
      </c>
      <c r="AD73" s="2">
        <v>0.38500000000000001</v>
      </c>
      <c r="AE73">
        <v>21</v>
      </c>
      <c r="AF73">
        <v>12</v>
      </c>
      <c r="AG73" s="2">
        <v>0.57099999999999995</v>
      </c>
      <c r="AH73">
        <v>34</v>
      </c>
      <c r="AI73">
        <v>12</v>
      </c>
      <c r="AJ73">
        <v>46</v>
      </c>
      <c r="AK73">
        <v>22</v>
      </c>
      <c r="AL73">
        <v>10</v>
      </c>
      <c r="AM73">
        <v>2</v>
      </c>
      <c r="AN73">
        <v>240</v>
      </c>
      <c r="AO73">
        <v>24</v>
      </c>
      <c r="AP73">
        <v>21</v>
      </c>
      <c r="AQ73">
        <v>24</v>
      </c>
      <c r="AR73">
        <v>35</v>
      </c>
      <c r="AS73">
        <v>9</v>
      </c>
      <c r="AT73">
        <v>10</v>
      </c>
      <c r="AU73">
        <v>11</v>
      </c>
      <c r="AV73">
        <v>54</v>
      </c>
      <c r="AW73">
        <f t="shared" si="22"/>
        <v>8</v>
      </c>
      <c r="AX73">
        <f t="shared" si="23"/>
        <v>62</v>
      </c>
      <c r="AY73" t="s">
        <v>57</v>
      </c>
      <c r="AZ73" s="1">
        <v>46146.895833333336</v>
      </c>
      <c r="BA73" s="1">
        <v>46146</v>
      </c>
      <c r="BB73">
        <v>5</v>
      </c>
      <c r="BC73" t="s">
        <v>61</v>
      </c>
      <c r="BD73">
        <v>2026</v>
      </c>
    </row>
    <row r="74" spans="1:56" x14ac:dyDescent="0.25">
      <c r="A74">
        <v>42500211</v>
      </c>
      <c r="B74" t="s">
        <v>55</v>
      </c>
      <c r="C74" t="s">
        <v>56</v>
      </c>
      <c r="D74">
        <v>1610612752</v>
      </c>
      <c r="E74" t="str">
        <f t="shared" si="12"/>
        <v>161061275242500211</v>
      </c>
      <c r="F74" t="s">
        <v>70</v>
      </c>
      <c r="G74" t="s">
        <v>71</v>
      </c>
      <c r="H74">
        <v>1610612755</v>
      </c>
      <c r="I74" s="4" t="str">
        <f t="shared" si="13"/>
        <v>161061275542500211</v>
      </c>
      <c r="J74">
        <v>1</v>
      </c>
      <c r="K74">
        <v>1</v>
      </c>
      <c r="L74">
        <v>137</v>
      </c>
      <c r="M74">
        <v>98</v>
      </c>
      <c r="N74">
        <v>34</v>
      </c>
      <c r="O74">
        <v>6</v>
      </c>
      <c r="P74">
        <v>10</v>
      </c>
      <c r="Q74" s="2">
        <f t="shared" si="14"/>
        <v>0.74879755137735016</v>
      </c>
      <c r="R74" s="3">
        <f t="shared" si="15"/>
        <v>69.48</v>
      </c>
      <c r="S74" s="3">
        <f t="shared" si="16"/>
        <v>60.960000000000008</v>
      </c>
      <c r="T74" s="3">
        <f t="shared" si="17"/>
        <v>197.17904432930337</v>
      </c>
      <c r="U74" s="3">
        <f t="shared" si="18"/>
        <v>160.76115485564301</v>
      </c>
      <c r="V74" s="3">
        <f t="shared" si="19"/>
        <v>36.417889473660352</v>
      </c>
      <c r="W74" s="2">
        <f t="shared" si="20"/>
        <v>2.4285714285714284</v>
      </c>
      <c r="X74">
        <v>84</v>
      </c>
      <c r="Y74">
        <v>53</v>
      </c>
      <c r="Z74" s="2">
        <v>0.63100000000000001</v>
      </c>
      <c r="AA74">
        <v>37</v>
      </c>
      <c r="AB74">
        <v>19</v>
      </c>
      <c r="AC74">
        <f t="shared" si="21"/>
        <v>57</v>
      </c>
      <c r="AD74" s="2">
        <v>0.51400000000000001</v>
      </c>
      <c r="AE74">
        <v>17</v>
      </c>
      <c r="AF74">
        <v>12</v>
      </c>
      <c r="AG74" s="2">
        <v>0.70599999999999996</v>
      </c>
      <c r="AH74">
        <v>31</v>
      </c>
      <c r="AI74">
        <v>8</v>
      </c>
      <c r="AJ74">
        <v>39</v>
      </c>
      <c r="AK74">
        <v>25</v>
      </c>
      <c r="AL74">
        <v>14</v>
      </c>
      <c r="AM74">
        <v>39</v>
      </c>
      <c r="AN74">
        <v>240</v>
      </c>
      <c r="AO74">
        <v>33</v>
      </c>
      <c r="AP74">
        <v>41</v>
      </c>
      <c r="AQ74">
        <v>35</v>
      </c>
      <c r="AR74">
        <v>28</v>
      </c>
      <c r="AS74">
        <v>40</v>
      </c>
      <c r="AT74">
        <v>16</v>
      </c>
      <c r="AU74">
        <v>25</v>
      </c>
      <c r="AV74">
        <v>58</v>
      </c>
      <c r="AW74">
        <f t="shared" si="22"/>
        <v>10</v>
      </c>
      <c r="AX74">
        <f t="shared" si="23"/>
        <v>68</v>
      </c>
      <c r="AY74" t="s">
        <v>57</v>
      </c>
      <c r="AZ74" s="1">
        <v>46146.833333333336</v>
      </c>
      <c r="BA74" s="1">
        <v>46146</v>
      </c>
      <c r="BB74">
        <v>5</v>
      </c>
      <c r="BC74" t="s">
        <v>61</v>
      </c>
      <c r="BD74">
        <v>2026</v>
      </c>
    </row>
    <row r="75" spans="1:56" x14ac:dyDescent="0.25">
      <c r="A75">
        <v>42500211</v>
      </c>
      <c r="B75" t="s">
        <v>70</v>
      </c>
      <c r="C75" t="s">
        <v>71</v>
      </c>
      <c r="D75">
        <v>1610612755</v>
      </c>
      <c r="E75" t="str">
        <f t="shared" si="12"/>
        <v>161061275542500211</v>
      </c>
      <c r="F75" t="s">
        <v>55</v>
      </c>
      <c r="G75" t="s">
        <v>56</v>
      </c>
      <c r="H75">
        <v>1610612752</v>
      </c>
      <c r="I75" s="4" t="str">
        <f t="shared" si="13"/>
        <v>161061275242500211</v>
      </c>
      <c r="J75">
        <v>0</v>
      </c>
      <c r="K75">
        <v>0</v>
      </c>
      <c r="L75">
        <v>98</v>
      </c>
      <c r="M75">
        <v>137</v>
      </c>
      <c r="N75">
        <v>15</v>
      </c>
      <c r="O75">
        <v>1</v>
      </c>
      <c r="P75">
        <v>6</v>
      </c>
      <c r="Q75" s="2">
        <f t="shared" si="14"/>
        <v>0.55707139608913137</v>
      </c>
      <c r="R75" s="3">
        <f t="shared" si="15"/>
        <v>60.960000000000008</v>
      </c>
      <c r="S75" s="3">
        <f t="shared" si="16"/>
        <v>69.48</v>
      </c>
      <c r="T75" s="3">
        <f t="shared" si="17"/>
        <v>160.76115485564301</v>
      </c>
      <c r="U75" s="3">
        <f t="shared" si="18"/>
        <v>197.17904432930337</v>
      </c>
      <c r="V75" s="3">
        <f t="shared" si="19"/>
        <v>-36.417889473660352</v>
      </c>
      <c r="W75" s="2">
        <f t="shared" si="20"/>
        <v>0.78947368421052633</v>
      </c>
      <c r="X75">
        <v>73</v>
      </c>
      <c r="Y75">
        <v>30</v>
      </c>
      <c r="Z75" s="2">
        <v>0.41099999999999998</v>
      </c>
      <c r="AA75">
        <v>30</v>
      </c>
      <c r="AB75">
        <v>11</v>
      </c>
      <c r="AC75">
        <f t="shared" si="21"/>
        <v>33</v>
      </c>
      <c r="AD75" s="2">
        <v>0.36699999999999999</v>
      </c>
      <c r="AE75">
        <v>34</v>
      </c>
      <c r="AF75">
        <v>27</v>
      </c>
      <c r="AG75" s="2">
        <v>0.79400000000000004</v>
      </c>
      <c r="AH75">
        <v>20</v>
      </c>
      <c r="AI75">
        <v>8</v>
      </c>
      <c r="AJ75">
        <v>28</v>
      </c>
      <c r="AK75">
        <v>24</v>
      </c>
      <c r="AL75">
        <v>19</v>
      </c>
      <c r="AM75">
        <v>-39</v>
      </c>
      <c r="AN75">
        <v>240</v>
      </c>
      <c r="AO75">
        <v>25</v>
      </c>
      <c r="AP75">
        <v>26</v>
      </c>
      <c r="AQ75">
        <v>27</v>
      </c>
      <c r="AR75">
        <v>20</v>
      </c>
      <c r="AS75">
        <v>3</v>
      </c>
      <c r="AT75">
        <v>3</v>
      </c>
      <c r="AU75">
        <v>13</v>
      </c>
      <c r="AV75">
        <v>32</v>
      </c>
      <c r="AW75">
        <f t="shared" si="22"/>
        <v>6</v>
      </c>
      <c r="AX75">
        <f t="shared" si="23"/>
        <v>38</v>
      </c>
      <c r="AY75" t="s">
        <v>57</v>
      </c>
      <c r="AZ75" s="1">
        <v>46146.833333333336</v>
      </c>
      <c r="BA75" s="1">
        <v>46146</v>
      </c>
      <c r="BB75">
        <v>5</v>
      </c>
      <c r="BC75" t="s">
        <v>61</v>
      </c>
      <c r="BD75">
        <v>2026</v>
      </c>
    </row>
    <row r="76" spans="1:56" x14ac:dyDescent="0.25">
      <c r="A76">
        <v>42500137</v>
      </c>
      <c r="B76" t="s">
        <v>62</v>
      </c>
      <c r="C76" t="s">
        <v>63</v>
      </c>
      <c r="D76">
        <v>1610612739</v>
      </c>
      <c r="E76" t="str">
        <f t="shared" si="12"/>
        <v>161061273942500137</v>
      </c>
      <c r="F76" t="s">
        <v>72</v>
      </c>
      <c r="G76" t="s">
        <v>73</v>
      </c>
      <c r="H76">
        <v>1610612761</v>
      </c>
      <c r="I76" s="4" t="str">
        <f t="shared" si="13"/>
        <v>161061276142500137</v>
      </c>
      <c r="J76">
        <v>1</v>
      </c>
      <c r="K76">
        <v>1</v>
      </c>
      <c r="L76">
        <v>114</v>
      </c>
      <c r="M76">
        <v>102</v>
      </c>
      <c r="N76">
        <v>23</v>
      </c>
      <c r="O76">
        <v>5</v>
      </c>
      <c r="P76">
        <v>8</v>
      </c>
      <c r="Q76" s="2">
        <f t="shared" si="14"/>
        <v>0.5627962085308057</v>
      </c>
      <c r="R76" s="3">
        <f t="shared" si="15"/>
        <v>65.28</v>
      </c>
      <c r="S76" s="3">
        <f t="shared" si="16"/>
        <v>77.44</v>
      </c>
      <c r="T76" s="3">
        <f t="shared" si="17"/>
        <v>174.63235294117646</v>
      </c>
      <c r="U76" s="3">
        <f t="shared" si="18"/>
        <v>131.71487603305786</v>
      </c>
      <c r="V76" s="3">
        <f t="shared" si="19"/>
        <v>42.917476908118601</v>
      </c>
      <c r="W76" s="2">
        <f t="shared" si="20"/>
        <v>1.4375</v>
      </c>
      <c r="X76">
        <v>85</v>
      </c>
      <c r="Y76">
        <v>38</v>
      </c>
      <c r="Z76" s="2">
        <v>0.44700000000000001</v>
      </c>
      <c r="AA76">
        <v>39</v>
      </c>
      <c r="AB76">
        <v>11</v>
      </c>
      <c r="AC76">
        <f t="shared" si="21"/>
        <v>33</v>
      </c>
      <c r="AD76" s="2">
        <v>0.28199999999999997</v>
      </c>
      <c r="AE76">
        <v>37</v>
      </c>
      <c r="AF76">
        <v>27</v>
      </c>
      <c r="AG76" s="2">
        <v>0.73</v>
      </c>
      <c r="AH76">
        <v>40</v>
      </c>
      <c r="AI76">
        <v>20</v>
      </c>
      <c r="AJ76">
        <v>60</v>
      </c>
      <c r="AK76">
        <v>23</v>
      </c>
      <c r="AL76">
        <v>16</v>
      </c>
      <c r="AM76">
        <v>12</v>
      </c>
      <c r="AN76">
        <v>240</v>
      </c>
      <c r="AO76">
        <v>24</v>
      </c>
      <c r="AP76">
        <v>25</v>
      </c>
      <c r="AQ76">
        <v>38</v>
      </c>
      <c r="AR76">
        <v>27</v>
      </c>
      <c r="AS76">
        <v>22</v>
      </c>
      <c r="AT76">
        <v>13</v>
      </c>
      <c r="AU76">
        <v>19</v>
      </c>
      <c r="AV76">
        <v>42</v>
      </c>
      <c r="AW76">
        <f t="shared" si="22"/>
        <v>12</v>
      </c>
      <c r="AX76">
        <f t="shared" si="23"/>
        <v>54</v>
      </c>
      <c r="AY76" t="s">
        <v>57</v>
      </c>
      <c r="AZ76" s="1">
        <v>46145.8125</v>
      </c>
      <c r="BA76" s="1">
        <v>46145</v>
      </c>
      <c r="BB76">
        <v>5</v>
      </c>
      <c r="BC76" t="s">
        <v>61</v>
      </c>
      <c r="BD76">
        <v>2026</v>
      </c>
    </row>
    <row r="77" spans="1:56" x14ac:dyDescent="0.25">
      <c r="A77">
        <v>42500137</v>
      </c>
      <c r="B77" t="s">
        <v>72</v>
      </c>
      <c r="C77" t="s">
        <v>73</v>
      </c>
      <c r="D77">
        <v>1610612761</v>
      </c>
      <c r="E77" t="str">
        <f t="shared" si="12"/>
        <v>161061276142500137</v>
      </c>
      <c r="F77" t="s">
        <v>62</v>
      </c>
      <c r="G77" t="s">
        <v>63</v>
      </c>
      <c r="H77">
        <v>1610612739</v>
      </c>
      <c r="I77" s="4" t="str">
        <f t="shared" si="13"/>
        <v>161061273942500137</v>
      </c>
      <c r="J77">
        <v>0</v>
      </c>
      <c r="K77">
        <v>0</v>
      </c>
      <c r="L77">
        <v>102</v>
      </c>
      <c r="M77">
        <v>114</v>
      </c>
      <c r="N77">
        <v>25</v>
      </c>
      <c r="O77">
        <v>4</v>
      </c>
      <c r="P77">
        <v>10</v>
      </c>
      <c r="Q77" s="2">
        <f t="shared" si="14"/>
        <v>0.51808208045509951</v>
      </c>
      <c r="R77" s="3">
        <f t="shared" si="15"/>
        <v>77.44</v>
      </c>
      <c r="S77" s="3">
        <f t="shared" si="16"/>
        <v>65.28</v>
      </c>
      <c r="T77" s="3">
        <f t="shared" si="17"/>
        <v>131.71487603305786</v>
      </c>
      <c r="U77" s="3">
        <f t="shared" si="18"/>
        <v>174.63235294117646</v>
      </c>
      <c r="V77" s="3">
        <f t="shared" si="19"/>
        <v>-42.917476908118601</v>
      </c>
      <c r="W77" s="2">
        <f t="shared" si="20"/>
        <v>1.7857142857142858</v>
      </c>
      <c r="X77">
        <v>87</v>
      </c>
      <c r="Y77">
        <v>38</v>
      </c>
      <c r="Z77" s="2">
        <v>0.437</v>
      </c>
      <c r="AA77">
        <v>28</v>
      </c>
      <c r="AB77">
        <v>8</v>
      </c>
      <c r="AC77">
        <f t="shared" si="21"/>
        <v>24</v>
      </c>
      <c r="AD77" s="2">
        <v>0.28599999999999998</v>
      </c>
      <c r="AE77">
        <v>26</v>
      </c>
      <c r="AF77">
        <v>18</v>
      </c>
      <c r="AG77" s="2">
        <v>0.69199999999999995</v>
      </c>
      <c r="AH77">
        <v>26</v>
      </c>
      <c r="AI77">
        <v>7</v>
      </c>
      <c r="AJ77">
        <v>33</v>
      </c>
      <c r="AK77">
        <v>28</v>
      </c>
      <c r="AL77">
        <v>14</v>
      </c>
      <c r="AM77">
        <v>-12</v>
      </c>
      <c r="AN77">
        <v>240</v>
      </c>
      <c r="AO77">
        <v>26</v>
      </c>
      <c r="AP77">
        <v>23</v>
      </c>
      <c r="AQ77">
        <v>19</v>
      </c>
      <c r="AR77">
        <v>34</v>
      </c>
      <c r="AS77">
        <v>10</v>
      </c>
      <c r="AT77">
        <v>13</v>
      </c>
      <c r="AU77">
        <v>18</v>
      </c>
      <c r="AV77">
        <v>50</v>
      </c>
      <c r="AW77">
        <f t="shared" si="22"/>
        <v>10</v>
      </c>
      <c r="AX77">
        <f t="shared" si="23"/>
        <v>60</v>
      </c>
      <c r="AY77" t="s">
        <v>57</v>
      </c>
      <c r="AZ77" s="1">
        <v>46145.8125</v>
      </c>
      <c r="BA77" s="1">
        <v>46145</v>
      </c>
      <c r="BB77">
        <v>5</v>
      </c>
      <c r="BC77" t="s">
        <v>61</v>
      </c>
      <c r="BD77">
        <v>2026</v>
      </c>
    </row>
    <row r="78" spans="1:56" x14ac:dyDescent="0.25">
      <c r="A78">
        <v>42500107</v>
      </c>
      <c r="B78" t="s">
        <v>64</v>
      </c>
      <c r="C78" t="s">
        <v>65</v>
      </c>
      <c r="D78">
        <v>1610612765</v>
      </c>
      <c r="E78" t="str">
        <f t="shared" si="12"/>
        <v>161061276542500107</v>
      </c>
      <c r="F78" t="s">
        <v>74</v>
      </c>
      <c r="G78" t="s">
        <v>75</v>
      </c>
      <c r="H78">
        <v>1610612753</v>
      </c>
      <c r="I78" s="4" t="str">
        <f t="shared" si="13"/>
        <v>161061275342500107</v>
      </c>
      <c r="J78">
        <v>1</v>
      </c>
      <c r="K78">
        <v>1</v>
      </c>
      <c r="L78">
        <v>116</v>
      </c>
      <c r="M78">
        <v>94</v>
      </c>
      <c r="N78">
        <v>30</v>
      </c>
      <c r="O78">
        <v>6</v>
      </c>
      <c r="P78">
        <v>9</v>
      </c>
      <c r="Q78" s="2">
        <f t="shared" si="14"/>
        <v>0.64674397859054411</v>
      </c>
      <c r="R78" s="3">
        <f t="shared" si="15"/>
        <v>65.680000000000007</v>
      </c>
      <c r="S78" s="3">
        <f t="shared" si="16"/>
        <v>66.2</v>
      </c>
      <c r="T78" s="3">
        <f t="shared" si="17"/>
        <v>176.61388550548111</v>
      </c>
      <c r="U78" s="3">
        <f t="shared" si="18"/>
        <v>141.99395770392749</v>
      </c>
      <c r="V78" s="3">
        <f t="shared" si="19"/>
        <v>34.619927801553615</v>
      </c>
      <c r="W78" s="2">
        <f t="shared" si="20"/>
        <v>2.3076923076923075</v>
      </c>
      <c r="X78">
        <v>80</v>
      </c>
      <c r="Y78">
        <v>41</v>
      </c>
      <c r="Z78" s="2">
        <v>0.51300000000000001</v>
      </c>
      <c r="AA78">
        <v>33</v>
      </c>
      <c r="AB78">
        <v>16</v>
      </c>
      <c r="AC78">
        <f t="shared" si="21"/>
        <v>48</v>
      </c>
      <c r="AD78" s="2">
        <v>0.48499999999999999</v>
      </c>
      <c r="AE78">
        <v>22</v>
      </c>
      <c r="AF78">
        <v>18</v>
      </c>
      <c r="AG78" s="2">
        <v>0.81799999999999995</v>
      </c>
      <c r="AH78">
        <v>30</v>
      </c>
      <c r="AI78">
        <v>11</v>
      </c>
      <c r="AJ78">
        <v>41</v>
      </c>
      <c r="AK78">
        <v>21</v>
      </c>
      <c r="AL78">
        <v>13</v>
      </c>
      <c r="AM78">
        <v>22</v>
      </c>
      <c r="AN78">
        <v>240</v>
      </c>
      <c r="AO78">
        <v>20</v>
      </c>
      <c r="AP78">
        <v>40</v>
      </c>
      <c r="AQ78">
        <v>23</v>
      </c>
      <c r="AR78">
        <v>33</v>
      </c>
      <c r="AS78">
        <v>25</v>
      </c>
      <c r="AT78">
        <v>16</v>
      </c>
      <c r="AU78">
        <v>19</v>
      </c>
      <c r="AV78">
        <v>38</v>
      </c>
      <c r="AW78">
        <f t="shared" si="22"/>
        <v>12</v>
      </c>
      <c r="AX78">
        <f t="shared" si="23"/>
        <v>50</v>
      </c>
      <c r="AY78" t="s">
        <v>57</v>
      </c>
      <c r="AZ78" s="1">
        <v>46145.645833333336</v>
      </c>
      <c r="BA78" s="1">
        <v>46145</v>
      </c>
      <c r="BB78">
        <v>5</v>
      </c>
      <c r="BC78" t="s">
        <v>61</v>
      </c>
      <c r="BD78">
        <v>2026</v>
      </c>
    </row>
    <row r="79" spans="1:56" x14ac:dyDescent="0.25">
      <c r="A79">
        <v>42500107</v>
      </c>
      <c r="B79" t="s">
        <v>74</v>
      </c>
      <c r="C79" t="s">
        <v>75</v>
      </c>
      <c r="D79">
        <v>1610612753</v>
      </c>
      <c r="E79" t="str">
        <f t="shared" si="12"/>
        <v>161061275342500107</v>
      </c>
      <c r="F79" t="s">
        <v>64</v>
      </c>
      <c r="G79" t="s">
        <v>65</v>
      </c>
      <c r="H79">
        <v>1610612765</v>
      </c>
      <c r="I79" s="4" t="str">
        <f t="shared" si="13"/>
        <v>161061276542500107</v>
      </c>
      <c r="J79">
        <v>0</v>
      </c>
      <c r="K79">
        <v>0</v>
      </c>
      <c r="L79">
        <v>94</v>
      </c>
      <c r="M79">
        <v>116</v>
      </c>
      <c r="N79">
        <v>18</v>
      </c>
      <c r="O79">
        <v>7</v>
      </c>
      <c r="P79">
        <v>11</v>
      </c>
      <c r="Q79" s="2">
        <f t="shared" si="14"/>
        <v>0.53287981859410427</v>
      </c>
      <c r="R79" s="3">
        <f t="shared" si="15"/>
        <v>66.2</v>
      </c>
      <c r="S79" s="3">
        <f t="shared" si="16"/>
        <v>65.680000000000007</v>
      </c>
      <c r="T79" s="3">
        <f t="shared" si="17"/>
        <v>141.99395770392749</v>
      </c>
      <c r="U79" s="3">
        <f t="shared" si="18"/>
        <v>176.61388550548111</v>
      </c>
      <c r="V79" s="3">
        <f t="shared" si="19"/>
        <v>-34.619927801553615</v>
      </c>
      <c r="W79" s="2">
        <f t="shared" si="20"/>
        <v>1.3846153846153846</v>
      </c>
      <c r="X79">
        <v>75</v>
      </c>
      <c r="Y79">
        <v>31</v>
      </c>
      <c r="Z79" s="2">
        <v>0.41299999999999998</v>
      </c>
      <c r="AA79">
        <v>30</v>
      </c>
      <c r="AB79">
        <v>10</v>
      </c>
      <c r="AC79">
        <f t="shared" si="21"/>
        <v>30</v>
      </c>
      <c r="AD79" s="2">
        <v>0.33300000000000002</v>
      </c>
      <c r="AE79">
        <v>30</v>
      </c>
      <c r="AF79">
        <v>22</v>
      </c>
      <c r="AG79" s="2">
        <v>0.73299999999999998</v>
      </c>
      <c r="AH79">
        <v>24</v>
      </c>
      <c r="AI79">
        <v>9</v>
      </c>
      <c r="AJ79">
        <v>33</v>
      </c>
      <c r="AK79">
        <v>21</v>
      </c>
      <c r="AL79">
        <v>13</v>
      </c>
      <c r="AM79">
        <v>-22</v>
      </c>
      <c r="AN79">
        <v>240</v>
      </c>
      <c r="AO79">
        <v>22</v>
      </c>
      <c r="AP79">
        <v>27</v>
      </c>
      <c r="AQ79">
        <v>15</v>
      </c>
      <c r="AR79">
        <v>30</v>
      </c>
      <c r="AS79">
        <v>4</v>
      </c>
      <c r="AT79">
        <v>9</v>
      </c>
      <c r="AU79">
        <v>15</v>
      </c>
      <c r="AV79">
        <v>28</v>
      </c>
      <c r="AW79">
        <f t="shared" si="22"/>
        <v>14</v>
      </c>
      <c r="AX79">
        <f t="shared" si="23"/>
        <v>42</v>
      </c>
      <c r="AY79" t="s">
        <v>57</v>
      </c>
      <c r="AZ79" s="1">
        <v>46145.645833333336</v>
      </c>
      <c r="BA79" s="1">
        <v>46145</v>
      </c>
      <c r="BB79">
        <v>5</v>
      </c>
      <c r="BC79" t="s">
        <v>61</v>
      </c>
      <c r="BD79">
        <v>2026</v>
      </c>
    </row>
    <row r="80" spans="1:56" x14ac:dyDescent="0.25">
      <c r="A80">
        <v>42500117</v>
      </c>
      <c r="B80" t="s">
        <v>70</v>
      </c>
      <c r="C80" t="s">
        <v>71</v>
      </c>
      <c r="D80">
        <v>1610612755</v>
      </c>
      <c r="E80" t="str">
        <f t="shared" si="12"/>
        <v>161061275542500117</v>
      </c>
      <c r="F80" t="s">
        <v>76</v>
      </c>
      <c r="G80" t="s">
        <v>77</v>
      </c>
      <c r="H80">
        <v>1610612738</v>
      </c>
      <c r="I80" s="4" t="str">
        <f t="shared" si="13"/>
        <v>161061273842500117</v>
      </c>
      <c r="J80">
        <v>0</v>
      </c>
      <c r="K80">
        <v>1</v>
      </c>
      <c r="L80">
        <v>109</v>
      </c>
      <c r="M80">
        <v>100</v>
      </c>
      <c r="N80">
        <v>25</v>
      </c>
      <c r="O80">
        <v>1</v>
      </c>
      <c r="P80">
        <v>0</v>
      </c>
      <c r="Q80" s="2">
        <f t="shared" si="14"/>
        <v>0.59161962657403389</v>
      </c>
      <c r="R80" s="3">
        <f t="shared" si="15"/>
        <v>80.12</v>
      </c>
      <c r="S80" s="3">
        <f t="shared" si="16"/>
        <v>85.04</v>
      </c>
      <c r="T80" s="3">
        <f t="shared" si="17"/>
        <v>136.04593110334497</v>
      </c>
      <c r="U80" s="3">
        <f t="shared" si="18"/>
        <v>117.59172154280337</v>
      </c>
      <c r="V80" s="3">
        <f t="shared" si="19"/>
        <v>18.454209560541599</v>
      </c>
      <c r="W80" s="2">
        <f t="shared" si="20"/>
        <v>2.7777777777777777</v>
      </c>
      <c r="X80">
        <v>82</v>
      </c>
      <c r="Y80">
        <v>39</v>
      </c>
      <c r="Z80" s="2">
        <v>0.47599999999999998</v>
      </c>
      <c r="AA80">
        <v>28</v>
      </c>
      <c r="AB80">
        <v>11</v>
      </c>
      <c r="AC80">
        <f t="shared" si="21"/>
        <v>33</v>
      </c>
      <c r="AD80" s="2">
        <v>0.39300000000000002</v>
      </c>
      <c r="AE80">
        <v>23</v>
      </c>
      <c r="AF80">
        <v>20</v>
      </c>
      <c r="AG80" s="2">
        <v>0.87</v>
      </c>
      <c r="AH80">
        <v>41</v>
      </c>
      <c r="AI80">
        <v>3</v>
      </c>
      <c r="AJ80">
        <v>44</v>
      </c>
      <c r="AK80">
        <v>19</v>
      </c>
      <c r="AL80">
        <v>9</v>
      </c>
      <c r="AM80">
        <v>9</v>
      </c>
      <c r="AN80">
        <v>240</v>
      </c>
      <c r="AO80">
        <v>32</v>
      </c>
      <c r="AP80">
        <v>23</v>
      </c>
      <c r="AQ80">
        <v>33</v>
      </c>
      <c r="AR80">
        <v>21</v>
      </c>
      <c r="AS80">
        <v>18</v>
      </c>
      <c r="AT80">
        <v>9</v>
      </c>
      <c r="AU80">
        <v>7</v>
      </c>
      <c r="AV80">
        <v>42</v>
      </c>
      <c r="AW80">
        <f t="shared" si="22"/>
        <v>14</v>
      </c>
      <c r="AX80">
        <f t="shared" si="23"/>
        <v>56</v>
      </c>
      <c r="AY80" t="s">
        <v>57</v>
      </c>
      <c r="AZ80" s="1">
        <v>46144.8125</v>
      </c>
      <c r="BA80" s="1">
        <v>46144</v>
      </c>
      <c r="BB80">
        <v>5</v>
      </c>
      <c r="BC80" t="s">
        <v>61</v>
      </c>
      <c r="BD80">
        <v>2026</v>
      </c>
    </row>
    <row r="81" spans="1:56" x14ac:dyDescent="0.25">
      <c r="A81">
        <v>42500117</v>
      </c>
      <c r="B81" t="s">
        <v>76</v>
      </c>
      <c r="C81" t="s">
        <v>77</v>
      </c>
      <c r="D81">
        <v>1610612738</v>
      </c>
      <c r="E81" t="str">
        <f t="shared" si="12"/>
        <v>161061273842500117</v>
      </c>
      <c r="F81" t="s">
        <v>70</v>
      </c>
      <c r="G81" t="s">
        <v>71</v>
      </c>
      <c r="H81">
        <v>1610612755</v>
      </c>
      <c r="I81" s="4" t="str">
        <f t="shared" si="13"/>
        <v>161061275542500117</v>
      </c>
      <c r="J81">
        <v>1</v>
      </c>
      <c r="K81">
        <v>0</v>
      </c>
      <c r="L81">
        <v>100</v>
      </c>
      <c r="M81">
        <v>109</v>
      </c>
      <c r="N81">
        <v>19</v>
      </c>
      <c r="O81">
        <v>7</v>
      </c>
      <c r="P81">
        <v>4</v>
      </c>
      <c r="Q81" s="2">
        <f t="shared" si="14"/>
        <v>0.49980007996801279</v>
      </c>
      <c r="R81" s="3">
        <f t="shared" si="15"/>
        <v>85.04</v>
      </c>
      <c r="S81" s="3">
        <f t="shared" si="16"/>
        <v>80.12</v>
      </c>
      <c r="T81" s="3">
        <f t="shared" si="17"/>
        <v>117.59172154280337</v>
      </c>
      <c r="U81" s="3">
        <f t="shared" si="18"/>
        <v>136.04593110334497</v>
      </c>
      <c r="V81" s="3">
        <f t="shared" si="19"/>
        <v>-18.454209560541599</v>
      </c>
      <c r="W81" s="2">
        <f t="shared" si="20"/>
        <v>3.8</v>
      </c>
      <c r="X81">
        <v>93</v>
      </c>
      <c r="Y81">
        <v>37</v>
      </c>
      <c r="Z81" s="2">
        <v>0.39800000000000002</v>
      </c>
      <c r="AA81">
        <v>49</v>
      </c>
      <c r="AB81">
        <v>13</v>
      </c>
      <c r="AC81">
        <f t="shared" si="21"/>
        <v>39</v>
      </c>
      <c r="AD81" s="2">
        <v>0.26500000000000001</v>
      </c>
      <c r="AE81">
        <v>16</v>
      </c>
      <c r="AF81">
        <v>13</v>
      </c>
      <c r="AG81" s="2">
        <v>0.81299999999999994</v>
      </c>
      <c r="AH81">
        <v>34</v>
      </c>
      <c r="AI81">
        <v>10</v>
      </c>
      <c r="AJ81">
        <v>44</v>
      </c>
      <c r="AK81">
        <v>23</v>
      </c>
      <c r="AL81">
        <v>5</v>
      </c>
      <c r="AM81">
        <v>-9</v>
      </c>
      <c r="AN81">
        <v>240</v>
      </c>
      <c r="AO81">
        <v>19</v>
      </c>
      <c r="AP81">
        <v>31</v>
      </c>
      <c r="AQ81">
        <v>25</v>
      </c>
      <c r="AR81">
        <v>25</v>
      </c>
      <c r="AS81">
        <v>1</v>
      </c>
      <c r="AT81">
        <v>11</v>
      </c>
      <c r="AU81">
        <v>7</v>
      </c>
      <c r="AV81">
        <v>40</v>
      </c>
      <c r="AW81">
        <f t="shared" si="22"/>
        <v>8</v>
      </c>
      <c r="AX81">
        <f t="shared" si="23"/>
        <v>48</v>
      </c>
      <c r="AY81" t="s">
        <v>57</v>
      </c>
      <c r="AZ81" s="1">
        <v>46144.8125</v>
      </c>
      <c r="BA81" s="1">
        <v>46144</v>
      </c>
      <c r="BB81">
        <v>5</v>
      </c>
      <c r="BC81" t="s">
        <v>61</v>
      </c>
      <c r="BD81">
        <v>2026</v>
      </c>
    </row>
    <row r="82" spans="1:56" x14ac:dyDescent="0.25">
      <c r="A82">
        <v>42500176</v>
      </c>
      <c r="B82" t="s">
        <v>78</v>
      </c>
      <c r="C82" t="s">
        <v>79</v>
      </c>
      <c r="D82">
        <v>1610612745</v>
      </c>
      <c r="E82" t="str">
        <f t="shared" si="12"/>
        <v>161061274542500176</v>
      </c>
      <c r="F82" t="s">
        <v>68</v>
      </c>
      <c r="G82" t="s">
        <v>69</v>
      </c>
      <c r="H82">
        <v>1610612747</v>
      </c>
      <c r="I82" s="4" t="str">
        <f t="shared" si="13"/>
        <v>161061274742500176</v>
      </c>
      <c r="J82">
        <v>1</v>
      </c>
      <c r="K82">
        <v>0</v>
      </c>
      <c r="L82">
        <v>78</v>
      </c>
      <c r="M82">
        <v>98</v>
      </c>
      <c r="N82">
        <v>13</v>
      </c>
      <c r="O82">
        <v>9</v>
      </c>
      <c r="P82">
        <v>6</v>
      </c>
      <c r="Q82" s="2">
        <f t="shared" si="14"/>
        <v>0.43065371024734983</v>
      </c>
      <c r="R82" s="3">
        <f t="shared" si="15"/>
        <v>71.56</v>
      </c>
      <c r="S82" s="3">
        <f t="shared" si="16"/>
        <v>74.56</v>
      </c>
      <c r="T82" s="3">
        <f t="shared" si="17"/>
        <v>108.99944102850753</v>
      </c>
      <c r="U82" s="3">
        <f t="shared" si="18"/>
        <v>131.43776824034333</v>
      </c>
      <c r="V82" s="3">
        <f t="shared" si="19"/>
        <v>-22.438327211835798</v>
      </c>
      <c r="W82" s="2">
        <f t="shared" si="20"/>
        <v>1.1818181818181819</v>
      </c>
      <c r="X82">
        <v>80</v>
      </c>
      <c r="Y82">
        <v>28</v>
      </c>
      <c r="Z82" s="2">
        <v>0.35</v>
      </c>
      <c r="AA82">
        <v>28</v>
      </c>
      <c r="AB82">
        <v>5</v>
      </c>
      <c r="AC82">
        <f t="shared" si="21"/>
        <v>15</v>
      </c>
      <c r="AD82" s="2">
        <v>0.17899999999999999</v>
      </c>
      <c r="AE82">
        <v>24</v>
      </c>
      <c r="AF82">
        <v>17</v>
      </c>
      <c r="AG82" s="2">
        <v>0.70799999999999996</v>
      </c>
      <c r="AH82">
        <v>37</v>
      </c>
      <c r="AI82">
        <v>8</v>
      </c>
      <c r="AJ82">
        <v>45</v>
      </c>
      <c r="AK82">
        <v>23</v>
      </c>
      <c r="AL82">
        <v>11</v>
      </c>
      <c r="AM82">
        <v>-20</v>
      </c>
      <c r="AN82">
        <v>240</v>
      </c>
      <c r="AO82">
        <v>18</v>
      </c>
      <c r="AP82">
        <v>13</v>
      </c>
      <c r="AQ82">
        <v>24</v>
      </c>
      <c r="AR82">
        <v>23</v>
      </c>
      <c r="AS82">
        <v>5</v>
      </c>
      <c r="AT82">
        <v>8</v>
      </c>
      <c r="AU82">
        <v>10</v>
      </c>
      <c r="AV82">
        <v>44</v>
      </c>
      <c r="AW82">
        <f t="shared" si="22"/>
        <v>2</v>
      </c>
      <c r="AX82">
        <f t="shared" si="23"/>
        <v>46</v>
      </c>
      <c r="AY82" t="s">
        <v>57</v>
      </c>
      <c r="AZ82" s="1">
        <v>46143.895833333336</v>
      </c>
      <c r="BA82" s="1">
        <v>46143</v>
      </c>
      <c r="BB82">
        <v>5</v>
      </c>
      <c r="BC82" t="s">
        <v>61</v>
      </c>
      <c r="BD82">
        <v>2026</v>
      </c>
    </row>
    <row r="83" spans="1:56" x14ac:dyDescent="0.25">
      <c r="A83">
        <v>42500176</v>
      </c>
      <c r="B83" t="s">
        <v>68</v>
      </c>
      <c r="C83" t="s">
        <v>69</v>
      </c>
      <c r="D83">
        <v>1610612747</v>
      </c>
      <c r="E83" t="str">
        <f t="shared" si="12"/>
        <v>161061274742500176</v>
      </c>
      <c r="F83" t="s">
        <v>78</v>
      </c>
      <c r="G83" t="s">
        <v>79</v>
      </c>
      <c r="H83">
        <v>1610612745</v>
      </c>
      <c r="I83" s="4" t="str">
        <f t="shared" si="13"/>
        <v>161061274542500176</v>
      </c>
      <c r="J83">
        <v>0</v>
      </c>
      <c r="K83">
        <v>1</v>
      </c>
      <c r="L83">
        <v>98</v>
      </c>
      <c r="M83">
        <v>78</v>
      </c>
      <c r="N83">
        <v>19</v>
      </c>
      <c r="O83">
        <v>9</v>
      </c>
      <c r="P83">
        <v>4</v>
      </c>
      <c r="Q83" s="2">
        <f t="shared" si="14"/>
        <v>0.49216552832462834</v>
      </c>
      <c r="R83" s="3">
        <f t="shared" si="15"/>
        <v>74.56</v>
      </c>
      <c r="S83" s="3">
        <f t="shared" si="16"/>
        <v>71.56</v>
      </c>
      <c r="T83" s="3">
        <f t="shared" si="17"/>
        <v>131.43776824034333</v>
      </c>
      <c r="U83" s="3">
        <f t="shared" si="18"/>
        <v>108.99944102850753</v>
      </c>
      <c r="V83" s="3">
        <f t="shared" si="19"/>
        <v>22.438327211835798</v>
      </c>
      <c r="W83" s="2">
        <f t="shared" si="20"/>
        <v>1.9</v>
      </c>
      <c r="X83">
        <v>89</v>
      </c>
      <c r="Y83">
        <v>36</v>
      </c>
      <c r="Z83" s="2">
        <v>0.40400000000000003</v>
      </c>
      <c r="AA83">
        <v>28</v>
      </c>
      <c r="AB83">
        <v>12</v>
      </c>
      <c r="AC83">
        <f t="shared" si="21"/>
        <v>36</v>
      </c>
      <c r="AD83" s="2">
        <v>0.42899999999999999</v>
      </c>
      <c r="AE83">
        <v>24</v>
      </c>
      <c r="AF83">
        <v>14</v>
      </c>
      <c r="AG83" s="2">
        <v>0.58299999999999996</v>
      </c>
      <c r="AH83">
        <v>39</v>
      </c>
      <c r="AI83">
        <v>15</v>
      </c>
      <c r="AJ83">
        <v>54</v>
      </c>
      <c r="AK83">
        <v>19</v>
      </c>
      <c r="AL83">
        <v>10</v>
      </c>
      <c r="AM83">
        <v>20</v>
      </c>
      <c r="AN83">
        <v>240</v>
      </c>
      <c r="AO83">
        <v>23</v>
      </c>
      <c r="AP83">
        <v>26</v>
      </c>
      <c r="AQ83">
        <v>22</v>
      </c>
      <c r="AR83">
        <v>27</v>
      </c>
      <c r="AS83">
        <v>29</v>
      </c>
      <c r="AT83">
        <v>19</v>
      </c>
      <c r="AU83">
        <v>19</v>
      </c>
      <c r="AV83">
        <v>46</v>
      </c>
      <c r="AW83">
        <f t="shared" si="22"/>
        <v>2</v>
      </c>
      <c r="AX83">
        <f t="shared" si="23"/>
        <v>48</v>
      </c>
      <c r="AY83" t="s">
        <v>57</v>
      </c>
      <c r="AZ83" s="1">
        <v>46143.895833333336</v>
      </c>
      <c r="BA83" s="1">
        <v>46143</v>
      </c>
      <c r="BB83">
        <v>5</v>
      </c>
      <c r="BC83" t="s">
        <v>61</v>
      </c>
      <c r="BD83">
        <v>2026</v>
      </c>
    </row>
    <row r="84" spans="1:56" x14ac:dyDescent="0.25">
      <c r="A84">
        <v>42500136</v>
      </c>
      <c r="B84" t="s">
        <v>62</v>
      </c>
      <c r="C84" t="s">
        <v>63</v>
      </c>
      <c r="D84">
        <v>1610612739</v>
      </c>
      <c r="E84" t="str">
        <f t="shared" si="12"/>
        <v>161061273942500136</v>
      </c>
      <c r="F84" t="s">
        <v>72</v>
      </c>
      <c r="G84" t="s">
        <v>73</v>
      </c>
      <c r="H84">
        <v>1610612761</v>
      </c>
      <c r="I84" s="4" t="str">
        <f t="shared" si="13"/>
        <v>161061276142500136</v>
      </c>
      <c r="J84">
        <v>0</v>
      </c>
      <c r="K84">
        <v>0</v>
      </c>
      <c r="L84">
        <v>110</v>
      </c>
      <c r="M84">
        <v>112</v>
      </c>
      <c r="N84">
        <v>23</v>
      </c>
      <c r="O84">
        <v>4</v>
      </c>
      <c r="P84">
        <v>8</v>
      </c>
      <c r="Q84" s="2">
        <f t="shared" si="14"/>
        <v>0.52440884820747524</v>
      </c>
      <c r="R84" s="3">
        <f t="shared" si="15"/>
        <v>67.88</v>
      </c>
      <c r="S84" s="3">
        <f t="shared" si="16"/>
        <v>72.12</v>
      </c>
      <c r="T84" s="3">
        <f t="shared" si="17"/>
        <v>162.05067766647025</v>
      </c>
      <c r="U84" s="3">
        <f t="shared" si="18"/>
        <v>155.2967276760954</v>
      </c>
      <c r="V84" s="3">
        <f t="shared" si="19"/>
        <v>6.7539499903748492</v>
      </c>
      <c r="W84" s="2">
        <f t="shared" si="20"/>
        <v>1.2777777777777777</v>
      </c>
      <c r="X84">
        <v>93</v>
      </c>
      <c r="Y84">
        <v>40</v>
      </c>
      <c r="Z84" s="2">
        <v>0.43</v>
      </c>
      <c r="AA84">
        <v>41</v>
      </c>
      <c r="AB84">
        <v>11</v>
      </c>
      <c r="AC84">
        <f t="shared" si="21"/>
        <v>33</v>
      </c>
      <c r="AD84" s="2">
        <v>0.26800000000000002</v>
      </c>
      <c r="AE84">
        <v>27</v>
      </c>
      <c r="AF84">
        <v>19</v>
      </c>
      <c r="AG84" s="2">
        <v>0.70399999999999996</v>
      </c>
      <c r="AH84">
        <v>33</v>
      </c>
      <c r="AI84">
        <v>19</v>
      </c>
      <c r="AJ84">
        <v>52</v>
      </c>
      <c r="AK84">
        <v>21</v>
      </c>
      <c r="AL84">
        <v>18</v>
      </c>
      <c r="AM84">
        <v>-2</v>
      </c>
      <c r="AN84">
        <v>265</v>
      </c>
      <c r="AO84">
        <v>32</v>
      </c>
      <c r="AP84">
        <v>19</v>
      </c>
      <c r="AQ84">
        <v>30</v>
      </c>
      <c r="AR84">
        <v>23</v>
      </c>
      <c r="AS84">
        <v>6</v>
      </c>
      <c r="AT84">
        <v>6</v>
      </c>
      <c r="AU84">
        <v>17</v>
      </c>
      <c r="AV84">
        <v>54</v>
      </c>
      <c r="AW84">
        <f t="shared" si="22"/>
        <v>4</v>
      </c>
      <c r="AX84">
        <f t="shared" si="23"/>
        <v>58</v>
      </c>
      <c r="AY84" t="s">
        <v>57</v>
      </c>
      <c r="AZ84" s="1">
        <v>46143.8125</v>
      </c>
      <c r="BA84" s="1">
        <v>46143</v>
      </c>
      <c r="BB84">
        <v>5</v>
      </c>
      <c r="BC84" t="s">
        <v>61</v>
      </c>
      <c r="BD84">
        <v>2026</v>
      </c>
    </row>
    <row r="85" spans="1:56" x14ac:dyDescent="0.25">
      <c r="A85">
        <v>42500136</v>
      </c>
      <c r="B85" t="s">
        <v>72</v>
      </c>
      <c r="C85" t="s">
        <v>73</v>
      </c>
      <c r="D85">
        <v>1610612761</v>
      </c>
      <c r="E85" t="str">
        <f t="shared" si="12"/>
        <v>161061276142500136</v>
      </c>
      <c r="F85" t="s">
        <v>62</v>
      </c>
      <c r="G85" t="s">
        <v>63</v>
      </c>
      <c r="H85">
        <v>1610612739</v>
      </c>
      <c r="I85" s="4" t="str">
        <f t="shared" si="13"/>
        <v>161061273942500136</v>
      </c>
      <c r="J85">
        <v>1</v>
      </c>
      <c r="K85">
        <v>1</v>
      </c>
      <c r="L85">
        <v>112</v>
      </c>
      <c r="M85">
        <v>110</v>
      </c>
      <c r="N85">
        <v>27</v>
      </c>
      <c r="O85">
        <v>9</v>
      </c>
      <c r="P85">
        <v>13</v>
      </c>
      <c r="Q85" s="2">
        <f t="shared" si="14"/>
        <v>0.57660626029654038</v>
      </c>
      <c r="R85" s="3">
        <f t="shared" si="15"/>
        <v>72.12</v>
      </c>
      <c r="S85" s="3">
        <f t="shared" si="16"/>
        <v>67.88</v>
      </c>
      <c r="T85" s="3">
        <f t="shared" si="17"/>
        <v>155.2967276760954</v>
      </c>
      <c r="U85" s="3">
        <f t="shared" si="18"/>
        <v>162.05067766647025</v>
      </c>
      <c r="V85" s="3">
        <f t="shared" si="19"/>
        <v>-6.7539499903748492</v>
      </c>
      <c r="W85" s="2">
        <f t="shared" si="20"/>
        <v>1.8</v>
      </c>
      <c r="X85">
        <v>87</v>
      </c>
      <c r="Y85">
        <v>40</v>
      </c>
      <c r="Z85" s="2">
        <v>0.46</v>
      </c>
      <c r="AA85">
        <v>36</v>
      </c>
      <c r="AB85">
        <v>13</v>
      </c>
      <c r="AC85">
        <f t="shared" si="21"/>
        <v>39</v>
      </c>
      <c r="AD85" s="2">
        <v>0.36099999999999999</v>
      </c>
      <c r="AE85">
        <v>23</v>
      </c>
      <c r="AF85">
        <v>19</v>
      </c>
      <c r="AG85" s="2">
        <v>0.82599999999999996</v>
      </c>
      <c r="AH85">
        <v>28</v>
      </c>
      <c r="AI85">
        <v>10</v>
      </c>
      <c r="AJ85">
        <v>38</v>
      </c>
      <c r="AK85">
        <v>25</v>
      </c>
      <c r="AL85">
        <v>15</v>
      </c>
      <c r="AM85">
        <v>2</v>
      </c>
      <c r="AN85">
        <v>265</v>
      </c>
      <c r="AO85">
        <v>32</v>
      </c>
      <c r="AP85">
        <v>29</v>
      </c>
      <c r="AQ85">
        <v>31</v>
      </c>
      <c r="AR85">
        <v>12</v>
      </c>
      <c r="AS85">
        <v>15</v>
      </c>
      <c r="AT85">
        <v>20</v>
      </c>
      <c r="AU85">
        <v>25</v>
      </c>
      <c r="AV85">
        <v>48</v>
      </c>
      <c r="AW85">
        <f t="shared" si="22"/>
        <v>6</v>
      </c>
      <c r="AX85">
        <f t="shared" si="23"/>
        <v>54</v>
      </c>
      <c r="AY85" t="s">
        <v>57</v>
      </c>
      <c r="AZ85" s="1">
        <v>46143.8125</v>
      </c>
      <c r="BA85" s="1">
        <v>46143</v>
      </c>
      <c r="BB85">
        <v>5</v>
      </c>
      <c r="BC85" t="s">
        <v>61</v>
      </c>
      <c r="BD85">
        <v>2026</v>
      </c>
    </row>
    <row r="86" spans="1:56" x14ac:dyDescent="0.25">
      <c r="A86">
        <v>42500106</v>
      </c>
      <c r="B86" t="s">
        <v>64</v>
      </c>
      <c r="C86" t="s">
        <v>65</v>
      </c>
      <c r="D86">
        <v>1610612765</v>
      </c>
      <c r="E86" t="str">
        <f t="shared" si="12"/>
        <v>161061276542500106</v>
      </c>
      <c r="F86" t="s">
        <v>74</v>
      </c>
      <c r="G86" t="s">
        <v>75</v>
      </c>
      <c r="H86">
        <v>1610612753</v>
      </c>
      <c r="I86" s="4" t="str">
        <f t="shared" si="13"/>
        <v>161061275342500106</v>
      </c>
      <c r="J86">
        <v>0</v>
      </c>
      <c r="K86">
        <v>1</v>
      </c>
      <c r="L86">
        <v>93</v>
      </c>
      <c r="M86">
        <v>79</v>
      </c>
      <c r="N86">
        <v>16</v>
      </c>
      <c r="O86">
        <v>8</v>
      </c>
      <c r="P86">
        <v>5</v>
      </c>
      <c r="Q86" s="2">
        <f t="shared" si="14"/>
        <v>0.50853018372703418</v>
      </c>
      <c r="R86" s="3">
        <f t="shared" si="15"/>
        <v>67.44</v>
      </c>
      <c r="S86" s="3">
        <f t="shared" si="16"/>
        <v>69.239999999999995</v>
      </c>
      <c r="T86" s="3">
        <f t="shared" si="17"/>
        <v>137.90035587188612</v>
      </c>
      <c r="U86" s="3">
        <f t="shared" si="18"/>
        <v>114.09589832466781</v>
      </c>
      <c r="V86" s="3">
        <f t="shared" si="19"/>
        <v>23.804457547218306</v>
      </c>
      <c r="W86" s="2">
        <f t="shared" si="20"/>
        <v>1.6</v>
      </c>
      <c r="X86">
        <v>80</v>
      </c>
      <c r="Y86">
        <v>32</v>
      </c>
      <c r="Z86" s="2">
        <v>0.4</v>
      </c>
      <c r="AA86">
        <v>27</v>
      </c>
      <c r="AB86">
        <v>9</v>
      </c>
      <c r="AC86">
        <f t="shared" si="21"/>
        <v>27</v>
      </c>
      <c r="AD86" s="2">
        <v>0.33300000000000002</v>
      </c>
      <c r="AE86">
        <v>26</v>
      </c>
      <c r="AF86">
        <v>20</v>
      </c>
      <c r="AG86" s="2">
        <v>0.76900000000000002</v>
      </c>
      <c r="AH86">
        <v>38</v>
      </c>
      <c r="AI86">
        <v>14</v>
      </c>
      <c r="AJ86">
        <v>52</v>
      </c>
      <c r="AK86">
        <v>21</v>
      </c>
      <c r="AL86">
        <v>10</v>
      </c>
      <c r="AM86">
        <v>14</v>
      </c>
      <c r="AN86">
        <v>240</v>
      </c>
      <c r="AO86">
        <v>26</v>
      </c>
      <c r="AP86">
        <v>12</v>
      </c>
      <c r="AQ86">
        <v>24</v>
      </c>
      <c r="AR86">
        <v>31</v>
      </c>
      <c r="AS86">
        <v>14</v>
      </c>
      <c r="AT86">
        <v>6</v>
      </c>
      <c r="AU86">
        <v>13</v>
      </c>
      <c r="AV86">
        <v>36</v>
      </c>
      <c r="AW86">
        <f t="shared" si="22"/>
        <v>10</v>
      </c>
      <c r="AX86">
        <f t="shared" si="23"/>
        <v>46</v>
      </c>
      <c r="AY86" t="s">
        <v>57</v>
      </c>
      <c r="AZ86" s="1">
        <v>46143.791666666664</v>
      </c>
      <c r="BA86" s="1">
        <v>46143</v>
      </c>
      <c r="BB86">
        <v>5</v>
      </c>
      <c r="BC86" t="s">
        <v>61</v>
      </c>
      <c r="BD86">
        <v>2026</v>
      </c>
    </row>
    <row r="87" spans="1:56" x14ac:dyDescent="0.25">
      <c r="A87">
        <v>42500106</v>
      </c>
      <c r="B87" t="s">
        <v>74</v>
      </c>
      <c r="C87" t="s">
        <v>75</v>
      </c>
      <c r="D87">
        <v>1610612753</v>
      </c>
      <c r="E87" t="str">
        <f t="shared" si="12"/>
        <v>161061275342500106</v>
      </c>
      <c r="F87" t="s">
        <v>64</v>
      </c>
      <c r="G87" t="s">
        <v>65</v>
      </c>
      <c r="H87">
        <v>1610612765</v>
      </c>
      <c r="I87" s="4" t="str">
        <f t="shared" si="13"/>
        <v>161061276542500106</v>
      </c>
      <c r="J87">
        <v>1</v>
      </c>
      <c r="K87">
        <v>0</v>
      </c>
      <c r="L87">
        <v>79</v>
      </c>
      <c r="M87">
        <v>93</v>
      </c>
      <c r="N87">
        <v>20</v>
      </c>
      <c r="O87">
        <v>4</v>
      </c>
      <c r="P87">
        <v>6</v>
      </c>
      <c r="Q87" s="2">
        <f t="shared" si="14"/>
        <v>0.45277395690050437</v>
      </c>
      <c r="R87" s="3">
        <f t="shared" si="15"/>
        <v>69.239999999999995</v>
      </c>
      <c r="S87" s="3">
        <f t="shared" si="16"/>
        <v>67.44</v>
      </c>
      <c r="T87" s="3">
        <f t="shared" si="17"/>
        <v>114.09589832466781</v>
      </c>
      <c r="U87" s="3">
        <f t="shared" si="18"/>
        <v>137.90035587188612</v>
      </c>
      <c r="V87" s="3">
        <f t="shared" si="19"/>
        <v>-23.804457547218306</v>
      </c>
      <c r="W87" s="2">
        <f t="shared" si="20"/>
        <v>2</v>
      </c>
      <c r="X87">
        <v>78</v>
      </c>
      <c r="Y87">
        <v>27</v>
      </c>
      <c r="Z87" s="2">
        <v>0.34599999999999997</v>
      </c>
      <c r="AA87">
        <v>36</v>
      </c>
      <c r="AB87">
        <v>9</v>
      </c>
      <c r="AC87">
        <f t="shared" si="21"/>
        <v>27</v>
      </c>
      <c r="AD87" s="2">
        <v>0.25</v>
      </c>
      <c r="AE87">
        <v>21</v>
      </c>
      <c r="AF87">
        <v>16</v>
      </c>
      <c r="AG87" s="2">
        <v>0.76200000000000001</v>
      </c>
      <c r="AH87">
        <v>30</v>
      </c>
      <c r="AI87">
        <v>8</v>
      </c>
      <c r="AJ87">
        <v>38</v>
      </c>
      <c r="AK87">
        <v>22</v>
      </c>
      <c r="AL87">
        <v>10</v>
      </c>
      <c r="AM87">
        <v>-14</v>
      </c>
      <c r="AN87">
        <v>240</v>
      </c>
      <c r="AO87">
        <v>25</v>
      </c>
      <c r="AP87">
        <v>35</v>
      </c>
      <c r="AQ87">
        <v>11</v>
      </c>
      <c r="AR87">
        <v>8</v>
      </c>
      <c r="AS87">
        <v>24</v>
      </c>
      <c r="AT87">
        <v>6</v>
      </c>
      <c r="AU87">
        <v>6</v>
      </c>
      <c r="AV87">
        <v>24</v>
      </c>
      <c r="AW87">
        <f t="shared" si="22"/>
        <v>12</v>
      </c>
      <c r="AX87">
        <f t="shared" si="23"/>
        <v>36</v>
      </c>
      <c r="AY87" t="s">
        <v>57</v>
      </c>
      <c r="AZ87" s="1">
        <v>46143.791666666664</v>
      </c>
      <c r="BA87" s="1">
        <v>46143</v>
      </c>
      <c r="BB87">
        <v>5</v>
      </c>
      <c r="BC87" t="s">
        <v>61</v>
      </c>
      <c r="BD87">
        <v>2026</v>
      </c>
    </row>
    <row r="88" spans="1:56" x14ac:dyDescent="0.25">
      <c r="A88">
        <v>42500166</v>
      </c>
      <c r="B88" t="s">
        <v>66</v>
      </c>
      <c r="C88" t="s">
        <v>67</v>
      </c>
      <c r="D88">
        <v>1610612750</v>
      </c>
      <c r="E88" t="str">
        <f t="shared" si="12"/>
        <v>161061275042500166</v>
      </c>
      <c r="F88" t="s">
        <v>80</v>
      </c>
      <c r="G88" t="s">
        <v>81</v>
      </c>
      <c r="H88">
        <v>1610612743</v>
      </c>
      <c r="I88" s="4" t="str">
        <f t="shared" si="13"/>
        <v>161061274342500166</v>
      </c>
      <c r="J88">
        <v>1</v>
      </c>
      <c r="K88">
        <v>1</v>
      </c>
      <c r="L88">
        <v>110</v>
      </c>
      <c r="M88">
        <v>98</v>
      </c>
      <c r="N88">
        <v>26</v>
      </c>
      <c r="O88">
        <v>3</v>
      </c>
      <c r="P88">
        <v>8</v>
      </c>
      <c r="Q88" s="2">
        <f t="shared" si="14"/>
        <v>0.52601377199693955</v>
      </c>
      <c r="R88" s="3">
        <f t="shared" si="15"/>
        <v>78.56</v>
      </c>
      <c r="S88" s="3">
        <f t="shared" si="16"/>
        <v>67</v>
      </c>
      <c r="T88" s="3">
        <f t="shared" si="17"/>
        <v>140.020366598778</v>
      </c>
      <c r="U88" s="3">
        <f t="shared" si="18"/>
        <v>146.26865671641792</v>
      </c>
      <c r="V88" s="3">
        <f t="shared" si="19"/>
        <v>-6.2482901176399253</v>
      </c>
      <c r="W88" s="2">
        <f t="shared" si="20"/>
        <v>3.7142857142857144</v>
      </c>
      <c r="X88">
        <v>94</v>
      </c>
      <c r="Y88">
        <v>43</v>
      </c>
      <c r="Z88" s="2">
        <v>0.45700000000000002</v>
      </c>
      <c r="AA88">
        <v>29</v>
      </c>
      <c r="AB88">
        <v>7</v>
      </c>
      <c r="AC88">
        <f t="shared" si="21"/>
        <v>21</v>
      </c>
      <c r="AD88" s="2">
        <v>0.24099999999999999</v>
      </c>
      <c r="AE88">
        <v>24</v>
      </c>
      <c r="AF88">
        <v>17</v>
      </c>
      <c r="AG88" s="2">
        <v>0.70799999999999996</v>
      </c>
      <c r="AH88">
        <v>31</v>
      </c>
      <c r="AI88">
        <v>19</v>
      </c>
      <c r="AJ88">
        <v>50</v>
      </c>
      <c r="AK88">
        <v>21</v>
      </c>
      <c r="AL88">
        <v>7</v>
      </c>
      <c r="AM88">
        <v>12</v>
      </c>
      <c r="AN88">
        <v>240</v>
      </c>
      <c r="AO88">
        <v>29</v>
      </c>
      <c r="AP88">
        <v>28</v>
      </c>
      <c r="AQ88">
        <v>25</v>
      </c>
      <c r="AR88">
        <v>28</v>
      </c>
      <c r="AS88">
        <v>12</v>
      </c>
      <c r="AT88">
        <v>13</v>
      </c>
      <c r="AU88">
        <v>16</v>
      </c>
      <c r="AV88">
        <v>64</v>
      </c>
      <c r="AW88">
        <f t="shared" si="22"/>
        <v>8</v>
      </c>
      <c r="AX88">
        <f t="shared" si="23"/>
        <v>72</v>
      </c>
      <c r="AY88" t="s">
        <v>57</v>
      </c>
      <c r="AZ88" s="1">
        <v>46142.895833333336</v>
      </c>
      <c r="BA88" s="1">
        <v>46142</v>
      </c>
      <c r="BB88">
        <v>4</v>
      </c>
      <c r="BC88" t="s">
        <v>82</v>
      </c>
      <c r="BD88">
        <v>2026</v>
      </c>
    </row>
    <row r="89" spans="1:56" x14ac:dyDescent="0.25">
      <c r="A89">
        <v>42500166</v>
      </c>
      <c r="B89" t="s">
        <v>80</v>
      </c>
      <c r="C89" t="s">
        <v>81</v>
      </c>
      <c r="D89">
        <v>1610612743</v>
      </c>
      <c r="E89" t="str">
        <f t="shared" si="12"/>
        <v>161061274342500166</v>
      </c>
      <c r="F89" t="s">
        <v>66</v>
      </c>
      <c r="G89" t="s">
        <v>67</v>
      </c>
      <c r="H89">
        <v>1610612750</v>
      </c>
      <c r="I89" s="4" t="str">
        <f t="shared" si="13"/>
        <v>161061275042500166</v>
      </c>
      <c r="J89">
        <v>0</v>
      </c>
      <c r="K89">
        <v>0</v>
      </c>
      <c r="L89">
        <v>98</v>
      </c>
      <c r="M89">
        <v>110</v>
      </c>
      <c r="N89">
        <v>24</v>
      </c>
      <c r="O89">
        <v>8</v>
      </c>
      <c r="P89">
        <v>4</v>
      </c>
      <c r="Q89" s="2">
        <f t="shared" si="14"/>
        <v>0.56976744186046513</v>
      </c>
      <c r="R89" s="3">
        <f t="shared" si="15"/>
        <v>67</v>
      </c>
      <c r="S89" s="3">
        <f t="shared" si="16"/>
        <v>78.56</v>
      </c>
      <c r="T89" s="3">
        <f t="shared" si="17"/>
        <v>146.26865671641792</v>
      </c>
      <c r="U89" s="3">
        <f t="shared" si="18"/>
        <v>140.020366598778</v>
      </c>
      <c r="V89" s="3">
        <f t="shared" si="19"/>
        <v>6.2482901176399253</v>
      </c>
      <c r="W89" s="2">
        <f t="shared" si="20"/>
        <v>1.8461538461538463</v>
      </c>
      <c r="X89">
        <v>75</v>
      </c>
      <c r="Y89">
        <v>34</v>
      </c>
      <c r="Z89" s="2">
        <v>0.45300000000000001</v>
      </c>
      <c r="AA89">
        <v>27</v>
      </c>
      <c r="AB89">
        <v>10</v>
      </c>
      <c r="AC89">
        <f t="shared" si="21"/>
        <v>30</v>
      </c>
      <c r="AD89" s="2">
        <v>0.37</v>
      </c>
      <c r="AE89">
        <v>25</v>
      </c>
      <c r="AF89">
        <v>20</v>
      </c>
      <c r="AG89" s="2">
        <v>0.8</v>
      </c>
      <c r="AH89">
        <v>27</v>
      </c>
      <c r="AI89">
        <v>6</v>
      </c>
      <c r="AJ89">
        <v>33</v>
      </c>
      <c r="AK89">
        <v>26</v>
      </c>
      <c r="AL89">
        <v>13</v>
      </c>
      <c r="AM89">
        <v>-12</v>
      </c>
      <c r="AN89">
        <v>240</v>
      </c>
      <c r="AO89">
        <v>30</v>
      </c>
      <c r="AP89">
        <v>20</v>
      </c>
      <c r="AQ89">
        <v>24</v>
      </c>
      <c r="AR89">
        <v>24</v>
      </c>
      <c r="AS89">
        <v>5</v>
      </c>
      <c r="AT89">
        <v>7</v>
      </c>
      <c r="AU89">
        <v>10</v>
      </c>
      <c r="AV89">
        <v>40</v>
      </c>
      <c r="AW89">
        <f t="shared" si="22"/>
        <v>8</v>
      </c>
      <c r="AX89">
        <f t="shared" si="23"/>
        <v>48</v>
      </c>
      <c r="AY89" t="s">
        <v>57</v>
      </c>
      <c r="AZ89" s="1">
        <v>46142.895833333336</v>
      </c>
      <c r="BA89" s="1">
        <v>46142</v>
      </c>
      <c r="BB89">
        <v>4</v>
      </c>
      <c r="BC89" t="s">
        <v>82</v>
      </c>
      <c r="BD89">
        <v>2026</v>
      </c>
    </row>
    <row r="90" spans="1:56" x14ac:dyDescent="0.25">
      <c r="A90">
        <v>42500116</v>
      </c>
      <c r="B90" t="s">
        <v>70</v>
      </c>
      <c r="C90" t="s">
        <v>71</v>
      </c>
      <c r="D90">
        <v>1610612755</v>
      </c>
      <c r="E90" t="str">
        <f t="shared" si="12"/>
        <v>161061275542500116</v>
      </c>
      <c r="F90" t="s">
        <v>76</v>
      </c>
      <c r="G90" t="s">
        <v>77</v>
      </c>
      <c r="H90">
        <v>1610612738</v>
      </c>
      <c r="I90" s="4" t="str">
        <f t="shared" si="13"/>
        <v>161061273842500116</v>
      </c>
      <c r="J90">
        <v>1</v>
      </c>
      <c r="K90">
        <v>1</v>
      </c>
      <c r="L90">
        <v>106</v>
      </c>
      <c r="M90">
        <v>93</v>
      </c>
      <c r="N90">
        <v>22</v>
      </c>
      <c r="O90">
        <v>6</v>
      </c>
      <c r="P90">
        <v>7</v>
      </c>
      <c r="Q90" s="2">
        <f t="shared" si="14"/>
        <v>0.54437140509449466</v>
      </c>
      <c r="R90" s="3">
        <f t="shared" si="15"/>
        <v>79.36</v>
      </c>
      <c r="S90" s="3">
        <f t="shared" si="16"/>
        <v>72.040000000000006</v>
      </c>
      <c r="T90" s="3">
        <f t="shared" si="17"/>
        <v>133.56854838709677</v>
      </c>
      <c r="U90" s="3">
        <f t="shared" si="18"/>
        <v>129.09494725152692</v>
      </c>
      <c r="V90" s="3">
        <f t="shared" si="19"/>
        <v>4.4736011355698508</v>
      </c>
      <c r="W90" s="2">
        <f t="shared" si="20"/>
        <v>2.2000000000000002</v>
      </c>
      <c r="X90">
        <v>89</v>
      </c>
      <c r="Y90">
        <v>39</v>
      </c>
      <c r="Z90" s="2">
        <v>0.438</v>
      </c>
      <c r="AA90">
        <v>33</v>
      </c>
      <c r="AB90">
        <v>11</v>
      </c>
      <c r="AC90">
        <f t="shared" si="21"/>
        <v>33</v>
      </c>
      <c r="AD90" s="2">
        <v>0.33300000000000002</v>
      </c>
      <c r="AE90">
        <v>19</v>
      </c>
      <c r="AF90">
        <v>17</v>
      </c>
      <c r="AG90" s="2">
        <v>0.89500000000000002</v>
      </c>
      <c r="AH90">
        <v>40</v>
      </c>
      <c r="AI90">
        <v>8</v>
      </c>
      <c r="AJ90">
        <v>48</v>
      </c>
      <c r="AK90">
        <v>15</v>
      </c>
      <c r="AL90">
        <v>10</v>
      </c>
      <c r="AM90">
        <v>13</v>
      </c>
      <c r="AN90">
        <v>240</v>
      </c>
      <c r="AO90">
        <v>20</v>
      </c>
      <c r="AP90">
        <v>38</v>
      </c>
      <c r="AQ90">
        <v>24</v>
      </c>
      <c r="AR90">
        <v>24</v>
      </c>
      <c r="AS90">
        <v>23</v>
      </c>
      <c r="AT90">
        <v>16</v>
      </c>
      <c r="AU90">
        <v>17</v>
      </c>
      <c r="AV90">
        <v>40</v>
      </c>
      <c r="AW90">
        <f t="shared" si="22"/>
        <v>16</v>
      </c>
      <c r="AX90">
        <f t="shared" si="23"/>
        <v>56</v>
      </c>
      <c r="AY90" t="s">
        <v>57</v>
      </c>
      <c r="AZ90" s="1">
        <v>46142.833333333336</v>
      </c>
      <c r="BA90" s="1">
        <v>46142</v>
      </c>
      <c r="BB90">
        <v>4</v>
      </c>
      <c r="BC90" t="s">
        <v>82</v>
      </c>
      <c r="BD90">
        <v>2026</v>
      </c>
    </row>
    <row r="91" spans="1:56" x14ac:dyDescent="0.25">
      <c r="A91">
        <v>42500116</v>
      </c>
      <c r="B91" t="s">
        <v>76</v>
      </c>
      <c r="C91" t="s">
        <v>77</v>
      </c>
      <c r="D91">
        <v>1610612738</v>
      </c>
      <c r="E91" t="str">
        <f t="shared" si="12"/>
        <v>161061273842500116</v>
      </c>
      <c r="F91" t="s">
        <v>70</v>
      </c>
      <c r="G91" t="s">
        <v>71</v>
      </c>
      <c r="H91">
        <v>1610612755</v>
      </c>
      <c r="I91" s="4" t="str">
        <f t="shared" si="13"/>
        <v>161061275542500116</v>
      </c>
      <c r="J91">
        <v>0</v>
      </c>
      <c r="K91">
        <v>0</v>
      </c>
      <c r="L91">
        <v>93</v>
      </c>
      <c r="M91">
        <v>106</v>
      </c>
      <c r="N91">
        <v>18</v>
      </c>
      <c r="O91">
        <v>3</v>
      </c>
      <c r="P91">
        <v>7</v>
      </c>
      <c r="Q91" s="2">
        <f t="shared" si="14"/>
        <v>0.4997850386930352</v>
      </c>
      <c r="R91" s="3">
        <f t="shared" si="15"/>
        <v>72.040000000000006</v>
      </c>
      <c r="S91" s="3">
        <f t="shared" si="16"/>
        <v>79.36</v>
      </c>
      <c r="T91" s="3">
        <f t="shared" si="17"/>
        <v>129.09494725152692</v>
      </c>
      <c r="U91" s="3">
        <f t="shared" si="18"/>
        <v>133.56854838709677</v>
      </c>
      <c r="V91" s="3">
        <f t="shared" si="19"/>
        <v>-4.4736011355698508</v>
      </c>
      <c r="W91" s="2">
        <f t="shared" si="20"/>
        <v>1.3846153846153846</v>
      </c>
      <c r="X91">
        <v>86</v>
      </c>
      <c r="Y91">
        <v>36</v>
      </c>
      <c r="Z91" s="2">
        <v>0.41899999999999998</v>
      </c>
      <c r="AA91">
        <v>41</v>
      </c>
      <c r="AB91">
        <v>12</v>
      </c>
      <c r="AC91">
        <f t="shared" si="21"/>
        <v>36</v>
      </c>
      <c r="AD91" s="2">
        <v>0.29299999999999998</v>
      </c>
      <c r="AE91">
        <v>16</v>
      </c>
      <c r="AF91">
        <v>9</v>
      </c>
      <c r="AG91" s="2">
        <v>0.56299999999999994</v>
      </c>
      <c r="AH91">
        <v>38</v>
      </c>
      <c r="AI91">
        <v>8</v>
      </c>
      <c r="AJ91">
        <v>46</v>
      </c>
      <c r="AK91">
        <v>18</v>
      </c>
      <c r="AL91">
        <v>13</v>
      </c>
      <c r="AM91">
        <v>-13</v>
      </c>
      <c r="AN91">
        <v>240</v>
      </c>
      <c r="AO91">
        <v>23</v>
      </c>
      <c r="AP91">
        <v>26</v>
      </c>
      <c r="AQ91">
        <v>14</v>
      </c>
      <c r="AR91">
        <v>30</v>
      </c>
      <c r="AS91">
        <v>5</v>
      </c>
      <c r="AT91">
        <v>14</v>
      </c>
      <c r="AU91">
        <v>14</v>
      </c>
      <c r="AV91">
        <v>42</v>
      </c>
      <c r="AW91">
        <f t="shared" si="22"/>
        <v>6</v>
      </c>
      <c r="AX91">
        <f t="shared" si="23"/>
        <v>48</v>
      </c>
      <c r="AY91" t="s">
        <v>57</v>
      </c>
      <c r="AZ91" s="1">
        <v>46142.833333333336</v>
      </c>
      <c r="BA91" s="1">
        <v>46142</v>
      </c>
      <c r="BB91">
        <v>4</v>
      </c>
      <c r="BC91" t="s">
        <v>82</v>
      </c>
      <c r="BD91">
        <v>2026</v>
      </c>
    </row>
    <row r="92" spans="1:56" x14ac:dyDescent="0.25">
      <c r="A92">
        <v>42500126</v>
      </c>
      <c r="B92" t="s">
        <v>83</v>
      </c>
      <c r="C92" t="s">
        <v>84</v>
      </c>
      <c r="D92">
        <v>1610612737</v>
      </c>
      <c r="E92" t="str">
        <f t="shared" si="12"/>
        <v>161061273742500126</v>
      </c>
      <c r="F92" t="s">
        <v>55</v>
      </c>
      <c r="G92" t="s">
        <v>56</v>
      </c>
      <c r="H92">
        <v>1610612752</v>
      </c>
      <c r="I92" s="4" t="str">
        <f t="shared" si="13"/>
        <v>161061275242500126</v>
      </c>
      <c r="J92">
        <v>1</v>
      </c>
      <c r="K92">
        <v>0</v>
      </c>
      <c r="L92">
        <v>89</v>
      </c>
      <c r="M92">
        <v>140</v>
      </c>
      <c r="N92">
        <v>22</v>
      </c>
      <c r="O92">
        <v>4</v>
      </c>
      <c r="P92">
        <v>5</v>
      </c>
      <c r="Q92" s="2">
        <f t="shared" si="14"/>
        <v>0.48306556665219275</v>
      </c>
      <c r="R92" s="3">
        <f t="shared" si="15"/>
        <v>62.120000000000005</v>
      </c>
      <c r="S92" s="3">
        <f t="shared" si="16"/>
        <v>81.960000000000008</v>
      </c>
      <c r="T92" s="3">
        <f t="shared" si="17"/>
        <v>143.27108821635542</v>
      </c>
      <c r="U92" s="3">
        <f t="shared" si="18"/>
        <v>170.81503172279159</v>
      </c>
      <c r="V92" s="3">
        <f t="shared" si="19"/>
        <v>-27.543943506436165</v>
      </c>
      <c r="W92" s="2">
        <f t="shared" si="20"/>
        <v>1.1578947368421053</v>
      </c>
      <c r="X92">
        <v>82</v>
      </c>
      <c r="Y92">
        <v>31</v>
      </c>
      <c r="Z92" s="2">
        <v>0.378</v>
      </c>
      <c r="AA92">
        <v>35</v>
      </c>
      <c r="AB92">
        <v>9</v>
      </c>
      <c r="AC92">
        <f t="shared" si="21"/>
        <v>27</v>
      </c>
      <c r="AD92" s="2">
        <v>0.25700000000000001</v>
      </c>
      <c r="AE92">
        <v>23</v>
      </c>
      <c r="AF92">
        <v>18</v>
      </c>
      <c r="AG92" s="2">
        <v>0.78300000000000003</v>
      </c>
      <c r="AH92">
        <v>24</v>
      </c>
      <c r="AI92">
        <v>11</v>
      </c>
      <c r="AJ92">
        <v>35</v>
      </c>
      <c r="AK92">
        <v>22</v>
      </c>
      <c r="AL92">
        <v>19</v>
      </c>
      <c r="AM92">
        <v>-51</v>
      </c>
      <c r="AN92">
        <v>240</v>
      </c>
      <c r="AO92">
        <v>15</v>
      </c>
      <c r="AP92">
        <v>21</v>
      </c>
      <c r="AQ92">
        <v>28</v>
      </c>
      <c r="AR92">
        <v>25</v>
      </c>
      <c r="AS92">
        <v>4</v>
      </c>
      <c r="AT92">
        <v>8</v>
      </c>
      <c r="AU92">
        <v>8</v>
      </c>
      <c r="AV92">
        <v>38</v>
      </c>
      <c r="AW92">
        <f t="shared" si="22"/>
        <v>6</v>
      </c>
      <c r="AX92">
        <f t="shared" si="23"/>
        <v>44</v>
      </c>
      <c r="AY92" t="s">
        <v>57</v>
      </c>
      <c r="AZ92" s="1">
        <v>46142.791666666664</v>
      </c>
      <c r="BA92" s="1">
        <v>46142</v>
      </c>
      <c r="BB92">
        <v>4</v>
      </c>
      <c r="BC92" t="s">
        <v>82</v>
      </c>
      <c r="BD92">
        <v>2026</v>
      </c>
    </row>
    <row r="93" spans="1:56" x14ac:dyDescent="0.25">
      <c r="A93">
        <v>42500126</v>
      </c>
      <c r="B93" t="s">
        <v>55</v>
      </c>
      <c r="C93" t="s">
        <v>56</v>
      </c>
      <c r="D93">
        <v>1610612752</v>
      </c>
      <c r="E93" t="str">
        <f t="shared" si="12"/>
        <v>161061275242500126</v>
      </c>
      <c r="F93" t="s">
        <v>83</v>
      </c>
      <c r="G93" t="s">
        <v>84</v>
      </c>
      <c r="H93">
        <v>1610612737</v>
      </c>
      <c r="I93" s="4" t="str">
        <f t="shared" si="13"/>
        <v>161061273742500126</v>
      </c>
      <c r="J93">
        <v>0</v>
      </c>
      <c r="K93">
        <v>1</v>
      </c>
      <c r="L93">
        <v>140</v>
      </c>
      <c r="M93">
        <v>89</v>
      </c>
      <c r="N93">
        <v>33</v>
      </c>
      <c r="O93">
        <v>6</v>
      </c>
      <c r="P93">
        <v>16</v>
      </c>
      <c r="Q93" s="2">
        <f t="shared" si="14"/>
        <v>0.70028011204481788</v>
      </c>
      <c r="R93" s="3">
        <f t="shared" si="15"/>
        <v>81.960000000000008</v>
      </c>
      <c r="S93" s="3">
        <f t="shared" si="16"/>
        <v>62.120000000000005</v>
      </c>
      <c r="T93" s="3">
        <f t="shared" si="17"/>
        <v>170.81503172279159</v>
      </c>
      <c r="U93" s="3">
        <f t="shared" si="18"/>
        <v>143.27108821635542</v>
      </c>
      <c r="V93" s="3">
        <f t="shared" si="19"/>
        <v>27.543943506436165</v>
      </c>
      <c r="W93" s="2">
        <f t="shared" si="20"/>
        <v>3.6666666666666665</v>
      </c>
      <c r="X93">
        <v>85</v>
      </c>
      <c r="Y93">
        <v>50</v>
      </c>
      <c r="Z93" s="2">
        <v>0.58799999999999997</v>
      </c>
      <c r="AA93">
        <v>36</v>
      </c>
      <c r="AB93">
        <v>13</v>
      </c>
      <c r="AC93">
        <f t="shared" si="21"/>
        <v>39</v>
      </c>
      <c r="AD93" s="2">
        <v>0.36099999999999999</v>
      </c>
      <c r="AE93">
        <v>34</v>
      </c>
      <c r="AF93">
        <v>27</v>
      </c>
      <c r="AG93" s="2">
        <v>0.79400000000000004</v>
      </c>
      <c r="AH93">
        <v>37</v>
      </c>
      <c r="AI93">
        <v>9</v>
      </c>
      <c r="AJ93">
        <v>46</v>
      </c>
      <c r="AK93">
        <v>22</v>
      </c>
      <c r="AL93">
        <v>9</v>
      </c>
      <c r="AM93">
        <v>51</v>
      </c>
      <c r="AN93">
        <v>240</v>
      </c>
      <c r="AO93">
        <v>40</v>
      </c>
      <c r="AP93">
        <v>43</v>
      </c>
      <c r="AQ93">
        <v>34</v>
      </c>
      <c r="AR93">
        <v>23</v>
      </c>
      <c r="AS93">
        <v>61</v>
      </c>
      <c r="AT93">
        <v>35</v>
      </c>
      <c r="AU93">
        <v>26</v>
      </c>
      <c r="AV93">
        <v>66</v>
      </c>
      <c r="AW93">
        <f t="shared" si="22"/>
        <v>8</v>
      </c>
      <c r="AX93">
        <f t="shared" si="23"/>
        <v>74</v>
      </c>
      <c r="AY93" t="s">
        <v>57</v>
      </c>
      <c r="AZ93" s="1">
        <v>46142.791666666664</v>
      </c>
      <c r="BA93" s="1">
        <v>46142</v>
      </c>
      <c r="BB93">
        <v>4</v>
      </c>
      <c r="BC93" t="s">
        <v>82</v>
      </c>
      <c r="BD93">
        <v>2026</v>
      </c>
    </row>
    <row r="94" spans="1:56" x14ac:dyDescent="0.25">
      <c r="A94">
        <v>42500175</v>
      </c>
      <c r="B94" t="s">
        <v>78</v>
      </c>
      <c r="C94" t="s">
        <v>79</v>
      </c>
      <c r="D94">
        <v>1610612745</v>
      </c>
      <c r="E94" t="str">
        <f t="shared" si="12"/>
        <v>161061274542500175</v>
      </c>
      <c r="F94" t="s">
        <v>68</v>
      </c>
      <c r="G94" t="s">
        <v>69</v>
      </c>
      <c r="H94">
        <v>1610612747</v>
      </c>
      <c r="I94" s="4" t="str">
        <f t="shared" si="13"/>
        <v>161061274742500175</v>
      </c>
      <c r="J94">
        <v>0</v>
      </c>
      <c r="K94">
        <v>1</v>
      </c>
      <c r="L94">
        <v>99</v>
      </c>
      <c r="M94">
        <v>93</v>
      </c>
      <c r="N94">
        <v>25</v>
      </c>
      <c r="O94">
        <v>4</v>
      </c>
      <c r="P94">
        <v>10</v>
      </c>
      <c r="Q94" s="2">
        <f t="shared" si="14"/>
        <v>0.57558139534883723</v>
      </c>
      <c r="R94" s="3">
        <f t="shared" si="15"/>
        <v>70</v>
      </c>
      <c r="S94" s="3">
        <f t="shared" si="16"/>
        <v>59.879999999999995</v>
      </c>
      <c r="T94" s="3">
        <f t="shared" si="17"/>
        <v>141.42857142857144</v>
      </c>
      <c r="U94" s="3">
        <f t="shared" si="18"/>
        <v>155.31062124248498</v>
      </c>
      <c r="V94" s="3">
        <f t="shared" si="19"/>
        <v>-13.88204981391354</v>
      </c>
      <c r="W94" s="2">
        <f t="shared" si="20"/>
        <v>2.5</v>
      </c>
      <c r="X94">
        <v>75</v>
      </c>
      <c r="Y94">
        <v>33</v>
      </c>
      <c r="Z94" s="2">
        <v>0.44</v>
      </c>
      <c r="AA94">
        <v>40</v>
      </c>
      <c r="AB94">
        <v>14</v>
      </c>
      <c r="AC94">
        <f t="shared" si="21"/>
        <v>42</v>
      </c>
      <c r="AD94" s="2">
        <v>0.35</v>
      </c>
      <c r="AE94">
        <v>25</v>
      </c>
      <c r="AF94">
        <v>19</v>
      </c>
      <c r="AG94" s="2">
        <v>0.76</v>
      </c>
      <c r="AH94">
        <v>28</v>
      </c>
      <c r="AI94">
        <v>6</v>
      </c>
      <c r="AJ94">
        <v>34</v>
      </c>
      <c r="AK94">
        <v>22</v>
      </c>
      <c r="AL94">
        <v>10</v>
      </c>
      <c r="AM94">
        <v>6</v>
      </c>
      <c r="AN94">
        <v>240</v>
      </c>
      <c r="AO94">
        <v>21</v>
      </c>
      <c r="AP94">
        <v>30</v>
      </c>
      <c r="AQ94">
        <v>25</v>
      </c>
      <c r="AR94">
        <v>23</v>
      </c>
      <c r="AS94">
        <v>13</v>
      </c>
      <c r="AT94">
        <v>12</v>
      </c>
      <c r="AU94">
        <v>18</v>
      </c>
      <c r="AV94">
        <v>36</v>
      </c>
      <c r="AW94">
        <f t="shared" si="22"/>
        <v>2</v>
      </c>
      <c r="AX94">
        <f t="shared" si="23"/>
        <v>38</v>
      </c>
      <c r="AY94" t="s">
        <v>57</v>
      </c>
      <c r="AZ94" s="1">
        <v>46141.916666666664</v>
      </c>
      <c r="BA94" s="1">
        <v>46141</v>
      </c>
      <c r="BB94">
        <v>4</v>
      </c>
      <c r="BC94" t="s">
        <v>82</v>
      </c>
      <c r="BD94">
        <v>2026</v>
      </c>
    </row>
    <row r="95" spans="1:56" x14ac:dyDescent="0.25">
      <c r="A95">
        <v>42500175</v>
      </c>
      <c r="B95" t="s">
        <v>68</v>
      </c>
      <c r="C95" t="s">
        <v>69</v>
      </c>
      <c r="D95">
        <v>1610612747</v>
      </c>
      <c r="E95" t="str">
        <f t="shared" si="12"/>
        <v>161061274742500175</v>
      </c>
      <c r="F95" t="s">
        <v>78</v>
      </c>
      <c r="G95" t="s">
        <v>79</v>
      </c>
      <c r="H95">
        <v>1610612745</v>
      </c>
      <c r="I95" s="4" t="str">
        <f t="shared" si="13"/>
        <v>161061274542500175</v>
      </c>
      <c r="J95">
        <v>1</v>
      </c>
      <c r="K95">
        <v>0</v>
      </c>
      <c r="L95">
        <v>93</v>
      </c>
      <c r="M95">
        <v>99</v>
      </c>
      <c r="N95">
        <v>19</v>
      </c>
      <c r="O95">
        <v>5</v>
      </c>
      <c r="P95">
        <v>5</v>
      </c>
      <c r="Q95" s="2">
        <f t="shared" si="14"/>
        <v>0.52913063268092853</v>
      </c>
      <c r="R95" s="3">
        <f t="shared" si="15"/>
        <v>59.879999999999995</v>
      </c>
      <c r="S95" s="3">
        <f t="shared" si="16"/>
        <v>70</v>
      </c>
      <c r="T95" s="3">
        <f t="shared" si="17"/>
        <v>155.31062124248498</v>
      </c>
      <c r="U95" s="3">
        <f t="shared" si="18"/>
        <v>141.42857142857144</v>
      </c>
      <c r="V95" s="3">
        <f t="shared" si="19"/>
        <v>13.88204981391354</v>
      </c>
      <c r="W95" s="2">
        <f t="shared" si="20"/>
        <v>1.2666666666666666</v>
      </c>
      <c r="X95">
        <v>76</v>
      </c>
      <c r="Y95">
        <v>32</v>
      </c>
      <c r="Z95" s="2">
        <v>0.42099999999999999</v>
      </c>
      <c r="AA95">
        <v>27</v>
      </c>
      <c r="AB95">
        <v>7</v>
      </c>
      <c r="AC95">
        <f t="shared" si="21"/>
        <v>21</v>
      </c>
      <c r="AD95" s="2">
        <v>0.25900000000000001</v>
      </c>
      <c r="AE95">
        <v>27</v>
      </c>
      <c r="AF95">
        <v>22</v>
      </c>
      <c r="AG95" s="2">
        <v>0.81499999999999995</v>
      </c>
      <c r="AH95">
        <v>28</v>
      </c>
      <c r="AI95">
        <v>13</v>
      </c>
      <c r="AJ95">
        <v>41</v>
      </c>
      <c r="AK95">
        <v>20</v>
      </c>
      <c r="AL95">
        <v>15</v>
      </c>
      <c r="AM95">
        <v>-6</v>
      </c>
      <c r="AN95">
        <v>240</v>
      </c>
      <c r="AO95">
        <v>28</v>
      </c>
      <c r="AP95">
        <v>19</v>
      </c>
      <c r="AQ95">
        <v>20</v>
      </c>
      <c r="AR95">
        <v>26</v>
      </c>
      <c r="AS95">
        <v>11</v>
      </c>
      <c r="AT95">
        <v>10</v>
      </c>
      <c r="AU95">
        <v>13</v>
      </c>
      <c r="AV95">
        <v>44</v>
      </c>
      <c r="AW95">
        <f t="shared" si="22"/>
        <v>6</v>
      </c>
      <c r="AX95">
        <f t="shared" si="23"/>
        <v>50</v>
      </c>
      <c r="AY95" t="s">
        <v>57</v>
      </c>
      <c r="AZ95" s="1">
        <v>46141.916666666664</v>
      </c>
      <c r="BA95" s="1">
        <v>46141</v>
      </c>
      <c r="BB95">
        <v>4</v>
      </c>
      <c r="BC95" t="s">
        <v>82</v>
      </c>
      <c r="BD95">
        <v>2026</v>
      </c>
    </row>
    <row r="96" spans="1:56" x14ac:dyDescent="0.25">
      <c r="A96">
        <v>42500135</v>
      </c>
      <c r="B96" t="s">
        <v>72</v>
      </c>
      <c r="C96" t="s">
        <v>73</v>
      </c>
      <c r="D96">
        <v>1610612761</v>
      </c>
      <c r="E96" t="str">
        <f t="shared" si="12"/>
        <v>161061276142500135</v>
      </c>
      <c r="F96" t="s">
        <v>62</v>
      </c>
      <c r="G96" t="s">
        <v>63</v>
      </c>
      <c r="H96">
        <v>1610612739</v>
      </c>
      <c r="I96" s="4" t="str">
        <f t="shared" si="13"/>
        <v>161061273942500135</v>
      </c>
      <c r="J96">
        <v>0</v>
      </c>
      <c r="K96">
        <v>0</v>
      </c>
      <c r="L96">
        <v>120</v>
      </c>
      <c r="M96">
        <v>125</v>
      </c>
      <c r="N96">
        <v>32</v>
      </c>
      <c r="O96">
        <v>8</v>
      </c>
      <c r="P96">
        <v>8</v>
      </c>
      <c r="Q96" s="2">
        <f t="shared" si="14"/>
        <v>0.56603773584905659</v>
      </c>
      <c r="R96" s="3">
        <f t="shared" si="15"/>
        <v>77</v>
      </c>
      <c r="S96" s="3">
        <f t="shared" si="16"/>
        <v>75.319999999999993</v>
      </c>
      <c r="T96" s="3">
        <f t="shared" si="17"/>
        <v>155.84415584415586</v>
      </c>
      <c r="U96" s="3">
        <f t="shared" si="18"/>
        <v>165.9585767392459</v>
      </c>
      <c r="V96" s="3">
        <f t="shared" si="19"/>
        <v>-10.114420895090035</v>
      </c>
      <c r="W96" s="2">
        <f t="shared" si="20"/>
        <v>2.2857142857142856</v>
      </c>
      <c r="X96">
        <v>95</v>
      </c>
      <c r="Y96">
        <v>44</v>
      </c>
      <c r="Z96" s="2">
        <v>0.46300000000000002</v>
      </c>
      <c r="AA96">
        <v>38</v>
      </c>
      <c r="AB96">
        <v>15</v>
      </c>
      <c r="AC96">
        <f t="shared" si="21"/>
        <v>45</v>
      </c>
      <c r="AD96" s="2">
        <v>0.39500000000000002</v>
      </c>
      <c r="AE96">
        <v>25</v>
      </c>
      <c r="AF96">
        <v>17</v>
      </c>
      <c r="AG96" s="2">
        <v>0.68</v>
      </c>
      <c r="AH96">
        <v>33</v>
      </c>
      <c r="AI96">
        <v>15</v>
      </c>
      <c r="AJ96">
        <v>48</v>
      </c>
      <c r="AK96">
        <v>21</v>
      </c>
      <c r="AL96">
        <v>14</v>
      </c>
      <c r="AM96">
        <v>-5</v>
      </c>
      <c r="AN96">
        <v>240</v>
      </c>
      <c r="AO96">
        <v>34</v>
      </c>
      <c r="AP96">
        <v>40</v>
      </c>
      <c r="AQ96">
        <v>29</v>
      </c>
      <c r="AR96">
        <v>17</v>
      </c>
      <c r="AS96">
        <v>12</v>
      </c>
      <c r="AT96">
        <v>26</v>
      </c>
      <c r="AU96">
        <v>28</v>
      </c>
      <c r="AV96">
        <v>48</v>
      </c>
      <c r="AW96">
        <f t="shared" si="22"/>
        <v>10</v>
      </c>
      <c r="AX96">
        <f t="shared" si="23"/>
        <v>58</v>
      </c>
      <c r="AY96" t="s">
        <v>57</v>
      </c>
      <c r="AZ96" s="1">
        <v>46141.8125</v>
      </c>
      <c r="BA96" s="1">
        <v>46141</v>
      </c>
      <c r="BB96">
        <v>4</v>
      </c>
      <c r="BC96" t="s">
        <v>82</v>
      </c>
      <c r="BD96">
        <v>2026</v>
      </c>
    </row>
    <row r="97" spans="1:56" x14ac:dyDescent="0.25">
      <c r="A97">
        <v>42500135</v>
      </c>
      <c r="B97" t="s">
        <v>62</v>
      </c>
      <c r="C97" t="s">
        <v>63</v>
      </c>
      <c r="D97">
        <v>1610612739</v>
      </c>
      <c r="E97" t="str">
        <f t="shared" si="12"/>
        <v>161061273942500135</v>
      </c>
      <c r="F97" t="s">
        <v>72</v>
      </c>
      <c r="G97" t="s">
        <v>73</v>
      </c>
      <c r="H97">
        <v>1610612761</v>
      </c>
      <c r="I97" s="4" t="str">
        <f t="shared" si="13"/>
        <v>161061276142500135</v>
      </c>
      <c r="J97">
        <v>1</v>
      </c>
      <c r="K97">
        <v>1</v>
      </c>
      <c r="L97">
        <v>125</v>
      </c>
      <c r="M97">
        <v>120</v>
      </c>
      <c r="N97">
        <v>20</v>
      </c>
      <c r="O97">
        <v>8</v>
      </c>
      <c r="P97">
        <v>8</v>
      </c>
      <c r="Q97" s="2">
        <f t="shared" si="14"/>
        <v>0.66973853407629669</v>
      </c>
      <c r="R97" s="3">
        <f t="shared" si="15"/>
        <v>75.319999999999993</v>
      </c>
      <c r="S97" s="3">
        <f t="shared" si="16"/>
        <v>77</v>
      </c>
      <c r="T97" s="3">
        <f t="shared" si="17"/>
        <v>165.9585767392459</v>
      </c>
      <c r="U97" s="3">
        <f t="shared" si="18"/>
        <v>155.84415584415586</v>
      </c>
      <c r="V97" s="3">
        <f t="shared" si="19"/>
        <v>10.114420895090035</v>
      </c>
      <c r="W97" s="2">
        <f t="shared" si="20"/>
        <v>1.4285714285714286</v>
      </c>
      <c r="X97">
        <v>81</v>
      </c>
      <c r="Y97">
        <v>43</v>
      </c>
      <c r="Z97" s="2">
        <v>0.53100000000000003</v>
      </c>
      <c r="AA97">
        <v>36</v>
      </c>
      <c r="AB97">
        <v>18</v>
      </c>
      <c r="AC97">
        <f t="shared" si="21"/>
        <v>54</v>
      </c>
      <c r="AD97" s="2">
        <v>0.5</v>
      </c>
      <c r="AE97">
        <v>28</v>
      </c>
      <c r="AF97">
        <v>21</v>
      </c>
      <c r="AG97" s="2">
        <v>0.75</v>
      </c>
      <c r="AH97">
        <v>31</v>
      </c>
      <c r="AI97">
        <v>4</v>
      </c>
      <c r="AJ97">
        <v>35</v>
      </c>
      <c r="AK97">
        <v>16</v>
      </c>
      <c r="AL97">
        <v>14</v>
      </c>
      <c r="AM97">
        <v>5</v>
      </c>
      <c r="AN97">
        <v>240</v>
      </c>
      <c r="AO97">
        <v>38</v>
      </c>
      <c r="AP97">
        <v>29</v>
      </c>
      <c r="AQ97">
        <v>33</v>
      </c>
      <c r="AR97">
        <v>25</v>
      </c>
      <c r="AS97">
        <v>11</v>
      </c>
      <c r="AT97">
        <v>6</v>
      </c>
      <c r="AU97">
        <v>20</v>
      </c>
      <c r="AV97">
        <v>48</v>
      </c>
      <c r="AW97">
        <f t="shared" si="22"/>
        <v>2</v>
      </c>
      <c r="AX97">
        <f t="shared" si="23"/>
        <v>50</v>
      </c>
      <c r="AY97" t="s">
        <v>57</v>
      </c>
      <c r="AZ97" s="1">
        <v>46141.8125</v>
      </c>
      <c r="BA97" s="1">
        <v>46141</v>
      </c>
      <c r="BB97">
        <v>4</v>
      </c>
      <c r="BC97" t="s">
        <v>82</v>
      </c>
      <c r="BD97">
        <v>2026</v>
      </c>
    </row>
    <row r="98" spans="1:56" x14ac:dyDescent="0.25">
      <c r="A98">
        <v>42500105</v>
      </c>
      <c r="B98" t="s">
        <v>74</v>
      </c>
      <c r="C98" t="s">
        <v>75</v>
      </c>
      <c r="D98">
        <v>1610612753</v>
      </c>
      <c r="E98" t="str">
        <f t="shared" si="12"/>
        <v>161061275342500105</v>
      </c>
      <c r="F98" t="s">
        <v>64</v>
      </c>
      <c r="G98" t="s">
        <v>65</v>
      </c>
      <c r="H98">
        <v>1610612765</v>
      </c>
      <c r="I98" s="4" t="str">
        <f t="shared" si="13"/>
        <v>161061276542500105</v>
      </c>
      <c r="J98">
        <v>0</v>
      </c>
      <c r="K98">
        <v>0</v>
      </c>
      <c r="L98">
        <v>109</v>
      </c>
      <c r="M98">
        <v>116</v>
      </c>
      <c r="N98">
        <v>21</v>
      </c>
      <c r="O98">
        <v>5</v>
      </c>
      <c r="P98">
        <v>12</v>
      </c>
      <c r="Q98" s="2">
        <f t="shared" si="14"/>
        <v>0.58476394849785407</v>
      </c>
      <c r="R98" s="3">
        <f t="shared" si="15"/>
        <v>69.2</v>
      </c>
      <c r="S98" s="3">
        <f t="shared" si="16"/>
        <v>62.400000000000006</v>
      </c>
      <c r="T98" s="3">
        <f t="shared" si="17"/>
        <v>157.51445086705203</v>
      </c>
      <c r="U98" s="3">
        <f t="shared" si="18"/>
        <v>185.89743589743588</v>
      </c>
      <c r="V98" s="3">
        <f t="shared" si="19"/>
        <v>-28.38298503038385</v>
      </c>
      <c r="W98" s="2">
        <f t="shared" si="20"/>
        <v>1.3125</v>
      </c>
      <c r="X98">
        <v>80</v>
      </c>
      <c r="Y98">
        <v>38</v>
      </c>
      <c r="Z98" s="2">
        <v>0.47499999999999998</v>
      </c>
      <c r="AA98">
        <v>38</v>
      </c>
      <c r="AB98">
        <v>17</v>
      </c>
      <c r="AC98">
        <f t="shared" si="21"/>
        <v>51</v>
      </c>
      <c r="AD98" s="2">
        <v>0.44700000000000001</v>
      </c>
      <c r="AE98">
        <v>30</v>
      </c>
      <c r="AF98">
        <v>16</v>
      </c>
      <c r="AG98" s="2">
        <v>0.53300000000000003</v>
      </c>
      <c r="AH98">
        <v>25</v>
      </c>
      <c r="AI98">
        <v>8</v>
      </c>
      <c r="AJ98">
        <v>33</v>
      </c>
      <c r="AK98">
        <v>26</v>
      </c>
      <c r="AL98">
        <v>16</v>
      </c>
      <c r="AM98">
        <v>-7</v>
      </c>
      <c r="AN98">
        <v>240</v>
      </c>
      <c r="AO98">
        <v>26</v>
      </c>
      <c r="AP98">
        <v>34</v>
      </c>
      <c r="AQ98">
        <v>19</v>
      </c>
      <c r="AR98">
        <v>30</v>
      </c>
      <c r="AS98">
        <v>0</v>
      </c>
      <c r="AT98">
        <v>14</v>
      </c>
      <c r="AU98">
        <v>22</v>
      </c>
      <c r="AV98">
        <v>36</v>
      </c>
      <c r="AW98">
        <f t="shared" si="22"/>
        <v>6</v>
      </c>
      <c r="AX98">
        <f t="shared" si="23"/>
        <v>42</v>
      </c>
      <c r="AY98" t="s">
        <v>57</v>
      </c>
      <c r="AZ98" s="1">
        <v>46141.791666666664</v>
      </c>
      <c r="BA98" s="1">
        <v>46141</v>
      </c>
      <c r="BB98">
        <v>4</v>
      </c>
      <c r="BC98" t="s">
        <v>82</v>
      </c>
      <c r="BD98">
        <v>2026</v>
      </c>
    </row>
    <row r="99" spans="1:56" x14ac:dyDescent="0.25">
      <c r="A99">
        <v>42500105</v>
      </c>
      <c r="B99" t="s">
        <v>64</v>
      </c>
      <c r="C99" t="s">
        <v>65</v>
      </c>
      <c r="D99">
        <v>1610612765</v>
      </c>
      <c r="E99" t="str">
        <f t="shared" si="12"/>
        <v>161061276542500105</v>
      </c>
      <c r="F99" t="s">
        <v>74</v>
      </c>
      <c r="G99" t="s">
        <v>75</v>
      </c>
      <c r="H99">
        <v>1610612753</v>
      </c>
      <c r="I99" s="4" t="str">
        <f t="shared" si="13"/>
        <v>161061275342500105</v>
      </c>
      <c r="J99">
        <v>1</v>
      </c>
      <c r="K99">
        <v>1</v>
      </c>
      <c r="L99">
        <v>116</v>
      </c>
      <c r="M99">
        <v>109</v>
      </c>
      <c r="N99">
        <v>20</v>
      </c>
      <c r="O99">
        <v>5</v>
      </c>
      <c r="P99">
        <v>10</v>
      </c>
      <c r="Q99" s="2">
        <f t="shared" si="14"/>
        <v>0.60796645702306074</v>
      </c>
      <c r="R99" s="3">
        <f t="shared" si="15"/>
        <v>62.400000000000006</v>
      </c>
      <c r="S99" s="3">
        <f t="shared" si="16"/>
        <v>69.2</v>
      </c>
      <c r="T99" s="3">
        <f t="shared" si="17"/>
        <v>185.89743589743588</v>
      </c>
      <c r="U99" s="3">
        <f t="shared" si="18"/>
        <v>157.51445086705203</v>
      </c>
      <c r="V99" s="3">
        <f t="shared" si="19"/>
        <v>28.38298503038385</v>
      </c>
      <c r="W99" s="2">
        <f t="shared" si="20"/>
        <v>1.1764705882352942</v>
      </c>
      <c r="X99">
        <v>80</v>
      </c>
      <c r="Y99">
        <v>39</v>
      </c>
      <c r="Z99" s="2">
        <v>0.48799999999999999</v>
      </c>
      <c r="AA99">
        <v>28</v>
      </c>
      <c r="AB99">
        <v>10</v>
      </c>
      <c r="AC99">
        <f t="shared" si="21"/>
        <v>30</v>
      </c>
      <c r="AD99" s="2">
        <v>0.35699999999999998</v>
      </c>
      <c r="AE99">
        <v>35</v>
      </c>
      <c r="AF99">
        <v>28</v>
      </c>
      <c r="AG99" s="2">
        <v>0.8</v>
      </c>
      <c r="AH99">
        <v>33</v>
      </c>
      <c r="AI99">
        <v>16</v>
      </c>
      <c r="AJ99">
        <v>49</v>
      </c>
      <c r="AK99">
        <v>21</v>
      </c>
      <c r="AL99">
        <v>17</v>
      </c>
      <c r="AM99">
        <v>7</v>
      </c>
      <c r="AN99">
        <v>240</v>
      </c>
      <c r="AO99">
        <v>38</v>
      </c>
      <c r="AP99">
        <v>28</v>
      </c>
      <c r="AQ99">
        <v>23</v>
      </c>
      <c r="AR99">
        <v>27</v>
      </c>
      <c r="AS99">
        <v>17</v>
      </c>
      <c r="AT99">
        <v>19</v>
      </c>
      <c r="AU99">
        <v>19</v>
      </c>
      <c r="AV99">
        <v>50</v>
      </c>
      <c r="AW99">
        <f t="shared" si="22"/>
        <v>8</v>
      </c>
      <c r="AX99">
        <f t="shared" si="23"/>
        <v>58</v>
      </c>
      <c r="AY99" t="s">
        <v>57</v>
      </c>
      <c r="AZ99" s="1">
        <v>46141.791666666664</v>
      </c>
      <c r="BA99" s="1">
        <v>46141</v>
      </c>
      <c r="BB99">
        <v>4</v>
      </c>
      <c r="BC99" t="s">
        <v>82</v>
      </c>
      <c r="BD99">
        <v>2026</v>
      </c>
    </row>
    <row r="100" spans="1:56" x14ac:dyDescent="0.25">
      <c r="A100">
        <v>42500155</v>
      </c>
      <c r="B100" t="s">
        <v>53</v>
      </c>
      <c r="C100" t="s">
        <v>54</v>
      </c>
      <c r="D100">
        <v>1610612759</v>
      </c>
      <c r="E100" t="str">
        <f t="shared" si="12"/>
        <v>161061275942500155</v>
      </c>
      <c r="F100" t="s">
        <v>85</v>
      </c>
      <c r="G100" t="s">
        <v>86</v>
      </c>
      <c r="H100">
        <v>1610612757</v>
      </c>
      <c r="I100" s="4" t="str">
        <f t="shared" si="13"/>
        <v>161061275742500155</v>
      </c>
      <c r="J100">
        <v>1</v>
      </c>
      <c r="K100">
        <v>1</v>
      </c>
      <c r="L100">
        <v>114</v>
      </c>
      <c r="M100">
        <v>95</v>
      </c>
      <c r="N100">
        <v>27</v>
      </c>
      <c r="O100">
        <v>8</v>
      </c>
      <c r="P100">
        <v>5</v>
      </c>
      <c r="Q100" s="2">
        <f t="shared" si="14"/>
        <v>0.64949863263445762</v>
      </c>
      <c r="R100" s="3">
        <f t="shared" si="15"/>
        <v>66.760000000000005</v>
      </c>
      <c r="S100" s="3">
        <f t="shared" si="16"/>
        <v>81.12</v>
      </c>
      <c r="T100" s="3">
        <f t="shared" si="17"/>
        <v>170.760934691432</v>
      </c>
      <c r="U100" s="3">
        <f t="shared" si="18"/>
        <v>117.1104536489152</v>
      </c>
      <c r="V100" s="3">
        <f t="shared" si="19"/>
        <v>53.650481042516802</v>
      </c>
      <c r="W100" s="2">
        <f t="shared" si="20"/>
        <v>1.9285714285714286</v>
      </c>
      <c r="X100">
        <v>75</v>
      </c>
      <c r="Y100">
        <v>41</v>
      </c>
      <c r="Z100" s="2">
        <v>0.54700000000000004</v>
      </c>
      <c r="AA100">
        <v>30</v>
      </c>
      <c r="AB100">
        <v>12</v>
      </c>
      <c r="AC100">
        <f t="shared" si="21"/>
        <v>36</v>
      </c>
      <c r="AD100" s="2">
        <v>0.4</v>
      </c>
      <c r="AE100">
        <v>29</v>
      </c>
      <c r="AF100">
        <v>20</v>
      </c>
      <c r="AG100" s="2">
        <v>0.69</v>
      </c>
      <c r="AH100">
        <v>35</v>
      </c>
      <c r="AI100">
        <v>7</v>
      </c>
      <c r="AJ100">
        <v>42</v>
      </c>
      <c r="AK100">
        <v>24</v>
      </c>
      <c r="AL100">
        <v>14</v>
      </c>
      <c r="AM100">
        <v>19</v>
      </c>
      <c r="AN100">
        <v>240</v>
      </c>
      <c r="AO100">
        <v>36</v>
      </c>
      <c r="AP100">
        <v>29</v>
      </c>
      <c r="AQ100">
        <v>21</v>
      </c>
      <c r="AR100">
        <v>28</v>
      </c>
      <c r="AS100">
        <v>28</v>
      </c>
      <c r="AT100">
        <v>16</v>
      </c>
      <c r="AU100">
        <v>13</v>
      </c>
      <c r="AV100">
        <v>44</v>
      </c>
      <c r="AW100">
        <f t="shared" si="22"/>
        <v>14</v>
      </c>
      <c r="AX100">
        <f t="shared" si="23"/>
        <v>58</v>
      </c>
      <c r="AY100" t="s">
        <v>57</v>
      </c>
      <c r="AZ100" s="1">
        <v>46140.895833333336</v>
      </c>
      <c r="BA100" s="1">
        <v>46140</v>
      </c>
      <c r="BB100">
        <v>4</v>
      </c>
      <c r="BC100" t="s">
        <v>82</v>
      </c>
      <c r="BD100">
        <v>2026</v>
      </c>
    </row>
    <row r="101" spans="1:56" x14ac:dyDescent="0.25">
      <c r="A101">
        <v>42500155</v>
      </c>
      <c r="B101" t="s">
        <v>85</v>
      </c>
      <c r="C101" t="s">
        <v>86</v>
      </c>
      <c r="D101">
        <v>1610612757</v>
      </c>
      <c r="E101" t="str">
        <f t="shared" si="12"/>
        <v>161061275742500155</v>
      </c>
      <c r="F101" t="s">
        <v>53</v>
      </c>
      <c r="G101" t="s">
        <v>54</v>
      </c>
      <c r="H101">
        <v>1610612759</v>
      </c>
      <c r="I101" s="4" t="str">
        <f t="shared" si="13"/>
        <v>161061275942500155</v>
      </c>
      <c r="J101">
        <v>0</v>
      </c>
      <c r="K101">
        <v>0</v>
      </c>
      <c r="L101">
        <v>95</v>
      </c>
      <c r="M101">
        <v>114</v>
      </c>
      <c r="N101">
        <v>24</v>
      </c>
      <c r="O101">
        <v>2</v>
      </c>
      <c r="P101">
        <v>8</v>
      </c>
      <c r="Q101" s="2">
        <f t="shared" si="14"/>
        <v>0.45620437956204379</v>
      </c>
      <c r="R101" s="3">
        <f t="shared" si="15"/>
        <v>81.12</v>
      </c>
      <c r="S101" s="3">
        <f t="shared" si="16"/>
        <v>66.760000000000005</v>
      </c>
      <c r="T101" s="3">
        <f t="shared" si="17"/>
        <v>117.1104536489152</v>
      </c>
      <c r="U101" s="3">
        <f t="shared" si="18"/>
        <v>170.760934691432</v>
      </c>
      <c r="V101" s="3">
        <f t="shared" si="19"/>
        <v>-53.650481042516802</v>
      </c>
      <c r="W101" s="2">
        <f t="shared" si="20"/>
        <v>2.6666666666666665</v>
      </c>
      <c r="X101">
        <v>94</v>
      </c>
      <c r="Y101">
        <v>33</v>
      </c>
      <c r="Z101" s="2">
        <v>0.35099999999999998</v>
      </c>
      <c r="AA101">
        <v>47</v>
      </c>
      <c r="AB101">
        <v>11</v>
      </c>
      <c r="AC101">
        <f t="shared" si="21"/>
        <v>33</v>
      </c>
      <c r="AD101" s="2">
        <v>0.23400000000000001</v>
      </c>
      <c r="AE101">
        <v>23</v>
      </c>
      <c r="AF101">
        <v>18</v>
      </c>
      <c r="AG101" s="2">
        <v>0.78300000000000003</v>
      </c>
      <c r="AH101">
        <v>24</v>
      </c>
      <c r="AI101">
        <v>14</v>
      </c>
      <c r="AJ101">
        <v>38</v>
      </c>
      <c r="AK101">
        <v>28</v>
      </c>
      <c r="AL101">
        <v>9</v>
      </c>
      <c r="AM101">
        <v>-19</v>
      </c>
      <c r="AN101">
        <v>240</v>
      </c>
      <c r="AO101">
        <v>24</v>
      </c>
      <c r="AP101">
        <v>21</v>
      </c>
      <c r="AQ101">
        <v>20</v>
      </c>
      <c r="AR101">
        <v>30</v>
      </c>
      <c r="AS101">
        <v>0</v>
      </c>
      <c r="AT101">
        <v>12</v>
      </c>
      <c r="AU101">
        <v>13</v>
      </c>
      <c r="AV101">
        <v>38</v>
      </c>
      <c r="AW101">
        <f t="shared" si="22"/>
        <v>6</v>
      </c>
      <c r="AX101">
        <f t="shared" si="23"/>
        <v>44</v>
      </c>
      <c r="AY101" t="s">
        <v>57</v>
      </c>
      <c r="AZ101" s="1">
        <v>46140.895833333336</v>
      </c>
      <c r="BA101" s="1">
        <v>46140</v>
      </c>
      <c r="BB101">
        <v>4</v>
      </c>
      <c r="BC101" t="s">
        <v>82</v>
      </c>
      <c r="BD101">
        <v>2026</v>
      </c>
    </row>
    <row r="102" spans="1:56" x14ac:dyDescent="0.25">
      <c r="A102">
        <v>42500125</v>
      </c>
      <c r="B102" t="s">
        <v>55</v>
      </c>
      <c r="C102" t="s">
        <v>56</v>
      </c>
      <c r="D102">
        <v>1610612752</v>
      </c>
      <c r="E102" t="str">
        <f t="shared" si="12"/>
        <v>161061275242500125</v>
      </c>
      <c r="F102" t="s">
        <v>83</v>
      </c>
      <c r="G102" t="s">
        <v>84</v>
      </c>
      <c r="H102">
        <v>1610612737</v>
      </c>
      <c r="I102" s="4" t="str">
        <f t="shared" si="13"/>
        <v>161061273742500125</v>
      </c>
      <c r="J102">
        <v>1</v>
      </c>
      <c r="K102">
        <v>1</v>
      </c>
      <c r="L102">
        <v>126</v>
      </c>
      <c r="M102">
        <v>97</v>
      </c>
      <c r="N102">
        <v>26</v>
      </c>
      <c r="O102">
        <v>6</v>
      </c>
      <c r="P102">
        <v>6</v>
      </c>
      <c r="Q102" s="2">
        <f t="shared" si="14"/>
        <v>0.67049808429118773</v>
      </c>
      <c r="R102" s="3">
        <f t="shared" si="15"/>
        <v>74.960000000000008</v>
      </c>
      <c r="S102" s="3">
        <f t="shared" si="16"/>
        <v>75.48</v>
      </c>
      <c r="T102" s="3">
        <f t="shared" si="17"/>
        <v>168.08964781216648</v>
      </c>
      <c r="U102" s="3">
        <f t="shared" si="18"/>
        <v>128.51086380498145</v>
      </c>
      <c r="V102" s="3">
        <f t="shared" si="19"/>
        <v>39.578784007185021</v>
      </c>
      <c r="W102" s="2">
        <f t="shared" si="20"/>
        <v>2.3636363636363638</v>
      </c>
      <c r="X102">
        <v>79</v>
      </c>
      <c r="Y102">
        <v>45</v>
      </c>
      <c r="Z102" s="2">
        <v>0.56999999999999995</v>
      </c>
      <c r="AA102">
        <v>26</v>
      </c>
      <c r="AB102">
        <v>11</v>
      </c>
      <c r="AC102">
        <f t="shared" si="21"/>
        <v>33</v>
      </c>
      <c r="AD102" s="2">
        <v>0.42299999999999999</v>
      </c>
      <c r="AE102">
        <v>34</v>
      </c>
      <c r="AF102">
        <v>25</v>
      </c>
      <c r="AG102" s="2">
        <v>0.73499999999999999</v>
      </c>
      <c r="AH102">
        <v>40</v>
      </c>
      <c r="AI102">
        <v>8</v>
      </c>
      <c r="AJ102">
        <v>48</v>
      </c>
      <c r="AK102">
        <v>23</v>
      </c>
      <c r="AL102">
        <v>11</v>
      </c>
      <c r="AM102">
        <v>29</v>
      </c>
      <c r="AN102">
        <v>240</v>
      </c>
      <c r="AO102">
        <v>35</v>
      </c>
      <c r="AP102">
        <v>29</v>
      </c>
      <c r="AQ102">
        <v>26</v>
      </c>
      <c r="AR102">
        <v>36</v>
      </c>
      <c r="AS102">
        <v>32</v>
      </c>
      <c r="AT102">
        <v>13</v>
      </c>
      <c r="AU102">
        <v>10</v>
      </c>
      <c r="AV102">
        <v>60</v>
      </c>
      <c r="AW102">
        <f t="shared" si="22"/>
        <v>8</v>
      </c>
      <c r="AX102">
        <f t="shared" si="23"/>
        <v>68</v>
      </c>
      <c r="AY102" t="s">
        <v>57</v>
      </c>
      <c r="AZ102" s="1">
        <v>46140.833333333336</v>
      </c>
      <c r="BA102" s="1">
        <v>46140</v>
      </c>
      <c r="BB102">
        <v>4</v>
      </c>
      <c r="BC102" t="s">
        <v>82</v>
      </c>
      <c r="BD102">
        <v>2026</v>
      </c>
    </row>
    <row r="103" spans="1:56" x14ac:dyDescent="0.25">
      <c r="A103">
        <v>42500125</v>
      </c>
      <c r="B103" t="s">
        <v>83</v>
      </c>
      <c r="C103" t="s">
        <v>84</v>
      </c>
      <c r="D103">
        <v>1610612737</v>
      </c>
      <c r="E103" t="str">
        <f t="shared" si="12"/>
        <v>161061273742500125</v>
      </c>
      <c r="F103" t="s">
        <v>55</v>
      </c>
      <c r="G103" t="s">
        <v>56</v>
      </c>
      <c r="H103">
        <v>1610612752</v>
      </c>
      <c r="I103" s="4" t="str">
        <f t="shared" si="13"/>
        <v>161061275242500125</v>
      </c>
      <c r="J103">
        <v>0</v>
      </c>
      <c r="K103">
        <v>0</v>
      </c>
      <c r="L103">
        <v>97</v>
      </c>
      <c r="M103">
        <v>126</v>
      </c>
      <c r="N103">
        <v>25</v>
      </c>
      <c r="O103">
        <v>2</v>
      </c>
      <c r="P103">
        <v>7</v>
      </c>
      <c r="Q103" s="2">
        <f t="shared" si="14"/>
        <v>0.53603006189213087</v>
      </c>
      <c r="R103" s="3">
        <f t="shared" si="15"/>
        <v>75.48</v>
      </c>
      <c r="S103" s="3">
        <f t="shared" si="16"/>
        <v>74.960000000000008</v>
      </c>
      <c r="T103" s="3">
        <f t="shared" si="17"/>
        <v>128.51086380498145</v>
      </c>
      <c r="U103" s="3">
        <f t="shared" si="18"/>
        <v>168.08964781216648</v>
      </c>
      <c r="V103" s="3">
        <f t="shared" si="19"/>
        <v>-39.578784007185021</v>
      </c>
      <c r="W103" s="2">
        <f t="shared" si="20"/>
        <v>2.5</v>
      </c>
      <c r="X103">
        <v>83</v>
      </c>
      <c r="Y103">
        <v>37</v>
      </c>
      <c r="Z103" s="2">
        <v>0.44600000000000001</v>
      </c>
      <c r="AA103">
        <v>42</v>
      </c>
      <c r="AB103">
        <v>13</v>
      </c>
      <c r="AC103">
        <f t="shared" si="21"/>
        <v>39</v>
      </c>
      <c r="AD103" s="2">
        <v>0.31</v>
      </c>
      <c r="AE103">
        <v>17</v>
      </c>
      <c r="AF103">
        <v>10</v>
      </c>
      <c r="AG103" s="2">
        <v>0.58799999999999997</v>
      </c>
      <c r="AH103">
        <v>22</v>
      </c>
      <c r="AI103">
        <v>5</v>
      </c>
      <c r="AJ103">
        <v>27</v>
      </c>
      <c r="AK103">
        <v>26</v>
      </c>
      <c r="AL103">
        <v>10</v>
      </c>
      <c r="AM103">
        <v>-29</v>
      </c>
      <c r="AN103">
        <v>240</v>
      </c>
      <c r="AO103">
        <v>22</v>
      </c>
      <c r="AP103">
        <v>26</v>
      </c>
      <c r="AQ103">
        <v>24</v>
      </c>
      <c r="AR103">
        <v>25</v>
      </c>
      <c r="AS103">
        <v>2</v>
      </c>
      <c r="AT103">
        <v>4</v>
      </c>
      <c r="AU103">
        <v>6</v>
      </c>
      <c r="AV103">
        <v>42</v>
      </c>
      <c r="AW103">
        <f t="shared" si="22"/>
        <v>6</v>
      </c>
      <c r="AX103">
        <f t="shared" si="23"/>
        <v>48</v>
      </c>
      <c r="AY103" t="s">
        <v>57</v>
      </c>
      <c r="AZ103" s="1">
        <v>46140.833333333336</v>
      </c>
      <c r="BA103" s="1">
        <v>46140</v>
      </c>
      <c r="BB103">
        <v>4</v>
      </c>
      <c r="BC103" t="s">
        <v>82</v>
      </c>
      <c r="BD103">
        <v>2026</v>
      </c>
    </row>
    <row r="104" spans="1:56" x14ac:dyDescent="0.25">
      <c r="A104">
        <v>42500115</v>
      </c>
      <c r="B104" t="s">
        <v>76</v>
      </c>
      <c r="C104" t="s">
        <v>77</v>
      </c>
      <c r="D104">
        <v>1610612738</v>
      </c>
      <c r="E104" t="str">
        <f t="shared" si="12"/>
        <v>161061273842500115</v>
      </c>
      <c r="F104" t="s">
        <v>70</v>
      </c>
      <c r="G104" t="s">
        <v>71</v>
      </c>
      <c r="H104">
        <v>1610612755</v>
      </c>
      <c r="I104" s="4" t="str">
        <f t="shared" si="13"/>
        <v>161061275542500115</v>
      </c>
      <c r="J104">
        <v>1</v>
      </c>
      <c r="K104">
        <v>0</v>
      </c>
      <c r="L104">
        <v>97</v>
      </c>
      <c r="M104">
        <v>113</v>
      </c>
      <c r="N104">
        <v>25</v>
      </c>
      <c r="O104">
        <v>0</v>
      </c>
      <c r="P104">
        <v>6</v>
      </c>
      <c r="Q104" s="2">
        <f t="shared" si="14"/>
        <v>0.48930589184826473</v>
      </c>
      <c r="R104" s="3">
        <f t="shared" si="15"/>
        <v>72.12</v>
      </c>
      <c r="S104" s="3">
        <f t="shared" si="16"/>
        <v>74.12</v>
      </c>
      <c r="T104" s="3">
        <f t="shared" si="17"/>
        <v>134.49805879090405</v>
      </c>
      <c r="U104" s="3">
        <f t="shared" si="18"/>
        <v>152.45547760388558</v>
      </c>
      <c r="V104" s="3">
        <f t="shared" si="19"/>
        <v>-17.95741881298153</v>
      </c>
      <c r="W104" s="2">
        <f t="shared" si="20"/>
        <v>2.0833333333333335</v>
      </c>
      <c r="X104">
        <v>89</v>
      </c>
      <c r="Y104">
        <v>36</v>
      </c>
      <c r="Z104" s="2">
        <v>0.40400000000000003</v>
      </c>
      <c r="AA104">
        <v>39</v>
      </c>
      <c r="AB104">
        <v>11</v>
      </c>
      <c r="AC104">
        <f t="shared" si="21"/>
        <v>33</v>
      </c>
      <c r="AD104" s="2">
        <v>0.28199999999999997</v>
      </c>
      <c r="AE104">
        <v>23</v>
      </c>
      <c r="AF104">
        <v>14</v>
      </c>
      <c r="AG104" s="2">
        <v>0.60899999999999999</v>
      </c>
      <c r="AH104">
        <v>34</v>
      </c>
      <c r="AI104">
        <v>15</v>
      </c>
      <c r="AJ104">
        <v>49</v>
      </c>
      <c r="AK104">
        <v>17</v>
      </c>
      <c r="AL104">
        <v>12</v>
      </c>
      <c r="AM104">
        <v>-16</v>
      </c>
      <c r="AN104">
        <v>240</v>
      </c>
      <c r="AO104">
        <v>23</v>
      </c>
      <c r="AP104">
        <v>34</v>
      </c>
      <c r="AQ104">
        <v>29</v>
      </c>
      <c r="AR104">
        <v>11</v>
      </c>
      <c r="AS104">
        <v>13</v>
      </c>
      <c r="AT104">
        <v>9</v>
      </c>
      <c r="AU104">
        <v>10</v>
      </c>
      <c r="AV104">
        <v>40</v>
      </c>
      <c r="AW104">
        <f t="shared" si="22"/>
        <v>10</v>
      </c>
      <c r="AX104">
        <f t="shared" si="23"/>
        <v>50</v>
      </c>
      <c r="AY104" t="s">
        <v>57</v>
      </c>
      <c r="AZ104" s="1">
        <v>46140.791666666664</v>
      </c>
      <c r="BA104" s="1">
        <v>46140</v>
      </c>
      <c r="BB104">
        <v>4</v>
      </c>
      <c r="BC104" t="s">
        <v>82</v>
      </c>
      <c r="BD104">
        <v>2026</v>
      </c>
    </row>
    <row r="105" spans="1:56" x14ac:dyDescent="0.25">
      <c r="A105">
        <v>42500115</v>
      </c>
      <c r="B105" t="s">
        <v>70</v>
      </c>
      <c r="C105" t="s">
        <v>71</v>
      </c>
      <c r="D105">
        <v>1610612755</v>
      </c>
      <c r="E105" t="str">
        <f t="shared" si="12"/>
        <v>161061275542500115</v>
      </c>
      <c r="F105" t="s">
        <v>76</v>
      </c>
      <c r="G105" t="s">
        <v>77</v>
      </c>
      <c r="H105">
        <v>1610612738</v>
      </c>
      <c r="I105" s="4" t="str">
        <f t="shared" si="13"/>
        <v>161061273842500115</v>
      </c>
      <c r="J105">
        <v>0</v>
      </c>
      <c r="K105">
        <v>1</v>
      </c>
      <c r="L105">
        <v>113</v>
      </c>
      <c r="M105">
        <v>97</v>
      </c>
      <c r="N105">
        <v>24</v>
      </c>
      <c r="O105">
        <v>3</v>
      </c>
      <c r="P105">
        <v>5</v>
      </c>
      <c r="Q105" s="2">
        <f t="shared" si="14"/>
        <v>0.6411711302768951</v>
      </c>
      <c r="R105" s="3">
        <f t="shared" si="15"/>
        <v>74.12</v>
      </c>
      <c r="S105" s="3">
        <f t="shared" si="16"/>
        <v>72.12</v>
      </c>
      <c r="T105" s="3">
        <f t="shared" si="17"/>
        <v>152.45547760388558</v>
      </c>
      <c r="U105" s="3">
        <f t="shared" si="18"/>
        <v>134.49805879090405</v>
      </c>
      <c r="V105" s="3">
        <f t="shared" si="19"/>
        <v>17.95741881298153</v>
      </c>
      <c r="W105" s="2">
        <f t="shared" si="20"/>
        <v>2.6666666666666665</v>
      </c>
      <c r="X105">
        <v>78</v>
      </c>
      <c r="Y105">
        <v>39</v>
      </c>
      <c r="Z105" s="2">
        <v>0.5</v>
      </c>
      <c r="AA105">
        <v>42</v>
      </c>
      <c r="AB105">
        <v>15</v>
      </c>
      <c r="AC105">
        <f t="shared" si="21"/>
        <v>45</v>
      </c>
      <c r="AD105" s="2">
        <v>0.35699999999999998</v>
      </c>
      <c r="AE105">
        <v>23</v>
      </c>
      <c r="AF105">
        <v>20</v>
      </c>
      <c r="AG105" s="2">
        <v>0.87</v>
      </c>
      <c r="AH105">
        <v>42</v>
      </c>
      <c r="AI105">
        <v>5</v>
      </c>
      <c r="AJ105">
        <v>47</v>
      </c>
      <c r="AK105">
        <v>20</v>
      </c>
      <c r="AL105">
        <v>9</v>
      </c>
      <c r="AM105">
        <v>16</v>
      </c>
      <c r="AN105">
        <v>240</v>
      </c>
      <c r="AO105">
        <v>21</v>
      </c>
      <c r="AP105">
        <v>29</v>
      </c>
      <c r="AQ105">
        <v>35</v>
      </c>
      <c r="AR105">
        <v>28</v>
      </c>
      <c r="AS105">
        <v>17</v>
      </c>
      <c r="AT105">
        <v>5</v>
      </c>
      <c r="AU105">
        <v>12</v>
      </c>
      <c r="AV105">
        <v>34</v>
      </c>
      <c r="AW105">
        <f t="shared" si="22"/>
        <v>14</v>
      </c>
      <c r="AX105">
        <f t="shared" si="23"/>
        <v>48</v>
      </c>
      <c r="AY105" t="s">
        <v>57</v>
      </c>
      <c r="AZ105" s="1">
        <v>46140.791666666664</v>
      </c>
      <c r="BA105" s="1">
        <v>46140</v>
      </c>
      <c r="BB105">
        <v>4</v>
      </c>
      <c r="BC105" t="s">
        <v>82</v>
      </c>
      <c r="BD105">
        <v>2026</v>
      </c>
    </row>
    <row r="106" spans="1:56" x14ac:dyDescent="0.25">
      <c r="A106">
        <v>42500165</v>
      </c>
      <c r="B106" t="s">
        <v>80</v>
      </c>
      <c r="C106" t="s">
        <v>81</v>
      </c>
      <c r="D106">
        <v>1610612743</v>
      </c>
      <c r="E106" t="str">
        <f t="shared" si="12"/>
        <v>161061274342500165</v>
      </c>
      <c r="F106" t="s">
        <v>66</v>
      </c>
      <c r="G106" t="s">
        <v>67</v>
      </c>
      <c r="H106">
        <v>1610612750</v>
      </c>
      <c r="I106" s="4" t="str">
        <f t="shared" si="13"/>
        <v>161061275042500165</v>
      </c>
      <c r="J106">
        <v>1</v>
      </c>
      <c r="K106">
        <v>1</v>
      </c>
      <c r="L106">
        <v>125</v>
      </c>
      <c r="M106">
        <v>113</v>
      </c>
      <c r="N106">
        <v>35</v>
      </c>
      <c r="O106">
        <v>6</v>
      </c>
      <c r="P106">
        <v>16</v>
      </c>
      <c r="Q106" s="2">
        <f t="shared" si="14"/>
        <v>0.66489361702127658</v>
      </c>
      <c r="R106" s="3">
        <f t="shared" si="15"/>
        <v>73</v>
      </c>
      <c r="S106" s="3">
        <f t="shared" si="16"/>
        <v>57.120000000000005</v>
      </c>
      <c r="T106" s="3">
        <f t="shared" si="17"/>
        <v>171.23287671232876</v>
      </c>
      <c r="U106" s="3">
        <f t="shared" si="18"/>
        <v>197.82913165266106</v>
      </c>
      <c r="V106" s="3">
        <f t="shared" si="19"/>
        <v>-26.596254940332301</v>
      </c>
      <c r="W106" s="2">
        <f t="shared" si="20"/>
        <v>2.1875</v>
      </c>
      <c r="X106">
        <v>83</v>
      </c>
      <c r="Y106">
        <v>47</v>
      </c>
      <c r="Z106" s="2">
        <v>0.56599999999999995</v>
      </c>
      <c r="AA106">
        <v>29</v>
      </c>
      <c r="AB106">
        <v>11</v>
      </c>
      <c r="AC106">
        <f t="shared" si="21"/>
        <v>33</v>
      </c>
      <c r="AD106" s="2">
        <v>0.379</v>
      </c>
      <c r="AE106">
        <v>25</v>
      </c>
      <c r="AF106">
        <v>20</v>
      </c>
      <c r="AG106" s="2">
        <v>0.8</v>
      </c>
      <c r="AH106">
        <v>24</v>
      </c>
      <c r="AI106">
        <v>5</v>
      </c>
      <c r="AJ106">
        <v>29</v>
      </c>
      <c r="AK106">
        <v>29</v>
      </c>
      <c r="AL106">
        <v>16</v>
      </c>
      <c r="AM106">
        <v>12</v>
      </c>
      <c r="AN106">
        <v>240</v>
      </c>
      <c r="AO106">
        <v>34</v>
      </c>
      <c r="AP106">
        <v>26</v>
      </c>
      <c r="AQ106">
        <v>37</v>
      </c>
      <c r="AR106">
        <v>28</v>
      </c>
      <c r="AS106">
        <v>27</v>
      </c>
      <c r="AT106">
        <v>23</v>
      </c>
      <c r="AU106">
        <v>35</v>
      </c>
      <c r="AV106">
        <v>62</v>
      </c>
      <c r="AW106">
        <f t="shared" si="22"/>
        <v>10</v>
      </c>
      <c r="AX106">
        <f t="shared" si="23"/>
        <v>72</v>
      </c>
      <c r="AY106" t="s">
        <v>57</v>
      </c>
      <c r="AZ106" s="1">
        <v>46139.9375</v>
      </c>
      <c r="BA106" s="1">
        <v>46139</v>
      </c>
      <c r="BB106">
        <v>4</v>
      </c>
      <c r="BC106" t="s">
        <v>82</v>
      </c>
      <c r="BD106">
        <v>2026</v>
      </c>
    </row>
    <row r="107" spans="1:56" x14ac:dyDescent="0.25">
      <c r="A107">
        <v>42500165</v>
      </c>
      <c r="B107" t="s">
        <v>66</v>
      </c>
      <c r="C107" t="s">
        <v>67</v>
      </c>
      <c r="D107">
        <v>1610612750</v>
      </c>
      <c r="E107" t="str">
        <f t="shared" si="12"/>
        <v>161061275042500165</v>
      </c>
      <c r="F107" t="s">
        <v>80</v>
      </c>
      <c r="G107" t="s">
        <v>81</v>
      </c>
      <c r="H107">
        <v>1610612743</v>
      </c>
      <c r="I107" s="4" t="str">
        <f t="shared" si="13"/>
        <v>161061274342500165</v>
      </c>
      <c r="J107">
        <v>0</v>
      </c>
      <c r="K107">
        <v>0</v>
      </c>
      <c r="L107">
        <v>113</v>
      </c>
      <c r="M107">
        <v>125</v>
      </c>
      <c r="N107">
        <v>26</v>
      </c>
      <c r="O107">
        <v>2</v>
      </c>
      <c r="P107">
        <v>6</v>
      </c>
      <c r="Q107" s="2">
        <f t="shared" si="14"/>
        <v>0.62006145741878838</v>
      </c>
      <c r="R107" s="3">
        <f t="shared" si="15"/>
        <v>57.120000000000005</v>
      </c>
      <c r="S107" s="3">
        <f t="shared" si="16"/>
        <v>73</v>
      </c>
      <c r="T107" s="3">
        <f t="shared" si="17"/>
        <v>197.82913165266106</v>
      </c>
      <c r="U107" s="3">
        <f t="shared" si="18"/>
        <v>171.23287671232876</v>
      </c>
      <c r="V107" s="3">
        <f t="shared" si="19"/>
        <v>26.596254940332301</v>
      </c>
      <c r="W107" s="2">
        <f t="shared" si="20"/>
        <v>1.04</v>
      </c>
      <c r="X107">
        <v>81</v>
      </c>
      <c r="Y107">
        <v>41</v>
      </c>
      <c r="Z107" s="2">
        <v>0.50600000000000001</v>
      </c>
      <c r="AA107">
        <v>28</v>
      </c>
      <c r="AB107">
        <v>12</v>
      </c>
      <c r="AC107">
        <f t="shared" si="21"/>
        <v>36</v>
      </c>
      <c r="AD107" s="2">
        <v>0.42899999999999999</v>
      </c>
      <c r="AE107">
        <v>23</v>
      </c>
      <c r="AF107">
        <v>19</v>
      </c>
      <c r="AG107" s="2">
        <v>0.82599999999999996</v>
      </c>
      <c r="AH107">
        <v>29</v>
      </c>
      <c r="AI107">
        <v>9</v>
      </c>
      <c r="AJ107">
        <v>38</v>
      </c>
      <c r="AK107">
        <v>27</v>
      </c>
      <c r="AL107">
        <v>25</v>
      </c>
      <c r="AM107">
        <v>-12</v>
      </c>
      <c r="AN107">
        <v>240</v>
      </c>
      <c r="AO107">
        <v>29</v>
      </c>
      <c r="AP107">
        <v>22</v>
      </c>
      <c r="AQ107">
        <v>24</v>
      </c>
      <c r="AR107">
        <v>38</v>
      </c>
      <c r="AS107">
        <v>3</v>
      </c>
      <c r="AT107">
        <v>13</v>
      </c>
      <c r="AU107">
        <v>21</v>
      </c>
      <c r="AV107">
        <v>50</v>
      </c>
      <c r="AW107">
        <f t="shared" si="22"/>
        <v>8</v>
      </c>
      <c r="AX107">
        <f t="shared" si="23"/>
        <v>58</v>
      </c>
      <c r="AY107" t="s">
        <v>57</v>
      </c>
      <c r="AZ107" s="1">
        <v>46139.9375</v>
      </c>
      <c r="BA107" s="1">
        <v>46139</v>
      </c>
      <c r="BB107">
        <v>4</v>
      </c>
      <c r="BC107" t="s">
        <v>82</v>
      </c>
      <c r="BD107">
        <v>2026</v>
      </c>
    </row>
    <row r="108" spans="1:56" x14ac:dyDescent="0.25">
      <c r="A108">
        <v>42500144</v>
      </c>
      <c r="B108" t="s">
        <v>59</v>
      </c>
      <c r="C108" t="s">
        <v>60</v>
      </c>
      <c r="D108">
        <v>1610612760</v>
      </c>
      <c r="E108" t="str">
        <f t="shared" si="12"/>
        <v>161061276042500144</v>
      </c>
      <c r="F108" t="s">
        <v>87</v>
      </c>
      <c r="G108" t="s">
        <v>88</v>
      </c>
      <c r="H108">
        <v>1610612756</v>
      </c>
      <c r="I108" s="4" t="str">
        <f t="shared" si="13"/>
        <v>161061275642500144</v>
      </c>
      <c r="J108">
        <v>0</v>
      </c>
      <c r="K108">
        <v>1</v>
      </c>
      <c r="L108">
        <v>131</v>
      </c>
      <c r="M108">
        <v>122</v>
      </c>
      <c r="N108">
        <v>28</v>
      </c>
      <c r="O108">
        <v>4</v>
      </c>
      <c r="P108">
        <v>5</v>
      </c>
      <c r="Q108" s="2">
        <f t="shared" si="14"/>
        <v>0.68802521008403361</v>
      </c>
      <c r="R108" s="3">
        <f t="shared" si="15"/>
        <v>66.2</v>
      </c>
      <c r="S108" s="3">
        <f t="shared" si="16"/>
        <v>75.040000000000006</v>
      </c>
      <c r="T108" s="3">
        <f t="shared" si="17"/>
        <v>197.88519637462235</v>
      </c>
      <c r="U108" s="3">
        <f t="shared" si="18"/>
        <v>162.57995735607676</v>
      </c>
      <c r="V108" s="3">
        <f t="shared" si="19"/>
        <v>35.305239018545592</v>
      </c>
      <c r="W108" s="2">
        <f t="shared" si="20"/>
        <v>1.75</v>
      </c>
      <c r="X108">
        <v>82</v>
      </c>
      <c r="Y108">
        <v>44</v>
      </c>
      <c r="Z108" s="2">
        <v>0.53700000000000003</v>
      </c>
      <c r="AA108">
        <v>34</v>
      </c>
      <c r="AB108">
        <v>17</v>
      </c>
      <c r="AC108">
        <f t="shared" si="21"/>
        <v>51</v>
      </c>
      <c r="AD108" s="2">
        <v>0.5</v>
      </c>
      <c r="AE108">
        <v>30</v>
      </c>
      <c r="AF108">
        <v>26</v>
      </c>
      <c r="AG108" s="2">
        <v>0.86699999999999999</v>
      </c>
      <c r="AH108">
        <v>26</v>
      </c>
      <c r="AI108">
        <v>13</v>
      </c>
      <c r="AJ108">
        <v>39</v>
      </c>
      <c r="AK108">
        <v>20</v>
      </c>
      <c r="AL108">
        <v>16</v>
      </c>
      <c r="AM108">
        <v>9</v>
      </c>
      <c r="AN108">
        <v>240</v>
      </c>
      <c r="AO108">
        <v>37</v>
      </c>
      <c r="AP108">
        <v>38</v>
      </c>
      <c r="AQ108">
        <v>31</v>
      </c>
      <c r="AR108">
        <v>25</v>
      </c>
      <c r="AS108">
        <v>16</v>
      </c>
      <c r="AT108">
        <v>8</v>
      </c>
      <c r="AU108">
        <v>18</v>
      </c>
      <c r="AV108">
        <v>50</v>
      </c>
      <c r="AW108">
        <f t="shared" si="22"/>
        <v>4</v>
      </c>
      <c r="AX108">
        <f t="shared" si="23"/>
        <v>54</v>
      </c>
      <c r="AY108" t="s">
        <v>57</v>
      </c>
      <c r="AZ108" s="1">
        <v>46139.895833333336</v>
      </c>
      <c r="BA108" s="1">
        <v>46139</v>
      </c>
      <c r="BB108">
        <v>4</v>
      </c>
      <c r="BC108" t="s">
        <v>82</v>
      </c>
      <c r="BD108">
        <v>2026</v>
      </c>
    </row>
    <row r="109" spans="1:56" x14ac:dyDescent="0.25">
      <c r="A109">
        <v>42500144</v>
      </c>
      <c r="B109" t="s">
        <v>87</v>
      </c>
      <c r="C109" t="s">
        <v>88</v>
      </c>
      <c r="D109">
        <v>1610612756</v>
      </c>
      <c r="E109" t="str">
        <f t="shared" si="12"/>
        <v>161061275642500144</v>
      </c>
      <c r="F109" t="s">
        <v>59</v>
      </c>
      <c r="G109" t="s">
        <v>60</v>
      </c>
      <c r="H109">
        <v>1610612760</v>
      </c>
      <c r="I109" s="4" t="str">
        <f t="shared" si="13"/>
        <v>161061276042500144</v>
      </c>
      <c r="J109">
        <v>1</v>
      </c>
      <c r="K109">
        <v>0</v>
      </c>
      <c r="L109">
        <v>122</v>
      </c>
      <c r="M109">
        <v>131</v>
      </c>
      <c r="N109">
        <v>24</v>
      </c>
      <c r="O109">
        <v>6</v>
      </c>
      <c r="P109">
        <v>10</v>
      </c>
      <c r="Q109" s="2">
        <f t="shared" si="14"/>
        <v>0.62860676009892824</v>
      </c>
      <c r="R109" s="3">
        <f t="shared" si="15"/>
        <v>75.040000000000006</v>
      </c>
      <c r="S109" s="3">
        <f t="shared" si="16"/>
        <v>66.2</v>
      </c>
      <c r="T109" s="3">
        <f t="shared" si="17"/>
        <v>162.57995735607676</v>
      </c>
      <c r="U109" s="3">
        <f t="shared" si="18"/>
        <v>197.88519637462235</v>
      </c>
      <c r="V109" s="3">
        <f t="shared" si="19"/>
        <v>-35.305239018545592</v>
      </c>
      <c r="W109" s="2">
        <f t="shared" si="20"/>
        <v>2</v>
      </c>
      <c r="X109">
        <v>90</v>
      </c>
      <c r="Y109">
        <v>48</v>
      </c>
      <c r="Z109" s="2">
        <v>0.53300000000000003</v>
      </c>
      <c r="AA109">
        <v>39</v>
      </c>
      <c r="AB109">
        <v>14</v>
      </c>
      <c r="AC109">
        <f t="shared" si="21"/>
        <v>42</v>
      </c>
      <c r="AD109" s="2">
        <v>0.35899999999999999</v>
      </c>
      <c r="AE109">
        <v>16</v>
      </c>
      <c r="AF109">
        <v>12</v>
      </c>
      <c r="AG109" s="2">
        <v>0.75</v>
      </c>
      <c r="AH109">
        <v>23</v>
      </c>
      <c r="AI109">
        <v>10</v>
      </c>
      <c r="AJ109">
        <v>33</v>
      </c>
      <c r="AK109">
        <v>25</v>
      </c>
      <c r="AL109">
        <v>12</v>
      </c>
      <c r="AM109">
        <v>-9</v>
      </c>
      <c r="AN109">
        <v>240</v>
      </c>
      <c r="AO109">
        <v>33</v>
      </c>
      <c r="AP109">
        <v>34</v>
      </c>
      <c r="AQ109">
        <v>31</v>
      </c>
      <c r="AR109">
        <v>24</v>
      </c>
      <c r="AS109">
        <v>7</v>
      </c>
      <c r="AT109">
        <v>6</v>
      </c>
      <c r="AU109">
        <v>16</v>
      </c>
      <c r="AV109">
        <v>54</v>
      </c>
      <c r="AW109">
        <f t="shared" si="22"/>
        <v>14</v>
      </c>
      <c r="AX109">
        <f t="shared" si="23"/>
        <v>68</v>
      </c>
      <c r="AY109" t="s">
        <v>57</v>
      </c>
      <c r="AZ109" s="1">
        <v>46139.895833333336</v>
      </c>
      <c r="BA109" s="1">
        <v>46139</v>
      </c>
      <c r="BB109">
        <v>4</v>
      </c>
      <c r="BC109" t="s">
        <v>82</v>
      </c>
      <c r="BD109">
        <v>2026</v>
      </c>
    </row>
    <row r="110" spans="1:56" x14ac:dyDescent="0.25">
      <c r="A110">
        <v>42500104</v>
      </c>
      <c r="B110" t="s">
        <v>74</v>
      </c>
      <c r="C110" t="s">
        <v>75</v>
      </c>
      <c r="D110">
        <v>1610612753</v>
      </c>
      <c r="E110" t="str">
        <f t="shared" si="12"/>
        <v>161061275342500104</v>
      </c>
      <c r="F110" t="s">
        <v>64</v>
      </c>
      <c r="G110" t="s">
        <v>65</v>
      </c>
      <c r="H110">
        <v>1610612765</v>
      </c>
      <c r="I110" s="4" t="str">
        <f t="shared" si="13"/>
        <v>161061276542500104</v>
      </c>
      <c r="J110">
        <v>1</v>
      </c>
      <c r="K110">
        <v>1</v>
      </c>
      <c r="L110">
        <v>94</v>
      </c>
      <c r="M110">
        <v>88</v>
      </c>
      <c r="N110">
        <v>15</v>
      </c>
      <c r="O110">
        <v>6</v>
      </c>
      <c r="P110">
        <v>8</v>
      </c>
      <c r="Q110" s="2">
        <f t="shared" si="14"/>
        <v>0.43941660433807028</v>
      </c>
      <c r="R110" s="3">
        <f t="shared" si="15"/>
        <v>80.960000000000008</v>
      </c>
      <c r="S110" s="3">
        <f t="shared" si="16"/>
        <v>62.319999999999993</v>
      </c>
      <c r="T110" s="3">
        <f t="shared" si="17"/>
        <v>116.10671936758892</v>
      </c>
      <c r="U110" s="3">
        <f t="shared" si="18"/>
        <v>141.206675224647</v>
      </c>
      <c r="V110" s="3">
        <f t="shared" si="19"/>
        <v>-25.099955857058077</v>
      </c>
      <c r="W110" s="2">
        <f t="shared" si="20"/>
        <v>1.5</v>
      </c>
      <c r="X110">
        <v>92</v>
      </c>
      <c r="Y110">
        <v>30</v>
      </c>
      <c r="Z110" s="2">
        <v>0.32600000000000001</v>
      </c>
      <c r="AA110">
        <v>35</v>
      </c>
      <c r="AB110">
        <v>9</v>
      </c>
      <c r="AC110">
        <f t="shared" si="21"/>
        <v>27</v>
      </c>
      <c r="AD110" s="2">
        <v>0.25700000000000001</v>
      </c>
      <c r="AE110">
        <v>34</v>
      </c>
      <c r="AF110">
        <v>25</v>
      </c>
      <c r="AG110" s="2">
        <v>0.73499999999999999</v>
      </c>
      <c r="AH110">
        <v>36</v>
      </c>
      <c r="AI110">
        <v>16</v>
      </c>
      <c r="AJ110">
        <v>52</v>
      </c>
      <c r="AK110">
        <v>25</v>
      </c>
      <c r="AL110">
        <v>10</v>
      </c>
      <c r="AM110">
        <v>6</v>
      </c>
      <c r="AN110">
        <v>240</v>
      </c>
      <c r="AO110">
        <v>26</v>
      </c>
      <c r="AP110">
        <v>28</v>
      </c>
      <c r="AQ110">
        <v>21</v>
      </c>
      <c r="AR110">
        <v>19</v>
      </c>
      <c r="AS110">
        <v>12</v>
      </c>
      <c r="AT110">
        <v>13</v>
      </c>
      <c r="AU110">
        <v>23</v>
      </c>
      <c r="AV110">
        <v>34</v>
      </c>
      <c r="AW110">
        <f t="shared" si="22"/>
        <v>8</v>
      </c>
      <c r="AX110">
        <f t="shared" si="23"/>
        <v>42</v>
      </c>
      <c r="AY110" t="s">
        <v>57</v>
      </c>
      <c r="AZ110" s="1">
        <v>46139.833333333336</v>
      </c>
      <c r="BA110" s="1">
        <v>46139</v>
      </c>
      <c r="BB110">
        <v>4</v>
      </c>
      <c r="BC110" t="s">
        <v>82</v>
      </c>
      <c r="BD110">
        <v>2026</v>
      </c>
    </row>
    <row r="111" spans="1:56" x14ac:dyDescent="0.25">
      <c r="A111">
        <v>42500104</v>
      </c>
      <c r="B111" t="s">
        <v>64</v>
      </c>
      <c r="C111" t="s">
        <v>65</v>
      </c>
      <c r="D111">
        <v>1610612765</v>
      </c>
      <c r="E111" t="str">
        <f t="shared" si="12"/>
        <v>161061276542500104</v>
      </c>
      <c r="F111" t="s">
        <v>74</v>
      </c>
      <c r="G111" t="s">
        <v>75</v>
      </c>
      <c r="H111">
        <v>1610612753</v>
      </c>
      <c r="I111" s="4" t="str">
        <f t="shared" si="13"/>
        <v>161061275342500104</v>
      </c>
      <c r="J111">
        <v>0</v>
      </c>
      <c r="K111">
        <v>0</v>
      </c>
      <c r="L111">
        <v>88</v>
      </c>
      <c r="M111">
        <v>94</v>
      </c>
      <c r="N111">
        <v>18</v>
      </c>
      <c r="O111">
        <v>18</v>
      </c>
      <c r="P111">
        <v>5</v>
      </c>
      <c r="Q111" s="2">
        <f t="shared" si="14"/>
        <v>0.46649703138252763</v>
      </c>
      <c r="R111" s="3">
        <f t="shared" si="15"/>
        <v>62.319999999999993</v>
      </c>
      <c r="S111" s="3">
        <f t="shared" si="16"/>
        <v>80.960000000000008</v>
      </c>
      <c r="T111" s="3">
        <f t="shared" si="17"/>
        <v>141.206675224647</v>
      </c>
      <c r="U111" s="3">
        <f t="shared" si="18"/>
        <v>116.10671936758892</v>
      </c>
      <c r="V111" s="3">
        <f t="shared" si="19"/>
        <v>25.099955857058077</v>
      </c>
      <c r="W111" s="2">
        <f t="shared" si="20"/>
        <v>0.9</v>
      </c>
      <c r="X111">
        <v>82</v>
      </c>
      <c r="Y111">
        <v>31</v>
      </c>
      <c r="Z111" s="2">
        <v>0.378</v>
      </c>
      <c r="AA111">
        <v>30</v>
      </c>
      <c r="AB111">
        <v>6</v>
      </c>
      <c r="AC111">
        <f t="shared" si="21"/>
        <v>18</v>
      </c>
      <c r="AD111" s="2">
        <v>0.2</v>
      </c>
      <c r="AE111">
        <v>28</v>
      </c>
      <c r="AF111">
        <v>20</v>
      </c>
      <c r="AG111" s="2">
        <v>0.71399999999999997</v>
      </c>
      <c r="AH111">
        <v>37</v>
      </c>
      <c r="AI111">
        <v>12</v>
      </c>
      <c r="AJ111">
        <v>49</v>
      </c>
      <c r="AK111">
        <v>29</v>
      </c>
      <c r="AL111">
        <v>20</v>
      </c>
      <c r="AM111">
        <v>-6</v>
      </c>
      <c r="AN111">
        <v>240</v>
      </c>
      <c r="AO111">
        <v>27</v>
      </c>
      <c r="AP111">
        <v>25</v>
      </c>
      <c r="AQ111">
        <v>17</v>
      </c>
      <c r="AR111">
        <v>19</v>
      </c>
      <c r="AS111">
        <v>10</v>
      </c>
      <c r="AT111">
        <v>11</v>
      </c>
      <c r="AU111">
        <v>11</v>
      </c>
      <c r="AV111">
        <v>44</v>
      </c>
      <c r="AW111">
        <f t="shared" si="22"/>
        <v>6</v>
      </c>
      <c r="AX111">
        <f t="shared" si="23"/>
        <v>50</v>
      </c>
      <c r="AY111" t="s">
        <v>57</v>
      </c>
      <c r="AZ111" s="1">
        <v>46139.833333333336</v>
      </c>
      <c r="BA111" s="1">
        <v>46139</v>
      </c>
      <c r="BB111">
        <v>4</v>
      </c>
      <c r="BC111" t="s">
        <v>82</v>
      </c>
      <c r="BD111">
        <v>2026</v>
      </c>
    </row>
    <row r="112" spans="1:56" x14ac:dyDescent="0.25">
      <c r="A112">
        <v>42500174</v>
      </c>
      <c r="B112" t="s">
        <v>78</v>
      </c>
      <c r="C112" t="s">
        <v>79</v>
      </c>
      <c r="D112">
        <v>1610612745</v>
      </c>
      <c r="E112" t="str">
        <f t="shared" si="12"/>
        <v>161061274542500174</v>
      </c>
      <c r="F112" t="s">
        <v>68</v>
      </c>
      <c r="G112" t="s">
        <v>69</v>
      </c>
      <c r="H112">
        <v>1610612747</v>
      </c>
      <c r="I112" s="4" t="str">
        <f t="shared" si="13"/>
        <v>161061274742500174</v>
      </c>
      <c r="J112">
        <v>1</v>
      </c>
      <c r="K112">
        <v>1</v>
      </c>
      <c r="L112">
        <v>115</v>
      </c>
      <c r="M112">
        <v>96</v>
      </c>
      <c r="N112">
        <v>19</v>
      </c>
      <c r="O112">
        <v>4</v>
      </c>
      <c r="P112">
        <v>17</v>
      </c>
      <c r="Q112" s="2">
        <f t="shared" si="14"/>
        <v>0.60756551141166526</v>
      </c>
      <c r="R112" s="3">
        <f t="shared" si="15"/>
        <v>70.64</v>
      </c>
      <c r="S112" s="3">
        <f t="shared" si="16"/>
        <v>50.239999999999995</v>
      </c>
      <c r="T112" s="3">
        <f t="shared" si="17"/>
        <v>162.79728199320499</v>
      </c>
      <c r="U112" s="3">
        <f t="shared" si="18"/>
        <v>191.08280254777071</v>
      </c>
      <c r="V112" s="3">
        <f t="shared" si="19"/>
        <v>-28.285520554565721</v>
      </c>
      <c r="W112" s="2">
        <f t="shared" si="20"/>
        <v>1.4615384615384615</v>
      </c>
      <c r="X112">
        <v>81</v>
      </c>
      <c r="Y112">
        <v>39</v>
      </c>
      <c r="Z112" s="2">
        <v>0.48099999999999998</v>
      </c>
      <c r="AA112">
        <v>30</v>
      </c>
      <c r="AB112">
        <v>12</v>
      </c>
      <c r="AC112">
        <f t="shared" si="21"/>
        <v>36</v>
      </c>
      <c r="AD112" s="2">
        <v>0.4</v>
      </c>
      <c r="AE112">
        <v>31</v>
      </c>
      <c r="AF112">
        <v>25</v>
      </c>
      <c r="AG112" s="2">
        <v>0.80600000000000005</v>
      </c>
      <c r="AH112">
        <v>24</v>
      </c>
      <c r="AI112">
        <v>11</v>
      </c>
      <c r="AJ112">
        <v>35</v>
      </c>
      <c r="AK112">
        <v>22</v>
      </c>
      <c r="AL112">
        <v>13</v>
      </c>
      <c r="AM112">
        <v>19</v>
      </c>
      <c r="AN112">
        <v>240</v>
      </c>
      <c r="AO112">
        <v>26</v>
      </c>
      <c r="AP112">
        <v>30</v>
      </c>
      <c r="AQ112">
        <v>34</v>
      </c>
      <c r="AR112">
        <v>25</v>
      </c>
      <c r="AS112">
        <v>28</v>
      </c>
      <c r="AT112">
        <v>23</v>
      </c>
      <c r="AU112">
        <v>30</v>
      </c>
      <c r="AV112">
        <v>46</v>
      </c>
      <c r="AW112">
        <f t="shared" si="22"/>
        <v>8</v>
      </c>
      <c r="AX112">
        <f t="shared" si="23"/>
        <v>54</v>
      </c>
      <c r="AY112" t="s">
        <v>57</v>
      </c>
      <c r="AZ112" s="1">
        <v>46138.895833333336</v>
      </c>
      <c r="BA112" s="1">
        <v>46138</v>
      </c>
      <c r="BB112">
        <v>4</v>
      </c>
      <c r="BC112" t="s">
        <v>82</v>
      </c>
      <c r="BD112">
        <v>2026</v>
      </c>
    </row>
    <row r="113" spans="1:56" x14ac:dyDescent="0.25">
      <c r="A113">
        <v>42500174</v>
      </c>
      <c r="B113" t="s">
        <v>68</v>
      </c>
      <c r="C113" t="s">
        <v>69</v>
      </c>
      <c r="D113">
        <v>1610612747</v>
      </c>
      <c r="E113" t="str">
        <f t="shared" si="12"/>
        <v>161061274742500174</v>
      </c>
      <c r="F113" t="s">
        <v>78</v>
      </c>
      <c r="G113" t="s">
        <v>79</v>
      </c>
      <c r="H113">
        <v>1610612745</v>
      </c>
      <c r="I113" s="4" t="str">
        <f t="shared" si="13"/>
        <v>161061274542500174</v>
      </c>
      <c r="J113">
        <v>0</v>
      </c>
      <c r="K113">
        <v>0</v>
      </c>
      <c r="L113">
        <v>96</v>
      </c>
      <c r="M113">
        <v>115</v>
      </c>
      <c r="N113">
        <v>23</v>
      </c>
      <c r="O113">
        <v>7</v>
      </c>
      <c r="P113">
        <v>6</v>
      </c>
      <c r="Q113" s="2">
        <f t="shared" si="14"/>
        <v>0.57664584334454594</v>
      </c>
      <c r="R113" s="3">
        <f t="shared" si="15"/>
        <v>50.239999999999995</v>
      </c>
      <c r="S113" s="3">
        <f t="shared" si="16"/>
        <v>70.64</v>
      </c>
      <c r="T113" s="3">
        <f t="shared" si="17"/>
        <v>191.08280254777071</v>
      </c>
      <c r="U113" s="3">
        <f t="shared" si="18"/>
        <v>162.79728199320499</v>
      </c>
      <c r="V113" s="3">
        <f t="shared" si="19"/>
        <v>28.285520554565721</v>
      </c>
      <c r="W113" s="2">
        <f t="shared" si="20"/>
        <v>1</v>
      </c>
      <c r="X113">
        <v>74</v>
      </c>
      <c r="Y113">
        <v>37</v>
      </c>
      <c r="Z113" s="2">
        <v>0.5</v>
      </c>
      <c r="AA113">
        <v>22</v>
      </c>
      <c r="AB113">
        <v>5</v>
      </c>
      <c r="AC113">
        <f t="shared" si="21"/>
        <v>15</v>
      </c>
      <c r="AD113" s="2">
        <v>0.22700000000000001</v>
      </c>
      <c r="AE113">
        <v>21</v>
      </c>
      <c r="AF113">
        <v>17</v>
      </c>
      <c r="AG113" s="2">
        <v>0.81</v>
      </c>
      <c r="AH113">
        <v>27</v>
      </c>
      <c r="AI113">
        <v>10</v>
      </c>
      <c r="AJ113">
        <v>37</v>
      </c>
      <c r="AK113">
        <v>20</v>
      </c>
      <c r="AL113">
        <v>23</v>
      </c>
      <c r="AM113">
        <v>-19</v>
      </c>
      <c r="AN113">
        <v>240</v>
      </c>
      <c r="AO113">
        <v>21</v>
      </c>
      <c r="AP113">
        <v>26</v>
      </c>
      <c r="AQ113">
        <v>18</v>
      </c>
      <c r="AR113">
        <v>31</v>
      </c>
      <c r="AS113">
        <v>5</v>
      </c>
      <c r="AT113">
        <v>18</v>
      </c>
      <c r="AU113">
        <v>19</v>
      </c>
      <c r="AV113">
        <v>54</v>
      </c>
      <c r="AW113">
        <f t="shared" si="22"/>
        <v>10</v>
      </c>
      <c r="AX113">
        <f t="shared" si="23"/>
        <v>64</v>
      </c>
      <c r="AY113" t="s">
        <v>57</v>
      </c>
      <c r="AZ113" s="1">
        <v>46138.895833333336</v>
      </c>
      <c r="BA113" s="1">
        <v>46138</v>
      </c>
      <c r="BB113">
        <v>4</v>
      </c>
      <c r="BC113" t="s">
        <v>82</v>
      </c>
      <c r="BD113">
        <v>2026</v>
      </c>
    </row>
    <row r="114" spans="1:56" x14ac:dyDescent="0.25">
      <c r="A114">
        <v>42500114</v>
      </c>
      <c r="B114" t="s">
        <v>70</v>
      </c>
      <c r="C114" t="s">
        <v>71</v>
      </c>
      <c r="D114">
        <v>1610612755</v>
      </c>
      <c r="E114" t="str">
        <f t="shared" si="12"/>
        <v>161061275542500114</v>
      </c>
      <c r="F114" t="s">
        <v>76</v>
      </c>
      <c r="G114" t="s">
        <v>77</v>
      </c>
      <c r="H114">
        <v>1610612738</v>
      </c>
      <c r="I114" s="4" t="str">
        <f t="shared" si="13"/>
        <v>161061273842500114</v>
      </c>
      <c r="J114">
        <v>1</v>
      </c>
      <c r="K114">
        <v>0</v>
      </c>
      <c r="L114">
        <v>96</v>
      </c>
      <c r="M114">
        <v>128</v>
      </c>
      <c r="N114">
        <v>25</v>
      </c>
      <c r="O114">
        <v>7</v>
      </c>
      <c r="P114">
        <v>6</v>
      </c>
      <c r="Q114" s="2">
        <f t="shared" si="14"/>
        <v>0.53003533568904593</v>
      </c>
      <c r="R114" s="3">
        <f t="shared" si="15"/>
        <v>76.56</v>
      </c>
      <c r="S114" s="3">
        <f t="shared" si="16"/>
        <v>73.319999999999993</v>
      </c>
      <c r="T114" s="3">
        <f t="shared" si="17"/>
        <v>125.39184952978056</v>
      </c>
      <c r="U114" s="3">
        <f t="shared" si="18"/>
        <v>174.57719585379161</v>
      </c>
      <c r="V114" s="3">
        <f t="shared" si="19"/>
        <v>-49.18534632401105</v>
      </c>
      <c r="W114" s="2">
        <f t="shared" si="20"/>
        <v>3.125</v>
      </c>
      <c r="X114">
        <v>80</v>
      </c>
      <c r="Y114">
        <v>33</v>
      </c>
      <c r="Z114" s="2">
        <v>0.41299999999999998</v>
      </c>
      <c r="AA114">
        <v>30</v>
      </c>
      <c r="AB114">
        <v>9</v>
      </c>
      <c r="AC114">
        <f t="shared" si="21"/>
        <v>27</v>
      </c>
      <c r="AD114" s="2">
        <v>0.3</v>
      </c>
      <c r="AE114">
        <v>24</v>
      </c>
      <c r="AF114">
        <v>21</v>
      </c>
      <c r="AG114" s="2">
        <v>0.875</v>
      </c>
      <c r="AH114">
        <v>24</v>
      </c>
      <c r="AI114">
        <v>6</v>
      </c>
      <c r="AJ114">
        <v>30</v>
      </c>
      <c r="AK114">
        <v>21</v>
      </c>
      <c r="AL114">
        <v>8</v>
      </c>
      <c r="AM114">
        <v>-32</v>
      </c>
      <c r="AN114">
        <v>240</v>
      </c>
      <c r="AO114">
        <v>18</v>
      </c>
      <c r="AP114">
        <v>20</v>
      </c>
      <c r="AQ114">
        <v>36</v>
      </c>
      <c r="AR114">
        <v>22</v>
      </c>
      <c r="AS114">
        <v>1</v>
      </c>
      <c r="AT114">
        <v>14</v>
      </c>
      <c r="AU114">
        <v>15</v>
      </c>
      <c r="AV114">
        <v>34</v>
      </c>
      <c r="AW114">
        <f t="shared" si="22"/>
        <v>14</v>
      </c>
      <c r="AX114">
        <f t="shared" si="23"/>
        <v>48</v>
      </c>
      <c r="AY114" t="s">
        <v>57</v>
      </c>
      <c r="AZ114" s="1">
        <v>46138.791666666664</v>
      </c>
      <c r="BA114" s="1">
        <v>46138</v>
      </c>
      <c r="BB114">
        <v>4</v>
      </c>
      <c r="BC114" t="s">
        <v>82</v>
      </c>
      <c r="BD114">
        <v>2026</v>
      </c>
    </row>
    <row r="115" spans="1:56" x14ac:dyDescent="0.25">
      <c r="A115">
        <v>42500114</v>
      </c>
      <c r="B115" t="s">
        <v>76</v>
      </c>
      <c r="C115" t="s">
        <v>77</v>
      </c>
      <c r="D115">
        <v>1610612738</v>
      </c>
      <c r="E115" t="str">
        <f t="shared" si="12"/>
        <v>161061273842500114</v>
      </c>
      <c r="F115" t="s">
        <v>70</v>
      </c>
      <c r="G115" t="s">
        <v>71</v>
      </c>
      <c r="H115">
        <v>1610612755</v>
      </c>
      <c r="I115" s="4" t="str">
        <f t="shared" si="13"/>
        <v>161061275542500114</v>
      </c>
      <c r="J115">
        <v>0</v>
      </c>
      <c r="K115">
        <v>1</v>
      </c>
      <c r="L115">
        <v>128</v>
      </c>
      <c r="M115">
        <v>96</v>
      </c>
      <c r="N115">
        <v>28</v>
      </c>
      <c r="O115">
        <v>5</v>
      </c>
      <c r="P115">
        <v>5</v>
      </c>
      <c r="Q115" s="2">
        <f t="shared" si="14"/>
        <v>0.64438179621425695</v>
      </c>
      <c r="R115" s="3">
        <f t="shared" si="15"/>
        <v>73.319999999999993</v>
      </c>
      <c r="S115" s="3">
        <f t="shared" si="16"/>
        <v>76.56</v>
      </c>
      <c r="T115" s="3">
        <f t="shared" si="17"/>
        <v>174.57719585379161</v>
      </c>
      <c r="U115" s="3">
        <f t="shared" si="18"/>
        <v>125.39184952978056</v>
      </c>
      <c r="V115" s="3">
        <f t="shared" si="19"/>
        <v>49.18534632401105</v>
      </c>
      <c r="W115" s="2">
        <f t="shared" si="20"/>
        <v>2.3333333333333335</v>
      </c>
      <c r="X115">
        <v>87</v>
      </c>
      <c r="Y115">
        <v>42</v>
      </c>
      <c r="Z115" s="2">
        <v>0.48299999999999998</v>
      </c>
      <c r="AA115">
        <v>53</v>
      </c>
      <c r="AB115">
        <v>24</v>
      </c>
      <c r="AC115">
        <f t="shared" si="21"/>
        <v>72</v>
      </c>
      <c r="AD115" s="2">
        <v>0.45300000000000001</v>
      </c>
      <c r="AE115">
        <v>28</v>
      </c>
      <c r="AF115">
        <v>20</v>
      </c>
      <c r="AG115" s="2">
        <v>0.71399999999999997</v>
      </c>
      <c r="AH115">
        <v>37</v>
      </c>
      <c r="AI115">
        <v>14</v>
      </c>
      <c r="AJ115">
        <v>51</v>
      </c>
      <c r="AK115">
        <v>21</v>
      </c>
      <c r="AL115">
        <v>12</v>
      </c>
      <c r="AM115">
        <v>32</v>
      </c>
      <c r="AN115">
        <v>240</v>
      </c>
      <c r="AO115">
        <v>34</v>
      </c>
      <c r="AP115">
        <v>22</v>
      </c>
      <c r="AQ115">
        <v>39</v>
      </c>
      <c r="AR115">
        <v>33</v>
      </c>
      <c r="AS115">
        <v>32</v>
      </c>
      <c r="AT115">
        <v>5</v>
      </c>
      <c r="AU115">
        <v>11</v>
      </c>
      <c r="AV115">
        <v>32</v>
      </c>
      <c r="AW115">
        <f t="shared" si="22"/>
        <v>4</v>
      </c>
      <c r="AX115">
        <f t="shared" si="23"/>
        <v>36</v>
      </c>
      <c r="AY115" t="s">
        <v>57</v>
      </c>
      <c r="AZ115" s="1">
        <v>46138.791666666664</v>
      </c>
      <c r="BA115" s="1">
        <v>46138</v>
      </c>
      <c r="BB115">
        <v>4</v>
      </c>
      <c r="BC115" t="s">
        <v>82</v>
      </c>
      <c r="BD115">
        <v>2026</v>
      </c>
    </row>
    <row r="116" spans="1:56" x14ac:dyDescent="0.25">
      <c r="A116">
        <v>42500154</v>
      </c>
      <c r="B116" t="s">
        <v>85</v>
      </c>
      <c r="C116" t="s">
        <v>86</v>
      </c>
      <c r="D116">
        <v>1610612757</v>
      </c>
      <c r="E116" t="str">
        <f t="shared" si="12"/>
        <v>161061275742500154</v>
      </c>
      <c r="F116" t="s">
        <v>53</v>
      </c>
      <c r="G116" t="s">
        <v>54</v>
      </c>
      <c r="H116">
        <v>1610612759</v>
      </c>
      <c r="I116" s="4" t="str">
        <f t="shared" si="13"/>
        <v>161061275942500154</v>
      </c>
      <c r="J116">
        <v>1</v>
      </c>
      <c r="K116">
        <v>0</v>
      </c>
      <c r="L116">
        <v>93</v>
      </c>
      <c r="M116">
        <v>114</v>
      </c>
      <c r="N116">
        <v>14</v>
      </c>
      <c r="O116">
        <v>5</v>
      </c>
      <c r="P116">
        <v>6</v>
      </c>
      <c r="Q116" s="2">
        <f t="shared" si="14"/>
        <v>0.51597869507323568</v>
      </c>
      <c r="R116" s="3">
        <f t="shared" si="15"/>
        <v>65.12</v>
      </c>
      <c r="S116" s="3">
        <f t="shared" si="16"/>
        <v>73.48</v>
      </c>
      <c r="T116" s="3">
        <f t="shared" si="17"/>
        <v>142.8132678132678</v>
      </c>
      <c r="U116" s="3">
        <f t="shared" si="18"/>
        <v>155.14425694066412</v>
      </c>
      <c r="V116" s="3">
        <f t="shared" si="19"/>
        <v>-12.330989127396322</v>
      </c>
      <c r="W116" s="2">
        <f t="shared" si="20"/>
        <v>0.77777777777777779</v>
      </c>
      <c r="X116">
        <v>80</v>
      </c>
      <c r="Y116">
        <v>32</v>
      </c>
      <c r="Z116" s="2">
        <v>0.4</v>
      </c>
      <c r="AA116">
        <v>31</v>
      </c>
      <c r="AB116">
        <v>10</v>
      </c>
      <c r="AC116">
        <f t="shared" si="21"/>
        <v>30</v>
      </c>
      <c r="AD116" s="2">
        <v>0.32300000000000001</v>
      </c>
      <c r="AE116">
        <v>23</v>
      </c>
      <c r="AF116">
        <v>19</v>
      </c>
      <c r="AG116" s="2">
        <v>0.82599999999999996</v>
      </c>
      <c r="AH116">
        <v>32</v>
      </c>
      <c r="AI116">
        <v>7</v>
      </c>
      <c r="AJ116">
        <v>39</v>
      </c>
      <c r="AK116">
        <v>20</v>
      </c>
      <c r="AL116">
        <v>18</v>
      </c>
      <c r="AM116">
        <v>-21</v>
      </c>
      <c r="AN116">
        <v>240</v>
      </c>
      <c r="AO116">
        <v>25</v>
      </c>
      <c r="AP116">
        <v>33</v>
      </c>
      <c r="AQ116">
        <v>16</v>
      </c>
      <c r="AR116">
        <v>19</v>
      </c>
      <c r="AS116">
        <v>19</v>
      </c>
      <c r="AT116">
        <v>17</v>
      </c>
      <c r="AU116">
        <v>18</v>
      </c>
      <c r="AV116">
        <v>38</v>
      </c>
      <c r="AW116">
        <f t="shared" si="22"/>
        <v>6</v>
      </c>
      <c r="AX116">
        <f t="shared" si="23"/>
        <v>44</v>
      </c>
      <c r="AY116" t="s">
        <v>57</v>
      </c>
      <c r="AZ116" s="1">
        <v>46138.645833333336</v>
      </c>
      <c r="BA116" s="1">
        <v>46138</v>
      </c>
      <c r="BB116">
        <v>4</v>
      </c>
      <c r="BC116" t="s">
        <v>82</v>
      </c>
      <c r="BD116">
        <v>2026</v>
      </c>
    </row>
    <row r="117" spans="1:56" x14ac:dyDescent="0.25">
      <c r="A117">
        <v>42500154</v>
      </c>
      <c r="B117" t="s">
        <v>53</v>
      </c>
      <c r="C117" t="s">
        <v>54</v>
      </c>
      <c r="D117">
        <v>1610612759</v>
      </c>
      <c r="E117" t="str">
        <f t="shared" si="12"/>
        <v>161061275942500154</v>
      </c>
      <c r="F117" t="s">
        <v>85</v>
      </c>
      <c r="G117" t="s">
        <v>86</v>
      </c>
      <c r="H117">
        <v>1610612757</v>
      </c>
      <c r="I117" s="4" t="str">
        <f t="shared" si="13"/>
        <v>161061275742500154</v>
      </c>
      <c r="J117">
        <v>0</v>
      </c>
      <c r="K117">
        <v>1</v>
      </c>
      <c r="L117">
        <v>114</v>
      </c>
      <c r="M117">
        <v>93</v>
      </c>
      <c r="N117">
        <v>26</v>
      </c>
      <c r="O117">
        <v>10</v>
      </c>
      <c r="P117">
        <v>12</v>
      </c>
      <c r="Q117" s="2">
        <f t="shared" si="14"/>
        <v>0.60330228619813719</v>
      </c>
      <c r="R117" s="3">
        <f t="shared" si="15"/>
        <v>73.48</v>
      </c>
      <c r="S117" s="3">
        <f t="shared" si="16"/>
        <v>65.12</v>
      </c>
      <c r="T117" s="3">
        <f t="shared" si="17"/>
        <v>155.14425694066412</v>
      </c>
      <c r="U117" s="3">
        <f t="shared" si="18"/>
        <v>142.8132678132678</v>
      </c>
      <c r="V117" s="3">
        <f t="shared" si="19"/>
        <v>12.330989127396322</v>
      </c>
      <c r="W117" s="2">
        <f t="shared" si="20"/>
        <v>2.1666666666666665</v>
      </c>
      <c r="X117">
        <v>87</v>
      </c>
      <c r="Y117">
        <v>43</v>
      </c>
      <c r="Z117" s="2">
        <v>0.49399999999999999</v>
      </c>
      <c r="AA117">
        <v>33</v>
      </c>
      <c r="AB117">
        <v>14</v>
      </c>
      <c r="AC117">
        <f t="shared" si="21"/>
        <v>42</v>
      </c>
      <c r="AD117" s="2">
        <v>0.42399999999999999</v>
      </c>
      <c r="AE117">
        <v>17</v>
      </c>
      <c r="AF117">
        <v>14</v>
      </c>
      <c r="AG117" s="2">
        <v>0.82399999999999995</v>
      </c>
      <c r="AH117">
        <v>31</v>
      </c>
      <c r="AI117">
        <v>9</v>
      </c>
      <c r="AJ117">
        <v>40</v>
      </c>
      <c r="AK117">
        <v>21</v>
      </c>
      <c r="AL117">
        <v>12</v>
      </c>
      <c r="AM117">
        <v>21</v>
      </c>
      <c r="AN117">
        <v>240</v>
      </c>
      <c r="AO117">
        <v>23</v>
      </c>
      <c r="AP117">
        <v>18</v>
      </c>
      <c r="AQ117">
        <v>33</v>
      </c>
      <c r="AR117">
        <v>40</v>
      </c>
      <c r="AS117">
        <v>21</v>
      </c>
      <c r="AT117">
        <v>3</v>
      </c>
      <c r="AU117">
        <v>29</v>
      </c>
      <c r="AV117">
        <v>52</v>
      </c>
      <c r="AW117">
        <f t="shared" si="22"/>
        <v>6</v>
      </c>
      <c r="AX117">
        <f t="shared" si="23"/>
        <v>58</v>
      </c>
      <c r="AY117" t="s">
        <v>57</v>
      </c>
      <c r="AZ117" s="1">
        <v>46138.645833333336</v>
      </c>
      <c r="BA117" s="1">
        <v>46138</v>
      </c>
      <c r="BB117">
        <v>4</v>
      </c>
      <c r="BC117" t="s">
        <v>82</v>
      </c>
      <c r="BD117">
        <v>2026</v>
      </c>
    </row>
    <row r="118" spans="1:56" x14ac:dyDescent="0.25">
      <c r="A118">
        <v>42500134</v>
      </c>
      <c r="B118" t="s">
        <v>62</v>
      </c>
      <c r="C118" t="s">
        <v>63</v>
      </c>
      <c r="D118">
        <v>1610612739</v>
      </c>
      <c r="E118" t="str">
        <f t="shared" si="12"/>
        <v>161061273942500134</v>
      </c>
      <c r="F118" t="s">
        <v>72</v>
      </c>
      <c r="G118" t="s">
        <v>73</v>
      </c>
      <c r="H118">
        <v>1610612761</v>
      </c>
      <c r="I118" s="4" t="str">
        <f t="shared" si="13"/>
        <v>161061276142500134</v>
      </c>
      <c r="J118">
        <v>0</v>
      </c>
      <c r="K118">
        <v>0</v>
      </c>
      <c r="L118">
        <v>89</v>
      </c>
      <c r="M118">
        <v>93</v>
      </c>
      <c r="N118">
        <v>15</v>
      </c>
      <c r="O118">
        <v>5</v>
      </c>
      <c r="P118">
        <v>5</v>
      </c>
      <c r="Q118" s="2">
        <f t="shared" si="14"/>
        <v>0.45819604612850079</v>
      </c>
      <c r="R118" s="3">
        <f t="shared" si="15"/>
        <v>64.12</v>
      </c>
      <c r="S118" s="3">
        <f t="shared" si="16"/>
        <v>80.84</v>
      </c>
      <c r="T118" s="3">
        <f t="shared" si="17"/>
        <v>138.80224578914536</v>
      </c>
      <c r="U118" s="3">
        <f t="shared" si="18"/>
        <v>115.04205838693716</v>
      </c>
      <c r="V118" s="3">
        <f t="shared" si="19"/>
        <v>23.760187402208203</v>
      </c>
      <c r="W118" s="2">
        <f t="shared" si="20"/>
        <v>0.88235294117647056</v>
      </c>
      <c r="X118">
        <v>87</v>
      </c>
      <c r="Y118">
        <v>32</v>
      </c>
      <c r="Z118" s="2">
        <v>0.36799999999999999</v>
      </c>
      <c r="AA118">
        <v>40</v>
      </c>
      <c r="AB118">
        <v>10</v>
      </c>
      <c r="AC118">
        <f t="shared" si="21"/>
        <v>30</v>
      </c>
      <c r="AD118" s="2">
        <v>0.25</v>
      </c>
      <c r="AE118">
        <v>23</v>
      </c>
      <c r="AF118">
        <v>15</v>
      </c>
      <c r="AG118" s="2">
        <v>0.65200000000000002</v>
      </c>
      <c r="AH118">
        <v>40</v>
      </c>
      <c r="AI118">
        <v>16</v>
      </c>
      <c r="AJ118">
        <v>56</v>
      </c>
      <c r="AK118">
        <v>27</v>
      </c>
      <c r="AL118">
        <v>17</v>
      </c>
      <c r="AM118">
        <v>-4</v>
      </c>
      <c r="AN118">
        <v>240</v>
      </c>
      <c r="AO118">
        <v>17</v>
      </c>
      <c r="AP118">
        <v>19</v>
      </c>
      <c r="AQ118">
        <v>22</v>
      </c>
      <c r="AR118">
        <v>31</v>
      </c>
      <c r="AS118">
        <v>9</v>
      </c>
      <c r="AT118">
        <v>10</v>
      </c>
      <c r="AU118">
        <v>7</v>
      </c>
      <c r="AV118">
        <v>38</v>
      </c>
      <c r="AW118">
        <f t="shared" si="22"/>
        <v>6</v>
      </c>
      <c r="AX118">
        <f t="shared" si="23"/>
        <v>44</v>
      </c>
      <c r="AY118" t="s">
        <v>57</v>
      </c>
      <c r="AZ118" s="1">
        <v>46138.541666666664</v>
      </c>
      <c r="BA118" s="1">
        <v>46138</v>
      </c>
      <c r="BB118">
        <v>4</v>
      </c>
      <c r="BC118" t="s">
        <v>82</v>
      </c>
      <c r="BD118">
        <v>2026</v>
      </c>
    </row>
    <row r="119" spans="1:56" x14ac:dyDescent="0.25">
      <c r="A119">
        <v>42500134</v>
      </c>
      <c r="B119" t="s">
        <v>72</v>
      </c>
      <c r="C119" t="s">
        <v>73</v>
      </c>
      <c r="D119">
        <v>1610612761</v>
      </c>
      <c r="E119" t="str">
        <f t="shared" si="12"/>
        <v>161061276142500134</v>
      </c>
      <c r="F119" t="s">
        <v>62</v>
      </c>
      <c r="G119" t="s">
        <v>63</v>
      </c>
      <c r="H119">
        <v>1610612739</v>
      </c>
      <c r="I119" s="4" t="str">
        <f t="shared" si="13"/>
        <v>161061273942500134</v>
      </c>
      <c r="J119">
        <v>1</v>
      </c>
      <c r="K119">
        <v>1</v>
      </c>
      <c r="L119">
        <v>93</v>
      </c>
      <c r="M119">
        <v>89</v>
      </c>
      <c r="N119">
        <v>19</v>
      </c>
      <c r="O119">
        <v>8</v>
      </c>
      <c r="P119">
        <v>11</v>
      </c>
      <c r="Q119" s="2">
        <f t="shared" si="14"/>
        <v>0.41208791208791207</v>
      </c>
      <c r="R119" s="3">
        <f t="shared" si="15"/>
        <v>80.84</v>
      </c>
      <c r="S119" s="3">
        <f t="shared" si="16"/>
        <v>64.12</v>
      </c>
      <c r="T119" s="3">
        <f t="shared" si="17"/>
        <v>115.04205838693716</v>
      </c>
      <c r="U119" s="3">
        <f t="shared" si="18"/>
        <v>138.80224578914536</v>
      </c>
      <c r="V119" s="3">
        <f t="shared" si="19"/>
        <v>-23.760187402208203</v>
      </c>
      <c r="W119" s="2">
        <f t="shared" si="20"/>
        <v>1.7272727272727273</v>
      </c>
      <c r="X119">
        <v>97</v>
      </c>
      <c r="Y119">
        <v>31</v>
      </c>
      <c r="Z119" s="2">
        <v>0.32</v>
      </c>
      <c r="AA119">
        <v>30</v>
      </c>
      <c r="AB119">
        <v>4</v>
      </c>
      <c r="AC119">
        <f t="shared" si="21"/>
        <v>12</v>
      </c>
      <c r="AD119" s="2">
        <v>0.13300000000000001</v>
      </c>
      <c r="AE119">
        <v>36</v>
      </c>
      <c r="AF119">
        <v>27</v>
      </c>
      <c r="AG119" s="2">
        <v>0.75</v>
      </c>
      <c r="AH119">
        <v>38</v>
      </c>
      <c r="AI119">
        <v>21</v>
      </c>
      <c r="AJ119">
        <v>59</v>
      </c>
      <c r="AK119">
        <v>19</v>
      </c>
      <c r="AL119">
        <v>11</v>
      </c>
      <c r="AM119">
        <v>4</v>
      </c>
      <c r="AN119">
        <v>240</v>
      </c>
      <c r="AO119">
        <v>14</v>
      </c>
      <c r="AP119">
        <v>24</v>
      </c>
      <c r="AQ119">
        <v>22</v>
      </c>
      <c r="AR119">
        <v>33</v>
      </c>
      <c r="AS119">
        <v>6</v>
      </c>
      <c r="AT119">
        <v>15</v>
      </c>
      <c r="AU119">
        <v>17</v>
      </c>
      <c r="AV119">
        <v>50</v>
      </c>
      <c r="AW119">
        <f t="shared" si="22"/>
        <v>4</v>
      </c>
      <c r="AX119">
        <f t="shared" si="23"/>
        <v>54</v>
      </c>
      <c r="AY119" t="s">
        <v>57</v>
      </c>
      <c r="AZ119" s="1">
        <v>46138.541666666664</v>
      </c>
      <c r="BA119" s="1">
        <v>46138</v>
      </c>
      <c r="BB119">
        <v>4</v>
      </c>
      <c r="BC119" t="s">
        <v>82</v>
      </c>
      <c r="BD119">
        <v>2026</v>
      </c>
    </row>
    <row r="120" spans="1:56" x14ac:dyDescent="0.25">
      <c r="A120">
        <v>42500164</v>
      </c>
      <c r="B120" t="s">
        <v>80</v>
      </c>
      <c r="C120" t="s">
        <v>81</v>
      </c>
      <c r="D120">
        <v>1610612743</v>
      </c>
      <c r="E120" t="str">
        <f t="shared" si="12"/>
        <v>161061274342500164</v>
      </c>
      <c r="F120" t="s">
        <v>66</v>
      </c>
      <c r="G120" t="s">
        <v>67</v>
      </c>
      <c r="H120">
        <v>1610612750</v>
      </c>
      <c r="I120" s="4" t="str">
        <f t="shared" si="13"/>
        <v>161061275042500164</v>
      </c>
      <c r="J120">
        <v>0</v>
      </c>
      <c r="K120">
        <v>0</v>
      </c>
      <c r="L120">
        <v>96</v>
      </c>
      <c r="M120">
        <v>112</v>
      </c>
      <c r="N120">
        <v>21</v>
      </c>
      <c r="O120">
        <v>7</v>
      </c>
      <c r="P120">
        <v>7</v>
      </c>
      <c r="Q120" s="2">
        <f t="shared" si="14"/>
        <v>0.48328634716069274</v>
      </c>
      <c r="R120" s="3">
        <f t="shared" si="15"/>
        <v>77.319999999999993</v>
      </c>
      <c r="S120" s="3">
        <f t="shared" si="16"/>
        <v>72.44</v>
      </c>
      <c r="T120" s="3">
        <f t="shared" si="17"/>
        <v>124.15933781686499</v>
      </c>
      <c r="U120" s="3">
        <f t="shared" si="18"/>
        <v>154.61071231363889</v>
      </c>
      <c r="V120" s="3">
        <f t="shared" si="19"/>
        <v>-30.451374496773894</v>
      </c>
      <c r="W120" s="2">
        <f t="shared" si="20"/>
        <v>2.1</v>
      </c>
      <c r="X120">
        <v>87</v>
      </c>
      <c r="Y120">
        <v>33</v>
      </c>
      <c r="Z120" s="2">
        <v>0.379</v>
      </c>
      <c r="AA120">
        <v>28</v>
      </c>
      <c r="AB120">
        <v>6</v>
      </c>
      <c r="AC120">
        <f t="shared" si="21"/>
        <v>18</v>
      </c>
      <c r="AD120" s="2">
        <v>0.214</v>
      </c>
      <c r="AE120">
        <v>28</v>
      </c>
      <c r="AF120">
        <v>24</v>
      </c>
      <c r="AG120" s="2">
        <v>0.85699999999999998</v>
      </c>
      <c r="AH120">
        <v>26</v>
      </c>
      <c r="AI120">
        <v>12</v>
      </c>
      <c r="AJ120">
        <v>38</v>
      </c>
      <c r="AK120">
        <v>22</v>
      </c>
      <c r="AL120">
        <v>10</v>
      </c>
      <c r="AM120">
        <v>-16</v>
      </c>
      <c r="AN120">
        <v>240</v>
      </c>
      <c r="AO120">
        <v>23</v>
      </c>
      <c r="AP120">
        <v>31</v>
      </c>
      <c r="AQ120">
        <v>24</v>
      </c>
      <c r="AR120">
        <v>18</v>
      </c>
      <c r="AS120">
        <v>7</v>
      </c>
      <c r="AT120">
        <v>15</v>
      </c>
      <c r="AU120">
        <v>16</v>
      </c>
      <c r="AV120">
        <v>42</v>
      </c>
      <c r="AW120">
        <f t="shared" si="22"/>
        <v>12</v>
      </c>
      <c r="AX120">
        <f t="shared" si="23"/>
        <v>54</v>
      </c>
      <c r="AY120" t="s">
        <v>57</v>
      </c>
      <c r="AZ120" s="1">
        <v>46137.854166666664</v>
      </c>
      <c r="BA120" s="1">
        <v>46137</v>
      </c>
      <c r="BB120">
        <v>4</v>
      </c>
      <c r="BC120" t="s">
        <v>82</v>
      </c>
      <c r="BD120">
        <v>2026</v>
      </c>
    </row>
    <row r="121" spans="1:56" x14ac:dyDescent="0.25">
      <c r="A121">
        <v>42500164</v>
      </c>
      <c r="B121" t="s">
        <v>66</v>
      </c>
      <c r="C121" t="s">
        <v>67</v>
      </c>
      <c r="D121">
        <v>1610612750</v>
      </c>
      <c r="E121" t="str">
        <f t="shared" si="12"/>
        <v>161061275042500164</v>
      </c>
      <c r="F121" t="s">
        <v>80</v>
      </c>
      <c r="G121" t="s">
        <v>81</v>
      </c>
      <c r="H121">
        <v>1610612743</v>
      </c>
      <c r="I121" s="4" t="str">
        <f t="shared" si="13"/>
        <v>161061274342500164</v>
      </c>
      <c r="J121">
        <v>1</v>
      </c>
      <c r="K121">
        <v>1</v>
      </c>
      <c r="L121">
        <v>112</v>
      </c>
      <c r="M121">
        <v>96</v>
      </c>
      <c r="N121">
        <v>22</v>
      </c>
      <c r="O121">
        <v>5</v>
      </c>
      <c r="P121">
        <v>6</v>
      </c>
      <c r="Q121" s="2">
        <f t="shared" si="14"/>
        <v>0.55754679410593388</v>
      </c>
      <c r="R121" s="3">
        <f t="shared" si="15"/>
        <v>72.44</v>
      </c>
      <c r="S121" s="3">
        <f t="shared" si="16"/>
        <v>77.319999999999993</v>
      </c>
      <c r="T121" s="3">
        <f t="shared" si="17"/>
        <v>154.61071231363889</v>
      </c>
      <c r="U121" s="3">
        <f t="shared" si="18"/>
        <v>124.15933781686499</v>
      </c>
      <c r="V121" s="3">
        <f t="shared" si="19"/>
        <v>30.451374496773894</v>
      </c>
      <c r="W121" s="2">
        <f t="shared" si="20"/>
        <v>1.8333333333333333</v>
      </c>
      <c r="X121">
        <v>89</v>
      </c>
      <c r="Y121">
        <v>39</v>
      </c>
      <c r="Z121" s="2">
        <v>0.438</v>
      </c>
      <c r="AA121">
        <v>25</v>
      </c>
      <c r="AB121">
        <v>9</v>
      </c>
      <c r="AC121">
        <f t="shared" si="21"/>
        <v>27</v>
      </c>
      <c r="AD121" s="2">
        <v>0.36</v>
      </c>
      <c r="AE121">
        <v>26</v>
      </c>
      <c r="AF121">
        <v>25</v>
      </c>
      <c r="AG121" s="2">
        <v>0.96199999999999997</v>
      </c>
      <c r="AH121">
        <v>34</v>
      </c>
      <c r="AI121">
        <v>16</v>
      </c>
      <c r="AJ121">
        <v>50</v>
      </c>
      <c r="AK121">
        <v>22</v>
      </c>
      <c r="AL121">
        <v>12</v>
      </c>
      <c r="AM121">
        <v>16</v>
      </c>
      <c r="AN121">
        <v>240</v>
      </c>
      <c r="AO121">
        <v>22</v>
      </c>
      <c r="AP121">
        <v>28</v>
      </c>
      <c r="AQ121">
        <v>32</v>
      </c>
      <c r="AR121">
        <v>30</v>
      </c>
      <c r="AS121">
        <v>16</v>
      </c>
      <c r="AT121">
        <v>8</v>
      </c>
      <c r="AU121">
        <v>15</v>
      </c>
      <c r="AV121">
        <v>54</v>
      </c>
      <c r="AW121">
        <f t="shared" si="22"/>
        <v>6</v>
      </c>
      <c r="AX121">
        <f t="shared" si="23"/>
        <v>60</v>
      </c>
      <c r="AY121" t="s">
        <v>57</v>
      </c>
      <c r="AZ121" s="1">
        <v>46137.854166666664</v>
      </c>
      <c r="BA121" s="1">
        <v>46137</v>
      </c>
      <c r="BB121">
        <v>4</v>
      </c>
      <c r="BC121" t="s">
        <v>82</v>
      </c>
      <c r="BD121">
        <v>2026</v>
      </c>
    </row>
    <row r="122" spans="1:56" x14ac:dyDescent="0.25">
      <c r="A122">
        <v>42500124</v>
      </c>
      <c r="B122" t="s">
        <v>55</v>
      </c>
      <c r="C122" t="s">
        <v>56</v>
      </c>
      <c r="D122">
        <v>1610612752</v>
      </c>
      <c r="E122" t="str">
        <f t="shared" si="12"/>
        <v>161061275242500124</v>
      </c>
      <c r="F122" t="s">
        <v>83</v>
      </c>
      <c r="G122" t="s">
        <v>84</v>
      </c>
      <c r="H122">
        <v>1610612737</v>
      </c>
      <c r="I122" s="4" t="str">
        <f t="shared" si="13"/>
        <v>161061273742500124</v>
      </c>
      <c r="J122">
        <v>0</v>
      </c>
      <c r="K122">
        <v>1</v>
      </c>
      <c r="L122">
        <v>114</v>
      </c>
      <c r="M122">
        <v>98</v>
      </c>
      <c r="N122">
        <v>23</v>
      </c>
      <c r="O122">
        <v>3</v>
      </c>
      <c r="P122">
        <v>9</v>
      </c>
      <c r="Q122" s="2">
        <f t="shared" si="14"/>
        <v>0.6121134020618556</v>
      </c>
      <c r="R122" s="3">
        <f t="shared" si="15"/>
        <v>67.12</v>
      </c>
      <c r="S122" s="3">
        <f t="shared" si="16"/>
        <v>64</v>
      </c>
      <c r="T122" s="3">
        <f t="shared" si="17"/>
        <v>169.8450536352801</v>
      </c>
      <c r="U122" s="3">
        <f t="shared" si="18"/>
        <v>153.125</v>
      </c>
      <c r="V122" s="3">
        <f t="shared" si="19"/>
        <v>16.720053635280095</v>
      </c>
      <c r="W122" s="2">
        <f t="shared" si="20"/>
        <v>1.6428571428571428</v>
      </c>
      <c r="X122">
        <v>83</v>
      </c>
      <c r="Y122">
        <v>41</v>
      </c>
      <c r="Z122" s="2">
        <v>0.49399999999999999</v>
      </c>
      <c r="AA122">
        <v>31</v>
      </c>
      <c r="AB122">
        <v>14</v>
      </c>
      <c r="AC122">
        <f t="shared" si="21"/>
        <v>42</v>
      </c>
      <c r="AD122" s="2">
        <v>0.45200000000000001</v>
      </c>
      <c r="AE122">
        <v>23</v>
      </c>
      <c r="AF122">
        <v>18</v>
      </c>
      <c r="AG122" s="2">
        <v>0.78300000000000003</v>
      </c>
      <c r="AH122">
        <v>31</v>
      </c>
      <c r="AI122">
        <v>12</v>
      </c>
      <c r="AJ122">
        <v>43</v>
      </c>
      <c r="AK122">
        <v>23</v>
      </c>
      <c r="AL122">
        <v>14</v>
      </c>
      <c r="AM122">
        <v>16</v>
      </c>
      <c r="AN122">
        <v>240</v>
      </c>
      <c r="AO122">
        <v>27</v>
      </c>
      <c r="AP122">
        <v>31</v>
      </c>
      <c r="AQ122">
        <v>28</v>
      </c>
      <c r="AR122">
        <v>28</v>
      </c>
      <c r="AS122">
        <v>24</v>
      </c>
      <c r="AT122">
        <v>8</v>
      </c>
      <c r="AU122">
        <v>21</v>
      </c>
      <c r="AV122">
        <v>50</v>
      </c>
      <c r="AW122">
        <f t="shared" si="22"/>
        <v>4</v>
      </c>
      <c r="AX122">
        <f t="shared" si="23"/>
        <v>54</v>
      </c>
      <c r="AY122" t="s">
        <v>57</v>
      </c>
      <c r="AZ122" s="1">
        <v>46137.75</v>
      </c>
      <c r="BA122" s="1">
        <v>46137</v>
      </c>
      <c r="BB122">
        <v>4</v>
      </c>
      <c r="BC122" t="s">
        <v>82</v>
      </c>
      <c r="BD122">
        <v>2026</v>
      </c>
    </row>
    <row r="123" spans="1:56" x14ac:dyDescent="0.25">
      <c r="A123">
        <v>42500124</v>
      </c>
      <c r="B123" t="s">
        <v>83</v>
      </c>
      <c r="C123" t="s">
        <v>84</v>
      </c>
      <c r="D123">
        <v>1610612737</v>
      </c>
      <c r="E123" t="str">
        <f t="shared" si="12"/>
        <v>161061273742500124</v>
      </c>
      <c r="F123" t="s">
        <v>55</v>
      </c>
      <c r="G123" t="s">
        <v>56</v>
      </c>
      <c r="H123">
        <v>1610612752</v>
      </c>
      <c r="I123" s="4" t="str">
        <f t="shared" si="13"/>
        <v>161061275242500124</v>
      </c>
      <c r="J123">
        <v>1</v>
      </c>
      <c r="K123">
        <v>0</v>
      </c>
      <c r="L123">
        <v>98</v>
      </c>
      <c r="M123">
        <v>114</v>
      </c>
      <c r="N123">
        <v>20</v>
      </c>
      <c r="O123">
        <v>5</v>
      </c>
      <c r="P123">
        <v>8</v>
      </c>
      <c r="Q123" s="2">
        <f t="shared" si="14"/>
        <v>0.52127659574468088</v>
      </c>
      <c r="R123" s="3">
        <f t="shared" si="15"/>
        <v>64</v>
      </c>
      <c r="S123" s="3">
        <f t="shared" si="16"/>
        <v>67.12</v>
      </c>
      <c r="T123" s="3">
        <f t="shared" si="17"/>
        <v>153.125</v>
      </c>
      <c r="U123" s="3">
        <f t="shared" si="18"/>
        <v>169.8450536352801</v>
      </c>
      <c r="V123" s="3">
        <f t="shared" si="19"/>
        <v>-16.720053635280095</v>
      </c>
      <c r="W123" s="2">
        <f t="shared" si="20"/>
        <v>1.1111111111111112</v>
      </c>
      <c r="X123">
        <v>83</v>
      </c>
      <c r="Y123">
        <v>34</v>
      </c>
      <c r="Z123" s="2">
        <v>0.41</v>
      </c>
      <c r="AA123">
        <v>41</v>
      </c>
      <c r="AB123">
        <v>10</v>
      </c>
      <c r="AC123">
        <f t="shared" si="21"/>
        <v>30</v>
      </c>
      <c r="AD123" s="2">
        <v>0.24399999999999999</v>
      </c>
      <c r="AE123">
        <v>25</v>
      </c>
      <c r="AF123">
        <v>20</v>
      </c>
      <c r="AG123" s="2">
        <v>0.8</v>
      </c>
      <c r="AH123">
        <v>26</v>
      </c>
      <c r="AI123">
        <v>12</v>
      </c>
      <c r="AJ123">
        <v>38</v>
      </c>
      <c r="AK123">
        <v>21</v>
      </c>
      <c r="AL123">
        <v>18</v>
      </c>
      <c r="AM123">
        <v>-16</v>
      </c>
      <c r="AN123">
        <v>240</v>
      </c>
      <c r="AO123">
        <v>20</v>
      </c>
      <c r="AP123">
        <v>24</v>
      </c>
      <c r="AQ123">
        <v>21</v>
      </c>
      <c r="AR123">
        <v>33</v>
      </c>
      <c r="AS123">
        <v>1</v>
      </c>
      <c r="AT123">
        <v>7</v>
      </c>
      <c r="AU123">
        <v>14</v>
      </c>
      <c r="AV123">
        <v>44</v>
      </c>
      <c r="AW123">
        <f t="shared" si="22"/>
        <v>4</v>
      </c>
      <c r="AX123">
        <f t="shared" si="23"/>
        <v>48</v>
      </c>
      <c r="AY123" t="s">
        <v>57</v>
      </c>
      <c r="AZ123" s="1">
        <v>46137.75</v>
      </c>
      <c r="BA123" s="1">
        <v>46137</v>
      </c>
      <c r="BB123">
        <v>4</v>
      </c>
      <c r="BC123" t="s">
        <v>82</v>
      </c>
      <c r="BD123">
        <v>2026</v>
      </c>
    </row>
    <row r="124" spans="1:56" x14ac:dyDescent="0.25">
      <c r="A124">
        <v>42500143</v>
      </c>
      <c r="B124" t="s">
        <v>59</v>
      </c>
      <c r="C124" t="s">
        <v>60</v>
      </c>
      <c r="D124">
        <v>1610612760</v>
      </c>
      <c r="E124" t="str">
        <f t="shared" si="12"/>
        <v>161061276042500143</v>
      </c>
      <c r="F124" t="s">
        <v>87</v>
      </c>
      <c r="G124" t="s">
        <v>88</v>
      </c>
      <c r="H124">
        <v>1610612756</v>
      </c>
      <c r="I124" s="4" t="str">
        <f t="shared" si="13"/>
        <v>161061275642500143</v>
      </c>
      <c r="J124">
        <v>0</v>
      </c>
      <c r="K124">
        <v>1</v>
      </c>
      <c r="L124">
        <v>121</v>
      </c>
      <c r="M124">
        <v>109</v>
      </c>
      <c r="N124">
        <v>23</v>
      </c>
      <c r="O124">
        <v>6</v>
      </c>
      <c r="P124">
        <v>6</v>
      </c>
      <c r="Q124" s="2">
        <f t="shared" si="14"/>
        <v>0.60355147645650442</v>
      </c>
      <c r="R124" s="3">
        <f t="shared" si="15"/>
        <v>85.24</v>
      </c>
      <c r="S124" s="3">
        <f t="shared" si="16"/>
        <v>77.12</v>
      </c>
      <c r="T124" s="3">
        <f t="shared" si="17"/>
        <v>141.95213514781793</v>
      </c>
      <c r="U124" s="3">
        <f t="shared" si="18"/>
        <v>141.3381742738589</v>
      </c>
      <c r="V124" s="3">
        <f t="shared" si="19"/>
        <v>0.6139608739590301</v>
      </c>
      <c r="W124" s="2">
        <f t="shared" si="20"/>
        <v>3.2857142857142856</v>
      </c>
      <c r="X124">
        <v>91</v>
      </c>
      <c r="Y124">
        <v>45</v>
      </c>
      <c r="Z124" s="2">
        <v>0.495</v>
      </c>
      <c r="AA124">
        <v>37</v>
      </c>
      <c r="AB124">
        <v>12</v>
      </c>
      <c r="AC124">
        <f t="shared" si="21"/>
        <v>36</v>
      </c>
      <c r="AD124" s="2">
        <v>0.32400000000000001</v>
      </c>
      <c r="AE124">
        <v>21</v>
      </c>
      <c r="AF124">
        <v>19</v>
      </c>
      <c r="AG124" s="2">
        <v>0.90500000000000003</v>
      </c>
      <c r="AH124">
        <v>35</v>
      </c>
      <c r="AI124">
        <v>8</v>
      </c>
      <c r="AJ124">
        <v>43</v>
      </c>
      <c r="AK124">
        <v>22</v>
      </c>
      <c r="AL124">
        <v>7</v>
      </c>
      <c r="AM124">
        <v>12</v>
      </c>
      <c r="AN124">
        <v>240</v>
      </c>
      <c r="AO124">
        <v>33</v>
      </c>
      <c r="AP124">
        <v>29</v>
      </c>
      <c r="AQ124">
        <v>25</v>
      </c>
      <c r="AR124">
        <v>34</v>
      </c>
      <c r="AS124">
        <v>16</v>
      </c>
      <c r="AT124">
        <v>7</v>
      </c>
      <c r="AU124">
        <v>11</v>
      </c>
      <c r="AV124">
        <v>50</v>
      </c>
      <c r="AW124">
        <f t="shared" si="22"/>
        <v>16</v>
      </c>
      <c r="AX124">
        <f t="shared" si="23"/>
        <v>66</v>
      </c>
      <c r="AY124" t="s">
        <v>57</v>
      </c>
      <c r="AZ124" s="1">
        <v>46137.645833333336</v>
      </c>
      <c r="BA124" s="1">
        <v>46137</v>
      </c>
      <c r="BB124">
        <v>4</v>
      </c>
      <c r="BC124" t="s">
        <v>82</v>
      </c>
      <c r="BD124">
        <v>2026</v>
      </c>
    </row>
    <row r="125" spans="1:56" x14ac:dyDescent="0.25">
      <c r="A125">
        <v>42500143</v>
      </c>
      <c r="B125" t="s">
        <v>87</v>
      </c>
      <c r="C125" t="s">
        <v>88</v>
      </c>
      <c r="D125">
        <v>1610612756</v>
      </c>
      <c r="E125" t="str">
        <f t="shared" si="12"/>
        <v>161061275642500143</v>
      </c>
      <c r="F125" t="s">
        <v>59</v>
      </c>
      <c r="G125" t="s">
        <v>60</v>
      </c>
      <c r="H125">
        <v>1610612760</v>
      </c>
      <c r="I125" s="4" t="str">
        <f t="shared" si="13"/>
        <v>161061276042500143</v>
      </c>
      <c r="J125">
        <v>1</v>
      </c>
      <c r="K125">
        <v>0</v>
      </c>
      <c r="L125">
        <v>109</v>
      </c>
      <c r="M125">
        <v>121</v>
      </c>
      <c r="N125">
        <v>25</v>
      </c>
      <c r="O125">
        <v>2</v>
      </c>
      <c r="P125">
        <v>2</v>
      </c>
      <c r="Q125" s="2">
        <f t="shared" si="14"/>
        <v>0.56116144975288296</v>
      </c>
      <c r="R125" s="3">
        <f t="shared" si="15"/>
        <v>77.12</v>
      </c>
      <c r="S125" s="3">
        <f t="shared" si="16"/>
        <v>85.24</v>
      </c>
      <c r="T125" s="3">
        <f t="shared" si="17"/>
        <v>141.3381742738589</v>
      </c>
      <c r="U125" s="3">
        <f t="shared" si="18"/>
        <v>141.95213514781793</v>
      </c>
      <c r="V125" s="3">
        <f t="shared" si="19"/>
        <v>-0.6139608739590301</v>
      </c>
      <c r="W125" s="2">
        <f t="shared" si="20"/>
        <v>2.2727272727272729</v>
      </c>
      <c r="X125">
        <v>87</v>
      </c>
      <c r="Y125">
        <v>38</v>
      </c>
      <c r="Z125" s="2">
        <v>0.437</v>
      </c>
      <c r="AA125">
        <v>41</v>
      </c>
      <c r="AB125">
        <v>13</v>
      </c>
      <c r="AC125">
        <f t="shared" si="21"/>
        <v>39</v>
      </c>
      <c r="AD125" s="2">
        <v>0.317</v>
      </c>
      <c r="AE125">
        <v>23</v>
      </c>
      <c r="AF125">
        <v>20</v>
      </c>
      <c r="AG125" s="2">
        <v>0.87</v>
      </c>
      <c r="AH125">
        <v>30</v>
      </c>
      <c r="AI125">
        <v>9</v>
      </c>
      <c r="AJ125">
        <v>39</v>
      </c>
      <c r="AK125">
        <v>25</v>
      </c>
      <c r="AL125">
        <v>11</v>
      </c>
      <c r="AM125">
        <v>-12</v>
      </c>
      <c r="AN125">
        <v>240</v>
      </c>
      <c r="AO125">
        <v>28</v>
      </c>
      <c r="AP125">
        <v>25</v>
      </c>
      <c r="AQ125">
        <v>26</v>
      </c>
      <c r="AR125">
        <v>30</v>
      </c>
      <c r="AS125">
        <v>9</v>
      </c>
      <c r="AT125">
        <v>7</v>
      </c>
      <c r="AU125">
        <v>14</v>
      </c>
      <c r="AV125">
        <v>30</v>
      </c>
      <c r="AW125">
        <f t="shared" si="22"/>
        <v>20</v>
      </c>
      <c r="AX125">
        <f t="shared" si="23"/>
        <v>50</v>
      </c>
      <c r="AY125" t="s">
        <v>57</v>
      </c>
      <c r="AZ125" s="1">
        <v>46137.645833333336</v>
      </c>
      <c r="BA125" s="1">
        <v>46137</v>
      </c>
      <c r="BB125">
        <v>4</v>
      </c>
      <c r="BC125" t="s">
        <v>82</v>
      </c>
      <c r="BD125">
        <v>2026</v>
      </c>
    </row>
    <row r="126" spans="1:56" x14ac:dyDescent="0.25">
      <c r="A126">
        <v>42500103</v>
      </c>
      <c r="B126" t="s">
        <v>74</v>
      </c>
      <c r="C126" t="s">
        <v>75</v>
      </c>
      <c r="D126">
        <v>1610612753</v>
      </c>
      <c r="E126" t="str">
        <f t="shared" si="12"/>
        <v>161061275342500103</v>
      </c>
      <c r="F126" t="s">
        <v>64</v>
      </c>
      <c r="G126" t="s">
        <v>65</v>
      </c>
      <c r="H126">
        <v>1610612765</v>
      </c>
      <c r="I126" s="4" t="str">
        <f t="shared" si="13"/>
        <v>161061276542500103</v>
      </c>
      <c r="J126">
        <v>1</v>
      </c>
      <c r="K126">
        <v>1</v>
      </c>
      <c r="L126">
        <v>113</v>
      </c>
      <c r="M126">
        <v>105</v>
      </c>
      <c r="N126">
        <v>22</v>
      </c>
      <c r="O126">
        <v>8</v>
      </c>
      <c r="P126">
        <v>8</v>
      </c>
      <c r="Q126" s="2">
        <f t="shared" si="14"/>
        <v>0.54578825347758886</v>
      </c>
      <c r="R126" s="3">
        <f t="shared" si="15"/>
        <v>75.52</v>
      </c>
      <c r="S126" s="3">
        <f t="shared" si="16"/>
        <v>69.56</v>
      </c>
      <c r="T126" s="3">
        <f t="shared" si="17"/>
        <v>149.62923728813558</v>
      </c>
      <c r="U126" s="3">
        <f t="shared" si="18"/>
        <v>150.94882116158712</v>
      </c>
      <c r="V126" s="3">
        <f t="shared" si="19"/>
        <v>-1.3195838734515348</v>
      </c>
      <c r="W126" s="2">
        <f t="shared" si="20"/>
        <v>1.5714285714285714</v>
      </c>
      <c r="X126">
        <v>89</v>
      </c>
      <c r="Y126">
        <v>36</v>
      </c>
      <c r="Z126" s="2">
        <v>0.40400000000000003</v>
      </c>
      <c r="AA126">
        <v>33</v>
      </c>
      <c r="AB126">
        <v>15</v>
      </c>
      <c r="AC126">
        <f t="shared" si="21"/>
        <v>45</v>
      </c>
      <c r="AD126" s="2">
        <v>0.45500000000000002</v>
      </c>
      <c r="AE126">
        <v>33</v>
      </c>
      <c r="AF126">
        <v>26</v>
      </c>
      <c r="AG126" s="2">
        <v>0.78800000000000003</v>
      </c>
      <c r="AH126">
        <v>34</v>
      </c>
      <c r="AI126">
        <v>14</v>
      </c>
      <c r="AJ126">
        <v>48</v>
      </c>
      <c r="AK126">
        <v>24</v>
      </c>
      <c r="AL126">
        <v>14</v>
      </c>
      <c r="AM126">
        <v>8</v>
      </c>
      <c r="AN126">
        <v>240</v>
      </c>
      <c r="AO126">
        <v>26</v>
      </c>
      <c r="AP126">
        <v>35</v>
      </c>
      <c r="AQ126">
        <v>26</v>
      </c>
      <c r="AR126">
        <v>26</v>
      </c>
      <c r="AS126">
        <v>17</v>
      </c>
      <c r="AT126">
        <v>9</v>
      </c>
      <c r="AU126">
        <v>25</v>
      </c>
      <c r="AV126">
        <v>36</v>
      </c>
      <c r="AW126">
        <f t="shared" si="22"/>
        <v>6</v>
      </c>
      <c r="AX126">
        <f t="shared" si="23"/>
        <v>42</v>
      </c>
      <c r="AY126" t="s">
        <v>57</v>
      </c>
      <c r="AZ126" s="1">
        <v>46137.541666666664</v>
      </c>
      <c r="BA126" s="1">
        <v>46137</v>
      </c>
      <c r="BB126">
        <v>4</v>
      </c>
      <c r="BC126" t="s">
        <v>82</v>
      </c>
      <c r="BD126">
        <v>2026</v>
      </c>
    </row>
    <row r="127" spans="1:56" x14ac:dyDescent="0.25">
      <c r="A127">
        <v>42500103</v>
      </c>
      <c r="B127" t="s">
        <v>64</v>
      </c>
      <c r="C127" t="s">
        <v>65</v>
      </c>
      <c r="D127">
        <v>1610612765</v>
      </c>
      <c r="E127" t="str">
        <f t="shared" si="12"/>
        <v>161061276542500103</v>
      </c>
      <c r="F127" t="s">
        <v>74</v>
      </c>
      <c r="G127" t="s">
        <v>75</v>
      </c>
      <c r="H127">
        <v>1610612753</v>
      </c>
      <c r="I127" s="4" t="str">
        <f t="shared" si="13"/>
        <v>161061275342500103</v>
      </c>
      <c r="J127">
        <v>0</v>
      </c>
      <c r="K127">
        <v>0</v>
      </c>
      <c r="L127">
        <v>105</v>
      </c>
      <c r="M127">
        <v>113</v>
      </c>
      <c r="N127">
        <v>24</v>
      </c>
      <c r="O127">
        <v>12</v>
      </c>
      <c r="P127">
        <v>6</v>
      </c>
      <c r="Q127" s="2">
        <f t="shared" si="14"/>
        <v>0.54939305148597739</v>
      </c>
      <c r="R127" s="3">
        <f t="shared" si="15"/>
        <v>69.56</v>
      </c>
      <c r="S127" s="3">
        <f t="shared" si="16"/>
        <v>75.52</v>
      </c>
      <c r="T127" s="3">
        <f t="shared" si="17"/>
        <v>150.94882116158712</v>
      </c>
      <c r="U127" s="3">
        <f t="shared" si="18"/>
        <v>149.62923728813558</v>
      </c>
      <c r="V127" s="3">
        <f t="shared" si="19"/>
        <v>1.3195838734515348</v>
      </c>
      <c r="W127" s="2">
        <f t="shared" si="20"/>
        <v>1.5</v>
      </c>
      <c r="X127">
        <v>85</v>
      </c>
      <c r="Y127">
        <v>37</v>
      </c>
      <c r="Z127" s="2">
        <v>0.435</v>
      </c>
      <c r="AA127">
        <v>32</v>
      </c>
      <c r="AB127">
        <v>11</v>
      </c>
      <c r="AC127">
        <f t="shared" si="21"/>
        <v>33</v>
      </c>
      <c r="AD127" s="2">
        <v>0.34399999999999997</v>
      </c>
      <c r="AE127">
        <v>24</v>
      </c>
      <c r="AF127">
        <v>20</v>
      </c>
      <c r="AG127" s="2">
        <v>0.83299999999999996</v>
      </c>
      <c r="AH127">
        <v>32</v>
      </c>
      <c r="AI127">
        <v>10</v>
      </c>
      <c r="AJ127">
        <v>42</v>
      </c>
      <c r="AK127">
        <v>25</v>
      </c>
      <c r="AL127">
        <v>16</v>
      </c>
      <c r="AM127">
        <v>-8</v>
      </c>
      <c r="AN127">
        <v>240</v>
      </c>
      <c r="AO127">
        <v>26</v>
      </c>
      <c r="AP127">
        <v>28</v>
      </c>
      <c r="AQ127">
        <v>25</v>
      </c>
      <c r="AR127">
        <v>26</v>
      </c>
      <c r="AS127">
        <v>4</v>
      </c>
      <c r="AT127">
        <v>12</v>
      </c>
      <c r="AU127">
        <v>19</v>
      </c>
      <c r="AV127">
        <v>42</v>
      </c>
      <c r="AW127">
        <f t="shared" si="22"/>
        <v>10</v>
      </c>
      <c r="AX127">
        <f t="shared" si="23"/>
        <v>52</v>
      </c>
      <c r="AY127" t="s">
        <v>57</v>
      </c>
      <c r="AZ127" s="1">
        <v>46137.541666666664</v>
      </c>
      <c r="BA127" s="1">
        <v>46137</v>
      </c>
      <c r="BB127">
        <v>4</v>
      </c>
      <c r="BC127" t="s">
        <v>82</v>
      </c>
      <c r="BD127">
        <v>2026</v>
      </c>
    </row>
    <row r="128" spans="1:56" x14ac:dyDescent="0.25">
      <c r="A128">
        <v>42500153</v>
      </c>
      <c r="B128" t="s">
        <v>53</v>
      </c>
      <c r="C128" t="s">
        <v>54</v>
      </c>
      <c r="D128">
        <v>1610612759</v>
      </c>
      <c r="E128" t="str">
        <f t="shared" si="12"/>
        <v>161061275942500153</v>
      </c>
      <c r="F128" t="s">
        <v>85</v>
      </c>
      <c r="G128" t="s">
        <v>86</v>
      </c>
      <c r="H128">
        <v>1610612757</v>
      </c>
      <c r="I128" s="4" t="str">
        <f t="shared" si="13"/>
        <v>161061275742500153</v>
      </c>
      <c r="J128">
        <v>0</v>
      </c>
      <c r="K128">
        <v>1</v>
      </c>
      <c r="L128">
        <v>120</v>
      </c>
      <c r="M128">
        <v>108</v>
      </c>
      <c r="N128">
        <v>27</v>
      </c>
      <c r="O128">
        <v>8</v>
      </c>
      <c r="P128">
        <v>6</v>
      </c>
      <c r="Q128" s="2">
        <f t="shared" si="14"/>
        <v>0.60410793395086593</v>
      </c>
      <c r="R128" s="3">
        <f t="shared" si="15"/>
        <v>72.319999999999993</v>
      </c>
      <c r="S128" s="3">
        <f t="shared" si="16"/>
        <v>76.760000000000005</v>
      </c>
      <c r="T128" s="3">
        <f t="shared" si="17"/>
        <v>165.92920353982302</v>
      </c>
      <c r="U128" s="3">
        <f t="shared" si="18"/>
        <v>140.69828035435123</v>
      </c>
      <c r="V128" s="3">
        <f t="shared" si="19"/>
        <v>25.230923185471795</v>
      </c>
      <c r="W128" s="2">
        <f t="shared" si="20"/>
        <v>2.0769230769230771</v>
      </c>
      <c r="X128">
        <v>87</v>
      </c>
      <c r="Y128">
        <v>41</v>
      </c>
      <c r="Z128" s="2">
        <v>0.47099999999999997</v>
      </c>
      <c r="AA128">
        <v>33</v>
      </c>
      <c r="AB128">
        <v>16</v>
      </c>
      <c r="AC128">
        <f t="shared" si="21"/>
        <v>48</v>
      </c>
      <c r="AD128" s="2">
        <v>0.48499999999999999</v>
      </c>
      <c r="AE128">
        <v>28</v>
      </c>
      <c r="AF128">
        <v>22</v>
      </c>
      <c r="AG128" s="2">
        <v>0.78600000000000003</v>
      </c>
      <c r="AH128">
        <v>36</v>
      </c>
      <c r="AI128">
        <v>14</v>
      </c>
      <c r="AJ128">
        <v>50</v>
      </c>
      <c r="AK128">
        <v>25</v>
      </c>
      <c r="AL128">
        <v>13</v>
      </c>
      <c r="AM128">
        <v>12</v>
      </c>
      <c r="AN128">
        <v>240</v>
      </c>
      <c r="AO128">
        <v>27</v>
      </c>
      <c r="AP128">
        <v>32</v>
      </c>
      <c r="AQ128">
        <v>29</v>
      </c>
      <c r="AR128">
        <v>32</v>
      </c>
      <c r="AS128">
        <v>15</v>
      </c>
      <c r="AT128">
        <v>15</v>
      </c>
      <c r="AU128">
        <v>17</v>
      </c>
      <c r="AV128">
        <v>42</v>
      </c>
      <c r="AW128">
        <f t="shared" si="22"/>
        <v>8</v>
      </c>
      <c r="AX128">
        <f t="shared" si="23"/>
        <v>50</v>
      </c>
      <c r="AY128" t="s">
        <v>57</v>
      </c>
      <c r="AZ128" s="1">
        <v>46136.9375</v>
      </c>
      <c r="BA128" s="1">
        <v>46136</v>
      </c>
      <c r="BB128">
        <v>4</v>
      </c>
      <c r="BC128" t="s">
        <v>82</v>
      </c>
      <c r="BD128">
        <v>2026</v>
      </c>
    </row>
    <row r="129" spans="1:56" x14ac:dyDescent="0.25">
      <c r="A129">
        <v>42500153</v>
      </c>
      <c r="B129" t="s">
        <v>85</v>
      </c>
      <c r="C129" t="s">
        <v>86</v>
      </c>
      <c r="D129">
        <v>1610612757</v>
      </c>
      <c r="E129" t="str">
        <f t="shared" si="12"/>
        <v>161061275742500153</v>
      </c>
      <c r="F129" t="s">
        <v>53</v>
      </c>
      <c r="G129" t="s">
        <v>54</v>
      </c>
      <c r="H129">
        <v>1610612759</v>
      </c>
      <c r="I129" s="4" t="str">
        <f t="shared" si="13"/>
        <v>161061275942500153</v>
      </c>
      <c r="J129">
        <v>1</v>
      </c>
      <c r="K129">
        <v>0</v>
      </c>
      <c r="L129">
        <v>108</v>
      </c>
      <c r="M129">
        <v>120</v>
      </c>
      <c r="N129">
        <v>21</v>
      </c>
      <c r="O129">
        <v>4</v>
      </c>
      <c r="P129">
        <v>7</v>
      </c>
      <c r="Q129" s="2">
        <f t="shared" si="14"/>
        <v>0.52549630206305953</v>
      </c>
      <c r="R129" s="3">
        <f t="shared" si="15"/>
        <v>76.760000000000005</v>
      </c>
      <c r="S129" s="3">
        <f t="shared" si="16"/>
        <v>72.319999999999993</v>
      </c>
      <c r="T129" s="3">
        <f t="shared" si="17"/>
        <v>140.69828035435123</v>
      </c>
      <c r="U129" s="3">
        <f t="shared" si="18"/>
        <v>165.92920353982302</v>
      </c>
      <c r="V129" s="3">
        <f t="shared" si="19"/>
        <v>-25.230923185471795</v>
      </c>
      <c r="W129" s="2">
        <f t="shared" si="20"/>
        <v>2.1</v>
      </c>
      <c r="X129">
        <v>90</v>
      </c>
      <c r="Y129">
        <v>37</v>
      </c>
      <c r="Z129" s="2">
        <v>0.41099999999999998</v>
      </c>
      <c r="AA129">
        <v>38</v>
      </c>
      <c r="AB129">
        <v>14</v>
      </c>
      <c r="AC129">
        <f t="shared" si="21"/>
        <v>42</v>
      </c>
      <c r="AD129" s="2">
        <v>0.36799999999999999</v>
      </c>
      <c r="AE129">
        <v>29</v>
      </c>
      <c r="AF129">
        <v>20</v>
      </c>
      <c r="AG129" s="2">
        <v>0.69</v>
      </c>
      <c r="AH129">
        <v>29</v>
      </c>
      <c r="AI129">
        <v>16</v>
      </c>
      <c r="AJ129">
        <v>45</v>
      </c>
      <c r="AK129">
        <v>24</v>
      </c>
      <c r="AL129">
        <v>10</v>
      </c>
      <c r="AM129">
        <v>-12</v>
      </c>
      <c r="AN129">
        <v>240</v>
      </c>
      <c r="AO129">
        <v>29</v>
      </c>
      <c r="AP129">
        <v>36</v>
      </c>
      <c r="AQ129">
        <v>22</v>
      </c>
      <c r="AR129">
        <v>21</v>
      </c>
      <c r="AS129">
        <v>15</v>
      </c>
      <c r="AT129">
        <v>19</v>
      </c>
      <c r="AU129">
        <v>23</v>
      </c>
      <c r="AV129">
        <v>44</v>
      </c>
      <c r="AW129">
        <f t="shared" si="22"/>
        <v>2</v>
      </c>
      <c r="AX129">
        <f t="shared" si="23"/>
        <v>46</v>
      </c>
      <c r="AY129" t="s">
        <v>57</v>
      </c>
      <c r="AZ129" s="1">
        <v>46136.9375</v>
      </c>
      <c r="BA129" s="1">
        <v>46136</v>
      </c>
      <c r="BB129">
        <v>4</v>
      </c>
      <c r="BC129" t="s">
        <v>82</v>
      </c>
      <c r="BD129">
        <v>2026</v>
      </c>
    </row>
    <row r="130" spans="1:56" x14ac:dyDescent="0.25">
      <c r="A130">
        <v>42500173</v>
      </c>
      <c r="B130" t="s">
        <v>68</v>
      </c>
      <c r="C130" t="s">
        <v>69</v>
      </c>
      <c r="D130">
        <v>1610612747</v>
      </c>
      <c r="E130" t="str">
        <f t="shared" ref="E130:E193" si="24">D130:D2773&amp;A130:A2773</f>
        <v>161061274742500173</v>
      </c>
      <c r="F130" t="s">
        <v>78</v>
      </c>
      <c r="G130" t="s">
        <v>79</v>
      </c>
      <c r="H130">
        <v>1610612745</v>
      </c>
      <c r="I130" s="4" t="str">
        <f t="shared" ref="I130:I193" si="25">H130:H2773&amp;A130:A2773</f>
        <v>161061274542500173</v>
      </c>
      <c r="J130">
        <v>0</v>
      </c>
      <c r="K130">
        <v>1</v>
      </c>
      <c r="L130">
        <v>112</v>
      </c>
      <c r="M130">
        <v>108</v>
      </c>
      <c r="N130">
        <v>28</v>
      </c>
      <c r="O130">
        <v>6</v>
      </c>
      <c r="P130">
        <v>12</v>
      </c>
      <c r="Q130" s="2">
        <f t="shared" ref="Q130:Q193" si="26">IF((2*(X130 + 0.44 * AE130))=0,0,L130 / (2*(X130 + 0.44 * AE130)))</f>
        <v>0.60163300386764074</v>
      </c>
      <c r="R130" s="3">
        <f t="shared" ref="R130:R193" si="27">X130 + 0.44 * AE130 - AI130 - AL130</f>
        <v>64.08</v>
      </c>
      <c r="S130" s="3">
        <f t="shared" ref="S130:S193" si="28">INDEX(X:X,MATCH(I130,E:E,0))
+0.44*INDEX(AE:AE,MATCH(I130,E:E,0))
-INDEX(AI:AI,MATCH(I130,E:E,0))
-INDEX(AL:AL,MATCH(I130,E:E,0))</f>
        <v>75.12</v>
      </c>
      <c r="T130" s="3">
        <f t="shared" ref="T130:T193" si="29">(L130/R130)*100</f>
        <v>174.78152309612983</v>
      </c>
      <c r="U130" s="3">
        <f t="shared" ref="U130:U193" si="30">(M130/S130)*100</f>
        <v>143.76996805111821</v>
      </c>
      <c r="V130" s="3">
        <f t="shared" ref="V130:V193" si="31">T130-U130</f>
        <v>31.011555045011619</v>
      </c>
      <c r="W130" s="2">
        <f t="shared" ref="W130:W193" si="32">N130/IF(AL130=0,1,AL130)</f>
        <v>1.4</v>
      </c>
      <c r="X130">
        <v>79</v>
      </c>
      <c r="Y130">
        <v>38</v>
      </c>
      <c r="Z130" s="2">
        <v>0.48099999999999998</v>
      </c>
      <c r="AA130">
        <v>29</v>
      </c>
      <c r="AB130">
        <v>12</v>
      </c>
      <c r="AC130">
        <f t="shared" ref="AC130:AC193" si="33">AB130*3</f>
        <v>36</v>
      </c>
      <c r="AD130" s="2">
        <v>0.41399999999999998</v>
      </c>
      <c r="AE130">
        <v>32</v>
      </c>
      <c r="AF130">
        <v>24</v>
      </c>
      <c r="AG130" s="2">
        <v>0.75</v>
      </c>
      <c r="AH130">
        <v>36</v>
      </c>
      <c r="AI130">
        <v>9</v>
      </c>
      <c r="AJ130">
        <v>45</v>
      </c>
      <c r="AK130">
        <v>23</v>
      </c>
      <c r="AL130">
        <v>20</v>
      </c>
      <c r="AM130">
        <v>4</v>
      </c>
      <c r="AN130">
        <v>265</v>
      </c>
      <c r="AO130">
        <v>39</v>
      </c>
      <c r="AP130">
        <v>24</v>
      </c>
      <c r="AQ130">
        <v>17</v>
      </c>
      <c r="AR130">
        <v>21</v>
      </c>
      <c r="AS130">
        <v>15</v>
      </c>
      <c r="AT130">
        <v>9</v>
      </c>
      <c r="AU130">
        <v>22</v>
      </c>
      <c r="AV130">
        <v>50</v>
      </c>
      <c r="AW130">
        <f t="shared" ref="AW130:AW193" si="34">L130-(AV130+AC130+AF130)</f>
        <v>2</v>
      </c>
      <c r="AX130">
        <f t="shared" ref="AX130:AX193" si="35">AV130+AW130</f>
        <v>52</v>
      </c>
      <c r="AY130" t="s">
        <v>57</v>
      </c>
      <c r="AZ130" s="1">
        <v>46136.833333333336</v>
      </c>
      <c r="BA130" s="1">
        <v>46136</v>
      </c>
      <c r="BB130">
        <v>4</v>
      </c>
      <c r="BC130" t="s">
        <v>82</v>
      </c>
      <c r="BD130">
        <v>2026</v>
      </c>
    </row>
    <row r="131" spans="1:56" x14ac:dyDescent="0.25">
      <c r="A131">
        <v>42500173</v>
      </c>
      <c r="B131" t="s">
        <v>78</v>
      </c>
      <c r="C131" t="s">
        <v>79</v>
      </c>
      <c r="D131">
        <v>1610612745</v>
      </c>
      <c r="E131" t="str">
        <f t="shared" si="24"/>
        <v>161061274542500173</v>
      </c>
      <c r="F131" t="s">
        <v>68</v>
      </c>
      <c r="G131" t="s">
        <v>69</v>
      </c>
      <c r="H131">
        <v>1610612747</v>
      </c>
      <c r="I131" s="4" t="str">
        <f t="shared" si="25"/>
        <v>161061274742500173</v>
      </c>
      <c r="J131">
        <v>1</v>
      </c>
      <c r="K131">
        <v>0</v>
      </c>
      <c r="L131">
        <v>108</v>
      </c>
      <c r="M131">
        <v>112</v>
      </c>
      <c r="N131">
        <v>21</v>
      </c>
      <c r="O131">
        <v>6</v>
      </c>
      <c r="P131">
        <v>15</v>
      </c>
      <c r="Q131" s="2">
        <f t="shared" si="26"/>
        <v>0.49944506104328523</v>
      </c>
      <c r="R131" s="3">
        <f t="shared" si="27"/>
        <v>75.12</v>
      </c>
      <c r="S131" s="3">
        <f t="shared" si="28"/>
        <v>64.08</v>
      </c>
      <c r="T131" s="3">
        <f t="shared" si="29"/>
        <v>143.76996805111821</v>
      </c>
      <c r="U131" s="3">
        <f t="shared" si="30"/>
        <v>174.78152309612983</v>
      </c>
      <c r="V131" s="3">
        <f t="shared" si="31"/>
        <v>-31.011555045011619</v>
      </c>
      <c r="W131" s="2">
        <f t="shared" si="32"/>
        <v>1.4</v>
      </c>
      <c r="X131">
        <v>98</v>
      </c>
      <c r="Y131">
        <v>40</v>
      </c>
      <c r="Z131" s="2">
        <v>0.40799999999999997</v>
      </c>
      <c r="AA131">
        <v>39</v>
      </c>
      <c r="AB131">
        <v>11</v>
      </c>
      <c r="AC131">
        <f t="shared" si="33"/>
        <v>33</v>
      </c>
      <c r="AD131" s="2">
        <v>0.28199999999999997</v>
      </c>
      <c r="AE131">
        <v>23</v>
      </c>
      <c r="AF131">
        <v>17</v>
      </c>
      <c r="AG131" s="2">
        <v>0.73899999999999999</v>
      </c>
      <c r="AH131">
        <v>31</v>
      </c>
      <c r="AI131">
        <v>18</v>
      </c>
      <c r="AJ131">
        <v>49</v>
      </c>
      <c r="AK131">
        <v>20</v>
      </c>
      <c r="AL131">
        <v>15</v>
      </c>
      <c r="AM131">
        <v>-4</v>
      </c>
      <c r="AN131">
        <v>265</v>
      </c>
      <c r="AO131">
        <v>32</v>
      </c>
      <c r="AP131">
        <v>20</v>
      </c>
      <c r="AQ131">
        <v>23</v>
      </c>
      <c r="AR131">
        <v>26</v>
      </c>
      <c r="AS131">
        <v>6</v>
      </c>
      <c r="AT131">
        <v>15</v>
      </c>
      <c r="AU131">
        <v>17</v>
      </c>
      <c r="AV131">
        <v>54</v>
      </c>
      <c r="AW131">
        <f t="shared" si="34"/>
        <v>4</v>
      </c>
      <c r="AX131">
        <f t="shared" si="35"/>
        <v>58</v>
      </c>
      <c r="AY131" t="s">
        <v>57</v>
      </c>
      <c r="AZ131" s="1">
        <v>46136.833333333336</v>
      </c>
      <c r="BA131" s="1">
        <v>46136</v>
      </c>
      <c r="BB131">
        <v>4</v>
      </c>
      <c r="BC131" t="s">
        <v>82</v>
      </c>
      <c r="BD131">
        <v>2026</v>
      </c>
    </row>
    <row r="132" spans="1:56" x14ac:dyDescent="0.25">
      <c r="A132">
        <v>42500113</v>
      </c>
      <c r="B132" t="s">
        <v>70</v>
      </c>
      <c r="C132" t="s">
        <v>71</v>
      </c>
      <c r="D132">
        <v>1610612755</v>
      </c>
      <c r="E132" t="str">
        <f t="shared" si="24"/>
        <v>161061275542500113</v>
      </c>
      <c r="F132" t="s">
        <v>76</v>
      </c>
      <c r="G132" t="s">
        <v>77</v>
      </c>
      <c r="H132">
        <v>1610612738</v>
      </c>
      <c r="I132" s="4" t="str">
        <f t="shared" si="25"/>
        <v>161061273842500113</v>
      </c>
      <c r="J132">
        <v>1</v>
      </c>
      <c r="K132">
        <v>0</v>
      </c>
      <c r="L132">
        <v>100</v>
      </c>
      <c r="M132">
        <v>108</v>
      </c>
      <c r="N132">
        <v>18</v>
      </c>
      <c r="O132">
        <v>8</v>
      </c>
      <c r="P132">
        <v>6</v>
      </c>
      <c r="Q132" s="2">
        <f t="shared" si="26"/>
        <v>0.53168864313058273</v>
      </c>
      <c r="R132" s="3">
        <f t="shared" si="27"/>
        <v>70.040000000000006</v>
      </c>
      <c r="S132" s="3">
        <f t="shared" si="28"/>
        <v>56.480000000000004</v>
      </c>
      <c r="T132" s="3">
        <f t="shared" si="29"/>
        <v>142.77555682467161</v>
      </c>
      <c r="U132" s="3">
        <f t="shared" si="30"/>
        <v>191.21813031161471</v>
      </c>
      <c r="V132" s="3">
        <f t="shared" si="31"/>
        <v>-48.442573486943104</v>
      </c>
      <c r="W132" s="2">
        <f t="shared" si="32"/>
        <v>1.6363636363636365</v>
      </c>
      <c r="X132">
        <v>87</v>
      </c>
      <c r="Y132">
        <v>38</v>
      </c>
      <c r="Z132" s="2">
        <v>0.437</v>
      </c>
      <c r="AA132">
        <v>35</v>
      </c>
      <c r="AB132">
        <v>12</v>
      </c>
      <c r="AC132">
        <f t="shared" si="33"/>
        <v>36</v>
      </c>
      <c r="AD132" s="2">
        <v>0.34300000000000003</v>
      </c>
      <c r="AE132">
        <v>16</v>
      </c>
      <c r="AF132">
        <v>12</v>
      </c>
      <c r="AG132" s="2">
        <v>0.75</v>
      </c>
      <c r="AH132">
        <v>24</v>
      </c>
      <c r="AI132">
        <v>13</v>
      </c>
      <c r="AJ132">
        <v>37</v>
      </c>
      <c r="AK132">
        <v>20</v>
      </c>
      <c r="AL132">
        <v>11</v>
      </c>
      <c r="AM132">
        <v>-8</v>
      </c>
      <c r="AN132">
        <v>240</v>
      </c>
      <c r="AO132">
        <v>24</v>
      </c>
      <c r="AP132">
        <v>23</v>
      </c>
      <c r="AQ132">
        <v>27</v>
      </c>
      <c r="AR132">
        <v>26</v>
      </c>
      <c r="AS132">
        <v>4</v>
      </c>
      <c r="AT132">
        <v>9</v>
      </c>
      <c r="AU132">
        <v>21</v>
      </c>
      <c r="AV132">
        <v>42</v>
      </c>
      <c r="AW132">
        <f t="shared" si="34"/>
        <v>10</v>
      </c>
      <c r="AX132">
        <f t="shared" si="35"/>
        <v>52</v>
      </c>
      <c r="AY132" t="s">
        <v>57</v>
      </c>
      <c r="AZ132" s="1">
        <v>46136.791666666664</v>
      </c>
      <c r="BA132" s="1">
        <v>46136</v>
      </c>
      <c r="BB132">
        <v>4</v>
      </c>
      <c r="BC132" t="s">
        <v>82</v>
      </c>
      <c r="BD132">
        <v>2026</v>
      </c>
    </row>
    <row r="133" spans="1:56" x14ac:dyDescent="0.25">
      <c r="A133">
        <v>42500113</v>
      </c>
      <c r="B133" t="s">
        <v>76</v>
      </c>
      <c r="C133" t="s">
        <v>77</v>
      </c>
      <c r="D133">
        <v>1610612738</v>
      </c>
      <c r="E133" t="str">
        <f t="shared" si="24"/>
        <v>161061273842500113</v>
      </c>
      <c r="F133" t="s">
        <v>70</v>
      </c>
      <c r="G133" t="s">
        <v>71</v>
      </c>
      <c r="H133">
        <v>1610612755</v>
      </c>
      <c r="I133" s="4" t="str">
        <f t="shared" si="25"/>
        <v>161061275542500113</v>
      </c>
      <c r="J133">
        <v>0</v>
      </c>
      <c r="K133">
        <v>1</v>
      </c>
      <c r="L133">
        <v>108</v>
      </c>
      <c r="M133">
        <v>100</v>
      </c>
      <c r="N133">
        <v>21</v>
      </c>
      <c r="O133">
        <v>11</v>
      </c>
      <c r="P133">
        <v>6</v>
      </c>
      <c r="Q133" s="2">
        <f t="shared" si="26"/>
        <v>0.61030741410488243</v>
      </c>
      <c r="R133" s="3">
        <f t="shared" si="27"/>
        <v>56.480000000000004</v>
      </c>
      <c r="S133" s="3">
        <f t="shared" si="28"/>
        <v>70.040000000000006</v>
      </c>
      <c r="T133" s="3">
        <f t="shared" si="29"/>
        <v>191.21813031161471</v>
      </c>
      <c r="U133" s="3">
        <f t="shared" si="30"/>
        <v>142.77555682467161</v>
      </c>
      <c r="V133" s="3">
        <f t="shared" si="31"/>
        <v>48.442573486943104</v>
      </c>
      <c r="W133" s="2">
        <f t="shared" si="32"/>
        <v>1.2352941176470589</v>
      </c>
      <c r="X133">
        <v>81</v>
      </c>
      <c r="Y133">
        <v>36</v>
      </c>
      <c r="Z133" s="2">
        <v>0.44400000000000001</v>
      </c>
      <c r="AA133">
        <v>47</v>
      </c>
      <c r="AB133">
        <v>20</v>
      </c>
      <c r="AC133">
        <f t="shared" si="33"/>
        <v>60</v>
      </c>
      <c r="AD133" s="2">
        <v>0.42599999999999999</v>
      </c>
      <c r="AE133">
        <v>17</v>
      </c>
      <c r="AF133">
        <v>16</v>
      </c>
      <c r="AG133" s="2">
        <v>0.94099999999999995</v>
      </c>
      <c r="AH133">
        <v>30</v>
      </c>
      <c r="AI133">
        <v>15</v>
      </c>
      <c r="AJ133">
        <v>45</v>
      </c>
      <c r="AK133">
        <v>19</v>
      </c>
      <c r="AL133">
        <v>17</v>
      </c>
      <c r="AM133">
        <v>8</v>
      </c>
      <c r="AN133">
        <v>240</v>
      </c>
      <c r="AO133">
        <v>29</v>
      </c>
      <c r="AP133">
        <v>25</v>
      </c>
      <c r="AQ133">
        <v>25</v>
      </c>
      <c r="AR133">
        <v>29</v>
      </c>
      <c r="AS133">
        <v>10</v>
      </c>
      <c r="AT133">
        <v>5</v>
      </c>
      <c r="AU133">
        <v>14</v>
      </c>
      <c r="AV133">
        <v>26</v>
      </c>
      <c r="AW133">
        <f t="shared" si="34"/>
        <v>6</v>
      </c>
      <c r="AX133">
        <f t="shared" si="35"/>
        <v>32</v>
      </c>
      <c r="AY133" t="s">
        <v>57</v>
      </c>
      <c r="AZ133" s="1">
        <v>46136.791666666664</v>
      </c>
      <c r="BA133" s="1">
        <v>46136</v>
      </c>
      <c r="BB133">
        <v>4</v>
      </c>
      <c r="BC133" t="s">
        <v>82</v>
      </c>
      <c r="BD133">
        <v>2026</v>
      </c>
    </row>
    <row r="134" spans="1:56" x14ac:dyDescent="0.25">
      <c r="A134">
        <v>42500163</v>
      </c>
      <c r="B134" t="s">
        <v>66</v>
      </c>
      <c r="C134" t="s">
        <v>67</v>
      </c>
      <c r="D134">
        <v>1610612750</v>
      </c>
      <c r="E134" t="str">
        <f t="shared" si="24"/>
        <v>161061275042500163</v>
      </c>
      <c r="F134" t="s">
        <v>80</v>
      </c>
      <c r="G134" t="s">
        <v>81</v>
      </c>
      <c r="H134">
        <v>1610612743</v>
      </c>
      <c r="I134" s="4" t="str">
        <f t="shared" si="25"/>
        <v>161061274342500163</v>
      </c>
      <c r="J134">
        <v>1</v>
      </c>
      <c r="K134">
        <v>1</v>
      </c>
      <c r="L134">
        <v>113</v>
      </c>
      <c r="M134">
        <v>96</v>
      </c>
      <c r="N134">
        <v>31</v>
      </c>
      <c r="O134">
        <v>5</v>
      </c>
      <c r="P134">
        <v>6</v>
      </c>
      <c r="Q134" s="2">
        <f t="shared" si="26"/>
        <v>0.55262128325508608</v>
      </c>
      <c r="R134" s="3">
        <f t="shared" si="27"/>
        <v>80.239999999999995</v>
      </c>
      <c r="S134" s="3">
        <f t="shared" si="28"/>
        <v>83.6</v>
      </c>
      <c r="T134" s="3">
        <f t="shared" si="29"/>
        <v>140.82751744765704</v>
      </c>
      <c r="U134" s="3">
        <f t="shared" si="30"/>
        <v>114.83253588516746</v>
      </c>
      <c r="V134" s="3">
        <f t="shared" si="31"/>
        <v>25.994981562489585</v>
      </c>
      <c r="W134" s="2">
        <f t="shared" si="32"/>
        <v>3.1</v>
      </c>
      <c r="X134">
        <v>93</v>
      </c>
      <c r="Y134">
        <v>44</v>
      </c>
      <c r="Z134" s="2">
        <v>0.47299999999999998</v>
      </c>
      <c r="AA134">
        <v>34</v>
      </c>
      <c r="AB134">
        <v>9</v>
      </c>
      <c r="AC134">
        <f t="shared" si="33"/>
        <v>27</v>
      </c>
      <c r="AD134" s="2">
        <v>0.26500000000000001</v>
      </c>
      <c r="AE134">
        <v>21</v>
      </c>
      <c r="AF134">
        <v>16</v>
      </c>
      <c r="AG134" s="2">
        <v>0.76200000000000001</v>
      </c>
      <c r="AH134">
        <v>41</v>
      </c>
      <c r="AI134">
        <v>12</v>
      </c>
      <c r="AJ134">
        <v>53</v>
      </c>
      <c r="AK134">
        <v>27</v>
      </c>
      <c r="AL134">
        <v>10</v>
      </c>
      <c r="AM134">
        <v>17</v>
      </c>
      <c r="AN134">
        <v>240</v>
      </c>
      <c r="AO134">
        <v>25</v>
      </c>
      <c r="AP134">
        <v>36</v>
      </c>
      <c r="AQ134">
        <v>27</v>
      </c>
      <c r="AR134">
        <v>25</v>
      </c>
      <c r="AS134">
        <v>27</v>
      </c>
      <c r="AT134">
        <v>21</v>
      </c>
      <c r="AU134">
        <v>14</v>
      </c>
      <c r="AV134">
        <v>68</v>
      </c>
      <c r="AW134">
        <f t="shared" si="34"/>
        <v>2</v>
      </c>
      <c r="AX134">
        <f t="shared" si="35"/>
        <v>70</v>
      </c>
      <c r="AY134" t="s">
        <v>57</v>
      </c>
      <c r="AZ134" s="1">
        <v>46135.895833333336</v>
      </c>
      <c r="BA134" s="1">
        <v>46135</v>
      </c>
      <c r="BB134">
        <v>4</v>
      </c>
      <c r="BC134" t="s">
        <v>82</v>
      </c>
      <c r="BD134">
        <v>2026</v>
      </c>
    </row>
    <row r="135" spans="1:56" x14ac:dyDescent="0.25">
      <c r="A135">
        <v>42500163</v>
      </c>
      <c r="B135" t="s">
        <v>80</v>
      </c>
      <c r="C135" t="s">
        <v>81</v>
      </c>
      <c r="D135">
        <v>1610612743</v>
      </c>
      <c r="E135" t="str">
        <f t="shared" si="24"/>
        <v>161061274342500163</v>
      </c>
      <c r="F135" t="s">
        <v>66</v>
      </c>
      <c r="G135" t="s">
        <v>67</v>
      </c>
      <c r="H135">
        <v>1610612750</v>
      </c>
      <c r="I135" s="4" t="str">
        <f t="shared" si="25"/>
        <v>161061275042500163</v>
      </c>
      <c r="J135">
        <v>0</v>
      </c>
      <c r="K135">
        <v>0</v>
      </c>
      <c r="L135">
        <v>96</v>
      </c>
      <c r="M135">
        <v>113</v>
      </c>
      <c r="N135">
        <v>12</v>
      </c>
      <c r="O135">
        <v>2</v>
      </c>
      <c r="P135">
        <v>5</v>
      </c>
      <c r="Q135" s="2">
        <f t="shared" si="26"/>
        <v>0.48192771084337355</v>
      </c>
      <c r="R135" s="3">
        <f t="shared" si="27"/>
        <v>83.6</v>
      </c>
      <c r="S135" s="3">
        <f t="shared" si="28"/>
        <v>80.239999999999995</v>
      </c>
      <c r="T135" s="3">
        <f t="shared" si="29"/>
        <v>114.83253588516746</v>
      </c>
      <c r="U135" s="3">
        <f t="shared" si="30"/>
        <v>140.82751744765704</v>
      </c>
      <c r="V135" s="3">
        <f t="shared" si="31"/>
        <v>-25.994981562489585</v>
      </c>
      <c r="W135" s="2">
        <f t="shared" si="32"/>
        <v>1.2</v>
      </c>
      <c r="X135">
        <v>82</v>
      </c>
      <c r="Y135">
        <v>28</v>
      </c>
      <c r="Z135" s="2">
        <v>0.34100000000000003</v>
      </c>
      <c r="AA135">
        <v>32</v>
      </c>
      <c r="AB135">
        <v>8</v>
      </c>
      <c r="AC135">
        <f t="shared" si="33"/>
        <v>24</v>
      </c>
      <c r="AD135" s="2">
        <v>0.25</v>
      </c>
      <c r="AE135">
        <v>40</v>
      </c>
      <c r="AF135">
        <v>32</v>
      </c>
      <c r="AG135" s="2">
        <v>0.8</v>
      </c>
      <c r="AH135">
        <v>34</v>
      </c>
      <c r="AI135">
        <v>6</v>
      </c>
      <c r="AJ135">
        <v>40</v>
      </c>
      <c r="AK135">
        <v>18</v>
      </c>
      <c r="AL135">
        <v>10</v>
      </c>
      <c r="AM135">
        <v>-17</v>
      </c>
      <c r="AN135">
        <v>240</v>
      </c>
      <c r="AO135">
        <v>11</v>
      </c>
      <c r="AP135">
        <v>28</v>
      </c>
      <c r="AQ135">
        <v>29</v>
      </c>
      <c r="AR135">
        <v>28</v>
      </c>
      <c r="AS135">
        <v>0</v>
      </c>
      <c r="AT135">
        <v>7</v>
      </c>
      <c r="AU135">
        <v>4</v>
      </c>
      <c r="AV135">
        <v>34</v>
      </c>
      <c r="AW135">
        <f t="shared" si="34"/>
        <v>6</v>
      </c>
      <c r="AX135">
        <f t="shared" si="35"/>
        <v>40</v>
      </c>
      <c r="AY135" t="s">
        <v>57</v>
      </c>
      <c r="AZ135" s="1">
        <v>46135.895833333336</v>
      </c>
      <c r="BA135" s="1">
        <v>46135</v>
      </c>
      <c r="BB135">
        <v>4</v>
      </c>
      <c r="BC135" t="s">
        <v>82</v>
      </c>
      <c r="BD135">
        <v>2026</v>
      </c>
    </row>
    <row r="136" spans="1:56" x14ac:dyDescent="0.25">
      <c r="A136">
        <v>42500133</v>
      </c>
      <c r="B136" t="s">
        <v>72</v>
      </c>
      <c r="C136" t="s">
        <v>73</v>
      </c>
      <c r="D136">
        <v>1610612761</v>
      </c>
      <c r="E136" t="str">
        <f t="shared" si="24"/>
        <v>161061276142500133</v>
      </c>
      <c r="F136" t="s">
        <v>62</v>
      </c>
      <c r="G136" t="s">
        <v>63</v>
      </c>
      <c r="H136">
        <v>1610612739</v>
      </c>
      <c r="I136" s="4" t="str">
        <f t="shared" si="25"/>
        <v>161061273942500133</v>
      </c>
      <c r="J136">
        <v>1</v>
      </c>
      <c r="K136">
        <v>1</v>
      </c>
      <c r="L136">
        <v>126</v>
      </c>
      <c r="M136">
        <v>104</v>
      </c>
      <c r="N136">
        <v>29</v>
      </c>
      <c r="O136">
        <v>4</v>
      </c>
      <c r="P136">
        <v>11</v>
      </c>
      <c r="Q136" s="2">
        <f t="shared" si="26"/>
        <v>0.65461346633416462</v>
      </c>
      <c r="R136" s="3">
        <f t="shared" si="27"/>
        <v>74.239999999999995</v>
      </c>
      <c r="S136" s="3">
        <f t="shared" si="28"/>
        <v>55.120000000000005</v>
      </c>
      <c r="T136" s="3">
        <f t="shared" si="29"/>
        <v>169.71982758620692</v>
      </c>
      <c r="U136" s="3">
        <f t="shared" si="30"/>
        <v>188.67924528301884</v>
      </c>
      <c r="V136" s="3">
        <f t="shared" si="31"/>
        <v>-18.959417696811926</v>
      </c>
      <c r="W136" s="2">
        <f t="shared" si="32"/>
        <v>2.6363636363636362</v>
      </c>
      <c r="X136">
        <v>87</v>
      </c>
      <c r="Y136">
        <v>50</v>
      </c>
      <c r="Z136" s="2">
        <v>0.57499999999999996</v>
      </c>
      <c r="AA136">
        <v>23</v>
      </c>
      <c r="AB136">
        <v>14</v>
      </c>
      <c r="AC136">
        <f t="shared" si="33"/>
        <v>42</v>
      </c>
      <c r="AD136" s="2">
        <v>0.60899999999999999</v>
      </c>
      <c r="AE136">
        <v>21</v>
      </c>
      <c r="AF136">
        <v>12</v>
      </c>
      <c r="AG136" s="2">
        <v>0.57099999999999995</v>
      </c>
      <c r="AH136">
        <v>24</v>
      </c>
      <c r="AI136">
        <v>11</v>
      </c>
      <c r="AJ136">
        <v>35</v>
      </c>
      <c r="AK136">
        <v>21</v>
      </c>
      <c r="AL136">
        <v>11</v>
      </c>
      <c r="AM136">
        <v>22</v>
      </c>
      <c r="AN136">
        <v>240</v>
      </c>
      <c r="AO136">
        <v>31</v>
      </c>
      <c r="AP136">
        <v>23</v>
      </c>
      <c r="AQ136">
        <v>29</v>
      </c>
      <c r="AR136">
        <v>43</v>
      </c>
      <c r="AS136">
        <v>25</v>
      </c>
      <c r="AT136">
        <v>9</v>
      </c>
      <c r="AU136">
        <v>23</v>
      </c>
      <c r="AV136">
        <v>60</v>
      </c>
      <c r="AW136">
        <f t="shared" si="34"/>
        <v>12</v>
      </c>
      <c r="AX136">
        <f t="shared" si="35"/>
        <v>72</v>
      </c>
      <c r="AY136" t="s">
        <v>57</v>
      </c>
      <c r="AZ136" s="1">
        <v>46135.833333333336</v>
      </c>
      <c r="BA136" s="1">
        <v>46135</v>
      </c>
      <c r="BB136">
        <v>4</v>
      </c>
      <c r="BC136" t="s">
        <v>82</v>
      </c>
      <c r="BD136">
        <v>2026</v>
      </c>
    </row>
    <row r="137" spans="1:56" x14ac:dyDescent="0.25">
      <c r="A137">
        <v>42500133</v>
      </c>
      <c r="B137" t="s">
        <v>62</v>
      </c>
      <c r="C137" t="s">
        <v>63</v>
      </c>
      <c r="D137">
        <v>1610612739</v>
      </c>
      <c r="E137" t="str">
        <f t="shared" si="24"/>
        <v>161061273942500133</v>
      </c>
      <c r="F137" t="s">
        <v>72</v>
      </c>
      <c r="G137" t="s">
        <v>73</v>
      </c>
      <c r="H137">
        <v>1610612761</v>
      </c>
      <c r="I137" s="4" t="str">
        <f t="shared" si="25"/>
        <v>161061276142500133</v>
      </c>
      <c r="J137">
        <v>0</v>
      </c>
      <c r="K137">
        <v>0</v>
      </c>
      <c r="L137">
        <v>104</v>
      </c>
      <c r="M137">
        <v>126</v>
      </c>
      <c r="N137">
        <v>23</v>
      </c>
      <c r="O137">
        <v>6</v>
      </c>
      <c r="P137">
        <v>7</v>
      </c>
      <c r="Q137" s="2">
        <f t="shared" si="26"/>
        <v>0.57067603160667246</v>
      </c>
      <c r="R137" s="3">
        <f t="shared" si="27"/>
        <v>55.120000000000005</v>
      </c>
      <c r="S137" s="3">
        <f t="shared" si="28"/>
        <v>74.239999999999995</v>
      </c>
      <c r="T137" s="3">
        <f t="shared" si="29"/>
        <v>188.67924528301884</v>
      </c>
      <c r="U137" s="3">
        <f t="shared" si="30"/>
        <v>169.71982758620692</v>
      </c>
      <c r="V137" s="3">
        <f t="shared" si="31"/>
        <v>18.959417696811926</v>
      </c>
      <c r="W137" s="2">
        <f t="shared" si="32"/>
        <v>1.1499999999999999</v>
      </c>
      <c r="X137">
        <v>81</v>
      </c>
      <c r="Y137">
        <v>36</v>
      </c>
      <c r="Z137" s="2">
        <v>0.44400000000000001</v>
      </c>
      <c r="AA137">
        <v>45</v>
      </c>
      <c r="AB137">
        <v>14</v>
      </c>
      <c r="AC137">
        <f t="shared" si="33"/>
        <v>42</v>
      </c>
      <c r="AD137" s="2">
        <v>0.311</v>
      </c>
      <c r="AE137">
        <v>23</v>
      </c>
      <c r="AF137">
        <v>18</v>
      </c>
      <c r="AG137" s="2">
        <v>0.78300000000000003</v>
      </c>
      <c r="AH137">
        <v>26</v>
      </c>
      <c r="AI137">
        <v>16</v>
      </c>
      <c r="AJ137">
        <v>42</v>
      </c>
      <c r="AK137">
        <v>15</v>
      </c>
      <c r="AL137">
        <v>20</v>
      </c>
      <c r="AM137">
        <v>-22</v>
      </c>
      <c r="AN137">
        <v>240</v>
      </c>
      <c r="AO137">
        <v>25</v>
      </c>
      <c r="AP137">
        <v>29</v>
      </c>
      <c r="AQ137">
        <v>27</v>
      </c>
      <c r="AR137">
        <v>23</v>
      </c>
      <c r="AS137">
        <v>5</v>
      </c>
      <c r="AT137">
        <v>5</v>
      </c>
      <c r="AU137">
        <v>8</v>
      </c>
      <c r="AV137">
        <v>40</v>
      </c>
      <c r="AW137">
        <f t="shared" si="34"/>
        <v>4</v>
      </c>
      <c r="AX137">
        <f t="shared" si="35"/>
        <v>44</v>
      </c>
      <c r="AY137" t="s">
        <v>57</v>
      </c>
      <c r="AZ137" s="1">
        <v>46135.833333333336</v>
      </c>
      <c r="BA137" s="1">
        <v>46135</v>
      </c>
      <c r="BB137">
        <v>4</v>
      </c>
      <c r="BC137" t="s">
        <v>82</v>
      </c>
      <c r="BD137">
        <v>2026</v>
      </c>
    </row>
    <row r="138" spans="1:56" x14ac:dyDescent="0.25">
      <c r="A138">
        <v>42500123</v>
      </c>
      <c r="B138" t="s">
        <v>83</v>
      </c>
      <c r="C138" t="s">
        <v>84</v>
      </c>
      <c r="D138">
        <v>1610612737</v>
      </c>
      <c r="E138" t="str">
        <f t="shared" si="24"/>
        <v>161061273742500123</v>
      </c>
      <c r="F138" t="s">
        <v>55</v>
      </c>
      <c r="G138" t="s">
        <v>56</v>
      </c>
      <c r="H138">
        <v>1610612752</v>
      </c>
      <c r="I138" s="4" t="str">
        <f t="shared" si="25"/>
        <v>161061275242500123</v>
      </c>
      <c r="J138">
        <v>1</v>
      </c>
      <c r="K138">
        <v>1</v>
      </c>
      <c r="L138">
        <v>109</v>
      </c>
      <c r="M138">
        <v>108</v>
      </c>
      <c r="N138">
        <v>19</v>
      </c>
      <c r="O138">
        <v>8</v>
      </c>
      <c r="P138">
        <v>10</v>
      </c>
      <c r="Q138" s="2">
        <f t="shared" si="26"/>
        <v>0.55931855500821015</v>
      </c>
      <c r="R138" s="3">
        <f t="shared" si="27"/>
        <v>68.44</v>
      </c>
      <c r="S138" s="3">
        <f t="shared" si="28"/>
        <v>72.8</v>
      </c>
      <c r="T138" s="3">
        <f t="shared" si="29"/>
        <v>159.2635885447107</v>
      </c>
      <c r="U138" s="3">
        <f t="shared" si="30"/>
        <v>148.35164835164835</v>
      </c>
      <c r="V138" s="3">
        <f t="shared" si="31"/>
        <v>10.91194019306235</v>
      </c>
      <c r="W138" s="2">
        <f t="shared" si="32"/>
        <v>1.1875</v>
      </c>
      <c r="X138">
        <v>86</v>
      </c>
      <c r="Y138">
        <v>39</v>
      </c>
      <c r="Z138" s="2">
        <v>0.45300000000000001</v>
      </c>
      <c r="AA138">
        <v>33</v>
      </c>
      <c r="AB138">
        <v>13</v>
      </c>
      <c r="AC138">
        <f t="shared" si="33"/>
        <v>39</v>
      </c>
      <c r="AD138" s="2">
        <v>0.39400000000000002</v>
      </c>
      <c r="AE138">
        <v>26</v>
      </c>
      <c r="AF138">
        <v>18</v>
      </c>
      <c r="AG138" s="2">
        <v>0.69199999999999995</v>
      </c>
      <c r="AH138">
        <v>32</v>
      </c>
      <c r="AI138">
        <v>13</v>
      </c>
      <c r="AJ138">
        <v>45</v>
      </c>
      <c r="AK138">
        <v>17</v>
      </c>
      <c r="AL138">
        <v>16</v>
      </c>
      <c r="AM138">
        <v>1</v>
      </c>
      <c r="AN138">
        <v>240</v>
      </c>
      <c r="AO138">
        <v>33</v>
      </c>
      <c r="AP138">
        <v>25</v>
      </c>
      <c r="AQ138">
        <v>30</v>
      </c>
      <c r="AR138">
        <v>21</v>
      </c>
      <c r="AS138">
        <v>18</v>
      </c>
      <c r="AT138">
        <v>20</v>
      </c>
      <c r="AU138">
        <v>21</v>
      </c>
      <c r="AV138">
        <v>40</v>
      </c>
      <c r="AW138">
        <f t="shared" si="34"/>
        <v>12</v>
      </c>
      <c r="AX138">
        <f t="shared" si="35"/>
        <v>52</v>
      </c>
      <c r="AY138" t="s">
        <v>57</v>
      </c>
      <c r="AZ138" s="1">
        <v>46135.791666666664</v>
      </c>
      <c r="BA138" s="1">
        <v>46135</v>
      </c>
      <c r="BB138">
        <v>4</v>
      </c>
      <c r="BC138" t="s">
        <v>82</v>
      </c>
      <c r="BD138">
        <v>2026</v>
      </c>
    </row>
    <row r="139" spans="1:56" x14ac:dyDescent="0.25">
      <c r="A139">
        <v>42500123</v>
      </c>
      <c r="B139" t="s">
        <v>55</v>
      </c>
      <c r="C139" t="s">
        <v>56</v>
      </c>
      <c r="D139">
        <v>1610612752</v>
      </c>
      <c r="E139" t="str">
        <f t="shared" si="24"/>
        <v>161061275242500123</v>
      </c>
      <c r="F139" t="s">
        <v>83</v>
      </c>
      <c r="G139" t="s">
        <v>84</v>
      </c>
      <c r="H139">
        <v>1610612737</v>
      </c>
      <c r="I139" s="4" t="str">
        <f t="shared" si="25"/>
        <v>161061273742500123</v>
      </c>
      <c r="J139">
        <v>0</v>
      </c>
      <c r="K139">
        <v>0</v>
      </c>
      <c r="L139">
        <v>108</v>
      </c>
      <c r="M139">
        <v>109</v>
      </c>
      <c r="N139">
        <v>19</v>
      </c>
      <c r="O139">
        <v>5</v>
      </c>
      <c r="P139">
        <v>10</v>
      </c>
      <c r="Q139" s="2">
        <f t="shared" si="26"/>
        <v>0.53045186640471509</v>
      </c>
      <c r="R139" s="3">
        <f t="shared" si="27"/>
        <v>72.8</v>
      </c>
      <c r="S139" s="3">
        <f t="shared" si="28"/>
        <v>68.44</v>
      </c>
      <c r="T139" s="3">
        <f t="shared" si="29"/>
        <v>148.35164835164835</v>
      </c>
      <c r="U139" s="3">
        <f t="shared" si="30"/>
        <v>159.2635885447107</v>
      </c>
      <c r="V139" s="3">
        <f t="shared" si="31"/>
        <v>-10.91194019306235</v>
      </c>
      <c r="W139" s="2">
        <f t="shared" si="32"/>
        <v>1.2666666666666666</v>
      </c>
      <c r="X139">
        <v>93</v>
      </c>
      <c r="Y139">
        <v>40</v>
      </c>
      <c r="Z139" s="2">
        <v>0.43</v>
      </c>
      <c r="AA139">
        <v>35</v>
      </c>
      <c r="AB139">
        <v>10</v>
      </c>
      <c r="AC139">
        <f t="shared" si="33"/>
        <v>30</v>
      </c>
      <c r="AD139" s="2">
        <v>0.28599999999999998</v>
      </c>
      <c r="AE139">
        <v>20</v>
      </c>
      <c r="AF139">
        <v>18</v>
      </c>
      <c r="AG139" s="2">
        <v>0.9</v>
      </c>
      <c r="AH139">
        <v>32</v>
      </c>
      <c r="AI139">
        <v>14</v>
      </c>
      <c r="AJ139">
        <v>46</v>
      </c>
      <c r="AK139">
        <v>17</v>
      </c>
      <c r="AL139">
        <v>15</v>
      </c>
      <c r="AM139">
        <v>-1</v>
      </c>
      <c r="AN139">
        <v>240</v>
      </c>
      <c r="AO139">
        <v>21</v>
      </c>
      <c r="AP139">
        <v>29</v>
      </c>
      <c r="AQ139">
        <v>30</v>
      </c>
      <c r="AR139">
        <v>28</v>
      </c>
      <c r="AS139">
        <v>3</v>
      </c>
      <c r="AT139">
        <v>15</v>
      </c>
      <c r="AU139">
        <v>18</v>
      </c>
      <c r="AV139">
        <v>56</v>
      </c>
      <c r="AW139">
        <f t="shared" si="34"/>
        <v>4</v>
      </c>
      <c r="AX139">
        <f t="shared" si="35"/>
        <v>60</v>
      </c>
      <c r="AY139" t="s">
        <v>57</v>
      </c>
      <c r="AZ139" s="1">
        <v>46135.791666666664</v>
      </c>
      <c r="BA139" s="1">
        <v>46135</v>
      </c>
      <c r="BB139">
        <v>4</v>
      </c>
      <c r="BC139" t="s">
        <v>82</v>
      </c>
      <c r="BD139">
        <v>2026</v>
      </c>
    </row>
    <row r="140" spans="1:56" x14ac:dyDescent="0.25">
      <c r="A140">
        <v>42500142</v>
      </c>
      <c r="B140" t="s">
        <v>87</v>
      </c>
      <c r="C140" t="s">
        <v>88</v>
      </c>
      <c r="D140">
        <v>1610612756</v>
      </c>
      <c r="E140" t="str">
        <f t="shared" si="24"/>
        <v>161061275642500142</v>
      </c>
      <c r="F140" t="s">
        <v>59</v>
      </c>
      <c r="G140" t="s">
        <v>60</v>
      </c>
      <c r="H140">
        <v>1610612760</v>
      </c>
      <c r="I140" s="4" t="str">
        <f t="shared" si="25"/>
        <v>161061276042500142</v>
      </c>
      <c r="J140">
        <v>0</v>
      </c>
      <c r="K140">
        <v>0</v>
      </c>
      <c r="L140">
        <v>107</v>
      </c>
      <c r="M140">
        <v>120</v>
      </c>
      <c r="N140">
        <v>23</v>
      </c>
      <c r="O140">
        <v>1</v>
      </c>
      <c r="P140">
        <v>7</v>
      </c>
      <c r="Q140" s="2">
        <f t="shared" si="26"/>
        <v>0.56506125897760873</v>
      </c>
      <c r="R140" s="3">
        <f t="shared" si="27"/>
        <v>58.680000000000007</v>
      </c>
      <c r="S140" s="3">
        <f t="shared" si="28"/>
        <v>80</v>
      </c>
      <c r="T140" s="3">
        <f t="shared" si="29"/>
        <v>182.34492160872526</v>
      </c>
      <c r="U140" s="3">
        <f t="shared" si="30"/>
        <v>150</v>
      </c>
      <c r="V140" s="3">
        <f t="shared" si="31"/>
        <v>32.344921608725258</v>
      </c>
      <c r="W140" s="2">
        <f t="shared" si="32"/>
        <v>1.0952380952380953</v>
      </c>
      <c r="X140">
        <v>85</v>
      </c>
      <c r="Y140">
        <v>39</v>
      </c>
      <c r="Z140" s="2">
        <v>0.45900000000000002</v>
      </c>
      <c r="AA140">
        <v>31</v>
      </c>
      <c r="AB140">
        <v>11</v>
      </c>
      <c r="AC140">
        <f t="shared" si="33"/>
        <v>33</v>
      </c>
      <c r="AD140" s="2">
        <v>0.35499999999999998</v>
      </c>
      <c r="AE140">
        <v>22</v>
      </c>
      <c r="AF140">
        <v>18</v>
      </c>
      <c r="AG140" s="2">
        <v>0.81799999999999995</v>
      </c>
      <c r="AH140">
        <v>29</v>
      </c>
      <c r="AI140">
        <v>15</v>
      </c>
      <c r="AJ140">
        <v>44</v>
      </c>
      <c r="AK140">
        <v>25</v>
      </c>
      <c r="AL140">
        <v>21</v>
      </c>
      <c r="AM140">
        <v>-13</v>
      </c>
      <c r="AN140">
        <v>240</v>
      </c>
      <c r="AO140">
        <v>29</v>
      </c>
      <c r="AP140">
        <v>28</v>
      </c>
      <c r="AQ140">
        <v>20</v>
      </c>
      <c r="AR140">
        <v>30</v>
      </c>
      <c r="AS140">
        <v>3</v>
      </c>
      <c r="AT140">
        <v>14</v>
      </c>
      <c r="AU140">
        <v>9</v>
      </c>
      <c r="AV140">
        <v>42</v>
      </c>
      <c r="AW140">
        <f t="shared" si="34"/>
        <v>14</v>
      </c>
      <c r="AX140">
        <f t="shared" si="35"/>
        <v>56</v>
      </c>
      <c r="AY140" t="s">
        <v>57</v>
      </c>
      <c r="AZ140" s="1">
        <v>46134.895833333336</v>
      </c>
      <c r="BA140" s="1">
        <v>46134</v>
      </c>
      <c r="BB140">
        <v>4</v>
      </c>
      <c r="BC140" t="s">
        <v>82</v>
      </c>
      <c r="BD140">
        <v>2026</v>
      </c>
    </row>
    <row r="141" spans="1:56" x14ac:dyDescent="0.25">
      <c r="A141">
        <v>42500142</v>
      </c>
      <c r="B141" t="s">
        <v>59</v>
      </c>
      <c r="C141" t="s">
        <v>60</v>
      </c>
      <c r="D141">
        <v>1610612760</v>
      </c>
      <c r="E141" t="str">
        <f t="shared" si="24"/>
        <v>161061276042500142</v>
      </c>
      <c r="F141" t="s">
        <v>87</v>
      </c>
      <c r="G141" t="s">
        <v>88</v>
      </c>
      <c r="H141">
        <v>1610612756</v>
      </c>
      <c r="I141" s="4" t="str">
        <f t="shared" si="25"/>
        <v>161061275642500142</v>
      </c>
      <c r="J141">
        <v>1</v>
      </c>
      <c r="K141">
        <v>1</v>
      </c>
      <c r="L141">
        <v>120</v>
      </c>
      <c r="M141">
        <v>107</v>
      </c>
      <c r="N141">
        <v>24</v>
      </c>
      <c r="O141">
        <v>6</v>
      </c>
      <c r="P141">
        <v>14</v>
      </c>
      <c r="Q141" s="2">
        <f t="shared" si="26"/>
        <v>0.58823529411764708</v>
      </c>
      <c r="R141" s="3">
        <f t="shared" si="27"/>
        <v>80</v>
      </c>
      <c r="S141" s="3">
        <f t="shared" si="28"/>
        <v>58.680000000000007</v>
      </c>
      <c r="T141" s="3">
        <f t="shared" si="29"/>
        <v>150</v>
      </c>
      <c r="U141" s="3">
        <f t="shared" si="30"/>
        <v>182.34492160872526</v>
      </c>
      <c r="V141" s="3">
        <f t="shared" si="31"/>
        <v>-32.344921608725258</v>
      </c>
      <c r="W141" s="2">
        <f t="shared" si="32"/>
        <v>2.4</v>
      </c>
      <c r="X141">
        <v>91</v>
      </c>
      <c r="Y141">
        <v>43</v>
      </c>
      <c r="Z141" s="2">
        <v>0.47299999999999998</v>
      </c>
      <c r="AA141">
        <v>40</v>
      </c>
      <c r="AB141">
        <v>14</v>
      </c>
      <c r="AC141">
        <f t="shared" si="33"/>
        <v>42</v>
      </c>
      <c r="AD141" s="2">
        <v>0.35</v>
      </c>
      <c r="AE141">
        <v>25</v>
      </c>
      <c r="AF141">
        <v>20</v>
      </c>
      <c r="AG141" s="2">
        <v>0.8</v>
      </c>
      <c r="AH141">
        <v>28</v>
      </c>
      <c r="AI141">
        <v>12</v>
      </c>
      <c r="AJ141">
        <v>40</v>
      </c>
      <c r="AK141">
        <v>21</v>
      </c>
      <c r="AL141">
        <v>10</v>
      </c>
      <c r="AM141">
        <v>13</v>
      </c>
      <c r="AN141">
        <v>240</v>
      </c>
      <c r="AO141">
        <v>30</v>
      </c>
      <c r="AP141">
        <v>35</v>
      </c>
      <c r="AQ141">
        <v>35</v>
      </c>
      <c r="AR141">
        <v>20</v>
      </c>
      <c r="AS141">
        <v>26</v>
      </c>
      <c r="AT141">
        <v>11</v>
      </c>
      <c r="AU141">
        <v>22</v>
      </c>
      <c r="AV141">
        <v>48</v>
      </c>
      <c r="AW141">
        <f t="shared" si="34"/>
        <v>10</v>
      </c>
      <c r="AX141">
        <f t="shared" si="35"/>
        <v>58</v>
      </c>
      <c r="AY141" t="s">
        <v>57</v>
      </c>
      <c r="AZ141" s="1">
        <v>46134.895833333336</v>
      </c>
      <c r="BA141" s="1">
        <v>46134</v>
      </c>
      <c r="BB141">
        <v>4</v>
      </c>
      <c r="BC141" t="s">
        <v>82</v>
      </c>
      <c r="BD141">
        <v>2026</v>
      </c>
    </row>
    <row r="142" spans="1:56" x14ac:dyDescent="0.25">
      <c r="A142">
        <v>42500102</v>
      </c>
      <c r="B142" t="s">
        <v>64</v>
      </c>
      <c r="C142" t="s">
        <v>65</v>
      </c>
      <c r="D142">
        <v>1610612765</v>
      </c>
      <c r="E142" t="str">
        <f t="shared" si="24"/>
        <v>161061276542500102</v>
      </c>
      <c r="F142" t="s">
        <v>74</v>
      </c>
      <c r="G142" t="s">
        <v>75</v>
      </c>
      <c r="H142">
        <v>1610612753</v>
      </c>
      <c r="I142" s="4" t="str">
        <f t="shared" si="25"/>
        <v>161061275342500102</v>
      </c>
      <c r="J142">
        <v>1</v>
      </c>
      <c r="K142">
        <v>1</v>
      </c>
      <c r="L142">
        <v>98</v>
      </c>
      <c r="M142">
        <v>83</v>
      </c>
      <c r="N142">
        <v>22</v>
      </c>
      <c r="O142">
        <v>11</v>
      </c>
      <c r="P142">
        <v>9</v>
      </c>
      <c r="Q142" s="2">
        <f t="shared" si="26"/>
        <v>0.51276684805357886</v>
      </c>
      <c r="R142" s="3">
        <f t="shared" si="27"/>
        <v>56.56</v>
      </c>
      <c r="S142" s="3">
        <f t="shared" si="28"/>
        <v>64.08</v>
      </c>
      <c r="T142" s="3">
        <f t="shared" si="29"/>
        <v>173.26732673267327</v>
      </c>
      <c r="U142" s="3">
        <f t="shared" si="30"/>
        <v>129.52559300873907</v>
      </c>
      <c r="V142" s="3">
        <f t="shared" si="31"/>
        <v>43.741733723934203</v>
      </c>
      <c r="W142" s="2">
        <f t="shared" si="32"/>
        <v>1</v>
      </c>
      <c r="X142">
        <v>85</v>
      </c>
      <c r="Y142">
        <v>39</v>
      </c>
      <c r="Z142" s="2">
        <v>0.45900000000000002</v>
      </c>
      <c r="AA142">
        <v>26</v>
      </c>
      <c r="AB142">
        <v>6</v>
      </c>
      <c r="AC142">
        <f t="shared" si="33"/>
        <v>18</v>
      </c>
      <c r="AD142" s="2">
        <v>0.23100000000000001</v>
      </c>
      <c r="AE142">
        <v>24</v>
      </c>
      <c r="AF142">
        <v>14</v>
      </c>
      <c r="AG142" s="2">
        <v>0.58299999999999996</v>
      </c>
      <c r="AH142">
        <v>40</v>
      </c>
      <c r="AI142">
        <v>17</v>
      </c>
      <c r="AJ142">
        <v>57</v>
      </c>
      <c r="AK142">
        <v>23</v>
      </c>
      <c r="AL142">
        <v>22</v>
      </c>
      <c r="AM142">
        <v>15</v>
      </c>
      <c r="AN142">
        <v>240</v>
      </c>
      <c r="AO142">
        <v>25</v>
      </c>
      <c r="AP142">
        <v>21</v>
      </c>
      <c r="AQ142">
        <v>38</v>
      </c>
      <c r="AR142">
        <v>14</v>
      </c>
      <c r="AS142">
        <v>27</v>
      </c>
      <c r="AT142">
        <v>14</v>
      </c>
      <c r="AU142">
        <v>18</v>
      </c>
      <c r="AV142">
        <v>54</v>
      </c>
      <c r="AW142">
        <f t="shared" si="34"/>
        <v>12</v>
      </c>
      <c r="AX142">
        <f t="shared" si="35"/>
        <v>66</v>
      </c>
      <c r="AY142" t="s">
        <v>57</v>
      </c>
      <c r="AZ142" s="1">
        <v>46134.791666666664</v>
      </c>
      <c r="BA142" s="1">
        <v>46134</v>
      </c>
      <c r="BB142">
        <v>4</v>
      </c>
      <c r="BC142" t="s">
        <v>82</v>
      </c>
      <c r="BD142">
        <v>2026</v>
      </c>
    </row>
    <row r="143" spans="1:56" x14ac:dyDescent="0.25">
      <c r="A143">
        <v>42500102</v>
      </c>
      <c r="B143" t="s">
        <v>74</v>
      </c>
      <c r="C143" t="s">
        <v>75</v>
      </c>
      <c r="D143">
        <v>1610612753</v>
      </c>
      <c r="E143" t="str">
        <f t="shared" si="24"/>
        <v>161061275342500102</v>
      </c>
      <c r="F143" t="s">
        <v>64</v>
      </c>
      <c r="G143" t="s">
        <v>65</v>
      </c>
      <c r="H143">
        <v>1610612765</v>
      </c>
      <c r="I143" s="4" t="str">
        <f t="shared" si="25"/>
        <v>161061276542500102</v>
      </c>
      <c r="J143">
        <v>0</v>
      </c>
      <c r="K143">
        <v>0</v>
      </c>
      <c r="L143">
        <v>83</v>
      </c>
      <c r="M143">
        <v>98</v>
      </c>
      <c r="N143">
        <v>17</v>
      </c>
      <c r="O143">
        <v>6</v>
      </c>
      <c r="P143">
        <v>16</v>
      </c>
      <c r="Q143" s="2">
        <f t="shared" si="26"/>
        <v>0.4411139455782313</v>
      </c>
      <c r="R143" s="3">
        <f t="shared" si="27"/>
        <v>64.08</v>
      </c>
      <c r="S143" s="3">
        <f t="shared" si="28"/>
        <v>56.56</v>
      </c>
      <c r="T143" s="3">
        <f t="shared" si="29"/>
        <v>129.52559300873907</v>
      </c>
      <c r="U143" s="3">
        <f t="shared" si="30"/>
        <v>173.26732673267327</v>
      </c>
      <c r="V143" s="3">
        <f t="shared" si="31"/>
        <v>-43.741733723934203</v>
      </c>
      <c r="W143" s="2">
        <f t="shared" si="32"/>
        <v>1</v>
      </c>
      <c r="X143">
        <v>80</v>
      </c>
      <c r="Y143">
        <v>26</v>
      </c>
      <c r="Z143" s="2">
        <v>0.32500000000000001</v>
      </c>
      <c r="AA143">
        <v>32</v>
      </c>
      <c r="AB143">
        <v>8</v>
      </c>
      <c r="AC143">
        <f t="shared" si="33"/>
        <v>24</v>
      </c>
      <c r="AD143" s="2">
        <v>0.25</v>
      </c>
      <c r="AE143">
        <v>32</v>
      </c>
      <c r="AF143">
        <v>23</v>
      </c>
      <c r="AG143" s="2">
        <v>0.71899999999999997</v>
      </c>
      <c r="AH143">
        <v>29</v>
      </c>
      <c r="AI143">
        <v>13</v>
      </c>
      <c r="AJ143">
        <v>42</v>
      </c>
      <c r="AK143">
        <v>25</v>
      </c>
      <c r="AL143">
        <v>17</v>
      </c>
      <c r="AM143">
        <v>-15</v>
      </c>
      <c r="AN143">
        <v>240</v>
      </c>
      <c r="AO143">
        <v>21</v>
      </c>
      <c r="AP143">
        <v>25</v>
      </c>
      <c r="AQ143">
        <v>16</v>
      </c>
      <c r="AR143">
        <v>21</v>
      </c>
      <c r="AS143">
        <v>1</v>
      </c>
      <c r="AT143">
        <v>19</v>
      </c>
      <c r="AU143">
        <v>19</v>
      </c>
      <c r="AV143">
        <v>34</v>
      </c>
      <c r="AW143">
        <f t="shared" si="34"/>
        <v>2</v>
      </c>
      <c r="AX143">
        <f t="shared" si="35"/>
        <v>36</v>
      </c>
      <c r="AY143" t="s">
        <v>57</v>
      </c>
      <c r="AZ143" s="1">
        <v>46134.791666666664</v>
      </c>
      <c r="BA143" s="1">
        <v>46134</v>
      </c>
      <c r="BB143">
        <v>4</v>
      </c>
      <c r="BC143" t="s">
        <v>82</v>
      </c>
      <c r="BD143">
        <v>2026</v>
      </c>
    </row>
    <row r="144" spans="1:56" x14ac:dyDescent="0.25">
      <c r="A144">
        <v>42500172</v>
      </c>
      <c r="B144" t="s">
        <v>68</v>
      </c>
      <c r="C144" t="s">
        <v>69</v>
      </c>
      <c r="D144">
        <v>1610612747</v>
      </c>
      <c r="E144" t="str">
        <f t="shared" si="24"/>
        <v>161061274742500172</v>
      </c>
      <c r="F144" t="s">
        <v>78</v>
      </c>
      <c r="G144" t="s">
        <v>79</v>
      </c>
      <c r="H144">
        <v>1610612745</v>
      </c>
      <c r="I144" s="4" t="str">
        <f t="shared" si="25"/>
        <v>161061274542500172</v>
      </c>
      <c r="J144">
        <v>1</v>
      </c>
      <c r="K144">
        <v>1</v>
      </c>
      <c r="L144">
        <v>101</v>
      </c>
      <c r="M144">
        <v>94</v>
      </c>
      <c r="N144">
        <v>21</v>
      </c>
      <c r="O144">
        <v>5</v>
      </c>
      <c r="P144">
        <v>11</v>
      </c>
      <c r="Q144" s="2">
        <f t="shared" si="26"/>
        <v>0.59890891840607219</v>
      </c>
      <c r="R144" s="3">
        <f t="shared" si="27"/>
        <v>63.319999999999993</v>
      </c>
      <c r="S144" s="3">
        <f t="shared" si="28"/>
        <v>65.36</v>
      </c>
      <c r="T144" s="3">
        <f t="shared" si="29"/>
        <v>159.50726468730261</v>
      </c>
      <c r="U144" s="3">
        <f t="shared" si="30"/>
        <v>143.81884944920441</v>
      </c>
      <c r="V144" s="3">
        <f t="shared" si="31"/>
        <v>15.688415238098202</v>
      </c>
      <c r="W144" s="2">
        <f t="shared" si="32"/>
        <v>1.75</v>
      </c>
      <c r="X144">
        <v>72</v>
      </c>
      <c r="Y144">
        <v>33</v>
      </c>
      <c r="Z144" s="2">
        <v>0.45800000000000002</v>
      </c>
      <c r="AA144">
        <v>28</v>
      </c>
      <c r="AB144">
        <v>13</v>
      </c>
      <c r="AC144">
        <f t="shared" si="33"/>
        <v>39</v>
      </c>
      <c r="AD144" s="2">
        <v>0.46400000000000002</v>
      </c>
      <c r="AE144">
        <v>28</v>
      </c>
      <c r="AF144">
        <v>22</v>
      </c>
      <c r="AG144" s="2">
        <v>0.78600000000000003</v>
      </c>
      <c r="AH144">
        <v>28</v>
      </c>
      <c r="AI144">
        <v>9</v>
      </c>
      <c r="AJ144">
        <v>37</v>
      </c>
      <c r="AK144">
        <v>20</v>
      </c>
      <c r="AL144">
        <v>12</v>
      </c>
      <c r="AM144">
        <v>7</v>
      </c>
      <c r="AN144">
        <v>240</v>
      </c>
      <c r="AO144">
        <v>33</v>
      </c>
      <c r="AP144">
        <v>21</v>
      </c>
      <c r="AQ144">
        <v>21</v>
      </c>
      <c r="AR144">
        <v>26</v>
      </c>
      <c r="AS144">
        <v>15</v>
      </c>
      <c r="AT144">
        <v>17</v>
      </c>
      <c r="AU144">
        <v>16</v>
      </c>
      <c r="AV144">
        <v>34</v>
      </c>
      <c r="AW144">
        <f t="shared" si="34"/>
        <v>6</v>
      </c>
      <c r="AX144">
        <f t="shared" si="35"/>
        <v>40</v>
      </c>
      <c r="AY144" t="s">
        <v>57</v>
      </c>
      <c r="AZ144" s="1">
        <v>46133.9375</v>
      </c>
      <c r="BA144" s="1">
        <v>46133</v>
      </c>
      <c r="BB144">
        <v>4</v>
      </c>
      <c r="BC144" t="s">
        <v>82</v>
      </c>
      <c r="BD144">
        <v>2026</v>
      </c>
    </row>
    <row r="145" spans="1:56" x14ac:dyDescent="0.25">
      <c r="A145">
        <v>42500172</v>
      </c>
      <c r="B145" t="s">
        <v>78</v>
      </c>
      <c r="C145" t="s">
        <v>79</v>
      </c>
      <c r="D145">
        <v>1610612745</v>
      </c>
      <c r="E145" t="str">
        <f t="shared" si="24"/>
        <v>161061274542500172</v>
      </c>
      <c r="F145" t="s">
        <v>68</v>
      </c>
      <c r="G145" t="s">
        <v>69</v>
      </c>
      <c r="H145">
        <v>1610612747</v>
      </c>
      <c r="I145" s="4" t="str">
        <f t="shared" si="25"/>
        <v>161061274742500172</v>
      </c>
      <c r="J145">
        <v>0</v>
      </c>
      <c r="K145">
        <v>0</v>
      </c>
      <c r="L145">
        <v>94</v>
      </c>
      <c r="M145">
        <v>101</v>
      </c>
      <c r="N145">
        <v>23</v>
      </c>
      <c r="O145">
        <v>6</v>
      </c>
      <c r="P145">
        <v>8</v>
      </c>
      <c r="Q145" s="2">
        <f t="shared" si="26"/>
        <v>0.48274445357436319</v>
      </c>
      <c r="R145" s="3">
        <f t="shared" si="27"/>
        <v>65.36</v>
      </c>
      <c r="S145" s="3">
        <f t="shared" si="28"/>
        <v>63.319999999999993</v>
      </c>
      <c r="T145" s="3">
        <f t="shared" si="29"/>
        <v>143.81884944920441</v>
      </c>
      <c r="U145" s="3">
        <f t="shared" si="30"/>
        <v>159.50726468730261</v>
      </c>
      <c r="V145" s="3">
        <f t="shared" si="31"/>
        <v>-15.688415238098202</v>
      </c>
      <c r="W145" s="2">
        <f t="shared" si="32"/>
        <v>1.5333333333333334</v>
      </c>
      <c r="X145">
        <v>89</v>
      </c>
      <c r="Y145">
        <v>36</v>
      </c>
      <c r="Z145" s="2">
        <v>0.40400000000000003</v>
      </c>
      <c r="AA145">
        <v>29</v>
      </c>
      <c r="AB145">
        <v>7</v>
      </c>
      <c r="AC145">
        <f t="shared" si="33"/>
        <v>21</v>
      </c>
      <c r="AD145" s="2">
        <v>0.24099999999999999</v>
      </c>
      <c r="AE145">
        <v>19</v>
      </c>
      <c r="AF145">
        <v>15</v>
      </c>
      <c r="AG145" s="2">
        <v>0.78900000000000003</v>
      </c>
      <c r="AH145">
        <v>25</v>
      </c>
      <c r="AI145">
        <v>17</v>
      </c>
      <c r="AJ145">
        <v>42</v>
      </c>
      <c r="AK145">
        <v>22</v>
      </c>
      <c r="AL145">
        <v>15</v>
      </c>
      <c r="AM145">
        <v>-7</v>
      </c>
      <c r="AN145">
        <v>240</v>
      </c>
      <c r="AO145">
        <v>26</v>
      </c>
      <c r="AP145">
        <v>25</v>
      </c>
      <c r="AQ145">
        <v>17</v>
      </c>
      <c r="AR145">
        <v>26</v>
      </c>
      <c r="AS145">
        <v>4</v>
      </c>
      <c r="AT145">
        <v>20</v>
      </c>
      <c r="AU145">
        <v>15</v>
      </c>
      <c r="AV145">
        <v>54</v>
      </c>
      <c r="AW145">
        <f t="shared" si="34"/>
        <v>4</v>
      </c>
      <c r="AX145">
        <f t="shared" si="35"/>
        <v>58</v>
      </c>
      <c r="AY145" t="s">
        <v>57</v>
      </c>
      <c r="AZ145" s="1">
        <v>46133.9375</v>
      </c>
      <c r="BA145" s="1">
        <v>46133</v>
      </c>
      <c r="BB145">
        <v>4</v>
      </c>
      <c r="BC145" t="s">
        <v>82</v>
      </c>
      <c r="BD145">
        <v>2026</v>
      </c>
    </row>
    <row r="146" spans="1:56" x14ac:dyDescent="0.25">
      <c r="A146">
        <v>42500152</v>
      </c>
      <c r="B146" t="s">
        <v>85</v>
      </c>
      <c r="C146" t="s">
        <v>86</v>
      </c>
      <c r="D146">
        <v>1610612757</v>
      </c>
      <c r="E146" t="str">
        <f t="shared" si="24"/>
        <v>161061275742500152</v>
      </c>
      <c r="F146" t="s">
        <v>53</v>
      </c>
      <c r="G146" t="s">
        <v>54</v>
      </c>
      <c r="H146">
        <v>1610612759</v>
      </c>
      <c r="I146" s="4" t="str">
        <f t="shared" si="25"/>
        <v>161061275942500152</v>
      </c>
      <c r="J146">
        <v>0</v>
      </c>
      <c r="K146">
        <v>1</v>
      </c>
      <c r="L146">
        <v>106</v>
      </c>
      <c r="M146">
        <v>103</v>
      </c>
      <c r="N146">
        <v>20</v>
      </c>
      <c r="O146">
        <v>11</v>
      </c>
      <c r="P146">
        <v>8</v>
      </c>
      <c r="Q146" s="2">
        <f t="shared" si="26"/>
        <v>0.53470540758676355</v>
      </c>
      <c r="R146" s="3">
        <f t="shared" si="27"/>
        <v>69.12</v>
      </c>
      <c r="S146" s="3">
        <f t="shared" si="28"/>
        <v>70.319999999999993</v>
      </c>
      <c r="T146" s="3">
        <f t="shared" si="29"/>
        <v>153.35648148148147</v>
      </c>
      <c r="U146" s="3">
        <f t="shared" si="30"/>
        <v>146.47326507394769</v>
      </c>
      <c r="V146" s="3">
        <f t="shared" si="31"/>
        <v>6.8832164075337801</v>
      </c>
      <c r="W146" s="2">
        <f t="shared" si="32"/>
        <v>1.3333333333333333</v>
      </c>
      <c r="X146">
        <v>89</v>
      </c>
      <c r="Y146">
        <v>38</v>
      </c>
      <c r="Z146" s="2">
        <v>0.42699999999999999</v>
      </c>
      <c r="AA146">
        <v>38</v>
      </c>
      <c r="AB146">
        <v>13</v>
      </c>
      <c r="AC146">
        <f t="shared" si="33"/>
        <v>39</v>
      </c>
      <c r="AD146" s="2">
        <v>0.34200000000000003</v>
      </c>
      <c r="AE146">
        <v>23</v>
      </c>
      <c r="AF146">
        <v>17</v>
      </c>
      <c r="AG146" s="2">
        <v>0.73899999999999999</v>
      </c>
      <c r="AH146">
        <v>28</v>
      </c>
      <c r="AI146">
        <v>15</v>
      </c>
      <c r="AJ146">
        <v>43</v>
      </c>
      <c r="AK146">
        <v>23</v>
      </c>
      <c r="AL146">
        <v>15</v>
      </c>
      <c r="AM146">
        <v>3</v>
      </c>
      <c r="AN146">
        <v>240</v>
      </c>
      <c r="AO146">
        <v>27</v>
      </c>
      <c r="AP146">
        <v>30</v>
      </c>
      <c r="AQ146">
        <v>22</v>
      </c>
      <c r="AR146">
        <v>27</v>
      </c>
      <c r="AS146">
        <v>13</v>
      </c>
      <c r="AT146">
        <v>14</v>
      </c>
      <c r="AU146">
        <v>24</v>
      </c>
      <c r="AV146">
        <v>42</v>
      </c>
      <c r="AW146">
        <f t="shared" si="34"/>
        <v>8</v>
      </c>
      <c r="AX146">
        <f t="shared" si="35"/>
        <v>50</v>
      </c>
      <c r="AY146" t="s">
        <v>57</v>
      </c>
      <c r="AZ146" s="1">
        <v>46133.833333333336</v>
      </c>
      <c r="BA146" s="1">
        <v>46133</v>
      </c>
      <c r="BB146">
        <v>4</v>
      </c>
      <c r="BC146" t="s">
        <v>82</v>
      </c>
      <c r="BD146">
        <v>2026</v>
      </c>
    </row>
    <row r="147" spans="1:56" x14ac:dyDescent="0.25">
      <c r="A147">
        <v>42500152</v>
      </c>
      <c r="B147" t="s">
        <v>53</v>
      </c>
      <c r="C147" t="s">
        <v>54</v>
      </c>
      <c r="D147">
        <v>1610612759</v>
      </c>
      <c r="E147" t="str">
        <f t="shared" si="24"/>
        <v>161061275942500152</v>
      </c>
      <c r="F147" t="s">
        <v>85</v>
      </c>
      <c r="G147" t="s">
        <v>86</v>
      </c>
      <c r="H147">
        <v>1610612757</v>
      </c>
      <c r="I147" s="4" t="str">
        <f t="shared" si="25"/>
        <v>161061275742500152</v>
      </c>
      <c r="J147">
        <v>1</v>
      </c>
      <c r="K147">
        <v>0</v>
      </c>
      <c r="L147">
        <v>103</v>
      </c>
      <c r="M147">
        <v>106</v>
      </c>
      <c r="N147">
        <v>19</v>
      </c>
      <c r="O147">
        <v>5</v>
      </c>
      <c r="P147">
        <v>13</v>
      </c>
      <c r="Q147" s="2">
        <f t="shared" si="26"/>
        <v>0.52379983726607005</v>
      </c>
      <c r="R147" s="3">
        <f t="shared" si="27"/>
        <v>70.319999999999993</v>
      </c>
      <c r="S147" s="3">
        <f t="shared" si="28"/>
        <v>69.12</v>
      </c>
      <c r="T147" s="3">
        <f t="shared" si="29"/>
        <v>146.47326507394769</v>
      </c>
      <c r="U147" s="3">
        <f t="shared" si="30"/>
        <v>153.35648148148147</v>
      </c>
      <c r="V147" s="3">
        <f t="shared" si="31"/>
        <v>-6.8832164075337801</v>
      </c>
      <c r="W147" s="2">
        <f t="shared" si="32"/>
        <v>1.1875</v>
      </c>
      <c r="X147">
        <v>86</v>
      </c>
      <c r="Y147">
        <v>38</v>
      </c>
      <c r="Z147" s="2">
        <v>0.442</v>
      </c>
      <c r="AA147">
        <v>24</v>
      </c>
      <c r="AB147">
        <v>7</v>
      </c>
      <c r="AC147">
        <f t="shared" si="33"/>
        <v>21</v>
      </c>
      <c r="AD147" s="2">
        <v>0.29199999999999998</v>
      </c>
      <c r="AE147">
        <v>28</v>
      </c>
      <c r="AF147">
        <v>20</v>
      </c>
      <c r="AG147" s="2">
        <v>0.71399999999999997</v>
      </c>
      <c r="AH147">
        <v>33</v>
      </c>
      <c r="AI147">
        <v>12</v>
      </c>
      <c r="AJ147">
        <v>45</v>
      </c>
      <c r="AK147">
        <v>21</v>
      </c>
      <c r="AL147">
        <v>16</v>
      </c>
      <c r="AM147">
        <v>-3</v>
      </c>
      <c r="AN147">
        <v>240</v>
      </c>
      <c r="AO147">
        <v>28</v>
      </c>
      <c r="AP147">
        <v>29</v>
      </c>
      <c r="AQ147">
        <v>23</v>
      </c>
      <c r="AR147">
        <v>23</v>
      </c>
      <c r="AS147">
        <v>14</v>
      </c>
      <c r="AT147">
        <v>20</v>
      </c>
      <c r="AU147">
        <v>22</v>
      </c>
      <c r="AV147">
        <v>38</v>
      </c>
      <c r="AW147">
        <f t="shared" si="34"/>
        <v>24</v>
      </c>
      <c r="AX147">
        <f t="shared" si="35"/>
        <v>62</v>
      </c>
      <c r="AY147" t="s">
        <v>57</v>
      </c>
      <c r="AZ147" s="1">
        <v>46133.833333333336</v>
      </c>
      <c r="BA147" s="1">
        <v>46133</v>
      </c>
      <c r="BB147">
        <v>4</v>
      </c>
      <c r="BC147" t="s">
        <v>82</v>
      </c>
      <c r="BD147">
        <v>2026</v>
      </c>
    </row>
    <row r="148" spans="1:56" x14ac:dyDescent="0.25">
      <c r="A148">
        <v>42500112</v>
      </c>
      <c r="B148" t="s">
        <v>76</v>
      </c>
      <c r="C148" t="s">
        <v>77</v>
      </c>
      <c r="D148">
        <v>1610612738</v>
      </c>
      <c r="E148" t="str">
        <f t="shared" si="24"/>
        <v>161061273842500112</v>
      </c>
      <c r="F148" t="s">
        <v>70</v>
      </c>
      <c r="G148" t="s">
        <v>71</v>
      </c>
      <c r="H148">
        <v>1610612755</v>
      </c>
      <c r="I148" s="4" t="str">
        <f t="shared" si="25"/>
        <v>161061275542500112</v>
      </c>
      <c r="J148">
        <v>1</v>
      </c>
      <c r="K148">
        <v>0</v>
      </c>
      <c r="L148">
        <v>97</v>
      </c>
      <c r="M148">
        <v>111</v>
      </c>
      <c r="N148">
        <v>24</v>
      </c>
      <c r="O148">
        <v>4</v>
      </c>
      <c r="P148">
        <v>3</v>
      </c>
      <c r="Q148" s="2">
        <f t="shared" si="26"/>
        <v>0.50041271151465128</v>
      </c>
      <c r="R148" s="3">
        <f t="shared" si="27"/>
        <v>67.92</v>
      </c>
      <c r="S148" s="3">
        <f t="shared" si="28"/>
        <v>75.84</v>
      </c>
      <c r="T148" s="3">
        <f t="shared" si="29"/>
        <v>142.81507656065961</v>
      </c>
      <c r="U148" s="3">
        <f t="shared" si="30"/>
        <v>146.36075949367088</v>
      </c>
      <c r="V148" s="3">
        <f t="shared" si="31"/>
        <v>-3.5456829330112782</v>
      </c>
      <c r="W148" s="2">
        <f t="shared" si="32"/>
        <v>2.1818181818181817</v>
      </c>
      <c r="X148">
        <v>89</v>
      </c>
      <c r="Y148">
        <v>35</v>
      </c>
      <c r="Z148" s="2">
        <v>0.39300000000000002</v>
      </c>
      <c r="AA148">
        <v>50</v>
      </c>
      <c r="AB148">
        <v>13</v>
      </c>
      <c r="AC148">
        <f t="shared" si="33"/>
        <v>39</v>
      </c>
      <c r="AD148" s="2">
        <v>0.26</v>
      </c>
      <c r="AE148">
        <v>18</v>
      </c>
      <c r="AF148">
        <v>14</v>
      </c>
      <c r="AG148" s="2">
        <v>0.77800000000000002</v>
      </c>
      <c r="AH148">
        <v>32</v>
      </c>
      <c r="AI148">
        <v>18</v>
      </c>
      <c r="AJ148">
        <v>50</v>
      </c>
      <c r="AK148">
        <v>17</v>
      </c>
      <c r="AL148">
        <v>11</v>
      </c>
      <c r="AM148">
        <v>-14</v>
      </c>
      <c r="AN148">
        <v>240</v>
      </c>
      <c r="AO148">
        <v>28</v>
      </c>
      <c r="AP148">
        <v>26</v>
      </c>
      <c r="AQ148">
        <v>23</v>
      </c>
      <c r="AR148">
        <v>20</v>
      </c>
      <c r="AS148">
        <v>13</v>
      </c>
      <c r="AT148">
        <v>11</v>
      </c>
      <c r="AU148">
        <v>10</v>
      </c>
      <c r="AV148">
        <v>38</v>
      </c>
      <c r="AW148">
        <f t="shared" si="34"/>
        <v>6</v>
      </c>
      <c r="AX148">
        <f t="shared" si="35"/>
        <v>44</v>
      </c>
      <c r="AY148" t="s">
        <v>57</v>
      </c>
      <c r="AZ148" s="1">
        <v>46133.791666666664</v>
      </c>
      <c r="BA148" s="1">
        <v>46133</v>
      </c>
      <c r="BB148">
        <v>4</v>
      </c>
      <c r="BC148" t="s">
        <v>82</v>
      </c>
      <c r="BD148">
        <v>2026</v>
      </c>
    </row>
    <row r="149" spans="1:56" x14ac:dyDescent="0.25">
      <c r="A149">
        <v>42500112</v>
      </c>
      <c r="B149" t="s">
        <v>70</v>
      </c>
      <c r="C149" t="s">
        <v>71</v>
      </c>
      <c r="D149">
        <v>1610612755</v>
      </c>
      <c r="E149" t="str">
        <f t="shared" si="24"/>
        <v>161061275542500112</v>
      </c>
      <c r="F149" t="s">
        <v>76</v>
      </c>
      <c r="G149" t="s">
        <v>77</v>
      </c>
      <c r="H149">
        <v>1610612738</v>
      </c>
      <c r="I149" s="4" t="str">
        <f t="shared" si="25"/>
        <v>161061273842500112</v>
      </c>
      <c r="J149">
        <v>0</v>
      </c>
      <c r="K149">
        <v>1</v>
      </c>
      <c r="L149">
        <v>111</v>
      </c>
      <c r="M149">
        <v>97</v>
      </c>
      <c r="N149">
        <v>18</v>
      </c>
      <c r="O149">
        <v>4</v>
      </c>
      <c r="P149">
        <v>6</v>
      </c>
      <c r="Q149" s="2">
        <f t="shared" si="26"/>
        <v>0.5851961197806832</v>
      </c>
      <c r="R149" s="3">
        <f t="shared" si="27"/>
        <v>75.84</v>
      </c>
      <c r="S149" s="3">
        <f t="shared" si="28"/>
        <v>67.92</v>
      </c>
      <c r="T149" s="3">
        <f t="shared" si="29"/>
        <v>146.36075949367088</v>
      </c>
      <c r="U149" s="3">
        <f t="shared" si="30"/>
        <v>142.81507656065961</v>
      </c>
      <c r="V149" s="3">
        <f t="shared" si="31"/>
        <v>3.5456829330112782</v>
      </c>
      <c r="W149" s="2">
        <f t="shared" si="32"/>
        <v>2.5714285714285716</v>
      </c>
      <c r="X149">
        <v>90</v>
      </c>
      <c r="Y149">
        <v>43</v>
      </c>
      <c r="Z149" s="2">
        <v>0.47799999999999998</v>
      </c>
      <c r="AA149">
        <v>39</v>
      </c>
      <c r="AB149">
        <v>19</v>
      </c>
      <c r="AC149">
        <f t="shared" si="33"/>
        <v>57</v>
      </c>
      <c r="AD149" s="2">
        <v>0.48699999999999999</v>
      </c>
      <c r="AE149">
        <v>11</v>
      </c>
      <c r="AF149">
        <v>6</v>
      </c>
      <c r="AG149" s="2">
        <v>0.54500000000000004</v>
      </c>
      <c r="AH149">
        <v>30</v>
      </c>
      <c r="AI149">
        <v>12</v>
      </c>
      <c r="AJ149">
        <v>42</v>
      </c>
      <c r="AK149">
        <v>17</v>
      </c>
      <c r="AL149">
        <v>7</v>
      </c>
      <c r="AM149">
        <v>14</v>
      </c>
      <c r="AN149">
        <v>240</v>
      </c>
      <c r="AO149">
        <v>25</v>
      </c>
      <c r="AP149">
        <v>37</v>
      </c>
      <c r="AQ149">
        <v>22</v>
      </c>
      <c r="AR149">
        <v>27</v>
      </c>
      <c r="AS149">
        <v>16</v>
      </c>
      <c r="AT149">
        <v>12</v>
      </c>
      <c r="AU149">
        <v>15</v>
      </c>
      <c r="AV149">
        <v>32</v>
      </c>
      <c r="AW149">
        <f t="shared" si="34"/>
        <v>16</v>
      </c>
      <c r="AX149">
        <f t="shared" si="35"/>
        <v>48</v>
      </c>
      <c r="AY149" t="s">
        <v>57</v>
      </c>
      <c r="AZ149" s="1">
        <v>46133.791666666664</v>
      </c>
      <c r="BA149" s="1">
        <v>46133</v>
      </c>
      <c r="BB149">
        <v>4</v>
      </c>
      <c r="BC149" t="s">
        <v>82</v>
      </c>
      <c r="BD149">
        <v>2026</v>
      </c>
    </row>
    <row r="150" spans="1:56" x14ac:dyDescent="0.25">
      <c r="A150">
        <v>42500162</v>
      </c>
      <c r="B150" t="s">
        <v>80</v>
      </c>
      <c r="C150" t="s">
        <v>81</v>
      </c>
      <c r="D150">
        <v>1610612743</v>
      </c>
      <c r="E150" t="str">
        <f t="shared" si="24"/>
        <v>161061274342500162</v>
      </c>
      <c r="F150" t="s">
        <v>66</v>
      </c>
      <c r="G150" t="s">
        <v>67</v>
      </c>
      <c r="H150">
        <v>1610612750</v>
      </c>
      <c r="I150" s="4" t="str">
        <f t="shared" si="25"/>
        <v>161061275042500162</v>
      </c>
      <c r="J150">
        <v>1</v>
      </c>
      <c r="K150">
        <v>0</v>
      </c>
      <c r="L150">
        <v>114</v>
      </c>
      <c r="M150">
        <v>119</v>
      </c>
      <c r="N150">
        <v>28</v>
      </c>
      <c r="O150">
        <v>1</v>
      </c>
      <c r="P150">
        <v>5</v>
      </c>
      <c r="Q150" s="2">
        <f t="shared" si="26"/>
        <v>0.57459677419354838</v>
      </c>
      <c r="R150" s="3">
        <f t="shared" si="27"/>
        <v>85.2</v>
      </c>
      <c r="S150" s="3">
        <f t="shared" si="28"/>
        <v>82.2</v>
      </c>
      <c r="T150" s="3">
        <f t="shared" si="29"/>
        <v>133.80281690140845</v>
      </c>
      <c r="U150" s="3">
        <f t="shared" si="30"/>
        <v>144.76885644768856</v>
      </c>
      <c r="V150" s="3">
        <f t="shared" si="31"/>
        <v>-10.966039546280115</v>
      </c>
      <c r="W150" s="2">
        <f t="shared" si="32"/>
        <v>3.1111111111111112</v>
      </c>
      <c r="X150">
        <v>86</v>
      </c>
      <c r="Y150">
        <v>38</v>
      </c>
      <c r="Z150" s="2">
        <v>0.442</v>
      </c>
      <c r="AA150">
        <v>41</v>
      </c>
      <c r="AB150">
        <v>15</v>
      </c>
      <c r="AC150">
        <f t="shared" si="33"/>
        <v>45</v>
      </c>
      <c r="AD150" s="2">
        <v>0.36599999999999999</v>
      </c>
      <c r="AE150">
        <v>30</v>
      </c>
      <c r="AF150">
        <v>23</v>
      </c>
      <c r="AG150" s="2">
        <v>0.76700000000000002</v>
      </c>
      <c r="AH150">
        <v>38</v>
      </c>
      <c r="AI150">
        <v>5</v>
      </c>
      <c r="AJ150">
        <v>43</v>
      </c>
      <c r="AK150">
        <v>24</v>
      </c>
      <c r="AL150">
        <v>9</v>
      </c>
      <c r="AM150">
        <v>-5</v>
      </c>
      <c r="AN150">
        <v>240</v>
      </c>
      <c r="AO150">
        <v>39</v>
      </c>
      <c r="AP150">
        <v>25</v>
      </c>
      <c r="AQ150">
        <v>29</v>
      </c>
      <c r="AR150">
        <v>21</v>
      </c>
      <c r="AS150">
        <v>19</v>
      </c>
      <c r="AT150">
        <v>21</v>
      </c>
      <c r="AU150">
        <v>10</v>
      </c>
      <c r="AV150">
        <v>40</v>
      </c>
      <c r="AW150">
        <f t="shared" si="34"/>
        <v>6</v>
      </c>
      <c r="AX150">
        <f t="shared" si="35"/>
        <v>46</v>
      </c>
      <c r="AY150" t="s">
        <v>57</v>
      </c>
      <c r="AZ150" s="1">
        <v>46132.9375</v>
      </c>
      <c r="BA150" s="1">
        <v>46132</v>
      </c>
      <c r="BB150">
        <v>4</v>
      </c>
      <c r="BC150" t="s">
        <v>82</v>
      </c>
      <c r="BD150">
        <v>2026</v>
      </c>
    </row>
    <row r="151" spans="1:56" x14ac:dyDescent="0.25">
      <c r="A151">
        <v>42500162</v>
      </c>
      <c r="B151" t="s">
        <v>66</v>
      </c>
      <c r="C151" t="s">
        <v>67</v>
      </c>
      <c r="D151">
        <v>1610612750</v>
      </c>
      <c r="E151" t="str">
        <f t="shared" si="24"/>
        <v>161061275042500162</v>
      </c>
      <c r="F151" t="s">
        <v>80</v>
      </c>
      <c r="G151" t="s">
        <v>81</v>
      </c>
      <c r="H151">
        <v>1610612743</v>
      </c>
      <c r="I151" s="4" t="str">
        <f t="shared" si="25"/>
        <v>161061274342500162</v>
      </c>
      <c r="J151">
        <v>0</v>
      </c>
      <c r="K151">
        <v>1</v>
      </c>
      <c r="L151">
        <v>119</v>
      </c>
      <c r="M151">
        <v>114</v>
      </c>
      <c r="N151">
        <v>30</v>
      </c>
      <c r="O151">
        <v>2</v>
      </c>
      <c r="P151">
        <v>6</v>
      </c>
      <c r="Q151" s="2">
        <f t="shared" si="26"/>
        <v>0.57655038759689925</v>
      </c>
      <c r="R151" s="3">
        <f t="shared" si="27"/>
        <v>82.2</v>
      </c>
      <c r="S151" s="3">
        <f t="shared" si="28"/>
        <v>85.2</v>
      </c>
      <c r="T151" s="3">
        <f t="shared" si="29"/>
        <v>144.76885644768856</v>
      </c>
      <c r="U151" s="3">
        <f t="shared" si="30"/>
        <v>133.80281690140845</v>
      </c>
      <c r="V151" s="3">
        <f t="shared" si="31"/>
        <v>10.966039546280115</v>
      </c>
      <c r="W151" s="2">
        <f t="shared" si="32"/>
        <v>2.5</v>
      </c>
      <c r="X151">
        <v>90</v>
      </c>
      <c r="Y151">
        <v>43</v>
      </c>
      <c r="Z151" s="2">
        <v>0.47799999999999998</v>
      </c>
      <c r="AA151">
        <v>34</v>
      </c>
      <c r="AB151">
        <v>14</v>
      </c>
      <c r="AC151">
        <f t="shared" si="33"/>
        <v>42</v>
      </c>
      <c r="AD151" s="2">
        <v>0.41199999999999998</v>
      </c>
      <c r="AE151">
        <v>30</v>
      </c>
      <c r="AF151">
        <v>19</v>
      </c>
      <c r="AG151" s="2">
        <v>0.63300000000000001</v>
      </c>
      <c r="AH151">
        <v>40</v>
      </c>
      <c r="AI151">
        <v>9</v>
      </c>
      <c r="AJ151">
        <v>49</v>
      </c>
      <c r="AK151">
        <v>30</v>
      </c>
      <c r="AL151">
        <v>12</v>
      </c>
      <c r="AM151">
        <v>5</v>
      </c>
      <c r="AN151">
        <v>240</v>
      </c>
      <c r="AO151">
        <v>25</v>
      </c>
      <c r="AP151">
        <v>39</v>
      </c>
      <c r="AQ151">
        <v>26</v>
      </c>
      <c r="AR151">
        <v>29</v>
      </c>
      <c r="AS151">
        <v>8</v>
      </c>
      <c r="AT151">
        <v>13</v>
      </c>
      <c r="AU151">
        <v>12</v>
      </c>
      <c r="AV151">
        <v>52</v>
      </c>
      <c r="AW151">
        <f t="shared" si="34"/>
        <v>6</v>
      </c>
      <c r="AX151">
        <f t="shared" si="35"/>
        <v>58</v>
      </c>
      <c r="AY151" t="s">
        <v>57</v>
      </c>
      <c r="AZ151" s="1">
        <v>46132.9375</v>
      </c>
      <c r="BA151" s="1">
        <v>46132</v>
      </c>
      <c r="BB151">
        <v>4</v>
      </c>
      <c r="BC151" t="s">
        <v>82</v>
      </c>
      <c r="BD151">
        <v>2026</v>
      </c>
    </row>
    <row r="152" spans="1:56" x14ac:dyDescent="0.25">
      <c r="A152">
        <v>42500122</v>
      </c>
      <c r="B152" t="s">
        <v>55</v>
      </c>
      <c r="C152" t="s">
        <v>56</v>
      </c>
      <c r="D152">
        <v>1610612752</v>
      </c>
      <c r="E152" t="str">
        <f t="shared" si="24"/>
        <v>161061275242500122</v>
      </c>
      <c r="F152" t="s">
        <v>83</v>
      </c>
      <c r="G152" t="s">
        <v>84</v>
      </c>
      <c r="H152">
        <v>1610612737</v>
      </c>
      <c r="I152" s="4" t="str">
        <f t="shared" si="25"/>
        <v>161061273742500122</v>
      </c>
      <c r="J152">
        <v>1</v>
      </c>
      <c r="K152">
        <v>0</v>
      </c>
      <c r="L152">
        <v>106</v>
      </c>
      <c r="M152">
        <v>107</v>
      </c>
      <c r="N152">
        <v>22</v>
      </c>
      <c r="O152">
        <v>4</v>
      </c>
      <c r="P152">
        <v>5</v>
      </c>
      <c r="Q152" s="2">
        <f t="shared" si="26"/>
        <v>0.5360032362459547</v>
      </c>
      <c r="R152" s="3">
        <f t="shared" si="27"/>
        <v>70.88</v>
      </c>
      <c r="S152" s="3">
        <f t="shared" si="28"/>
        <v>74.12</v>
      </c>
      <c r="T152" s="3">
        <f t="shared" si="29"/>
        <v>149.54853273137698</v>
      </c>
      <c r="U152" s="3">
        <f t="shared" si="30"/>
        <v>144.36049649217483</v>
      </c>
      <c r="V152" s="3">
        <f t="shared" si="31"/>
        <v>5.1880362392021482</v>
      </c>
      <c r="W152" s="2">
        <f t="shared" si="32"/>
        <v>1.5714285714285714</v>
      </c>
      <c r="X152">
        <v>87</v>
      </c>
      <c r="Y152">
        <v>39</v>
      </c>
      <c r="Z152" s="2">
        <v>0.44800000000000001</v>
      </c>
      <c r="AA152">
        <v>34</v>
      </c>
      <c r="AB152">
        <v>11</v>
      </c>
      <c r="AC152">
        <f t="shared" si="33"/>
        <v>33</v>
      </c>
      <c r="AD152" s="2">
        <v>0.32400000000000001</v>
      </c>
      <c r="AE152">
        <v>27</v>
      </c>
      <c r="AF152">
        <v>17</v>
      </c>
      <c r="AG152" s="2">
        <v>0.63</v>
      </c>
      <c r="AH152">
        <v>33</v>
      </c>
      <c r="AI152">
        <v>14</v>
      </c>
      <c r="AJ152">
        <v>47</v>
      </c>
      <c r="AK152">
        <v>21</v>
      </c>
      <c r="AL152">
        <v>14</v>
      </c>
      <c r="AM152">
        <v>-1</v>
      </c>
      <c r="AN152">
        <v>240</v>
      </c>
      <c r="AO152">
        <v>32</v>
      </c>
      <c r="AP152">
        <v>29</v>
      </c>
      <c r="AQ152">
        <v>30</v>
      </c>
      <c r="AR152">
        <v>15</v>
      </c>
      <c r="AS152">
        <v>14</v>
      </c>
      <c r="AT152">
        <v>13</v>
      </c>
      <c r="AU152">
        <v>12</v>
      </c>
      <c r="AV152">
        <v>54</v>
      </c>
      <c r="AW152">
        <f t="shared" si="34"/>
        <v>2</v>
      </c>
      <c r="AX152">
        <f t="shared" si="35"/>
        <v>56</v>
      </c>
      <c r="AY152" t="s">
        <v>57</v>
      </c>
      <c r="AZ152" s="1">
        <v>46132.833333333336</v>
      </c>
      <c r="BA152" s="1">
        <v>46132</v>
      </c>
      <c r="BB152">
        <v>4</v>
      </c>
      <c r="BC152" t="s">
        <v>82</v>
      </c>
      <c r="BD152">
        <v>2026</v>
      </c>
    </row>
    <row r="153" spans="1:56" x14ac:dyDescent="0.25">
      <c r="A153">
        <v>42500122</v>
      </c>
      <c r="B153" t="s">
        <v>83</v>
      </c>
      <c r="C153" t="s">
        <v>84</v>
      </c>
      <c r="D153">
        <v>1610612737</v>
      </c>
      <c r="E153" t="str">
        <f t="shared" si="24"/>
        <v>161061273742500122</v>
      </c>
      <c r="F153" t="s">
        <v>55</v>
      </c>
      <c r="G153" t="s">
        <v>56</v>
      </c>
      <c r="H153">
        <v>1610612752</v>
      </c>
      <c r="I153" s="4" t="str">
        <f t="shared" si="25"/>
        <v>161061275242500122</v>
      </c>
      <c r="J153">
        <v>0</v>
      </c>
      <c r="K153">
        <v>1</v>
      </c>
      <c r="L153">
        <v>107</v>
      </c>
      <c r="M153">
        <v>106</v>
      </c>
      <c r="N153">
        <v>22</v>
      </c>
      <c r="O153">
        <v>7</v>
      </c>
      <c r="P153">
        <v>9</v>
      </c>
      <c r="Q153" s="2">
        <f t="shared" si="26"/>
        <v>0.58713784021071114</v>
      </c>
      <c r="R153" s="3">
        <f t="shared" si="27"/>
        <v>74.12</v>
      </c>
      <c r="S153" s="3">
        <f t="shared" si="28"/>
        <v>70.88</v>
      </c>
      <c r="T153" s="3">
        <f t="shared" si="29"/>
        <v>144.36049649217483</v>
      </c>
      <c r="U153" s="3">
        <f t="shared" si="30"/>
        <v>149.54853273137698</v>
      </c>
      <c r="V153" s="3">
        <f t="shared" si="31"/>
        <v>-5.1880362392021482</v>
      </c>
      <c r="W153" s="2">
        <f t="shared" si="32"/>
        <v>2</v>
      </c>
      <c r="X153">
        <v>81</v>
      </c>
      <c r="Y153">
        <v>40</v>
      </c>
      <c r="Z153" s="2">
        <v>0.49399999999999999</v>
      </c>
      <c r="AA153">
        <v>30</v>
      </c>
      <c r="AB153">
        <v>9</v>
      </c>
      <c r="AC153">
        <f t="shared" si="33"/>
        <v>27</v>
      </c>
      <c r="AD153" s="2">
        <v>0.3</v>
      </c>
      <c r="AE153">
        <v>23</v>
      </c>
      <c r="AF153">
        <v>18</v>
      </c>
      <c r="AG153" s="2">
        <v>0.78300000000000003</v>
      </c>
      <c r="AH153">
        <v>30</v>
      </c>
      <c r="AI153">
        <v>6</v>
      </c>
      <c r="AJ153">
        <v>36</v>
      </c>
      <c r="AK153">
        <v>26</v>
      </c>
      <c r="AL153">
        <v>11</v>
      </c>
      <c r="AM153">
        <v>1</v>
      </c>
      <c r="AN153">
        <v>240</v>
      </c>
      <c r="AO153">
        <v>23</v>
      </c>
      <c r="AP153">
        <v>31</v>
      </c>
      <c r="AQ153">
        <v>25</v>
      </c>
      <c r="AR153">
        <v>28</v>
      </c>
      <c r="AS153">
        <v>4</v>
      </c>
      <c r="AT153">
        <v>20</v>
      </c>
      <c r="AU153">
        <v>18</v>
      </c>
      <c r="AV153">
        <v>58</v>
      </c>
      <c r="AW153">
        <f t="shared" si="34"/>
        <v>4</v>
      </c>
      <c r="AX153">
        <f t="shared" si="35"/>
        <v>62</v>
      </c>
      <c r="AY153" t="s">
        <v>57</v>
      </c>
      <c r="AZ153" s="1">
        <v>46132.833333333336</v>
      </c>
      <c r="BA153" s="1">
        <v>46132</v>
      </c>
      <c r="BB153">
        <v>4</v>
      </c>
      <c r="BC153" t="s">
        <v>82</v>
      </c>
      <c r="BD153">
        <v>2026</v>
      </c>
    </row>
    <row r="154" spans="1:56" x14ac:dyDescent="0.25">
      <c r="A154">
        <v>42500132</v>
      </c>
      <c r="B154" t="s">
        <v>62</v>
      </c>
      <c r="C154" t="s">
        <v>63</v>
      </c>
      <c r="D154">
        <v>1610612739</v>
      </c>
      <c r="E154" t="str">
        <f t="shared" si="24"/>
        <v>161061273942500132</v>
      </c>
      <c r="F154" t="s">
        <v>72</v>
      </c>
      <c r="G154" t="s">
        <v>73</v>
      </c>
      <c r="H154">
        <v>1610612761</v>
      </c>
      <c r="I154" s="4" t="str">
        <f t="shared" si="25"/>
        <v>161061276142500132</v>
      </c>
      <c r="J154">
        <v>1</v>
      </c>
      <c r="K154">
        <v>1</v>
      </c>
      <c r="L154">
        <v>115</v>
      </c>
      <c r="M154">
        <v>105</v>
      </c>
      <c r="N154">
        <v>22</v>
      </c>
      <c r="O154">
        <v>5</v>
      </c>
      <c r="P154">
        <v>13</v>
      </c>
      <c r="Q154" s="2">
        <f t="shared" si="26"/>
        <v>0.62041432887354331</v>
      </c>
      <c r="R154" s="3">
        <f t="shared" si="27"/>
        <v>72.680000000000007</v>
      </c>
      <c r="S154" s="3">
        <f t="shared" si="28"/>
        <v>56.480000000000004</v>
      </c>
      <c r="T154" s="3">
        <f t="shared" si="29"/>
        <v>158.22784810126581</v>
      </c>
      <c r="U154" s="3">
        <f t="shared" si="30"/>
        <v>185.90651558073651</v>
      </c>
      <c r="V154" s="3">
        <f t="shared" si="31"/>
        <v>-27.678667479470704</v>
      </c>
      <c r="W154" s="2">
        <f t="shared" si="32"/>
        <v>1.8333333333333333</v>
      </c>
      <c r="X154">
        <v>83</v>
      </c>
      <c r="Y154">
        <v>44</v>
      </c>
      <c r="Z154" s="2">
        <v>0.53</v>
      </c>
      <c r="AA154">
        <v>40</v>
      </c>
      <c r="AB154">
        <v>13</v>
      </c>
      <c r="AC154">
        <f t="shared" si="33"/>
        <v>39</v>
      </c>
      <c r="AD154" s="2">
        <v>0.32500000000000001</v>
      </c>
      <c r="AE154">
        <v>22</v>
      </c>
      <c r="AF154">
        <v>14</v>
      </c>
      <c r="AG154" s="2">
        <v>0.63600000000000001</v>
      </c>
      <c r="AH154">
        <v>27</v>
      </c>
      <c r="AI154">
        <v>8</v>
      </c>
      <c r="AJ154">
        <v>35</v>
      </c>
      <c r="AK154">
        <v>20</v>
      </c>
      <c r="AL154">
        <v>12</v>
      </c>
      <c r="AM154">
        <v>10</v>
      </c>
      <c r="AN154">
        <v>240</v>
      </c>
      <c r="AO154">
        <v>26</v>
      </c>
      <c r="AP154">
        <v>28</v>
      </c>
      <c r="AQ154">
        <v>30</v>
      </c>
      <c r="AR154">
        <v>31</v>
      </c>
      <c r="AS154">
        <v>16</v>
      </c>
      <c r="AT154">
        <v>2</v>
      </c>
      <c r="AU154">
        <v>22</v>
      </c>
      <c r="AV154">
        <v>52</v>
      </c>
      <c r="AW154">
        <f t="shared" si="34"/>
        <v>10</v>
      </c>
      <c r="AX154">
        <f t="shared" si="35"/>
        <v>62</v>
      </c>
      <c r="AY154" t="s">
        <v>57</v>
      </c>
      <c r="AZ154" s="1">
        <v>46132.791666666664</v>
      </c>
      <c r="BA154" s="1">
        <v>46132</v>
      </c>
      <c r="BB154">
        <v>4</v>
      </c>
      <c r="BC154" t="s">
        <v>82</v>
      </c>
      <c r="BD154">
        <v>2026</v>
      </c>
    </row>
    <row r="155" spans="1:56" x14ac:dyDescent="0.25">
      <c r="A155">
        <v>42500132</v>
      </c>
      <c r="B155" t="s">
        <v>72</v>
      </c>
      <c r="C155" t="s">
        <v>73</v>
      </c>
      <c r="D155">
        <v>1610612761</v>
      </c>
      <c r="E155" t="str">
        <f t="shared" si="24"/>
        <v>161061276142500132</v>
      </c>
      <c r="F155" t="s">
        <v>62</v>
      </c>
      <c r="G155" t="s">
        <v>63</v>
      </c>
      <c r="H155">
        <v>1610612739</v>
      </c>
      <c r="I155" s="4" t="str">
        <f t="shared" si="25"/>
        <v>161061273942500132</v>
      </c>
      <c r="J155">
        <v>0</v>
      </c>
      <c r="K155">
        <v>0</v>
      </c>
      <c r="L155">
        <v>105</v>
      </c>
      <c r="M155">
        <v>115</v>
      </c>
      <c r="N155">
        <v>23</v>
      </c>
      <c r="O155">
        <v>3</v>
      </c>
      <c r="P155">
        <v>8</v>
      </c>
      <c r="Q155" s="2">
        <f t="shared" si="26"/>
        <v>0.58023872679045085</v>
      </c>
      <c r="R155" s="3">
        <f t="shared" si="27"/>
        <v>56.480000000000004</v>
      </c>
      <c r="S155" s="3">
        <f t="shared" si="28"/>
        <v>72.680000000000007</v>
      </c>
      <c r="T155" s="3">
        <f t="shared" si="29"/>
        <v>185.90651558073651</v>
      </c>
      <c r="U155" s="3">
        <f t="shared" si="30"/>
        <v>158.22784810126581</v>
      </c>
      <c r="V155" s="3">
        <f t="shared" si="31"/>
        <v>27.678667479470704</v>
      </c>
      <c r="W155" s="2">
        <f t="shared" si="32"/>
        <v>1.0454545454545454</v>
      </c>
      <c r="X155">
        <v>83</v>
      </c>
      <c r="Y155">
        <v>42</v>
      </c>
      <c r="Z155" s="2">
        <v>0.50600000000000001</v>
      </c>
      <c r="AA155">
        <v>26</v>
      </c>
      <c r="AB155">
        <v>7</v>
      </c>
      <c r="AC155">
        <f t="shared" si="33"/>
        <v>21</v>
      </c>
      <c r="AD155" s="2">
        <v>0.26900000000000002</v>
      </c>
      <c r="AE155">
        <v>17</v>
      </c>
      <c r="AF155">
        <v>14</v>
      </c>
      <c r="AG155" s="2">
        <v>0.82399999999999995</v>
      </c>
      <c r="AH155">
        <v>30</v>
      </c>
      <c r="AI155">
        <v>12</v>
      </c>
      <c r="AJ155">
        <v>42</v>
      </c>
      <c r="AK155">
        <v>24</v>
      </c>
      <c r="AL155">
        <v>22</v>
      </c>
      <c r="AM155">
        <v>-10</v>
      </c>
      <c r="AN155">
        <v>240</v>
      </c>
      <c r="AO155">
        <v>19</v>
      </c>
      <c r="AP155">
        <v>29</v>
      </c>
      <c r="AQ155">
        <v>29</v>
      </c>
      <c r="AR155">
        <v>28</v>
      </c>
      <c r="AS155">
        <v>0</v>
      </c>
      <c r="AT155">
        <v>16</v>
      </c>
      <c r="AU155">
        <v>19</v>
      </c>
      <c r="AV155">
        <v>64</v>
      </c>
      <c r="AW155">
        <f t="shared" si="34"/>
        <v>6</v>
      </c>
      <c r="AX155">
        <f t="shared" si="35"/>
        <v>70</v>
      </c>
      <c r="AY155" t="s">
        <v>57</v>
      </c>
      <c r="AZ155" s="1">
        <v>46132.791666666664</v>
      </c>
      <c r="BA155" s="1">
        <v>46132</v>
      </c>
      <c r="BB155">
        <v>4</v>
      </c>
      <c r="BC155" t="s">
        <v>82</v>
      </c>
      <c r="BD155">
        <v>2026</v>
      </c>
    </row>
    <row r="156" spans="1:56" x14ac:dyDescent="0.25">
      <c r="A156">
        <v>42500151</v>
      </c>
      <c r="B156" t="s">
        <v>85</v>
      </c>
      <c r="C156" t="s">
        <v>86</v>
      </c>
      <c r="D156">
        <v>1610612757</v>
      </c>
      <c r="E156" t="str">
        <f t="shared" si="24"/>
        <v>161061275742500151</v>
      </c>
      <c r="F156" t="s">
        <v>53</v>
      </c>
      <c r="G156" t="s">
        <v>54</v>
      </c>
      <c r="H156">
        <v>1610612759</v>
      </c>
      <c r="I156" s="4" t="str">
        <f t="shared" si="25"/>
        <v>161061275942500151</v>
      </c>
      <c r="J156">
        <v>0</v>
      </c>
      <c r="K156">
        <v>0</v>
      </c>
      <c r="L156">
        <v>98</v>
      </c>
      <c r="M156">
        <v>111</v>
      </c>
      <c r="N156">
        <v>28</v>
      </c>
      <c r="O156">
        <v>2</v>
      </c>
      <c r="P156">
        <v>9</v>
      </c>
      <c r="Q156" s="2">
        <f t="shared" si="26"/>
        <v>0.50893228084752806</v>
      </c>
      <c r="R156" s="3">
        <f t="shared" si="27"/>
        <v>78.28</v>
      </c>
      <c r="S156" s="3">
        <f t="shared" si="28"/>
        <v>68.36</v>
      </c>
      <c r="T156" s="3">
        <f t="shared" si="29"/>
        <v>125.1916198262647</v>
      </c>
      <c r="U156" s="3">
        <f t="shared" si="30"/>
        <v>162.37565827969573</v>
      </c>
      <c r="V156" s="3">
        <f t="shared" si="31"/>
        <v>-37.184038453431029</v>
      </c>
      <c r="W156" s="2">
        <f t="shared" si="32"/>
        <v>2.8</v>
      </c>
      <c r="X156">
        <v>91</v>
      </c>
      <c r="Y156">
        <v>39</v>
      </c>
      <c r="Z156" s="2">
        <v>0.42899999999999999</v>
      </c>
      <c r="AA156">
        <v>38</v>
      </c>
      <c r="AB156">
        <v>10</v>
      </c>
      <c r="AC156">
        <f t="shared" si="33"/>
        <v>30</v>
      </c>
      <c r="AD156" s="2">
        <v>0.26300000000000001</v>
      </c>
      <c r="AE156">
        <v>12</v>
      </c>
      <c r="AF156">
        <v>10</v>
      </c>
      <c r="AG156" s="2">
        <v>0.83299999999999996</v>
      </c>
      <c r="AH156">
        <v>30</v>
      </c>
      <c r="AI156">
        <v>8</v>
      </c>
      <c r="AJ156">
        <v>38</v>
      </c>
      <c r="AK156">
        <v>17</v>
      </c>
      <c r="AL156">
        <v>10</v>
      </c>
      <c r="AM156">
        <v>-13</v>
      </c>
      <c r="AN156">
        <v>240</v>
      </c>
      <c r="AO156">
        <v>21</v>
      </c>
      <c r="AP156">
        <v>28</v>
      </c>
      <c r="AQ156">
        <v>23</v>
      </c>
      <c r="AR156">
        <v>26</v>
      </c>
      <c r="AS156">
        <v>3</v>
      </c>
      <c r="AT156">
        <v>11</v>
      </c>
      <c r="AU156">
        <v>15</v>
      </c>
      <c r="AV156">
        <v>42</v>
      </c>
      <c r="AW156">
        <f t="shared" si="34"/>
        <v>16</v>
      </c>
      <c r="AX156">
        <f t="shared" si="35"/>
        <v>58</v>
      </c>
      <c r="AY156" t="s">
        <v>57</v>
      </c>
      <c r="AZ156" s="1">
        <v>46131.875</v>
      </c>
      <c r="BA156" s="1">
        <v>46131</v>
      </c>
      <c r="BB156">
        <v>4</v>
      </c>
      <c r="BC156" t="s">
        <v>82</v>
      </c>
      <c r="BD156">
        <v>2026</v>
      </c>
    </row>
    <row r="157" spans="1:56" x14ac:dyDescent="0.25">
      <c r="A157">
        <v>42500151</v>
      </c>
      <c r="B157" t="s">
        <v>53</v>
      </c>
      <c r="C157" t="s">
        <v>54</v>
      </c>
      <c r="D157">
        <v>1610612759</v>
      </c>
      <c r="E157" t="str">
        <f t="shared" si="24"/>
        <v>161061275942500151</v>
      </c>
      <c r="F157" t="s">
        <v>85</v>
      </c>
      <c r="G157" t="s">
        <v>86</v>
      </c>
      <c r="H157">
        <v>1610612757</v>
      </c>
      <c r="I157" s="4" t="str">
        <f t="shared" si="25"/>
        <v>161061275742500151</v>
      </c>
      <c r="J157">
        <v>1</v>
      </c>
      <c r="K157">
        <v>1</v>
      </c>
      <c r="L157">
        <v>111</v>
      </c>
      <c r="M157">
        <v>98</v>
      </c>
      <c r="N157">
        <v>24</v>
      </c>
      <c r="O157">
        <v>5</v>
      </c>
      <c r="P157">
        <v>6</v>
      </c>
      <c r="Q157" s="2">
        <f t="shared" si="26"/>
        <v>0.60090948462537896</v>
      </c>
      <c r="R157" s="3">
        <f t="shared" si="27"/>
        <v>68.36</v>
      </c>
      <c r="S157" s="3">
        <f t="shared" si="28"/>
        <v>78.28</v>
      </c>
      <c r="T157" s="3">
        <f t="shared" si="29"/>
        <v>162.37565827969573</v>
      </c>
      <c r="U157" s="3">
        <f t="shared" si="30"/>
        <v>125.1916198262647</v>
      </c>
      <c r="V157" s="3">
        <f t="shared" si="31"/>
        <v>37.184038453431029</v>
      </c>
      <c r="W157" s="2">
        <f t="shared" si="32"/>
        <v>1.8461538461538463</v>
      </c>
      <c r="X157">
        <v>84</v>
      </c>
      <c r="Y157">
        <v>40</v>
      </c>
      <c r="Z157" s="2">
        <v>0.47599999999999998</v>
      </c>
      <c r="AA157">
        <v>33</v>
      </c>
      <c r="AB157">
        <v>15</v>
      </c>
      <c r="AC157">
        <f t="shared" si="33"/>
        <v>45</v>
      </c>
      <c r="AD157" s="2">
        <v>0.45500000000000002</v>
      </c>
      <c r="AE157">
        <v>19</v>
      </c>
      <c r="AF157">
        <v>16</v>
      </c>
      <c r="AG157" s="2">
        <v>0.84199999999999997</v>
      </c>
      <c r="AH157">
        <v>34</v>
      </c>
      <c r="AI157">
        <v>11</v>
      </c>
      <c r="AJ157">
        <v>45</v>
      </c>
      <c r="AK157">
        <v>19</v>
      </c>
      <c r="AL157">
        <v>13</v>
      </c>
      <c r="AM157">
        <v>13</v>
      </c>
      <c r="AN157">
        <v>240</v>
      </c>
      <c r="AO157">
        <v>30</v>
      </c>
      <c r="AP157">
        <v>29</v>
      </c>
      <c r="AQ157">
        <v>28</v>
      </c>
      <c r="AR157">
        <v>24</v>
      </c>
      <c r="AS157">
        <v>21</v>
      </c>
      <c r="AT157">
        <v>20</v>
      </c>
      <c r="AU157">
        <v>9</v>
      </c>
      <c r="AV157">
        <v>48</v>
      </c>
      <c r="AW157">
        <f t="shared" si="34"/>
        <v>2</v>
      </c>
      <c r="AX157">
        <f t="shared" si="35"/>
        <v>50</v>
      </c>
      <c r="AY157" t="s">
        <v>57</v>
      </c>
      <c r="AZ157" s="1">
        <v>46131.875</v>
      </c>
      <c r="BA157" s="1">
        <v>46131</v>
      </c>
      <c r="BB157">
        <v>4</v>
      </c>
      <c r="BC157" t="s">
        <v>82</v>
      </c>
      <c r="BD157">
        <v>2026</v>
      </c>
    </row>
    <row r="158" spans="1:56" x14ac:dyDescent="0.25">
      <c r="A158">
        <v>42500101</v>
      </c>
      <c r="B158" t="s">
        <v>74</v>
      </c>
      <c r="C158" t="s">
        <v>75</v>
      </c>
      <c r="D158">
        <v>1610612753</v>
      </c>
      <c r="E158" t="str">
        <f t="shared" si="24"/>
        <v>161061275342500101</v>
      </c>
      <c r="F158" t="s">
        <v>64</v>
      </c>
      <c r="G158" t="s">
        <v>65</v>
      </c>
      <c r="H158">
        <v>1610612765</v>
      </c>
      <c r="I158" s="4" t="str">
        <f t="shared" si="25"/>
        <v>161061276542500101</v>
      </c>
      <c r="J158">
        <v>0</v>
      </c>
      <c r="K158">
        <v>1</v>
      </c>
      <c r="L158">
        <v>112</v>
      </c>
      <c r="M158">
        <v>101</v>
      </c>
      <c r="N158">
        <v>26</v>
      </c>
      <c r="O158">
        <v>6</v>
      </c>
      <c r="P158">
        <v>11</v>
      </c>
      <c r="Q158" s="2">
        <f t="shared" si="26"/>
        <v>0.56933712891419275</v>
      </c>
      <c r="R158" s="3">
        <f t="shared" si="27"/>
        <v>75.36</v>
      </c>
      <c r="S158" s="3">
        <f t="shared" si="28"/>
        <v>73.72</v>
      </c>
      <c r="T158" s="3">
        <f t="shared" si="29"/>
        <v>148.61995753715499</v>
      </c>
      <c r="U158" s="3">
        <f t="shared" si="30"/>
        <v>137.00488334237656</v>
      </c>
      <c r="V158" s="3">
        <f t="shared" si="31"/>
        <v>11.61507419477843</v>
      </c>
      <c r="W158" s="2">
        <f t="shared" si="32"/>
        <v>2.1666666666666665</v>
      </c>
      <c r="X158">
        <v>90</v>
      </c>
      <c r="Y158">
        <v>44</v>
      </c>
      <c r="Z158" s="2">
        <v>0.48899999999999999</v>
      </c>
      <c r="AA158">
        <v>34</v>
      </c>
      <c r="AB158">
        <v>10</v>
      </c>
      <c r="AC158">
        <f t="shared" si="33"/>
        <v>30</v>
      </c>
      <c r="AD158" s="2">
        <v>0.29399999999999998</v>
      </c>
      <c r="AE158">
        <v>19</v>
      </c>
      <c r="AF158">
        <v>14</v>
      </c>
      <c r="AG158" s="2">
        <v>0.73699999999999999</v>
      </c>
      <c r="AH158">
        <v>34</v>
      </c>
      <c r="AI158">
        <v>11</v>
      </c>
      <c r="AJ158">
        <v>45</v>
      </c>
      <c r="AK158">
        <v>24</v>
      </c>
      <c r="AL158">
        <v>12</v>
      </c>
      <c r="AM158">
        <v>11</v>
      </c>
      <c r="AN158">
        <v>240</v>
      </c>
      <c r="AO158">
        <v>35</v>
      </c>
      <c r="AP158">
        <v>20</v>
      </c>
      <c r="AQ158">
        <v>26</v>
      </c>
      <c r="AR158">
        <v>31</v>
      </c>
      <c r="AS158">
        <v>13</v>
      </c>
      <c r="AT158">
        <v>23</v>
      </c>
      <c r="AU158">
        <v>17</v>
      </c>
      <c r="AV158">
        <v>54</v>
      </c>
      <c r="AW158">
        <f t="shared" si="34"/>
        <v>14</v>
      </c>
      <c r="AX158">
        <f t="shared" si="35"/>
        <v>68</v>
      </c>
      <c r="AY158" t="s">
        <v>57</v>
      </c>
      <c r="AZ158" s="1">
        <v>46131.770833333336</v>
      </c>
      <c r="BA158" s="1">
        <v>46131</v>
      </c>
      <c r="BB158">
        <v>4</v>
      </c>
      <c r="BC158" t="s">
        <v>82</v>
      </c>
      <c r="BD158">
        <v>2026</v>
      </c>
    </row>
    <row r="159" spans="1:56" x14ac:dyDescent="0.25">
      <c r="A159">
        <v>42500101</v>
      </c>
      <c r="B159" t="s">
        <v>64</v>
      </c>
      <c r="C159" t="s">
        <v>65</v>
      </c>
      <c r="D159">
        <v>1610612765</v>
      </c>
      <c r="E159" t="str">
        <f t="shared" si="24"/>
        <v>161061276542500101</v>
      </c>
      <c r="F159" t="s">
        <v>74</v>
      </c>
      <c r="G159" t="s">
        <v>75</v>
      </c>
      <c r="H159">
        <v>1610612753</v>
      </c>
      <c r="I159" s="4" t="str">
        <f t="shared" si="25"/>
        <v>161061275342500101</v>
      </c>
      <c r="J159">
        <v>1</v>
      </c>
      <c r="K159">
        <v>0</v>
      </c>
      <c r="L159">
        <v>101</v>
      </c>
      <c r="M159">
        <v>112</v>
      </c>
      <c r="N159">
        <v>19</v>
      </c>
      <c r="O159">
        <v>6</v>
      </c>
      <c r="P159">
        <v>9</v>
      </c>
      <c r="Q159" s="2">
        <f t="shared" si="26"/>
        <v>0.53883909517712336</v>
      </c>
      <c r="R159" s="3">
        <f t="shared" si="27"/>
        <v>73.72</v>
      </c>
      <c r="S159" s="3">
        <f t="shared" si="28"/>
        <v>75.36</v>
      </c>
      <c r="T159" s="3">
        <f t="shared" si="29"/>
        <v>137.00488334237656</v>
      </c>
      <c r="U159" s="3">
        <f t="shared" si="30"/>
        <v>148.61995753715499</v>
      </c>
      <c r="V159" s="3">
        <f t="shared" si="31"/>
        <v>-11.61507419477843</v>
      </c>
      <c r="W159" s="2">
        <f t="shared" si="32"/>
        <v>1.3571428571428572</v>
      </c>
      <c r="X159">
        <v>77</v>
      </c>
      <c r="Y159">
        <v>31</v>
      </c>
      <c r="Z159" s="2">
        <v>0.40300000000000002</v>
      </c>
      <c r="AA159">
        <v>32</v>
      </c>
      <c r="AB159">
        <v>10</v>
      </c>
      <c r="AC159">
        <f t="shared" si="33"/>
        <v>30</v>
      </c>
      <c r="AD159" s="2">
        <v>0.313</v>
      </c>
      <c r="AE159">
        <v>38</v>
      </c>
      <c r="AF159">
        <v>29</v>
      </c>
      <c r="AG159" s="2">
        <v>0.76300000000000001</v>
      </c>
      <c r="AH159">
        <v>33</v>
      </c>
      <c r="AI159">
        <v>6</v>
      </c>
      <c r="AJ159">
        <v>39</v>
      </c>
      <c r="AK159">
        <v>17</v>
      </c>
      <c r="AL159">
        <v>14</v>
      </c>
      <c r="AM159">
        <v>-11</v>
      </c>
      <c r="AN159">
        <v>240</v>
      </c>
      <c r="AO159">
        <v>27</v>
      </c>
      <c r="AP159">
        <v>24</v>
      </c>
      <c r="AQ159">
        <v>23</v>
      </c>
      <c r="AR159">
        <v>27</v>
      </c>
      <c r="AS159">
        <v>0</v>
      </c>
      <c r="AT159">
        <v>25</v>
      </c>
      <c r="AU159">
        <v>18</v>
      </c>
      <c r="AV159">
        <v>34</v>
      </c>
      <c r="AW159">
        <f t="shared" si="34"/>
        <v>8</v>
      </c>
      <c r="AX159">
        <f t="shared" si="35"/>
        <v>42</v>
      </c>
      <c r="AY159" t="s">
        <v>57</v>
      </c>
      <c r="AZ159" s="1">
        <v>46131.770833333336</v>
      </c>
      <c r="BA159" s="1">
        <v>46131</v>
      </c>
      <c r="BB159">
        <v>4</v>
      </c>
      <c r="BC159" t="s">
        <v>82</v>
      </c>
      <c r="BD159">
        <v>2026</v>
      </c>
    </row>
    <row r="160" spans="1:56" x14ac:dyDescent="0.25">
      <c r="A160">
        <v>42500141</v>
      </c>
      <c r="B160" t="s">
        <v>87</v>
      </c>
      <c r="C160" t="s">
        <v>88</v>
      </c>
      <c r="D160">
        <v>1610612756</v>
      </c>
      <c r="E160" t="str">
        <f t="shared" si="24"/>
        <v>161061275642500141</v>
      </c>
      <c r="F160" t="s">
        <v>59</v>
      </c>
      <c r="G160" t="s">
        <v>60</v>
      </c>
      <c r="H160">
        <v>1610612760</v>
      </c>
      <c r="I160" s="4" t="str">
        <f t="shared" si="25"/>
        <v>161061276042500141</v>
      </c>
      <c r="J160">
        <v>0</v>
      </c>
      <c r="K160">
        <v>0</v>
      </c>
      <c r="L160">
        <v>84</v>
      </c>
      <c r="M160">
        <v>119</v>
      </c>
      <c r="N160">
        <v>16</v>
      </c>
      <c r="O160">
        <v>2</v>
      </c>
      <c r="P160">
        <v>3</v>
      </c>
      <c r="Q160" s="2">
        <f t="shared" si="26"/>
        <v>0.46194456665200173</v>
      </c>
      <c r="R160" s="3">
        <f t="shared" si="27"/>
        <v>59.92</v>
      </c>
      <c r="S160" s="3">
        <f t="shared" si="28"/>
        <v>78.12</v>
      </c>
      <c r="T160" s="3">
        <f t="shared" si="29"/>
        <v>140.18691588785046</v>
      </c>
      <c r="U160" s="3">
        <f t="shared" si="30"/>
        <v>152.32974910394265</v>
      </c>
      <c r="V160" s="3">
        <f t="shared" si="31"/>
        <v>-12.142833216092185</v>
      </c>
      <c r="W160" s="2">
        <f t="shared" si="32"/>
        <v>0.94117647058823528</v>
      </c>
      <c r="X160">
        <v>83</v>
      </c>
      <c r="Y160">
        <v>29</v>
      </c>
      <c r="Z160" s="2">
        <v>0.34899999999999998</v>
      </c>
      <c r="AA160">
        <v>39</v>
      </c>
      <c r="AB160">
        <v>13</v>
      </c>
      <c r="AC160">
        <f t="shared" si="33"/>
        <v>39</v>
      </c>
      <c r="AD160" s="2">
        <v>0.33300000000000002</v>
      </c>
      <c r="AE160">
        <v>18</v>
      </c>
      <c r="AF160">
        <v>13</v>
      </c>
      <c r="AG160" s="2">
        <v>0.72199999999999998</v>
      </c>
      <c r="AH160">
        <v>31</v>
      </c>
      <c r="AI160">
        <v>14</v>
      </c>
      <c r="AJ160">
        <v>45</v>
      </c>
      <c r="AK160">
        <v>18</v>
      </c>
      <c r="AL160">
        <v>17</v>
      </c>
      <c r="AM160">
        <v>-35</v>
      </c>
      <c r="AN160">
        <v>240</v>
      </c>
      <c r="AO160">
        <v>20</v>
      </c>
      <c r="AP160">
        <v>24</v>
      </c>
      <c r="AQ160">
        <v>22</v>
      </c>
      <c r="AR160">
        <v>18</v>
      </c>
      <c r="AS160">
        <v>5</v>
      </c>
      <c r="AT160">
        <v>2</v>
      </c>
      <c r="AU160">
        <v>2</v>
      </c>
      <c r="AV160">
        <v>24</v>
      </c>
      <c r="AW160">
        <f t="shared" si="34"/>
        <v>8</v>
      </c>
      <c r="AX160">
        <f t="shared" si="35"/>
        <v>32</v>
      </c>
      <c r="AY160" t="s">
        <v>57</v>
      </c>
      <c r="AZ160" s="1">
        <v>46131.645833333336</v>
      </c>
      <c r="BA160" s="1">
        <v>46131</v>
      </c>
      <c r="BB160">
        <v>4</v>
      </c>
      <c r="BC160" t="s">
        <v>82</v>
      </c>
      <c r="BD160">
        <v>2026</v>
      </c>
    </row>
    <row r="161" spans="1:56" x14ac:dyDescent="0.25">
      <c r="A161">
        <v>42500141</v>
      </c>
      <c r="B161" t="s">
        <v>59</v>
      </c>
      <c r="C161" t="s">
        <v>60</v>
      </c>
      <c r="D161">
        <v>1610612760</v>
      </c>
      <c r="E161" t="str">
        <f t="shared" si="24"/>
        <v>161061276042500141</v>
      </c>
      <c r="F161" t="s">
        <v>87</v>
      </c>
      <c r="G161" t="s">
        <v>88</v>
      </c>
      <c r="H161">
        <v>1610612756</v>
      </c>
      <c r="I161" s="4" t="str">
        <f t="shared" si="25"/>
        <v>161061275642500141</v>
      </c>
      <c r="J161">
        <v>1</v>
      </c>
      <c r="K161">
        <v>1</v>
      </c>
      <c r="L161">
        <v>119</v>
      </c>
      <c r="M161">
        <v>84</v>
      </c>
      <c r="N161">
        <v>28</v>
      </c>
      <c r="O161">
        <v>7</v>
      </c>
      <c r="P161">
        <v>13</v>
      </c>
      <c r="Q161" s="2">
        <f t="shared" si="26"/>
        <v>0.5769976726144298</v>
      </c>
      <c r="R161" s="3">
        <f t="shared" si="27"/>
        <v>78.12</v>
      </c>
      <c r="S161" s="3">
        <f t="shared" si="28"/>
        <v>59.92</v>
      </c>
      <c r="T161" s="3">
        <f t="shared" si="29"/>
        <v>152.32974910394265</v>
      </c>
      <c r="U161" s="3">
        <f t="shared" si="30"/>
        <v>140.18691588785046</v>
      </c>
      <c r="V161" s="3">
        <f t="shared" si="31"/>
        <v>12.142833216092185</v>
      </c>
      <c r="W161" s="2">
        <f t="shared" si="32"/>
        <v>4.666666666666667</v>
      </c>
      <c r="X161">
        <v>93</v>
      </c>
      <c r="Y161">
        <v>42</v>
      </c>
      <c r="Z161" s="2">
        <v>0.45200000000000001</v>
      </c>
      <c r="AA161">
        <v>46</v>
      </c>
      <c r="AB161">
        <v>14</v>
      </c>
      <c r="AC161">
        <f t="shared" si="33"/>
        <v>42</v>
      </c>
      <c r="AD161" s="2">
        <v>0.30399999999999999</v>
      </c>
      <c r="AE161">
        <v>23</v>
      </c>
      <c r="AF161">
        <v>21</v>
      </c>
      <c r="AG161" s="2">
        <v>0.91300000000000003</v>
      </c>
      <c r="AH161">
        <v>35</v>
      </c>
      <c r="AI161">
        <v>19</v>
      </c>
      <c r="AJ161">
        <v>54</v>
      </c>
      <c r="AK161">
        <v>22</v>
      </c>
      <c r="AL161">
        <v>6</v>
      </c>
      <c r="AM161">
        <v>35</v>
      </c>
      <c r="AN161">
        <v>240</v>
      </c>
      <c r="AO161">
        <v>35</v>
      </c>
      <c r="AP161">
        <v>30</v>
      </c>
      <c r="AQ161">
        <v>32</v>
      </c>
      <c r="AR161">
        <v>22</v>
      </c>
      <c r="AS161">
        <v>39</v>
      </c>
      <c r="AT161">
        <v>18</v>
      </c>
      <c r="AU161">
        <v>32</v>
      </c>
      <c r="AV161">
        <v>52</v>
      </c>
      <c r="AW161">
        <f t="shared" si="34"/>
        <v>4</v>
      </c>
      <c r="AX161">
        <f t="shared" si="35"/>
        <v>56</v>
      </c>
      <c r="AY161" t="s">
        <v>57</v>
      </c>
      <c r="AZ161" s="1">
        <v>46131.645833333336</v>
      </c>
      <c r="BA161" s="1">
        <v>46131</v>
      </c>
      <c r="BB161">
        <v>4</v>
      </c>
      <c r="BC161" t="s">
        <v>82</v>
      </c>
      <c r="BD161">
        <v>2026</v>
      </c>
    </row>
    <row r="162" spans="1:56" x14ac:dyDescent="0.25">
      <c r="A162">
        <v>42500111</v>
      </c>
      <c r="B162" t="s">
        <v>70</v>
      </c>
      <c r="C162" t="s">
        <v>71</v>
      </c>
      <c r="D162">
        <v>1610612755</v>
      </c>
      <c r="E162" t="str">
        <f t="shared" si="24"/>
        <v>161061275542500111</v>
      </c>
      <c r="F162" t="s">
        <v>76</v>
      </c>
      <c r="G162" t="s">
        <v>77</v>
      </c>
      <c r="H162">
        <v>1610612738</v>
      </c>
      <c r="I162" s="4" t="str">
        <f t="shared" si="25"/>
        <v>161061273842500111</v>
      </c>
      <c r="J162">
        <v>0</v>
      </c>
      <c r="K162">
        <v>0</v>
      </c>
      <c r="L162">
        <v>91</v>
      </c>
      <c r="M162">
        <v>123</v>
      </c>
      <c r="N162">
        <v>20</v>
      </c>
      <c r="O162">
        <v>1</v>
      </c>
      <c r="P162">
        <v>3</v>
      </c>
      <c r="Q162" s="2">
        <f t="shared" si="26"/>
        <v>0.45445465441470234</v>
      </c>
      <c r="R162" s="3">
        <f t="shared" si="27"/>
        <v>75.12</v>
      </c>
      <c r="S162" s="3">
        <f t="shared" si="28"/>
        <v>86.68</v>
      </c>
      <c r="T162" s="3">
        <f t="shared" si="29"/>
        <v>121.1395101171459</v>
      </c>
      <c r="U162" s="3">
        <f t="shared" si="30"/>
        <v>141.90124596215966</v>
      </c>
      <c r="V162" s="3">
        <f t="shared" si="31"/>
        <v>-20.76173584501376</v>
      </c>
      <c r="W162" s="2">
        <f t="shared" si="32"/>
        <v>1.4285714285714286</v>
      </c>
      <c r="X162">
        <v>90</v>
      </c>
      <c r="Y162">
        <v>35</v>
      </c>
      <c r="Z162" s="2">
        <v>0.38900000000000001</v>
      </c>
      <c r="AA162">
        <v>23</v>
      </c>
      <c r="AB162">
        <v>4</v>
      </c>
      <c r="AC162">
        <f t="shared" si="33"/>
        <v>12</v>
      </c>
      <c r="AD162" s="2">
        <v>0.17399999999999999</v>
      </c>
      <c r="AE162">
        <v>23</v>
      </c>
      <c r="AF162">
        <v>17</v>
      </c>
      <c r="AG162" s="2">
        <v>0.73899999999999999</v>
      </c>
      <c r="AH162">
        <v>29</v>
      </c>
      <c r="AI162">
        <v>11</v>
      </c>
      <c r="AJ162">
        <v>40</v>
      </c>
      <c r="AK162">
        <v>20</v>
      </c>
      <c r="AL162">
        <v>14</v>
      </c>
      <c r="AM162">
        <v>-32</v>
      </c>
      <c r="AN162">
        <v>240</v>
      </c>
      <c r="AO162">
        <v>18</v>
      </c>
      <c r="AP162">
        <v>28</v>
      </c>
      <c r="AQ162">
        <v>25</v>
      </c>
      <c r="AR162">
        <v>20</v>
      </c>
      <c r="AS162">
        <v>0</v>
      </c>
      <c r="AT162">
        <v>10</v>
      </c>
      <c r="AU162">
        <v>3</v>
      </c>
      <c r="AV162">
        <v>58</v>
      </c>
      <c r="AW162">
        <f t="shared" si="34"/>
        <v>4</v>
      </c>
      <c r="AX162">
        <f t="shared" si="35"/>
        <v>62</v>
      </c>
      <c r="AY162" t="s">
        <v>57</v>
      </c>
      <c r="AZ162" s="1">
        <v>46131.541666666664</v>
      </c>
      <c r="BA162" s="1">
        <v>46131</v>
      </c>
      <c r="BB162">
        <v>4</v>
      </c>
      <c r="BC162" t="s">
        <v>82</v>
      </c>
      <c r="BD162">
        <v>2026</v>
      </c>
    </row>
    <row r="163" spans="1:56" x14ac:dyDescent="0.25">
      <c r="A163">
        <v>42500111</v>
      </c>
      <c r="B163" t="s">
        <v>76</v>
      </c>
      <c r="C163" t="s">
        <v>77</v>
      </c>
      <c r="D163">
        <v>1610612738</v>
      </c>
      <c r="E163" t="str">
        <f t="shared" si="24"/>
        <v>161061273842500111</v>
      </c>
      <c r="F163" t="s">
        <v>70</v>
      </c>
      <c r="G163" t="s">
        <v>71</v>
      </c>
      <c r="H163">
        <v>1610612755</v>
      </c>
      <c r="I163" s="4" t="str">
        <f t="shared" si="25"/>
        <v>161061275542500111</v>
      </c>
      <c r="J163">
        <v>1</v>
      </c>
      <c r="K163">
        <v>1</v>
      </c>
      <c r="L163">
        <v>123</v>
      </c>
      <c r="M163">
        <v>91</v>
      </c>
      <c r="N163">
        <v>31</v>
      </c>
      <c r="O163">
        <v>3</v>
      </c>
      <c r="P163">
        <v>7</v>
      </c>
      <c r="Q163" s="2">
        <f t="shared" si="26"/>
        <v>0.61697431781701439</v>
      </c>
      <c r="R163" s="3">
        <f t="shared" si="27"/>
        <v>86.68</v>
      </c>
      <c r="S163" s="3">
        <f t="shared" si="28"/>
        <v>75.12</v>
      </c>
      <c r="T163" s="3">
        <f t="shared" si="29"/>
        <v>141.90124596215966</v>
      </c>
      <c r="U163" s="3">
        <f t="shared" si="30"/>
        <v>121.1395101171459</v>
      </c>
      <c r="V163" s="3">
        <f t="shared" si="31"/>
        <v>20.76173584501376</v>
      </c>
      <c r="W163" s="2">
        <f t="shared" si="32"/>
        <v>3.875</v>
      </c>
      <c r="X163">
        <v>90</v>
      </c>
      <c r="Y163">
        <v>45</v>
      </c>
      <c r="Z163" s="2">
        <v>0.5</v>
      </c>
      <c r="AA163">
        <v>44</v>
      </c>
      <c r="AB163">
        <v>16</v>
      </c>
      <c r="AC163">
        <f t="shared" si="33"/>
        <v>48</v>
      </c>
      <c r="AD163" s="2">
        <v>0.36399999999999999</v>
      </c>
      <c r="AE163">
        <v>22</v>
      </c>
      <c r="AF163">
        <v>17</v>
      </c>
      <c r="AG163" s="2">
        <v>0.77300000000000002</v>
      </c>
      <c r="AH163">
        <v>38</v>
      </c>
      <c r="AI163">
        <v>5</v>
      </c>
      <c r="AJ163">
        <v>43</v>
      </c>
      <c r="AK163">
        <v>21</v>
      </c>
      <c r="AL163">
        <v>8</v>
      </c>
      <c r="AM163">
        <v>32</v>
      </c>
      <c r="AN163">
        <v>240</v>
      </c>
      <c r="AO163">
        <v>33</v>
      </c>
      <c r="AP163">
        <v>31</v>
      </c>
      <c r="AQ163">
        <v>31</v>
      </c>
      <c r="AR163">
        <v>28</v>
      </c>
      <c r="AS163">
        <v>35</v>
      </c>
      <c r="AT163">
        <v>20</v>
      </c>
      <c r="AU163">
        <v>22</v>
      </c>
      <c r="AV163">
        <v>42</v>
      </c>
      <c r="AW163">
        <f t="shared" si="34"/>
        <v>16</v>
      </c>
      <c r="AX163">
        <f t="shared" si="35"/>
        <v>58</v>
      </c>
      <c r="AY163" t="s">
        <v>57</v>
      </c>
      <c r="AZ163" s="1">
        <v>46131.541666666664</v>
      </c>
      <c r="BA163" s="1">
        <v>46131</v>
      </c>
      <c r="BB163">
        <v>4</v>
      </c>
      <c r="BC163" t="s">
        <v>82</v>
      </c>
      <c r="BD163">
        <v>2026</v>
      </c>
    </row>
    <row r="164" spans="1:56" x14ac:dyDescent="0.25">
      <c r="A164">
        <v>42500171</v>
      </c>
      <c r="B164" t="s">
        <v>78</v>
      </c>
      <c r="C164" t="s">
        <v>79</v>
      </c>
      <c r="D164">
        <v>1610612745</v>
      </c>
      <c r="E164" t="str">
        <f t="shared" si="24"/>
        <v>161061274542500171</v>
      </c>
      <c r="F164" t="s">
        <v>68</v>
      </c>
      <c r="G164" t="s">
        <v>69</v>
      </c>
      <c r="H164">
        <v>1610612747</v>
      </c>
      <c r="I164" s="4" t="str">
        <f t="shared" si="25"/>
        <v>161061274742500171</v>
      </c>
      <c r="J164">
        <v>0</v>
      </c>
      <c r="K164">
        <v>0</v>
      </c>
      <c r="L164">
        <v>98</v>
      </c>
      <c r="M164">
        <v>107</v>
      </c>
      <c r="N164">
        <v>24</v>
      </c>
      <c r="O164">
        <v>3</v>
      </c>
      <c r="P164">
        <v>13</v>
      </c>
      <c r="Q164" s="2">
        <f t="shared" si="26"/>
        <v>0.47115384615384615</v>
      </c>
      <c r="R164" s="3">
        <f t="shared" si="27"/>
        <v>70</v>
      </c>
      <c r="S164" s="3">
        <f t="shared" si="28"/>
        <v>56.44</v>
      </c>
      <c r="T164" s="3">
        <f t="shared" si="29"/>
        <v>140</v>
      </c>
      <c r="U164" s="3">
        <f t="shared" si="30"/>
        <v>189.5818568391212</v>
      </c>
      <c r="V164" s="3">
        <f t="shared" si="31"/>
        <v>-49.581856839121201</v>
      </c>
      <c r="W164" s="2">
        <f t="shared" si="32"/>
        <v>1.8461538461538463</v>
      </c>
      <c r="X164">
        <v>93</v>
      </c>
      <c r="Y164">
        <v>35</v>
      </c>
      <c r="Z164" s="2">
        <v>0.376</v>
      </c>
      <c r="AA164">
        <v>33</v>
      </c>
      <c r="AB164">
        <v>11</v>
      </c>
      <c r="AC164">
        <f t="shared" si="33"/>
        <v>33</v>
      </c>
      <c r="AD164" s="2">
        <v>0.33300000000000002</v>
      </c>
      <c r="AE164">
        <v>25</v>
      </c>
      <c r="AF164">
        <v>17</v>
      </c>
      <c r="AG164" s="2">
        <v>0.68</v>
      </c>
      <c r="AH164">
        <v>23</v>
      </c>
      <c r="AI164">
        <v>21</v>
      </c>
      <c r="AJ164">
        <v>44</v>
      </c>
      <c r="AK164">
        <v>22</v>
      </c>
      <c r="AL164">
        <v>13</v>
      </c>
      <c r="AM164">
        <v>-9</v>
      </c>
      <c r="AN164">
        <v>240</v>
      </c>
      <c r="AO164">
        <v>29</v>
      </c>
      <c r="AP164">
        <v>19</v>
      </c>
      <c r="AQ164">
        <v>18</v>
      </c>
      <c r="AR164">
        <v>32</v>
      </c>
      <c r="AS164">
        <v>2</v>
      </c>
      <c r="AT164">
        <v>11</v>
      </c>
      <c r="AU164">
        <v>24</v>
      </c>
      <c r="AV164">
        <v>44</v>
      </c>
      <c r="AW164">
        <f t="shared" si="34"/>
        <v>4</v>
      </c>
      <c r="AX164">
        <f t="shared" si="35"/>
        <v>48</v>
      </c>
      <c r="AY164" t="s">
        <v>57</v>
      </c>
      <c r="AZ164" s="1">
        <v>46130.854166666664</v>
      </c>
      <c r="BA164" s="1">
        <v>46130</v>
      </c>
      <c r="BB164">
        <v>4</v>
      </c>
      <c r="BC164" t="s">
        <v>82</v>
      </c>
      <c r="BD164">
        <v>2026</v>
      </c>
    </row>
    <row r="165" spans="1:56" x14ac:dyDescent="0.25">
      <c r="A165">
        <v>42500171</v>
      </c>
      <c r="B165" t="s">
        <v>68</v>
      </c>
      <c r="C165" t="s">
        <v>69</v>
      </c>
      <c r="D165">
        <v>1610612747</v>
      </c>
      <c r="E165" t="str">
        <f t="shared" si="24"/>
        <v>161061274742500171</v>
      </c>
      <c r="F165" t="s">
        <v>78</v>
      </c>
      <c r="G165" t="s">
        <v>79</v>
      </c>
      <c r="H165">
        <v>1610612745</v>
      </c>
      <c r="I165" s="4" t="str">
        <f t="shared" si="25"/>
        <v>161061274542500171</v>
      </c>
      <c r="J165">
        <v>1</v>
      </c>
      <c r="K165">
        <v>1</v>
      </c>
      <c r="L165">
        <v>107</v>
      </c>
      <c r="M165">
        <v>98</v>
      </c>
      <c r="N165">
        <v>29</v>
      </c>
      <c r="O165">
        <v>8</v>
      </c>
      <c r="P165">
        <v>7</v>
      </c>
      <c r="Q165" s="2">
        <f t="shared" si="26"/>
        <v>0.69085743801652899</v>
      </c>
      <c r="R165" s="3">
        <f t="shared" si="27"/>
        <v>56.44</v>
      </c>
      <c r="S165" s="3">
        <f t="shared" si="28"/>
        <v>70</v>
      </c>
      <c r="T165" s="3">
        <f t="shared" si="29"/>
        <v>189.5818568391212</v>
      </c>
      <c r="U165" s="3">
        <f t="shared" si="30"/>
        <v>140</v>
      </c>
      <c r="V165" s="3">
        <f t="shared" si="31"/>
        <v>49.581856839121201</v>
      </c>
      <c r="W165" s="2">
        <f t="shared" si="32"/>
        <v>1.6111111111111112</v>
      </c>
      <c r="X165">
        <v>66</v>
      </c>
      <c r="Y165">
        <v>40</v>
      </c>
      <c r="Z165" s="2">
        <v>0.60599999999999998</v>
      </c>
      <c r="AA165">
        <v>19</v>
      </c>
      <c r="AB165">
        <v>10</v>
      </c>
      <c r="AC165">
        <f t="shared" si="33"/>
        <v>30</v>
      </c>
      <c r="AD165" s="2">
        <v>0.52600000000000002</v>
      </c>
      <c r="AE165">
        <v>26</v>
      </c>
      <c r="AF165">
        <v>17</v>
      </c>
      <c r="AG165" s="2">
        <v>0.65400000000000003</v>
      </c>
      <c r="AH165">
        <v>32</v>
      </c>
      <c r="AI165">
        <v>3</v>
      </c>
      <c r="AJ165">
        <v>35</v>
      </c>
      <c r="AK165">
        <v>25</v>
      </c>
      <c r="AL165">
        <v>18</v>
      </c>
      <c r="AM165">
        <v>9</v>
      </c>
      <c r="AN165">
        <v>240</v>
      </c>
      <c r="AO165">
        <v>33</v>
      </c>
      <c r="AP165">
        <v>17</v>
      </c>
      <c r="AQ165">
        <v>25</v>
      </c>
      <c r="AR165">
        <v>32</v>
      </c>
      <c r="AS165">
        <v>16</v>
      </c>
      <c r="AT165">
        <v>4</v>
      </c>
      <c r="AU165">
        <v>5</v>
      </c>
      <c r="AV165">
        <v>40</v>
      </c>
      <c r="AW165">
        <f t="shared" si="34"/>
        <v>20</v>
      </c>
      <c r="AX165">
        <f t="shared" si="35"/>
        <v>60</v>
      </c>
      <c r="AY165" t="s">
        <v>57</v>
      </c>
      <c r="AZ165" s="1">
        <v>46130.854166666664</v>
      </c>
      <c r="BA165" s="1">
        <v>46130</v>
      </c>
      <c r="BB165">
        <v>4</v>
      </c>
      <c r="BC165" t="s">
        <v>82</v>
      </c>
      <c r="BD165">
        <v>2026</v>
      </c>
    </row>
    <row r="166" spans="1:56" x14ac:dyDescent="0.25">
      <c r="A166">
        <v>42500121</v>
      </c>
      <c r="B166" t="s">
        <v>83</v>
      </c>
      <c r="C166" t="s">
        <v>84</v>
      </c>
      <c r="D166">
        <v>1610612737</v>
      </c>
      <c r="E166" t="str">
        <f t="shared" si="24"/>
        <v>161061273742500121</v>
      </c>
      <c r="F166" t="s">
        <v>55</v>
      </c>
      <c r="G166" t="s">
        <v>56</v>
      </c>
      <c r="H166">
        <v>1610612752</v>
      </c>
      <c r="I166" s="4" t="str">
        <f t="shared" si="25"/>
        <v>161061275242500121</v>
      </c>
      <c r="J166">
        <v>0</v>
      </c>
      <c r="K166">
        <v>0</v>
      </c>
      <c r="L166">
        <v>102</v>
      </c>
      <c r="M166">
        <v>113</v>
      </c>
      <c r="N166">
        <v>25</v>
      </c>
      <c r="O166">
        <v>3</v>
      </c>
      <c r="P166">
        <v>5</v>
      </c>
      <c r="Q166" s="2">
        <f t="shared" si="26"/>
        <v>0.53481543624161076</v>
      </c>
      <c r="R166" s="3">
        <f t="shared" si="27"/>
        <v>75.36</v>
      </c>
      <c r="S166" s="3">
        <f t="shared" si="28"/>
        <v>76.2</v>
      </c>
      <c r="T166" s="3">
        <f t="shared" si="29"/>
        <v>135.35031847133757</v>
      </c>
      <c r="U166" s="3">
        <f t="shared" si="30"/>
        <v>148.29396325459317</v>
      </c>
      <c r="V166" s="3">
        <f t="shared" si="31"/>
        <v>-12.943644783255593</v>
      </c>
      <c r="W166" s="2">
        <f t="shared" si="32"/>
        <v>2.0833333333333335</v>
      </c>
      <c r="X166">
        <v>87</v>
      </c>
      <c r="Y166">
        <v>38</v>
      </c>
      <c r="Z166" s="2">
        <v>0.437</v>
      </c>
      <c r="AA166">
        <v>37</v>
      </c>
      <c r="AB166">
        <v>14</v>
      </c>
      <c r="AC166">
        <f t="shared" si="33"/>
        <v>42</v>
      </c>
      <c r="AD166" s="2">
        <v>0.378</v>
      </c>
      <c r="AE166">
        <v>19</v>
      </c>
      <c r="AF166">
        <v>12</v>
      </c>
      <c r="AG166" s="2">
        <v>0.63200000000000001</v>
      </c>
      <c r="AH166">
        <v>32</v>
      </c>
      <c r="AI166">
        <v>8</v>
      </c>
      <c r="AJ166">
        <v>40</v>
      </c>
      <c r="AK166">
        <v>21</v>
      </c>
      <c r="AL166">
        <v>12</v>
      </c>
      <c r="AM166">
        <v>-11</v>
      </c>
      <c r="AN166">
        <v>240</v>
      </c>
      <c r="AO166">
        <v>24</v>
      </c>
      <c r="AP166">
        <v>31</v>
      </c>
      <c r="AQ166">
        <v>19</v>
      </c>
      <c r="AR166">
        <v>28</v>
      </c>
      <c r="AS166">
        <v>4</v>
      </c>
      <c r="AT166">
        <v>13</v>
      </c>
      <c r="AU166">
        <v>15</v>
      </c>
      <c r="AV166">
        <v>42</v>
      </c>
      <c r="AW166">
        <f t="shared" si="34"/>
        <v>6</v>
      </c>
      <c r="AX166">
        <f t="shared" si="35"/>
        <v>48</v>
      </c>
      <c r="AY166" t="s">
        <v>57</v>
      </c>
      <c r="AZ166" s="1">
        <v>46130.75</v>
      </c>
      <c r="BA166" s="1">
        <v>46130</v>
      </c>
      <c r="BB166">
        <v>4</v>
      </c>
      <c r="BC166" t="s">
        <v>82</v>
      </c>
      <c r="BD166">
        <v>2026</v>
      </c>
    </row>
    <row r="167" spans="1:56" x14ac:dyDescent="0.25">
      <c r="A167">
        <v>42500121</v>
      </c>
      <c r="B167" t="s">
        <v>55</v>
      </c>
      <c r="C167" t="s">
        <v>56</v>
      </c>
      <c r="D167">
        <v>1610612752</v>
      </c>
      <c r="E167" t="str">
        <f t="shared" si="24"/>
        <v>161061275242500121</v>
      </c>
      <c r="F167" t="s">
        <v>83</v>
      </c>
      <c r="G167" t="s">
        <v>84</v>
      </c>
      <c r="H167">
        <v>1610612737</v>
      </c>
      <c r="I167" s="4" t="str">
        <f t="shared" si="25"/>
        <v>161061273742500121</v>
      </c>
      <c r="J167">
        <v>1</v>
      </c>
      <c r="K167">
        <v>1</v>
      </c>
      <c r="L167">
        <v>113</v>
      </c>
      <c r="M167">
        <v>102</v>
      </c>
      <c r="N167">
        <v>22</v>
      </c>
      <c r="O167">
        <v>5</v>
      </c>
      <c r="P167">
        <v>7</v>
      </c>
      <c r="Q167" s="2">
        <f t="shared" si="26"/>
        <v>0.60622317596566522</v>
      </c>
      <c r="R167" s="3">
        <f t="shared" si="27"/>
        <v>76.2</v>
      </c>
      <c r="S167" s="3">
        <f t="shared" si="28"/>
        <v>75.36</v>
      </c>
      <c r="T167" s="3">
        <f t="shared" si="29"/>
        <v>148.29396325459317</v>
      </c>
      <c r="U167" s="3">
        <f t="shared" si="30"/>
        <v>135.35031847133757</v>
      </c>
      <c r="V167" s="3">
        <f t="shared" si="31"/>
        <v>12.943644783255593</v>
      </c>
      <c r="W167" s="2">
        <f t="shared" si="32"/>
        <v>2</v>
      </c>
      <c r="X167">
        <v>80</v>
      </c>
      <c r="Y167">
        <v>38</v>
      </c>
      <c r="Z167" s="2">
        <v>0.47499999999999998</v>
      </c>
      <c r="AA167">
        <v>25</v>
      </c>
      <c r="AB167">
        <v>12</v>
      </c>
      <c r="AC167">
        <f t="shared" si="33"/>
        <v>36</v>
      </c>
      <c r="AD167" s="2">
        <v>0.48</v>
      </c>
      <c r="AE167">
        <v>30</v>
      </c>
      <c r="AF167">
        <v>25</v>
      </c>
      <c r="AG167" s="2">
        <v>0.83299999999999996</v>
      </c>
      <c r="AH167">
        <v>39</v>
      </c>
      <c r="AI167">
        <v>6</v>
      </c>
      <c r="AJ167">
        <v>45</v>
      </c>
      <c r="AK167">
        <v>24</v>
      </c>
      <c r="AL167">
        <v>11</v>
      </c>
      <c r="AM167">
        <v>11</v>
      </c>
      <c r="AN167">
        <v>240</v>
      </c>
      <c r="AO167">
        <v>30</v>
      </c>
      <c r="AP167">
        <v>27</v>
      </c>
      <c r="AQ167">
        <v>26</v>
      </c>
      <c r="AR167">
        <v>30</v>
      </c>
      <c r="AS167">
        <v>19</v>
      </c>
      <c r="AT167">
        <v>22</v>
      </c>
      <c r="AU167">
        <v>18</v>
      </c>
      <c r="AV167">
        <v>44</v>
      </c>
      <c r="AW167">
        <f t="shared" si="34"/>
        <v>8</v>
      </c>
      <c r="AX167">
        <f t="shared" si="35"/>
        <v>52</v>
      </c>
      <c r="AY167" t="s">
        <v>57</v>
      </c>
      <c r="AZ167" s="1">
        <v>46130.75</v>
      </c>
      <c r="BA167" s="1">
        <v>46130</v>
      </c>
      <c r="BB167">
        <v>4</v>
      </c>
      <c r="BC167" t="s">
        <v>82</v>
      </c>
      <c r="BD167">
        <v>2026</v>
      </c>
    </row>
    <row r="168" spans="1:56" x14ac:dyDescent="0.25">
      <c r="A168">
        <v>42500161</v>
      </c>
      <c r="B168" t="s">
        <v>66</v>
      </c>
      <c r="C168" t="s">
        <v>67</v>
      </c>
      <c r="D168">
        <v>1610612750</v>
      </c>
      <c r="E168" t="str">
        <f t="shared" si="24"/>
        <v>161061275042500161</v>
      </c>
      <c r="F168" t="s">
        <v>80</v>
      </c>
      <c r="G168" t="s">
        <v>81</v>
      </c>
      <c r="H168">
        <v>1610612743</v>
      </c>
      <c r="I168" s="4" t="str">
        <f t="shared" si="25"/>
        <v>161061274342500161</v>
      </c>
      <c r="J168">
        <v>0</v>
      </c>
      <c r="K168">
        <v>0</v>
      </c>
      <c r="L168">
        <v>105</v>
      </c>
      <c r="M168">
        <v>116</v>
      </c>
      <c r="N168">
        <v>21</v>
      </c>
      <c r="O168">
        <v>3</v>
      </c>
      <c r="P168">
        <v>7</v>
      </c>
      <c r="Q168" s="2">
        <f t="shared" si="26"/>
        <v>0.55054530201342278</v>
      </c>
      <c r="R168" s="3">
        <f t="shared" si="27"/>
        <v>75.36</v>
      </c>
      <c r="S168" s="3">
        <f t="shared" si="28"/>
        <v>80.52</v>
      </c>
      <c r="T168" s="3">
        <f t="shared" si="29"/>
        <v>139.33121019108282</v>
      </c>
      <c r="U168" s="3">
        <f t="shared" si="30"/>
        <v>144.06358668653752</v>
      </c>
      <c r="V168" s="3">
        <f t="shared" si="31"/>
        <v>-4.7323764954547016</v>
      </c>
      <c r="W168" s="2">
        <f t="shared" si="32"/>
        <v>1.6153846153846154</v>
      </c>
      <c r="X168">
        <v>87</v>
      </c>
      <c r="Y168">
        <v>40</v>
      </c>
      <c r="Z168" s="2">
        <v>0.46</v>
      </c>
      <c r="AA168">
        <v>34</v>
      </c>
      <c r="AB168">
        <v>11</v>
      </c>
      <c r="AC168">
        <f t="shared" si="33"/>
        <v>33</v>
      </c>
      <c r="AD168" s="2">
        <v>0.32400000000000001</v>
      </c>
      <c r="AE168">
        <v>19</v>
      </c>
      <c r="AF168">
        <v>14</v>
      </c>
      <c r="AG168" s="2">
        <v>0.73699999999999999</v>
      </c>
      <c r="AH168">
        <v>36</v>
      </c>
      <c r="AI168">
        <v>7</v>
      </c>
      <c r="AJ168">
        <v>43</v>
      </c>
      <c r="AK168">
        <v>25</v>
      </c>
      <c r="AL168">
        <v>13</v>
      </c>
      <c r="AM168">
        <v>-11</v>
      </c>
      <c r="AN168">
        <v>240</v>
      </c>
      <c r="AO168">
        <v>33</v>
      </c>
      <c r="AP168">
        <v>29</v>
      </c>
      <c r="AQ168">
        <v>17</v>
      </c>
      <c r="AR168">
        <v>26</v>
      </c>
      <c r="AS168">
        <v>12</v>
      </c>
      <c r="AT168">
        <v>14</v>
      </c>
      <c r="AU168">
        <v>17</v>
      </c>
      <c r="AV168">
        <v>54</v>
      </c>
      <c r="AW168">
        <f t="shared" si="34"/>
        <v>4</v>
      </c>
      <c r="AX168">
        <f t="shared" si="35"/>
        <v>58</v>
      </c>
      <c r="AY168" t="s">
        <v>57</v>
      </c>
      <c r="AZ168" s="1">
        <v>46130.645833333336</v>
      </c>
      <c r="BA168" s="1">
        <v>46130</v>
      </c>
      <c r="BB168">
        <v>4</v>
      </c>
      <c r="BC168" t="s">
        <v>82</v>
      </c>
      <c r="BD168">
        <v>2026</v>
      </c>
    </row>
    <row r="169" spans="1:56" x14ac:dyDescent="0.25">
      <c r="A169">
        <v>42500161</v>
      </c>
      <c r="B169" t="s">
        <v>80</v>
      </c>
      <c r="C169" t="s">
        <v>81</v>
      </c>
      <c r="D169">
        <v>1610612743</v>
      </c>
      <c r="E169" t="str">
        <f t="shared" si="24"/>
        <v>161061274342500161</v>
      </c>
      <c r="F169" t="s">
        <v>66</v>
      </c>
      <c r="G169" t="s">
        <v>67</v>
      </c>
      <c r="H169">
        <v>1610612750</v>
      </c>
      <c r="I169" s="4" t="str">
        <f t="shared" si="25"/>
        <v>161061275042500161</v>
      </c>
      <c r="J169">
        <v>1</v>
      </c>
      <c r="K169">
        <v>1</v>
      </c>
      <c r="L169">
        <v>116</v>
      </c>
      <c r="M169">
        <v>105</v>
      </c>
      <c r="N169">
        <v>27</v>
      </c>
      <c r="O169">
        <v>1</v>
      </c>
      <c r="P169">
        <v>7</v>
      </c>
      <c r="Q169" s="2">
        <f t="shared" si="26"/>
        <v>0.57131599684791179</v>
      </c>
      <c r="R169" s="3">
        <f t="shared" si="27"/>
        <v>80.52</v>
      </c>
      <c r="S169" s="3">
        <f t="shared" si="28"/>
        <v>75.36</v>
      </c>
      <c r="T169" s="3">
        <f t="shared" si="29"/>
        <v>144.06358668653752</v>
      </c>
      <c r="U169" s="3">
        <f t="shared" si="30"/>
        <v>139.33121019108282</v>
      </c>
      <c r="V169" s="3">
        <f t="shared" si="31"/>
        <v>4.7323764954547016</v>
      </c>
      <c r="W169" s="2">
        <f t="shared" si="32"/>
        <v>2.0769230769230771</v>
      </c>
      <c r="X169">
        <v>87</v>
      </c>
      <c r="Y169">
        <v>38</v>
      </c>
      <c r="Z169" s="2">
        <v>0.437</v>
      </c>
      <c r="AA169">
        <v>36</v>
      </c>
      <c r="AB169">
        <v>10</v>
      </c>
      <c r="AC169">
        <f t="shared" si="33"/>
        <v>30</v>
      </c>
      <c r="AD169" s="2">
        <v>0.27800000000000002</v>
      </c>
      <c r="AE169">
        <v>33</v>
      </c>
      <c r="AF169">
        <v>30</v>
      </c>
      <c r="AG169" s="2">
        <v>0.90900000000000003</v>
      </c>
      <c r="AH169">
        <v>39</v>
      </c>
      <c r="AI169">
        <v>8</v>
      </c>
      <c r="AJ169">
        <v>47</v>
      </c>
      <c r="AK169">
        <v>17</v>
      </c>
      <c r="AL169">
        <v>13</v>
      </c>
      <c r="AM169">
        <v>11</v>
      </c>
      <c r="AN169">
        <v>240</v>
      </c>
      <c r="AO169">
        <v>23</v>
      </c>
      <c r="AP169">
        <v>39</v>
      </c>
      <c r="AQ169">
        <v>29</v>
      </c>
      <c r="AR169">
        <v>25</v>
      </c>
      <c r="AS169">
        <v>15</v>
      </c>
      <c r="AT169">
        <v>14</v>
      </c>
      <c r="AU169">
        <v>16</v>
      </c>
      <c r="AV169">
        <v>42</v>
      </c>
      <c r="AW169">
        <f t="shared" si="34"/>
        <v>14</v>
      </c>
      <c r="AX169">
        <f t="shared" si="35"/>
        <v>56</v>
      </c>
      <c r="AY169" t="s">
        <v>57</v>
      </c>
      <c r="AZ169" s="1">
        <v>46130.645833333336</v>
      </c>
      <c r="BA169" s="1">
        <v>46130</v>
      </c>
      <c r="BB169">
        <v>4</v>
      </c>
      <c r="BC169" t="s">
        <v>82</v>
      </c>
      <c r="BD169">
        <v>2026</v>
      </c>
    </row>
    <row r="170" spans="1:56" x14ac:dyDescent="0.25">
      <c r="A170">
        <v>42500131</v>
      </c>
      <c r="B170" t="s">
        <v>72</v>
      </c>
      <c r="C170" t="s">
        <v>73</v>
      </c>
      <c r="D170">
        <v>1610612761</v>
      </c>
      <c r="E170" t="str">
        <f t="shared" si="24"/>
        <v>161061276142500131</v>
      </c>
      <c r="F170" t="s">
        <v>62</v>
      </c>
      <c r="G170" t="s">
        <v>63</v>
      </c>
      <c r="H170">
        <v>1610612739</v>
      </c>
      <c r="I170" s="4" t="str">
        <f t="shared" si="25"/>
        <v>161061273942500131</v>
      </c>
      <c r="J170">
        <v>0</v>
      </c>
      <c r="K170">
        <v>0</v>
      </c>
      <c r="L170">
        <v>113</v>
      </c>
      <c r="M170">
        <v>126</v>
      </c>
      <c r="N170">
        <v>29</v>
      </c>
      <c r="O170">
        <v>4</v>
      </c>
      <c r="P170">
        <v>3</v>
      </c>
      <c r="Q170" s="2">
        <f t="shared" si="26"/>
        <v>0.65393518518518512</v>
      </c>
      <c r="R170" s="3">
        <f t="shared" si="27"/>
        <v>65.400000000000006</v>
      </c>
      <c r="S170" s="3">
        <f t="shared" si="28"/>
        <v>71.319999999999993</v>
      </c>
      <c r="T170" s="3">
        <f t="shared" si="29"/>
        <v>172.78287461773698</v>
      </c>
      <c r="U170" s="3">
        <f t="shared" si="30"/>
        <v>176.668536174986</v>
      </c>
      <c r="V170" s="3">
        <f t="shared" si="31"/>
        <v>-3.8856615572490227</v>
      </c>
      <c r="W170" s="2">
        <f t="shared" si="32"/>
        <v>1.7058823529411764</v>
      </c>
      <c r="X170">
        <v>71</v>
      </c>
      <c r="Y170">
        <v>37</v>
      </c>
      <c r="Z170" s="2">
        <v>0.52100000000000002</v>
      </c>
      <c r="AA170">
        <v>27</v>
      </c>
      <c r="AB170">
        <v>13</v>
      </c>
      <c r="AC170">
        <f t="shared" si="33"/>
        <v>39</v>
      </c>
      <c r="AD170" s="2">
        <v>0.48099999999999998</v>
      </c>
      <c r="AE170">
        <v>35</v>
      </c>
      <c r="AF170">
        <v>26</v>
      </c>
      <c r="AG170" s="2">
        <v>0.74299999999999999</v>
      </c>
      <c r="AH170">
        <v>23</v>
      </c>
      <c r="AI170">
        <v>4</v>
      </c>
      <c r="AJ170">
        <v>27</v>
      </c>
      <c r="AK170">
        <v>23</v>
      </c>
      <c r="AL170">
        <v>17</v>
      </c>
      <c r="AM170">
        <v>-13</v>
      </c>
      <c r="AN170">
        <v>240</v>
      </c>
      <c r="AO170">
        <v>31</v>
      </c>
      <c r="AP170">
        <v>23</v>
      </c>
      <c r="AQ170">
        <v>22</v>
      </c>
      <c r="AR170">
        <v>37</v>
      </c>
      <c r="AS170">
        <v>5</v>
      </c>
      <c r="AT170">
        <v>3</v>
      </c>
      <c r="AU170">
        <v>24</v>
      </c>
      <c r="AV170">
        <v>36</v>
      </c>
      <c r="AW170">
        <f t="shared" si="34"/>
        <v>12</v>
      </c>
      <c r="AX170">
        <f t="shared" si="35"/>
        <v>48</v>
      </c>
      <c r="AY170" t="s">
        <v>57</v>
      </c>
      <c r="AZ170" s="1">
        <v>46130.541666666664</v>
      </c>
      <c r="BA170" s="1">
        <v>46130</v>
      </c>
      <c r="BB170">
        <v>4</v>
      </c>
      <c r="BC170" t="s">
        <v>82</v>
      </c>
      <c r="BD170">
        <v>2026</v>
      </c>
    </row>
    <row r="171" spans="1:56" x14ac:dyDescent="0.25">
      <c r="A171">
        <v>42500131</v>
      </c>
      <c r="B171" t="s">
        <v>62</v>
      </c>
      <c r="C171" t="s">
        <v>63</v>
      </c>
      <c r="D171">
        <v>1610612739</v>
      </c>
      <c r="E171" t="str">
        <f t="shared" si="24"/>
        <v>161061273942500131</v>
      </c>
      <c r="F171" t="s">
        <v>72</v>
      </c>
      <c r="G171" t="s">
        <v>73</v>
      </c>
      <c r="H171">
        <v>1610612761</v>
      </c>
      <c r="I171" s="4" t="str">
        <f t="shared" si="25"/>
        <v>161061276142500131</v>
      </c>
      <c r="J171">
        <v>1</v>
      </c>
      <c r="K171">
        <v>1</v>
      </c>
      <c r="L171">
        <v>126</v>
      </c>
      <c r="M171">
        <v>113</v>
      </c>
      <c r="N171">
        <v>24</v>
      </c>
      <c r="O171">
        <v>0</v>
      </c>
      <c r="P171">
        <v>9</v>
      </c>
      <c r="Q171" s="2">
        <f t="shared" si="26"/>
        <v>0.67509644234890709</v>
      </c>
      <c r="R171" s="3">
        <f t="shared" si="27"/>
        <v>71.319999999999993</v>
      </c>
      <c r="S171" s="3">
        <f t="shared" si="28"/>
        <v>65.400000000000006</v>
      </c>
      <c r="T171" s="3">
        <f t="shared" si="29"/>
        <v>176.668536174986</v>
      </c>
      <c r="U171" s="3">
        <f t="shared" si="30"/>
        <v>172.78287461773698</v>
      </c>
      <c r="V171" s="3">
        <f t="shared" si="31"/>
        <v>3.8856615572490227</v>
      </c>
      <c r="W171" s="2">
        <f t="shared" si="32"/>
        <v>1.6</v>
      </c>
      <c r="X171">
        <v>81</v>
      </c>
      <c r="Y171">
        <v>44</v>
      </c>
      <c r="Z171" s="2">
        <v>0.54300000000000004</v>
      </c>
      <c r="AA171">
        <v>32</v>
      </c>
      <c r="AB171">
        <v>16</v>
      </c>
      <c r="AC171">
        <f t="shared" si="33"/>
        <v>48</v>
      </c>
      <c r="AD171" s="2">
        <v>0.5</v>
      </c>
      <c r="AE171">
        <v>28</v>
      </c>
      <c r="AF171">
        <v>22</v>
      </c>
      <c r="AG171" s="2">
        <v>0.78600000000000003</v>
      </c>
      <c r="AH171">
        <v>26</v>
      </c>
      <c r="AI171">
        <v>7</v>
      </c>
      <c r="AJ171">
        <v>33</v>
      </c>
      <c r="AK171">
        <v>28</v>
      </c>
      <c r="AL171">
        <v>15</v>
      </c>
      <c r="AM171">
        <v>13</v>
      </c>
      <c r="AN171">
        <v>240</v>
      </c>
      <c r="AO171">
        <v>35</v>
      </c>
      <c r="AP171">
        <v>26</v>
      </c>
      <c r="AQ171">
        <v>36</v>
      </c>
      <c r="AR171">
        <v>29</v>
      </c>
      <c r="AS171">
        <v>24</v>
      </c>
      <c r="AT171">
        <v>2</v>
      </c>
      <c r="AU171">
        <v>22</v>
      </c>
      <c r="AV171">
        <v>52</v>
      </c>
      <c r="AW171">
        <f t="shared" si="34"/>
        <v>4</v>
      </c>
      <c r="AX171">
        <f t="shared" si="35"/>
        <v>56</v>
      </c>
      <c r="AY171" t="s">
        <v>57</v>
      </c>
      <c r="AZ171" s="1">
        <v>46130.541666666664</v>
      </c>
      <c r="BA171" s="1">
        <v>46130</v>
      </c>
      <c r="BB171">
        <v>4</v>
      </c>
      <c r="BC171" t="s">
        <v>82</v>
      </c>
      <c r="BD171">
        <v>2026</v>
      </c>
    </row>
    <row r="172" spans="1:56" x14ac:dyDescent="0.25">
      <c r="A172">
        <v>52500211</v>
      </c>
      <c r="B172" t="s">
        <v>87</v>
      </c>
      <c r="C172" t="s">
        <v>88</v>
      </c>
      <c r="D172">
        <v>1610612756</v>
      </c>
      <c r="E172" t="str">
        <f t="shared" si="24"/>
        <v>161061275652500211</v>
      </c>
      <c r="F172" t="s">
        <v>89</v>
      </c>
      <c r="G172" t="s">
        <v>90</v>
      </c>
      <c r="H172">
        <v>1610612744</v>
      </c>
      <c r="I172" s="4" t="str">
        <f t="shared" si="25"/>
        <v>161061274452500211</v>
      </c>
      <c r="J172">
        <v>1</v>
      </c>
      <c r="K172">
        <v>1</v>
      </c>
      <c r="L172">
        <v>111</v>
      </c>
      <c r="M172">
        <v>96</v>
      </c>
      <c r="N172">
        <v>23</v>
      </c>
      <c r="O172">
        <v>4</v>
      </c>
      <c r="P172">
        <v>14</v>
      </c>
      <c r="Q172" s="2">
        <f t="shared" si="26"/>
        <v>0.63356164383561653</v>
      </c>
      <c r="R172" s="3">
        <f t="shared" si="27"/>
        <v>66.599999999999994</v>
      </c>
      <c r="S172" s="3">
        <f t="shared" si="28"/>
        <v>52.120000000000005</v>
      </c>
      <c r="T172" s="3">
        <f t="shared" si="29"/>
        <v>166.66666666666669</v>
      </c>
      <c r="U172" s="3">
        <f t="shared" si="30"/>
        <v>184.19033000767456</v>
      </c>
      <c r="V172" s="3">
        <f t="shared" si="31"/>
        <v>-17.523663341007875</v>
      </c>
      <c r="W172" s="2">
        <f t="shared" si="32"/>
        <v>1.9166666666666667</v>
      </c>
      <c r="X172">
        <v>81</v>
      </c>
      <c r="Y172">
        <v>39</v>
      </c>
      <c r="Z172" s="2">
        <v>0.48099999999999998</v>
      </c>
      <c r="AA172">
        <v>49</v>
      </c>
      <c r="AB172">
        <v>18</v>
      </c>
      <c r="AC172">
        <f t="shared" si="33"/>
        <v>54</v>
      </c>
      <c r="AD172" s="2">
        <v>0.36699999999999999</v>
      </c>
      <c r="AE172">
        <v>15</v>
      </c>
      <c r="AF172">
        <v>15</v>
      </c>
      <c r="AG172" s="2">
        <v>1</v>
      </c>
      <c r="AH172">
        <v>27</v>
      </c>
      <c r="AI172">
        <v>9</v>
      </c>
      <c r="AJ172">
        <v>36</v>
      </c>
      <c r="AK172">
        <v>23</v>
      </c>
      <c r="AL172">
        <v>12</v>
      </c>
      <c r="AM172">
        <v>15</v>
      </c>
      <c r="AN172">
        <v>240</v>
      </c>
      <c r="AO172">
        <v>33</v>
      </c>
      <c r="AP172">
        <v>17</v>
      </c>
      <c r="AQ172">
        <v>28</v>
      </c>
      <c r="AR172">
        <v>33</v>
      </c>
      <c r="AS172">
        <v>18</v>
      </c>
      <c r="AT172">
        <v>14</v>
      </c>
      <c r="AU172">
        <v>30</v>
      </c>
      <c r="AV172">
        <v>28</v>
      </c>
      <c r="AW172">
        <f t="shared" si="34"/>
        <v>14</v>
      </c>
      <c r="AX172">
        <f t="shared" si="35"/>
        <v>42</v>
      </c>
      <c r="AY172" t="s">
        <v>91</v>
      </c>
      <c r="AZ172" s="1">
        <v>46129.916666666664</v>
      </c>
      <c r="BA172" s="1">
        <v>46129</v>
      </c>
      <c r="BB172">
        <v>4</v>
      </c>
      <c r="BC172" t="s">
        <v>82</v>
      </c>
      <c r="BD172">
        <v>2026</v>
      </c>
    </row>
    <row r="173" spans="1:56" x14ac:dyDescent="0.25">
      <c r="A173">
        <v>52500211</v>
      </c>
      <c r="B173" t="s">
        <v>89</v>
      </c>
      <c r="C173" t="s">
        <v>90</v>
      </c>
      <c r="D173">
        <v>1610612744</v>
      </c>
      <c r="E173" t="str">
        <f t="shared" si="24"/>
        <v>161061274452500211</v>
      </c>
      <c r="F173" t="s">
        <v>87</v>
      </c>
      <c r="G173" t="s">
        <v>88</v>
      </c>
      <c r="H173">
        <v>1610612756</v>
      </c>
      <c r="I173" s="4" t="str">
        <f t="shared" si="25"/>
        <v>161061275652500211</v>
      </c>
      <c r="J173">
        <v>0</v>
      </c>
      <c r="K173">
        <v>0</v>
      </c>
      <c r="L173">
        <v>96</v>
      </c>
      <c r="M173">
        <v>111</v>
      </c>
      <c r="N173">
        <v>22</v>
      </c>
      <c r="O173">
        <v>0</v>
      </c>
      <c r="P173">
        <v>5</v>
      </c>
      <c r="Q173" s="2">
        <f t="shared" si="26"/>
        <v>0.57061340941512118</v>
      </c>
      <c r="R173" s="3">
        <f t="shared" si="27"/>
        <v>52.120000000000005</v>
      </c>
      <c r="S173" s="3">
        <f t="shared" si="28"/>
        <v>66.599999999999994</v>
      </c>
      <c r="T173" s="3">
        <f t="shared" si="29"/>
        <v>184.19033000767456</v>
      </c>
      <c r="U173" s="3">
        <f t="shared" si="30"/>
        <v>166.66666666666669</v>
      </c>
      <c r="V173" s="3">
        <f t="shared" si="31"/>
        <v>17.523663341007875</v>
      </c>
      <c r="W173" s="2">
        <f t="shared" si="32"/>
        <v>1.1000000000000001</v>
      </c>
      <c r="X173">
        <v>74</v>
      </c>
      <c r="Y173">
        <v>33</v>
      </c>
      <c r="Z173" s="2">
        <v>0.44600000000000001</v>
      </c>
      <c r="AA173">
        <v>33</v>
      </c>
      <c r="AB173">
        <v>11</v>
      </c>
      <c r="AC173">
        <f t="shared" si="33"/>
        <v>33</v>
      </c>
      <c r="AD173" s="2">
        <v>0.33300000000000002</v>
      </c>
      <c r="AE173">
        <v>23</v>
      </c>
      <c r="AF173">
        <v>19</v>
      </c>
      <c r="AG173" s="2">
        <v>0.82599999999999996</v>
      </c>
      <c r="AH173">
        <v>27</v>
      </c>
      <c r="AI173">
        <v>12</v>
      </c>
      <c r="AJ173">
        <v>39</v>
      </c>
      <c r="AK173">
        <v>19</v>
      </c>
      <c r="AL173">
        <v>20</v>
      </c>
      <c r="AM173">
        <v>-15</v>
      </c>
      <c r="AN173">
        <v>240</v>
      </c>
      <c r="AO173">
        <v>15</v>
      </c>
      <c r="AP173">
        <v>30</v>
      </c>
      <c r="AQ173">
        <v>24</v>
      </c>
      <c r="AR173">
        <v>27</v>
      </c>
      <c r="AS173">
        <v>2</v>
      </c>
      <c r="AT173">
        <v>10</v>
      </c>
      <c r="AU173">
        <v>10</v>
      </c>
      <c r="AV173">
        <v>42</v>
      </c>
      <c r="AW173">
        <f t="shared" si="34"/>
        <v>2</v>
      </c>
      <c r="AX173">
        <f t="shared" si="35"/>
        <v>44</v>
      </c>
      <c r="AY173" t="s">
        <v>91</v>
      </c>
      <c r="AZ173" s="1">
        <v>46129.916666666664</v>
      </c>
      <c r="BA173" s="1">
        <v>46129</v>
      </c>
      <c r="BB173">
        <v>4</v>
      </c>
      <c r="BC173" t="s">
        <v>82</v>
      </c>
      <c r="BD173">
        <v>2026</v>
      </c>
    </row>
    <row r="174" spans="1:56" x14ac:dyDescent="0.25">
      <c r="A174">
        <v>52500201</v>
      </c>
      <c r="B174" t="s">
        <v>92</v>
      </c>
      <c r="C174" t="s">
        <v>93</v>
      </c>
      <c r="D174">
        <v>1610612766</v>
      </c>
      <c r="E174" t="str">
        <f t="shared" si="24"/>
        <v>161061276652500201</v>
      </c>
      <c r="F174" t="s">
        <v>74</v>
      </c>
      <c r="G174" t="s">
        <v>75</v>
      </c>
      <c r="H174">
        <v>1610612753</v>
      </c>
      <c r="I174" s="4" t="str">
        <f t="shared" si="25"/>
        <v>161061275352500201</v>
      </c>
      <c r="J174">
        <v>0</v>
      </c>
      <c r="K174">
        <v>0</v>
      </c>
      <c r="L174">
        <v>90</v>
      </c>
      <c r="M174">
        <v>121</v>
      </c>
      <c r="N174">
        <v>17</v>
      </c>
      <c r="O174">
        <v>4</v>
      </c>
      <c r="P174">
        <v>7</v>
      </c>
      <c r="Q174" s="2">
        <f t="shared" si="26"/>
        <v>0.47872340425531917</v>
      </c>
      <c r="R174" s="3">
        <f t="shared" si="27"/>
        <v>71</v>
      </c>
      <c r="S174" s="3">
        <f t="shared" si="28"/>
        <v>75.28</v>
      </c>
      <c r="T174" s="3">
        <f t="shared" si="29"/>
        <v>126.7605633802817</v>
      </c>
      <c r="U174" s="3">
        <f t="shared" si="30"/>
        <v>160.73326248671626</v>
      </c>
      <c r="V174" s="3">
        <f t="shared" si="31"/>
        <v>-33.972699106434561</v>
      </c>
      <c r="W174" s="2">
        <f t="shared" si="32"/>
        <v>1.0625</v>
      </c>
      <c r="X174">
        <v>83</v>
      </c>
      <c r="Y174">
        <v>28</v>
      </c>
      <c r="Z174" s="2">
        <v>0.33700000000000002</v>
      </c>
      <c r="AA174">
        <v>45</v>
      </c>
      <c r="AB174">
        <v>12</v>
      </c>
      <c r="AC174">
        <f t="shared" si="33"/>
        <v>36</v>
      </c>
      <c r="AD174" s="2">
        <v>0.26700000000000002</v>
      </c>
      <c r="AE174">
        <v>25</v>
      </c>
      <c r="AF174">
        <v>22</v>
      </c>
      <c r="AG174" s="2">
        <v>0.88</v>
      </c>
      <c r="AH174">
        <v>27</v>
      </c>
      <c r="AI174">
        <v>7</v>
      </c>
      <c r="AJ174">
        <v>34</v>
      </c>
      <c r="AK174">
        <v>33</v>
      </c>
      <c r="AL174">
        <v>16</v>
      </c>
      <c r="AM174">
        <v>-31</v>
      </c>
      <c r="AN174">
        <v>240</v>
      </c>
      <c r="AO174">
        <v>16</v>
      </c>
      <c r="AP174">
        <v>21</v>
      </c>
      <c r="AQ174">
        <v>34</v>
      </c>
      <c r="AR174">
        <v>19</v>
      </c>
      <c r="AS174">
        <v>1</v>
      </c>
      <c r="AT174">
        <v>7</v>
      </c>
      <c r="AU174">
        <v>17</v>
      </c>
      <c r="AV174">
        <v>28</v>
      </c>
      <c r="AW174">
        <f t="shared" si="34"/>
        <v>4</v>
      </c>
      <c r="AX174">
        <f t="shared" si="35"/>
        <v>32</v>
      </c>
      <c r="AY174" t="s">
        <v>91</v>
      </c>
      <c r="AZ174" s="1">
        <v>46129.8125</v>
      </c>
      <c r="BA174" s="1">
        <v>46129</v>
      </c>
      <c r="BB174">
        <v>4</v>
      </c>
      <c r="BC174" t="s">
        <v>82</v>
      </c>
      <c r="BD174">
        <v>2026</v>
      </c>
    </row>
    <row r="175" spans="1:56" x14ac:dyDescent="0.25">
      <c r="A175">
        <v>52500201</v>
      </c>
      <c r="B175" t="s">
        <v>74</v>
      </c>
      <c r="C175" t="s">
        <v>75</v>
      </c>
      <c r="D175">
        <v>1610612753</v>
      </c>
      <c r="E175" t="str">
        <f t="shared" si="24"/>
        <v>161061275352500201</v>
      </c>
      <c r="F175" t="s">
        <v>92</v>
      </c>
      <c r="G175" t="s">
        <v>93</v>
      </c>
      <c r="H175">
        <v>1610612766</v>
      </c>
      <c r="I175" s="4" t="str">
        <f t="shared" si="25"/>
        <v>161061276652500201</v>
      </c>
      <c r="J175">
        <v>1</v>
      </c>
      <c r="K175">
        <v>1</v>
      </c>
      <c r="L175">
        <v>121</v>
      </c>
      <c r="M175">
        <v>90</v>
      </c>
      <c r="N175">
        <v>27</v>
      </c>
      <c r="O175">
        <v>8</v>
      </c>
      <c r="P175">
        <v>6</v>
      </c>
      <c r="Q175" s="2">
        <f t="shared" si="26"/>
        <v>0.60331072995612289</v>
      </c>
      <c r="R175" s="3">
        <f t="shared" si="27"/>
        <v>75.28</v>
      </c>
      <c r="S175" s="3">
        <f t="shared" si="28"/>
        <v>71</v>
      </c>
      <c r="T175" s="3">
        <f t="shared" si="29"/>
        <v>160.73326248671626</v>
      </c>
      <c r="U175" s="3">
        <f t="shared" si="30"/>
        <v>126.7605633802817</v>
      </c>
      <c r="V175" s="3">
        <f t="shared" si="31"/>
        <v>33.972699106434561</v>
      </c>
      <c r="W175" s="2">
        <f t="shared" si="32"/>
        <v>1.9285714285714286</v>
      </c>
      <c r="X175">
        <v>84</v>
      </c>
      <c r="Y175">
        <v>42</v>
      </c>
      <c r="Z175" s="2">
        <v>0.5</v>
      </c>
      <c r="AA175">
        <v>27</v>
      </c>
      <c r="AB175">
        <v>8</v>
      </c>
      <c r="AC175">
        <f t="shared" si="33"/>
        <v>24</v>
      </c>
      <c r="AD175" s="2">
        <v>0.29599999999999999</v>
      </c>
      <c r="AE175">
        <v>37</v>
      </c>
      <c r="AF175">
        <v>29</v>
      </c>
      <c r="AG175" s="2">
        <v>0.78400000000000003</v>
      </c>
      <c r="AH175">
        <v>38</v>
      </c>
      <c r="AI175">
        <v>11</v>
      </c>
      <c r="AJ175">
        <v>49</v>
      </c>
      <c r="AK175">
        <v>31</v>
      </c>
      <c r="AL175">
        <v>14</v>
      </c>
      <c r="AM175">
        <v>31</v>
      </c>
      <c r="AN175">
        <v>240</v>
      </c>
      <c r="AO175">
        <v>38</v>
      </c>
      <c r="AP175">
        <v>30</v>
      </c>
      <c r="AQ175">
        <v>34</v>
      </c>
      <c r="AR175">
        <v>19</v>
      </c>
      <c r="AS175">
        <v>35</v>
      </c>
      <c r="AT175">
        <v>24</v>
      </c>
      <c r="AU175">
        <v>26</v>
      </c>
      <c r="AV175">
        <v>64</v>
      </c>
      <c r="AW175">
        <f t="shared" si="34"/>
        <v>4</v>
      </c>
      <c r="AX175">
        <f t="shared" si="35"/>
        <v>68</v>
      </c>
      <c r="AY175" t="s">
        <v>91</v>
      </c>
      <c r="AZ175" s="1">
        <v>46129.8125</v>
      </c>
      <c r="BA175" s="1">
        <v>46129</v>
      </c>
      <c r="BB175">
        <v>4</v>
      </c>
      <c r="BC175" t="s">
        <v>82</v>
      </c>
      <c r="BD175">
        <v>2026</v>
      </c>
    </row>
    <row r="176" spans="1:56" x14ac:dyDescent="0.25">
      <c r="A176">
        <v>52500131</v>
      </c>
      <c r="B176" t="s">
        <v>94</v>
      </c>
      <c r="C176" t="s">
        <v>95</v>
      </c>
      <c r="D176">
        <v>1610612746</v>
      </c>
      <c r="E176" t="str">
        <f t="shared" si="24"/>
        <v>161061274652500131</v>
      </c>
      <c r="F176" t="s">
        <v>89</v>
      </c>
      <c r="G176" t="s">
        <v>90</v>
      </c>
      <c r="H176">
        <v>1610612744</v>
      </c>
      <c r="I176" s="4" t="str">
        <f t="shared" si="25"/>
        <v>161061274452500131</v>
      </c>
      <c r="J176">
        <v>1</v>
      </c>
      <c r="K176">
        <v>0</v>
      </c>
      <c r="L176">
        <v>121</v>
      </c>
      <c r="M176">
        <v>126</v>
      </c>
      <c r="N176">
        <v>30</v>
      </c>
      <c r="O176">
        <v>3</v>
      </c>
      <c r="P176">
        <v>15</v>
      </c>
      <c r="Q176" s="2">
        <f t="shared" si="26"/>
        <v>0.64719726144629863</v>
      </c>
      <c r="R176" s="3">
        <f t="shared" si="27"/>
        <v>67.48</v>
      </c>
      <c r="S176" s="3">
        <f t="shared" si="28"/>
        <v>62.239999999999995</v>
      </c>
      <c r="T176" s="3">
        <f t="shared" si="29"/>
        <v>179.31238885595729</v>
      </c>
      <c r="U176" s="3">
        <f t="shared" si="30"/>
        <v>202.44215938303344</v>
      </c>
      <c r="V176" s="3">
        <f t="shared" si="31"/>
        <v>-23.129770527076147</v>
      </c>
      <c r="W176" s="2">
        <f t="shared" si="32"/>
        <v>1.7647058823529411</v>
      </c>
      <c r="X176">
        <v>86</v>
      </c>
      <c r="Y176">
        <v>45</v>
      </c>
      <c r="Z176" s="2">
        <v>0.52300000000000002</v>
      </c>
      <c r="AA176">
        <v>35</v>
      </c>
      <c r="AB176">
        <v>14</v>
      </c>
      <c r="AC176">
        <f t="shared" si="33"/>
        <v>42</v>
      </c>
      <c r="AD176" s="2">
        <v>0.4</v>
      </c>
      <c r="AE176">
        <v>17</v>
      </c>
      <c r="AF176">
        <v>17</v>
      </c>
      <c r="AG176" s="2">
        <v>1</v>
      </c>
      <c r="AH176">
        <v>27</v>
      </c>
      <c r="AI176">
        <v>9</v>
      </c>
      <c r="AJ176">
        <v>36</v>
      </c>
      <c r="AK176">
        <v>23</v>
      </c>
      <c r="AL176">
        <v>17</v>
      </c>
      <c r="AM176">
        <v>-5</v>
      </c>
      <c r="AN176">
        <v>240</v>
      </c>
      <c r="AO176">
        <v>31</v>
      </c>
      <c r="AP176">
        <v>30</v>
      </c>
      <c r="AQ176">
        <v>28</v>
      </c>
      <c r="AR176">
        <v>32</v>
      </c>
      <c r="AS176">
        <v>13</v>
      </c>
      <c r="AT176">
        <v>21</v>
      </c>
      <c r="AU176">
        <v>35</v>
      </c>
      <c r="AV176">
        <v>52</v>
      </c>
      <c r="AW176">
        <f t="shared" si="34"/>
        <v>10</v>
      </c>
      <c r="AX176">
        <f t="shared" si="35"/>
        <v>62</v>
      </c>
      <c r="AY176" t="s">
        <v>91</v>
      </c>
      <c r="AZ176" s="1">
        <v>46127.916666666664</v>
      </c>
      <c r="BA176" s="1">
        <v>46127</v>
      </c>
      <c r="BB176">
        <v>4</v>
      </c>
      <c r="BC176" t="s">
        <v>82</v>
      </c>
      <c r="BD176">
        <v>2026</v>
      </c>
    </row>
    <row r="177" spans="1:56" x14ac:dyDescent="0.25">
      <c r="A177">
        <v>52500131</v>
      </c>
      <c r="B177" t="s">
        <v>89</v>
      </c>
      <c r="C177" t="s">
        <v>90</v>
      </c>
      <c r="D177">
        <v>1610612744</v>
      </c>
      <c r="E177" t="str">
        <f t="shared" si="24"/>
        <v>161061274452500131</v>
      </c>
      <c r="F177" t="s">
        <v>94</v>
      </c>
      <c r="G177" t="s">
        <v>95</v>
      </c>
      <c r="H177">
        <v>1610612746</v>
      </c>
      <c r="I177" s="4" t="str">
        <f t="shared" si="25"/>
        <v>161061274652500131</v>
      </c>
      <c r="J177">
        <v>0</v>
      </c>
      <c r="K177">
        <v>1</v>
      </c>
      <c r="L177">
        <v>126</v>
      </c>
      <c r="M177">
        <v>121</v>
      </c>
      <c r="N177">
        <v>29</v>
      </c>
      <c r="O177">
        <v>3</v>
      </c>
      <c r="P177">
        <v>12</v>
      </c>
      <c r="Q177" s="2">
        <f t="shared" si="26"/>
        <v>0.68300086730268872</v>
      </c>
      <c r="R177" s="3">
        <f t="shared" si="27"/>
        <v>62.239999999999995</v>
      </c>
      <c r="S177" s="3">
        <f t="shared" si="28"/>
        <v>67.48</v>
      </c>
      <c r="T177" s="3">
        <f t="shared" si="29"/>
        <v>202.44215938303344</v>
      </c>
      <c r="U177" s="3">
        <f t="shared" si="30"/>
        <v>179.31238885595729</v>
      </c>
      <c r="V177" s="3">
        <f t="shared" si="31"/>
        <v>23.129770527076147</v>
      </c>
      <c r="W177" s="2">
        <f t="shared" si="32"/>
        <v>1.45</v>
      </c>
      <c r="X177">
        <v>83</v>
      </c>
      <c r="Y177">
        <v>47</v>
      </c>
      <c r="Z177" s="2">
        <v>0.56599999999999995</v>
      </c>
      <c r="AA177">
        <v>41</v>
      </c>
      <c r="AB177">
        <v>19</v>
      </c>
      <c r="AC177">
        <f t="shared" si="33"/>
        <v>57</v>
      </c>
      <c r="AD177" s="2">
        <v>0.46300000000000002</v>
      </c>
      <c r="AE177">
        <v>21</v>
      </c>
      <c r="AF177">
        <v>13</v>
      </c>
      <c r="AG177" s="2">
        <v>0.61899999999999999</v>
      </c>
      <c r="AH177">
        <v>26</v>
      </c>
      <c r="AI177">
        <v>10</v>
      </c>
      <c r="AJ177">
        <v>36</v>
      </c>
      <c r="AK177">
        <v>19</v>
      </c>
      <c r="AL177">
        <v>20</v>
      </c>
      <c r="AM177">
        <v>5</v>
      </c>
      <c r="AN177">
        <v>240</v>
      </c>
      <c r="AO177">
        <v>22</v>
      </c>
      <c r="AP177">
        <v>31</v>
      </c>
      <c r="AQ177">
        <v>30</v>
      </c>
      <c r="AR177">
        <v>43</v>
      </c>
      <c r="AS177">
        <v>7</v>
      </c>
      <c r="AT177">
        <v>11</v>
      </c>
      <c r="AU177">
        <v>26</v>
      </c>
      <c r="AV177">
        <v>54</v>
      </c>
      <c r="AW177">
        <f t="shared" si="34"/>
        <v>2</v>
      </c>
      <c r="AX177">
        <f t="shared" si="35"/>
        <v>56</v>
      </c>
      <c r="AY177" t="s">
        <v>91</v>
      </c>
      <c r="AZ177" s="1">
        <v>46127.916666666664</v>
      </c>
      <c r="BA177" s="1">
        <v>46127</v>
      </c>
      <c r="BB177">
        <v>4</v>
      </c>
      <c r="BC177" t="s">
        <v>82</v>
      </c>
      <c r="BD177">
        <v>2026</v>
      </c>
    </row>
    <row r="178" spans="1:56" x14ac:dyDescent="0.25">
      <c r="A178">
        <v>52500101</v>
      </c>
      <c r="B178" t="s">
        <v>74</v>
      </c>
      <c r="C178" t="s">
        <v>75</v>
      </c>
      <c r="D178">
        <v>1610612753</v>
      </c>
      <c r="E178" t="str">
        <f t="shared" si="24"/>
        <v>161061275352500101</v>
      </c>
      <c r="F178" t="s">
        <v>70</v>
      </c>
      <c r="G178" t="s">
        <v>71</v>
      </c>
      <c r="H178">
        <v>1610612755</v>
      </c>
      <c r="I178" s="4" t="str">
        <f t="shared" si="25"/>
        <v>161061275552500101</v>
      </c>
      <c r="J178">
        <v>0</v>
      </c>
      <c r="K178">
        <v>0</v>
      </c>
      <c r="L178">
        <v>97</v>
      </c>
      <c r="M178">
        <v>109</v>
      </c>
      <c r="N178">
        <v>19</v>
      </c>
      <c r="O178">
        <v>4</v>
      </c>
      <c r="P178">
        <v>5</v>
      </c>
      <c r="Q178" s="2">
        <f t="shared" si="26"/>
        <v>0.51246830092983942</v>
      </c>
      <c r="R178" s="3">
        <f t="shared" si="27"/>
        <v>71.64</v>
      </c>
      <c r="S178" s="3">
        <f t="shared" si="28"/>
        <v>78</v>
      </c>
      <c r="T178" s="3">
        <f t="shared" si="29"/>
        <v>135.39921831379118</v>
      </c>
      <c r="U178" s="3">
        <f t="shared" si="30"/>
        <v>139.74358974358972</v>
      </c>
      <c r="V178" s="3">
        <f t="shared" si="31"/>
        <v>-4.3443714297985423</v>
      </c>
      <c r="W178" s="2">
        <f t="shared" si="32"/>
        <v>1.3571428571428572</v>
      </c>
      <c r="X178">
        <v>81</v>
      </c>
      <c r="Y178">
        <v>33</v>
      </c>
      <c r="Z178" s="2">
        <v>0.40699999999999997</v>
      </c>
      <c r="AA178">
        <v>27</v>
      </c>
      <c r="AB178">
        <v>7</v>
      </c>
      <c r="AC178">
        <f t="shared" si="33"/>
        <v>21</v>
      </c>
      <c r="AD178" s="2">
        <v>0.25900000000000001</v>
      </c>
      <c r="AE178">
        <v>31</v>
      </c>
      <c r="AF178">
        <v>24</v>
      </c>
      <c r="AG178" s="2">
        <v>0.77400000000000002</v>
      </c>
      <c r="AH178">
        <v>32</v>
      </c>
      <c r="AI178">
        <v>9</v>
      </c>
      <c r="AJ178">
        <v>41</v>
      </c>
      <c r="AK178">
        <v>21</v>
      </c>
      <c r="AL178">
        <v>14</v>
      </c>
      <c r="AM178">
        <v>-12</v>
      </c>
      <c r="AN178">
        <v>240</v>
      </c>
      <c r="AO178">
        <v>24</v>
      </c>
      <c r="AP178">
        <v>31</v>
      </c>
      <c r="AQ178">
        <v>19</v>
      </c>
      <c r="AR178">
        <v>23</v>
      </c>
      <c r="AS178">
        <v>3</v>
      </c>
      <c r="AT178">
        <v>15</v>
      </c>
      <c r="AU178">
        <v>13</v>
      </c>
      <c r="AV178">
        <v>44</v>
      </c>
      <c r="AW178">
        <f t="shared" si="34"/>
        <v>8</v>
      </c>
      <c r="AX178">
        <f t="shared" si="35"/>
        <v>52</v>
      </c>
      <c r="AY178" t="s">
        <v>91</v>
      </c>
      <c r="AZ178" s="1">
        <v>46127.8125</v>
      </c>
      <c r="BA178" s="1">
        <v>46127</v>
      </c>
      <c r="BB178">
        <v>4</v>
      </c>
      <c r="BC178" t="s">
        <v>82</v>
      </c>
      <c r="BD178">
        <v>2026</v>
      </c>
    </row>
    <row r="179" spans="1:56" x14ac:dyDescent="0.25">
      <c r="A179">
        <v>52500101</v>
      </c>
      <c r="B179" t="s">
        <v>70</v>
      </c>
      <c r="C179" t="s">
        <v>71</v>
      </c>
      <c r="D179">
        <v>1610612755</v>
      </c>
      <c r="E179" t="str">
        <f t="shared" si="24"/>
        <v>161061275552500101</v>
      </c>
      <c r="F179" t="s">
        <v>74</v>
      </c>
      <c r="G179" t="s">
        <v>75</v>
      </c>
      <c r="H179">
        <v>1610612753</v>
      </c>
      <c r="I179" s="4" t="str">
        <f t="shared" si="25"/>
        <v>161061275352500101</v>
      </c>
      <c r="J179">
        <v>1</v>
      </c>
      <c r="K179">
        <v>1</v>
      </c>
      <c r="L179">
        <v>109</v>
      </c>
      <c r="M179">
        <v>97</v>
      </c>
      <c r="N179">
        <v>17</v>
      </c>
      <c r="O179">
        <v>9</v>
      </c>
      <c r="P179">
        <v>8</v>
      </c>
      <c r="Q179" s="2">
        <f t="shared" si="26"/>
        <v>0.56770833333333337</v>
      </c>
      <c r="R179" s="3">
        <f t="shared" si="27"/>
        <v>78</v>
      </c>
      <c r="S179" s="3">
        <f t="shared" si="28"/>
        <v>71.64</v>
      </c>
      <c r="T179" s="3">
        <f t="shared" si="29"/>
        <v>139.74358974358972</v>
      </c>
      <c r="U179" s="3">
        <f t="shared" si="30"/>
        <v>135.39921831379118</v>
      </c>
      <c r="V179" s="3">
        <f t="shared" si="31"/>
        <v>4.3443714297985423</v>
      </c>
      <c r="W179" s="2">
        <f t="shared" si="32"/>
        <v>1.5454545454545454</v>
      </c>
      <c r="X179">
        <v>85</v>
      </c>
      <c r="Y179">
        <v>38</v>
      </c>
      <c r="Z179" s="2">
        <v>0.44700000000000001</v>
      </c>
      <c r="AA179">
        <v>35</v>
      </c>
      <c r="AB179">
        <v>12</v>
      </c>
      <c r="AC179">
        <f t="shared" si="33"/>
        <v>36</v>
      </c>
      <c r="AD179" s="2">
        <v>0.34300000000000003</v>
      </c>
      <c r="AE179">
        <v>25</v>
      </c>
      <c r="AF179">
        <v>21</v>
      </c>
      <c r="AG179" s="2">
        <v>0.84</v>
      </c>
      <c r="AH179">
        <v>33</v>
      </c>
      <c r="AI179">
        <v>7</v>
      </c>
      <c r="AJ179">
        <v>40</v>
      </c>
      <c r="AK179">
        <v>27</v>
      </c>
      <c r="AL179">
        <v>11</v>
      </c>
      <c r="AM179">
        <v>12</v>
      </c>
      <c r="AN179">
        <v>240</v>
      </c>
      <c r="AO179">
        <v>28</v>
      </c>
      <c r="AP179">
        <v>31</v>
      </c>
      <c r="AQ179">
        <v>20</v>
      </c>
      <c r="AR179">
        <v>30</v>
      </c>
      <c r="AS179">
        <v>12</v>
      </c>
      <c r="AT179">
        <v>12</v>
      </c>
      <c r="AU179">
        <v>15</v>
      </c>
      <c r="AV179">
        <v>38</v>
      </c>
      <c r="AW179">
        <f t="shared" si="34"/>
        <v>14</v>
      </c>
      <c r="AX179">
        <f t="shared" si="35"/>
        <v>52</v>
      </c>
      <c r="AY179" t="s">
        <v>91</v>
      </c>
      <c r="AZ179" s="1">
        <v>46127.8125</v>
      </c>
      <c r="BA179" s="1">
        <v>46127</v>
      </c>
      <c r="BB179">
        <v>4</v>
      </c>
      <c r="BC179" t="s">
        <v>82</v>
      </c>
      <c r="BD179">
        <v>2026</v>
      </c>
    </row>
    <row r="180" spans="1:56" x14ac:dyDescent="0.25">
      <c r="A180">
        <v>52500121</v>
      </c>
      <c r="B180" t="s">
        <v>87</v>
      </c>
      <c r="C180" t="s">
        <v>88</v>
      </c>
      <c r="D180">
        <v>1610612756</v>
      </c>
      <c r="E180" t="str">
        <f t="shared" si="24"/>
        <v>161061275652500121</v>
      </c>
      <c r="F180" t="s">
        <v>85</v>
      </c>
      <c r="G180" t="s">
        <v>86</v>
      </c>
      <c r="H180">
        <v>1610612757</v>
      </c>
      <c r="I180" s="4" t="str">
        <f t="shared" si="25"/>
        <v>161061275752500121</v>
      </c>
      <c r="J180">
        <v>1</v>
      </c>
      <c r="K180">
        <v>0</v>
      </c>
      <c r="L180">
        <v>110</v>
      </c>
      <c r="M180">
        <v>114</v>
      </c>
      <c r="N180">
        <v>20</v>
      </c>
      <c r="O180">
        <v>6</v>
      </c>
      <c r="P180">
        <v>12</v>
      </c>
      <c r="Q180" s="2">
        <f t="shared" si="26"/>
        <v>0.59088955737000426</v>
      </c>
      <c r="R180" s="3">
        <f t="shared" si="27"/>
        <v>71.08</v>
      </c>
      <c r="S180" s="3">
        <f t="shared" si="28"/>
        <v>70.12</v>
      </c>
      <c r="T180" s="3">
        <f t="shared" si="29"/>
        <v>154.75520540236354</v>
      </c>
      <c r="U180" s="3">
        <f t="shared" si="30"/>
        <v>162.57843696520248</v>
      </c>
      <c r="V180" s="3">
        <f t="shared" si="31"/>
        <v>-7.8232315628389415</v>
      </c>
      <c r="W180" s="2">
        <f t="shared" si="32"/>
        <v>1.5384615384615385</v>
      </c>
      <c r="X180">
        <v>79</v>
      </c>
      <c r="Y180">
        <v>39</v>
      </c>
      <c r="Z180" s="2">
        <v>0.49399999999999999</v>
      </c>
      <c r="AA180">
        <v>25</v>
      </c>
      <c r="AB180">
        <v>9</v>
      </c>
      <c r="AC180">
        <f t="shared" si="33"/>
        <v>27</v>
      </c>
      <c r="AD180" s="2">
        <v>0.36</v>
      </c>
      <c r="AE180">
        <v>32</v>
      </c>
      <c r="AF180">
        <v>23</v>
      </c>
      <c r="AG180" s="2">
        <v>0.71899999999999997</v>
      </c>
      <c r="AH180">
        <v>29</v>
      </c>
      <c r="AI180">
        <v>9</v>
      </c>
      <c r="AJ180">
        <v>38</v>
      </c>
      <c r="AK180">
        <v>24</v>
      </c>
      <c r="AL180">
        <v>13</v>
      </c>
      <c r="AM180">
        <v>-4</v>
      </c>
      <c r="AN180">
        <v>240</v>
      </c>
      <c r="AO180">
        <v>33</v>
      </c>
      <c r="AP180">
        <v>29</v>
      </c>
      <c r="AQ180">
        <v>20</v>
      </c>
      <c r="AR180">
        <v>28</v>
      </c>
      <c r="AS180">
        <v>11</v>
      </c>
      <c r="AT180">
        <v>12</v>
      </c>
      <c r="AU180">
        <v>18</v>
      </c>
      <c r="AV180">
        <v>36</v>
      </c>
      <c r="AW180">
        <f t="shared" si="34"/>
        <v>24</v>
      </c>
      <c r="AX180">
        <f t="shared" si="35"/>
        <v>60</v>
      </c>
      <c r="AY180" t="s">
        <v>91</v>
      </c>
      <c r="AZ180" s="1">
        <v>46126.916666666664</v>
      </c>
      <c r="BA180" s="1">
        <v>46126</v>
      </c>
      <c r="BB180">
        <v>4</v>
      </c>
      <c r="BC180" t="s">
        <v>82</v>
      </c>
      <c r="BD180">
        <v>2026</v>
      </c>
    </row>
    <row r="181" spans="1:56" x14ac:dyDescent="0.25">
      <c r="A181">
        <v>52500121</v>
      </c>
      <c r="B181" t="s">
        <v>85</v>
      </c>
      <c r="C181" t="s">
        <v>86</v>
      </c>
      <c r="D181">
        <v>1610612757</v>
      </c>
      <c r="E181" t="str">
        <f t="shared" si="24"/>
        <v>161061275752500121</v>
      </c>
      <c r="F181" t="s">
        <v>87</v>
      </c>
      <c r="G181" t="s">
        <v>88</v>
      </c>
      <c r="H181">
        <v>1610612756</v>
      </c>
      <c r="I181" s="4" t="str">
        <f t="shared" si="25"/>
        <v>161061275652500121</v>
      </c>
      <c r="J181">
        <v>0</v>
      </c>
      <c r="K181">
        <v>1</v>
      </c>
      <c r="L181">
        <v>114</v>
      </c>
      <c r="M181">
        <v>110</v>
      </c>
      <c r="N181">
        <v>27</v>
      </c>
      <c r="O181">
        <v>10</v>
      </c>
      <c r="P181">
        <v>9</v>
      </c>
      <c r="Q181" s="2">
        <f t="shared" si="26"/>
        <v>0.58092132083163472</v>
      </c>
      <c r="R181" s="3">
        <f t="shared" si="27"/>
        <v>70.12</v>
      </c>
      <c r="S181" s="3">
        <f t="shared" si="28"/>
        <v>71.08</v>
      </c>
      <c r="T181" s="3">
        <f t="shared" si="29"/>
        <v>162.57843696520248</v>
      </c>
      <c r="U181" s="3">
        <f t="shared" si="30"/>
        <v>154.75520540236354</v>
      </c>
      <c r="V181" s="3">
        <f t="shared" si="31"/>
        <v>7.8232315628389415</v>
      </c>
      <c r="W181" s="2">
        <f t="shared" si="32"/>
        <v>1.8</v>
      </c>
      <c r="X181">
        <v>88</v>
      </c>
      <c r="Y181">
        <v>40</v>
      </c>
      <c r="Z181" s="2">
        <v>0.45500000000000002</v>
      </c>
      <c r="AA181">
        <v>47</v>
      </c>
      <c r="AB181">
        <v>17</v>
      </c>
      <c r="AC181">
        <f t="shared" si="33"/>
        <v>51</v>
      </c>
      <c r="AD181" s="2">
        <v>0.36199999999999999</v>
      </c>
      <c r="AE181">
        <v>23</v>
      </c>
      <c r="AF181">
        <v>17</v>
      </c>
      <c r="AG181" s="2">
        <v>0.73899999999999999</v>
      </c>
      <c r="AH181">
        <v>29</v>
      </c>
      <c r="AI181">
        <v>13</v>
      </c>
      <c r="AJ181">
        <v>42</v>
      </c>
      <c r="AK181">
        <v>27</v>
      </c>
      <c r="AL181">
        <v>15</v>
      </c>
      <c r="AM181">
        <v>4</v>
      </c>
      <c r="AN181">
        <v>240</v>
      </c>
      <c r="AO181">
        <v>31</v>
      </c>
      <c r="AP181">
        <v>34</v>
      </c>
      <c r="AQ181">
        <v>18</v>
      </c>
      <c r="AR181">
        <v>31</v>
      </c>
      <c r="AS181">
        <v>14</v>
      </c>
      <c r="AT181">
        <v>9</v>
      </c>
      <c r="AU181">
        <v>21</v>
      </c>
      <c r="AV181">
        <v>40</v>
      </c>
      <c r="AW181">
        <f t="shared" si="34"/>
        <v>6</v>
      </c>
      <c r="AX181">
        <f t="shared" si="35"/>
        <v>46</v>
      </c>
      <c r="AY181" t="s">
        <v>91</v>
      </c>
      <c r="AZ181" s="1">
        <v>46126.916666666664</v>
      </c>
      <c r="BA181" s="1">
        <v>46126</v>
      </c>
      <c r="BB181">
        <v>4</v>
      </c>
      <c r="BC181" t="s">
        <v>82</v>
      </c>
      <c r="BD181">
        <v>2026</v>
      </c>
    </row>
    <row r="182" spans="1:56" x14ac:dyDescent="0.25">
      <c r="A182">
        <v>52500111</v>
      </c>
      <c r="B182" t="s">
        <v>96</v>
      </c>
      <c r="C182" t="s">
        <v>97</v>
      </c>
      <c r="D182">
        <v>1610612748</v>
      </c>
      <c r="E182" t="str">
        <f t="shared" si="24"/>
        <v>161061274852500111</v>
      </c>
      <c r="F182" t="s">
        <v>92</v>
      </c>
      <c r="G182" t="s">
        <v>93</v>
      </c>
      <c r="H182">
        <v>1610612766</v>
      </c>
      <c r="I182" s="4" t="str">
        <f t="shared" si="25"/>
        <v>161061276652500111</v>
      </c>
      <c r="J182">
        <v>0</v>
      </c>
      <c r="K182">
        <v>0</v>
      </c>
      <c r="L182">
        <v>126</v>
      </c>
      <c r="M182">
        <v>127</v>
      </c>
      <c r="N182">
        <v>32</v>
      </c>
      <c r="O182">
        <v>8</v>
      </c>
      <c r="P182">
        <v>4</v>
      </c>
      <c r="Q182" s="2">
        <f t="shared" si="26"/>
        <v>0.5771344814950532</v>
      </c>
      <c r="R182" s="3">
        <f t="shared" si="27"/>
        <v>90.16</v>
      </c>
      <c r="S182" s="3">
        <f t="shared" si="28"/>
        <v>93.96</v>
      </c>
      <c r="T182" s="3">
        <f t="shared" si="29"/>
        <v>139.75155279503107</v>
      </c>
      <c r="U182" s="3">
        <f t="shared" si="30"/>
        <v>135.16389953171563</v>
      </c>
      <c r="V182" s="3">
        <f t="shared" si="31"/>
        <v>4.5876532633154454</v>
      </c>
      <c r="W182" s="2">
        <f t="shared" si="32"/>
        <v>4.5714285714285712</v>
      </c>
      <c r="X182">
        <v>103</v>
      </c>
      <c r="Y182">
        <v>49</v>
      </c>
      <c r="Z182" s="2">
        <v>0.47599999999999998</v>
      </c>
      <c r="AA182">
        <v>41</v>
      </c>
      <c r="AB182">
        <v>16</v>
      </c>
      <c r="AC182">
        <f t="shared" si="33"/>
        <v>48</v>
      </c>
      <c r="AD182" s="2">
        <v>0.39</v>
      </c>
      <c r="AE182">
        <v>14</v>
      </c>
      <c r="AF182">
        <v>12</v>
      </c>
      <c r="AG182" s="2">
        <v>0.85699999999999998</v>
      </c>
      <c r="AH182">
        <v>36</v>
      </c>
      <c r="AI182">
        <v>12</v>
      </c>
      <c r="AJ182">
        <v>48</v>
      </c>
      <c r="AK182">
        <v>9</v>
      </c>
      <c r="AL182">
        <v>7</v>
      </c>
      <c r="AM182">
        <v>-1</v>
      </c>
      <c r="AN182">
        <v>265</v>
      </c>
      <c r="AO182">
        <v>24</v>
      </c>
      <c r="AP182">
        <v>30</v>
      </c>
      <c r="AQ182">
        <v>29</v>
      </c>
      <c r="AR182">
        <v>31</v>
      </c>
      <c r="AS182">
        <v>7</v>
      </c>
      <c r="AT182">
        <v>17</v>
      </c>
      <c r="AU182">
        <v>11</v>
      </c>
      <c r="AV182">
        <v>62</v>
      </c>
      <c r="AW182">
        <f t="shared" si="34"/>
        <v>4</v>
      </c>
      <c r="AX182">
        <f t="shared" si="35"/>
        <v>66</v>
      </c>
      <c r="AY182" t="s">
        <v>91</v>
      </c>
      <c r="AZ182" s="1">
        <v>46126.8125</v>
      </c>
      <c r="BA182" s="1">
        <v>46126</v>
      </c>
      <c r="BB182">
        <v>4</v>
      </c>
      <c r="BC182" t="s">
        <v>82</v>
      </c>
      <c r="BD182">
        <v>2026</v>
      </c>
    </row>
    <row r="183" spans="1:56" x14ac:dyDescent="0.25">
      <c r="A183">
        <v>52500111</v>
      </c>
      <c r="B183" t="s">
        <v>92</v>
      </c>
      <c r="C183" t="s">
        <v>93</v>
      </c>
      <c r="D183">
        <v>1610612766</v>
      </c>
      <c r="E183" t="str">
        <f t="shared" si="24"/>
        <v>161061276652500111</v>
      </c>
      <c r="F183" t="s">
        <v>96</v>
      </c>
      <c r="G183" t="s">
        <v>97</v>
      </c>
      <c r="H183">
        <v>1610612748</v>
      </c>
      <c r="I183" s="4" t="str">
        <f t="shared" si="25"/>
        <v>161061274852500111</v>
      </c>
      <c r="J183">
        <v>1</v>
      </c>
      <c r="K183">
        <v>1</v>
      </c>
      <c r="L183">
        <v>127</v>
      </c>
      <c r="M183">
        <v>126</v>
      </c>
      <c r="N183">
        <v>26</v>
      </c>
      <c r="O183">
        <v>7</v>
      </c>
      <c r="P183">
        <v>4</v>
      </c>
      <c r="Q183" s="2">
        <f t="shared" si="26"/>
        <v>0.54292065663474698</v>
      </c>
      <c r="R183" s="3">
        <f t="shared" si="27"/>
        <v>93.96</v>
      </c>
      <c r="S183" s="3">
        <f t="shared" si="28"/>
        <v>90.16</v>
      </c>
      <c r="T183" s="3">
        <f t="shared" si="29"/>
        <v>135.16389953171563</v>
      </c>
      <c r="U183" s="3">
        <f t="shared" si="30"/>
        <v>139.75155279503107</v>
      </c>
      <c r="V183" s="3">
        <f t="shared" si="31"/>
        <v>-4.5876532633154454</v>
      </c>
      <c r="W183" s="2">
        <f t="shared" si="32"/>
        <v>4.333333333333333</v>
      </c>
      <c r="X183">
        <v>113</v>
      </c>
      <c r="Y183">
        <v>50</v>
      </c>
      <c r="Z183" s="2">
        <v>0.442</v>
      </c>
      <c r="AA183">
        <v>56</v>
      </c>
      <c r="AB183">
        <v>18</v>
      </c>
      <c r="AC183">
        <f t="shared" si="33"/>
        <v>54</v>
      </c>
      <c r="AD183" s="2">
        <v>0.32100000000000001</v>
      </c>
      <c r="AE183">
        <v>9</v>
      </c>
      <c r="AF183">
        <v>9</v>
      </c>
      <c r="AG183" s="2">
        <v>1</v>
      </c>
      <c r="AH183">
        <v>37</v>
      </c>
      <c r="AI183">
        <v>17</v>
      </c>
      <c r="AJ183">
        <v>54</v>
      </c>
      <c r="AK183">
        <v>21</v>
      </c>
      <c r="AL183">
        <v>6</v>
      </c>
      <c r="AM183">
        <v>1</v>
      </c>
      <c r="AN183">
        <v>265</v>
      </c>
      <c r="AO183">
        <v>26</v>
      </c>
      <c r="AP183">
        <v>26</v>
      </c>
      <c r="AQ183">
        <v>37</v>
      </c>
      <c r="AR183">
        <v>25</v>
      </c>
      <c r="AS183">
        <v>8</v>
      </c>
      <c r="AT183">
        <v>5</v>
      </c>
      <c r="AU183">
        <v>9</v>
      </c>
      <c r="AV183">
        <v>58</v>
      </c>
      <c r="AW183">
        <f t="shared" si="34"/>
        <v>6</v>
      </c>
      <c r="AX183">
        <f t="shared" si="35"/>
        <v>64</v>
      </c>
      <c r="AY183" t="s">
        <v>91</v>
      </c>
      <c r="AZ183" s="1">
        <v>46126.8125</v>
      </c>
      <c r="BA183" s="1">
        <v>46126</v>
      </c>
      <c r="BB183">
        <v>4</v>
      </c>
      <c r="BC183" t="s">
        <v>82</v>
      </c>
      <c r="BD183">
        <v>2026</v>
      </c>
    </row>
    <row r="184" spans="1:56" x14ac:dyDescent="0.25">
      <c r="A184">
        <v>22501193</v>
      </c>
      <c r="B184" t="s">
        <v>98</v>
      </c>
      <c r="C184" t="s">
        <v>99</v>
      </c>
      <c r="D184">
        <v>1610612742</v>
      </c>
      <c r="E184" t="str">
        <f t="shared" si="24"/>
        <v>161061274222501193</v>
      </c>
      <c r="F184" t="s">
        <v>100</v>
      </c>
      <c r="G184" t="s">
        <v>101</v>
      </c>
      <c r="H184">
        <v>1610612741</v>
      </c>
      <c r="I184" s="4" t="str">
        <f t="shared" si="25"/>
        <v>161061274122501193</v>
      </c>
      <c r="J184">
        <v>1</v>
      </c>
      <c r="K184">
        <v>1</v>
      </c>
      <c r="L184">
        <v>149</v>
      </c>
      <c r="M184">
        <v>128</v>
      </c>
      <c r="N184">
        <v>35</v>
      </c>
      <c r="O184">
        <v>5</v>
      </c>
      <c r="P184">
        <v>10</v>
      </c>
      <c r="Q184" s="2">
        <f t="shared" si="26"/>
        <v>0.66589202717197005</v>
      </c>
      <c r="R184" s="3">
        <f t="shared" si="27"/>
        <v>77.88</v>
      </c>
      <c r="S184" s="3">
        <f t="shared" si="28"/>
        <v>88.36</v>
      </c>
      <c r="T184" s="3">
        <f t="shared" si="29"/>
        <v>191.31997945557268</v>
      </c>
      <c r="U184" s="3">
        <f t="shared" si="30"/>
        <v>144.8619284744228</v>
      </c>
      <c r="V184" s="3">
        <f t="shared" si="31"/>
        <v>46.458050981149881</v>
      </c>
      <c r="W184" s="2">
        <f t="shared" si="32"/>
        <v>1.9444444444444444</v>
      </c>
      <c r="X184">
        <v>100</v>
      </c>
      <c r="Y184">
        <v>52</v>
      </c>
      <c r="Z184" s="2">
        <v>0.52</v>
      </c>
      <c r="AA184">
        <v>49</v>
      </c>
      <c r="AB184">
        <v>22</v>
      </c>
      <c r="AC184">
        <f t="shared" si="33"/>
        <v>66</v>
      </c>
      <c r="AD184" s="2">
        <v>0.44900000000000001</v>
      </c>
      <c r="AE184">
        <v>27</v>
      </c>
      <c r="AF184">
        <v>23</v>
      </c>
      <c r="AG184" s="2">
        <v>0.85199999999999998</v>
      </c>
      <c r="AH184">
        <v>41</v>
      </c>
      <c r="AI184">
        <v>16</v>
      </c>
      <c r="AJ184">
        <v>57</v>
      </c>
      <c r="AK184">
        <v>24</v>
      </c>
      <c r="AL184">
        <v>18</v>
      </c>
      <c r="AM184">
        <v>21</v>
      </c>
      <c r="AN184">
        <v>240</v>
      </c>
      <c r="AO184">
        <v>45</v>
      </c>
      <c r="AP184">
        <v>35</v>
      </c>
      <c r="AQ184">
        <v>39</v>
      </c>
      <c r="AR184">
        <v>30</v>
      </c>
      <c r="AS184">
        <v>34</v>
      </c>
      <c r="AT184">
        <v>24</v>
      </c>
      <c r="AU184">
        <v>11</v>
      </c>
      <c r="AV184">
        <v>56</v>
      </c>
      <c r="AW184">
        <f t="shared" si="34"/>
        <v>4</v>
      </c>
      <c r="AX184">
        <f t="shared" si="35"/>
        <v>60</v>
      </c>
      <c r="AY184" t="s">
        <v>102</v>
      </c>
      <c r="AZ184" s="1">
        <v>46124.854166666664</v>
      </c>
      <c r="BA184" s="1">
        <v>46124</v>
      </c>
      <c r="BB184">
        <v>4</v>
      </c>
      <c r="BC184" t="s">
        <v>82</v>
      </c>
      <c r="BD184">
        <v>2026</v>
      </c>
    </row>
    <row r="185" spans="1:56" x14ac:dyDescent="0.25">
      <c r="A185">
        <v>22501193</v>
      </c>
      <c r="B185" t="s">
        <v>100</v>
      </c>
      <c r="C185" t="s">
        <v>101</v>
      </c>
      <c r="D185">
        <v>1610612741</v>
      </c>
      <c r="E185" t="str">
        <f t="shared" si="24"/>
        <v>161061274122501193</v>
      </c>
      <c r="F185" t="s">
        <v>98</v>
      </c>
      <c r="G185" t="s">
        <v>99</v>
      </c>
      <c r="H185">
        <v>1610612742</v>
      </c>
      <c r="I185" s="4" t="str">
        <f t="shared" si="25"/>
        <v>161061274222501193</v>
      </c>
      <c r="J185">
        <v>0</v>
      </c>
      <c r="K185">
        <v>0</v>
      </c>
      <c r="L185">
        <v>128</v>
      </c>
      <c r="M185">
        <v>149</v>
      </c>
      <c r="N185">
        <v>30</v>
      </c>
      <c r="O185">
        <v>3</v>
      </c>
      <c r="P185">
        <v>12</v>
      </c>
      <c r="Q185" s="2">
        <f t="shared" si="26"/>
        <v>0.55963623644630989</v>
      </c>
      <c r="R185" s="3">
        <f t="shared" si="27"/>
        <v>88.36</v>
      </c>
      <c r="S185" s="3">
        <f t="shared" si="28"/>
        <v>77.88</v>
      </c>
      <c r="T185" s="3">
        <f t="shared" si="29"/>
        <v>144.8619284744228</v>
      </c>
      <c r="U185" s="3">
        <f t="shared" si="30"/>
        <v>191.31997945557268</v>
      </c>
      <c r="V185" s="3">
        <f t="shared" si="31"/>
        <v>-46.458050981149881</v>
      </c>
      <c r="W185" s="2">
        <f t="shared" si="32"/>
        <v>2.3076923076923075</v>
      </c>
      <c r="X185">
        <v>106</v>
      </c>
      <c r="Y185">
        <v>52</v>
      </c>
      <c r="Z185" s="2">
        <v>0.49099999999999999</v>
      </c>
      <c r="AA185">
        <v>38</v>
      </c>
      <c r="AB185">
        <v>10</v>
      </c>
      <c r="AC185">
        <f t="shared" si="33"/>
        <v>30</v>
      </c>
      <c r="AD185" s="2">
        <v>0.26300000000000001</v>
      </c>
      <c r="AE185">
        <v>19</v>
      </c>
      <c r="AF185">
        <v>14</v>
      </c>
      <c r="AG185" s="2">
        <v>0.73699999999999999</v>
      </c>
      <c r="AH185">
        <v>29</v>
      </c>
      <c r="AI185">
        <v>13</v>
      </c>
      <c r="AJ185">
        <v>42</v>
      </c>
      <c r="AK185">
        <v>20</v>
      </c>
      <c r="AL185">
        <v>13</v>
      </c>
      <c r="AM185">
        <v>-21</v>
      </c>
      <c r="AN185">
        <v>240</v>
      </c>
      <c r="AO185">
        <v>34</v>
      </c>
      <c r="AP185">
        <v>22</v>
      </c>
      <c r="AQ185">
        <v>32</v>
      </c>
      <c r="AR185">
        <v>40</v>
      </c>
      <c r="AS185">
        <v>2</v>
      </c>
      <c r="AT185">
        <v>19</v>
      </c>
      <c r="AU185">
        <v>19</v>
      </c>
      <c r="AV185">
        <v>78</v>
      </c>
      <c r="AW185">
        <f t="shared" si="34"/>
        <v>6</v>
      </c>
      <c r="AX185">
        <f t="shared" si="35"/>
        <v>84</v>
      </c>
      <c r="AY185" t="s">
        <v>102</v>
      </c>
      <c r="AZ185" s="1">
        <v>46124.854166666664</v>
      </c>
      <c r="BA185" s="1">
        <v>46124</v>
      </c>
      <c r="BB185">
        <v>4</v>
      </c>
      <c r="BC185" t="s">
        <v>82</v>
      </c>
      <c r="BD185">
        <v>2026</v>
      </c>
    </row>
    <row r="186" spans="1:56" x14ac:dyDescent="0.25">
      <c r="A186">
        <v>22501194</v>
      </c>
      <c r="B186" t="s">
        <v>103</v>
      </c>
      <c r="C186" t="s">
        <v>104</v>
      </c>
      <c r="D186">
        <v>1610612763</v>
      </c>
      <c r="E186" t="str">
        <f t="shared" si="24"/>
        <v>161061276322501194</v>
      </c>
      <c r="F186" t="s">
        <v>78</v>
      </c>
      <c r="G186" t="s">
        <v>79</v>
      </c>
      <c r="H186">
        <v>1610612745</v>
      </c>
      <c r="I186" s="4" t="str">
        <f t="shared" si="25"/>
        <v>161061274522501194</v>
      </c>
      <c r="J186">
        <v>0</v>
      </c>
      <c r="K186">
        <v>0</v>
      </c>
      <c r="L186">
        <v>101</v>
      </c>
      <c r="M186">
        <v>132</v>
      </c>
      <c r="N186">
        <v>23</v>
      </c>
      <c r="O186">
        <v>6</v>
      </c>
      <c r="P186">
        <v>8</v>
      </c>
      <c r="Q186" s="2">
        <f t="shared" si="26"/>
        <v>0.50804828973843053</v>
      </c>
      <c r="R186" s="3">
        <f t="shared" si="27"/>
        <v>80.400000000000006</v>
      </c>
      <c r="S186" s="3">
        <f t="shared" si="28"/>
        <v>86.2</v>
      </c>
      <c r="T186" s="3">
        <f t="shared" si="29"/>
        <v>125.62189054726367</v>
      </c>
      <c r="U186" s="3">
        <f t="shared" si="30"/>
        <v>153.13225058004639</v>
      </c>
      <c r="V186" s="3">
        <f t="shared" si="31"/>
        <v>-27.510360032782714</v>
      </c>
      <c r="W186" s="2">
        <f t="shared" si="32"/>
        <v>1.7692307692307692</v>
      </c>
      <c r="X186">
        <v>95</v>
      </c>
      <c r="Y186">
        <v>39</v>
      </c>
      <c r="Z186" s="2">
        <v>0.41099999999999998</v>
      </c>
      <c r="AA186">
        <v>49</v>
      </c>
      <c r="AB186">
        <v>13</v>
      </c>
      <c r="AC186">
        <f t="shared" si="33"/>
        <v>39</v>
      </c>
      <c r="AD186" s="2">
        <v>0.26500000000000001</v>
      </c>
      <c r="AE186">
        <v>10</v>
      </c>
      <c r="AF186">
        <v>10</v>
      </c>
      <c r="AG186" s="2">
        <v>1</v>
      </c>
      <c r="AH186">
        <v>31</v>
      </c>
      <c r="AI186">
        <v>6</v>
      </c>
      <c r="AJ186">
        <v>37</v>
      </c>
      <c r="AK186">
        <v>24</v>
      </c>
      <c r="AL186">
        <v>13</v>
      </c>
      <c r="AM186">
        <v>-31</v>
      </c>
      <c r="AN186">
        <v>240</v>
      </c>
      <c r="AO186">
        <v>26</v>
      </c>
      <c r="AP186">
        <v>19</v>
      </c>
      <c r="AQ186">
        <v>26</v>
      </c>
      <c r="AR186">
        <v>30</v>
      </c>
      <c r="AS186">
        <v>4</v>
      </c>
      <c r="AT186">
        <v>14</v>
      </c>
      <c r="AU186">
        <v>15</v>
      </c>
      <c r="AV186">
        <v>48</v>
      </c>
      <c r="AW186">
        <f t="shared" si="34"/>
        <v>4</v>
      </c>
      <c r="AX186">
        <f t="shared" si="35"/>
        <v>52</v>
      </c>
      <c r="AY186" t="s">
        <v>102</v>
      </c>
      <c r="AZ186" s="1">
        <v>46124.854166666664</v>
      </c>
      <c r="BA186" s="1">
        <v>46124</v>
      </c>
      <c r="BB186">
        <v>4</v>
      </c>
      <c r="BC186" t="s">
        <v>82</v>
      </c>
      <c r="BD186">
        <v>2026</v>
      </c>
    </row>
    <row r="187" spans="1:56" x14ac:dyDescent="0.25">
      <c r="A187">
        <v>22501194</v>
      </c>
      <c r="B187" t="s">
        <v>78</v>
      </c>
      <c r="C187" t="s">
        <v>79</v>
      </c>
      <c r="D187">
        <v>1610612745</v>
      </c>
      <c r="E187" t="str">
        <f t="shared" si="24"/>
        <v>161061274522501194</v>
      </c>
      <c r="F187" t="s">
        <v>103</v>
      </c>
      <c r="G187" t="s">
        <v>104</v>
      </c>
      <c r="H187">
        <v>1610612763</v>
      </c>
      <c r="I187" s="4" t="str">
        <f t="shared" si="25"/>
        <v>161061276322501194</v>
      </c>
      <c r="J187">
        <v>1</v>
      </c>
      <c r="K187">
        <v>1</v>
      </c>
      <c r="L187">
        <v>132</v>
      </c>
      <c r="M187">
        <v>101</v>
      </c>
      <c r="N187">
        <v>23</v>
      </c>
      <c r="O187">
        <v>8</v>
      </c>
      <c r="P187">
        <v>10</v>
      </c>
      <c r="Q187" s="2">
        <f t="shared" si="26"/>
        <v>0.55837563451776651</v>
      </c>
      <c r="R187" s="3">
        <f t="shared" si="27"/>
        <v>86.2</v>
      </c>
      <c r="S187" s="3">
        <f t="shared" si="28"/>
        <v>80.400000000000006</v>
      </c>
      <c r="T187" s="3">
        <f t="shared" si="29"/>
        <v>153.13225058004639</v>
      </c>
      <c r="U187" s="3">
        <f t="shared" si="30"/>
        <v>125.62189054726367</v>
      </c>
      <c r="V187" s="3">
        <f t="shared" si="31"/>
        <v>27.510360032782714</v>
      </c>
      <c r="W187" s="2">
        <f t="shared" si="32"/>
        <v>2.0909090909090908</v>
      </c>
      <c r="X187">
        <v>105</v>
      </c>
      <c r="Y187">
        <v>48</v>
      </c>
      <c r="Z187" s="2">
        <v>0.45700000000000002</v>
      </c>
      <c r="AA187">
        <v>49</v>
      </c>
      <c r="AB187">
        <v>14</v>
      </c>
      <c r="AC187">
        <f t="shared" si="33"/>
        <v>42</v>
      </c>
      <c r="AD187" s="2">
        <v>0.28599999999999998</v>
      </c>
      <c r="AE187">
        <v>30</v>
      </c>
      <c r="AF187">
        <v>22</v>
      </c>
      <c r="AG187" s="2">
        <v>0.73299999999999998</v>
      </c>
      <c r="AH187">
        <v>43</v>
      </c>
      <c r="AI187">
        <v>21</v>
      </c>
      <c r="AJ187">
        <v>64</v>
      </c>
      <c r="AK187">
        <v>10</v>
      </c>
      <c r="AL187">
        <v>11</v>
      </c>
      <c r="AM187">
        <v>31</v>
      </c>
      <c r="AN187">
        <v>240</v>
      </c>
      <c r="AO187">
        <v>32</v>
      </c>
      <c r="AP187">
        <v>34</v>
      </c>
      <c r="AQ187">
        <v>34</v>
      </c>
      <c r="AR187">
        <v>32</v>
      </c>
      <c r="AS187">
        <v>39</v>
      </c>
      <c r="AT187">
        <v>16</v>
      </c>
      <c r="AU187">
        <v>19</v>
      </c>
      <c r="AV187">
        <v>62</v>
      </c>
      <c r="AW187">
        <f t="shared" si="34"/>
        <v>6</v>
      </c>
      <c r="AX187">
        <f t="shared" si="35"/>
        <v>68</v>
      </c>
      <c r="AY187" t="s">
        <v>102</v>
      </c>
      <c r="AZ187" s="1">
        <v>46124.854166666664</v>
      </c>
      <c r="BA187" s="1">
        <v>46124</v>
      </c>
      <c r="BB187">
        <v>4</v>
      </c>
      <c r="BC187" t="s">
        <v>82</v>
      </c>
      <c r="BD187">
        <v>2026</v>
      </c>
    </row>
    <row r="188" spans="1:56" x14ac:dyDescent="0.25">
      <c r="A188">
        <v>22501195</v>
      </c>
      <c r="B188" t="s">
        <v>66</v>
      </c>
      <c r="C188" t="s">
        <v>67</v>
      </c>
      <c r="D188">
        <v>1610612750</v>
      </c>
      <c r="E188" t="str">
        <f t="shared" si="24"/>
        <v>161061275022501195</v>
      </c>
      <c r="F188" t="s">
        <v>105</v>
      </c>
      <c r="G188" t="s">
        <v>106</v>
      </c>
      <c r="H188">
        <v>1610612740</v>
      </c>
      <c r="I188" s="4" t="str">
        <f t="shared" si="25"/>
        <v>161061274022501195</v>
      </c>
      <c r="J188">
        <v>1</v>
      </c>
      <c r="K188">
        <v>1</v>
      </c>
      <c r="L188">
        <v>132</v>
      </c>
      <c r="M188">
        <v>126</v>
      </c>
      <c r="N188">
        <v>32</v>
      </c>
      <c r="O188">
        <v>13</v>
      </c>
      <c r="P188">
        <v>5</v>
      </c>
      <c r="Q188" s="2">
        <f t="shared" si="26"/>
        <v>0.6115641215715345</v>
      </c>
      <c r="R188" s="3">
        <f t="shared" si="27"/>
        <v>84.92</v>
      </c>
      <c r="S188" s="3">
        <f t="shared" si="28"/>
        <v>94.72</v>
      </c>
      <c r="T188" s="3">
        <f t="shared" si="29"/>
        <v>155.440414507772</v>
      </c>
      <c r="U188" s="3">
        <f t="shared" si="30"/>
        <v>133.02364864864865</v>
      </c>
      <c r="V188" s="3">
        <f t="shared" si="31"/>
        <v>22.416765859123359</v>
      </c>
      <c r="W188" s="2">
        <f t="shared" si="32"/>
        <v>2.9090909090909092</v>
      </c>
      <c r="X188">
        <v>89</v>
      </c>
      <c r="Y188">
        <v>45</v>
      </c>
      <c r="Z188" s="2">
        <v>0.50600000000000001</v>
      </c>
      <c r="AA188">
        <v>37</v>
      </c>
      <c r="AB188">
        <v>10</v>
      </c>
      <c r="AC188">
        <f t="shared" si="33"/>
        <v>30</v>
      </c>
      <c r="AD188" s="2">
        <v>0.27</v>
      </c>
      <c r="AE188">
        <v>43</v>
      </c>
      <c r="AF188">
        <v>32</v>
      </c>
      <c r="AG188" s="2">
        <v>0.74399999999999999</v>
      </c>
      <c r="AH188">
        <v>35</v>
      </c>
      <c r="AI188">
        <v>12</v>
      </c>
      <c r="AJ188">
        <v>47</v>
      </c>
      <c r="AK188">
        <v>27</v>
      </c>
      <c r="AL188">
        <v>11</v>
      </c>
      <c r="AM188">
        <v>6</v>
      </c>
      <c r="AN188">
        <v>240</v>
      </c>
      <c r="AO188">
        <v>34</v>
      </c>
      <c r="AP188">
        <v>39</v>
      </c>
      <c r="AQ188">
        <v>24</v>
      </c>
      <c r="AR188">
        <v>35</v>
      </c>
      <c r="AS188">
        <v>16</v>
      </c>
      <c r="AT188">
        <v>10</v>
      </c>
      <c r="AU188">
        <v>11</v>
      </c>
      <c r="AV188">
        <v>68</v>
      </c>
      <c r="AW188">
        <f t="shared" si="34"/>
        <v>2</v>
      </c>
      <c r="AX188">
        <f t="shared" si="35"/>
        <v>70</v>
      </c>
      <c r="AY188" t="s">
        <v>102</v>
      </c>
      <c r="AZ188" s="1">
        <v>46124.854166666664</v>
      </c>
      <c r="BA188" s="1">
        <v>46124</v>
      </c>
      <c r="BB188">
        <v>4</v>
      </c>
      <c r="BC188" t="s">
        <v>82</v>
      </c>
      <c r="BD188">
        <v>2026</v>
      </c>
    </row>
    <row r="189" spans="1:56" x14ac:dyDescent="0.25">
      <c r="A189">
        <v>22501195</v>
      </c>
      <c r="B189" t="s">
        <v>105</v>
      </c>
      <c r="C189" t="s">
        <v>106</v>
      </c>
      <c r="D189">
        <v>1610612740</v>
      </c>
      <c r="E189" t="str">
        <f t="shared" si="24"/>
        <v>161061274022501195</v>
      </c>
      <c r="F189" t="s">
        <v>66</v>
      </c>
      <c r="G189" t="s">
        <v>67</v>
      </c>
      <c r="H189">
        <v>1610612750</v>
      </c>
      <c r="I189" s="4" t="str">
        <f t="shared" si="25"/>
        <v>161061275022501195</v>
      </c>
      <c r="J189">
        <v>0</v>
      </c>
      <c r="K189">
        <v>0</v>
      </c>
      <c r="L189">
        <v>126</v>
      </c>
      <c r="M189">
        <v>132</v>
      </c>
      <c r="N189">
        <v>20</v>
      </c>
      <c r="O189">
        <v>6</v>
      </c>
      <c r="P189">
        <v>9</v>
      </c>
      <c r="Q189" s="2">
        <f t="shared" si="26"/>
        <v>0.50921435499515033</v>
      </c>
      <c r="R189" s="3">
        <f t="shared" si="27"/>
        <v>94.72</v>
      </c>
      <c r="S189" s="3">
        <f t="shared" si="28"/>
        <v>84.92</v>
      </c>
      <c r="T189" s="3">
        <f t="shared" si="29"/>
        <v>133.02364864864865</v>
      </c>
      <c r="U189" s="3">
        <f t="shared" si="30"/>
        <v>155.440414507772</v>
      </c>
      <c r="V189" s="3">
        <f t="shared" si="31"/>
        <v>-22.416765859123359</v>
      </c>
      <c r="W189" s="2">
        <f t="shared" si="32"/>
        <v>2.2222222222222223</v>
      </c>
      <c r="X189">
        <v>107</v>
      </c>
      <c r="Y189">
        <v>45</v>
      </c>
      <c r="Z189" s="2">
        <v>0.42099999999999999</v>
      </c>
      <c r="AA189">
        <v>21</v>
      </c>
      <c r="AB189">
        <v>5</v>
      </c>
      <c r="AC189">
        <f t="shared" si="33"/>
        <v>15</v>
      </c>
      <c r="AD189" s="2">
        <v>0.23799999999999999</v>
      </c>
      <c r="AE189">
        <v>38</v>
      </c>
      <c r="AF189">
        <v>31</v>
      </c>
      <c r="AG189" s="2">
        <v>0.81599999999999995</v>
      </c>
      <c r="AH189">
        <v>32</v>
      </c>
      <c r="AI189">
        <v>20</v>
      </c>
      <c r="AJ189">
        <v>52</v>
      </c>
      <c r="AK189">
        <v>28</v>
      </c>
      <c r="AL189">
        <v>9</v>
      </c>
      <c r="AM189">
        <v>-6</v>
      </c>
      <c r="AN189">
        <v>240</v>
      </c>
      <c r="AO189">
        <v>24</v>
      </c>
      <c r="AP189">
        <v>35</v>
      </c>
      <c r="AQ189">
        <v>31</v>
      </c>
      <c r="AR189">
        <v>36</v>
      </c>
      <c r="AS189">
        <v>0</v>
      </c>
      <c r="AT189">
        <v>18</v>
      </c>
      <c r="AU189">
        <v>21</v>
      </c>
      <c r="AV189">
        <v>72</v>
      </c>
      <c r="AW189">
        <f t="shared" si="34"/>
        <v>8</v>
      </c>
      <c r="AX189">
        <f t="shared" si="35"/>
        <v>80</v>
      </c>
      <c r="AY189" t="s">
        <v>102</v>
      </c>
      <c r="AZ189" s="1">
        <v>46124.854166666664</v>
      </c>
      <c r="BA189" s="1">
        <v>46124</v>
      </c>
      <c r="BB189">
        <v>4</v>
      </c>
      <c r="BC189" t="s">
        <v>82</v>
      </c>
      <c r="BD189">
        <v>2026</v>
      </c>
    </row>
    <row r="190" spans="1:56" x14ac:dyDescent="0.25">
      <c r="A190">
        <v>22501196</v>
      </c>
      <c r="B190" t="s">
        <v>59</v>
      </c>
      <c r="C190" t="s">
        <v>60</v>
      </c>
      <c r="D190">
        <v>1610612760</v>
      </c>
      <c r="E190" t="str">
        <f t="shared" si="24"/>
        <v>161061276022501196</v>
      </c>
      <c r="F190" t="s">
        <v>87</v>
      </c>
      <c r="G190" t="s">
        <v>88</v>
      </c>
      <c r="H190">
        <v>1610612756</v>
      </c>
      <c r="I190" s="4" t="str">
        <f t="shared" si="25"/>
        <v>161061275622501196</v>
      </c>
      <c r="J190">
        <v>1</v>
      </c>
      <c r="K190">
        <v>0</v>
      </c>
      <c r="L190">
        <v>103</v>
      </c>
      <c r="M190">
        <v>135</v>
      </c>
      <c r="N190">
        <v>32</v>
      </c>
      <c r="O190">
        <v>7</v>
      </c>
      <c r="P190">
        <v>9</v>
      </c>
      <c r="Q190" s="2">
        <f t="shared" si="26"/>
        <v>0.52041228779304771</v>
      </c>
      <c r="R190" s="3">
        <f t="shared" si="27"/>
        <v>79.959999999999994</v>
      </c>
      <c r="S190" s="3">
        <f t="shared" si="28"/>
        <v>79.64</v>
      </c>
      <c r="T190" s="3">
        <f t="shared" si="29"/>
        <v>128.81440720360183</v>
      </c>
      <c r="U190" s="3">
        <f t="shared" si="30"/>
        <v>169.5128076343546</v>
      </c>
      <c r="V190" s="3">
        <f t="shared" si="31"/>
        <v>-40.69840043075277</v>
      </c>
      <c r="W190" s="2">
        <f t="shared" si="32"/>
        <v>3.2</v>
      </c>
      <c r="X190">
        <v>95</v>
      </c>
      <c r="Y190">
        <v>41</v>
      </c>
      <c r="Z190" s="2">
        <v>0.432</v>
      </c>
      <c r="AA190">
        <v>46</v>
      </c>
      <c r="AB190">
        <v>18</v>
      </c>
      <c r="AC190">
        <f t="shared" si="33"/>
        <v>54</v>
      </c>
      <c r="AD190" s="2">
        <v>0.39100000000000001</v>
      </c>
      <c r="AE190">
        <v>9</v>
      </c>
      <c r="AF190">
        <v>3</v>
      </c>
      <c r="AG190" s="2">
        <v>0.33300000000000002</v>
      </c>
      <c r="AH190">
        <v>27</v>
      </c>
      <c r="AI190">
        <v>9</v>
      </c>
      <c r="AJ190">
        <v>36</v>
      </c>
      <c r="AK190">
        <v>8</v>
      </c>
      <c r="AL190">
        <v>10</v>
      </c>
      <c r="AM190">
        <v>-32</v>
      </c>
      <c r="AN190">
        <v>240</v>
      </c>
      <c r="AO190">
        <v>19</v>
      </c>
      <c r="AP190">
        <v>33</v>
      </c>
      <c r="AQ190">
        <v>25</v>
      </c>
      <c r="AR190">
        <v>26</v>
      </c>
      <c r="AS190">
        <v>0</v>
      </c>
      <c r="AT190">
        <v>21</v>
      </c>
      <c r="AU190">
        <v>19</v>
      </c>
      <c r="AV190">
        <v>44</v>
      </c>
      <c r="AW190">
        <f t="shared" si="34"/>
        <v>2</v>
      </c>
      <c r="AX190">
        <f t="shared" si="35"/>
        <v>46</v>
      </c>
      <c r="AY190" t="s">
        <v>102</v>
      </c>
      <c r="AZ190" s="1">
        <v>46124.854166666664</v>
      </c>
      <c r="BA190" s="1">
        <v>46124</v>
      </c>
      <c r="BB190">
        <v>4</v>
      </c>
      <c r="BC190" t="s">
        <v>82</v>
      </c>
      <c r="BD190">
        <v>2026</v>
      </c>
    </row>
    <row r="191" spans="1:56" x14ac:dyDescent="0.25">
      <c r="A191">
        <v>22501196</v>
      </c>
      <c r="B191" t="s">
        <v>87</v>
      </c>
      <c r="C191" t="s">
        <v>88</v>
      </c>
      <c r="D191">
        <v>1610612756</v>
      </c>
      <c r="E191" t="str">
        <f t="shared" si="24"/>
        <v>161061275622501196</v>
      </c>
      <c r="F191" t="s">
        <v>59</v>
      </c>
      <c r="G191" t="s">
        <v>60</v>
      </c>
      <c r="H191">
        <v>1610612760</v>
      </c>
      <c r="I191" s="4" t="str">
        <f t="shared" si="25"/>
        <v>161061276022501196</v>
      </c>
      <c r="J191">
        <v>0</v>
      </c>
      <c r="K191">
        <v>1</v>
      </c>
      <c r="L191">
        <v>135</v>
      </c>
      <c r="M191">
        <v>103</v>
      </c>
      <c r="N191">
        <v>28</v>
      </c>
      <c r="O191">
        <v>8</v>
      </c>
      <c r="P191">
        <v>5</v>
      </c>
      <c r="Q191" s="2">
        <f t="shared" si="26"/>
        <v>0.65129293708992664</v>
      </c>
      <c r="R191" s="3">
        <f t="shared" si="27"/>
        <v>79.64</v>
      </c>
      <c r="S191" s="3">
        <f t="shared" si="28"/>
        <v>79.959999999999994</v>
      </c>
      <c r="T191" s="3">
        <f t="shared" si="29"/>
        <v>169.5128076343546</v>
      </c>
      <c r="U191" s="3">
        <f t="shared" si="30"/>
        <v>128.81440720360183</v>
      </c>
      <c r="V191" s="3">
        <f t="shared" si="31"/>
        <v>40.69840043075277</v>
      </c>
      <c r="W191" s="2">
        <f t="shared" si="32"/>
        <v>2.5454545454545454</v>
      </c>
      <c r="X191">
        <v>101</v>
      </c>
      <c r="Y191">
        <v>56</v>
      </c>
      <c r="Z191" s="2">
        <v>0.55400000000000005</v>
      </c>
      <c r="AA191">
        <v>41</v>
      </c>
      <c r="AB191">
        <v>20</v>
      </c>
      <c r="AC191">
        <f t="shared" si="33"/>
        <v>60</v>
      </c>
      <c r="AD191" s="2">
        <v>0.48799999999999999</v>
      </c>
      <c r="AE191">
        <v>6</v>
      </c>
      <c r="AF191">
        <v>3</v>
      </c>
      <c r="AG191" s="2">
        <v>0.5</v>
      </c>
      <c r="AH191">
        <v>41</v>
      </c>
      <c r="AI191">
        <v>13</v>
      </c>
      <c r="AJ191">
        <v>54</v>
      </c>
      <c r="AK191">
        <v>9</v>
      </c>
      <c r="AL191">
        <v>11</v>
      </c>
      <c r="AM191">
        <v>32</v>
      </c>
      <c r="AN191">
        <v>240</v>
      </c>
      <c r="AO191">
        <v>37</v>
      </c>
      <c r="AP191">
        <v>33</v>
      </c>
      <c r="AQ191">
        <v>34</v>
      </c>
      <c r="AR191">
        <v>31</v>
      </c>
      <c r="AS191">
        <v>32</v>
      </c>
      <c r="AT191">
        <v>18</v>
      </c>
      <c r="AU191">
        <v>14</v>
      </c>
      <c r="AV191">
        <v>64</v>
      </c>
      <c r="AW191">
        <f t="shared" si="34"/>
        <v>8</v>
      </c>
      <c r="AX191">
        <f t="shared" si="35"/>
        <v>72</v>
      </c>
      <c r="AY191" t="s">
        <v>102</v>
      </c>
      <c r="AZ191" s="1">
        <v>46124.854166666664</v>
      </c>
      <c r="BA191" s="1">
        <v>46124</v>
      </c>
      <c r="BB191">
        <v>4</v>
      </c>
      <c r="BC191" t="s">
        <v>82</v>
      </c>
      <c r="BD191">
        <v>2026</v>
      </c>
    </row>
    <row r="192" spans="1:56" x14ac:dyDescent="0.25">
      <c r="A192">
        <v>22501197</v>
      </c>
      <c r="B192" t="s">
        <v>53</v>
      </c>
      <c r="C192" t="s">
        <v>54</v>
      </c>
      <c r="D192">
        <v>1610612759</v>
      </c>
      <c r="E192" t="str">
        <f t="shared" si="24"/>
        <v>161061275922501197</v>
      </c>
      <c r="F192" t="s">
        <v>80</v>
      </c>
      <c r="G192" t="s">
        <v>81</v>
      </c>
      <c r="H192">
        <v>1610612743</v>
      </c>
      <c r="I192" s="4" t="str">
        <f t="shared" si="25"/>
        <v>161061274322501197</v>
      </c>
      <c r="J192">
        <v>1</v>
      </c>
      <c r="K192">
        <v>0</v>
      </c>
      <c r="L192">
        <v>118</v>
      </c>
      <c r="M192">
        <v>128</v>
      </c>
      <c r="N192">
        <v>27</v>
      </c>
      <c r="O192">
        <v>5</v>
      </c>
      <c r="P192">
        <v>5</v>
      </c>
      <c r="Q192" s="2">
        <f t="shared" si="26"/>
        <v>0.55181444070332963</v>
      </c>
      <c r="R192" s="3">
        <f t="shared" si="27"/>
        <v>83.92</v>
      </c>
      <c r="S192" s="3">
        <f t="shared" si="28"/>
        <v>80.680000000000007</v>
      </c>
      <c r="T192" s="3">
        <f t="shared" si="29"/>
        <v>140.61010486177312</v>
      </c>
      <c r="U192" s="3">
        <f t="shared" si="30"/>
        <v>158.65146256817053</v>
      </c>
      <c r="V192" s="3">
        <f t="shared" si="31"/>
        <v>-18.041357706397406</v>
      </c>
      <c r="W192" s="2">
        <f t="shared" si="32"/>
        <v>3</v>
      </c>
      <c r="X192">
        <v>99</v>
      </c>
      <c r="Y192">
        <v>45</v>
      </c>
      <c r="Z192" s="2">
        <v>0.45500000000000002</v>
      </c>
      <c r="AA192">
        <v>47</v>
      </c>
      <c r="AB192">
        <v>15</v>
      </c>
      <c r="AC192">
        <f t="shared" si="33"/>
        <v>45</v>
      </c>
      <c r="AD192" s="2">
        <v>0.31900000000000001</v>
      </c>
      <c r="AE192">
        <v>18</v>
      </c>
      <c r="AF192">
        <v>13</v>
      </c>
      <c r="AG192" s="2">
        <v>0.72199999999999998</v>
      </c>
      <c r="AH192">
        <v>31</v>
      </c>
      <c r="AI192">
        <v>14</v>
      </c>
      <c r="AJ192">
        <v>45</v>
      </c>
      <c r="AK192">
        <v>18</v>
      </c>
      <c r="AL192">
        <v>9</v>
      </c>
      <c r="AM192">
        <v>-10</v>
      </c>
      <c r="AN192">
        <v>240</v>
      </c>
      <c r="AO192">
        <v>34</v>
      </c>
      <c r="AP192">
        <v>22</v>
      </c>
      <c r="AQ192">
        <v>35</v>
      </c>
      <c r="AR192">
        <v>27</v>
      </c>
      <c r="AS192">
        <v>5</v>
      </c>
      <c r="AT192">
        <v>19</v>
      </c>
      <c r="AU192">
        <v>14</v>
      </c>
      <c r="AV192">
        <v>54</v>
      </c>
      <c r="AW192">
        <f t="shared" si="34"/>
        <v>6</v>
      </c>
      <c r="AX192">
        <f t="shared" si="35"/>
        <v>60</v>
      </c>
      <c r="AY192" t="s">
        <v>102</v>
      </c>
      <c r="AZ192" s="1">
        <v>46124.854166666664</v>
      </c>
      <c r="BA192" s="1">
        <v>46124</v>
      </c>
      <c r="BB192">
        <v>4</v>
      </c>
      <c r="BC192" t="s">
        <v>82</v>
      </c>
      <c r="BD192">
        <v>2026</v>
      </c>
    </row>
    <row r="193" spans="1:56" x14ac:dyDescent="0.25">
      <c r="A193">
        <v>22501197</v>
      </c>
      <c r="B193" t="s">
        <v>80</v>
      </c>
      <c r="C193" t="s">
        <v>81</v>
      </c>
      <c r="D193">
        <v>1610612743</v>
      </c>
      <c r="E193" t="str">
        <f t="shared" si="24"/>
        <v>161061274322501197</v>
      </c>
      <c r="F193" t="s">
        <v>53</v>
      </c>
      <c r="G193" t="s">
        <v>54</v>
      </c>
      <c r="H193">
        <v>1610612759</v>
      </c>
      <c r="I193" s="4" t="str">
        <f t="shared" si="25"/>
        <v>161061275922501197</v>
      </c>
      <c r="J193">
        <v>0</v>
      </c>
      <c r="K193">
        <v>1</v>
      </c>
      <c r="L193">
        <v>128</v>
      </c>
      <c r="M193">
        <v>118</v>
      </c>
      <c r="N193">
        <v>30</v>
      </c>
      <c r="O193">
        <v>5</v>
      </c>
      <c r="P193">
        <v>4</v>
      </c>
      <c r="Q193" s="2">
        <f t="shared" si="26"/>
        <v>0.58351568198395332</v>
      </c>
      <c r="R193" s="3">
        <f t="shared" si="27"/>
        <v>80.680000000000007</v>
      </c>
      <c r="S193" s="3">
        <f t="shared" si="28"/>
        <v>83.92</v>
      </c>
      <c r="T193" s="3">
        <f t="shared" si="29"/>
        <v>158.65146256817053</v>
      </c>
      <c r="U193" s="3">
        <f t="shared" si="30"/>
        <v>140.61010486177312</v>
      </c>
      <c r="V193" s="3">
        <f t="shared" si="31"/>
        <v>18.041357706397406</v>
      </c>
      <c r="W193" s="2">
        <f t="shared" si="32"/>
        <v>3</v>
      </c>
      <c r="X193">
        <v>100</v>
      </c>
      <c r="Y193">
        <v>50</v>
      </c>
      <c r="Z193" s="2">
        <v>0.5</v>
      </c>
      <c r="AA193">
        <v>30</v>
      </c>
      <c r="AB193">
        <v>11</v>
      </c>
      <c r="AC193">
        <f t="shared" si="33"/>
        <v>33</v>
      </c>
      <c r="AD193" s="2">
        <v>0.36699999999999999</v>
      </c>
      <c r="AE193">
        <v>22</v>
      </c>
      <c r="AF193">
        <v>17</v>
      </c>
      <c r="AG193" s="2">
        <v>0.77300000000000002</v>
      </c>
      <c r="AH193">
        <v>39</v>
      </c>
      <c r="AI193">
        <v>19</v>
      </c>
      <c r="AJ193">
        <v>58</v>
      </c>
      <c r="AK193">
        <v>16</v>
      </c>
      <c r="AL193">
        <v>10</v>
      </c>
      <c r="AM193">
        <v>10</v>
      </c>
      <c r="AN193">
        <v>240</v>
      </c>
      <c r="AO193">
        <v>37</v>
      </c>
      <c r="AP193">
        <v>33</v>
      </c>
      <c r="AQ193">
        <v>31</v>
      </c>
      <c r="AR193">
        <v>27</v>
      </c>
      <c r="AS193">
        <v>23</v>
      </c>
      <c r="AT193">
        <v>8</v>
      </c>
      <c r="AU193">
        <v>16</v>
      </c>
      <c r="AV193">
        <v>62</v>
      </c>
      <c r="AW193">
        <f t="shared" si="34"/>
        <v>16</v>
      </c>
      <c r="AX193">
        <f t="shared" si="35"/>
        <v>78</v>
      </c>
      <c r="AY193" t="s">
        <v>102</v>
      </c>
      <c r="AZ193" s="1">
        <v>46124.854166666664</v>
      </c>
      <c r="BA193" s="1">
        <v>46124</v>
      </c>
      <c r="BB193">
        <v>4</v>
      </c>
      <c r="BC193" t="s">
        <v>82</v>
      </c>
      <c r="BD193">
        <v>2026</v>
      </c>
    </row>
    <row r="194" spans="1:56" x14ac:dyDescent="0.25">
      <c r="A194">
        <v>22501198</v>
      </c>
      <c r="B194" t="s">
        <v>107</v>
      </c>
      <c r="C194" t="s">
        <v>108</v>
      </c>
      <c r="D194">
        <v>1610612762</v>
      </c>
      <c r="E194" t="str">
        <f t="shared" ref="E194:E257" si="36">D194:D2837&amp;A194:A2837</f>
        <v>161061276222501198</v>
      </c>
      <c r="F194" t="s">
        <v>68</v>
      </c>
      <c r="G194" t="s">
        <v>69</v>
      </c>
      <c r="H194">
        <v>1610612747</v>
      </c>
      <c r="I194" s="4" t="str">
        <f t="shared" ref="I194:I257" si="37">H194:H2837&amp;A194:A2837</f>
        <v>161061274722501198</v>
      </c>
      <c r="J194">
        <v>0</v>
      </c>
      <c r="K194">
        <v>0</v>
      </c>
      <c r="L194">
        <v>107</v>
      </c>
      <c r="M194">
        <v>131</v>
      </c>
      <c r="N194">
        <v>25</v>
      </c>
      <c r="O194">
        <v>4</v>
      </c>
      <c r="P194">
        <v>13</v>
      </c>
      <c r="Q194" s="2">
        <f t="shared" ref="Q194:Q257" si="38">IF((2*(X194 + 0.44 * AE194))=0,0,L194 / (2*(X194 + 0.44 * AE194)))</f>
        <v>0.50528900642236496</v>
      </c>
      <c r="R194" s="3">
        <f t="shared" ref="R194:R257" si="39">X194 + 0.44 * AE194 - AI194 - AL194</f>
        <v>72.88</v>
      </c>
      <c r="S194" s="3">
        <f t="shared" ref="S194:S257" si="40">INDEX(X:X,MATCH(I194,E:E,0))
+0.44*INDEX(AE:AE,MATCH(I194,E:E,0))
-INDEX(AI:AI,MATCH(I194,E:E,0))
-INDEX(AL:AL,MATCH(I194,E:E,0))</f>
        <v>74.48</v>
      </c>
      <c r="T194" s="3">
        <f t="shared" ref="T194:T257" si="41">(L194/R194)*100</f>
        <v>146.81668496158068</v>
      </c>
      <c r="U194" s="3">
        <f t="shared" ref="U194:U257" si="42">(M194/S194)*100</f>
        <v>175.8861439312567</v>
      </c>
      <c r="V194" s="3">
        <f t="shared" ref="V194:V257" si="43">T194-U194</f>
        <v>-29.06945896967602</v>
      </c>
      <c r="W194" s="2">
        <f t="shared" ref="W194:W257" si="44">N194/IF(AL194=0,1,AL194)</f>
        <v>1.5625</v>
      </c>
      <c r="X194">
        <v>94</v>
      </c>
      <c r="Y194">
        <v>41</v>
      </c>
      <c r="Z194" s="2">
        <v>0.436</v>
      </c>
      <c r="AA194">
        <v>34</v>
      </c>
      <c r="AB194">
        <v>7</v>
      </c>
      <c r="AC194">
        <f t="shared" ref="AC194:AC257" si="45">AB194*3</f>
        <v>21</v>
      </c>
      <c r="AD194" s="2">
        <v>0.20599999999999999</v>
      </c>
      <c r="AE194">
        <v>27</v>
      </c>
      <c r="AF194">
        <v>18</v>
      </c>
      <c r="AG194" s="2">
        <v>0.66700000000000004</v>
      </c>
      <c r="AH194">
        <v>25</v>
      </c>
      <c r="AI194">
        <v>17</v>
      </c>
      <c r="AJ194">
        <v>42</v>
      </c>
      <c r="AK194">
        <v>14</v>
      </c>
      <c r="AL194">
        <v>16</v>
      </c>
      <c r="AM194">
        <v>-24</v>
      </c>
      <c r="AN194">
        <v>240</v>
      </c>
      <c r="AO194">
        <v>22</v>
      </c>
      <c r="AP194">
        <v>23</v>
      </c>
      <c r="AQ194">
        <v>29</v>
      </c>
      <c r="AR194">
        <v>33</v>
      </c>
      <c r="AS194">
        <v>0</v>
      </c>
      <c r="AT194">
        <v>17</v>
      </c>
      <c r="AU194">
        <v>18</v>
      </c>
      <c r="AV194">
        <v>50</v>
      </c>
      <c r="AW194">
        <f t="shared" ref="AW194:AW257" si="46">L194-(AV194+AC194+AF194)</f>
        <v>18</v>
      </c>
      <c r="AX194">
        <f t="shared" ref="AX194:AX257" si="47">AV194+AW194</f>
        <v>68</v>
      </c>
      <c r="AY194" t="s">
        <v>102</v>
      </c>
      <c r="AZ194" s="1">
        <v>46124.854166666664</v>
      </c>
      <c r="BA194" s="1">
        <v>46124</v>
      </c>
      <c r="BB194">
        <v>4</v>
      </c>
      <c r="BC194" t="s">
        <v>82</v>
      </c>
      <c r="BD194">
        <v>2026</v>
      </c>
    </row>
    <row r="195" spans="1:56" x14ac:dyDescent="0.25">
      <c r="A195">
        <v>22501198</v>
      </c>
      <c r="B195" t="s">
        <v>68</v>
      </c>
      <c r="C195" t="s">
        <v>69</v>
      </c>
      <c r="D195">
        <v>1610612747</v>
      </c>
      <c r="E195" t="str">
        <f t="shared" si="36"/>
        <v>161061274722501198</v>
      </c>
      <c r="F195" t="s">
        <v>107</v>
      </c>
      <c r="G195" t="s">
        <v>108</v>
      </c>
      <c r="H195">
        <v>1610612762</v>
      </c>
      <c r="I195" s="4" t="str">
        <f t="shared" si="37"/>
        <v>161061276222501198</v>
      </c>
      <c r="J195">
        <v>1</v>
      </c>
      <c r="K195">
        <v>1</v>
      </c>
      <c r="L195">
        <v>131</v>
      </c>
      <c r="M195">
        <v>107</v>
      </c>
      <c r="N195">
        <v>37</v>
      </c>
      <c r="O195">
        <v>6</v>
      </c>
      <c r="P195">
        <v>12</v>
      </c>
      <c r="Q195" s="2">
        <f t="shared" si="38"/>
        <v>0.65187101910828027</v>
      </c>
      <c r="R195" s="3">
        <f t="shared" si="39"/>
        <v>74.48</v>
      </c>
      <c r="S195" s="3">
        <f t="shared" si="40"/>
        <v>72.88</v>
      </c>
      <c r="T195" s="3">
        <f t="shared" si="41"/>
        <v>175.8861439312567</v>
      </c>
      <c r="U195" s="3">
        <f t="shared" si="42"/>
        <v>146.81668496158068</v>
      </c>
      <c r="V195" s="3">
        <f t="shared" si="43"/>
        <v>29.06945896967602</v>
      </c>
      <c r="W195" s="2">
        <f t="shared" si="44"/>
        <v>2.4666666666666668</v>
      </c>
      <c r="X195">
        <v>93</v>
      </c>
      <c r="Y195">
        <v>51</v>
      </c>
      <c r="Z195" s="2">
        <v>0.54800000000000004</v>
      </c>
      <c r="AA195">
        <v>34</v>
      </c>
      <c r="AB195">
        <v>15</v>
      </c>
      <c r="AC195">
        <f t="shared" si="45"/>
        <v>45</v>
      </c>
      <c r="AD195" s="2">
        <v>0.441</v>
      </c>
      <c r="AE195">
        <v>17</v>
      </c>
      <c r="AF195">
        <v>14</v>
      </c>
      <c r="AG195" s="2">
        <v>0.82399999999999995</v>
      </c>
      <c r="AH195">
        <v>38</v>
      </c>
      <c r="AI195">
        <v>11</v>
      </c>
      <c r="AJ195">
        <v>49</v>
      </c>
      <c r="AK195">
        <v>20</v>
      </c>
      <c r="AL195">
        <v>15</v>
      </c>
      <c r="AM195">
        <v>24</v>
      </c>
      <c r="AN195">
        <v>240</v>
      </c>
      <c r="AO195">
        <v>32</v>
      </c>
      <c r="AP195">
        <v>30</v>
      </c>
      <c r="AQ195">
        <v>33</v>
      </c>
      <c r="AR195">
        <v>36</v>
      </c>
      <c r="AS195">
        <v>30</v>
      </c>
      <c r="AT195">
        <v>20</v>
      </c>
      <c r="AU195">
        <v>26</v>
      </c>
      <c r="AV195">
        <v>60</v>
      </c>
      <c r="AW195">
        <f t="shared" si="46"/>
        <v>12</v>
      </c>
      <c r="AX195">
        <f t="shared" si="47"/>
        <v>72</v>
      </c>
      <c r="AY195" t="s">
        <v>102</v>
      </c>
      <c r="AZ195" s="1">
        <v>46124.854166666664</v>
      </c>
      <c r="BA195" s="1">
        <v>46124</v>
      </c>
      <c r="BB195">
        <v>4</v>
      </c>
      <c r="BC195" t="s">
        <v>82</v>
      </c>
      <c r="BD195">
        <v>2026</v>
      </c>
    </row>
    <row r="196" spans="1:56" x14ac:dyDescent="0.25">
      <c r="A196">
        <v>22501199</v>
      </c>
      <c r="B196" t="s">
        <v>94</v>
      </c>
      <c r="C196" t="s">
        <v>95</v>
      </c>
      <c r="D196">
        <v>1610612746</v>
      </c>
      <c r="E196" t="str">
        <f t="shared" si="36"/>
        <v>161061274622501199</v>
      </c>
      <c r="F196" t="s">
        <v>89</v>
      </c>
      <c r="G196" t="s">
        <v>90</v>
      </c>
      <c r="H196">
        <v>1610612744</v>
      </c>
      <c r="I196" s="4" t="str">
        <f t="shared" si="37"/>
        <v>161061274422501199</v>
      </c>
      <c r="J196">
        <v>1</v>
      </c>
      <c r="K196">
        <v>1</v>
      </c>
      <c r="L196">
        <v>115</v>
      </c>
      <c r="M196">
        <v>110</v>
      </c>
      <c r="N196">
        <v>27</v>
      </c>
      <c r="O196">
        <v>4</v>
      </c>
      <c r="P196">
        <v>3</v>
      </c>
      <c r="Q196" s="2">
        <f t="shared" si="38"/>
        <v>0.59059161873459332</v>
      </c>
      <c r="R196" s="3">
        <f t="shared" si="39"/>
        <v>77.36</v>
      </c>
      <c r="S196" s="3">
        <f t="shared" si="40"/>
        <v>75.08</v>
      </c>
      <c r="T196" s="3">
        <f t="shared" si="41"/>
        <v>148.65563598759047</v>
      </c>
      <c r="U196" s="3">
        <f t="shared" si="42"/>
        <v>146.51038891848697</v>
      </c>
      <c r="V196" s="3">
        <f t="shared" si="43"/>
        <v>2.1452470691035046</v>
      </c>
      <c r="W196" s="2">
        <f t="shared" si="44"/>
        <v>2.7</v>
      </c>
      <c r="X196">
        <v>89</v>
      </c>
      <c r="Y196">
        <v>42</v>
      </c>
      <c r="Z196" s="2">
        <v>0.47199999999999998</v>
      </c>
      <c r="AA196">
        <v>39</v>
      </c>
      <c r="AB196">
        <v>14</v>
      </c>
      <c r="AC196">
        <f t="shared" si="45"/>
        <v>42</v>
      </c>
      <c r="AD196" s="2">
        <v>0.35899999999999999</v>
      </c>
      <c r="AE196">
        <v>19</v>
      </c>
      <c r="AF196">
        <v>17</v>
      </c>
      <c r="AG196" s="2">
        <v>0.89500000000000002</v>
      </c>
      <c r="AH196">
        <v>34</v>
      </c>
      <c r="AI196">
        <v>10</v>
      </c>
      <c r="AJ196">
        <v>44</v>
      </c>
      <c r="AK196">
        <v>24</v>
      </c>
      <c r="AL196">
        <v>10</v>
      </c>
      <c r="AM196">
        <v>5</v>
      </c>
      <c r="AN196">
        <v>240</v>
      </c>
      <c r="AO196">
        <v>25</v>
      </c>
      <c r="AP196">
        <v>27</v>
      </c>
      <c r="AQ196">
        <v>31</v>
      </c>
      <c r="AR196">
        <v>32</v>
      </c>
      <c r="AS196">
        <v>12</v>
      </c>
      <c r="AT196">
        <v>8</v>
      </c>
      <c r="AU196">
        <v>17</v>
      </c>
      <c r="AV196">
        <v>54</v>
      </c>
      <c r="AW196">
        <f t="shared" si="46"/>
        <v>2</v>
      </c>
      <c r="AX196">
        <f t="shared" si="47"/>
        <v>56</v>
      </c>
      <c r="AY196" t="s">
        <v>102</v>
      </c>
      <c r="AZ196" s="1">
        <v>46124.854166666664</v>
      </c>
      <c r="BA196" s="1">
        <v>46124</v>
      </c>
      <c r="BB196">
        <v>4</v>
      </c>
      <c r="BC196" t="s">
        <v>82</v>
      </c>
      <c r="BD196">
        <v>2026</v>
      </c>
    </row>
    <row r="197" spans="1:56" x14ac:dyDescent="0.25">
      <c r="A197">
        <v>22501199</v>
      </c>
      <c r="B197" t="s">
        <v>89</v>
      </c>
      <c r="C197" t="s">
        <v>90</v>
      </c>
      <c r="D197">
        <v>1610612744</v>
      </c>
      <c r="E197" t="str">
        <f t="shared" si="36"/>
        <v>161061274422501199</v>
      </c>
      <c r="F197" t="s">
        <v>94</v>
      </c>
      <c r="G197" t="s">
        <v>95</v>
      </c>
      <c r="H197">
        <v>1610612746</v>
      </c>
      <c r="I197" s="4" t="str">
        <f t="shared" si="37"/>
        <v>161061274622501199</v>
      </c>
      <c r="J197">
        <v>0</v>
      </c>
      <c r="K197">
        <v>0</v>
      </c>
      <c r="L197">
        <v>110</v>
      </c>
      <c r="M197">
        <v>115</v>
      </c>
      <c r="N197">
        <v>24</v>
      </c>
      <c r="O197">
        <v>3</v>
      </c>
      <c r="P197">
        <v>3</v>
      </c>
      <c r="Q197" s="2">
        <f t="shared" si="38"/>
        <v>0.54956035171862516</v>
      </c>
      <c r="R197" s="3">
        <f t="shared" si="39"/>
        <v>75.08</v>
      </c>
      <c r="S197" s="3">
        <f t="shared" si="40"/>
        <v>77.36</v>
      </c>
      <c r="T197" s="3">
        <f t="shared" si="41"/>
        <v>146.51038891848697</v>
      </c>
      <c r="U197" s="3">
        <f t="shared" si="42"/>
        <v>148.65563598759047</v>
      </c>
      <c r="V197" s="3">
        <f t="shared" si="43"/>
        <v>-2.1452470691035046</v>
      </c>
      <c r="W197" s="2">
        <f t="shared" si="44"/>
        <v>2.6666666666666665</v>
      </c>
      <c r="X197">
        <v>86</v>
      </c>
      <c r="Y197">
        <v>36</v>
      </c>
      <c r="Z197" s="2">
        <v>0.41899999999999998</v>
      </c>
      <c r="AA197">
        <v>39</v>
      </c>
      <c r="AB197">
        <v>11</v>
      </c>
      <c r="AC197">
        <f t="shared" si="45"/>
        <v>33</v>
      </c>
      <c r="AD197" s="2">
        <v>0.28199999999999997</v>
      </c>
      <c r="AE197">
        <v>32</v>
      </c>
      <c r="AF197">
        <v>27</v>
      </c>
      <c r="AG197" s="2">
        <v>0.84399999999999997</v>
      </c>
      <c r="AH197">
        <v>31</v>
      </c>
      <c r="AI197">
        <v>16</v>
      </c>
      <c r="AJ197">
        <v>47</v>
      </c>
      <c r="AK197">
        <v>21</v>
      </c>
      <c r="AL197">
        <v>9</v>
      </c>
      <c r="AM197">
        <v>-5</v>
      </c>
      <c r="AN197">
        <v>240</v>
      </c>
      <c r="AO197">
        <v>26</v>
      </c>
      <c r="AP197">
        <v>22</v>
      </c>
      <c r="AQ197">
        <v>33</v>
      </c>
      <c r="AR197">
        <v>29</v>
      </c>
      <c r="AS197">
        <v>7</v>
      </c>
      <c r="AT197">
        <v>11</v>
      </c>
      <c r="AU197">
        <v>14</v>
      </c>
      <c r="AV197">
        <v>46</v>
      </c>
      <c r="AW197">
        <f t="shared" si="46"/>
        <v>4</v>
      </c>
      <c r="AX197">
        <f t="shared" si="47"/>
        <v>50</v>
      </c>
      <c r="AY197" t="s">
        <v>102</v>
      </c>
      <c r="AZ197" s="1">
        <v>46124.854166666664</v>
      </c>
      <c r="BA197" s="1">
        <v>46124</v>
      </c>
      <c r="BB197">
        <v>4</v>
      </c>
      <c r="BC197" t="s">
        <v>82</v>
      </c>
      <c r="BD197">
        <v>2026</v>
      </c>
    </row>
    <row r="198" spans="1:56" x14ac:dyDescent="0.25">
      <c r="A198">
        <v>22501200</v>
      </c>
      <c r="B198" t="s">
        <v>85</v>
      </c>
      <c r="C198" t="s">
        <v>86</v>
      </c>
      <c r="D198">
        <v>1610612757</v>
      </c>
      <c r="E198" t="str">
        <f t="shared" si="36"/>
        <v>161061275722501200</v>
      </c>
      <c r="F198" t="s">
        <v>109</v>
      </c>
      <c r="G198" t="s">
        <v>110</v>
      </c>
      <c r="H198">
        <v>1610612758</v>
      </c>
      <c r="I198" s="4" t="str">
        <f t="shared" si="37"/>
        <v>161061275822501200</v>
      </c>
      <c r="J198">
        <v>1</v>
      </c>
      <c r="K198">
        <v>1</v>
      </c>
      <c r="L198">
        <v>122</v>
      </c>
      <c r="M198">
        <v>110</v>
      </c>
      <c r="N198">
        <v>28</v>
      </c>
      <c r="O198">
        <v>3</v>
      </c>
      <c r="P198">
        <v>9</v>
      </c>
      <c r="Q198" s="2">
        <f t="shared" si="38"/>
        <v>0.56691449814126393</v>
      </c>
      <c r="R198" s="3">
        <f t="shared" si="39"/>
        <v>77.599999999999994</v>
      </c>
      <c r="S198" s="3">
        <f t="shared" si="40"/>
        <v>65.64</v>
      </c>
      <c r="T198" s="3">
        <f t="shared" si="41"/>
        <v>157.21649484536084</v>
      </c>
      <c r="U198" s="3">
        <f t="shared" si="42"/>
        <v>167.5807434491164</v>
      </c>
      <c r="V198" s="3">
        <f t="shared" si="43"/>
        <v>-10.364248603755556</v>
      </c>
      <c r="W198" s="2">
        <f t="shared" si="44"/>
        <v>2.3333333333333335</v>
      </c>
      <c r="X198">
        <v>101</v>
      </c>
      <c r="Y198">
        <v>47</v>
      </c>
      <c r="Z198" s="2">
        <v>0.46500000000000002</v>
      </c>
      <c r="AA198">
        <v>46</v>
      </c>
      <c r="AB198">
        <v>16</v>
      </c>
      <c r="AC198">
        <f t="shared" si="45"/>
        <v>48</v>
      </c>
      <c r="AD198" s="2">
        <v>0.34799999999999998</v>
      </c>
      <c r="AE198">
        <v>15</v>
      </c>
      <c r="AF198">
        <v>12</v>
      </c>
      <c r="AG198" s="2">
        <v>0.8</v>
      </c>
      <c r="AH198">
        <v>28</v>
      </c>
      <c r="AI198">
        <v>18</v>
      </c>
      <c r="AJ198">
        <v>46</v>
      </c>
      <c r="AK198">
        <v>21</v>
      </c>
      <c r="AL198">
        <v>12</v>
      </c>
      <c r="AM198">
        <v>12</v>
      </c>
      <c r="AN198">
        <v>240</v>
      </c>
      <c r="AO198">
        <v>33</v>
      </c>
      <c r="AP198">
        <v>44</v>
      </c>
      <c r="AQ198">
        <v>19</v>
      </c>
      <c r="AR198">
        <v>26</v>
      </c>
      <c r="AS198">
        <v>20</v>
      </c>
      <c r="AT198">
        <v>10</v>
      </c>
      <c r="AU198">
        <v>30</v>
      </c>
      <c r="AV198">
        <v>52</v>
      </c>
      <c r="AW198">
        <f t="shared" si="46"/>
        <v>10</v>
      </c>
      <c r="AX198">
        <f t="shared" si="47"/>
        <v>62</v>
      </c>
      <c r="AY198" t="s">
        <v>102</v>
      </c>
      <c r="AZ198" s="1">
        <v>46124.854166666664</v>
      </c>
      <c r="BA198" s="1">
        <v>46124</v>
      </c>
      <c r="BB198">
        <v>4</v>
      </c>
      <c r="BC198" t="s">
        <v>82</v>
      </c>
      <c r="BD198">
        <v>2026</v>
      </c>
    </row>
    <row r="199" spans="1:56" x14ac:dyDescent="0.25">
      <c r="A199">
        <v>22501200</v>
      </c>
      <c r="B199" t="s">
        <v>109</v>
      </c>
      <c r="C199" t="s">
        <v>110</v>
      </c>
      <c r="D199">
        <v>1610612758</v>
      </c>
      <c r="E199" t="str">
        <f t="shared" si="36"/>
        <v>161061275822501200</v>
      </c>
      <c r="F199" t="s">
        <v>85</v>
      </c>
      <c r="G199" t="s">
        <v>86</v>
      </c>
      <c r="H199">
        <v>1610612757</v>
      </c>
      <c r="I199" s="4" t="str">
        <f t="shared" si="37"/>
        <v>161061275722501200</v>
      </c>
      <c r="J199">
        <v>0</v>
      </c>
      <c r="K199">
        <v>0</v>
      </c>
      <c r="L199">
        <v>110</v>
      </c>
      <c r="M199">
        <v>122</v>
      </c>
      <c r="N199">
        <v>24</v>
      </c>
      <c r="O199">
        <v>8</v>
      </c>
      <c r="P199">
        <v>7</v>
      </c>
      <c r="Q199" s="2">
        <f t="shared" si="38"/>
        <v>0.56912251655629142</v>
      </c>
      <c r="R199" s="3">
        <f t="shared" si="39"/>
        <v>65.64</v>
      </c>
      <c r="S199" s="3">
        <f t="shared" si="40"/>
        <v>77.599999999999994</v>
      </c>
      <c r="T199" s="3">
        <f t="shared" si="41"/>
        <v>167.5807434491164</v>
      </c>
      <c r="U199" s="3">
        <f t="shared" si="42"/>
        <v>157.21649484536084</v>
      </c>
      <c r="V199" s="3">
        <f t="shared" si="43"/>
        <v>10.364248603755556</v>
      </c>
      <c r="W199" s="2">
        <f t="shared" si="44"/>
        <v>1.5</v>
      </c>
      <c r="X199">
        <v>83</v>
      </c>
      <c r="Y199">
        <v>40</v>
      </c>
      <c r="Z199" s="2">
        <v>0.48199999999999998</v>
      </c>
      <c r="AA199">
        <v>21</v>
      </c>
      <c r="AB199">
        <v>7</v>
      </c>
      <c r="AC199">
        <f t="shared" si="45"/>
        <v>21</v>
      </c>
      <c r="AD199" s="2">
        <v>0.33300000000000002</v>
      </c>
      <c r="AE199">
        <v>31</v>
      </c>
      <c r="AF199">
        <v>23</v>
      </c>
      <c r="AG199" s="2">
        <v>0.74199999999999999</v>
      </c>
      <c r="AH199">
        <v>32</v>
      </c>
      <c r="AI199">
        <v>15</v>
      </c>
      <c r="AJ199">
        <v>47</v>
      </c>
      <c r="AK199">
        <v>18</v>
      </c>
      <c r="AL199">
        <v>16</v>
      </c>
      <c r="AM199">
        <v>-12</v>
      </c>
      <c r="AN199">
        <v>240</v>
      </c>
      <c r="AO199">
        <v>33</v>
      </c>
      <c r="AP199">
        <v>24</v>
      </c>
      <c r="AQ199">
        <v>27</v>
      </c>
      <c r="AR199">
        <v>26</v>
      </c>
      <c r="AS199">
        <v>1</v>
      </c>
      <c r="AT199">
        <v>14</v>
      </c>
      <c r="AU199">
        <v>7</v>
      </c>
      <c r="AV199">
        <v>60</v>
      </c>
      <c r="AW199">
        <f t="shared" si="46"/>
        <v>6</v>
      </c>
      <c r="AX199">
        <f t="shared" si="47"/>
        <v>66</v>
      </c>
      <c r="AY199" t="s">
        <v>102</v>
      </c>
      <c r="AZ199" s="1">
        <v>46124.854166666664</v>
      </c>
      <c r="BA199" s="1">
        <v>46124</v>
      </c>
      <c r="BB199">
        <v>4</v>
      </c>
      <c r="BC199" t="s">
        <v>82</v>
      </c>
      <c r="BD199">
        <v>2026</v>
      </c>
    </row>
    <row r="200" spans="1:56" x14ac:dyDescent="0.25">
      <c r="A200">
        <v>22501186</v>
      </c>
      <c r="B200" t="s">
        <v>74</v>
      </c>
      <c r="C200" t="s">
        <v>75</v>
      </c>
      <c r="D200">
        <v>1610612753</v>
      </c>
      <c r="E200" t="str">
        <f t="shared" si="36"/>
        <v>161061275322501186</v>
      </c>
      <c r="F200" t="s">
        <v>76</v>
      </c>
      <c r="G200" t="s">
        <v>77</v>
      </c>
      <c r="H200">
        <v>1610612738</v>
      </c>
      <c r="I200" s="4" t="str">
        <f t="shared" si="37"/>
        <v>161061273822501186</v>
      </c>
      <c r="J200">
        <v>0</v>
      </c>
      <c r="K200">
        <v>0</v>
      </c>
      <c r="L200">
        <v>108</v>
      </c>
      <c r="M200">
        <v>113</v>
      </c>
      <c r="N200">
        <v>22</v>
      </c>
      <c r="O200">
        <v>5</v>
      </c>
      <c r="P200">
        <v>6</v>
      </c>
      <c r="Q200" s="2">
        <f t="shared" si="38"/>
        <v>0.51823416506717845</v>
      </c>
      <c r="R200" s="3">
        <f t="shared" si="39"/>
        <v>71.2</v>
      </c>
      <c r="S200" s="3">
        <f t="shared" si="40"/>
        <v>71.680000000000007</v>
      </c>
      <c r="T200" s="3">
        <f t="shared" si="41"/>
        <v>151.68539325842696</v>
      </c>
      <c r="U200" s="3">
        <f t="shared" si="42"/>
        <v>157.64508928571428</v>
      </c>
      <c r="V200" s="3">
        <f t="shared" si="43"/>
        <v>-5.9596960272873218</v>
      </c>
      <c r="W200" s="2">
        <f t="shared" si="44"/>
        <v>1.1578947368421053</v>
      </c>
      <c r="X200">
        <v>91</v>
      </c>
      <c r="Y200">
        <v>36</v>
      </c>
      <c r="Z200" s="2">
        <v>0.39600000000000002</v>
      </c>
      <c r="AA200">
        <v>43</v>
      </c>
      <c r="AB200">
        <v>12</v>
      </c>
      <c r="AC200">
        <f t="shared" si="45"/>
        <v>36</v>
      </c>
      <c r="AD200" s="2">
        <v>0.27900000000000003</v>
      </c>
      <c r="AE200">
        <v>30</v>
      </c>
      <c r="AF200">
        <v>24</v>
      </c>
      <c r="AG200" s="2">
        <v>0.8</v>
      </c>
      <c r="AH200">
        <v>36</v>
      </c>
      <c r="AI200">
        <v>14</v>
      </c>
      <c r="AJ200">
        <v>50</v>
      </c>
      <c r="AK200">
        <v>19</v>
      </c>
      <c r="AL200">
        <v>19</v>
      </c>
      <c r="AM200">
        <v>-5</v>
      </c>
      <c r="AN200">
        <v>240</v>
      </c>
      <c r="AO200">
        <v>29</v>
      </c>
      <c r="AP200">
        <v>32</v>
      </c>
      <c r="AQ200">
        <v>20</v>
      </c>
      <c r="AR200">
        <v>27</v>
      </c>
      <c r="AS200">
        <v>11</v>
      </c>
      <c r="AT200">
        <v>40</v>
      </c>
      <c r="AU200">
        <v>11</v>
      </c>
      <c r="AV200">
        <v>42</v>
      </c>
      <c r="AW200">
        <f t="shared" si="46"/>
        <v>6</v>
      </c>
      <c r="AX200">
        <f t="shared" si="47"/>
        <v>48</v>
      </c>
      <c r="AY200" t="s">
        <v>102</v>
      </c>
      <c r="AZ200" s="1">
        <v>46124.75</v>
      </c>
      <c r="BA200" s="1">
        <v>46124</v>
      </c>
      <c r="BB200">
        <v>4</v>
      </c>
      <c r="BC200" t="s">
        <v>82</v>
      </c>
      <c r="BD200">
        <v>2026</v>
      </c>
    </row>
    <row r="201" spans="1:56" x14ac:dyDescent="0.25">
      <c r="A201">
        <v>22501186</v>
      </c>
      <c r="B201" t="s">
        <v>76</v>
      </c>
      <c r="C201" t="s">
        <v>77</v>
      </c>
      <c r="D201">
        <v>1610612738</v>
      </c>
      <c r="E201" t="str">
        <f t="shared" si="36"/>
        <v>161061273822501186</v>
      </c>
      <c r="F201" t="s">
        <v>74</v>
      </c>
      <c r="G201" t="s">
        <v>75</v>
      </c>
      <c r="H201">
        <v>1610612753</v>
      </c>
      <c r="I201" s="4" t="str">
        <f t="shared" si="37"/>
        <v>161061275322501186</v>
      </c>
      <c r="J201">
        <v>1</v>
      </c>
      <c r="K201">
        <v>1</v>
      </c>
      <c r="L201">
        <v>113</v>
      </c>
      <c r="M201">
        <v>108</v>
      </c>
      <c r="N201">
        <v>24</v>
      </c>
      <c r="O201">
        <v>6</v>
      </c>
      <c r="P201">
        <v>10</v>
      </c>
      <c r="Q201" s="2">
        <f t="shared" si="38"/>
        <v>0.58440215142738927</v>
      </c>
      <c r="R201" s="3">
        <f t="shared" si="39"/>
        <v>71.680000000000007</v>
      </c>
      <c r="S201" s="3">
        <f t="shared" si="40"/>
        <v>71.2</v>
      </c>
      <c r="T201" s="3">
        <f t="shared" si="41"/>
        <v>157.64508928571428</v>
      </c>
      <c r="U201" s="3">
        <f t="shared" si="42"/>
        <v>151.68539325842696</v>
      </c>
      <c r="V201" s="3">
        <f t="shared" si="43"/>
        <v>5.9596960272873218</v>
      </c>
      <c r="W201" s="2">
        <f t="shared" si="44"/>
        <v>1.411764705882353</v>
      </c>
      <c r="X201">
        <v>87</v>
      </c>
      <c r="Y201">
        <v>36</v>
      </c>
      <c r="Z201" s="2">
        <v>0.41399999999999998</v>
      </c>
      <c r="AA201">
        <v>50</v>
      </c>
      <c r="AB201">
        <v>19</v>
      </c>
      <c r="AC201">
        <f t="shared" si="45"/>
        <v>57</v>
      </c>
      <c r="AD201" s="2">
        <v>0.38</v>
      </c>
      <c r="AE201">
        <v>22</v>
      </c>
      <c r="AF201">
        <v>22</v>
      </c>
      <c r="AG201" s="2">
        <v>1</v>
      </c>
      <c r="AH201">
        <v>38</v>
      </c>
      <c r="AI201">
        <v>8</v>
      </c>
      <c r="AJ201">
        <v>46</v>
      </c>
      <c r="AK201">
        <v>23</v>
      </c>
      <c r="AL201">
        <v>17</v>
      </c>
      <c r="AM201">
        <v>5</v>
      </c>
      <c r="AN201">
        <v>240</v>
      </c>
      <c r="AO201">
        <v>20</v>
      </c>
      <c r="AP201">
        <v>32</v>
      </c>
      <c r="AQ201">
        <v>42</v>
      </c>
      <c r="AR201">
        <v>19</v>
      </c>
      <c r="AS201">
        <v>16</v>
      </c>
      <c r="AT201">
        <v>18</v>
      </c>
      <c r="AU201">
        <v>23</v>
      </c>
      <c r="AV201">
        <v>32</v>
      </c>
      <c r="AW201">
        <f t="shared" si="46"/>
        <v>2</v>
      </c>
      <c r="AX201">
        <f t="shared" si="47"/>
        <v>34</v>
      </c>
      <c r="AY201" t="s">
        <v>102</v>
      </c>
      <c r="AZ201" s="1">
        <v>46124.75</v>
      </c>
      <c r="BA201" s="1">
        <v>46124</v>
      </c>
      <c r="BB201">
        <v>4</v>
      </c>
      <c r="BC201" t="s">
        <v>82</v>
      </c>
      <c r="BD201">
        <v>2026</v>
      </c>
    </row>
    <row r="202" spans="1:56" x14ac:dyDescent="0.25">
      <c r="A202">
        <v>22501187</v>
      </c>
      <c r="B202" t="s">
        <v>62</v>
      </c>
      <c r="C202" t="s">
        <v>63</v>
      </c>
      <c r="D202">
        <v>1610612739</v>
      </c>
      <c r="E202" t="str">
        <f t="shared" si="36"/>
        <v>161061273922501187</v>
      </c>
      <c r="F202" t="s">
        <v>111</v>
      </c>
      <c r="G202" t="s">
        <v>112</v>
      </c>
      <c r="H202">
        <v>1610612764</v>
      </c>
      <c r="I202" s="4" t="str">
        <f t="shared" si="37"/>
        <v>161061276422501187</v>
      </c>
      <c r="J202">
        <v>1</v>
      </c>
      <c r="K202">
        <v>1</v>
      </c>
      <c r="L202">
        <v>130</v>
      </c>
      <c r="M202">
        <v>117</v>
      </c>
      <c r="N202">
        <v>31</v>
      </c>
      <c r="O202">
        <v>4</v>
      </c>
      <c r="P202">
        <v>8</v>
      </c>
      <c r="Q202" s="2">
        <f t="shared" si="38"/>
        <v>0.66164495114006516</v>
      </c>
      <c r="R202" s="3">
        <f t="shared" si="39"/>
        <v>62.239999999999995</v>
      </c>
      <c r="S202" s="3">
        <f t="shared" si="40"/>
        <v>79.36</v>
      </c>
      <c r="T202" s="3">
        <f t="shared" si="41"/>
        <v>208.86889460154245</v>
      </c>
      <c r="U202" s="3">
        <f t="shared" si="42"/>
        <v>147.42943548387098</v>
      </c>
      <c r="V202" s="3">
        <f t="shared" si="43"/>
        <v>61.439459117671475</v>
      </c>
      <c r="W202" s="2">
        <f t="shared" si="44"/>
        <v>1.631578947368421</v>
      </c>
      <c r="X202">
        <v>89</v>
      </c>
      <c r="Y202">
        <v>48</v>
      </c>
      <c r="Z202" s="2">
        <v>0.53900000000000003</v>
      </c>
      <c r="AA202">
        <v>43</v>
      </c>
      <c r="AB202">
        <v>18</v>
      </c>
      <c r="AC202">
        <f t="shared" si="45"/>
        <v>54</v>
      </c>
      <c r="AD202" s="2">
        <v>0.41899999999999998</v>
      </c>
      <c r="AE202">
        <v>21</v>
      </c>
      <c r="AF202">
        <v>16</v>
      </c>
      <c r="AG202" s="2">
        <v>0.76200000000000001</v>
      </c>
      <c r="AH202">
        <v>36</v>
      </c>
      <c r="AI202">
        <v>17</v>
      </c>
      <c r="AJ202">
        <v>53</v>
      </c>
      <c r="AK202">
        <v>18</v>
      </c>
      <c r="AL202">
        <v>19</v>
      </c>
      <c r="AM202">
        <v>13</v>
      </c>
      <c r="AN202">
        <v>240</v>
      </c>
      <c r="AO202">
        <v>43</v>
      </c>
      <c r="AP202">
        <v>22</v>
      </c>
      <c r="AQ202">
        <v>34</v>
      </c>
      <c r="AR202">
        <v>31</v>
      </c>
      <c r="AS202">
        <v>25</v>
      </c>
      <c r="AT202">
        <v>17</v>
      </c>
      <c r="AU202">
        <v>13</v>
      </c>
      <c r="AV202">
        <v>54</v>
      </c>
      <c r="AW202">
        <f t="shared" si="46"/>
        <v>6</v>
      </c>
      <c r="AX202">
        <f t="shared" si="47"/>
        <v>60</v>
      </c>
      <c r="AY202" t="s">
        <v>102</v>
      </c>
      <c r="AZ202" s="1">
        <v>46124.75</v>
      </c>
      <c r="BA202" s="1">
        <v>46124</v>
      </c>
      <c r="BB202">
        <v>4</v>
      </c>
      <c r="BC202" t="s">
        <v>82</v>
      </c>
      <c r="BD202">
        <v>2026</v>
      </c>
    </row>
    <row r="203" spans="1:56" x14ac:dyDescent="0.25">
      <c r="A203">
        <v>22501187</v>
      </c>
      <c r="B203" t="s">
        <v>111</v>
      </c>
      <c r="C203" t="s">
        <v>112</v>
      </c>
      <c r="D203">
        <v>1610612764</v>
      </c>
      <c r="E203" t="str">
        <f t="shared" si="36"/>
        <v>161061276422501187</v>
      </c>
      <c r="F203" t="s">
        <v>62</v>
      </c>
      <c r="G203" t="s">
        <v>63</v>
      </c>
      <c r="H203">
        <v>1610612739</v>
      </c>
      <c r="I203" s="4" t="str">
        <f t="shared" si="37"/>
        <v>161061273922501187</v>
      </c>
      <c r="J203">
        <v>0</v>
      </c>
      <c r="K203">
        <v>0</v>
      </c>
      <c r="L203">
        <v>117</v>
      </c>
      <c r="M203">
        <v>130</v>
      </c>
      <c r="N203">
        <v>29</v>
      </c>
      <c r="O203">
        <v>2</v>
      </c>
      <c r="P203">
        <v>10</v>
      </c>
      <c r="Q203" s="2">
        <f t="shared" si="38"/>
        <v>0.59475396502643352</v>
      </c>
      <c r="R203" s="3">
        <f t="shared" si="39"/>
        <v>79.36</v>
      </c>
      <c r="S203" s="3">
        <f t="shared" si="40"/>
        <v>62.239999999999995</v>
      </c>
      <c r="T203" s="3">
        <f t="shared" si="41"/>
        <v>147.42943548387098</v>
      </c>
      <c r="U203" s="3">
        <f t="shared" si="42"/>
        <v>208.86889460154245</v>
      </c>
      <c r="V203" s="3">
        <f t="shared" si="43"/>
        <v>-61.439459117671475</v>
      </c>
      <c r="W203" s="2">
        <f t="shared" si="44"/>
        <v>2.4166666666666665</v>
      </c>
      <c r="X203">
        <v>90</v>
      </c>
      <c r="Y203">
        <v>42</v>
      </c>
      <c r="Z203" s="2">
        <v>0.46700000000000003</v>
      </c>
      <c r="AA203">
        <v>41</v>
      </c>
      <c r="AB203">
        <v>18</v>
      </c>
      <c r="AC203">
        <f t="shared" si="45"/>
        <v>54</v>
      </c>
      <c r="AD203" s="2">
        <v>0.439</v>
      </c>
      <c r="AE203">
        <v>19</v>
      </c>
      <c r="AF203">
        <v>15</v>
      </c>
      <c r="AG203" s="2">
        <v>0.78900000000000003</v>
      </c>
      <c r="AH203">
        <v>23</v>
      </c>
      <c r="AI203">
        <v>7</v>
      </c>
      <c r="AJ203">
        <v>30</v>
      </c>
      <c r="AK203">
        <v>21</v>
      </c>
      <c r="AL203">
        <v>12</v>
      </c>
      <c r="AM203">
        <v>-13</v>
      </c>
      <c r="AN203">
        <v>240</v>
      </c>
      <c r="AO203">
        <v>21</v>
      </c>
      <c r="AP203">
        <v>34</v>
      </c>
      <c r="AQ203">
        <v>40</v>
      </c>
      <c r="AR203">
        <v>22</v>
      </c>
      <c r="AS203">
        <v>0</v>
      </c>
      <c r="AT203">
        <v>19</v>
      </c>
      <c r="AU203">
        <v>26</v>
      </c>
      <c r="AV203">
        <v>34</v>
      </c>
      <c r="AW203">
        <f t="shared" si="46"/>
        <v>14</v>
      </c>
      <c r="AX203">
        <f t="shared" si="47"/>
        <v>48</v>
      </c>
      <c r="AY203" t="s">
        <v>102</v>
      </c>
      <c r="AZ203" s="1">
        <v>46124.75</v>
      </c>
      <c r="BA203" s="1">
        <v>46124</v>
      </c>
      <c r="BB203">
        <v>4</v>
      </c>
      <c r="BC203" t="s">
        <v>82</v>
      </c>
      <c r="BD203">
        <v>2026</v>
      </c>
    </row>
    <row r="204" spans="1:56" x14ac:dyDescent="0.25">
      <c r="A204">
        <v>22501188</v>
      </c>
      <c r="B204" t="s">
        <v>64</v>
      </c>
      <c r="C204" t="s">
        <v>65</v>
      </c>
      <c r="D204">
        <v>1610612765</v>
      </c>
      <c r="E204" t="str">
        <f t="shared" si="36"/>
        <v>161061276522501188</v>
      </c>
      <c r="F204" t="s">
        <v>113</v>
      </c>
      <c r="G204" t="s">
        <v>114</v>
      </c>
      <c r="H204">
        <v>1610612754</v>
      </c>
      <c r="I204" s="4" t="str">
        <f t="shared" si="37"/>
        <v>161061275422501188</v>
      </c>
      <c r="J204">
        <v>0</v>
      </c>
      <c r="K204">
        <v>1</v>
      </c>
      <c r="L204">
        <v>133</v>
      </c>
      <c r="M204">
        <v>121</v>
      </c>
      <c r="N204">
        <v>35</v>
      </c>
      <c r="O204">
        <v>6</v>
      </c>
      <c r="P204">
        <v>12</v>
      </c>
      <c r="Q204" s="2">
        <f t="shared" si="38"/>
        <v>0.67389541953790022</v>
      </c>
      <c r="R204" s="3">
        <f t="shared" si="39"/>
        <v>69.680000000000007</v>
      </c>
      <c r="S204" s="3">
        <f t="shared" si="40"/>
        <v>74.8</v>
      </c>
      <c r="T204" s="3">
        <f t="shared" si="41"/>
        <v>190.87256027554534</v>
      </c>
      <c r="U204" s="3">
        <f t="shared" si="42"/>
        <v>161.76470588235296</v>
      </c>
      <c r="V204" s="3">
        <f t="shared" si="43"/>
        <v>29.107854393192383</v>
      </c>
      <c r="W204" s="2">
        <f t="shared" si="44"/>
        <v>2.0588235294117645</v>
      </c>
      <c r="X204">
        <v>89</v>
      </c>
      <c r="Y204">
        <v>50</v>
      </c>
      <c r="Z204" s="2">
        <v>0.56200000000000006</v>
      </c>
      <c r="AA204">
        <v>33</v>
      </c>
      <c r="AB204">
        <v>15</v>
      </c>
      <c r="AC204">
        <f t="shared" si="45"/>
        <v>45</v>
      </c>
      <c r="AD204" s="2">
        <v>0.45500000000000002</v>
      </c>
      <c r="AE204">
        <v>22</v>
      </c>
      <c r="AF204">
        <v>18</v>
      </c>
      <c r="AG204" s="2">
        <v>0.81799999999999995</v>
      </c>
      <c r="AH204">
        <v>36</v>
      </c>
      <c r="AI204">
        <v>12</v>
      </c>
      <c r="AJ204">
        <v>48</v>
      </c>
      <c r="AK204">
        <v>17</v>
      </c>
      <c r="AL204">
        <v>17</v>
      </c>
      <c r="AM204">
        <v>12</v>
      </c>
      <c r="AN204">
        <v>240</v>
      </c>
      <c r="AO204">
        <v>41</v>
      </c>
      <c r="AP204">
        <v>40</v>
      </c>
      <c r="AQ204">
        <v>27</v>
      </c>
      <c r="AR204">
        <v>25</v>
      </c>
      <c r="AS204">
        <v>27</v>
      </c>
      <c r="AT204">
        <v>25</v>
      </c>
      <c r="AU204">
        <v>23</v>
      </c>
      <c r="AV204">
        <v>62</v>
      </c>
      <c r="AW204">
        <f t="shared" si="46"/>
        <v>8</v>
      </c>
      <c r="AX204">
        <f t="shared" si="47"/>
        <v>70</v>
      </c>
      <c r="AY204" t="s">
        <v>102</v>
      </c>
      <c r="AZ204" s="1">
        <v>46124.75</v>
      </c>
      <c r="BA204" s="1">
        <v>46124</v>
      </c>
      <c r="BB204">
        <v>4</v>
      </c>
      <c r="BC204" t="s">
        <v>82</v>
      </c>
      <c r="BD204">
        <v>2026</v>
      </c>
    </row>
    <row r="205" spans="1:56" x14ac:dyDescent="0.25">
      <c r="A205">
        <v>22501188</v>
      </c>
      <c r="B205" t="s">
        <v>113</v>
      </c>
      <c r="C205" t="s">
        <v>114</v>
      </c>
      <c r="D205">
        <v>1610612754</v>
      </c>
      <c r="E205" t="str">
        <f t="shared" si="36"/>
        <v>161061275422501188</v>
      </c>
      <c r="F205" t="s">
        <v>64</v>
      </c>
      <c r="G205" t="s">
        <v>65</v>
      </c>
      <c r="H205">
        <v>1610612765</v>
      </c>
      <c r="I205" s="4" t="str">
        <f t="shared" si="37"/>
        <v>161061276522501188</v>
      </c>
      <c r="J205">
        <v>1</v>
      </c>
      <c r="K205">
        <v>0</v>
      </c>
      <c r="L205">
        <v>121</v>
      </c>
      <c r="M205">
        <v>133</v>
      </c>
      <c r="N205">
        <v>31</v>
      </c>
      <c r="O205">
        <v>6</v>
      </c>
      <c r="P205">
        <v>15</v>
      </c>
      <c r="Q205" s="2">
        <f t="shared" si="38"/>
        <v>0.61234817813765186</v>
      </c>
      <c r="R205" s="3">
        <f t="shared" si="39"/>
        <v>74.8</v>
      </c>
      <c r="S205" s="3">
        <f t="shared" si="40"/>
        <v>69.680000000000007</v>
      </c>
      <c r="T205" s="3">
        <f t="shared" si="41"/>
        <v>161.76470588235296</v>
      </c>
      <c r="U205" s="3">
        <f t="shared" si="42"/>
        <v>190.87256027554534</v>
      </c>
      <c r="V205" s="3">
        <f t="shared" si="43"/>
        <v>-29.107854393192383</v>
      </c>
      <c r="W205" s="2">
        <f t="shared" si="44"/>
        <v>1.9375</v>
      </c>
      <c r="X205">
        <v>90</v>
      </c>
      <c r="Y205">
        <v>41</v>
      </c>
      <c r="Z205" s="2">
        <v>0.45600000000000002</v>
      </c>
      <c r="AA205">
        <v>54</v>
      </c>
      <c r="AB205">
        <v>23</v>
      </c>
      <c r="AC205">
        <f t="shared" si="45"/>
        <v>69</v>
      </c>
      <c r="AD205" s="2">
        <v>0.42599999999999999</v>
      </c>
      <c r="AE205">
        <v>20</v>
      </c>
      <c r="AF205">
        <v>16</v>
      </c>
      <c r="AG205" s="2">
        <v>0.8</v>
      </c>
      <c r="AH205">
        <v>23</v>
      </c>
      <c r="AI205">
        <v>8</v>
      </c>
      <c r="AJ205">
        <v>31</v>
      </c>
      <c r="AK205">
        <v>17</v>
      </c>
      <c r="AL205">
        <v>16</v>
      </c>
      <c r="AM205">
        <v>-12</v>
      </c>
      <c r="AN205">
        <v>240</v>
      </c>
      <c r="AO205">
        <v>27</v>
      </c>
      <c r="AP205">
        <v>36</v>
      </c>
      <c r="AQ205">
        <v>26</v>
      </c>
      <c r="AR205">
        <v>32</v>
      </c>
      <c r="AS205">
        <v>0</v>
      </c>
      <c r="AT205">
        <v>23</v>
      </c>
      <c r="AU205">
        <v>33</v>
      </c>
      <c r="AV205">
        <v>36</v>
      </c>
      <c r="AW205">
        <f t="shared" si="46"/>
        <v>0</v>
      </c>
      <c r="AX205">
        <f t="shared" si="47"/>
        <v>36</v>
      </c>
      <c r="AY205" t="s">
        <v>102</v>
      </c>
      <c r="AZ205" s="1">
        <v>46124.75</v>
      </c>
      <c r="BA205" s="1">
        <v>46124</v>
      </c>
      <c r="BB205">
        <v>4</v>
      </c>
      <c r="BC205" t="s">
        <v>82</v>
      </c>
      <c r="BD205">
        <v>2026</v>
      </c>
    </row>
    <row r="206" spans="1:56" x14ac:dyDescent="0.25">
      <c r="A206">
        <v>22501189</v>
      </c>
      <c r="B206" t="s">
        <v>83</v>
      </c>
      <c r="C206" t="s">
        <v>84</v>
      </c>
      <c r="D206">
        <v>1610612737</v>
      </c>
      <c r="E206" t="str">
        <f t="shared" si="36"/>
        <v>161061273722501189</v>
      </c>
      <c r="F206" t="s">
        <v>96</v>
      </c>
      <c r="G206" t="s">
        <v>97</v>
      </c>
      <c r="H206">
        <v>1610612748</v>
      </c>
      <c r="I206" s="4" t="str">
        <f t="shared" si="37"/>
        <v>161061274822501189</v>
      </c>
      <c r="J206">
        <v>0</v>
      </c>
      <c r="K206">
        <v>0</v>
      </c>
      <c r="L206">
        <v>117</v>
      </c>
      <c r="M206">
        <v>143</v>
      </c>
      <c r="N206">
        <v>31</v>
      </c>
      <c r="O206">
        <v>2</v>
      </c>
      <c r="P206">
        <v>3</v>
      </c>
      <c r="Q206" s="2">
        <f t="shared" si="38"/>
        <v>0.57966706302021398</v>
      </c>
      <c r="R206" s="3">
        <f t="shared" si="39"/>
        <v>71.92</v>
      </c>
      <c r="S206" s="3">
        <f t="shared" si="40"/>
        <v>91.48</v>
      </c>
      <c r="T206" s="3">
        <f t="shared" si="41"/>
        <v>162.68075639599556</v>
      </c>
      <c r="U206" s="3">
        <f t="shared" si="42"/>
        <v>156.31832094446872</v>
      </c>
      <c r="V206" s="3">
        <f t="shared" si="43"/>
        <v>6.3624354515268351</v>
      </c>
      <c r="W206" s="2">
        <f t="shared" si="44"/>
        <v>1.9375</v>
      </c>
      <c r="X206">
        <v>93</v>
      </c>
      <c r="Y206">
        <v>44</v>
      </c>
      <c r="Z206" s="2">
        <v>0.47299999999999998</v>
      </c>
      <c r="AA206">
        <v>44</v>
      </c>
      <c r="AB206">
        <v>17</v>
      </c>
      <c r="AC206">
        <f t="shared" si="45"/>
        <v>51</v>
      </c>
      <c r="AD206" s="2">
        <v>0.38600000000000001</v>
      </c>
      <c r="AE206">
        <v>18</v>
      </c>
      <c r="AF206">
        <v>12</v>
      </c>
      <c r="AG206" s="2">
        <v>0.66700000000000004</v>
      </c>
      <c r="AH206">
        <v>33</v>
      </c>
      <c r="AI206">
        <v>13</v>
      </c>
      <c r="AJ206">
        <v>46</v>
      </c>
      <c r="AK206">
        <v>17</v>
      </c>
      <c r="AL206">
        <v>16</v>
      </c>
      <c r="AM206">
        <v>-26</v>
      </c>
      <c r="AN206">
        <v>240</v>
      </c>
      <c r="AO206">
        <v>24</v>
      </c>
      <c r="AP206">
        <v>37</v>
      </c>
      <c r="AQ206">
        <v>23</v>
      </c>
      <c r="AR206">
        <v>33</v>
      </c>
      <c r="AS206">
        <v>0</v>
      </c>
      <c r="AT206">
        <v>8</v>
      </c>
      <c r="AU206">
        <v>16</v>
      </c>
      <c r="AV206">
        <v>48</v>
      </c>
      <c r="AW206">
        <f t="shared" si="46"/>
        <v>6</v>
      </c>
      <c r="AX206">
        <f t="shared" si="47"/>
        <v>54</v>
      </c>
      <c r="AY206" t="s">
        <v>102</v>
      </c>
      <c r="AZ206" s="1">
        <v>46124.75</v>
      </c>
      <c r="BA206" s="1">
        <v>46124</v>
      </c>
      <c r="BB206">
        <v>4</v>
      </c>
      <c r="BC206" t="s">
        <v>82</v>
      </c>
      <c r="BD206">
        <v>2026</v>
      </c>
    </row>
    <row r="207" spans="1:56" x14ac:dyDescent="0.25">
      <c r="A207">
        <v>22501189</v>
      </c>
      <c r="B207" t="s">
        <v>96</v>
      </c>
      <c r="C207" t="s">
        <v>97</v>
      </c>
      <c r="D207">
        <v>1610612748</v>
      </c>
      <c r="E207" t="str">
        <f t="shared" si="36"/>
        <v>161061274822501189</v>
      </c>
      <c r="F207" t="s">
        <v>83</v>
      </c>
      <c r="G207" t="s">
        <v>84</v>
      </c>
      <c r="H207">
        <v>1610612737</v>
      </c>
      <c r="I207" s="4" t="str">
        <f t="shared" si="37"/>
        <v>161061273722501189</v>
      </c>
      <c r="J207">
        <v>1</v>
      </c>
      <c r="K207">
        <v>1</v>
      </c>
      <c r="L207">
        <v>143</v>
      </c>
      <c r="M207">
        <v>117</v>
      </c>
      <c r="N207">
        <v>34</v>
      </c>
      <c r="O207">
        <v>3</v>
      </c>
      <c r="P207">
        <v>11</v>
      </c>
      <c r="Q207" s="2">
        <f t="shared" si="38"/>
        <v>0.6471759594496741</v>
      </c>
      <c r="R207" s="3">
        <f t="shared" si="39"/>
        <v>91.48</v>
      </c>
      <c r="S207" s="3">
        <f t="shared" si="40"/>
        <v>71.92</v>
      </c>
      <c r="T207" s="3">
        <f t="shared" si="41"/>
        <v>156.31832094446872</v>
      </c>
      <c r="U207" s="3">
        <f t="shared" si="42"/>
        <v>162.68075639599556</v>
      </c>
      <c r="V207" s="3">
        <f t="shared" si="43"/>
        <v>-6.3624354515268351</v>
      </c>
      <c r="W207" s="2">
        <f t="shared" si="44"/>
        <v>5.666666666666667</v>
      </c>
      <c r="X207">
        <v>103</v>
      </c>
      <c r="Y207">
        <v>58</v>
      </c>
      <c r="Z207" s="2">
        <v>0.56299999999999994</v>
      </c>
      <c r="AA207">
        <v>37</v>
      </c>
      <c r="AB207">
        <v>15</v>
      </c>
      <c r="AC207">
        <f t="shared" si="45"/>
        <v>45</v>
      </c>
      <c r="AD207" s="2">
        <v>0.40500000000000003</v>
      </c>
      <c r="AE207">
        <v>17</v>
      </c>
      <c r="AF207">
        <v>12</v>
      </c>
      <c r="AG207" s="2">
        <v>0.70599999999999996</v>
      </c>
      <c r="AH207">
        <v>32</v>
      </c>
      <c r="AI207">
        <v>13</v>
      </c>
      <c r="AJ207">
        <v>45</v>
      </c>
      <c r="AK207">
        <v>14</v>
      </c>
      <c r="AL207">
        <v>6</v>
      </c>
      <c r="AM207">
        <v>26</v>
      </c>
      <c r="AN207">
        <v>240</v>
      </c>
      <c r="AO207">
        <v>33</v>
      </c>
      <c r="AP207">
        <v>37</v>
      </c>
      <c r="AQ207">
        <v>29</v>
      </c>
      <c r="AR207">
        <v>44</v>
      </c>
      <c r="AS207">
        <v>26</v>
      </c>
      <c r="AT207">
        <v>36</v>
      </c>
      <c r="AU207">
        <v>22</v>
      </c>
      <c r="AV207">
        <v>80</v>
      </c>
      <c r="AW207">
        <f t="shared" si="46"/>
        <v>6</v>
      </c>
      <c r="AX207">
        <f t="shared" si="47"/>
        <v>86</v>
      </c>
      <c r="AY207" t="s">
        <v>102</v>
      </c>
      <c r="AZ207" s="1">
        <v>46124.75</v>
      </c>
      <c r="BA207" s="1">
        <v>46124</v>
      </c>
      <c r="BB207">
        <v>4</v>
      </c>
      <c r="BC207" t="s">
        <v>82</v>
      </c>
      <c r="BD207">
        <v>2026</v>
      </c>
    </row>
    <row r="208" spans="1:56" x14ac:dyDescent="0.25">
      <c r="A208">
        <v>22501190</v>
      </c>
      <c r="B208" t="s">
        <v>92</v>
      </c>
      <c r="C208" t="s">
        <v>93</v>
      </c>
      <c r="D208">
        <v>1610612766</v>
      </c>
      <c r="E208" t="str">
        <f t="shared" si="36"/>
        <v>161061276622501190</v>
      </c>
      <c r="F208" t="s">
        <v>55</v>
      </c>
      <c r="G208" t="s">
        <v>56</v>
      </c>
      <c r="H208">
        <v>1610612752</v>
      </c>
      <c r="I208" s="4" t="str">
        <f t="shared" si="37"/>
        <v>161061275222501190</v>
      </c>
      <c r="J208">
        <v>0</v>
      </c>
      <c r="K208">
        <v>1</v>
      </c>
      <c r="L208">
        <v>110</v>
      </c>
      <c r="M208">
        <v>96</v>
      </c>
      <c r="N208">
        <v>27</v>
      </c>
      <c r="O208">
        <v>7</v>
      </c>
      <c r="P208">
        <v>7</v>
      </c>
      <c r="Q208" s="2">
        <f t="shared" si="38"/>
        <v>0.59472318339100338</v>
      </c>
      <c r="R208" s="3">
        <f t="shared" si="39"/>
        <v>63.480000000000004</v>
      </c>
      <c r="S208" s="3">
        <f t="shared" si="40"/>
        <v>71.52</v>
      </c>
      <c r="T208" s="3">
        <f t="shared" si="41"/>
        <v>173.28292375551354</v>
      </c>
      <c r="U208" s="3">
        <f t="shared" si="42"/>
        <v>134.2281879194631</v>
      </c>
      <c r="V208" s="3">
        <f t="shared" si="43"/>
        <v>39.05473583605044</v>
      </c>
      <c r="W208" s="2">
        <f t="shared" si="44"/>
        <v>1.588235294117647</v>
      </c>
      <c r="X208">
        <v>85</v>
      </c>
      <c r="Y208">
        <v>39</v>
      </c>
      <c r="Z208" s="2">
        <v>0.45900000000000002</v>
      </c>
      <c r="AA208">
        <v>52</v>
      </c>
      <c r="AB208">
        <v>19</v>
      </c>
      <c r="AC208">
        <f t="shared" si="45"/>
        <v>57</v>
      </c>
      <c r="AD208" s="2">
        <v>0.36499999999999999</v>
      </c>
      <c r="AE208">
        <v>17</v>
      </c>
      <c r="AF208">
        <v>13</v>
      </c>
      <c r="AG208" s="2">
        <v>0.76500000000000001</v>
      </c>
      <c r="AH208">
        <v>34</v>
      </c>
      <c r="AI208">
        <v>12</v>
      </c>
      <c r="AJ208">
        <v>46</v>
      </c>
      <c r="AK208">
        <v>13</v>
      </c>
      <c r="AL208">
        <v>17</v>
      </c>
      <c r="AM208">
        <v>14</v>
      </c>
      <c r="AN208">
        <v>240</v>
      </c>
      <c r="AO208">
        <v>30</v>
      </c>
      <c r="AP208">
        <v>27</v>
      </c>
      <c r="AQ208">
        <v>30</v>
      </c>
      <c r="AR208">
        <v>23</v>
      </c>
      <c r="AS208">
        <v>21</v>
      </c>
      <c r="AT208">
        <v>8</v>
      </c>
      <c r="AU208">
        <v>11</v>
      </c>
      <c r="AV208">
        <v>40</v>
      </c>
      <c r="AW208">
        <f t="shared" si="46"/>
        <v>0</v>
      </c>
      <c r="AX208">
        <f t="shared" si="47"/>
        <v>40</v>
      </c>
      <c r="AY208" t="s">
        <v>102</v>
      </c>
      <c r="AZ208" s="1">
        <v>46124.75</v>
      </c>
      <c r="BA208" s="1">
        <v>46124</v>
      </c>
      <c r="BB208">
        <v>4</v>
      </c>
      <c r="BC208" t="s">
        <v>82</v>
      </c>
      <c r="BD208">
        <v>2026</v>
      </c>
    </row>
    <row r="209" spans="1:56" x14ac:dyDescent="0.25">
      <c r="A209">
        <v>22501190</v>
      </c>
      <c r="B209" t="s">
        <v>55</v>
      </c>
      <c r="C209" t="s">
        <v>56</v>
      </c>
      <c r="D209">
        <v>1610612752</v>
      </c>
      <c r="E209" t="str">
        <f t="shared" si="36"/>
        <v>161061275222501190</v>
      </c>
      <c r="F209" t="s">
        <v>92</v>
      </c>
      <c r="G209" t="s">
        <v>93</v>
      </c>
      <c r="H209">
        <v>1610612766</v>
      </c>
      <c r="I209" s="4" t="str">
        <f t="shared" si="37"/>
        <v>161061276622501190</v>
      </c>
      <c r="J209">
        <v>1</v>
      </c>
      <c r="K209">
        <v>0</v>
      </c>
      <c r="L209">
        <v>96</v>
      </c>
      <c r="M209">
        <v>110</v>
      </c>
      <c r="N209">
        <v>25</v>
      </c>
      <c r="O209">
        <v>3</v>
      </c>
      <c r="P209">
        <v>10</v>
      </c>
      <c r="Q209" s="2">
        <f t="shared" si="38"/>
        <v>0.51325919589392643</v>
      </c>
      <c r="R209" s="3">
        <f t="shared" si="39"/>
        <v>71.52</v>
      </c>
      <c r="S209" s="3">
        <f t="shared" si="40"/>
        <v>63.480000000000004</v>
      </c>
      <c r="T209" s="3">
        <f t="shared" si="41"/>
        <v>134.2281879194631</v>
      </c>
      <c r="U209" s="3">
        <f t="shared" si="42"/>
        <v>173.28292375551354</v>
      </c>
      <c r="V209" s="3">
        <f t="shared" si="43"/>
        <v>-39.05473583605044</v>
      </c>
      <c r="W209" s="2">
        <f t="shared" si="44"/>
        <v>2.5</v>
      </c>
      <c r="X209">
        <v>90</v>
      </c>
      <c r="Y209">
        <v>39</v>
      </c>
      <c r="Z209" s="2">
        <v>0.433</v>
      </c>
      <c r="AA209">
        <v>40</v>
      </c>
      <c r="AB209">
        <v>13</v>
      </c>
      <c r="AC209">
        <f t="shared" si="45"/>
        <v>39</v>
      </c>
      <c r="AD209" s="2">
        <v>0.32500000000000001</v>
      </c>
      <c r="AE209">
        <v>8</v>
      </c>
      <c r="AF209">
        <v>5</v>
      </c>
      <c r="AG209" s="2">
        <v>0.625</v>
      </c>
      <c r="AH209">
        <v>27</v>
      </c>
      <c r="AI209">
        <v>12</v>
      </c>
      <c r="AJ209">
        <v>39</v>
      </c>
      <c r="AK209">
        <v>25</v>
      </c>
      <c r="AL209">
        <v>10</v>
      </c>
      <c r="AM209">
        <v>-14</v>
      </c>
      <c r="AN209">
        <v>240</v>
      </c>
      <c r="AO209">
        <v>20</v>
      </c>
      <c r="AP209">
        <v>24</v>
      </c>
      <c r="AQ209">
        <v>29</v>
      </c>
      <c r="AR209">
        <v>23</v>
      </c>
      <c r="AS209">
        <v>3</v>
      </c>
      <c r="AT209">
        <v>20</v>
      </c>
      <c r="AU209">
        <v>21</v>
      </c>
      <c r="AV209">
        <v>42</v>
      </c>
      <c r="AW209">
        <f t="shared" si="46"/>
        <v>10</v>
      </c>
      <c r="AX209">
        <f t="shared" si="47"/>
        <v>52</v>
      </c>
      <c r="AY209" t="s">
        <v>102</v>
      </c>
      <c r="AZ209" s="1">
        <v>46124.75</v>
      </c>
      <c r="BA209" s="1">
        <v>46124</v>
      </c>
      <c r="BB209">
        <v>4</v>
      </c>
      <c r="BC209" t="s">
        <v>82</v>
      </c>
      <c r="BD209">
        <v>2026</v>
      </c>
    </row>
    <row r="210" spans="1:56" x14ac:dyDescent="0.25">
      <c r="A210">
        <v>22501191</v>
      </c>
      <c r="B210" t="s">
        <v>115</v>
      </c>
      <c r="C210" t="s">
        <v>116</v>
      </c>
      <c r="D210">
        <v>1610612749</v>
      </c>
      <c r="E210" t="str">
        <f t="shared" si="36"/>
        <v>161061274922501191</v>
      </c>
      <c r="F210" t="s">
        <v>70</v>
      </c>
      <c r="G210" t="s">
        <v>71</v>
      </c>
      <c r="H210">
        <v>1610612755</v>
      </c>
      <c r="I210" s="4" t="str">
        <f t="shared" si="37"/>
        <v>161061275522501191</v>
      </c>
      <c r="J210">
        <v>0</v>
      </c>
      <c r="K210">
        <v>0</v>
      </c>
      <c r="L210">
        <v>106</v>
      </c>
      <c r="M210">
        <v>126</v>
      </c>
      <c r="N210">
        <v>26</v>
      </c>
      <c r="O210">
        <v>2</v>
      </c>
      <c r="P210">
        <v>8</v>
      </c>
      <c r="Q210" s="2">
        <f t="shared" si="38"/>
        <v>0.5317014446227929</v>
      </c>
      <c r="R210" s="3">
        <f t="shared" si="39"/>
        <v>70.680000000000007</v>
      </c>
      <c r="S210" s="3">
        <f t="shared" si="40"/>
        <v>77.239999999999995</v>
      </c>
      <c r="T210" s="3">
        <f t="shared" si="41"/>
        <v>149.97170345217882</v>
      </c>
      <c r="U210" s="3">
        <f t="shared" si="42"/>
        <v>163.12791299844642</v>
      </c>
      <c r="V210" s="3">
        <f t="shared" si="43"/>
        <v>-13.156209546267604</v>
      </c>
      <c r="W210" s="2">
        <f t="shared" si="44"/>
        <v>1.5294117647058822</v>
      </c>
      <c r="X210">
        <v>90</v>
      </c>
      <c r="Y210">
        <v>39</v>
      </c>
      <c r="Z210" s="2">
        <v>0.433</v>
      </c>
      <c r="AA210">
        <v>47</v>
      </c>
      <c r="AB210">
        <v>13</v>
      </c>
      <c r="AC210">
        <f t="shared" si="45"/>
        <v>39</v>
      </c>
      <c r="AD210" s="2">
        <v>0.27700000000000002</v>
      </c>
      <c r="AE210">
        <v>22</v>
      </c>
      <c r="AF210">
        <v>15</v>
      </c>
      <c r="AG210" s="2">
        <v>0.68200000000000005</v>
      </c>
      <c r="AH210">
        <v>33</v>
      </c>
      <c r="AI210">
        <v>12</v>
      </c>
      <c r="AJ210">
        <v>45</v>
      </c>
      <c r="AK210">
        <v>15</v>
      </c>
      <c r="AL210">
        <v>17</v>
      </c>
      <c r="AM210">
        <v>-20</v>
      </c>
      <c r="AN210">
        <v>240</v>
      </c>
      <c r="AO210">
        <v>26</v>
      </c>
      <c r="AP210">
        <v>36</v>
      </c>
      <c r="AQ210">
        <v>16</v>
      </c>
      <c r="AR210">
        <v>28</v>
      </c>
      <c r="AS210">
        <v>4</v>
      </c>
      <c r="AT210">
        <v>12</v>
      </c>
      <c r="AU210">
        <v>24</v>
      </c>
      <c r="AV210">
        <v>48</v>
      </c>
      <c r="AW210">
        <f t="shared" si="46"/>
        <v>4</v>
      </c>
      <c r="AX210">
        <f t="shared" si="47"/>
        <v>52</v>
      </c>
      <c r="AY210" t="s">
        <v>102</v>
      </c>
      <c r="AZ210" s="1">
        <v>46124.75</v>
      </c>
      <c r="BA210" s="1">
        <v>46124</v>
      </c>
      <c r="BB210">
        <v>4</v>
      </c>
      <c r="BC210" t="s">
        <v>82</v>
      </c>
      <c r="BD210">
        <v>2026</v>
      </c>
    </row>
    <row r="211" spans="1:56" x14ac:dyDescent="0.25">
      <c r="A211">
        <v>22501191</v>
      </c>
      <c r="B211" t="s">
        <v>70</v>
      </c>
      <c r="C211" t="s">
        <v>71</v>
      </c>
      <c r="D211">
        <v>1610612755</v>
      </c>
      <c r="E211" t="str">
        <f t="shared" si="36"/>
        <v>161061275522501191</v>
      </c>
      <c r="F211" t="s">
        <v>115</v>
      </c>
      <c r="G211" t="s">
        <v>116</v>
      </c>
      <c r="H211">
        <v>1610612749</v>
      </c>
      <c r="I211" s="4" t="str">
        <f t="shared" si="37"/>
        <v>161061274922501191</v>
      </c>
      <c r="J211">
        <v>1</v>
      </c>
      <c r="K211">
        <v>1</v>
      </c>
      <c r="L211">
        <v>126</v>
      </c>
      <c r="M211">
        <v>106</v>
      </c>
      <c r="N211">
        <v>28</v>
      </c>
      <c r="O211">
        <v>2</v>
      </c>
      <c r="P211">
        <v>13</v>
      </c>
      <c r="Q211" s="2">
        <f t="shared" si="38"/>
        <v>0.62849162011173187</v>
      </c>
      <c r="R211" s="3">
        <f t="shared" si="39"/>
        <v>77.239999999999995</v>
      </c>
      <c r="S211" s="3">
        <f t="shared" si="40"/>
        <v>70.680000000000007</v>
      </c>
      <c r="T211" s="3">
        <f t="shared" si="41"/>
        <v>163.12791299844642</v>
      </c>
      <c r="U211" s="3">
        <f t="shared" si="42"/>
        <v>149.97170345217882</v>
      </c>
      <c r="V211" s="3">
        <f t="shared" si="43"/>
        <v>13.156209546267604</v>
      </c>
      <c r="W211" s="2">
        <f t="shared" si="44"/>
        <v>2.3333333333333335</v>
      </c>
      <c r="X211">
        <v>91</v>
      </c>
      <c r="Y211">
        <v>47</v>
      </c>
      <c r="Z211" s="2">
        <v>0.51600000000000001</v>
      </c>
      <c r="AA211">
        <v>41</v>
      </c>
      <c r="AB211">
        <v>16</v>
      </c>
      <c r="AC211">
        <f t="shared" si="45"/>
        <v>48</v>
      </c>
      <c r="AD211" s="2">
        <v>0.39</v>
      </c>
      <c r="AE211">
        <v>21</v>
      </c>
      <c r="AF211">
        <v>16</v>
      </c>
      <c r="AG211" s="2">
        <v>0.76200000000000001</v>
      </c>
      <c r="AH211">
        <v>34</v>
      </c>
      <c r="AI211">
        <v>11</v>
      </c>
      <c r="AJ211">
        <v>45</v>
      </c>
      <c r="AK211">
        <v>19</v>
      </c>
      <c r="AL211">
        <v>12</v>
      </c>
      <c r="AM211">
        <v>20</v>
      </c>
      <c r="AN211">
        <v>240</v>
      </c>
      <c r="AO211">
        <v>29</v>
      </c>
      <c r="AP211">
        <v>29</v>
      </c>
      <c r="AQ211">
        <v>38</v>
      </c>
      <c r="AR211">
        <v>30</v>
      </c>
      <c r="AS211">
        <v>28</v>
      </c>
      <c r="AT211">
        <v>21</v>
      </c>
      <c r="AU211">
        <v>32</v>
      </c>
      <c r="AV211">
        <v>54</v>
      </c>
      <c r="AW211">
        <f t="shared" si="46"/>
        <v>8</v>
      </c>
      <c r="AX211">
        <f t="shared" si="47"/>
        <v>62</v>
      </c>
      <c r="AY211" t="s">
        <v>102</v>
      </c>
      <c r="AZ211" s="1">
        <v>46124.75</v>
      </c>
      <c r="BA211" s="1">
        <v>46124</v>
      </c>
      <c r="BB211">
        <v>4</v>
      </c>
      <c r="BC211" t="s">
        <v>82</v>
      </c>
      <c r="BD211">
        <v>2026</v>
      </c>
    </row>
    <row r="212" spans="1:56" x14ac:dyDescent="0.25">
      <c r="A212">
        <v>22501192</v>
      </c>
      <c r="B212" t="s">
        <v>72</v>
      </c>
      <c r="C212" t="s">
        <v>73</v>
      </c>
      <c r="D212">
        <v>1610612761</v>
      </c>
      <c r="E212" t="str">
        <f t="shared" si="36"/>
        <v>161061276122501192</v>
      </c>
      <c r="F212" t="s">
        <v>117</v>
      </c>
      <c r="G212" t="s">
        <v>118</v>
      </c>
      <c r="H212">
        <v>1610612751</v>
      </c>
      <c r="I212" s="4" t="str">
        <f t="shared" si="37"/>
        <v>161061275122501192</v>
      </c>
      <c r="J212">
        <v>1</v>
      </c>
      <c r="K212">
        <v>1</v>
      </c>
      <c r="L212">
        <v>136</v>
      </c>
      <c r="M212">
        <v>101</v>
      </c>
      <c r="N212">
        <v>36</v>
      </c>
      <c r="O212">
        <v>8</v>
      </c>
      <c r="P212">
        <v>9</v>
      </c>
      <c r="Q212" s="2">
        <f t="shared" si="38"/>
        <v>0.73307460112117284</v>
      </c>
      <c r="R212" s="3">
        <f t="shared" si="39"/>
        <v>79.760000000000005</v>
      </c>
      <c r="S212" s="3">
        <f t="shared" si="40"/>
        <v>70.760000000000005</v>
      </c>
      <c r="T212" s="3">
        <f t="shared" si="41"/>
        <v>170.51153460381144</v>
      </c>
      <c r="U212" s="3">
        <f t="shared" si="42"/>
        <v>142.736009044658</v>
      </c>
      <c r="V212" s="3">
        <f t="shared" si="43"/>
        <v>27.775525559153436</v>
      </c>
      <c r="W212" s="2">
        <f t="shared" si="44"/>
        <v>3.6</v>
      </c>
      <c r="X212">
        <v>80</v>
      </c>
      <c r="Y212">
        <v>51</v>
      </c>
      <c r="Z212" s="2">
        <v>0.63800000000000001</v>
      </c>
      <c r="AA212">
        <v>27</v>
      </c>
      <c r="AB212">
        <v>12</v>
      </c>
      <c r="AC212">
        <f t="shared" si="45"/>
        <v>36</v>
      </c>
      <c r="AD212" s="2">
        <v>0.44400000000000001</v>
      </c>
      <c r="AE212">
        <v>29</v>
      </c>
      <c r="AF212">
        <v>22</v>
      </c>
      <c r="AG212" s="2">
        <v>0.75900000000000001</v>
      </c>
      <c r="AH212">
        <v>40</v>
      </c>
      <c r="AI212">
        <v>3</v>
      </c>
      <c r="AJ212">
        <v>43</v>
      </c>
      <c r="AK212">
        <v>20</v>
      </c>
      <c r="AL212">
        <v>10</v>
      </c>
      <c r="AM212">
        <v>35</v>
      </c>
      <c r="AN212">
        <v>240</v>
      </c>
      <c r="AO212">
        <v>32</v>
      </c>
      <c r="AP212">
        <v>38</v>
      </c>
      <c r="AQ212">
        <v>30</v>
      </c>
      <c r="AR212">
        <v>36</v>
      </c>
      <c r="AS212">
        <v>38</v>
      </c>
      <c r="AT212">
        <v>40</v>
      </c>
      <c r="AU212">
        <v>23</v>
      </c>
      <c r="AV212">
        <v>72</v>
      </c>
      <c r="AW212">
        <f t="shared" si="46"/>
        <v>6</v>
      </c>
      <c r="AX212">
        <f t="shared" si="47"/>
        <v>78</v>
      </c>
      <c r="AY212" t="s">
        <v>102</v>
      </c>
      <c r="AZ212" s="1">
        <v>46124.75</v>
      </c>
      <c r="BA212" s="1">
        <v>46124</v>
      </c>
      <c r="BB212">
        <v>4</v>
      </c>
      <c r="BC212" t="s">
        <v>82</v>
      </c>
      <c r="BD212">
        <v>2026</v>
      </c>
    </row>
    <row r="213" spans="1:56" x14ac:dyDescent="0.25">
      <c r="A213">
        <v>22501192</v>
      </c>
      <c r="B213" t="s">
        <v>117</v>
      </c>
      <c r="C213" t="s">
        <v>118</v>
      </c>
      <c r="D213">
        <v>1610612751</v>
      </c>
      <c r="E213" t="str">
        <f t="shared" si="36"/>
        <v>161061275122501192</v>
      </c>
      <c r="F213" t="s">
        <v>72</v>
      </c>
      <c r="G213" t="s">
        <v>73</v>
      </c>
      <c r="H213">
        <v>1610612761</v>
      </c>
      <c r="I213" s="4" t="str">
        <f t="shared" si="37"/>
        <v>161061276122501192</v>
      </c>
      <c r="J213">
        <v>0</v>
      </c>
      <c r="K213">
        <v>0</v>
      </c>
      <c r="L213">
        <v>101</v>
      </c>
      <c r="M213">
        <v>136</v>
      </c>
      <c r="N213">
        <v>21</v>
      </c>
      <c r="O213">
        <v>0</v>
      </c>
      <c r="P213">
        <v>9</v>
      </c>
      <c r="Q213" s="2">
        <f t="shared" si="38"/>
        <v>0.51134062373430533</v>
      </c>
      <c r="R213" s="3">
        <f t="shared" si="39"/>
        <v>70.760000000000005</v>
      </c>
      <c r="S213" s="3">
        <f t="shared" si="40"/>
        <v>79.760000000000005</v>
      </c>
      <c r="T213" s="3">
        <f t="shared" si="41"/>
        <v>142.736009044658</v>
      </c>
      <c r="U213" s="3">
        <f t="shared" si="42"/>
        <v>170.51153460381144</v>
      </c>
      <c r="V213" s="3">
        <f t="shared" si="43"/>
        <v>-27.775525559153436</v>
      </c>
      <c r="W213" s="2">
        <f t="shared" si="44"/>
        <v>1.4</v>
      </c>
      <c r="X213">
        <v>86</v>
      </c>
      <c r="Y213">
        <v>35</v>
      </c>
      <c r="Z213" s="2">
        <v>0.40699999999999997</v>
      </c>
      <c r="AA213">
        <v>34</v>
      </c>
      <c r="AB213">
        <v>9</v>
      </c>
      <c r="AC213">
        <f t="shared" si="45"/>
        <v>27</v>
      </c>
      <c r="AD213" s="2">
        <v>0.26500000000000001</v>
      </c>
      <c r="AE213">
        <v>29</v>
      </c>
      <c r="AF213">
        <v>22</v>
      </c>
      <c r="AG213" s="2">
        <v>0.75900000000000001</v>
      </c>
      <c r="AH213">
        <v>25</v>
      </c>
      <c r="AI213">
        <v>13</v>
      </c>
      <c r="AJ213">
        <v>38</v>
      </c>
      <c r="AK213">
        <v>27</v>
      </c>
      <c r="AL213">
        <v>15</v>
      </c>
      <c r="AM213">
        <v>-35</v>
      </c>
      <c r="AN213">
        <v>240</v>
      </c>
      <c r="AO213">
        <v>27</v>
      </c>
      <c r="AP213">
        <v>34</v>
      </c>
      <c r="AQ213">
        <v>23</v>
      </c>
      <c r="AR213">
        <v>17</v>
      </c>
      <c r="AS213">
        <v>6</v>
      </c>
      <c r="AT213">
        <v>10</v>
      </c>
      <c r="AU213">
        <v>11</v>
      </c>
      <c r="AV213">
        <v>44</v>
      </c>
      <c r="AW213">
        <f t="shared" si="46"/>
        <v>8</v>
      </c>
      <c r="AX213">
        <f t="shared" si="47"/>
        <v>52</v>
      </c>
      <c r="AY213" t="s">
        <v>102</v>
      </c>
      <c r="AZ213" s="1">
        <v>46124.75</v>
      </c>
      <c r="BA213" s="1">
        <v>46124</v>
      </c>
      <c r="BB213">
        <v>4</v>
      </c>
      <c r="BC213" t="s">
        <v>82</v>
      </c>
      <c r="BD213">
        <v>2026</v>
      </c>
    </row>
    <row r="214" spans="1:56" x14ac:dyDescent="0.25">
      <c r="A214">
        <v>22501185</v>
      </c>
      <c r="B214" t="s">
        <v>87</v>
      </c>
      <c r="C214" t="s">
        <v>88</v>
      </c>
      <c r="D214">
        <v>1610612756</v>
      </c>
      <c r="E214" t="str">
        <f t="shared" si="36"/>
        <v>161061275622501185</v>
      </c>
      <c r="F214" t="s">
        <v>68</v>
      </c>
      <c r="G214" t="s">
        <v>69</v>
      </c>
      <c r="H214">
        <v>1610612747</v>
      </c>
      <c r="I214" s="4" t="str">
        <f t="shared" si="37"/>
        <v>161061274722501185</v>
      </c>
      <c r="J214">
        <v>0</v>
      </c>
      <c r="K214">
        <v>0</v>
      </c>
      <c r="L214">
        <v>73</v>
      </c>
      <c r="M214">
        <v>101</v>
      </c>
      <c r="N214">
        <v>17</v>
      </c>
      <c r="O214">
        <v>1</v>
      </c>
      <c r="P214">
        <v>8</v>
      </c>
      <c r="Q214" s="2">
        <f t="shared" si="38"/>
        <v>0.42323747680890539</v>
      </c>
      <c r="R214" s="3">
        <f t="shared" si="39"/>
        <v>45.239999999999995</v>
      </c>
      <c r="S214" s="3">
        <f t="shared" si="40"/>
        <v>67.2</v>
      </c>
      <c r="T214" s="3">
        <f t="shared" si="41"/>
        <v>161.36162687886829</v>
      </c>
      <c r="U214" s="3">
        <f t="shared" si="42"/>
        <v>150.29761904761904</v>
      </c>
      <c r="V214" s="3">
        <f t="shared" si="43"/>
        <v>11.064007831249256</v>
      </c>
      <c r="W214" s="2">
        <f t="shared" si="44"/>
        <v>0.73913043478260865</v>
      </c>
      <c r="X214">
        <v>77</v>
      </c>
      <c r="Y214">
        <v>26</v>
      </c>
      <c r="Z214" s="2">
        <v>0.33800000000000002</v>
      </c>
      <c r="AA214">
        <v>40</v>
      </c>
      <c r="AB214">
        <v>7</v>
      </c>
      <c r="AC214">
        <f t="shared" si="45"/>
        <v>21</v>
      </c>
      <c r="AD214" s="2">
        <v>0.17499999999999999</v>
      </c>
      <c r="AE214">
        <v>21</v>
      </c>
      <c r="AF214">
        <v>14</v>
      </c>
      <c r="AG214" s="2">
        <v>0.66700000000000004</v>
      </c>
      <c r="AH214">
        <v>29</v>
      </c>
      <c r="AI214">
        <v>18</v>
      </c>
      <c r="AJ214">
        <v>47</v>
      </c>
      <c r="AK214">
        <v>18</v>
      </c>
      <c r="AL214">
        <v>23</v>
      </c>
      <c r="AM214">
        <v>-28</v>
      </c>
      <c r="AN214">
        <v>240</v>
      </c>
      <c r="AO214">
        <v>24</v>
      </c>
      <c r="AP214">
        <v>24</v>
      </c>
      <c r="AQ214">
        <v>16</v>
      </c>
      <c r="AR214">
        <v>9</v>
      </c>
      <c r="AS214">
        <v>1</v>
      </c>
      <c r="AT214">
        <v>3</v>
      </c>
      <c r="AU214">
        <v>8</v>
      </c>
      <c r="AV214">
        <v>32</v>
      </c>
      <c r="AW214">
        <f t="shared" si="46"/>
        <v>6</v>
      </c>
      <c r="AX214">
        <f t="shared" si="47"/>
        <v>38</v>
      </c>
      <c r="AY214" t="s">
        <v>102</v>
      </c>
      <c r="AZ214" s="1">
        <v>46122.9375</v>
      </c>
      <c r="BA214" s="1">
        <v>46122</v>
      </c>
      <c r="BB214">
        <v>4</v>
      </c>
      <c r="BC214" t="s">
        <v>82</v>
      </c>
      <c r="BD214">
        <v>2026</v>
      </c>
    </row>
    <row r="215" spans="1:56" x14ac:dyDescent="0.25">
      <c r="A215">
        <v>22501185</v>
      </c>
      <c r="B215" t="s">
        <v>68</v>
      </c>
      <c r="C215" t="s">
        <v>69</v>
      </c>
      <c r="D215">
        <v>1610612747</v>
      </c>
      <c r="E215" t="str">
        <f t="shared" si="36"/>
        <v>161061274722501185</v>
      </c>
      <c r="F215" t="s">
        <v>87</v>
      </c>
      <c r="G215" t="s">
        <v>88</v>
      </c>
      <c r="H215">
        <v>1610612756</v>
      </c>
      <c r="I215" s="4" t="str">
        <f t="shared" si="37"/>
        <v>161061275622501185</v>
      </c>
      <c r="J215">
        <v>1</v>
      </c>
      <c r="K215">
        <v>1</v>
      </c>
      <c r="L215">
        <v>101</v>
      </c>
      <c r="M215">
        <v>73</v>
      </c>
      <c r="N215">
        <v>27</v>
      </c>
      <c r="O215">
        <v>3</v>
      </c>
      <c r="P215">
        <v>17</v>
      </c>
      <c r="Q215" s="2">
        <f t="shared" si="38"/>
        <v>0.61435523114355228</v>
      </c>
      <c r="R215" s="3">
        <f t="shared" si="39"/>
        <v>67.2</v>
      </c>
      <c r="S215" s="3">
        <f t="shared" si="40"/>
        <v>45.239999999999995</v>
      </c>
      <c r="T215" s="3">
        <f t="shared" si="41"/>
        <v>150.29761904761904</v>
      </c>
      <c r="U215" s="3">
        <f t="shared" si="42"/>
        <v>161.36162687886829</v>
      </c>
      <c r="V215" s="3">
        <f t="shared" si="43"/>
        <v>-11.064007831249256</v>
      </c>
      <c r="W215" s="2">
        <f t="shared" si="44"/>
        <v>2.4545454545454546</v>
      </c>
      <c r="X215">
        <v>69</v>
      </c>
      <c r="Y215">
        <v>35</v>
      </c>
      <c r="Z215" s="2">
        <v>0.50700000000000001</v>
      </c>
      <c r="AA215">
        <v>20</v>
      </c>
      <c r="AB215">
        <v>8</v>
      </c>
      <c r="AC215">
        <f t="shared" si="45"/>
        <v>24</v>
      </c>
      <c r="AD215" s="2">
        <v>0.4</v>
      </c>
      <c r="AE215">
        <v>30</v>
      </c>
      <c r="AF215">
        <v>23</v>
      </c>
      <c r="AG215" s="2">
        <v>0.76700000000000002</v>
      </c>
      <c r="AH215">
        <v>31</v>
      </c>
      <c r="AI215">
        <v>4</v>
      </c>
      <c r="AJ215">
        <v>35</v>
      </c>
      <c r="AK215">
        <v>18</v>
      </c>
      <c r="AL215">
        <v>11</v>
      </c>
      <c r="AM215">
        <v>28</v>
      </c>
      <c r="AN215">
        <v>240</v>
      </c>
      <c r="AO215">
        <v>33</v>
      </c>
      <c r="AP215">
        <v>24</v>
      </c>
      <c r="AQ215">
        <v>24</v>
      </c>
      <c r="AR215">
        <v>20</v>
      </c>
      <c r="AS215">
        <v>29</v>
      </c>
      <c r="AT215">
        <v>19</v>
      </c>
      <c r="AU215">
        <v>24</v>
      </c>
      <c r="AV215">
        <v>46</v>
      </c>
      <c r="AW215">
        <f t="shared" si="46"/>
        <v>8</v>
      </c>
      <c r="AX215">
        <f t="shared" si="47"/>
        <v>54</v>
      </c>
      <c r="AY215" t="s">
        <v>102</v>
      </c>
      <c r="AZ215" s="1">
        <v>46122.9375</v>
      </c>
      <c r="BA215" s="1">
        <v>46122</v>
      </c>
      <c r="BB215">
        <v>4</v>
      </c>
      <c r="BC215" t="s">
        <v>82</v>
      </c>
      <c r="BD215">
        <v>2026</v>
      </c>
    </row>
    <row r="216" spans="1:56" x14ac:dyDescent="0.25">
      <c r="A216">
        <v>22501183</v>
      </c>
      <c r="B216" t="s">
        <v>85</v>
      </c>
      <c r="C216" t="s">
        <v>86</v>
      </c>
      <c r="D216">
        <v>1610612757</v>
      </c>
      <c r="E216" t="str">
        <f t="shared" si="36"/>
        <v>161061275722501183</v>
      </c>
      <c r="F216" t="s">
        <v>94</v>
      </c>
      <c r="G216" t="s">
        <v>95</v>
      </c>
      <c r="H216">
        <v>1610612746</v>
      </c>
      <c r="I216" s="4" t="str">
        <f t="shared" si="37"/>
        <v>161061274622501183</v>
      </c>
      <c r="J216">
        <v>1</v>
      </c>
      <c r="K216">
        <v>1</v>
      </c>
      <c r="L216">
        <v>116</v>
      </c>
      <c r="M216">
        <v>97</v>
      </c>
      <c r="N216">
        <v>23</v>
      </c>
      <c r="O216">
        <v>7</v>
      </c>
      <c r="P216">
        <v>12</v>
      </c>
      <c r="Q216" s="2">
        <f t="shared" si="38"/>
        <v>0.58943089430894302</v>
      </c>
      <c r="R216" s="3">
        <f t="shared" si="39"/>
        <v>71.400000000000006</v>
      </c>
      <c r="S216" s="3">
        <f t="shared" si="40"/>
        <v>62.28</v>
      </c>
      <c r="T216" s="3">
        <f t="shared" si="41"/>
        <v>162.46498599439775</v>
      </c>
      <c r="U216" s="3">
        <f t="shared" si="42"/>
        <v>155.74823378291586</v>
      </c>
      <c r="V216" s="3">
        <f t="shared" si="43"/>
        <v>6.7167522114818894</v>
      </c>
      <c r="W216" s="2">
        <f t="shared" si="44"/>
        <v>1.7692307692307692</v>
      </c>
      <c r="X216">
        <v>83</v>
      </c>
      <c r="Y216">
        <v>37</v>
      </c>
      <c r="Z216" s="2">
        <v>0.44600000000000001</v>
      </c>
      <c r="AA216">
        <v>39</v>
      </c>
      <c r="AB216">
        <v>12</v>
      </c>
      <c r="AC216">
        <f t="shared" si="45"/>
        <v>36</v>
      </c>
      <c r="AD216" s="2">
        <v>0.308</v>
      </c>
      <c r="AE216">
        <v>35</v>
      </c>
      <c r="AF216">
        <v>30</v>
      </c>
      <c r="AG216" s="2">
        <v>0.85699999999999998</v>
      </c>
      <c r="AH216">
        <v>32</v>
      </c>
      <c r="AI216">
        <v>14</v>
      </c>
      <c r="AJ216">
        <v>46</v>
      </c>
      <c r="AK216">
        <v>15</v>
      </c>
      <c r="AL216">
        <v>13</v>
      </c>
      <c r="AM216">
        <v>19</v>
      </c>
      <c r="AN216">
        <v>240</v>
      </c>
      <c r="AO216">
        <v>33</v>
      </c>
      <c r="AP216">
        <v>28</v>
      </c>
      <c r="AQ216">
        <v>25</v>
      </c>
      <c r="AR216">
        <v>30</v>
      </c>
      <c r="AS216">
        <v>20</v>
      </c>
      <c r="AT216">
        <v>15</v>
      </c>
      <c r="AU216">
        <v>24</v>
      </c>
      <c r="AV216">
        <v>46</v>
      </c>
      <c r="AW216">
        <f t="shared" si="46"/>
        <v>4</v>
      </c>
      <c r="AX216">
        <f t="shared" si="47"/>
        <v>50</v>
      </c>
      <c r="AY216" t="s">
        <v>102</v>
      </c>
      <c r="AZ216" s="1">
        <v>46122.916666666664</v>
      </c>
      <c r="BA216" s="1">
        <v>46122</v>
      </c>
      <c r="BB216">
        <v>4</v>
      </c>
      <c r="BC216" t="s">
        <v>82</v>
      </c>
      <c r="BD216">
        <v>2026</v>
      </c>
    </row>
    <row r="217" spans="1:56" x14ac:dyDescent="0.25">
      <c r="A217">
        <v>22501183</v>
      </c>
      <c r="B217" t="s">
        <v>94</v>
      </c>
      <c r="C217" t="s">
        <v>95</v>
      </c>
      <c r="D217">
        <v>1610612746</v>
      </c>
      <c r="E217" t="str">
        <f t="shared" si="36"/>
        <v>161061274622501183</v>
      </c>
      <c r="F217" t="s">
        <v>85</v>
      </c>
      <c r="G217" t="s">
        <v>86</v>
      </c>
      <c r="H217">
        <v>1610612757</v>
      </c>
      <c r="I217" s="4" t="str">
        <f t="shared" si="37"/>
        <v>161061275722501183</v>
      </c>
      <c r="J217">
        <v>0</v>
      </c>
      <c r="K217">
        <v>0</v>
      </c>
      <c r="L217">
        <v>97</v>
      </c>
      <c r="M217">
        <v>116</v>
      </c>
      <c r="N217">
        <v>17</v>
      </c>
      <c r="O217">
        <v>3</v>
      </c>
      <c r="P217">
        <v>6</v>
      </c>
      <c r="Q217" s="2">
        <f t="shared" si="38"/>
        <v>0.54938830992297238</v>
      </c>
      <c r="R217" s="3">
        <f t="shared" si="39"/>
        <v>62.28</v>
      </c>
      <c r="S217" s="3">
        <f t="shared" si="40"/>
        <v>71.400000000000006</v>
      </c>
      <c r="T217" s="3">
        <f t="shared" si="41"/>
        <v>155.74823378291586</v>
      </c>
      <c r="U217" s="3">
        <f t="shared" si="42"/>
        <v>162.46498599439775</v>
      </c>
      <c r="V217" s="3">
        <f t="shared" si="43"/>
        <v>-6.7167522114818894</v>
      </c>
      <c r="W217" s="2">
        <f t="shared" si="44"/>
        <v>1.0625</v>
      </c>
      <c r="X217">
        <v>83</v>
      </c>
      <c r="Y217">
        <v>36</v>
      </c>
      <c r="Z217" s="2">
        <v>0.434</v>
      </c>
      <c r="AA217">
        <v>40</v>
      </c>
      <c r="AB217">
        <v>13</v>
      </c>
      <c r="AC217">
        <f t="shared" si="45"/>
        <v>39</v>
      </c>
      <c r="AD217" s="2">
        <v>0.32500000000000001</v>
      </c>
      <c r="AE217">
        <v>12</v>
      </c>
      <c r="AF217">
        <v>12</v>
      </c>
      <c r="AG217" s="2">
        <v>1</v>
      </c>
      <c r="AH217">
        <v>25</v>
      </c>
      <c r="AI217">
        <v>10</v>
      </c>
      <c r="AJ217">
        <v>35</v>
      </c>
      <c r="AK217">
        <v>27</v>
      </c>
      <c r="AL217">
        <v>16</v>
      </c>
      <c r="AM217">
        <v>-19</v>
      </c>
      <c r="AN217">
        <v>240</v>
      </c>
      <c r="AO217">
        <v>24</v>
      </c>
      <c r="AP217">
        <v>27</v>
      </c>
      <c r="AQ217">
        <v>33</v>
      </c>
      <c r="AR217">
        <v>13</v>
      </c>
      <c r="AS217">
        <v>4</v>
      </c>
      <c r="AT217">
        <v>15</v>
      </c>
      <c r="AU217">
        <v>16</v>
      </c>
      <c r="AV217">
        <v>42</v>
      </c>
      <c r="AW217">
        <f t="shared" si="46"/>
        <v>4</v>
      </c>
      <c r="AX217">
        <f t="shared" si="47"/>
        <v>46</v>
      </c>
      <c r="AY217" t="s">
        <v>102</v>
      </c>
      <c r="AZ217" s="1">
        <v>46122.916666666664</v>
      </c>
      <c r="BA217" s="1">
        <v>46122</v>
      </c>
      <c r="BB217">
        <v>4</v>
      </c>
      <c r="BC217" t="s">
        <v>82</v>
      </c>
      <c r="BD217">
        <v>2026</v>
      </c>
    </row>
    <row r="218" spans="1:56" x14ac:dyDescent="0.25">
      <c r="A218">
        <v>22501184</v>
      </c>
      <c r="B218" t="s">
        <v>109</v>
      </c>
      <c r="C218" t="s">
        <v>110</v>
      </c>
      <c r="D218">
        <v>1610612758</v>
      </c>
      <c r="E218" t="str">
        <f t="shared" si="36"/>
        <v>161061275822501184</v>
      </c>
      <c r="F218" t="s">
        <v>89</v>
      </c>
      <c r="G218" t="s">
        <v>90</v>
      </c>
      <c r="H218">
        <v>1610612744</v>
      </c>
      <c r="I218" s="4" t="str">
        <f t="shared" si="37"/>
        <v>161061274422501184</v>
      </c>
      <c r="J218">
        <v>1</v>
      </c>
      <c r="K218">
        <v>1</v>
      </c>
      <c r="L218">
        <v>124</v>
      </c>
      <c r="M218">
        <v>118</v>
      </c>
      <c r="N218">
        <v>25</v>
      </c>
      <c r="O218">
        <v>6</v>
      </c>
      <c r="P218">
        <v>10</v>
      </c>
      <c r="Q218" s="2">
        <f t="shared" si="38"/>
        <v>0.59638322431704494</v>
      </c>
      <c r="R218" s="3">
        <f t="shared" si="39"/>
        <v>71.960000000000008</v>
      </c>
      <c r="S218" s="3">
        <f t="shared" si="40"/>
        <v>71.319999999999993</v>
      </c>
      <c r="T218" s="3">
        <f t="shared" si="41"/>
        <v>172.31795441912172</v>
      </c>
      <c r="U218" s="3">
        <f t="shared" si="42"/>
        <v>165.45148625911389</v>
      </c>
      <c r="V218" s="3">
        <f t="shared" si="43"/>
        <v>6.8664681600078268</v>
      </c>
      <c r="W218" s="2">
        <f t="shared" si="44"/>
        <v>1.5625</v>
      </c>
      <c r="X218">
        <v>89</v>
      </c>
      <c r="Y218">
        <v>41</v>
      </c>
      <c r="Z218" s="2">
        <v>0.46100000000000002</v>
      </c>
      <c r="AA218">
        <v>44</v>
      </c>
      <c r="AB218">
        <v>17</v>
      </c>
      <c r="AC218">
        <f t="shared" si="45"/>
        <v>51</v>
      </c>
      <c r="AD218" s="2">
        <v>0.38600000000000001</v>
      </c>
      <c r="AE218">
        <v>34</v>
      </c>
      <c r="AF218">
        <v>25</v>
      </c>
      <c r="AG218" s="2">
        <v>0.73499999999999999</v>
      </c>
      <c r="AH218">
        <v>33</v>
      </c>
      <c r="AI218">
        <v>16</v>
      </c>
      <c r="AJ218">
        <v>49</v>
      </c>
      <c r="AK218">
        <v>21</v>
      </c>
      <c r="AL218">
        <v>16</v>
      </c>
      <c r="AM218">
        <v>6</v>
      </c>
      <c r="AN218">
        <v>240</v>
      </c>
      <c r="AO218">
        <v>32</v>
      </c>
      <c r="AP218">
        <v>31</v>
      </c>
      <c r="AQ218">
        <v>19</v>
      </c>
      <c r="AR218">
        <v>42</v>
      </c>
      <c r="AS218">
        <v>15</v>
      </c>
      <c r="AT218">
        <v>12</v>
      </c>
      <c r="AU218">
        <v>20</v>
      </c>
      <c r="AV218">
        <v>42</v>
      </c>
      <c r="AW218">
        <f t="shared" si="46"/>
        <v>6</v>
      </c>
      <c r="AX218">
        <f t="shared" si="47"/>
        <v>48</v>
      </c>
      <c r="AY218" t="s">
        <v>102</v>
      </c>
      <c r="AZ218" s="1">
        <v>46122.916666666664</v>
      </c>
      <c r="BA218" s="1">
        <v>46122</v>
      </c>
      <c r="BB218">
        <v>4</v>
      </c>
      <c r="BC218" t="s">
        <v>82</v>
      </c>
      <c r="BD218">
        <v>2026</v>
      </c>
    </row>
    <row r="219" spans="1:56" x14ac:dyDescent="0.25">
      <c r="A219">
        <v>22501184</v>
      </c>
      <c r="B219" t="s">
        <v>89</v>
      </c>
      <c r="C219" t="s">
        <v>90</v>
      </c>
      <c r="D219">
        <v>1610612744</v>
      </c>
      <c r="E219" t="str">
        <f t="shared" si="36"/>
        <v>161061274422501184</v>
      </c>
      <c r="F219" t="s">
        <v>109</v>
      </c>
      <c r="G219" t="s">
        <v>110</v>
      </c>
      <c r="H219">
        <v>1610612758</v>
      </c>
      <c r="I219" s="4" t="str">
        <f t="shared" si="37"/>
        <v>161061275822501184</v>
      </c>
      <c r="J219">
        <v>0</v>
      </c>
      <c r="K219">
        <v>0</v>
      </c>
      <c r="L219">
        <v>118</v>
      </c>
      <c r="M219">
        <v>124</v>
      </c>
      <c r="N219">
        <v>30</v>
      </c>
      <c r="O219">
        <v>4</v>
      </c>
      <c r="P219">
        <v>12</v>
      </c>
      <c r="Q219" s="2">
        <f t="shared" si="38"/>
        <v>0.6322331761680241</v>
      </c>
      <c r="R219" s="3">
        <f t="shared" si="39"/>
        <v>71.319999999999993</v>
      </c>
      <c r="S219" s="3">
        <f t="shared" si="40"/>
        <v>71.960000000000008</v>
      </c>
      <c r="T219" s="3">
        <f t="shared" si="41"/>
        <v>165.45148625911389</v>
      </c>
      <c r="U219" s="3">
        <f t="shared" si="42"/>
        <v>172.31795441912172</v>
      </c>
      <c r="V219" s="3">
        <f t="shared" si="43"/>
        <v>-6.8664681600078268</v>
      </c>
      <c r="W219" s="2">
        <f t="shared" si="44"/>
        <v>1.875</v>
      </c>
      <c r="X219">
        <v>81</v>
      </c>
      <c r="Y219">
        <v>39</v>
      </c>
      <c r="Z219" s="2">
        <v>0.48099999999999998</v>
      </c>
      <c r="AA219">
        <v>36</v>
      </c>
      <c r="AB219">
        <v>14</v>
      </c>
      <c r="AC219">
        <f t="shared" si="45"/>
        <v>42</v>
      </c>
      <c r="AD219" s="2">
        <v>0.38900000000000001</v>
      </c>
      <c r="AE219">
        <v>28</v>
      </c>
      <c r="AF219">
        <v>26</v>
      </c>
      <c r="AG219" s="2">
        <v>0.92900000000000005</v>
      </c>
      <c r="AH219">
        <v>30</v>
      </c>
      <c r="AI219">
        <v>6</v>
      </c>
      <c r="AJ219">
        <v>36</v>
      </c>
      <c r="AK219">
        <v>22</v>
      </c>
      <c r="AL219">
        <v>16</v>
      </c>
      <c r="AM219">
        <v>-6</v>
      </c>
      <c r="AN219">
        <v>240</v>
      </c>
      <c r="AO219">
        <v>27</v>
      </c>
      <c r="AP219">
        <v>24</v>
      </c>
      <c r="AQ219">
        <v>38</v>
      </c>
      <c r="AR219">
        <v>29</v>
      </c>
      <c r="AS219">
        <v>11</v>
      </c>
      <c r="AT219">
        <v>12</v>
      </c>
      <c r="AU219">
        <v>14</v>
      </c>
      <c r="AV219">
        <v>44</v>
      </c>
      <c r="AW219">
        <f t="shared" si="46"/>
        <v>6</v>
      </c>
      <c r="AX219">
        <f t="shared" si="47"/>
        <v>50</v>
      </c>
      <c r="AY219" t="s">
        <v>102</v>
      </c>
      <c r="AZ219" s="1">
        <v>46122.916666666664</v>
      </c>
      <c r="BA219" s="1">
        <v>46122</v>
      </c>
      <c r="BB219">
        <v>4</v>
      </c>
      <c r="BC219" t="s">
        <v>82</v>
      </c>
      <c r="BD219">
        <v>2026</v>
      </c>
    </row>
    <row r="220" spans="1:56" x14ac:dyDescent="0.25">
      <c r="A220">
        <v>22501178</v>
      </c>
      <c r="B220" t="s">
        <v>66</v>
      </c>
      <c r="C220" t="s">
        <v>67</v>
      </c>
      <c r="D220">
        <v>1610612750</v>
      </c>
      <c r="E220" t="str">
        <f t="shared" si="36"/>
        <v>161061275022501178</v>
      </c>
      <c r="F220" t="s">
        <v>78</v>
      </c>
      <c r="G220" t="s">
        <v>79</v>
      </c>
      <c r="H220">
        <v>1610612745</v>
      </c>
      <c r="I220" s="4" t="str">
        <f t="shared" si="37"/>
        <v>161061274522501178</v>
      </c>
      <c r="J220">
        <v>0</v>
      </c>
      <c r="K220">
        <v>1</v>
      </c>
      <c r="L220">
        <v>136</v>
      </c>
      <c r="M220">
        <v>132</v>
      </c>
      <c r="N220">
        <v>27</v>
      </c>
      <c r="O220">
        <v>7</v>
      </c>
      <c r="P220">
        <v>7</v>
      </c>
      <c r="Q220" s="2">
        <f t="shared" si="38"/>
        <v>0.68</v>
      </c>
      <c r="R220" s="3">
        <f t="shared" si="39"/>
        <v>86</v>
      </c>
      <c r="S220" s="3">
        <f t="shared" si="40"/>
        <v>76.319999999999993</v>
      </c>
      <c r="T220" s="3">
        <f t="shared" si="41"/>
        <v>158.13953488372093</v>
      </c>
      <c r="U220" s="3">
        <f t="shared" si="42"/>
        <v>172.95597484276729</v>
      </c>
      <c r="V220" s="3">
        <f t="shared" si="43"/>
        <v>-14.816439959046363</v>
      </c>
      <c r="W220" s="2">
        <f t="shared" si="44"/>
        <v>3.8571428571428572</v>
      </c>
      <c r="X220">
        <v>89</v>
      </c>
      <c r="Y220">
        <v>51</v>
      </c>
      <c r="Z220" s="2">
        <v>0.57299999999999995</v>
      </c>
      <c r="AA220">
        <v>30</v>
      </c>
      <c r="AB220">
        <v>15</v>
      </c>
      <c r="AC220">
        <f t="shared" si="45"/>
        <v>45</v>
      </c>
      <c r="AD220" s="2">
        <v>0.5</v>
      </c>
      <c r="AE220">
        <v>25</v>
      </c>
      <c r="AF220">
        <v>19</v>
      </c>
      <c r="AG220" s="2">
        <v>0.76</v>
      </c>
      <c r="AH220">
        <v>18</v>
      </c>
      <c r="AI220">
        <v>7</v>
      </c>
      <c r="AJ220">
        <v>25</v>
      </c>
      <c r="AK220">
        <v>21</v>
      </c>
      <c r="AL220">
        <v>7</v>
      </c>
      <c r="AM220">
        <v>4</v>
      </c>
      <c r="AN220">
        <v>240</v>
      </c>
      <c r="AO220">
        <v>37</v>
      </c>
      <c r="AP220">
        <v>32</v>
      </c>
      <c r="AQ220">
        <v>34</v>
      </c>
      <c r="AR220">
        <v>33</v>
      </c>
      <c r="AS220">
        <v>10</v>
      </c>
      <c r="AT220">
        <v>10</v>
      </c>
      <c r="AU220">
        <v>17</v>
      </c>
      <c r="AV220">
        <v>64</v>
      </c>
      <c r="AW220">
        <f t="shared" si="46"/>
        <v>8</v>
      </c>
      <c r="AX220">
        <f t="shared" si="47"/>
        <v>72</v>
      </c>
      <c r="AY220" t="s">
        <v>102</v>
      </c>
      <c r="AZ220" s="1">
        <v>46122.895833333336</v>
      </c>
      <c r="BA220" s="1">
        <v>46122</v>
      </c>
      <c r="BB220">
        <v>4</v>
      </c>
      <c r="BC220" t="s">
        <v>82</v>
      </c>
      <c r="BD220">
        <v>2026</v>
      </c>
    </row>
    <row r="221" spans="1:56" x14ac:dyDescent="0.25">
      <c r="A221">
        <v>22501178</v>
      </c>
      <c r="B221" t="s">
        <v>78</v>
      </c>
      <c r="C221" t="s">
        <v>79</v>
      </c>
      <c r="D221">
        <v>1610612745</v>
      </c>
      <c r="E221" t="str">
        <f t="shared" si="36"/>
        <v>161061274522501178</v>
      </c>
      <c r="F221" t="s">
        <v>66</v>
      </c>
      <c r="G221" t="s">
        <v>67</v>
      </c>
      <c r="H221">
        <v>1610612750</v>
      </c>
      <c r="I221" s="4" t="str">
        <f t="shared" si="37"/>
        <v>161061275022501178</v>
      </c>
      <c r="J221">
        <v>1</v>
      </c>
      <c r="K221">
        <v>0</v>
      </c>
      <c r="L221">
        <v>132</v>
      </c>
      <c r="M221">
        <v>136</v>
      </c>
      <c r="N221">
        <v>29</v>
      </c>
      <c r="O221">
        <v>8</v>
      </c>
      <c r="P221">
        <v>4</v>
      </c>
      <c r="Q221" s="2">
        <f t="shared" si="38"/>
        <v>0.66451872734595252</v>
      </c>
      <c r="R221" s="3">
        <f t="shared" si="39"/>
        <v>76.319999999999993</v>
      </c>
      <c r="S221" s="3">
        <f t="shared" si="40"/>
        <v>86</v>
      </c>
      <c r="T221" s="3">
        <f t="shared" si="41"/>
        <v>172.95597484276729</v>
      </c>
      <c r="U221" s="3">
        <f t="shared" si="42"/>
        <v>158.13953488372093</v>
      </c>
      <c r="V221" s="3">
        <f t="shared" si="43"/>
        <v>14.816439959046363</v>
      </c>
      <c r="W221" s="2">
        <f t="shared" si="44"/>
        <v>2.4166666666666665</v>
      </c>
      <c r="X221">
        <v>87</v>
      </c>
      <c r="Y221">
        <v>53</v>
      </c>
      <c r="Z221" s="2">
        <v>0.60899999999999999</v>
      </c>
      <c r="AA221">
        <v>19</v>
      </c>
      <c r="AB221">
        <v>4</v>
      </c>
      <c r="AC221">
        <f t="shared" si="45"/>
        <v>12</v>
      </c>
      <c r="AD221" s="2">
        <v>0.21099999999999999</v>
      </c>
      <c r="AE221">
        <v>28</v>
      </c>
      <c r="AF221">
        <v>22</v>
      </c>
      <c r="AG221" s="2">
        <v>0.78600000000000003</v>
      </c>
      <c r="AH221">
        <v>28</v>
      </c>
      <c r="AI221">
        <v>11</v>
      </c>
      <c r="AJ221">
        <v>39</v>
      </c>
      <c r="AK221">
        <v>18</v>
      </c>
      <c r="AL221">
        <v>12</v>
      </c>
      <c r="AM221">
        <v>-4</v>
      </c>
      <c r="AN221">
        <v>240</v>
      </c>
      <c r="AO221">
        <v>36</v>
      </c>
      <c r="AP221">
        <v>37</v>
      </c>
      <c r="AQ221">
        <v>33</v>
      </c>
      <c r="AR221">
        <v>26</v>
      </c>
      <c r="AS221">
        <v>10</v>
      </c>
      <c r="AT221">
        <v>16</v>
      </c>
      <c r="AU221">
        <v>11</v>
      </c>
      <c r="AV221">
        <v>86</v>
      </c>
      <c r="AW221">
        <f t="shared" si="46"/>
        <v>12</v>
      </c>
      <c r="AX221">
        <f t="shared" si="47"/>
        <v>98</v>
      </c>
      <c r="AY221" t="s">
        <v>102</v>
      </c>
      <c r="AZ221" s="1">
        <v>46122.895833333336</v>
      </c>
      <c r="BA221" s="1">
        <v>46122</v>
      </c>
      <c r="BB221">
        <v>4</v>
      </c>
      <c r="BC221" t="s">
        <v>82</v>
      </c>
      <c r="BD221">
        <v>2026</v>
      </c>
    </row>
    <row r="222" spans="1:56" x14ac:dyDescent="0.25">
      <c r="A222">
        <v>22501181</v>
      </c>
      <c r="B222" t="s">
        <v>103</v>
      </c>
      <c r="C222" t="s">
        <v>104</v>
      </c>
      <c r="D222">
        <v>1610612763</v>
      </c>
      <c r="E222" t="str">
        <f t="shared" si="36"/>
        <v>161061276322501181</v>
      </c>
      <c r="F222" t="s">
        <v>107</v>
      </c>
      <c r="G222" t="s">
        <v>108</v>
      </c>
      <c r="H222">
        <v>1610612762</v>
      </c>
      <c r="I222" s="4" t="str">
        <f t="shared" si="37"/>
        <v>161061276222501181</v>
      </c>
      <c r="J222">
        <v>0</v>
      </c>
      <c r="K222">
        <v>0</v>
      </c>
      <c r="L222">
        <v>101</v>
      </c>
      <c r="M222">
        <v>147</v>
      </c>
      <c r="N222">
        <v>27</v>
      </c>
      <c r="O222">
        <v>2</v>
      </c>
      <c r="P222">
        <v>10</v>
      </c>
      <c r="Q222" s="2">
        <f t="shared" si="38"/>
        <v>0.44706090651558078</v>
      </c>
      <c r="R222" s="3">
        <f t="shared" si="39"/>
        <v>82.96</v>
      </c>
      <c r="S222" s="3">
        <f t="shared" si="40"/>
        <v>89.48</v>
      </c>
      <c r="T222" s="3">
        <f t="shared" si="41"/>
        <v>121.74541947926714</v>
      </c>
      <c r="U222" s="3">
        <f t="shared" si="42"/>
        <v>164.28252123379525</v>
      </c>
      <c r="V222" s="3">
        <f t="shared" si="43"/>
        <v>-42.537101754528109</v>
      </c>
      <c r="W222" s="2">
        <f t="shared" si="44"/>
        <v>1.4210526315789473</v>
      </c>
      <c r="X222">
        <v>109</v>
      </c>
      <c r="Y222">
        <v>41</v>
      </c>
      <c r="Z222" s="2">
        <v>0.376</v>
      </c>
      <c r="AA222">
        <v>52</v>
      </c>
      <c r="AB222">
        <v>11</v>
      </c>
      <c r="AC222">
        <f t="shared" si="45"/>
        <v>33</v>
      </c>
      <c r="AD222" s="2">
        <v>0.21199999999999999</v>
      </c>
      <c r="AE222">
        <v>9</v>
      </c>
      <c r="AF222">
        <v>8</v>
      </c>
      <c r="AG222" s="2">
        <v>0.88900000000000001</v>
      </c>
      <c r="AH222">
        <v>36</v>
      </c>
      <c r="AI222">
        <v>11</v>
      </c>
      <c r="AJ222">
        <v>47</v>
      </c>
      <c r="AK222">
        <v>15</v>
      </c>
      <c r="AL222">
        <v>19</v>
      </c>
      <c r="AM222">
        <v>-46</v>
      </c>
      <c r="AN222">
        <v>240</v>
      </c>
      <c r="AO222">
        <v>30</v>
      </c>
      <c r="AP222">
        <v>22</v>
      </c>
      <c r="AQ222">
        <v>22</v>
      </c>
      <c r="AR222">
        <v>27</v>
      </c>
      <c r="AS222">
        <v>4</v>
      </c>
      <c r="AT222">
        <v>21</v>
      </c>
      <c r="AU222">
        <v>17</v>
      </c>
      <c r="AV222">
        <v>54</v>
      </c>
      <c r="AW222">
        <f t="shared" si="46"/>
        <v>6</v>
      </c>
      <c r="AX222">
        <f t="shared" si="47"/>
        <v>60</v>
      </c>
      <c r="AY222" t="s">
        <v>102</v>
      </c>
      <c r="AZ222" s="1">
        <v>46122.895833333336</v>
      </c>
      <c r="BA222" s="1">
        <v>46122</v>
      </c>
      <c r="BB222">
        <v>4</v>
      </c>
      <c r="BC222" t="s">
        <v>82</v>
      </c>
      <c r="BD222">
        <v>2026</v>
      </c>
    </row>
    <row r="223" spans="1:56" x14ac:dyDescent="0.25">
      <c r="A223">
        <v>22501181</v>
      </c>
      <c r="B223" t="s">
        <v>107</v>
      </c>
      <c r="C223" t="s">
        <v>108</v>
      </c>
      <c r="D223">
        <v>1610612762</v>
      </c>
      <c r="E223" t="str">
        <f t="shared" si="36"/>
        <v>161061276222501181</v>
      </c>
      <c r="F223" t="s">
        <v>103</v>
      </c>
      <c r="G223" t="s">
        <v>104</v>
      </c>
      <c r="H223">
        <v>1610612763</v>
      </c>
      <c r="I223" s="4" t="str">
        <f t="shared" si="37"/>
        <v>161061276322501181</v>
      </c>
      <c r="J223">
        <v>1</v>
      </c>
      <c r="K223">
        <v>1</v>
      </c>
      <c r="L223">
        <v>147</v>
      </c>
      <c r="M223">
        <v>101</v>
      </c>
      <c r="N223">
        <v>43</v>
      </c>
      <c r="O223">
        <v>5</v>
      </c>
      <c r="P223">
        <v>16</v>
      </c>
      <c r="Q223" s="2">
        <f t="shared" si="38"/>
        <v>0.62563840653728287</v>
      </c>
      <c r="R223" s="3">
        <f t="shared" si="39"/>
        <v>89.48</v>
      </c>
      <c r="S223" s="3">
        <f t="shared" si="40"/>
        <v>82.96</v>
      </c>
      <c r="T223" s="3">
        <f t="shared" si="41"/>
        <v>164.28252123379525</v>
      </c>
      <c r="U223" s="3">
        <f t="shared" si="42"/>
        <v>121.74541947926714</v>
      </c>
      <c r="V223" s="3">
        <f t="shared" si="43"/>
        <v>42.537101754528109</v>
      </c>
      <c r="W223" s="2">
        <f t="shared" si="44"/>
        <v>2.6875</v>
      </c>
      <c r="X223">
        <v>110</v>
      </c>
      <c r="Y223">
        <v>62</v>
      </c>
      <c r="Z223" s="2">
        <v>0.56399999999999995</v>
      </c>
      <c r="AA223">
        <v>35</v>
      </c>
      <c r="AB223">
        <v>15</v>
      </c>
      <c r="AC223">
        <f t="shared" si="45"/>
        <v>45</v>
      </c>
      <c r="AD223" s="2">
        <v>0.42899999999999999</v>
      </c>
      <c r="AE223">
        <v>17</v>
      </c>
      <c r="AF223">
        <v>8</v>
      </c>
      <c r="AG223" s="2">
        <v>0.47099999999999997</v>
      </c>
      <c r="AH223">
        <v>52</v>
      </c>
      <c r="AI223">
        <v>12</v>
      </c>
      <c r="AJ223">
        <v>64</v>
      </c>
      <c r="AK223">
        <v>9</v>
      </c>
      <c r="AL223">
        <v>16</v>
      </c>
      <c r="AM223">
        <v>46</v>
      </c>
      <c r="AN223">
        <v>240</v>
      </c>
      <c r="AO223">
        <v>33</v>
      </c>
      <c r="AP223">
        <v>41</v>
      </c>
      <c r="AQ223">
        <v>36</v>
      </c>
      <c r="AR223">
        <v>37</v>
      </c>
      <c r="AS223">
        <v>55</v>
      </c>
      <c r="AT223">
        <v>45</v>
      </c>
      <c r="AU223">
        <v>20</v>
      </c>
      <c r="AV223">
        <v>86</v>
      </c>
      <c r="AW223">
        <f t="shared" si="46"/>
        <v>8</v>
      </c>
      <c r="AX223">
        <f t="shared" si="47"/>
        <v>94</v>
      </c>
      <c r="AY223" t="s">
        <v>102</v>
      </c>
      <c r="AZ223" s="1">
        <v>46122.895833333336</v>
      </c>
      <c r="BA223" s="1">
        <v>46122</v>
      </c>
      <c r="BB223">
        <v>4</v>
      </c>
      <c r="BC223" t="s">
        <v>82</v>
      </c>
      <c r="BD223">
        <v>2026</v>
      </c>
    </row>
    <row r="224" spans="1:56" x14ac:dyDescent="0.25">
      <c r="A224">
        <v>22501182</v>
      </c>
      <c r="B224" t="s">
        <v>80</v>
      </c>
      <c r="C224" t="s">
        <v>81</v>
      </c>
      <c r="D224">
        <v>1610612743</v>
      </c>
      <c r="E224" t="str">
        <f t="shared" si="36"/>
        <v>161061274322501182</v>
      </c>
      <c r="F224" t="s">
        <v>59</v>
      </c>
      <c r="G224" t="s">
        <v>60</v>
      </c>
      <c r="H224">
        <v>1610612760</v>
      </c>
      <c r="I224" s="4" t="str">
        <f t="shared" si="37"/>
        <v>161061276022501182</v>
      </c>
      <c r="J224">
        <v>1</v>
      </c>
      <c r="K224">
        <v>1</v>
      </c>
      <c r="L224">
        <v>127</v>
      </c>
      <c r="M224">
        <v>107</v>
      </c>
      <c r="N224">
        <v>28</v>
      </c>
      <c r="O224">
        <v>7</v>
      </c>
      <c r="P224">
        <v>10</v>
      </c>
      <c r="Q224" s="2">
        <f t="shared" si="38"/>
        <v>0.6432333873581848</v>
      </c>
      <c r="R224" s="3">
        <f t="shared" si="39"/>
        <v>72.72</v>
      </c>
      <c r="S224" s="3">
        <f t="shared" si="40"/>
        <v>76.28</v>
      </c>
      <c r="T224" s="3">
        <f t="shared" si="41"/>
        <v>174.64246424642465</v>
      </c>
      <c r="U224" s="3">
        <f t="shared" si="42"/>
        <v>140.27267960146827</v>
      </c>
      <c r="V224" s="3">
        <f t="shared" si="43"/>
        <v>34.369784644956383</v>
      </c>
      <c r="W224" s="2">
        <f t="shared" si="44"/>
        <v>1.75</v>
      </c>
      <c r="X224">
        <v>93</v>
      </c>
      <c r="Y224">
        <v>47</v>
      </c>
      <c r="Z224" s="2">
        <v>0.505</v>
      </c>
      <c r="AA224">
        <v>43</v>
      </c>
      <c r="AB224">
        <v>21</v>
      </c>
      <c r="AC224">
        <f t="shared" si="45"/>
        <v>63</v>
      </c>
      <c r="AD224" s="2">
        <v>0.48799999999999999</v>
      </c>
      <c r="AE224">
        <v>13</v>
      </c>
      <c r="AF224">
        <v>12</v>
      </c>
      <c r="AG224" s="2">
        <v>0.92300000000000004</v>
      </c>
      <c r="AH224">
        <v>39</v>
      </c>
      <c r="AI224">
        <v>10</v>
      </c>
      <c r="AJ224">
        <v>49</v>
      </c>
      <c r="AK224">
        <v>10</v>
      </c>
      <c r="AL224">
        <v>16</v>
      </c>
      <c r="AM224">
        <v>20</v>
      </c>
      <c r="AN224">
        <v>240</v>
      </c>
      <c r="AO224">
        <v>34</v>
      </c>
      <c r="AP224">
        <v>25</v>
      </c>
      <c r="AQ224">
        <v>31</v>
      </c>
      <c r="AR224">
        <v>37</v>
      </c>
      <c r="AS224">
        <v>21</v>
      </c>
      <c r="AT224">
        <v>16</v>
      </c>
      <c r="AU224">
        <v>21</v>
      </c>
      <c r="AV224">
        <v>40</v>
      </c>
      <c r="AW224">
        <f t="shared" si="46"/>
        <v>12</v>
      </c>
      <c r="AX224">
        <f t="shared" si="47"/>
        <v>52</v>
      </c>
      <c r="AY224" t="s">
        <v>102</v>
      </c>
      <c r="AZ224" s="1">
        <v>46122.875</v>
      </c>
      <c r="BA224" s="1">
        <v>46122</v>
      </c>
      <c r="BB224">
        <v>4</v>
      </c>
      <c r="BC224" t="s">
        <v>82</v>
      </c>
      <c r="BD224">
        <v>2026</v>
      </c>
    </row>
    <row r="225" spans="1:56" x14ac:dyDescent="0.25">
      <c r="A225">
        <v>22501182</v>
      </c>
      <c r="B225" t="s">
        <v>59</v>
      </c>
      <c r="C225" t="s">
        <v>60</v>
      </c>
      <c r="D225">
        <v>1610612760</v>
      </c>
      <c r="E225" t="str">
        <f t="shared" si="36"/>
        <v>161061276022501182</v>
      </c>
      <c r="F225" t="s">
        <v>80</v>
      </c>
      <c r="G225" t="s">
        <v>81</v>
      </c>
      <c r="H225">
        <v>1610612743</v>
      </c>
      <c r="I225" s="4" t="str">
        <f t="shared" si="37"/>
        <v>161061274322501182</v>
      </c>
      <c r="J225">
        <v>0</v>
      </c>
      <c r="K225">
        <v>0</v>
      </c>
      <c r="L225">
        <v>107</v>
      </c>
      <c r="M225">
        <v>127</v>
      </c>
      <c r="N225">
        <v>25</v>
      </c>
      <c r="O225">
        <v>1</v>
      </c>
      <c r="P225">
        <v>11</v>
      </c>
      <c r="Q225" s="2">
        <f t="shared" si="38"/>
        <v>0.51304181051016495</v>
      </c>
      <c r="R225" s="3">
        <f t="shared" si="39"/>
        <v>76.28</v>
      </c>
      <c r="S225" s="3">
        <f t="shared" si="40"/>
        <v>72.72</v>
      </c>
      <c r="T225" s="3">
        <f t="shared" si="41"/>
        <v>140.27267960146827</v>
      </c>
      <c r="U225" s="3">
        <f t="shared" si="42"/>
        <v>174.64246424642465</v>
      </c>
      <c r="V225" s="3">
        <f t="shared" si="43"/>
        <v>-34.369784644956383</v>
      </c>
      <c r="W225" s="2">
        <f t="shared" si="44"/>
        <v>1.9230769230769231</v>
      </c>
      <c r="X225">
        <v>99</v>
      </c>
      <c r="Y225">
        <v>42</v>
      </c>
      <c r="Z225" s="2">
        <v>0.42399999999999999</v>
      </c>
      <c r="AA225">
        <v>44</v>
      </c>
      <c r="AB225">
        <v>14</v>
      </c>
      <c r="AC225">
        <f t="shared" si="45"/>
        <v>42</v>
      </c>
      <c r="AD225" s="2">
        <v>0.318</v>
      </c>
      <c r="AE225">
        <v>12</v>
      </c>
      <c r="AF225">
        <v>9</v>
      </c>
      <c r="AG225" s="2">
        <v>0.75</v>
      </c>
      <c r="AH225">
        <v>31</v>
      </c>
      <c r="AI225">
        <v>15</v>
      </c>
      <c r="AJ225">
        <v>46</v>
      </c>
      <c r="AK225">
        <v>15</v>
      </c>
      <c r="AL225">
        <v>13</v>
      </c>
      <c r="AM225">
        <v>-20</v>
      </c>
      <c r="AN225">
        <v>240</v>
      </c>
      <c r="AO225">
        <v>27</v>
      </c>
      <c r="AP225">
        <v>24</v>
      </c>
      <c r="AQ225">
        <v>34</v>
      </c>
      <c r="AR225">
        <v>22</v>
      </c>
      <c r="AS225">
        <v>2</v>
      </c>
      <c r="AT225">
        <v>9</v>
      </c>
      <c r="AU225">
        <v>19</v>
      </c>
      <c r="AV225">
        <v>46</v>
      </c>
      <c r="AW225">
        <f t="shared" si="46"/>
        <v>10</v>
      </c>
      <c r="AX225">
        <f t="shared" si="47"/>
        <v>56</v>
      </c>
      <c r="AY225" t="s">
        <v>102</v>
      </c>
      <c r="AZ225" s="1">
        <v>46122.875</v>
      </c>
      <c r="BA225" s="1">
        <v>46122</v>
      </c>
      <c r="BB225">
        <v>4</v>
      </c>
      <c r="BC225" t="s">
        <v>82</v>
      </c>
      <c r="BD225">
        <v>2026</v>
      </c>
    </row>
    <row r="226" spans="1:56" x14ac:dyDescent="0.25">
      <c r="A226">
        <v>22501177</v>
      </c>
      <c r="B226" t="s">
        <v>74</v>
      </c>
      <c r="C226" t="s">
        <v>75</v>
      </c>
      <c r="D226">
        <v>1610612753</v>
      </c>
      <c r="E226" t="str">
        <f t="shared" si="36"/>
        <v>161061275322501177</v>
      </c>
      <c r="F226" t="s">
        <v>100</v>
      </c>
      <c r="G226" t="s">
        <v>101</v>
      </c>
      <c r="H226">
        <v>1610612741</v>
      </c>
      <c r="I226" s="4" t="str">
        <f t="shared" si="37"/>
        <v>161061274122501177</v>
      </c>
      <c r="J226">
        <v>0</v>
      </c>
      <c r="K226">
        <v>1</v>
      </c>
      <c r="L226">
        <v>127</v>
      </c>
      <c r="M226">
        <v>103</v>
      </c>
      <c r="N226">
        <v>33</v>
      </c>
      <c r="O226">
        <v>6</v>
      </c>
      <c r="P226">
        <v>12</v>
      </c>
      <c r="Q226" s="2">
        <f t="shared" si="38"/>
        <v>0.6073068094873757</v>
      </c>
      <c r="R226" s="3">
        <f t="shared" si="39"/>
        <v>78.56</v>
      </c>
      <c r="S226" s="3">
        <f t="shared" si="40"/>
        <v>68.44</v>
      </c>
      <c r="T226" s="3">
        <f t="shared" si="41"/>
        <v>161.65987780040734</v>
      </c>
      <c r="U226" s="3">
        <f t="shared" si="42"/>
        <v>150.49678550555231</v>
      </c>
      <c r="V226" s="3">
        <f t="shared" si="43"/>
        <v>11.163092294855034</v>
      </c>
      <c r="W226" s="2">
        <f t="shared" si="44"/>
        <v>2.3571428571428572</v>
      </c>
      <c r="X226">
        <v>94</v>
      </c>
      <c r="Y226">
        <v>49</v>
      </c>
      <c r="Z226" s="2">
        <v>0.52100000000000002</v>
      </c>
      <c r="AA226">
        <v>37</v>
      </c>
      <c r="AB226">
        <v>13</v>
      </c>
      <c r="AC226">
        <f t="shared" si="45"/>
        <v>39</v>
      </c>
      <c r="AD226" s="2">
        <v>0.35099999999999998</v>
      </c>
      <c r="AE226">
        <v>24</v>
      </c>
      <c r="AF226">
        <v>16</v>
      </c>
      <c r="AG226" s="2">
        <v>0.66700000000000004</v>
      </c>
      <c r="AH226">
        <v>35</v>
      </c>
      <c r="AI226">
        <v>12</v>
      </c>
      <c r="AJ226">
        <v>47</v>
      </c>
      <c r="AK226">
        <v>22</v>
      </c>
      <c r="AL226">
        <v>14</v>
      </c>
      <c r="AM226">
        <v>24</v>
      </c>
      <c r="AN226">
        <v>240</v>
      </c>
      <c r="AO226">
        <v>28</v>
      </c>
      <c r="AP226">
        <v>36</v>
      </c>
      <c r="AQ226">
        <v>35</v>
      </c>
      <c r="AR226">
        <v>28</v>
      </c>
      <c r="AS226">
        <v>28</v>
      </c>
      <c r="AT226">
        <v>20</v>
      </c>
      <c r="AU226">
        <v>28</v>
      </c>
      <c r="AV226">
        <v>68</v>
      </c>
      <c r="AW226">
        <f t="shared" si="46"/>
        <v>4</v>
      </c>
      <c r="AX226">
        <f t="shared" si="47"/>
        <v>72</v>
      </c>
      <c r="AY226" t="s">
        <v>102</v>
      </c>
      <c r="AZ226" s="1">
        <v>46122.833333333336</v>
      </c>
      <c r="BA226" s="1">
        <v>46122</v>
      </c>
      <c r="BB226">
        <v>4</v>
      </c>
      <c r="BC226" t="s">
        <v>82</v>
      </c>
      <c r="BD226">
        <v>2026</v>
      </c>
    </row>
    <row r="227" spans="1:56" x14ac:dyDescent="0.25">
      <c r="A227">
        <v>22501177</v>
      </c>
      <c r="B227" t="s">
        <v>100</v>
      </c>
      <c r="C227" t="s">
        <v>101</v>
      </c>
      <c r="D227">
        <v>1610612741</v>
      </c>
      <c r="E227" t="str">
        <f t="shared" si="36"/>
        <v>161061274122501177</v>
      </c>
      <c r="F227" t="s">
        <v>74</v>
      </c>
      <c r="G227" t="s">
        <v>75</v>
      </c>
      <c r="H227">
        <v>1610612753</v>
      </c>
      <c r="I227" s="4" t="str">
        <f t="shared" si="37"/>
        <v>161061275322501177</v>
      </c>
      <c r="J227">
        <v>1</v>
      </c>
      <c r="K227">
        <v>0</v>
      </c>
      <c r="L227">
        <v>103</v>
      </c>
      <c r="M227">
        <v>127</v>
      </c>
      <c r="N227">
        <v>25</v>
      </c>
      <c r="O227">
        <v>5</v>
      </c>
      <c r="P227">
        <v>10</v>
      </c>
      <c r="Q227" s="2">
        <f t="shared" si="38"/>
        <v>0.52316131653799269</v>
      </c>
      <c r="R227" s="3">
        <f t="shared" si="39"/>
        <v>68.44</v>
      </c>
      <c r="S227" s="3">
        <f t="shared" si="40"/>
        <v>78.56</v>
      </c>
      <c r="T227" s="3">
        <f t="shared" si="41"/>
        <v>150.49678550555231</v>
      </c>
      <c r="U227" s="3">
        <f t="shared" si="42"/>
        <v>161.65987780040734</v>
      </c>
      <c r="V227" s="3">
        <f t="shared" si="43"/>
        <v>-11.163092294855034</v>
      </c>
      <c r="W227" s="2">
        <f t="shared" si="44"/>
        <v>1.25</v>
      </c>
      <c r="X227">
        <v>87</v>
      </c>
      <c r="Y227">
        <v>38</v>
      </c>
      <c r="Z227" s="2">
        <v>0.437</v>
      </c>
      <c r="AA227">
        <v>39</v>
      </c>
      <c r="AB227">
        <v>10</v>
      </c>
      <c r="AC227">
        <f t="shared" si="45"/>
        <v>30</v>
      </c>
      <c r="AD227" s="2">
        <v>0.25600000000000001</v>
      </c>
      <c r="AE227">
        <v>26</v>
      </c>
      <c r="AF227">
        <v>17</v>
      </c>
      <c r="AG227" s="2">
        <v>0.65400000000000003</v>
      </c>
      <c r="AH227">
        <v>32</v>
      </c>
      <c r="AI227">
        <v>10</v>
      </c>
      <c r="AJ227">
        <v>42</v>
      </c>
      <c r="AK227">
        <v>20</v>
      </c>
      <c r="AL227">
        <v>20</v>
      </c>
      <c r="AM227">
        <v>-24</v>
      </c>
      <c r="AN227">
        <v>240</v>
      </c>
      <c r="AO227">
        <v>26</v>
      </c>
      <c r="AP227">
        <v>27</v>
      </c>
      <c r="AQ227">
        <v>26</v>
      </c>
      <c r="AR227">
        <v>24</v>
      </c>
      <c r="AS227">
        <v>2</v>
      </c>
      <c r="AT227">
        <v>14</v>
      </c>
      <c r="AU227">
        <v>13</v>
      </c>
      <c r="AV227">
        <v>54</v>
      </c>
      <c r="AW227">
        <f t="shared" si="46"/>
        <v>2</v>
      </c>
      <c r="AX227">
        <f t="shared" si="47"/>
        <v>56</v>
      </c>
      <c r="AY227" t="s">
        <v>102</v>
      </c>
      <c r="AZ227" s="1">
        <v>46122.833333333336</v>
      </c>
      <c r="BA227" s="1">
        <v>46122</v>
      </c>
      <c r="BB227">
        <v>4</v>
      </c>
      <c r="BC227" t="s">
        <v>82</v>
      </c>
      <c r="BD227">
        <v>2026</v>
      </c>
    </row>
    <row r="228" spans="1:56" x14ac:dyDescent="0.25">
      <c r="A228">
        <v>22501179</v>
      </c>
      <c r="B228" t="s">
        <v>115</v>
      </c>
      <c r="C228" t="s">
        <v>116</v>
      </c>
      <c r="D228">
        <v>1610612749</v>
      </c>
      <c r="E228" t="str">
        <f t="shared" si="36"/>
        <v>161061274922501179</v>
      </c>
      <c r="F228" t="s">
        <v>117</v>
      </c>
      <c r="G228" t="s">
        <v>118</v>
      </c>
      <c r="H228">
        <v>1610612751</v>
      </c>
      <c r="I228" s="4" t="str">
        <f t="shared" si="37"/>
        <v>161061275122501179</v>
      </c>
      <c r="J228">
        <v>1</v>
      </c>
      <c r="K228">
        <v>1</v>
      </c>
      <c r="L228">
        <v>125</v>
      </c>
      <c r="M228">
        <v>108</v>
      </c>
      <c r="N228">
        <v>36</v>
      </c>
      <c r="O228">
        <v>7</v>
      </c>
      <c r="P228">
        <v>5</v>
      </c>
      <c r="Q228" s="2">
        <f t="shared" si="38"/>
        <v>0.70990458882326213</v>
      </c>
      <c r="R228" s="3">
        <f t="shared" si="39"/>
        <v>63.040000000000006</v>
      </c>
      <c r="S228" s="3">
        <f t="shared" si="40"/>
        <v>75.040000000000006</v>
      </c>
      <c r="T228" s="3">
        <f t="shared" si="41"/>
        <v>198.28680203045684</v>
      </c>
      <c r="U228" s="3">
        <f t="shared" si="42"/>
        <v>143.92324093816632</v>
      </c>
      <c r="V228" s="3">
        <f t="shared" si="43"/>
        <v>54.363561092290524</v>
      </c>
      <c r="W228" s="2">
        <f t="shared" si="44"/>
        <v>2.1176470588235294</v>
      </c>
      <c r="X228">
        <v>81</v>
      </c>
      <c r="Y228">
        <v>45</v>
      </c>
      <c r="Z228" s="2">
        <v>0.55600000000000005</v>
      </c>
      <c r="AA228">
        <v>48</v>
      </c>
      <c r="AB228">
        <v>24</v>
      </c>
      <c r="AC228">
        <f t="shared" si="45"/>
        <v>72</v>
      </c>
      <c r="AD228" s="2">
        <v>0.5</v>
      </c>
      <c r="AE228">
        <v>16</v>
      </c>
      <c r="AF228">
        <v>11</v>
      </c>
      <c r="AG228" s="2">
        <v>0.68799999999999994</v>
      </c>
      <c r="AH228">
        <v>36</v>
      </c>
      <c r="AI228">
        <v>8</v>
      </c>
      <c r="AJ228">
        <v>44</v>
      </c>
      <c r="AK228">
        <v>15</v>
      </c>
      <c r="AL228">
        <v>17</v>
      </c>
      <c r="AM228">
        <v>17</v>
      </c>
      <c r="AN228">
        <v>240</v>
      </c>
      <c r="AO228">
        <v>38</v>
      </c>
      <c r="AP228">
        <v>28</v>
      </c>
      <c r="AQ228">
        <v>33</v>
      </c>
      <c r="AR228">
        <v>26</v>
      </c>
      <c r="AS228">
        <v>23</v>
      </c>
      <c r="AT228">
        <v>23</v>
      </c>
      <c r="AU228">
        <v>14</v>
      </c>
      <c r="AV228">
        <v>38</v>
      </c>
      <c r="AW228">
        <f t="shared" si="46"/>
        <v>4</v>
      </c>
      <c r="AX228">
        <f t="shared" si="47"/>
        <v>42</v>
      </c>
      <c r="AY228" t="s">
        <v>102</v>
      </c>
      <c r="AZ228" s="1">
        <v>46122.833333333336</v>
      </c>
      <c r="BA228" s="1">
        <v>46122</v>
      </c>
      <c r="BB228">
        <v>4</v>
      </c>
      <c r="BC228" t="s">
        <v>82</v>
      </c>
      <c r="BD228">
        <v>2026</v>
      </c>
    </row>
    <row r="229" spans="1:56" x14ac:dyDescent="0.25">
      <c r="A229">
        <v>22501179</v>
      </c>
      <c r="B229" t="s">
        <v>117</v>
      </c>
      <c r="C229" t="s">
        <v>118</v>
      </c>
      <c r="D229">
        <v>1610612751</v>
      </c>
      <c r="E229" t="str">
        <f t="shared" si="36"/>
        <v>161061275122501179</v>
      </c>
      <c r="F229" t="s">
        <v>115</v>
      </c>
      <c r="G229" t="s">
        <v>116</v>
      </c>
      <c r="H229">
        <v>1610612749</v>
      </c>
      <c r="I229" s="4" t="str">
        <f t="shared" si="37"/>
        <v>161061274922501179</v>
      </c>
      <c r="J229">
        <v>0</v>
      </c>
      <c r="K229">
        <v>0</v>
      </c>
      <c r="L229">
        <v>108</v>
      </c>
      <c r="M229">
        <v>125</v>
      </c>
      <c r="N229">
        <v>28</v>
      </c>
      <c r="O229">
        <v>2</v>
      </c>
      <c r="P229">
        <v>7</v>
      </c>
      <c r="Q229" s="2">
        <f t="shared" si="38"/>
        <v>0.59314586994727592</v>
      </c>
      <c r="R229" s="3">
        <f t="shared" si="39"/>
        <v>75.040000000000006</v>
      </c>
      <c r="S229" s="3">
        <f t="shared" si="40"/>
        <v>63.040000000000006</v>
      </c>
      <c r="T229" s="3">
        <f t="shared" si="41"/>
        <v>143.92324093816632</v>
      </c>
      <c r="U229" s="3">
        <f t="shared" si="42"/>
        <v>198.28680203045684</v>
      </c>
      <c r="V229" s="3">
        <f t="shared" si="43"/>
        <v>-54.363561092290524</v>
      </c>
      <c r="W229" s="2">
        <f t="shared" si="44"/>
        <v>4</v>
      </c>
      <c r="X229">
        <v>84</v>
      </c>
      <c r="Y229">
        <v>38</v>
      </c>
      <c r="Z229" s="2">
        <v>0.45200000000000001</v>
      </c>
      <c r="AA229">
        <v>45</v>
      </c>
      <c r="AB229">
        <v>18</v>
      </c>
      <c r="AC229">
        <f t="shared" si="45"/>
        <v>54</v>
      </c>
      <c r="AD229" s="2">
        <v>0.4</v>
      </c>
      <c r="AE229">
        <v>16</v>
      </c>
      <c r="AF229">
        <v>14</v>
      </c>
      <c r="AG229" s="2">
        <v>0.875</v>
      </c>
      <c r="AH229">
        <v>28</v>
      </c>
      <c r="AI229">
        <v>9</v>
      </c>
      <c r="AJ229">
        <v>37</v>
      </c>
      <c r="AK229">
        <v>13</v>
      </c>
      <c r="AL229">
        <v>7</v>
      </c>
      <c r="AM229">
        <v>-17</v>
      </c>
      <c r="AN229">
        <v>240</v>
      </c>
      <c r="AO229">
        <v>24</v>
      </c>
      <c r="AP229">
        <v>30</v>
      </c>
      <c r="AQ229">
        <v>30</v>
      </c>
      <c r="AR229">
        <v>24</v>
      </c>
      <c r="AS229">
        <v>0</v>
      </c>
      <c r="AT229">
        <v>13</v>
      </c>
      <c r="AU229">
        <v>20</v>
      </c>
      <c r="AV229">
        <v>30</v>
      </c>
      <c r="AW229">
        <f t="shared" si="46"/>
        <v>10</v>
      </c>
      <c r="AX229">
        <f t="shared" si="47"/>
        <v>40</v>
      </c>
      <c r="AY229" t="s">
        <v>102</v>
      </c>
      <c r="AZ229" s="1">
        <v>46122.833333333336</v>
      </c>
      <c r="BA229" s="1">
        <v>46122</v>
      </c>
      <c r="BB229">
        <v>4</v>
      </c>
      <c r="BC229" t="s">
        <v>82</v>
      </c>
      <c r="BD229">
        <v>2026</v>
      </c>
    </row>
    <row r="230" spans="1:56" x14ac:dyDescent="0.25">
      <c r="A230">
        <v>22501180</v>
      </c>
      <c r="B230" t="s">
        <v>98</v>
      </c>
      <c r="C230" t="s">
        <v>99</v>
      </c>
      <c r="D230">
        <v>1610612742</v>
      </c>
      <c r="E230" t="str">
        <f t="shared" si="36"/>
        <v>161061274222501180</v>
      </c>
      <c r="F230" t="s">
        <v>53</v>
      </c>
      <c r="G230" t="s">
        <v>54</v>
      </c>
      <c r="H230">
        <v>1610612759</v>
      </c>
      <c r="I230" s="4" t="str">
        <f t="shared" si="37"/>
        <v>161061275922501180</v>
      </c>
      <c r="J230">
        <v>0</v>
      </c>
      <c r="K230">
        <v>0</v>
      </c>
      <c r="L230">
        <v>120</v>
      </c>
      <c r="M230">
        <v>139</v>
      </c>
      <c r="N230">
        <v>26</v>
      </c>
      <c r="O230">
        <v>6</v>
      </c>
      <c r="P230">
        <v>7</v>
      </c>
      <c r="Q230" s="2">
        <f t="shared" si="38"/>
        <v>0.5641218503196691</v>
      </c>
      <c r="R230" s="3">
        <f t="shared" si="39"/>
        <v>85.36</v>
      </c>
      <c r="S230" s="3">
        <f t="shared" si="40"/>
        <v>80.88</v>
      </c>
      <c r="T230" s="3">
        <f t="shared" si="41"/>
        <v>140.58106841611996</v>
      </c>
      <c r="U230" s="3">
        <f t="shared" si="42"/>
        <v>171.8595450049456</v>
      </c>
      <c r="V230" s="3">
        <f t="shared" si="43"/>
        <v>-31.27847658882564</v>
      </c>
      <c r="W230" s="2">
        <f t="shared" si="44"/>
        <v>3.7142857142857144</v>
      </c>
      <c r="X230">
        <v>98</v>
      </c>
      <c r="Y230">
        <v>45</v>
      </c>
      <c r="Z230" s="2">
        <v>0.45900000000000002</v>
      </c>
      <c r="AA230">
        <v>40</v>
      </c>
      <c r="AB230">
        <v>15</v>
      </c>
      <c r="AC230">
        <f t="shared" si="45"/>
        <v>45</v>
      </c>
      <c r="AD230" s="2">
        <v>0.375</v>
      </c>
      <c r="AE230">
        <v>19</v>
      </c>
      <c r="AF230">
        <v>15</v>
      </c>
      <c r="AG230" s="2">
        <v>0.78900000000000003</v>
      </c>
      <c r="AH230">
        <v>21</v>
      </c>
      <c r="AI230">
        <v>14</v>
      </c>
      <c r="AJ230">
        <v>35</v>
      </c>
      <c r="AK230">
        <v>19</v>
      </c>
      <c r="AL230">
        <v>7</v>
      </c>
      <c r="AM230">
        <v>-19</v>
      </c>
      <c r="AN230">
        <v>240</v>
      </c>
      <c r="AO230">
        <v>26</v>
      </c>
      <c r="AP230">
        <v>39</v>
      </c>
      <c r="AQ230">
        <v>28</v>
      </c>
      <c r="AR230">
        <v>27</v>
      </c>
      <c r="AS230">
        <v>2</v>
      </c>
      <c r="AT230">
        <v>12</v>
      </c>
      <c r="AU230">
        <v>12</v>
      </c>
      <c r="AV230">
        <v>42</v>
      </c>
      <c r="AW230">
        <f t="shared" si="46"/>
        <v>18</v>
      </c>
      <c r="AX230">
        <f t="shared" si="47"/>
        <v>60</v>
      </c>
      <c r="AY230" t="s">
        <v>102</v>
      </c>
      <c r="AZ230" s="1">
        <v>46122.833333333336</v>
      </c>
      <c r="BA230" s="1">
        <v>46122</v>
      </c>
      <c r="BB230">
        <v>4</v>
      </c>
      <c r="BC230" t="s">
        <v>82</v>
      </c>
      <c r="BD230">
        <v>2026</v>
      </c>
    </row>
    <row r="231" spans="1:56" x14ac:dyDescent="0.25">
      <c r="A231">
        <v>22501180</v>
      </c>
      <c r="B231" t="s">
        <v>53</v>
      </c>
      <c r="C231" t="s">
        <v>54</v>
      </c>
      <c r="D231">
        <v>1610612759</v>
      </c>
      <c r="E231" t="str">
        <f t="shared" si="36"/>
        <v>161061275922501180</v>
      </c>
      <c r="F231" t="s">
        <v>98</v>
      </c>
      <c r="G231" t="s">
        <v>99</v>
      </c>
      <c r="H231">
        <v>1610612742</v>
      </c>
      <c r="I231" s="4" t="str">
        <f t="shared" si="37"/>
        <v>161061274222501180</v>
      </c>
      <c r="J231">
        <v>1</v>
      </c>
      <c r="K231">
        <v>1</v>
      </c>
      <c r="L231">
        <v>139</v>
      </c>
      <c r="M231">
        <v>120</v>
      </c>
      <c r="N231">
        <v>30</v>
      </c>
      <c r="O231">
        <v>6</v>
      </c>
      <c r="P231">
        <v>4</v>
      </c>
      <c r="Q231" s="2">
        <f t="shared" si="38"/>
        <v>0.66904120138621492</v>
      </c>
      <c r="R231" s="3">
        <f t="shared" si="39"/>
        <v>80.88</v>
      </c>
      <c r="S231" s="3">
        <f t="shared" si="40"/>
        <v>85.36</v>
      </c>
      <c r="T231" s="3">
        <f t="shared" si="41"/>
        <v>171.8595450049456</v>
      </c>
      <c r="U231" s="3">
        <f t="shared" si="42"/>
        <v>140.58106841611996</v>
      </c>
      <c r="V231" s="3">
        <f t="shared" si="43"/>
        <v>31.27847658882564</v>
      </c>
      <c r="W231" s="2">
        <f t="shared" si="44"/>
        <v>3</v>
      </c>
      <c r="X231">
        <v>92</v>
      </c>
      <c r="Y231">
        <v>50</v>
      </c>
      <c r="Z231" s="2">
        <v>0.54300000000000004</v>
      </c>
      <c r="AA231">
        <v>32</v>
      </c>
      <c r="AB231">
        <v>13</v>
      </c>
      <c r="AC231">
        <f t="shared" si="45"/>
        <v>39</v>
      </c>
      <c r="AD231" s="2">
        <v>0.40600000000000003</v>
      </c>
      <c r="AE231">
        <v>27</v>
      </c>
      <c r="AF231">
        <v>26</v>
      </c>
      <c r="AG231" s="2">
        <v>0.96299999999999997</v>
      </c>
      <c r="AH231">
        <v>35</v>
      </c>
      <c r="AI231">
        <v>13</v>
      </c>
      <c r="AJ231">
        <v>48</v>
      </c>
      <c r="AK231">
        <v>15</v>
      </c>
      <c r="AL231">
        <v>10</v>
      </c>
      <c r="AM231">
        <v>19</v>
      </c>
      <c r="AN231">
        <v>240</v>
      </c>
      <c r="AO231">
        <v>37</v>
      </c>
      <c r="AP231">
        <v>31</v>
      </c>
      <c r="AQ231">
        <v>40</v>
      </c>
      <c r="AR231">
        <v>31</v>
      </c>
      <c r="AS231">
        <v>24</v>
      </c>
      <c r="AT231">
        <v>8</v>
      </c>
      <c r="AU231">
        <v>4</v>
      </c>
      <c r="AV231">
        <v>72</v>
      </c>
      <c r="AW231">
        <f t="shared" si="46"/>
        <v>2</v>
      </c>
      <c r="AX231">
        <f t="shared" si="47"/>
        <v>74</v>
      </c>
      <c r="AY231" t="s">
        <v>102</v>
      </c>
      <c r="AZ231" s="1">
        <v>46122.833333333336</v>
      </c>
      <c r="BA231" s="1">
        <v>46122</v>
      </c>
      <c r="BB231">
        <v>4</v>
      </c>
      <c r="BC231" t="s">
        <v>82</v>
      </c>
      <c r="BD231">
        <v>2026</v>
      </c>
    </row>
    <row r="232" spans="1:56" x14ac:dyDescent="0.25">
      <c r="A232">
        <v>22501174</v>
      </c>
      <c r="B232" t="s">
        <v>105</v>
      </c>
      <c r="C232" t="s">
        <v>106</v>
      </c>
      <c r="D232">
        <v>1610612740</v>
      </c>
      <c r="E232" t="str">
        <f t="shared" si="36"/>
        <v>161061274022501174</v>
      </c>
      <c r="F232" t="s">
        <v>76</v>
      </c>
      <c r="G232" t="s">
        <v>77</v>
      </c>
      <c r="H232">
        <v>1610612738</v>
      </c>
      <c r="I232" s="4" t="str">
        <f t="shared" si="37"/>
        <v>161061273822501174</v>
      </c>
      <c r="J232">
        <v>0</v>
      </c>
      <c r="K232">
        <v>0</v>
      </c>
      <c r="L232">
        <v>118</v>
      </c>
      <c r="M232">
        <v>144</v>
      </c>
      <c r="N232">
        <v>22</v>
      </c>
      <c r="O232">
        <v>3</v>
      </c>
      <c r="P232">
        <v>6</v>
      </c>
      <c r="Q232" s="2">
        <f t="shared" si="38"/>
        <v>0.54029304029304026</v>
      </c>
      <c r="R232" s="3">
        <f t="shared" si="39"/>
        <v>82.2</v>
      </c>
      <c r="S232" s="3">
        <f t="shared" si="40"/>
        <v>80.599999999999994</v>
      </c>
      <c r="T232" s="3">
        <f t="shared" si="41"/>
        <v>143.55231143552311</v>
      </c>
      <c r="U232" s="3">
        <f t="shared" si="42"/>
        <v>178.66004962779158</v>
      </c>
      <c r="V232" s="3">
        <f t="shared" si="43"/>
        <v>-35.107738192268471</v>
      </c>
      <c r="W232" s="2">
        <f t="shared" si="44"/>
        <v>1.6923076923076923</v>
      </c>
      <c r="X232">
        <v>96</v>
      </c>
      <c r="Y232">
        <v>44</v>
      </c>
      <c r="Z232" s="2">
        <v>0.45800000000000002</v>
      </c>
      <c r="AA232">
        <v>32</v>
      </c>
      <c r="AB232">
        <v>9</v>
      </c>
      <c r="AC232">
        <f t="shared" si="45"/>
        <v>27</v>
      </c>
      <c r="AD232" s="2">
        <v>0.28100000000000003</v>
      </c>
      <c r="AE232">
        <v>30</v>
      </c>
      <c r="AF232">
        <v>21</v>
      </c>
      <c r="AG232" s="2">
        <v>0.7</v>
      </c>
      <c r="AH232">
        <v>30</v>
      </c>
      <c r="AI232">
        <v>14</v>
      </c>
      <c r="AJ232">
        <v>44</v>
      </c>
      <c r="AK232">
        <v>19</v>
      </c>
      <c r="AL232">
        <v>13</v>
      </c>
      <c r="AM232">
        <v>-26</v>
      </c>
      <c r="AN232">
        <v>240</v>
      </c>
      <c r="AO232">
        <v>25</v>
      </c>
      <c r="AP232">
        <v>26</v>
      </c>
      <c r="AQ232">
        <v>31</v>
      </c>
      <c r="AR232">
        <v>36</v>
      </c>
      <c r="AS232">
        <v>2</v>
      </c>
      <c r="AT232">
        <v>18</v>
      </c>
      <c r="AU232">
        <v>17</v>
      </c>
      <c r="AV232">
        <v>56</v>
      </c>
      <c r="AW232">
        <f t="shared" si="46"/>
        <v>14</v>
      </c>
      <c r="AX232">
        <f t="shared" si="47"/>
        <v>70</v>
      </c>
      <c r="AY232" t="s">
        <v>102</v>
      </c>
      <c r="AZ232" s="1">
        <v>46122.8125</v>
      </c>
      <c r="BA232" s="1">
        <v>46122</v>
      </c>
      <c r="BB232">
        <v>4</v>
      </c>
      <c r="BC232" t="s">
        <v>82</v>
      </c>
      <c r="BD232">
        <v>2026</v>
      </c>
    </row>
    <row r="233" spans="1:56" x14ac:dyDescent="0.25">
      <c r="A233">
        <v>22501174</v>
      </c>
      <c r="B233" t="s">
        <v>76</v>
      </c>
      <c r="C233" t="s">
        <v>77</v>
      </c>
      <c r="D233">
        <v>1610612738</v>
      </c>
      <c r="E233" t="str">
        <f t="shared" si="36"/>
        <v>161061273822501174</v>
      </c>
      <c r="F233" t="s">
        <v>105</v>
      </c>
      <c r="G233" t="s">
        <v>106</v>
      </c>
      <c r="H233">
        <v>1610612740</v>
      </c>
      <c r="I233" s="4" t="str">
        <f t="shared" si="37"/>
        <v>161061274022501174</v>
      </c>
      <c r="J233">
        <v>1</v>
      </c>
      <c r="K233">
        <v>1</v>
      </c>
      <c r="L233">
        <v>144</v>
      </c>
      <c r="M233">
        <v>118</v>
      </c>
      <c r="N233">
        <v>35</v>
      </c>
      <c r="O233">
        <v>5</v>
      </c>
      <c r="P233">
        <v>9</v>
      </c>
      <c r="Q233" s="2">
        <f t="shared" si="38"/>
        <v>0.70175438596491235</v>
      </c>
      <c r="R233" s="3">
        <f t="shared" si="39"/>
        <v>80.599999999999994</v>
      </c>
      <c r="S233" s="3">
        <f t="shared" si="40"/>
        <v>82.2</v>
      </c>
      <c r="T233" s="3">
        <f t="shared" si="41"/>
        <v>178.66004962779158</v>
      </c>
      <c r="U233" s="3">
        <f t="shared" si="42"/>
        <v>143.55231143552311</v>
      </c>
      <c r="V233" s="3">
        <f t="shared" si="43"/>
        <v>35.107738192268471</v>
      </c>
      <c r="W233" s="2">
        <f t="shared" si="44"/>
        <v>2.6923076923076925</v>
      </c>
      <c r="X233">
        <v>96</v>
      </c>
      <c r="Y233">
        <v>52</v>
      </c>
      <c r="Z233" s="2">
        <v>0.54200000000000004</v>
      </c>
      <c r="AA233">
        <v>59</v>
      </c>
      <c r="AB233">
        <v>29</v>
      </c>
      <c r="AC233">
        <f t="shared" si="45"/>
        <v>87</v>
      </c>
      <c r="AD233" s="2">
        <v>0.49199999999999999</v>
      </c>
      <c r="AE233">
        <v>15</v>
      </c>
      <c r="AF233">
        <v>11</v>
      </c>
      <c r="AG233" s="2">
        <v>0.73299999999999998</v>
      </c>
      <c r="AH233">
        <v>35</v>
      </c>
      <c r="AI233">
        <v>9</v>
      </c>
      <c r="AJ233">
        <v>44</v>
      </c>
      <c r="AK233">
        <v>26</v>
      </c>
      <c r="AL233">
        <v>13</v>
      </c>
      <c r="AM233">
        <v>26</v>
      </c>
      <c r="AN233">
        <v>240</v>
      </c>
      <c r="AO233">
        <v>44</v>
      </c>
      <c r="AP233">
        <v>38</v>
      </c>
      <c r="AQ233">
        <v>34</v>
      </c>
      <c r="AR233">
        <v>28</v>
      </c>
      <c r="AS233">
        <v>41</v>
      </c>
      <c r="AT233">
        <v>26</v>
      </c>
      <c r="AU233">
        <v>18</v>
      </c>
      <c r="AV233">
        <v>40</v>
      </c>
      <c r="AW233">
        <f t="shared" si="46"/>
        <v>6</v>
      </c>
      <c r="AX233">
        <f t="shared" si="47"/>
        <v>46</v>
      </c>
      <c r="AY233" t="s">
        <v>102</v>
      </c>
      <c r="AZ233" s="1">
        <v>46122.8125</v>
      </c>
      <c r="BA233" s="1">
        <v>46122</v>
      </c>
      <c r="BB233">
        <v>4</v>
      </c>
      <c r="BC233" t="s">
        <v>82</v>
      </c>
      <c r="BD233">
        <v>2026</v>
      </c>
    </row>
    <row r="234" spans="1:56" x14ac:dyDescent="0.25">
      <c r="A234">
        <v>22501175</v>
      </c>
      <c r="B234" t="s">
        <v>113</v>
      </c>
      <c r="C234" t="s">
        <v>114</v>
      </c>
      <c r="D234">
        <v>1610612754</v>
      </c>
      <c r="E234" t="str">
        <f t="shared" si="36"/>
        <v>161061275422501175</v>
      </c>
      <c r="F234" t="s">
        <v>70</v>
      </c>
      <c r="G234" t="s">
        <v>71</v>
      </c>
      <c r="H234">
        <v>1610612755</v>
      </c>
      <c r="I234" s="4" t="str">
        <f t="shared" si="37"/>
        <v>161061275522501175</v>
      </c>
      <c r="J234">
        <v>1</v>
      </c>
      <c r="K234">
        <v>0</v>
      </c>
      <c r="L234">
        <v>94</v>
      </c>
      <c r="M234">
        <v>105</v>
      </c>
      <c r="N234">
        <v>25</v>
      </c>
      <c r="O234">
        <v>8</v>
      </c>
      <c r="P234">
        <v>6</v>
      </c>
      <c r="Q234" s="2">
        <f t="shared" si="38"/>
        <v>0.49452861952861948</v>
      </c>
      <c r="R234" s="3">
        <f t="shared" si="39"/>
        <v>64.040000000000006</v>
      </c>
      <c r="S234" s="3">
        <f t="shared" si="40"/>
        <v>88.36</v>
      </c>
      <c r="T234" s="3">
        <f t="shared" si="41"/>
        <v>146.7832604622111</v>
      </c>
      <c r="U234" s="3">
        <f t="shared" si="42"/>
        <v>118.83205070167497</v>
      </c>
      <c r="V234" s="3">
        <f t="shared" si="43"/>
        <v>27.95120976053613</v>
      </c>
      <c r="W234" s="2">
        <f t="shared" si="44"/>
        <v>1.1904761904761905</v>
      </c>
      <c r="X234">
        <v>88</v>
      </c>
      <c r="Y234">
        <v>33</v>
      </c>
      <c r="Z234" s="2">
        <v>0.375</v>
      </c>
      <c r="AA234">
        <v>50</v>
      </c>
      <c r="AB234">
        <v>14</v>
      </c>
      <c r="AC234">
        <f t="shared" si="45"/>
        <v>42</v>
      </c>
      <c r="AD234" s="2">
        <v>0.28000000000000003</v>
      </c>
      <c r="AE234">
        <v>16</v>
      </c>
      <c r="AF234">
        <v>14</v>
      </c>
      <c r="AG234" s="2">
        <v>0.875</v>
      </c>
      <c r="AH234">
        <v>42</v>
      </c>
      <c r="AI234">
        <v>10</v>
      </c>
      <c r="AJ234">
        <v>52</v>
      </c>
      <c r="AK234">
        <v>15</v>
      </c>
      <c r="AL234">
        <v>21</v>
      </c>
      <c r="AM234">
        <v>-11</v>
      </c>
      <c r="AN234">
        <v>240</v>
      </c>
      <c r="AO234">
        <v>21</v>
      </c>
      <c r="AP234">
        <v>30</v>
      </c>
      <c r="AQ234">
        <v>26</v>
      </c>
      <c r="AR234">
        <v>17</v>
      </c>
      <c r="AS234">
        <v>8</v>
      </c>
      <c r="AT234">
        <v>12</v>
      </c>
      <c r="AU234">
        <v>5</v>
      </c>
      <c r="AV234">
        <v>28</v>
      </c>
      <c r="AW234">
        <f t="shared" si="46"/>
        <v>10</v>
      </c>
      <c r="AX234">
        <f t="shared" si="47"/>
        <v>38</v>
      </c>
      <c r="AY234" t="s">
        <v>102</v>
      </c>
      <c r="AZ234" s="1">
        <v>46122.8125</v>
      </c>
      <c r="BA234" s="1">
        <v>46122</v>
      </c>
      <c r="BB234">
        <v>4</v>
      </c>
      <c r="BC234" t="s">
        <v>82</v>
      </c>
      <c r="BD234">
        <v>2026</v>
      </c>
    </row>
    <row r="235" spans="1:56" x14ac:dyDescent="0.25">
      <c r="A235">
        <v>22501175</v>
      </c>
      <c r="B235" t="s">
        <v>70</v>
      </c>
      <c r="C235" t="s">
        <v>71</v>
      </c>
      <c r="D235">
        <v>1610612755</v>
      </c>
      <c r="E235" t="str">
        <f t="shared" si="36"/>
        <v>161061275522501175</v>
      </c>
      <c r="F235" t="s">
        <v>113</v>
      </c>
      <c r="G235" t="s">
        <v>114</v>
      </c>
      <c r="H235">
        <v>1610612754</v>
      </c>
      <c r="I235" s="4" t="str">
        <f t="shared" si="37"/>
        <v>161061275422501175</v>
      </c>
      <c r="J235">
        <v>0</v>
      </c>
      <c r="K235">
        <v>1</v>
      </c>
      <c r="L235">
        <v>105</v>
      </c>
      <c r="M235">
        <v>94</v>
      </c>
      <c r="N235">
        <v>17</v>
      </c>
      <c r="O235">
        <v>2</v>
      </c>
      <c r="P235">
        <v>13</v>
      </c>
      <c r="Q235" s="2">
        <f t="shared" si="38"/>
        <v>0.46724813100747598</v>
      </c>
      <c r="R235" s="3">
        <f t="shared" si="39"/>
        <v>88.36</v>
      </c>
      <c r="S235" s="3">
        <f t="shared" si="40"/>
        <v>64.040000000000006</v>
      </c>
      <c r="T235" s="3">
        <f t="shared" si="41"/>
        <v>118.83205070167497</v>
      </c>
      <c r="U235" s="3">
        <f t="shared" si="42"/>
        <v>146.7832604622111</v>
      </c>
      <c r="V235" s="3">
        <f t="shared" si="43"/>
        <v>-27.95120976053613</v>
      </c>
      <c r="W235" s="2">
        <f t="shared" si="44"/>
        <v>2.125</v>
      </c>
      <c r="X235">
        <v>104</v>
      </c>
      <c r="Y235">
        <v>42</v>
      </c>
      <c r="Z235" s="2">
        <v>0.40400000000000003</v>
      </c>
      <c r="AA235">
        <v>29</v>
      </c>
      <c r="AB235">
        <v>5</v>
      </c>
      <c r="AC235">
        <f t="shared" si="45"/>
        <v>15</v>
      </c>
      <c r="AD235" s="2">
        <v>0.17199999999999999</v>
      </c>
      <c r="AE235">
        <v>19</v>
      </c>
      <c r="AF235">
        <v>16</v>
      </c>
      <c r="AG235" s="2">
        <v>0.84199999999999997</v>
      </c>
      <c r="AH235">
        <v>42</v>
      </c>
      <c r="AI235">
        <v>16</v>
      </c>
      <c r="AJ235">
        <v>58</v>
      </c>
      <c r="AK235">
        <v>14</v>
      </c>
      <c r="AL235">
        <v>8</v>
      </c>
      <c r="AM235">
        <v>11</v>
      </c>
      <c r="AN235">
        <v>240</v>
      </c>
      <c r="AO235">
        <v>28</v>
      </c>
      <c r="AP235">
        <v>30</v>
      </c>
      <c r="AQ235">
        <v>31</v>
      </c>
      <c r="AR235">
        <v>16</v>
      </c>
      <c r="AS235">
        <v>14</v>
      </c>
      <c r="AT235">
        <v>6</v>
      </c>
      <c r="AU235">
        <v>18</v>
      </c>
      <c r="AV235">
        <v>64</v>
      </c>
      <c r="AW235">
        <f t="shared" si="46"/>
        <v>10</v>
      </c>
      <c r="AX235">
        <f t="shared" si="47"/>
        <v>74</v>
      </c>
      <c r="AY235" t="s">
        <v>102</v>
      </c>
      <c r="AZ235" s="1">
        <v>46122.8125</v>
      </c>
      <c r="BA235" s="1">
        <v>46122</v>
      </c>
      <c r="BB235">
        <v>4</v>
      </c>
      <c r="BC235" t="s">
        <v>82</v>
      </c>
      <c r="BD235">
        <v>2026</v>
      </c>
    </row>
    <row r="236" spans="1:56" x14ac:dyDescent="0.25">
      <c r="A236">
        <v>22501176</v>
      </c>
      <c r="B236" t="s">
        <v>72</v>
      </c>
      <c r="C236" t="s">
        <v>73</v>
      </c>
      <c r="D236">
        <v>1610612761</v>
      </c>
      <c r="E236" t="str">
        <f t="shared" si="36"/>
        <v>161061276122501176</v>
      </c>
      <c r="F236" t="s">
        <v>55</v>
      </c>
      <c r="G236" t="s">
        <v>56</v>
      </c>
      <c r="H236">
        <v>1610612752</v>
      </c>
      <c r="I236" s="4" t="str">
        <f t="shared" si="37"/>
        <v>161061275222501176</v>
      </c>
      <c r="J236">
        <v>0</v>
      </c>
      <c r="K236">
        <v>0</v>
      </c>
      <c r="L236">
        <v>95</v>
      </c>
      <c r="M236">
        <v>112</v>
      </c>
      <c r="N236">
        <v>24</v>
      </c>
      <c r="O236">
        <v>0</v>
      </c>
      <c r="P236">
        <v>7</v>
      </c>
      <c r="Q236" s="2">
        <f t="shared" si="38"/>
        <v>0.5806845965770171</v>
      </c>
      <c r="R236" s="3">
        <f t="shared" si="39"/>
        <v>57.8</v>
      </c>
      <c r="S236" s="3">
        <f t="shared" si="40"/>
        <v>71.88</v>
      </c>
      <c r="T236" s="3">
        <f t="shared" si="41"/>
        <v>164.35986159169551</v>
      </c>
      <c r="U236" s="3">
        <f t="shared" si="42"/>
        <v>155.81524763494713</v>
      </c>
      <c r="V236" s="3">
        <f t="shared" si="43"/>
        <v>8.5446139567483783</v>
      </c>
      <c r="W236" s="2">
        <f t="shared" si="44"/>
        <v>1.411764705882353</v>
      </c>
      <c r="X236">
        <v>73</v>
      </c>
      <c r="Y236">
        <v>36</v>
      </c>
      <c r="Z236" s="2">
        <v>0.49299999999999999</v>
      </c>
      <c r="AA236">
        <v>25</v>
      </c>
      <c r="AB236">
        <v>10</v>
      </c>
      <c r="AC236">
        <f t="shared" si="45"/>
        <v>30</v>
      </c>
      <c r="AD236" s="2">
        <v>0.4</v>
      </c>
      <c r="AE236">
        <v>20</v>
      </c>
      <c r="AF236">
        <v>13</v>
      </c>
      <c r="AG236" s="2">
        <v>0.65</v>
      </c>
      <c r="AH236">
        <v>25</v>
      </c>
      <c r="AI236">
        <v>7</v>
      </c>
      <c r="AJ236">
        <v>32</v>
      </c>
      <c r="AK236">
        <v>24</v>
      </c>
      <c r="AL236">
        <v>17</v>
      </c>
      <c r="AM236">
        <v>-17</v>
      </c>
      <c r="AN236">
        <v>240</v>
      </c>
      <c r="AO236">
        <v>21</v>
      </c>
      <c r="AP236">
        <v>15</v>
      </c>
      <c r="AQ236">
        <v>28</v>
      </c>
      <c r="AR236">
        <v>31</v>
      </c>
      <c r="AS236">
        <v>1</v>
      </c>
      <c r="AT236">
        <v>9</v>
      </c>
      <c r="AU236">
        <v>12</v>
      </c>
      <c r="AV236">
        <v>40</v>
      </c>
      <c r="AW236">
        <f t="shared" si="46"/>
        <v>12</v>
      </c>
      <c r="AX236">
        <f t="shared" si="47"/>
        <v>52</v>
      </c>
      <c r="AY236" t="s">
        <v>102</v>
      </c>
      <c r="AZ236" s="1">
        <v>46122.8125</v>
      </c>
      <c r="BA236" s="1">
        <v>46122</v>
      </c>
      <c r="BB236">
        <v>4</v>
      </c>
      <c r="BC236" t="s">
        <v>82</v>
      </c>
      <c r="BD236">
        <v>2026</v>
      </c>
    </row>
    <row r="237" spans="1:56" x14ac:dyDescent="0.25">
      <c r="A237">
        <v>22501176</v>
      </c>
      <c r="B237" t="s">
        <v>55</v>
      </c>
      <c r="C237" t="s">
        <v>56</v>
      </c>
      <c r="D237">
        <v>1610612752</v>
      </c>
      <c r="E237" t="str">
        <f t="shared" si="36"/>
        <v>161061275222501176</v>
      </c>
      <c r="F237" t="s">
        <v>72</v>
      </c>
      <c r="G237" t="s">
        <v>73</v>
      </c>
      <c r="H237">
        <v>1610612761</v>
      </c>
      <c r="I237" s="4" t="str">
        <f t="shared" si="37"/>
        <v>161061276122501176</v>
      </c>
      <c r="J237">
        <v>1</v>
      </c>
      <c r="K237">
        <v>1</v>
      </c>
      <c r="L237">
        <v>112</v>
      </c>
      <c r="M237">
        <v>95</v>
      </c>
      <c r="N237">
        <v>24</v>
      </c>
      <c r="O237">
        <v>0</v>
      </c>
      <c r="P237">
        <v>10</v>
      </c>
      <c r="Q237" s="2">
        <f t="shared" si="38"/>
        <v>0.64456721915285453</v>
      </c>
      <c r="R237" s="3">
        <f t="shared" si="39"/>
        <v>71.88</v>
      </c>
      <c r="S237" s="3">
        <f t="shared" si="40"/>
        <v>57.8</v>
      </c>
      <c r="T237" s="3">
        <f t="shared" si="41"/>
        <v>155.81524763494713</v>
      </c>
      <c r="U237" s="3">
        <f t="shared" si="42"/>
        <v>164.35986159169551</v>
      </c>
      <c r="V237" s="3">
        <f t="shared" si="43"/>
        <v>-8.5446139567483783</v>
      </c>
      <c r="W237" s="2">
        <f t="shared" si="44"/>
        <v>2.4</v>
      </c>
      <c r="X237">
        <v>75</v>
      </c>
      <c r="Y237">
        <v>41</v>
      </c>
      <c r="Z237" s="2">
        <v>0.54700000000000004</v>
      </c>
      <c r="AA237">
        <v>31</v>
      </c>
      <c r="AB237">
        <v>8</v>
      </c>
      <c r="AC237">
        <f t="shared" si="45"/>
        <v>24</v>
      </c>
      <c r="AD237" s="2">
        <v>0.25800000000000001</v>
      </c>
      <c r="AE237">
        <v>27</v>
      </c>
      <c r="AF237">
        <v>22</v>
      </c>
      <c r="AG237" s="2">
        <v>0.81499999999999995</v>
      </c>
      <c r="AH237">
        <v>32</v>
      </c>
      <c r="AI237">
        <v>5</v>
      </c>
      <c r="AJ237">
        <v>37</v>
      </c>
      <c r="AK237">
        <v>16</v>
      </c>
      <c r="AL237">
        <v>10</v>
      </c>
      <c r="AM237">
        <v>17</v>
      </c>
      <c r="AN237">
        <v>240</v>
      </c>
      <c r="AO237">
        <v>22</v>
      </c>
      <c r="AP237">
        <v>29</v>
      </c>
      <c r="AQ237">
        <v>28</v>
      </c>
      <c r="AR237">
        <v>33</v>
      </c>
      <c r="AS237">
        <v>19</v>
      </c>
      <c r="AT237">
        <v>11</v>
      </c>
      <c r="AU237">
        <v>27</v>
      </c>
      <c r="AV237">
        <v>58</v>
      </c>
      <c r="AW237">
        <f t="shared" si="46"/>
        <v>8</v>
      </c>
      <c r="AX237">
        <f t="shared" si="47"/>
        <v>66</v>
      </c>
      <c r="AY237" t="s">
        <v>102</v>
      </c>
      <c r="AZ237" s="1">
        <v>46122.8125</v>
      </c>
      <c r="BA237" s="1">
        <v>46122</v>
      </c>
      <c r="BB237">
        <v>4</v>
      </c>
      <c r="BC237" t="s">
        <v>82</v>
      </c>
      <c r="BD237">
        <v>2026</v>
      </c>
    </row>
    <row r="238" spans="1:56" x14ac:dyDescent="0.25">
      <c r="A238">
        <v>22501171</v>
      </c>
      <c r="B238" t="s">
        <v>64</v>
      </c>
      <c r="C238" t="s">
        <v>65</v>
      </c>
      <c r="D238">
        <v>1610612765</v>
      </c>
      <c r="E238" t="str">
        <f t="shared" si="36"/>
        <v>161061276522501171</v>
      </c>
      <c r="F238" t="s">
        <v>92</v>
      </c>
      <c r="G238" t="s">
        <v>93</v>
      </c>
      <c r="H238">
        <v>1610612766</v>
      </c>
      <c r="I238" s="4" t="str">
        <f t="shared" si="37"/>
        <v>161061276622501171</v>
      </c>
      <c r="J238">
        <v>0</v>
      </c>
      <c r="K238">
        <v>1</v>
      </c>
      <c r="L238">
        <v>118</v>
      </c>
      <c r="M238">
        <v>100</v>
      </c>
      <c r="N238">
        <v>29</v>
      </c>
      <c r="O238">
        <v>8</v>
      </c>
      <c r="P238">
        <v>13</v>
      </c>
      <c r="Q238" s="2">
        <f t="shared" si="38"/>
        <v>0.5874153723616089</v>
      </c>
      <c r="R238" s="3">
        <f t="shared" si="39"/>
        <v>71.44</v>
      </c>
      <c r="S238" s="3">
        <f t="shared" si="40"/>
        <v>69.12</v>
      </c>
      <c r="T238" s="3">
        <f t="shared" si="41"/>
        <v>165.17357222844345</v>
      </c>
      <c r="U238" s="3">
        <f t="shared" si="42"/>
        <v>144.6759259259259</v>
      </c>
      <c r="V238" s="3">
        <f t="shared" si="43"/>
        <v>20.497646302517552</v>
      </c>
      <c r="W238" s="2">
        <f t="shared" si="44"/>
        <v>2.2307692307692308</v>
      </c>
      <c r="X238">
        <v>89</v>
      </c>
      <c r="Y238">
        <v>45</v>
      </c>
      <c r="Z238" s="2">
        <v>0.50600000000000001</v>
      </c>
      <c r="AA238">
        <v>27</v>
      </c>
      <c r="AB238">
        <v>9</v>
      </c>
      <c r="AC238">
        <f t="shared" si="45"/>
        <v>27</v>
      </c>
      <c r="AD238" s="2">
        <v>0.33300000000000002</v>
      </c>
      <c r="AE238">
        <v>26</v>
      </c>
      <c r="AF238">
        <v>19</v>
      </c>
      <c r="AG238" s="2">
        <v>0.73099999999999998</v>
      </c>
      <c r="AH238">
        <v>33</v>
      </c>
      <c r="AI238">
        <v>16</v>
      </c>
      <c r="AJ238">
        <v>49</v>
      </c>
      <c r="AK238">
        <v>20</v>
      </c>
      <c r="AL238">
        <v>13</v>
      </c>
      <c r="AM238">
        <v>18</v>
      </c>
      <c r="AN238">
        <v>240</v>
      </c>
      <c r="AO238">
        <v>36</v>
      </c>
      <c r="AP238">
        <v>32</v>
      </c>
      <c r="AQ238">
        <v>25</v>
      </c>
      <c r="AR238">
        <v>25</v>
      </c>
      <c r="AS238">
        <v>21</v>
      </c>
      <c r="AT238">
        <v>20</v>
      </c>
      <c r="AU238">
        <v>22</v>
      </c>
      <c r="AV238">
        <v>62</v>
      </c>
      <c r="AW238">
        <f t="shared" si="46"/>
        <v>10</v>
      </c>
      <c r="AX238">
        <f t="shared" si="47"/>
        <v>72</v>
      </c>
      <c r="AY238" t="s">
        <v>102</v>
      </c>
      <c r="AZ238" s="1">
        <v>46122.791666666664</v>
      </c>
      <c r="BA238" s="1">
        <v>46122</v>
      </c>
      <c r="BB238">
        <v>4</v>
      </c>
      <c r="BC238" t="s">
        <v>82</v>
      </c>
      <c r="BD238">
        <v>2026</v>
      </c>
    </row>
    <row r="239" spans="1:56" x14ac:dyDescent="0.25">
      <c r="A239">
        <v>22501171</v>
      </c>
      <c r="B239" t="s">
        <v>92</v>
      </c>
      <c r="C239" t="s">
        <v>93</v>
      </c>
      <c r="D239">
        <v>1610612766</v>
      </c>
      <c r="E239" t="str">
        <f t="shared" si="36"/>
        <v>161061276622501171</v>
      </c>
      <c r="F239" t="s">
        <v>64</v>
      </c>
      <c r="G239" t="s">
        <v>65</v>
      </c>
      <c r="H239">
        <v>1610612765</v>
      </c>
      <c r="I239" s="4" t="str">
        <f t="shared" si="37"/>
        <v>161061276522501171</v>
      </c>
      <c r="J239">
        <v>1</v>
      </c>
      <c r="K239">
        <v>0</v>
      </c>
      <c r="L239">
        <v>100</v>
      </c>
      <c r="M239">
        <v>118</v>
      </c>
      <c r="N239">
        <v>16</v>
      </c>
      <c r="O239">
        <v>8</v>
      </c>
      <c r="P239">
        <v>10</v>
      </c>
      <c r="Q239" s="2">
        <f t="shared" si="38"/>
        <v>0.50958010599266201</v>
      </c>
      <c r="R239" s="3">
        <f t="shared" si="39"/>
        <v>69.12</v>
      </c>
      <c r="S239" s="3">
        <f t="shared" si="40"/>
        <v>71.44</v>
      </c>
      <c r="T239" s="3">
        <f t="shared" si="41"/>
        <v>144.6759259259259</v>
      </c>
      <c r="U239" s="3">
        <f t="shared" si="42"/>
        <v>165.17357222844345</v>
      </c>
      <c r="V239" s="3">
        <f t="shared" si="43"/>
        <v>-20.497646302517552</v>
      </c>
      <c r="W239" s="2">
        <f t="shared" si="44"/>
        <v>1.0666666666666667</v>
      </c>
      <c r="X239">
        <v>88</v>
      </c>
      <c r="Y239">
        <v>34</v>
      </c>
      <c r="Z239" s="2">
        <v>0.38600000000000001</v>
      </c>
      <c r="AA239">
        <v>47</v>
      </c>
      <c r="AB239">
        <v>13</v>
      </c>
      <c r="AC239">
        <f t="shared" si="45"/>
        <v>39</v>
      </c>
      <c r="AD239" s="2">
        <v>0.27700000000000002</v>
      </c>
      <c r="AE239">
        <v>23</v>
      </c>
      <c r="AF239">
        <v>19</v>
      </c>
      <c r="AG239" s="2">
        <v>0.82599999999999996</v>
      </c>
      <c r="AH239">
        <v>27</v>
      </c>
      <c r="AI239">
        <v>14</v>
      </c>
      <c r="AJ239">
        <v>41</v>
      </c>
      <c r="AK239">
        <v>17</v>
      </c>
      <c r="AL239">
        <v>15</v>
      </c>
      <c r="AM239">
        <v>-18</v>
      </c>
      <c r="AN239">
        <v>240</v>
      </c>
      <c r="AO239">
        <v>30</v>
      </c>
      <c r="AP239">
        <v>35</v>
      </c>
      <c r="AQ239">
        <v>25</v>
      </c>
      <c r="AR239">
        <v>10</v>
      </c>
      <c r="AS239">
        <v>4</v>
      </c>
      <c r="AT239">
        <v>12</v>
      </c>
      <c r="AU239">
        <v>18</v>
      </c>
      <c r="AV239">
        <v>42</v>
      </c>
      <c r="AW239">
        <f t="shared" si="46"/>
        <v>0</v>
      </c>
      <c r="AX239">
        <f t="shared" si="47"/>
        <v>42</v>
      </c>
      <c r="AY239" t="s">
        <v>102</v>
      </c>
      <c r="AZ239" s="1">
        <v>46122.791666666664</v>
      </c>
      <c r="BA239" s="1">
        <v>46122</v>
      </c>
      <c r="BB239">
        <v>4</v>
      </c>
      <c r="BC239" t="s">
        <v>82</v>
      </c>
      <c r="BD239">
        <v>2026</v>
      </c>
    </row>
    <row r="240" spans="1:56" x14ac:dyDescent="0.25">
      <c r="A240">
        <v>22501172</v>
      </c>
      <c r="B240" t="s">
        <v>96</v>
      </c>
      <c r="C240" t="s">
        <v>97</v>
      </c>
      <c r="D240">
        <v>1610612748</v>
      </c>
      <c r="E240" t="str">
        <f t="shared" si="36"/>
        <v>161061274822501172</v>
      </c>
      <c r="F240" t="s">
        <v>111</v>
      </c>
      <c r="G240" t="s">
        <v>112</v>
      </c>
      <c r="H240">
        <v>1610612764</v>
      </c>
      <c r="I240" s="4" t="str">
        <f t="shared" si="37"/>
        <v>161061276422501172</v>
      </c>
      <c r="J240">
        <v>0</v>
      </c>
      <c r="K240">
        <v>1</v>
      </c>
      <c r="L240">
        <v>140</v>
      </c>
      <c r="M240">
        <v>117</v>
      </c>
      <c r="N240">
        <v>37</v>
      </c>
      <c r="O240">
        <v>1</v>
      </c>
      <c r="P240">
        <v>8</v>
      </c>
      <c r="Q240" s="2">
        <f t="shared" si="38"/>
        <v>0.74914383561643838</v>
      </c>
      <c r="R240" s="3">
        <f t="shared" si="39"/>
        <v>66.44</v>
      </c>
      <c r="S240" s="3">
        <f t="shared" si="40"/>
        <v>79.16</v>
      </c>
      <c r="T240" s="3">
        <f t="shared" si="41"/>
        <v>210.71643588199879</v>
      </c>
      <c r="U240" s="3">
        <f t="shared" si="42"/>
        <v>147.80192016169784</v>
      </c>
      <c r="V240" s="3">
        <f t="shared" si="43"/>
        <v>62.914515720300955</v>
      </c>
      <c r="W240" s="2">
        <f t="shared" si="44"/>
        <v>2.0555555555555554</v>
      </c>
      <c r="X240">
        <v>82</v>
      </c>
      <c r="Y240">
        <v>49</v>
      </c>
      <c r="Z240" s="2">
        <v>0.59799999999999998</v>
      </c>
      <c r="AA240">
        <v>37</v>
      </c>
      <c r="AB240">
        <v>20</v>
      </c>
      <c r="AC240">
        <f t="shared" si="45"/>
        <v>60</v>
      </c>
      <c r="AD240" s="2">
        <v>0.54100000000000004</v>
      </c>
      <c r="AE240">
        <v>26</v>
      </c>
      <c r="AF240">
        <v>22</v>
      </c>
      <c r="AG240" s="2">
        <v>0.84599999999999997</v>
      </c>
      <c r="AH240">
        <v>31</v>
      </c>
      <c r="AI240">
        <v>9</v>
      </c>
      <c r="AJ240">
        <v>40</v>
      </c>
      <c r="AK240">
        <v>20</v>
      </c>
      <c r="AL240">
        <v>18</v>
      </c>
      <c r="AM240">
        <v>23</v>
      </c>
      <c r="AN240">
        <v>240</v>
      </c>
      <c r="AO240">
        <v>34</v>
      </c>
      <c r="AP240">
        <v>38</v>
      </c>
      <c r="AQ240">
        <v>33</v>
      </c>
      <c r="AR240">
        <v>35</v>
      </c>
      <c r="AS240">
        <v>25</v>
      </c>
      <c r="AT240">
        <v>24</v>
      </c>
      <c r="AU240">
        <v>26</v>
      </c>
      <c r="AV240">
        <v>58</v>
      </c>
      <c r="AW240">
        <f t="shared" si="46"/>
        <v>0</v>
      </c>
      <c r="AX240">
        <f t="shared" si="47"/>
        <v>58</v>
      </c>
      <c r="AY240" t="s">
        <v>102</v>
      </c>
      <c r="AZ240" s="1">
        <v>46122.791666666664</v>
      </c>
      <c r="BA240" s="1">
        <v>46122</v>
      </c>
      <c r="BB240">
        <v>4</v>
      </c>
      <c r="BC240" t="s">
        <v>82</v>
      </c>
      <c r="BD240">
        <v>2026</v>
      </c>
    </row>
    <row r="241" spans="1:56" x14ac:dyDescent="0.25">
      <c r="A241">
        <v>22501172</v>
      </c>
      <c r="B241" t="s">
        <v>111</v>
      </c>
      <c r="C241" t="s">
        <v>112</v>
      </c>
      <c r="D241">
        <v>1610612764</v>
      </c>
      <c r="E241" t="str">
        <f t="shared" si="36"/>
        <v>161061276422501172</v>
      </c>
      <c r="F241" t="s">
        <v>96</v>
      </c>
      <c r="G241" t="s">
        <v>97</v>
      </c>
      <c r="H241">
        <v>1610612748</v>
      </c>
      <c r="I241" s="4" t="str">
        <f t="shared" si="37"/>
        <v>161061274822501172</v>
      </c>
      <c r="J241">
        <v>1</v>
      </c>
      <c r="K241">
        <v>0</v>
      </c>
      <c r="L241">
        <v>117</v>
      </c>
      <c r="M241">
        <v>140</v>
      </c>
      <c r="N241">
        <v>26</v>
      </c>
      <c r="O241">
        <v>2</v>
      </c>
      <c r="P241">
        <v>11</v>
      </c>
      <c r="Q241" s="2">
        <f t="shared" si="38"/>
        <v>0.59596577017114916</v>
      </c>
      <c r="R241" s="3">
        <f t="shared" si="39"/>
        <v>79.16</v>
      </c>
      <c r="S241" s="3">
        <f t="shared" si="40"/>
        <v>66.44</v>
      </c>
      <c r="T241" s="3">
        <f t="shared" si="41"/>
        <v>147.80192016169784</v>
      </c>
      <c r="U241" s="3">
        <f t="shared" si="42"/>
        <v>210.71643588199879</v>
      </c>
      <c r="V241" s="3">
        <f t="shared" si="43"/>
        <v>-62.914515720300955</v>
      </c>
      <c r="W241" s="2">
        <f t="shared" si="44"/>
        <v>2</v>
      </c>
      <c r="X241">
        <v>92</v>
      </c>
      <c r="Y241">
        <v>46</v>
      </c>
      <c r="Z241" s="2">
        <v>0.5</v>
      </c>
      <c r="AA241">
        <v>31</v>
      </c>
      <c r="AB241">
        <v>14</v>
      </c>
      <c r="AC241">
        <f t="shared" si="45"/>
        <v>42</v>
      </c>
      <c r="AD241" s="2">
        <v>0.45200000000000001</v>
      </c>
      <c r="AE241">
        <v>14</v>
      </c>
      <c r="AF241">
        <v>11</v>
      </c>
      <c r="AG241" s="2">
        <v>0.78600000000000003</v>
      </c>
      <c r="AH241">
        <v>21</v>
      </c>
      <c r="AI241">
        <v>6</v>
      </c>
      <c r="AJ241">
        <v>27</v>
      </c>
      <c r="AK241">
        <v>17</v>
      </c>
      <c r="AL241">
        <v>13</v>
      </c>
      <c r="AM241">
        <v>-23</v>
      </c>
      <c r="AN241">
        <v>240</v>
      </c>
      <c r="AO241">
        <v>23</v>
      </c>
      <c r="AP241">
        <v>29</v>
      </c>
      <c r="AQ241">
        <v>33</v>
      </c>
      <c r="AR241">
        <v>32</v>
      </c>
      <c r="AS241">
        <v>2</v>
      </c>
      <c r="AT241">
        <v>9</v>
      </c>
      <c r="AU241">
        <v>18</v>
      </c>
      <c r="AV241">
        <v>50</v>
      </c>
      <c r="AW241">
        <f t="shared" si="46"/>
        <v>14</v>
      </c>
      <c r="AX241">
        <f t="shared" si="47"/>
        <v>64</v>
      </c>
      <c r="AY241" t="s">
        <v>102</v>
      </c>
      <c r="AZ241" s="1">
        <v>46122.791666666664</v>
      </c>
      <c r="BA241" s="1">
        <v>46122</v>
      </c>
      <c r="BB241">
        <v>4</v>
      </c>
      <c r="BC241" t="s">
        <v>82</v>
      </c>
      <c r="BD241">
        <v>2026</v>
      </c>
    </row>
    <row r="242" spans="1:56" x14ac:dyDescent="0.25">
      <c r="A242">
        <v>22501173</v>
      </c>
      <c r="B242" t="s">
        <v>83</v>
      </c>
      <c r="C242" t="s">
        <v>84</v>
      </c>
      <c r="D242">
        <v>1610612737</v>
      </c>
      <c r="E242" t="str">
        <f t="shared" si="36"/>
        <v>161061273722501173</v>
      </c>
      <c r="F242" t="s">
        <v>62</v>
      </c>
      <c r="G242" t="s">
        <v>63</v>
      </c>
      <c r="H242">
        <v>1610612739</v>
      </c>
      <c r="I242" s="4" t="str">
        <f t="shared" si="37"/>
        <v>161061273922501173</v>
      </c>
      <c r="J242">
        <v>1</v>
      </c>
      <c r="K242">
        <v>1</v>
      </c>
      <c r="L242">
        <v>124</v>
      </c>
      <c r="M242">
        <v>102</v>
      </c>
      <c r="N242">
        <v>27</v>
      </c>
      <c r="O242">
        <v>4</v>
      </c>
      <c r="P242">
        <v>12</v>
      </c>
      <c r="Q242" s="2">
        <f t="shared" si="38"/>
        <v>0.59615384615384615</v>
      </c>
      <c r="R242" s="3">
        <f t="shared" si="39"/>
        <v>79</v>
      </c>
      <c r="S242" s="3">
        <f t="shared" si="40"/>
        <v>65.92</v>
      </c>
      <c r="T242" s="3">
        <f t="shared" si="41"/>
        <v>156.96202531645568</v>
      </c>
      <c r="U242" s="3">
        <f t="shared" si="42"/>
        <v>154.73300970873788</v>
      </c>
      <c r="V242" s="3">
        <f t="shared" si="43"/>
        <v>2.2290156077177983</v>
      </c>
      <c r="W242" s="2">
        <f t="shared" si="44"/>
        <v>2.4545454545454546</v>
      </c>
      <c r="X242">
        <v>93</v>
      </c>
      <c r="Y242">
        <v>45</v>
      </c>
      <c r="Z242" s="2">
        <v>0.48399999999999999</v>
      </c>
      <c r="AA242">
        <v>44</v>
      </c>
      <c r="AB242">
        <v>16</v>
      </c>
      <c r="AC242">
        <f t="shared" si="45"/>
        <v>48</v>
      </c>
      <c r="AD242" s="2">
        <v>0.36399999999999999</v>
      </c>
      <c r="AE242">
        <v>25</v>
      </c>
      <c r="AF242">
        <v>18</v>
      </c>
      <c r="AG242" s="2">
        <v>0.72</v>
      </c>
      <c r="AH242">
        <v>32</v>
      </c>
      <c r="AI242">
        <v>14</v>
      </c>
      <c r="AJ242">
        <v>46</v>
      </c>
      <c r="AK242">
        <v>18</v>
      </c>
      <c r="AL242">
        <v>11</v>
      </c>
      <c r="AM242">
        <v>22</v>
      </c>
      <c r="AN242">
        <v>240</v>
      </c>
      <c r="AO242">
        <v>27</v>
      </c>
      <c r="AP242">
        <v>34</v>
      </c>
      <c r="AQ242">
        <v>35</v>
      </c>
      <c r="AR242">
        <v>28</v>
      </c>
      <c r="AS242">
        <v>36</v>
      </c>
      <c r="AT242">
        <v>18</v>
      </c>
      <c r="AU242">
        <v>22</v>
      </c>
      <c r="AV242">
        <v>56</v>
      </c>
      <c r="AW242">
        <f t="shared" si="46"/>
        <v>2</v>
      </c>
      <c r="AX242">
        <f t="shared" si="47"/>
        <v>58</v>
      </c>
      <c r="AY242" t="s">
        <v>102</v>
      </c>
      <c r="AZ242" s="1">
        <v>46122.791666666664</v>
      </c>
      <c r="BA242" s="1">
        <v>46122</v>
      </c>
      <c r="BB242">
        <v>4</v>
      </c>
      <c r="BC242" t="s">
        <v>82</v>
      </c>
      <c r="BD242">
        <v>2026</v>
      </c>
    </row>
    <row r="243" spans="1:56" x14ac:dyDescent="0.25">
      <c r="A243">
        <v>22501173</v>
      </c>
      <c r="B243" t="s">
        <v>62</v>
      </c>
      <c r="C243" t="s">
        <v>63</v>
      </c>
      <c r="D243">
        <v>1610612739</v>
      </c>
      <c r="E243" t="str">
        <f t="shared" si="36"/>
        <v>161061273922501173</v>
      </c>
      <c r="F243" t="s">
        <v>83</v>
      </c>
      <c r="G243" t="s">
        <v>84</v>
      </c>
      <c r="H243">
        <v>1610612737</v>
      </c>
      <c r="I243" s="4" t="str">
        <f t="shared" si="37"/>
        <v>161061273722501173</v>
      </c>
      <c r="J243">
        <v>0</v>
      </c>
      <c r="K243">
        <v>0</v>
      </c>
      <c r="L243">
        <v>102</v>
      </c>
      <c r="M243">
        <v>124</v>
      </c>
      <c r="N243">
        <v>25</v>
      </c>
      <c r="O243">
        <v>6</v>
      </c>
      <c r="P243">
        <v>8</v>
      </c>
      <c r="Q243" s="2">
        <f t="shared" si="38"/>
        <v>0.543015332197615</v>
      </c>
      <c r="R243" s="3">
        <f t="shared" si="39"/>
        <v>65.92</v>
      </c>
      <c r="S243" s="3">
        <f t="shared" si="40"/>
        <v>79</v>
      </c>
      <c r="T243" s="3">
        <f t="shared" si="41"/>
        <v>154.73300970873788</v>
      </c>
      <c r="U243" s="3">
        <f t="shared" si="42"/>
        <v>156.96202531645568</v>
      </c>
      <c r="V243" s="3">
        <f t="shared" si="43"/>
        <v>-2.2290156077177983</v>
      </c>
      <c r="W243" s="2">
        <f t="shared" si="44"/>
        <v>1.3157894736842106</v>
      </c>
      <c r="X243">
        <v>86</v>
      </c>
      <c r="Y243">
        <v>39</v>
      </c>
      <c r="Z243" s="2">
        <v>0.45300000000000001</v>
      </c>
      <c r="AA243">
        <v>27</v>
      </c>
      <c r="AB243">
        <v>7</v>
      </c>
      <c r="AC243">
        <f t="shared" si="45"/>
        <v>21</v>
      </c>
      <c r="AD243" s="2">
        <v>0.25900000000000001</v>
      </c>
      <c r="AE243">
        <v>18</v>
      </c>
      <c r="AF243">
        <v>17</v>
      </c>
      <c r="AG243" s="2">
        <v>0.94399999999999995</v>
      </c>
      <c r="AH243">
        <v>31</v>
      </c>
      <c r="AI243">
        <v>9</v>
      </c>
      <c r="AJ243">
        <v>40</v>
      </c>
      <c r="AK243">
        <v>20</v>
      </c>
      <c r="AL243">
        <v>19</v>
      </c>
      <c r="AM243">
        <v>-22</v>
      </c>
      <c r="AN243">
        <v>240</v>
      </c>
      <c r="AO243">
        <v>22</v>
      </c>
      <c r="AP243">
        <v>26</v>
      </c>
      <c r="AQ243">
        <v>17</v>
      </c>
      <c r="AR243">
        <v>37</v>
      </c>
      <c r="AS243">
        <v>5</v>
      </c>
      <c r="AT243">
        <v>12</v>
      </c>
      <c r="AU243">
        <v>16</v>
      </c>
      <c r="AV243">
        <v>54</v>
      </c>
      <c r="AW243">
        <f t="shared" si="46"/>
        <v>10</v>
      </c>
      <c r="AX243">
        <f t="shared" si="47"/>
        <v>64</v>
      </c>
      <c r="AY243" t="s">
        <v>102</v>
      </c>
      <c r="AZ243" s="1">
        <v>46122.791666666664</v>
      </c>
      <c r="BA243" s="1">
        <v>46122</v>
      </c>
      <c r="BB243">
        <v>4</v>
      </c>
      <c r="BC243" t="s">
        <v>82</v>
      </c>
      <c r="BD243">
        <v>2026</v>
      </c>
    </row>
    <row r="244" spans="1:56" x14ac:dyDescent="0.25">
      <c r="A244">
        <v>22501170</v>
      </c>
      <c r="B244" t="s">
        <v>89</v>
      </c>
      <c r="C244" t="s">
        <v>90</v>
      </c>
      <c r="D244">
        <v>1610612744</v>
      </c>
      <c r="E244" t="str">
        <f t="shared" si="36"/>
        <v>161061274422501170</v>
      </c>
      <c r="F244" t="s">
        <v>68</v>
      </c>
      <c r="G244" t="s">
        <v>69</v>
      </c>
      <c r="H244">
        <v>1610612747</v>
      </c>
      <c r="I244" s="4" t="str">
        <f t="shared" si="37"/>
        <v>161061274722501170</v>
      </c>
      <c r="J244">
        <v>1</v>
      </c>
      <c r="K244">
        <v>0</v>
      </c>
      <c r="L244">
        <v>103</v>
      </c>
      <c r="M244">
        <v>119</v>
      </c>
      <c r="N244">
        <v>24</v>
      </c>
      <c r="O244">
        <v>2</v>
      </c>
      <c r="P244">
        <v>8</v>
      </c>
      <c r="Q244" s="2">
        <f t="shared" si="38"/>
        <v>0.59689383402874363</v>
      </c>
      <c r="R244" s="3">
        <f t="shared" si="39"/>
        <v>52.28</v>
      </c>
      <c r="S244" s="3">
        <f t="shared" si="40"/>
        <v>58.519999999999996</v>
      </c>
      <c r="T244" s="3">
        <f t="shared" si="41"/>
        <v>197.01606732976279</v>
      </c>
      <c r="U244" s="3">
        <f t="shared" si="42"/>
        <v>203.34928229665073</v>
      </c>
      <c r="V244" s="3">
        <f t="shared" si="43"/>
        <v>-6.3332149668879367</v>
      </c>
      <c r="W244" s="2">
        <f t="shared" si="44"/>
        <v>1.263157894736842</v>
      </c>
      <c r="X244">
        <v>81</v>
      </c>
      <c r="Y244">
        <v>41</v>
      </c>
      <c r="Z244" s="2">
        <v>0.50600000000000001</v>
      </c>
      <c r="AA244">
        <v>30</v>
      </c>
      <c r="AB244">
        <v>9</v>
      </c>
      <c r="AC244">
        <f t="shared" si="45"/>
        <v>27</v>
      </c>
      <c r="AD244" s="2">
        <v>0.3</v>
      </c>
      <c r="AE244">
        <v>12</v>
      </c>
      <c r="AF244">
        <v>12</v>
      </c>
      <c r="AG244" s="2">
        <v>1</v>
      </c>
      <c r="AH244">
        <v>23</v>
      </c>
      <c r="AI244">
        <v>15</v>
      </c>
      <c r="AJ244">
        <v>38</v>
      </c>
      <c r="AK244">
        <v>6</v>
      </c>
      <c r="AL244">
        <v>19</v>
      </c>
      <c r="AM244">
        <v>-16</v>
      </c>
      <c r="AN244">
        <v>240</v>
      </c>
      <c r="AO244">
        <v>23</v>
      </c>
      <c r="AP244">
        <v>26</v>
      </c>
      <c r="AQ244">
        <v>24</v>
      </c>
      <c r="AR244">
        <v>30</v>
      </c>
      <c r="AS244">
        <v>4</v>
      </c>
      <c r="AT244">
        <v>8</v>
      </c>
      <c r="AU244">
        <v>22</v>
      </c>
      <c r="AV244">
        <v>54</v>
      </c>
      <c r="AW244">
        <f t="shared" si="46"/>
        <v>10</v>
      </c>
      <c r="AX244">
        <f t="shared" si="47"/>
        <v>64</v>
      </c>
      <c r="AY244" t="s">
        <v>102</v>
      </c>
      <c r="AZ244" s="1">
        <v>46121.916666666664</v>
      </c>
      <c r="BA244" s="1">
        <v>46121</v>
      </c>
      <c r="BB244">
        <v>4</v>
      </c>
      <c r="BC244" t="s">
        <v>82</v>
      </c>
      <c r="BD244">
        <v>2026</v>
      </c>
    </row>
    <row r="245" spans="1:56" x14ac:dyDescent="0.25">
      <c r="A245">
        <v>22501170</v>
      </c>
      <c r="B245" t="s">
        <v>68</v>
      </c>
      <c r="C245" t="s">
        <v>69</v>
      </c>
      <c r="D245">
        <v>1610612747</v>
      </c>
      <c r="E245" t="str">
        <f t="shared" si="36"/>
        <v>161061274722501170</v>
      </c>
      <c r="F245" t="s">
        <v>89</v>
      </c>
      <c r="G245" t="s">
        <v>90</v>
      </c>
      <c r="H245">
        <v>1610612744</v>
      </c>
      <c r="I245" s="4" t="str">
        <f t="shared" si="37"/>
        <v>161061274422501170</v>
      </c>
      <c r="J245">
        <v>0</v>
      </c>
      <c r="K245">
        <v>1</v>
      </c>
      <c r="L245">
        <v>119</v>
      </c>
      <c r="M245">
        <v>103</v>
      </c>
      <c r="N245">
        <v>37</v>
      </c>
      <c r="O245">
        <v>3</v>
      </c>
      <c r="P245">
        <v>14</v>
      </c>
      <c r="Q245" s="2">
        <f t="shared" si="38"/>
        <v>0.71240421455938696</v>
      </c>
      <c r="R245" s="3">
        <f t="shared" si="39"/>
        <v>58.519999999999996</v>
      </c>
      <c r="S245" s="3">
        <f t="shared" si="40"/>
        <v>52.28</v>
      </c>
      <c r="T245" s="3">
        <f t="shared" si="41"/>
        <v>203.34928229665073</v>
      </c>
      <c r="U245" s="3">
        <f t="shared" si="42"/>
        <v>197.01606732976279</v>
      </c>
      <c r="V245" s="3">
        <f t="shared" si="43"/>
        <v>6.3332149668879367</v>
      </c>
      <c r="W245" s="2">
        <f t="shared" si="44"/>
        <v>2.1764705882352939</v>
      </c>
      <c r="X245">
        <v>80</v>
      </c>
      <c r="Y245">
        <v>49</v>
      </c>
      <c r="Z245" s="2">
        <v>0.61299999999999999</v>
      </c>
      <c r="AA245">
        <v>29</v>
      </c>
      <c r="AB245">
        <v>16</v>
      </c>
      <c r="AC245">
        <f t="shared" si="45"/>
        <v>48</v>
      </c>
      <c r="AD245" s="2">
        <v>0.55200000000000005</v>
      </c>
      <c r="AE245">
        <v>8</v>
      </c>
      <c r="AF245">
        <v>5</v>
      </c>
      <c r="AG245" s="2">
        <v>0.625</v>
      </c>
      <c r="AH245">
        <v>25</v>
      </c>
      <c r="AI245">
        <v>8</v>
      </c>
      <c r="AJ245">
        <v>33</v>
      </c>
      <c r="AK245">
        <v>13</v>
      </c>
      <c r="AL245">
        <v>17</v>
      </c>
      <c r="AM245">
        <v>16</v>
      </c>
      <c r="AN245">
        <v>240</v>
      </c>
      <c r="AO245">
        <v>28</v>
      </c>
      <c r="AP245">
        <v>25</v>
      </c>
      <c r="AQ245">
        <v>29</v>
      </c>
      <c r="AR245">
        <v>37</v>
      </c>
      <c r="AS245">
        <v>27</v>
      </c>
      <c r="AT245">
        <v>18</v>
      </c>
      <c r="AU245">
        <v>28</v>
      </c>
      <c r="AV245">
        <v>48</v>
      </c>
      <c r="AW245">
        <f t="shared" si="46"/>
        <v>18</v>
      </c>
      <c r="AX245">
        <f t="shared" si="47"/>
        <v>66</v>
      </c>
      <c r="AY245" t="s">
        <v>102</v>
      </c>
      <c r="AZ245" s="1">
        <v>46121.916666666664</v>
      </c>
      <c r="BA245" s="1">
        <v>46121</v>
      </c>
      <c r="BB245">
        <v>4</v>
      </c>
      <c r="BC245" t="s">
        <v>82</v>
      </c>
      <c r="BD245">
        <v>2026</v>
      </c>
    </row>
    <row r="246" spans="1:56" x14ac:dyDescent="0.25">
      <c r="A246">
        <v>22501169</v>
      </c>
      <c r="B246" t="s">
        <v>70</v>
      </c>
      <c r="C246" t="s">
        <v>71</v>
      </c>
      <c r="D246">
        <v>1610612755</v>
      </c>
      <c r="E246" t="str">
        <f t="shared" si="36"/>
        <v>161061275522501169</v>
      </c>
      <c r="F246" t="s">
        <v>78</v>
      </c>
      <c r="G246" t="s">
        <v>79</v>
      </c>
      <c r="H246">
        <v>1610612745</v>
      </c>
      <c r="I246" s="4" t="str">
        <f t="shared" si="37"/>
        <v>161061274522501169</v>
      </c>
      <c r="J246">
        <v>0</v>
      </c>
      <c r="K246">
        <v>0</v>
      </c>
      <c r="L246">
        <v>102</v>
      </c>
      <c r="M246">
        <v>113</v>
      </c>
      <c r="N246">
        <v>21</v>
      </c>
      <c r="O246">
        <v>6</v>
      </c>
      <c r="P246">
        <v>10</v>
      </c>
      <c r="Q246" s="2">
        <f t="shared" si="38"/>
        <v>0.53616484440706469</v>
      </c>
      <c r="R246" s="3">
        <f t="shared" si="39"/>
        <v>68.12</v>
      </c>
      <c r="S246" s="3">
        <f t="shared" si="40"/>
        <v>73.44</v>
      </c>
      <c r="T246" s="3">
        <f t="shared" si="41"/>
        <v>149.7357604227833</v>
      </c>
      <c r="U246" s="3">
        <f t="shared" si="42"/>
        <v>153.86710239651418</v>
      </c>
      <c r="V246" s="3">
        <f t="shared" si="43"/>
        <v>-4.1313419737308834</v>
      </c>
      <c r="W246" s="2">
        <f t="shared" si="44"/>
        <v>1.3125</v>
      </c>
      <c r="X246">
        <v>85</v>
      </c>
      <c r="Y246">
        <v>38</v>
      </c>
      <c r="Z246" s="2">
        <v>0.44700000000000001</v>
      </c>
      <c r="AA246">
        <v>32</v>
      </c>
      <c r="AB246">
        <v>11</v>
      </c>
      <c r="AC246">
        <f t="shared" si="45"/>
        <v>33</v>
      </c>
      <c r="AD246" s="2">
        <v>0.34399999999999997</v>
      </c>
      <c r="AE246">
        <v>23</v>
      </c>
      <c r="AF246">
        <v>15</v>
      </c>
      <c r="AG246" s="2">
        <v>0.65200000000000002</v>
      </c>
      <c r="AH246">
        <v>36</v>
      </c>
      <c r="AI246">
        <v>11</v>
      </c>
      <c r="AJ246">
        <v>47</v>
      </c>
      <c r="AK246">
        <v>24</v>
      </c>
      <c r="AL246">
        <v>16</v>
      </c>
      <c r="AM246">
        <v>-11</v>
      </c>
      <c r="AN246">
        <v>240</v>
      </c>
      <c r="AO246">
        <v>26</v>
      </c>
      <c r="AP246">
        <v>30</v>
      </c>
      <c r="AQ246">
        <v>17</v>
      </c>
      <c r="AR246">
        <v>29</v>
      </c>
      <c r="AS246">
        <v>2</v>
      </c>
      <c r="AT246">
        <v>12</v>
      </c>
      <c r="AU246">
        <v>13</v>
      </c>
      <c r="AV246">
        <v>48</v>
      </c>
      <c r="AW246">
        <f t="shared" si="46"/>
        <v>6</v>
      </c>
      <c r="AX246">
        <f t="shared" si="47"/>
        <v>54</v>
      </c>
      <c r="AY246" t="s">
        <v>102</v>
      </c>
      <c r="AZ246" s="1">
        <v>46121.833333333336</v>
      </c>
      <c r="BA246" s="1">
        <v>46121</v>
      </c>
      <c r="BB246">
        <v>4</v>
      </c>
      <c r="BC246" t="s">
        <v>82</v>
      </c>
      <c r="BD246">
        <v>2026</v>
      </c>
    </row>
    <row r="247" spans="1:56" x14ac:dyDescent="0.25">
      <c r="A247">
        <v>22501169</v>
      </c>
      <c r="B247" t="s">
        <v>78</v>
      </c>
      <c r="C247" t="s">
        <v>79</v>
      </c>
      <c r="D247">
        <v>1610612745</v>
      </c>
      <c r="E247" t="str">
        <f t="shared" si="36"/>
        <v>161061274522501169</v>
      </c>
      <c r="F247" t="s">
        <v>70</v>
      </c>
      <c r="G247" t="s">
        <v>71</v>
      </c>
      <c r="H247">
        <v>1610612755</v>
      </c>
      <c r="I247" s="4" t="str">
        <f t="shared" si="37"/>
        <v>161061275522501169</v>
      </c>
      <c r="J247">
        <v>1</v>
      </c>
      <c r="K247">
        <v>1</v>
      </c>
      <c r="L247">
        <v>113</v>
      </c>
      <c r="M247">
        <v>102</v>
      </c>
      <c r="N247">
        <v>21</v>
      </c>
      <c r="O247">
        <v>1</v>
      </c>
      <c r="P247">
        <v>12</v>
      </c>
      <c r="Q247" s="2">
        <f t="shared" si="38"/>
        <v>0.54098046725392568</v>
      </c>
      <c r="R247" s="3">
        <f t="shared" si="39"/>
        <v>73.44</v>
      </c>
      <c r="S247" s="3">
        <f t="shared" si="40"/>
        <v>68.12</v>
      </c>
      <c r="T247" s="3">
        <f t="shared" si="41"/>
        <v>153.86710239651418</v>
      </c>
      <c r="U247" s="3">
        <f t="shared" si="42"/>
        <v>149.7357604227833</v>
      </c>
      <c r="V247" s="3">
        <f t="shared" si="43"/>
        <v>4.1313419737308834</v>
      </c>
      <c r="W247" s="2">
        <f t="shared" si="44"/>
        <v>1.4</v>
      </c>
      <c r="X247">
        <v>93</v>
      </c>
      <c r="Y247">
        <v>42</v>
      </c>
      <c r="Z247" s="2">
        <v>0.45200000000000001</v>
      </c>
      <c r="AA247">
        <v>32</v>
      </c>
      <c r="AB247">
        <v>11</v>
      </c>
      <c r="AC247">
        <f t="shared" si="45"/>
        <v>33</v>
      </c>
      <c r="AD247" s="2">
        <v>0.34399999999999997</v>
      </c>
      <c r="AE247">
        <v>26</v>
      </c>
      <c r="AF247">
        <v>18</v>
      </c>
      <c r="AG247" s="2">
        <v>0.69199999999999995</v>
      </c>
      <c r="AH247">
        <v>37</v>
      </c>
      <c r="AI247">
        <v>16</v>
      </c>
      <c r="AJ247">
        <v>53</v>
      </c>
      <c r="AK247">
        <v>18</v>
      </c>
      <c r="AL247">
        <v>15</v>
      </c>
      <c r="AM247">
        <v>11</v>
      </c>
      <c r="AN247">
        <v>240</v>
      </c>
      <c r="AO247">
        <v>35</v>
      </c>
      <c r="AP247">
        <v>38</v>
      </c>
      <c r="AQ247">
        <v>23</v>
      </c>
      <c r="AR247">
        <v>17</v>
      </c>
      <c r="AS247">
        <v>28</v>
      </c>
      <c r="AT247">
        <v>14</v>
      </c>
      <c r="AU247">
        <v>22</v>
      </c>
      <c r="AV247">
        <v>52</v>
      </c>
      <c r="AW247">
        <f t="shared" si="46"/>
        <v>10</v>
      </c>
      <c r="AX247">
        <f t="shared" si="47"/>
        <v>62</v>
      </c>
      <c r="AY247" t="s">
        <v>102</v>
      </c>
      <c r="AZ247" s="1">
        <v>46121.833333333336</v>
      </c>
      <c r="BA247" s="1">
        <v>46121</v>
      </c>
      <c r="BB247">
        <v>4</v>
      </c>
      <c r="BC247" t="s">
        <v>82</v>
      </c>
      <c r="BD247">
        <v>2026</v>
      </c>
    </row>
    <row r="248" spans="1:56" x14ac:dyDescent="0.25">
      <c r="A248">
        <v>22501167</v>
      </c>
      <c r="B248" t="s">
        <v>117</v>
      </c>
      <c r="C248" t="s">
        <v>118</v>
      </c>
      <c r="D248">
        <v>1610612751</v>
      </c>
      <c r="E248" t="str">
        <f t="shared" si="36"/>
        <v>161061275122501167</v>
      </c>
      <c r="F248" t="s">
        <v>113</v>
      </c>
      <c r="G248" t="s">
        <v>114</v>
      </c>
      <c r="H248">
        <v>1610612754</v>
      </c>
      <c r="I248" s="4" t="str">
        <f t="shared" si="37"/>
        <v>161061275422501167</v>
      </c>
      <c r="J248">
        <v>1</v>
      </c>
      <c r="K248">
        <v>0</v>
      </c>
      <c r="L248">
        <v>94</v>
      </c>
      <c r="M248">
        <v>123</v>
      </c>
      <c r="N248">
        <v>20</v>
      </c>
      <c r="O248">
        <v>5</v>
      </c>
      <c r="P248">
        <v>2</v>
      </c>
      <c r="Q248" s="2">
        <f t="shared" si="38"/>
        <v>0.45036412418551169</v>
      </c>
      <c r="R248" s="3">
        <f t="shared" si="39"/>
        <v>87.36</v>
      </c>
      <c r="S248" s="3">
        <f t="shared" si="40"/>
        <v>81.92</v>
      </c>
      <c r="T248" s="3">
        <f t="shared" si="41"/>
        <v>107.6007326007326</v>
      </c>
      <c r="U248" s="3">
        <f t="shared" si="42"/>
        <v>150.146484375</v>
      </c>
      <c r="V248" s="3">
        <f t="shared" si="43"/>
        <v>-42.545751774267401</v>
      </c>
      <c r="W248" s="2">
        <f t="shared" si="44"/>
        <v>2</v>
      </c>
      <c r="X248">
        <v>96</v>
      </c>
      <c r="Y248">
        <v>37</v>
      </c>
      <c r="Z248" s="2">
        <v>0.38500000000000001</v>
      </c>
      <c r="AA248">
        <v>38</v>
      </c>
      <c r="AB248">
        <v>8</v>
      </c>
      <c r="AC248">
        <f t="shared" si="45"/>
        <v>24</v>
      </c>
      <c r="AD248" s="2">
        <v>0.21099999999999999</v>
      </c>
      <c r="AE248">
        <v>19</v>
      </c>
      <c r="AF248">
        <v>12</v>
      </c>
      <c r="AG248" s="2">
        <v>0.63200000000000001</v>
      </c>
      <c r="AH248">
        <v>36</v>
      </c>
      <c r="AI248">
        <v>7</v>
      </c>
      <c r="AJ248">
        <v>43</v>
      </c>
      <c r="AK248">
        <v>21</v>
      </c>
      <c r="AL248">
        <v>10</v>
      </c>
      <c r="AM248">
        <v>-29</v>
      </c>
      <c r="AN248">
        <v>240</v>
      </c>
      <c r="AO248">
        <v>14</v>
      </c>
      <c r="AP248">
        <v>23</v>
      </c>
      <c r="AQ248">
        <v>35</v>
      </c>
      <c r="AR248">
        <v>22</v>
      </c>
      <c r="AS248">
        <v>4</v>
      </c>
      <c r="AT248">
        <v>6</v>
      </c>
      <c r="AU248">
        <v>9</v>
      </c>
      <c r="AV248">
        <v>56</v>
      </c>
      <c r="AW248">
        <f t="shared" si="46"/>
        <v>2</v>
      </c>
      <c r="AX248">
        <f t="shared" si="47"/>
        <v>58</v>
      </c>
      <c r="AY248" t="s">
        <v>102</v>
      </c>
      <c r="AZ248" s="1">
        <v>46121.8125</v>
      </c>
      <c r="BA248" s="1">
        <v>46121</v>
      </c>
      <c r="BB248">
        <v>4</v>
      </c>
      <c r="BC248" t="s">
        <v>82</v>
      </c>
      <c r="BD248">
        <v>2026</v>
      </c>
    </row>
    <row r="249" spans="1:56" x14ac:dyDescent="0.25">
      <c r="A249">
        <v>22501167</v>
      </c>
      <c r="B249" t="s">
        <v>113</v>
      </c>
      <c r="C249" t="s">
        <v>114</v>
      </c>
      <c r="D249">
        <v>1610612754</v>
      </c>
      <c r="E249" t="str">
        <f t="shared" si="36"/>
        <v>161061275422501167</v>
      </c>
      <c r="F249" t="s">
        <v>117</v>
      </c>
      <c r="G249" t="s">
        <v>118</v>
      </c>
      <c r="H249">
        <v>1610612751</v>
      </c>
      <c r="I249" s="4" t="str">
        <f t="shared" si="37"/>
        <v>161061275122501167</v>
      </c>
      <c r="J249">
        <v>0</v>
      </c>
      <c r="K249">
        <v>1</v>
      </c>
      <c r="L249">
        <v>123</v>
      </c>
      <c r="M249">
        <v>94</v>
      </c>
      <c r="N249">
        <v>43</v>
      </c>
      <c r="O249">
        <v>5</v>
      </c>
      <c r="P249">
        <v>4</v>
      </c>
      <c r="Q249" s="2">
        <f t="shared" si="38"/>
        <v>0.58062688821752262</v>
      </c>
      <c r="R249" s="3">
        <f t="shared" si="39"/>
        <v>81.92</v>
      </c>
      <c r="S249" s="3">
        <f t="shared" si="40"/>
        <v>87.36</v>
      </c>
      <c r="T249" s="3">
        <f t="shared" si="41"/>
        <v>150.146484375</v>
      </c>
      <c r="U249" s="3">
        <f t="shared" si="42"/>
        <v>107.6007326007326</v>
      </c>
      <c r="V249" s="3">
        <f t="shared" si="43"/>
        <v>42.545751774267401</v>
      </c>
      <c r="W249" s="2">
        <f t="shared" si="44"/>
        <v>3.9090909090909092</v>
      </c>
      <c r="X249">
        <v>98</v>
      </c>
      <c r="Y249">
        <v>51</v>
      </c>
      <c r="Z249" s="2">
        <v>0.52</v>
      </c>
      <c r="AA249">
        <v>31</v>
      </c>
      <c r="AB249">
        <v>8</v>
      </c>
      <c r="AC249">
        <f t="shared" si="45"/>
        <v>24</v>
      </c>
      <c r="AD249" s="2">
        <v>0.25800000000000001</v>
      </c>
      <c r="AE249">
        <v>18</v>
      </c>
      <c r="AF249">
        <v>13</v>
      </c>
      <c r="AG249" s="2">
        <v>0.72199999999999998</v>
      </c>
      <c r="AH249">
        <v>53</v>
      </c>
      <c r="AI249">
        <v>13</v>
      </c>
      <c r="AJ249">
        <v>66</v>
      </c>
      <c r="AK249">
        <v>16</v>
      </c>
      <c r="AL249">
        <v>11</v>
      </c>
      <c r="AM249">
        <v>29</v>
      </c>
      <c r="AN249">
        <v>240</v>
      </c>
      <c r="AO249">
        <v>31</v>
      </c>
      <c r="AP249">
        <v>32</v>
      </c>
      <c r="AQ249">
        <v>35</v>
      </c>
      <c r="AR249">
        <v>25</v>
      </c>
      <c r="AS249">
        <v>32</v>
      </c>
      <c r="AT249">
        <v>36</v>
      </c>
      <c r="AU249">
        <v>12</v>
      </c>
      <c r="AV249">
        <v>80</v>
      </c>
      <c r="AW249">
        <f t="shared" si="46"/>
        <v>6</v>
      </c>
      <c r="AX249">
        <f t="shared" si="47"/>
        <v>86</v>
      </c>
      <c r="AY249" t="s">
        <v>102</v>
      </c>
      <c r="AZ249" s="1">
        <v>46121.8125</v>
      </c>
      <c r="BA249" s="1">
        <v>46121</v>
      </c>
      <c r="BB249">
        <v>4</v>
      </c>
      <c r="BC249" t="s">
        <v>82</v>
      </c>
      <c r="BD249">
        <v>2026</v>
      </c>
    </row>
    <row r="250" spans="1:56" x14ac:dyDescent="0.25">
      <c r="A250">
        <v>22501168</v>
      </c>
      <c r="B250" t="s">
        <v>76</v>
      </c>
      <c r="C250" t="s">
        <v>77</v>
      </c>
      <c r="D250">
        <v>1610612738</v>
      </c>
      <c r="E250" t="str">
        <f t="shared" si="36"/>
        <v>161061273822501168</v>
      </c>
      <c r="F250" t="s">
        <v>55</v>
      </c>
      <c r="G250" t="s">
        <v>56</v>
      </c>
      <c r="H250">
        <v>1610612752</v>
      </c>
      <c r="I250" s="4" t="str">
        <f t="shared" si="37"/>
        <v>161061275222501168</v>
      </c>
      <c r="J250">
        <v>0</v>
      </c>
      <c r="K250">
        <v>0</v>
      </c>
      <c r="L250">
        <v>106</v>
      </c>
      <c r="M250">
        <v>112</v>
      </c>
      <c r="N250">
        <v>23</v>
      </c>
      <c r="O250">
        <v>1</v>
      </c>
      <c r="P250">
        <v>4</v>
      </c>
      <c r="Q250" s="2">
        <f t="shared" si="38"/>
        <v>0.58216168717047445</v>
      </c>
      <c r="R250" s="3">
        <f t="shared" si="39"/>
        <v>68.040000000000006</v>
      </c>
      <c r="S250" s="3">
        <f t="shared" si="40"/>
        <v>74.599999999999994</v>
      </c>
      <c r="T250" s="3">
        <f t="shared" si="41"/>
        <v>155.7907113462669</v>
      </c>
      <c r="U250" s="3">
        <f t="shared" si="42"/>
        <v>150.13404825737265</v>
      </c>
      <c r="V250" s="3">
        <f t="shared" si="43"/>
        <v>5.6566630888942484</v>
      </c>
      <c r="W250" s="2">
        <f t="shared" si="44"/>
        <v>2.2999999999999998</v>
      </c>
      <c r="X250">
        <v>84</v>
      </c>
      <c r="Y250">
        <v>38</v>
      </c>
      <c r="Z250" s="2">
        <v>0.45200000000000001</v>
      </c>
      <c r="AA250">
        <v>43</v>
      </c>
      <c r="AB250">
        <v>16</v>
      </c>
      <c r="AC250">
        <f t="shared" si="45"/>
        <v>48</v>
      </c>
      <c r="AD250" s="2">
        <v>0.372</v>
      </c>
      <c r="AE250">
        <v>16</v>
      </c>
      <c r="AF250">
        <v>14</v>
      </c>
      <c r="AG250" s="2">
        <v>0.875</v>
      </c>
      <c r="AH250">
        <v>29</v>
      </c>
      <c r="AI250">
        <v>13</v>
      </c>
      <c r="AJ250">
        <v>42</v>
      </c>
      <c r="AK250">
        <v>16</v>
      </c>
      <c r="AL250">
        <v>10</v>
      </c>
      <c r="AM250">
        <v>-6</v>
      </c>
      <c r="AN250">
        <v>240</v>
      </c>
      <c r="AO250">
        <v>29</v>
      </c>
      <c r="AP250">
        <v>24</v>
      </c>
      <c r="AQ250">
        <v>30</v>
      </c>
      <c r="AR250">
        <v>23</v>
      </c>
      <c r="AS250">
        <v>7</v>
      </c>
      <c r="AT250">
        <v>12</v>
      </c>
      <c r="AU250">
        <v>8</v>
      </c>
      <c r="AV250">
        <v>32</v>
      </c>
      <c r="AW250">
        <f t="shared" si="46"/>
        <v>12</v>
      </c>
      <c r="AX250">
        <f t="shared" si="47"/>
        <v>44</v>
      </c>
      <c r="AY250" t="s">
        <v>102</v>
      </c>
      <c r="AZ250" s="1">
        <v>46121.8125</v>
      </c>
      <c r="BA250" s="1">
        <v>46121</v>
      </c>
      <c r="BB250">
        <v>4</v>
      </c>
      <c r="BC250" t="s">
        <v>82</v>
      </c>
      <c r="BD250">
        <v>2026</v>
      </c>
    </row>
    <row r="251" spans="1:56" x14ac:dyDescent="0.25">
      <c r="A251">
        <v>22501168</v>
      </c>
      <c r="B251" t="s">
        <v>55</v>
      </c>
      <c r="C251" t="s">
        <v>56</v>
      </c>
      <c r="D251">
        <v>1610612752</v>
      </c>
      <c r="E251" t="str">
        <f t="shared" si="36"/>
        <v>161061275222501168</v>
      </c>
      <c r="F251" t="s">
        <v>76</v>
      </c>
      <c r="G251" t="s">
        <v>77</v>
      </c>
      <c r="H251">
        <v>1610612738</v>
      </c>
      <c r="I251" s="4" t="str">
        <f t="shared" si="37"/>
        <v>161061273822501168</v>
      </c>
      <c r="J251">
        <v>1</v>
      </c>
      <c r="K251">
        <v>1</v>
      </c>
      <c r="L251">
        <v>112</v>
      </c>
      <c r="M251">
        <v>106</v>
      </c>
      <c r="N251">
        <v>29</v>
      </c>
      <c r="O251">
        <v>2</v>
      </c>
      <c r="P251">
        <v>9</v>
      </c>
      <c r="Q251" s="2">
        <f t="shared" si="38"/>
        <v>0.64665127020785229</v>
      </c>
      <c r="R251" s="3">
        <f t="shared" si="39"/>
        <v>74.599999999999994</v>
      </c>
      <c r="S251" s="3">
        <f t="shared" si="40"/>
        <v>68.040000000000006</v>
      </c>
      <c r="T251" s="3">
        <f t="shared" si="41"/>
        <v>150.13404825737265</v>
      </c>
      <c r="U251" s="3">
        <f t="shared" si="42"/>
        <v>155.7907113462669</v>
      </c>
      <c r="V251" s="3">
        <f t="shared" si="43"/>
        <v>-5.6566630888942484</v>
      </c>
      <c r="W251" s="2">
        <f t="shared" si="44"/>
        <v>4.1428571428571432</v>
      </c>
      <c r="X251">
        <v>80</v>
      </c>
      <c r="Y251">
        <v>43</v>
      </c>
      <c r="Z251" s="2">
        <v>0.53800000000000003</v>
      </c>
      <c r="AA251">
        <v>35</v>
      </c>
      <c r="AB251">
        <v>15</v>
      </c>
      <c r="AC251">
        <f t="shared" si="45"/>
        <v>45</v>
      </c>
      <c r="AD251" s="2">
        <v>0.42899999999999999</v>
      </c>
      <c r="AE251">
        <v>15</v>
      </c>
      <c r="AF251">
        <v>11</v>
      </c>
      <c r="AG251" s="2">
        <v>0.73299999999999998</v>
      </c>
      <c r="AH251">
        <v>25</v>
      </c>
      <c r="AI251">
        <v>5</v>
      </c>
      <c r="AJ251">
        <v>30</v>
      </c>
      <c r="AK251">
        <v>17</v>
      </c>
      <c r="AL251">
        <v>7</v>
      </c>
      <c r="AM251">
        <v>6</v>
      </c>
      <c r="AN251">
        <v>240</v>
      </c>
      <c r="AO251">
        <v>26</v>
      </c>
      <c r="AP251">
        <v>28</v>
      </c>
      <c r="AQ251">
        <v>27</v>
      </c>
      <c r="AR251">
        <v>31</v>
      </c>
      <c r="AS251">
        <v>13</v>
      </c>
      <c r="AT251">
        <v>9</v>
      </c>
      <c r="AU251">
        <v>14</v>
      </c>
      <c r="AV251">
        <v>46</v>
      </c>
      <c r="AW251">
        <f t="shared" si="46"/>
        <v>10</v>
      </c>
      <c r="AX251">
        <f t="shared" si="47"/>
        <v>56</v>
      </c>
      <c r="AY251" t="s">
        <v>102</v>
      </c>
      <c r="AZ251" s="1">
        <v>46121.8125</v>
      </c>
      <c r="BA251" s="1">
        <v>46121</v>
      </c>
      <c r="BB251">
        <v>4</v>
      </c>
      <c r="BC251" t="s">
        <v>82</v>
      </c>
      <c r="BD251">
        <v>2026</v>
      </c>
    </row>
    <row r="252" spans="1:56" x14ac:dyDescent="0.25">
      <c r="A252">
        <v>22501165</v>
      </c>
      <c r="B252" t="s">
        <v>96</v>
      </c>
      <c r="C252" t="s">
        <v>97</v>
      </c>
      <c r="D252">
        <v>1610612748</v>
      </c>
      <c r="E252" t="str">
        <f t="shared" si="36"/>
        <v>161061274822501165</v>
      </c>
      <c r="F252" t="s">
        <v>72</v>
      </c>
      <c r="G252" t="s">
        <v>73</v>
      </c>
      <c r="H252">
        <v>1610612761</v>
      </c>
      <c r="I252" s="4" t="str">
        <f t="shared" si="37"/>
        <v>161061276122501165</v>
      </c>
      <c r="J252">
        <v>0</v>
      </c>
      <c r="K252">
        <v>0</v>
      </c>
      <c r="L252">
        <v>114</v>
      </c>
      <c r="M252">
        <v>128</v>
      </c>
      <c r="N252">
        <v>35</v>
      </c>
      <c r="O252">
        <v>3</v>
      </c>
      <c r="P252">
        <v>1</v>
      </c>
      <c r="Q252" s="2">
        <f t="shared" si="38"/>
        <v>0.64655172413793105</v>
      </c>
      <c r="R252" s="3">
        <f t="shared" si="39"/>
        <v>69.16</v>
      </c>
      <c r="S252" s="3">
        <f t="shared" si="40"/>
        <v>86.960000000000008</v>
      </c>
      <c r="T252" s="3">
        <f t="shared" si="41"/>
        <v>164.83516483516485</v>
      </c>
      <c r="U252" s="3">
        <f t="shared" si="42"/>
        <v>147.19411223551057</v>
      </c>
      <c r="V252" s="3">
        <f t="shared" si="43"/>
        <v>17.641052599654273</v>
      </c>
      <c r="W252" s="2">
        <f t="shared" si="44"/>
        <v>2.6923076923076925</v>
      </c>
      <c r="X252">
        <v>82</v>
      </c>
      <c r="Y252">
        <v>46</v>
      </c>
      <c r="Z252" s="2">
        <v>0.56100000000000005</v>
      </c>
      <c r="AA252">
        <v>35</v>
      </c>
      <c r="AB252">
        <v>14</v>
      </c>
      <c r="AC252">
        <f t="shared" si="45"/>
        <v>42</v>
      </c>
      <c r="AD252" s="2">
        <v>0.4</v>
      </c>
      <c r="AE252">
        <v>14</v>
      </c>
      <c r="AF252">
        <v>8</v>
      </c>
      <c r="AG252" s="2">
        <v>0.57099999999999995</v>
      </c>
      <c r="AH252">
        <v>28</v>
      </c>
      <c r="AI252">
        <v>6</v>
      </c>
      <c r="AJ252">
        <v>34</v>
      </c>
      <c r="AK252">
        <v>25</v>
      </c>
      <c r="AL252">
        <v>13</v>
      </c>
      <c r="AM252">
        <v>-14</v>
      </c>
      <c r="AN252">
        <v>240</v>
      </c>
      <c r="AO252">
        <v>26</v>
      </c>
      <c r="AP252">
        <v>24</v>
      </c>
      <c r="AQ252">
        <v>40</v>
      </c>
      <c r="AR252">
        <v>24</v>
      </c>
      <c r="AS252">
        <v>8</v>
      </c>
      <c r="AT252">
        <v>12</v>
      </c>
      <c r="AU252">
        <v>9</v>
      </c>
      <c r="AV252">
        <v>58</v>
      </c>
      <c r="AW252">
        <f t="shared" si="46"/>
        <v>6</v>
      </c>
      <c r="AX252">
        <f t="shared" si="47"/>
        <v>64</v>
      </c>
      <c r="AY252" t="s">
        <v>102</v>
      </c>
      <c r="AZ252" s="1">
        <v>46121.791666666664</v>
      </c>
      <c r="BA252" s="1">
        <v>46121</v>
      </c>
      <c r="BB252">
        <v>4</v>
      </c>
      <c r="BC252" t="s">
        <v>82</v>
      </c>
      <c r="BD252">
        <v>2026</v>
      </c>
    </row>
    <row r="253" spans="1:56" x14ac:dyDescent="0.25">
      <c r="A253">
        <v>22501165</v>
      </c>
      <c r="B253" t="s">
        <v>72</v>
      </c>
      <c r="C253" t="s">
        <v>73</v>
      </c>
      <c r="D253">
        <v>1610612761</v>
      </c>
      <c r="E253" t="str">
        <f t="shared" si="36"/>
        <v>161061276122501165</v>
      </c>
      <c r="F253" t="s">
        <v>96</v>
      </c>
      <c r="G253" t="s">
        <v>97</v>
      </c>
      <c r="H253">
        <v>1610612748</v>
      </c>
      <c r="I253" s="4" t="str">
        <f t="shared" si="37"/>
        <v>161061274822501165</v>
      </c>
      <c r="J253">
        <v>1</v>
      </c>
      <c r="K253">
        <v>1</v>
      </c>
      <c r="L253">
        <v>128</v>
      </c>
      <c r="M253">
        <v>114</v>
      </c>
      <c r="N253">
        <v>24</v>
      </c>
      <c r="O253">
        <v>2</v>
      </c>
      <c r="P253">
        <v>9</v>
      </c>
      <c r="Q253" s="2">
        <f t="shared" si="38"/>
        <v>0.6339144215530903</v>
      </c>
      <c r="R253" s="3">
        <f t="shared" si="39"/>
        <v>86.960000000000008</v>
      </c>
      <c r="S253" s="3">
        <f t="shared" si="40"/>
        <v>69.16</v>
      </c>
      <c r="T253" s="3">
        <f t="shared" si="41"/>
        <v>147.19411223551057</v>
      </c>
      <c r="U253" s="3">
        <f t="shared" si="42"/>
        <v>164.83516483516485</v>
      </c>
      <c r="V253" s="3">
        <f t="shared" si="43"/>
        <v>-17.641052599654273</v>
      </c>
      <c r="W253" s="2">
        <f t="shared" si="44"/>
        <v>6</v>
      </c>
      <c r="X253">
        <v>86</v>
      </c>
      <c r="Y253">
        <v>44</v>
      </c>
      <c r="Z253" s="2">
        <v>0.51200000000000001</v>
      </c>
      <c r="AA253">
        <v>30</v>
      </c>
      <c r="AB253">
        <v>13</v>
      </c>
      <c r="AC253">
        <f t="shared" si="45"/>
        <v>39</v>
      </c>
      <c r="AD253" s="2">
        <v>0.433</v>
      </c>
      <c r="AE253">
        <v>34</v>
      </c>
      <c r="AF253">
        <v>27</v>
      </c>
      <c r="AG253" s="2">
        <v>0.79400000000000004</v>
      </c>
      <c r="AH253">
        <v>30</v>
      </c>
      <c r="AI253">
        <v>10</v>
      </c>
      <c r="AJ253">
        <v>40</v>
      </c>
      <c r="AK253">
        <v>15</v>
      </c>
      <c r="AL253">
        <v>4</v>
      </c>
      <c r="AM253">
        <v>14</v>
      </c>
      <c r="AN253">
        <v>240</v>
      </c>
      <c r="AO253">
        <v>32</v>
      </c>
      <c r="AP253">
        <v>37</v>
      </c>
      <c r="AQ253">
        <v>33</v>
      </c>
      <c r="AR253">
        <v>26</v>
      </c>
      <c r="AS253">
        <v>26</v>
      </c>
      <c r="AT253">
        <v>12</v>
      </c>
      <c r="AU253">
        <v>24</v>
      </c>
      <c r="AV253">
        <v>48</v>
      </c>
      <c r="AW253">
        <f t="shared" si="46"/>
        <v>14</v>
      </c>
      <c r="AX253">
        <f t="shared" si="47"/>
        <v>62</v>
      </c>
      <c r="AY253" t="s">
        <v>102</v>
      </c>
      <c r="AZ253" s="1">
        <v>46121.791666666664</v>
      </c>
      <c r="BA253" s="1">
        <v>46121</v>
      </c>
      <c r="BB253">
        <v>4</v>
      </c>
      <c r="BC253" t="s">
        <v>82</v>
      </c>
      <c r="BD253">
        <v>2026</v>
      </c>
    </row>
    <row r="254" spans="1:56" x14ac:dyDescent="0.25">
      <c r="A254">
        <v>22501166</v>
      </c>
      <c r="B254" t="s">
        <v>111</v>
      </c>
      <c r="C254" t="s">
        <v>112</v>
      </c>
      <c r="D254">
        <v>1610612764</v>
      </c>
      <c r="E254" t="str">
        <f t="shared" si="36"/>
        <v>161061276422501166</v>
      </c>
      <c r="F254" t="s">
        <v>100</v>
      </c>
      <c r="G254" t="s">
        <v>101</v>
      </c>
      <c r="H254">
        <v>1610612741</v>
      </c>
      <c r="I254" s="4" t="str">
        <f t="shared" si="37"/>
        <v>161061274122501166</v>
      </c>
      <c r="J254">
        <v>1</v>
      </c>
      <c r="K254">
        <v>0</v>
      </c>
      <c r="L254">
        <v>108</v>
      </c>
      <c r="M254">
        <v>119</v>
      </c>
      <c r="N254">
        <v>24</v>
      </c>
      <c r="O254">
        <v>8</v>
      </c>
      <c r="P254">
        <v>12</v>
      </c>
      <c r="Q254" s="2">
        <f t="shared" si="38"/>
        <v>0.50055617352614012</v>
      </c>
      <c r="R254" s="3">
        <f t="shared" si="39"/>
        <v>70.88</v>
      </c>
      <c r="S254" s="3">
        <f t="shared" si="40"/>
        <v>76</v>
      </c>
      <c r="T254" s="3">
        <f t="shared" si="41"/>
        <v>152.3702031602709</v>
      </c>
      <c r="U254" s="3">
        <f t="shared" si="42"/>
        <v>156.57894736842107</v>
      </c>
      <c r="V254" s="3">
        <f t="shared" si="43"/>
        <v>-4.2087442081501649</v>
      </c>
      <c r="W254" s="2">
        <f t="shared" si="44"/>
        <v>1.411764705882353</v>
      </c>
      <c r="X254">
        <v>96</v>
      </c>
      <c r="Y254">
        <v>38</v>
      </c>
      <c r="Z254" s="2">
        <v>0.39600000000000002</v>
      </c>
      <c r="AA254">
        <v>38</v>
      </c>
      <c r="AB254">
        <v>10</v>
      </c>
      <c r="AC254">
        <f t="shared" si="45"/>
        <v>30</v>
      </c>
      <c r="AD254" s="2">
        <v>0.26300000000000001</v>
      </c>
      <c r="AE254">
        <v>27</v>
      </c>
      <c r="AF254">
        <v>22</v>
      </c>
      <c r="AG254" s="2">
        <v>0.81499999999999995</v>
      </c>
      <c r="AH254">
        <v>32</v>
      </c>
      <c r="AI254">
        <v>20</v>
      </c>
      <c r="AJ254">
        <v>52</v>
      </c>
      <c r="AK254">
        <v>18</v>
      </c>
      <c r="AL254">
        <v>17</v>
      </c>
      <c r="AM254">
        <v>-11</v>
      </c>
      <c r="AN254">
        <v>240</v>
      </c>
      <c r="AO254">
        <v>24</v>
      </c>
      <c r="AP254">
        <v>27</v>
      </c>
      <c r="AQ254">
        <v>23</v>
      </c>
      <c r="AR254">
        <v>34</v>
      </c>
      <c r="AS254">
        <v>3</v>
      </c>
      <c r="AT254">
        <v>18</v>
      </c>
      <c r="AU254">
        <v>19</v>
      </c>
      <c r="AV254">
        <v>50</v>
      </c>
      <c r="AW254">
        <f t="shared" si="46"/>
        <v>6</v>
      </c>
      <c r="AX254">
        <f t="shared" si="47"/>
        <v>56</v>
      </c>
      <c r="AY254" t="s">
        <v>102</v>
      </c>
      <c r="AZ254" s="1">
        <v>46121.791666666664</v>
      </c>
      <c r="BA254" s="1">
        <v>46121</v>
      </c>
      <c r="BB254">
        <v>4</v>
      </c>
      <c r="BC254" t="s">
        <v>82</v>
      </c>
      <c r="BD254">
        <v>2026</v>
      </c>
    </row>
    <row r="255" spans="1:56" x14ac:dyDescent="0.25">
      <c r="A255">
        <v>22501166</v>
      </c>
      <c r="B255" t="s">
        <v>100</v>
      </c>
      <c r="C255" t="s">
        <v>101</v>
      </c>
      <c r="D255">
        <v>1610612741</v>
      </c>
      <c r="E255" t="str">
        <f t="shared" si="36"/>
        <v>161061274122501166</v>
      </c>
      <c r="F255" t="s">
        <v>111</v>
      </c>
      <c r="G255" t="s">
        <v>112</v>
      </c>
      <c r="H255">
        <v>1610612764</v>
      </c>
      <c r="I255" s="4" t="str">
        <f t="shared" si="37"/>
        <v>161061276422501166</v>
      </c>
      <c r="J255">
        <v>0</v>
      </c>
      <c r="K255">
        <v>1</v>
      </c>
      <c r="L255">
        <v>119</v>
      </c>
      <c r="M255">
        <v>108</v>
      </c>
      <c r="N255">
        <v>26</v>
      </c>
      <c r="O255">
        <v>4</v>
      </c>
      <c r="P255">
        <v>12</v>
      </c>
      <c r="Q255" s="2">
        <f t="shared" si="38"/>
        <v>0.57211538461538458</v>
      </c>
      <c r="R255" s="3">
        <f t="shared" si="39"/>
        <v>76</v>
      </c>
      <c r="S255" s="3">
        <f t="shared" si="40"/>
        <v>70.88</v>
      </c>
      <c r="T255" s="3">
        <f t="shared" si="41"/>
        <v>156.57894736842107</v>
      </c>
      <c r="U255" s="3">
        <f t="shared" si="42"/>
        <v>152.3702031602709</v>
      </c>
      <c r="V255" s="3">
        <f t="shared" si="43"/>
        <v>4.2087442081501649</v>
      </c>
      <c r="W255" s="2">
        <f t="shared" si="44"/>
        <v>1.7333333333333334</v>
      </c>
      <c r="X255">
        <v>93</v>
      </c>
      <c r="Y255">
        <v>43</v>
      </c>
      <c r="Z255" s="2">
        <v>0.46200000000000002</v>
      </c>
      <c r="AA255">
        <v>30</v>
      </c>
      <c r="AB255">
        <v>9</v>
      </c>
      <c r="AC255">
        <f t="shared" si="45"/>
        <v>27</v>
      </c>
      <c r="AD255" s="2">
        <v>0.3</v>
      </c>
      <c r="AE255">
        <v>25</v>
      </c>
      <c r="AF255">
        <v>24</v>
      </c>
      <c r="AG255" s="2">
        <v>0.96</v>
      </c>
      <c r="AH255">
        <v>38</v>
      </c>
      <c r="AI255">
        <v>13</v>
      </c>
      <c r="AJ255">
        <v>51</v>
      </c>
      <c r="AK255">
        <v>21</v>
      </c>
      <c r="AL255">
        <v>15</v>
      </c>
      <c r="AM255">
        <v>11</v>
      </c>
      <c r="AN255">
        <v>240</v>
      </c>
      <c r="AO255">
        <v>32</v>
      </c>
      <c r="AP255">
        <v>20</v>
      </c>
      <c r="AQ255">
        <v>35</v>
      </c>
      <c r="AR255">
        <v>32</v>
      </c>
      <c r="AS255">
        <v>19</v>
      </c>
      <c r="AT255">
        <v>26</v>
      </c>
      <c r="AU255">
        <v>25</v>
      </c>
      <c r="AV255">
        <v>68</v>
      </c>
      <c r="AW255">
        <f t="shared" si="46"/>
        <v>0</v>
      </c>
      <c r="AX255">
        <f t="shared" si="47"/>
        <v>68</v>
      </c>
      <c r="AY255" t="s">
        <v>102</v>
      </c>
      <c r="AZ255" s="1">
        <v>46121.791666666664</v>
      </c>
      <c r="BA255" s="1">
        <v>46121</v>
      </c>
      <c r="BB255">
        <v>4</v>
      </c>
      <c r="BC255" t="s">
        <v>82</v>
      </c>
      <c r="BD255">
        <v>2026</v>
      </c>
    </row>
    <row r="256" spans="1:56" x14ac:dyDescent="0.25">
      <c r="A256">
        <v>22501163</v>
      </c>
      <c r="B256" t="s">
        <v>94</v>
      </c>
      <c r="C256" t="s">
        <v>95</v>
      </c>
      <c r="D256">
        <v>1610612746</v>
      </c>
      <c r="E256" t="str">
        <f t="shared" si="36"/>
        <v>161061274622501163</v>
      </c>
      <c r="F256" t="s">
        <v>59</v>
      </c>
      <c r="G256" t="s">
        <v>60</v>
      </c>
      <c r="H256">
        <v>1610612760</v>
      </c>
      <c r="I256" s="4" t="str">
        <f t="shared" si="37"/>
        <v>161061276022501163</v>
      </c>
      <c r="J256">
        <v>1</v>
      </c>
      <c r="K256">
        <v>0</v>
      </c>
      <c r="L256">
        <v>110</v>
      </c>
      <c r="M256">
        <v>128</v>
      </c>
      <c r="N256">
        <v>27</v>
      </c>
      <c r="O256">
        <v>3</v>
      </c>
      <c r="P256">
        <v>9</v>
      </c>
      <c r="Q256" s="2">
        <f t="shared" si="38"/>
        <v>0.56959403479701742</v>
      </c>
      <c r="R256" s="3">
        <f t="shared" si="39"/>
        <v>73.56</v>
      </c>
      <c r="S256" s="3">
        <f t="shared" si="40"/>
        <v>74.56</v>
      </c>
      <c r="T256" s="3">
        <f t="shared" si="41"/>
        <v>149.53779227841218</v>
      </c>
      <c r="U256" s="3">
        <f t="shared" si="42"/>
        <v>171.67381974248929</v>
      </c>
      <c r="V256" s="3">
        <f t="shared" si="43"/>
        <v>-22.136027464077102</v>
      </c>
      <c r="W256" s="2">
        <f t="shared" si="44"/>
        <v>2.0769230769230771</v>
      </c>
      <c r="X256">
        <v>86</v>
      </c>
      <c r="Y256">
        <v>40</v>
      </c>
      <c r="Z256" s="2">
        <v>0.46500000000000002</v>
      </c>
      <c r="AA256">
        <v>32</v>
      </c>
      <c r="AB256">
        <v>14</v>
      </c>
      <c r="AC256">
        <f t="shared" si="45"/>
        <v>42</v>
      </c>
      <c r="AD256" s="2">
        <v>0.438</v>
      </c>
      <c r="AE256">
        <v>24</v>
      </c>
      <c r="AF256">
        <v>16</v>
      </c>
      <c r="AG256" s="2">
        <v>0.66700000000000004</v>
      </c>
      <c r="AH256">
        <v>26</v>
      </c>
      <c r="AI256">
        <v>10</v>
      </c>
      <c r="AJ256">
        <v>36</v>
      </c>
      <c r="AK256">
        <v>18</v>
      </c>
      <c r="AL256">
        <v>13</v>
      </c>
      <c r="AM256">
        <v>-18</v>
      </c>
      <c r="AN256">
        <v>240</v>
      </c>
      <c r="AO256">
        <v>23</v>
      </c>
      <c r="AP256">
        <v>26</v>
      </c>
      <c r="AQ256">
        <v>31</v>
      </c>
      <c r="AR256">
        <v>30</v>
      </c>
      <c r="AS256">
        <v>2</v>
      </c>
      <c r="AT256">
        <v>9</v>
      </c>
      <c r="AU256">
        <v>17</v>
      </c>
      <c r="AV256">
        <v>50</v>
      </c>
      <c r="AW256">
        <f t="shared" si="46"/>
        <v>2</v>
      </c>
      <c r="AX256">
        <f t="shared" si="47"/>
        <v>52</v>
      </c>
      <c r="AY256" t="s">
        <v>102</v>
      </c>
      <c r="AZ256" s="1">
        <v>46120.916666666664</v>
      </c>
      <c r="BA256" s="1">
        <v>46120</v>
      </c>
      <c r="BB256">
        <v>4</v>
      </c>
      <c r="BC256" t="s">
        <v>82</v>
      </c>
      <c r="BD256">
        <v>2026</v>
      </c>
    </row>
    <row r="257" spans="1:56" x14ac:dyDescent="0.25">
      <c r="A257">
        <v>22501163</v>
      </c>
      <c r="B257" t="s">
        <v>59</v>
      </c>
      <c r="C257" t="s">
        <v>60</v>
      </c>
      <c r="D257">
        <v>1610612760</v>
      </c>
      <c r="E257" t="str">
        <f t="shared" si="36"/>
        <v>161061276022501163</v>
      </c>
      <c r="F257" t="s">
        <v>94</v>
      </c>
      <c r="G257" t="s">
        <v>95</v>
      </c>
      <c r="H257">
        <v>1610612746</v>
      </c>
      <c r="I257" s="4" t="str">
        <f t="shared" si="37"/>
        <v>161061274622501163</v>
      </c>
      <c r="J257">
        <v>0</v>
      </c>
      <c r="K257">
        <v>1</v>
      </c>
      <c r="L257">
        <v>128</v>
      </c>
      <c r="M257">
        <v>110</v>
      </c>
      <c r="N257">
        <v>30</v>
      </c>
      <c r="O257">
        <v>7</v>
      </c>
      <c r="P257">
        <v>9</v>
      </c>
      <c r="Q257" s="2">
        <f t="shared" si="38"/>
        <v>0.68405301410859343</v>
      </c>
      <c r="R257" s="3">
        <f t="shared" si="39"/>
        <v>74.56</v>
      </c>
      <c r="S257" s="3">
        <f t="shared" si="40"/>
        <v>73.56</v>
      </c>
      <c r="T257" s="3">
        <f t="shared" si="41"/>
        <v>171.67381974248929</v>
      </c>
      <c r="U257" s="3">
        <f t="shared" si="42"/>
        <v>149.53779227841218</v>
      </c>
      <c r="V257" s="3">
        <f t="shared" si="43"/>
        <v>22.136027464077102</v>
      </c>
      <c r="W257" s="2">
        <f t="shared" si="44"/>
        <v>2.3076923076923075</v>
      </c>
      <c r="X257">
        <v>83</v>
      </c>
      <c r="Y257">
        <v>48</v>
      </c>
      <c r="Z257" s="2">
        <v>0.57799999999999996</v>
      </c>
      <c r="AA257">
        <v>34</v>
      </c>
      <c r="AB257">
        <v>13</v>
      </c>
      <c r="AC257">
        <f t="shared" si="45"/>
        <v>39</v>
      </c>
      <c r="AD257" s="2">
        <v>0.38200000000000001</v>
      </c>
      <c r="AE257">
        <v>24</v>
      </c>
      <c r="AF257">
        <v>19</v>
      </c>
      <c r="AG257" s="2">
        <v>0.79200000000000004</v>
      </c>
      <c r="AH257">
        <v>38</v>
      </c>
      <c r="AI257">
        <v>6</v>
      </c>
      <c r="AJ257">
        <v>44</v>
      </c>
      <c r="AK257">
        <v>23</v>
      </c>
      <c r="AL257">
        <v>13</v>
      </c>
      <c r="AM257">
        <v>18</v>
      </c>
      <c r="AN257">
        <v>240</v>
      </c>
      <c r="AO257">
        <v>34</v>
      </c>
      <c r="AP257">
        <v>35</v>
      </c>
      <c r="AQ257">
        <v>25</v>
      </c>
      <c r="AR257">
        <v>34</v>
      </c>
      <c r="AS257">
        <v>25</v>
      </c>
      <c r="AT257">
        <v>19</v>
      </c>
      <c r="AU257">
        <v>23</v>
      </c>
      <c r="AV257">
        <v>52</v>
      </c>
      <c r="AW257">
        <f t="shared" si="46"/>
        <v>18</v>
      </c>
      <c r="AX257">
        <f t="shared" si="47"/>
        <v>70</v>
      </c>
      <c r="AY257" t="s">
        <v>102</v>
      </c>
      <c r="AZ257" s="1">
        <v>46120.916666666664</v>
      </c>
      <c r="BA257" s="1">
        <v>46120</v>
      </c>
      <c r="BB257">
        <v>4</v>
      </c>
      <c r="BC257" t="s">
        <v>82</v>
      </c>
      <c r="BD257">
        <v>2026</v>
      </c>
    </row>
    <row r="258" spans="1:56" x14ac:dyDescent="0.25">
      <c r="A258">
        <v>22501164</v>
      </c>
      <c r="B258" t="s">
        <v>87</v>
      </c>
      <c r="C258" t="s">
        <v>88</v>
      </c>
      <c r="D258">
        <v>1610612756</v>
      </c>
      <c r="E258" t="str">
        <f t="shared" ref="E258:E321" si="48">D258:D2901&amp;A258:A2901</f>
        <v>161061275622501164</v>
      </c>
      <c r="F258" t="s">
        <v>98</v>
      </c>
      <c r="G258" t="s">
        <v>99</v>
      </c>
      <c r="H258">
        <v>1610612742</v>
      </c>
      <c r="I258" s="4" t="str">
        <f t="shared" ref="I258:I321" si="49">H258:H2901&amp;A258:A2901</f>
        <v>161061274222501164</v>
      </c>
      <c r="J258">
        <v>1</v>
      </c>
      <c r="K258">
        <v>1</v>
      </c>
      <c r="L258">
        <v>112</v>
      </c>
      <c r="M258">
        <v>107</v>
      </c>
      <c r="N258">
        <v>20</v>
      </c>
      <c r="O258">
        <v>8</v>
      </c>
      <c r="P258">
        <v>5</v>
      </c>
      <c r="Q258" s="2">
        <f t="shared" ref="Q258:Q321" si="50">IF((2*(X258 + 0.44 * AE258))=0,0,L258 / (2*(X258 + 0.44 * AE258)))</f>
        <v>0.56864337936636877</v>
      </c>
      <c r="R258" s="3">
        <f t="shared" ref="R258:R321" si="51">X258 + 0.44 * AE258 - AI258 - AL258</f>
        <v>76.48</v>
      </c>
      <c r="S258" s="3">
        <f t="shared" ref="S258:S321" si="52">INDEX(X:X,MATCH(I258,E:E,0))
+0.44*INDEX(AE:AE,MATCH(I258,E:E,0))
-INDEX(AI:AI,MATCH(I258,E:E,0))
-INDEX(AL:AL,MATCH(I258,E:E,0))</f>
        <v>80.680000000000007</v>
      </c>
      <c r="T258" s="3">
        <f t="shared" ref="T258:T321" si="53">(L258/R258)*100</f>
        <v>146.44351464435147</v>
      </c>
      <c r="U258" s="3">
        <f t="shared" ref="U258:U321" si="54">(M258/S258)*100</f>
        <v>132.62270699058004</v>
      </c>
      <c r="V258" s="3">
        <f t="shared" ref="V258:V321" si="55">T258-U258</f>
        <v>13.820807653771425</v>
      </c>
      <c r="W258" s="2">
        <f t="shared" ref="W258:W321" si="56">N258/IF(AL258=0,1,AL258)</f>
        <v>2</v>
      </c>
      <c r="X258">
        <v>91</v>
      </c>
      <c r="Y258">
        <v>42</v>
      </c>
      <c r="Z258" s="2">
        <v>0.46200000000000002</v>
      </c>
      <c r="AA258">
        <v>35</v>
      </c>
      <c r="AB258">
        <v>14</v>
      </c>
      <c r="AC258">
        <f t="shared" ref="AC258:AC321" si="57">AB258*3</f>
        <v>42</v>
      </c>
      <c r="AD258" s="2">
        <v>0.4</v>
      </c>
      <c r="AE258">
        <v>17</v>
      </c>
      <c r="AF258">
        <v>14</v>
      </c>
      <c r="AG258" s="2">
        <v>0.82399999999999995</v>
      </c>
      <c r="AH258">
        <v>34</v>
      </c>
      <c r="AI258">
        <v>12</v>
      </c>
      <c r="AJ258">
        <v>46</v>
      </c>
      <c r="AK258">
        <v>16</v>
      </c>
      <c r="AL258">
        <v>10</v>
      </c>
      <c r="AM258">
        <v>5</v>
      </c>
      <c r="AN258">
        <v>240</v>
      </c>
      <c r="AO258">
        <v>33</v>
      </c>
      <c r="AP258">
        <v>28</v>
      </c>
      <c r="AQ258">
        <v>27</v>
      </c>
      <c r="AR258">
        <v>24</v>
      </c>
      <c r="AS258">
        <v>18</v>
      </c>
      <c r="AT258">
        <v>7</v>
      </c>
      <c r="AU258">
        <v>16</v>
      </c>
      <c r="AV258">
        <v>40</v>
      </c>
      <c r="AW258">
        <f t="shared" ref="AW258:AW321" si="58">L258-(AV258+AC258+AF258)</f>
        <v>16</v>
      </c>
      <c r="AX258">
        <f t="shared" ref="AX258:AX321" si="59">AV258+AW258</f>
        <v>56</v>
      </c>
      <c r="AY258" t="s">
        <v>102</v>
      </c>
      <c r="AZ258" s="1">
        <v>46120.916666666664</v>
      </c>
      <c r="BA258" s="1">
        <v>46120</v>
      </c>
      <c r="BB258">
        <v>4</v>
      </c>
      <c r="BC258" t="s">
        <v>82</v>
      </c>
      <c r="BD258">
        <v>2026</v>
      </c>
    </row>
    <row r="259" spans="1:56" x14ac:dyDescent="0.25">
      <c r="A259">
        <v>22501164</v>
      </c>
      <c r="B259" t="s">
        <v>98</v>
      </c>
      <c r="C259" t="s">
        <v>99</v>
      </c>
      <c r="D259">
        <v>1610612742</v>
      </c>
      <c r="E259" t="str">
        <f t="shared" si="48"/>
        <v>161061274222501164</v>
      </c>
      <c r="F259" t="s">
        <v>87</v>
      </c>
      <c r="G259" t="s">
        <v>88</v>
      </c>
      <c r="H259">
        <v>1610612756</v>
      </c>
      <c r="I259" s="4" t="str">
        <f t="shared" si="49"/>
        <v>161061275622501164</v>
      </c>
      <c r="J259">
        <v>0</v>
      </c>
      <c r="K259">
        <v>0</v>
      </c>
      <c r="L259">
        <v>107</v>
      </c>
      <c r="M259">
        <v>112</v>
      </c>
      <c r="N259">
        <v>27</v>
      </c>
      <c r="O259">
        <v>5</v>
      </c>
      <c r="P259">
        <v>4</v>
      </c>
      <c r="Q259" s="2">
        <f t="shared" si="50"/>
        <v>0.54215646534252127</v>
      </c>
      <c r="R259" s="3">
        <f t="shared" si="51"/>
        <v>80.680000000000007</v>
      </c>
      <c r="S259" s="3">
        <f t="shared" si="52"/>
        <v>76.48</v>
      </c>
      <c r="T259" s="3">
        <f t="shared" si="53"/>
        <v>132.62270699058004</v>
      </c>
      <c r="U259" s="3">
        <f t="shared" si="54"/>
        <v>146.44351464435147</v>
      </c>
      <c r="V259" s="3">
        <f t="shared" si="55"/>
        <v>-13.820807653771425</v>
      </c>
      <c r="W259" s="2">
        <f t="shared" si="56"/>
        <v>3.375</v>
      </c>
      <c r="X259">
        <v>89</v>
      </c>
      <c r="Y259">
        <v>37</v>
      </c>
      <c r="Z259" s="2">
        <v>0.41599999999999998</v>
      </c>
      <c r="AA259">
        <v>36</v>
      </c>
      <c r="AB259">
        <v>13</v>
      </c>
      <c r="AC259">
        <f t="shared" si="57"/>
        <v>39</v>
      </c>
      <c r="AD259" s="2">
        <v>0.36099999999999999</v>
      </c>
      <c r="AE259">
        <v>22</v>
      </c>
      <c r="AF259">
        <v>20</v>
      </c>
      <c r="AG259" s="2">
        <v>0.90900000000000003</v>
      </c>
      <c r="AH259">
        <v>33</v>
      </c>
      <c r="AI259">
        <v>10</v>
      </c>
      <c r="AJ259">
        <v>43</v>
      </c>
      <c r="AK259">
        <v>14</v>
      </c>
      <c r="AL259">
        <v>8</v>
      </c>
      <c r="AM259">
        <v>-5</v>
      </c>
      <c r="AN259">
        <v>240</v>
      </c>
      <c r="AO259">
        <v>29</v>
      </c>
      <c r="AP259">
        <v>24</v>
      </c>
      <c r="AQ259">
        <v>27</v>
      </c>
      <c r="AR259">
        <v>27</v>
      </c>
      <c r="AS259">
        <v>3</v>
      </c>
      <c r="AT259">
        <v>7</v>
      </c>
      <c r="AU259">
        <v>6</v>
      </c>
      <c r="AV259">
        <v>38</v>
      </c>
      <c r="AW259">
        <f t="shared" si="58"/>
        <v>10</v>
      </c>
      <c r="AX259">
        <f t="shared" si="59"/>
        <v>48</v>
      </c>
      <c r="AY259" t="s">
        <v>102</v>
      </c>
      <c r="AZ259" s="1">
        <v>46120.916666666664</v>
      </c>
      <c r="BA259" s="1">
        <v>46120</v>
      </c>
      <c r="BB259">
        <v>4</v>
      </c>
      <c r="BC259" t="s">
        <v>82</v>
      </c>
      <c r="BD259">
        <v>2026</v>
      </c>
    </row>
    <row r="260" spans="1:56" x14ac:dyDescent="0.25">
      <c r="A260">
        <v>22501161</v>
      </c>
      <c r="B260" t="s">
        <v>53</v>
      </c>
      <c r="C260" t="s">
        <v>54</v>
      </c>
      <c r="D260">
        <v>1610612759</v>
      </c>
      <c r="E260" t="str">
        <f t="shared" si="48"/>
        <v>161061275922501161</v>
      </c>
      <c r="F260" t="s">
        <v>85</v>
      </c>
      <c r="G260" t="s">
        <v>86</v>
      </c>
      <c r="H260">
        <v>1610612757</v>
      </c>
      <c r="I260" s="4" t="str">
        <f t="shared" si="49"/>
        <v>161061275722501161</v>
      </c>
      <c r="J260">
        <v>1</v>
      </c>
      <c r="K260">
        <v>1</v>
      </c>
      <c r="L260">
        <v>112</v>
      </c>
      <c r="M260">
        <v>101</v>
      </c>
      <c r="N260">
        <v>28</v>
      </c>
      <c r="O260">
        <v>6</v>
      </c>
      <c r="P260">
        <v>13</v>
      </c>
      <c r="Q260" s="2">
        <f t="shared" si="50"/>
        <v>0.58115400581154009</v>
      </c>
      <c r="R260" s="3">
        <f t="shared" si="51"/>
        <v>70.36</v>
      </c>
      <c r="S260" s="3">
        <f t="shared" si="52"/>
        <v>70.400000000000006</v>
      </c>
      <c r="T260" s="3">
        <f t="shared" si="53"/>
        <v>159.18135304150084</v>
      </c>
      <c r="U260" s="3">
        <f t="shared" si="54"/>
        <v>143.46590909090909</v>
      </c>
      <c r="V260" s="3">
        <f t="shared" si="55"/>
        <v>15.715443950591748</v>
      </c>
      <c r="W260" s="2">
        <f t="shared" si="56"/>
        <v>1.8666666666666667</v>
      </c>
      <c r="X260">
        <v>88</v>
      </c>
      <c r="Y260">
        <v>43</v>
      </c>
      <c r="Z260" s="2">
        <v>0.48899999999999999</v>
      </c>
      <c r="AA260">
        <v>29</v>
      </c>
      <c r="AB260">
        <v>11</v>
      </c>
      <c r="AC260">
        <f t="shared" si="57"/>
        <v>33</v>
      </c>
      <c r="AD260" s="2">
        <v>0.379</v>
      </c>
      <c r="AE260">
        <v>19</v>
      </c>
      <c r="AF260">
        <v>15</v>
      </c>
      <c r="AG260" s="2">
        <v>0.78900000000000003</v>
      </c>
      <c r="AH260">
        <v>34</v>
      </c>
      <c r="AI260">
        <v>11</v>
      </c>
      <c r="AJ260">
        <v>45</v>
      </c>
      <c r="AK260">
        <v>14</v>
      </c>
      <c r="AL260">
        <v>15</v>
      </c>
      <c r="AM260">
        <v>11</v>
      </c>
      <c r="AN260">
        <v>240</v>
      </c>
      <c r="AO260">
        <v>32</v>
      </c>
      <c r="AP260">
        <v>29</v>
      </c>
      <c r="AQ260">
        <v>27</v>
      </c>
      <c r="AR260">
        <v>24</v>
      </c>
      <c r="AS260">
        <v>17</v>
      </c>
      <c r="AT260">
        <v>22</v>
      </c>
      <c r="AU260">
        <v>26</v>
      </c>
      <c r="AV260">
        <v>54</v>
      </c>
      <c r="AW260">
        <f t="shared" si="58"/>
        <v>10</v>
      </c>
      <c r="AX260">
        <f t="shared" si="59"/>
        <v>64</v>
      </c>
      <c r="AY260" t="s">
        <v>102</v>
      </c>
      <c r="AZ260" s="1">
        <v>46120.895833333336</v>
      </c>
      <c r="BA260" s="1">
        <v>46120</v>
      </c>
      <c r="BB260">
        <v>4</v>
      </c>
      <c r="BC260" t="s">
        <v>82</v>
      </c>
      <c r="BD260">
        <v>2026</v>
      </c>
    </row>
    <row r="261" spans="1:56" x14ac:dyDescent="0.25">
      <c r="A261">
        <v>22501161</v>
      </c>
      <c r="B261" t="s">
        <v>85</v>
      </c>
      <c r="C261" t="s">
        <v>86</v>
      </c>
      <c r="D261">
        <v>1610612757</v>
      </c>
      <c r="E261" t="str">
        <f t="shared" si="48"/>
        <v>161061275722501161</v>
      </c>
      <c r="F261" t="s">
        <v>53</v>
      </c>
      <c r="G261" t="s">
        <v>54</v>
      </c>
      <c r="H261">
        <v>1610612759</v>
      </c>
      <c r="I261" s="4" t="str">
        <f t="shared" si="49"/>
        <v>161061275922501161</v>
      </c>
      <c r="J261">
        <v>0</v>
      </c>
      <c r="K261">
        <v>0</v>
      </c>
      <c r="L261">
        <v>101</v>
      </c>
      <c r="M261">
        <v>112</v>
      </c>
      <c r="N261">
        <v>26</v>
      </c>
      <c r="O261">
        <v>5</v>
      </c>
      <c r="P261">
        <v>9</v>
      </c>
      <c r="Q261" s="2">
        <f t="shared" si="50"/>
        <v>0.51848049281314168</v>
      </c>
      <c r="R261" s="3">
        <f t="shared" si="51"/>
        <v>70.400000000000006</v>
      </c>
      <c r="S261" s="3">
        <f t="shared" si="52"/>
        <v>70.36</v>
      </c>
      <c r="T261" s="3">
        <f t="shared" si="53"/>
        <v>143.46590909090909</v>
      </c>
      <c r="U261" s="3">
        <f t="shared" si="54"/>
        <v>159.18135304150084</v>
      </c>
      <c r="V261" s="3">
        <f t="shared" si="55"/>
        <v>-15.715443950591748</v>
      </c>
      <c r="W261" s="2">
        <f t="shared" si="56"/>
        <v>1.625</v>
      </c>
      <c r="X261">
        <v>93</v>
      </c>
      <c r="Y261">
        <v>42</v>
      </c>
      <c r="Z261" s="2">
        <v>0.45200000000000001</v>
      </c>
      <c r="AA261">
        <v>37</v>
      </c>
      <c r="AB261">
        <v>12</v>
      </c>
      <c r="AC261">
        <f t="shared" si="57"/>
        <v>36</v>
      </c>
      <c r="AD261" s="2">
        <v>0.32400000000000001</v>
      </c>
      <c r="AE261">
        <v>10</v>
      </c>
      <c r="AF261">
        <v>5</v>
      </c>
      <c r="AG261" s="2">
        <v>0.5</v>
      </c>
      <c r="AH261">
        <v>32</v>
      </c>
      <c r="AI261">
        <v>11</v>
      </c>
      <c r="AJ261">
        <v>43</v>
      </c>
      <c r="AK261">
        <v>15</v>
      </c>
      <c r="AL261">
        <v>16</v>
      </c>
      <c r="AM261">
        <v>-11</v>
      </c>
      <c r="AN261">
        <v>240</v>
      </c>
      <c r="AO261">
        <v>23</v>
      </c>
      <c r="AP261">
        <v>28</v>
      </c>
      <c r="AQ261">
        <v>22</v>
      </c>
      <c r="AR261">
        <v>28</v>
      </c>
      <c r="AS261">
        <v>6</v>
      </c>
      <c r="AT261">
        <v>20</v>
      </c>
      <c r="AU261">
        <v>19</v>
      </c>
      <c r="AV261">
        <v>58</v>
      </c>
      <c r="AW261">
        <f t="shared" si="58"/>
        <v>2</v>
      </c>
      <c r="AX261">
        <f t="shared" si="59"/>
        <v>60</v>
      </c>
      <c r="AY261" t="s">
        <v>102</v>
      </c>
      <c r="AZ261" s="1">
        <v>46120.895833333336</v>
      </c>
      <c r="BA261" s="1">
        <v>46120</v>
      </c>
      <c r="BB261">
        <v>4</v>
      </c>
      <c r="BC261" t="s">
        <v>82</v>
      </c>
      <c r="BD261">
        <v>2026</v>
      </c>
    </row>
    <row r="262" spans="1:56" x14ac:dyDescent="0.25">
      <c r="A262">
        <v>22501162</v>
      </c>
      <c r="B262" t="s">
        <v>80</v>
      </c>
      <c r="C262" t="s">
        <v>81</v>
      </c>
      <c r="D262">
        <v>1610612743</v>
      </c>
      <c r="E262" t="str">
        <f t="shared" si="48"/>
        <v>161061274322501162</v>
      </c>
      <c r="F262" t="s">
        <v>103</v>
      </c>
      <c r="G262" t="s">
        <v>104</v>
      </c>
      <c r="H262">
        <v>1610612763</v>
      </c>
      <c r="I262" s="4" t="str">
        <f t="shared" si="49"/>
        <v>161061276322501162</v>
      </c>
      <c r="J262">
        <v>1</v>
      </c>
      <c r="K262">
        <v>1</v>
      </c>
      <c r="L262">
        <v>136</v>
      </c>
      <c r="M262">
        <v>119</v>
      </c>
      <c r="N262">
        <v>31</v>
      </c>
      <c r="O262">
        <v>5</v>
      </c>
      <c r="P262">
        <v>6</v>
      </c>
      <c r="Q262" s="2">
        <f t="shared" si="50"/>
        <v>0.68520757758968165</v>
      </c>
      <c r="R262" s="3">
        <f t="shared" si="51"/>
        <v>78.239999999999995</v>
      </c>
      <c r="S262" s="3">
        <f t="shared" si="52"/>
        <v>86.12</v>
      </c>
      <c r="T262" s="3">
        <f t="shared" si="53"/>
        <v>173.8241308793456</v>
      </c>
      <c r="U262" s="3">
        <f t="shared" si="54"/>
        <v>138.17928471899674</v>
      </c>
      <c r="V262" s="3">
        <f t="shared" si="55"/>
        <v>35.644846160348862</v>
      </c>
      <c r="W262" s="2">
        <f t="shared" si="56"/>
        <v>2.5833333333333335</v>
      </c>
      <c r="X262">
        <v>90</v>
      </c>
      <c r="Y262">
        <v>53</v>
      </c>
      <c r="Z262" s="2">
        <v>0.58899999999999997</v>
      </c>
      <c r="AA262">
        <v>36</v>
      </c>
      <c r="AB262">
        <v>14</v>
      </c>
      <c r="AC262">
        <f t="shared" si="57"/>
        <v>42</v>
      </c>
      <c r="AD262" s="2">
        <v>0.38900000000000001</v>
      </c>
      <c r="AE262">
        <v>21</v>
      </c>
      <c r="AF262">
        <v>16</v>
      </c>
      <c r="AG262" s="2">
        <v>0.76200000000000001</v>
      </c>
      <c r="AH262">
        <v>43</v>
      </c>
      <c r="AI262">
        <v>9</v>
      </c>
      <c r="AJ262">
        <v>52</v>
      </c>
      <c r="AK262">
        <v>20</v>
      </c>
      <c r="AL262">
        <v>12</v>
      </c>
      <c r="AM262">
        <v>17</v>
      </c>
      <c r="AN262">
        <v>240</v>
      </c>
      <c r="AO262">
        <v>37</v>
      </c>
      <c r="AP262">
        <v>31</v>
      </c>
      <c r="AQ262">
        <v>39</v>
      </c>
      <c r="AR262">
        <v>29</v>
      </c>
      <c r="AS262">
        <v>21</v>
      </c>
      <c r="AT262">
        <v>19</v>
      </c>
      <c r="AU262">
        <v>11</v>
      </c>
      <c r="AV262">
        <v>66</v>
      </c>
      <c r="AW262">
        <f t="shared" si="58"/>
        <v>12</v>
      </c>
      <c r="AX262">
        <f t="shared" si="59"/>
        <v>78</v>
      </c>
      <c r="AY262" t="s">
        <v>102</v>
      </c>
      <c r="AZ262" s="1">
        <v>46120.875</v>
      </c>
      <c r="BA262" s="1">
        <v>46120</v>
      </c>
      <c r="BB262">
        <v>4</v>
      </c>
      <c r="BC262" t="s">
        <v>82</v>
      </c>
      <c r="BD262">
        <v>2026</v>
      </c>
    </row>
    <row r="263" spans="1:56" x14ac:dyDescent="0.25">
      <c r="A263">
        <v>22501162</v>
      </c>
      <c r="B263" t="s">
        <v>103</v>
      </c>
      <c r="C263" t="s">
        <v>104</v>
      </c>
      <c r="D263">
        <v>1610612763</v>
      </c>
      <c r="E263" t="str">
        <f t="shared" si="48"/>
        <v>161061276322501162</v>
      </c>
      <c r="F263" t="s">
        <v>80</v>
      </c>
      <c r="G263" t="s">
        <v>81</v>
      </c>
      <c r="H263">
        <v>1610612743</v>
      </c>
      <c r="I263" s="4" t="str">
        <f t="shared" si="49"/>
        <v>161061274322501162</v>
      </c>
      <c r="J263">
        <v>0</v>
      </c>
      <c r="K263">
        <v>0</v>
      </c>
      <c r="L263">
        <v>119</v>
      </c>
      <c r="M263">
        <v>136</v>
      </c>
      <c r="N263">
        <v>24</v>
      </c>
      <c r="O263">
        <v>1</v>
      </c>
      <c r="P263">
        <v>5</v>
      </c>
      <c r="Q263" s="2">
        <f t="shared" si="50"/>
        <v>0.58264786525656087</v>
      </c>
      <c r="R263" s="3">
        <f t="shared" si="51"/>
        <v>86.12</v>
      </c>
      <c r="S263" s="3">
        <f t="shared" si="52"/>
        <v>78.239999999999995</v>
      </c>
      <c r="T263" s="3">
        <f t="shared" si="53"/>
        <v>138.17928471899674</v>
      </c>
      <c r="U263" s="3">
        <f t="shared" si="54"/>
        <v>173.8241308793456</v>
      </c>
      <c r="V263" s="3">
        <f t="shared" si="55"/>
        <v>-35.644846160348862</v>
      </c>
      <c r="W263" s="2">
        <f t="shared" si="56"/>
        <v>4</v>
      </c>
      <c r="X263">
        <v>92</v>
      </c>
      <c r="Y263">
        <v>42</v>
      </c>
      <c r="Z263" s="2">
        <v>0.45700000000000002</v>
      </c>
      <c r="AA263">
        <v>50</v>
      </c>
      <c r="AB263">
        <v>19</v>
      </c>
      <c r="AC263">
        <f t="shared" si="57"/>
        <v>57</v>
      </c>
      <c r="AD263" s="2">
        <v>0.38</v>
      </c>
      <c r="AE263">
        <v>23</v>
      </c>
      <c r="AF263">
        <v>16</v>
      </c>
      <c r="AG263" s="2">
        <v>0.69599999999999995</v>
      </c>
      <c r="AH263">
        <v>28</v>
      </c>
      <c r="AI263">
        <v>10</v>
      </c>
      <c r="AJ263">
        <v>38</v>
      </c>
      <c r="AK263">
        <v>20</v>
      </c>
      <c r="AL263">
        <v>6</v>
      </c>
      <c r="AM263">
        <v>-17</v>
      </c>
      <c r="AN263">
        <v>240</v>
      </c>
      <c r="AO263">
        <v>33</v>
      </c>
      <c r="AP263">
        <v>39</v>
      </c>
      <c r="AQ263">
        <v>22</v>
      </c>
      <c r="AR263">
        <v>25</v>
      </c>
      <c r="AS263">
        <v>8</v>
      </c>
      <c r="AT263">
        <v>7</v>
      </c>
      <c r="AU263">
        <v>15</v>
      </c>
      <c r="AV263">
        <v>44</v>
      </c>
      <c r="AW263">
        <f t="shared" si="58"/>
        <v>2</v>
      </c>
      <c r="AX263">
        <f t="shared" si="59"/>
        <v>46</v>
      </c>
      <c r="AY263" t="s">
        <v>102</v>
      </c>
      <c r="AZ263" s="1">
        <v>46120.875</v>
      </c>
      <c r="BA263" s="1">
        <v>46120</v>
      </c>
      <c r="BB263">
        <v>4</v>
      </c>
      <c r="BC263" t="s">
        <v>82</v>
      </c>
      <c r="BD263">
        <v>2026</v>
      </c>
    </row>
    <row r="264" spans="1:56" x14ac:dyDescent="0.25">
      <c r="A264">
        <v>22501158</v>
      </c>
      <c r="B264" t="s">
        <v>83</v>
      </c>
      <c r="C264" t="s">
        <v>84</v>
      </c>
      <c r="D264">
        <v>1610612737</v>
      </c>
      <c r="E264" t="str">
        <f t="shared" si="48"/>
        <v>161061273722501158</v>
      </c>
      <c r="F264" t="s">
        <v>62</v>
      </c>
      <c r="G264" t="s">
        <v>63</v>
      </c>
      <c r="H264">
        <v>1610612739</v>
      </c>
      <c r="I264" s="4" t="str">
        <f t="shared" si="49"/>
        <v>161061273922501158</v>
      </c>
      <c r="J264">
        <v>0</v>
      </c>
      <c r="K264">
        <v>0</v>
      </c>
      <c r="L264">
        <v>116</v>
      </c>
      <c r="M264">
        <v>122</v>
      </c>
      <c r="N264">
        <v>23</v>
      </c>
      <c r="O264">
        <v>6</v>
      </c>
      <c r="P264">
        <v>8</v>
      </c>
      <c r="Q264" s="2">
        <f t="shared" si="50"/>
        <v>0.55449330783938822</v>
      </c>
      <c r="R264" s="3">
        <f t="shared" si="51"/>
        <v>83.6</v>
      </c>
      <c r="S264" s="3">
        <f t="shared" si="52"/>
        <v>82.4</v>
      </c>
      <c r="T264" s="3">
        <f t="shared" si="53"/>
        <v>138.75598086124404</v>
      </c>
      <c r="U264" s="3">
        <f t="shared" si="54"/>
        <v>148.05825242718447</v>
      </c>
      <c r="V264" s="3">
        <f t="shared" si="55"/>
        <v>-9.3022715659404298</v>
      </c>
      <c r="W264" s="2">
        <f t="shared" si="56"/>
        <v>2.0909090909090908</v>
      </c>
      <c r="X264">
        <v>98</v>
      </c>
      <c r="Y264">
        <v>47</v>
      </c>
      <c r="Z264" s="2">
        <v>0.48</v>
      </c>
      <c r="AA264">
        <v>34</v>
      </c>
      <c r="AB264">
        <v>12</v>
      </c>
      <c r="AC264">
        <f t="shared" si="57"/>
        <v>36</v>
      </c>
      <c r="AD264" s="2">
        <v>0.35299999999999998</v>
      </c>
      <c r="AE264">
        <v>15</v>
      </c>
      <c r="AF264">
        <v>10</v>
      </c>
      <c r="AG264" s="2">
        <v>0.66700000000000004</v>
      </c>
      <c r="AH264">
        <v>33</v>
      </c>
      <c r="AI264">
        <v>10</v>
      </c>
      <c r="AJ264">
        <v>43</v>
      </c>
      <c r="AK264">
        <v>25</v>
      </c>
      <c r="AL264">
        <v>11</v>
      </c>
      <c r="AM264">
        <v>-6</v>
      </c>
      <c r="AN264">
        <v>240</v>
      </c>
      <c r="AO264">
        <v>29</v>
      </c>
      <c r="AP264">
        <v>38</v>
      </c>
      <c r="AQ264">
        <v>20</v>
      </c>
      <c r="AR264">
        <v>29</v>
      </c>
      <c r="AS264">
        <v>11</v>
      </c>
      <c r="AT264">
        <v>11</v>
      </c>
      <c r="AU264">
        <v>13</v>
      </c>
      <c r="AV264">
        <v>50</v>
      </c>
      <c r="AW264">
        <f t="shared" si="58"/>
        <v>20</v>
      </c>
      <c r="AX264">
        <f t="shared" si="59"/>
        <v>70</v>
      </c>
      <c r="AY264" t="s">
        <v>102</v>
      </c>
      <c r="AZ264" s="1">
        <v>46120.791666666664</v>
      </c>
      <c r="BA264" s="1">
        <v>46120</v>
      </c>
      <c r="BB264">
        <v>4</v>
      </c>
      <c r="BC264" t="s">
        <v>82</v>
      </c>
      <c r="BD264">
        <v>2026</v>
      </c>
    </row>
    <row r="265" spans="1:56" x14ac:dyDescent="0.25">
      <c r="A265">
        <v>22501158</v>
      </c>
      <c r="B265" t="s">
        <v>62</v>
      </c>
      <c r="C265" t="s">
        <v>63</v>
      </c>
      <c r="D265">
        <v>1610612739</v>
      </c>
      <c r="E265" t="str">
        <f t="shared" si="48"/>
        <v>161061273922501158</v>
      </c>
      <c r="F265" t="s">
        <v>83</v>
      </c>
      <c r="G265" t="s">
        <v>84</v>
      </c>
      <c r="H265">
        <v>1610612737</v>
      </c>
      <c r="I265" s="4" t="str">
        <f t="shared" si="49"/>
        <v>161061273722501158</v>
      </c>
      <c r="J265">
        <v>1</v>
      </c>
      <c r="K265">
        <v>1</v>
      </c>
      <c r="L265">
        <v>122</v>
      </c>
      <c r="M265">
        <v>116</v>
      </c>
      <c r="N265">
        <v>22</v>
      </c>
      <c r="O265">
        <v>6</v>
      </c>
      <c r="P265">
        <v>6</v>
      </c>
      <c r="Q265" s="2">
        <f t="shared" si="50"/>
        <v>0.58994197292069628</v>
      </c>
      <c r="R265" s="3">
        <f t="shared" si="51"/>
        <v>82.4</v>
      </c>
      <c r="S265" s="3">
        <f t="shared" si="52"/>
        <v>83.6</v>
      </c>
      <c r="T265" s="3">
        <f t="shared" si="53"/>
        <v>148.05825242718447</v>
      </c>
      <c r="U265" s="3">
        <f t="shared" si="54"/>
        <v>138.75598086124404</v>
      </c>
      <c r="V265" s="3">
        <f t="shared" si="55"/>
        <v>9.3022715659404298</v>
      </c>
      <c r="W265" s="2">
        <f t="shared" si="56"/>
        <v>2</v>
      </c>
      <c r="X265">
        <v>88</v>
      </c>
      <c r="Y265">
        <v>41</v>
      </c>
      <c r="Z265" s="2">
        <v>0.46600000000000003</v>
      </c>
      <c r="AA265">
        <v>33</v>
      </c>
      <c r="AB265">
        <v>12</v>
      </c>
      <c r="AC265">
        <f t="shared" si="57"/>
        <v>36</v>
      </c>
      <c r="AD265" s="2">
        <v>0.36399999999999999</v>
      </c>
      <c r="AE265">
        <v>35</v>
      </c>
      <c r="AF265">
        <v>28</v>
      </c>
      <c r="AG265" s="2">
        <v>0.8</v>
      </c>
      <c r="AH265">
        <v>37</v>
      </c>
      <c r="AI265">
        <v>10</v>
      </c>
      <c r="AJ265">
        <v>47</v>
      </c>
      <c r="AK265">
        <v>14</v>
      </c>
      <c r="AL265">
        <v>11</v>
      </c>
      <c r="AM265">
        <v>6</v>
      </c>
      <c r="AN265">
        <v>240</v>
      </c>
      <c r="AO265">
        <v>33</v>
      </c>
      <c r="AP265">
        <v>27</v>
      </c>
      <c r="AQ265">
        <v>44</v>
      </c>
      <c r="AR265">
        <v>18</v>
      </c>
      <c r="AS265">
        <v>18</v>
      </c>
      <c r="AT265">
        <v>11</v>
      </c>
      <c r="AU265">
        <v>25</v>
      </c>
      <c r="AV265">
        <v>52</v>
      </c>
      <c r="AW265">
        <f t="shared" si="58"/>
        <v>6</v>
      </c>
      <c r="AX265">
        <f t="shared" si="59"/>
        <v>58</v>
      </c>
      <c r="AY265" t="s">
        <v>102</v>
      </c>
      <c r="AZ265" s="1">
        <v>46120.791666666664</v>
      </c>
      <c r="BA265" s="1">
        <v>46120</v>
      </c>
      <c r="BB265">
        <v>4</v>
      </c>
      <c r="BC265" t="s">
        <v>82</v>
      </c>
      <c r="BD265">
        <v>2026</v>
      </c>
    </row>
    <row r="266" spans="1:56" x14ac:dyDescent="0.25">
      <c r="A266">
        <v>22501159</v>
      </c>
      <c r="B266" t="s">
        <v>66</v>
      </c>
      <c r="C266" t="s">
        <v>67</v>
      </c>
      <c r="D266">
        <v>1610612750</v>
      </c>
      <c r="E266" t="str">
        <f t="shared" si="48"/>
        <v>161061275022501159</v>
      </c>
      <c r="F266" t="s">
        <v>74</v>
      </c>
      <c r="G266" t="s">
        <v>75</v>
      </c>
      <c r="H266">
        <v>1610612753</v>
      </c>
      <c r="I266" s="4" t="str">
        <f t="shared" si="49"/>
        <v>161061275322501159</v>
      </c>
      <c r="J266">
        <v>0</v>
      </c>
      <c r="K266">
        <v>0</v>
      </c>
      <c r="L266">
        <v>120</v>
      </c>
      <c r="M266">
        <v>132</v>
      </c>
      <c r="N266">
        <v>22</v>
      </c>
      <c r="O266">
        <v>7</v>
      </c>
      <c r="P266">
        <v>10</v>
      </c>
      <c r="Q266" s="2">
        <f t="shared" si="50"/>
        <v>0.62396006655574043</v>
      </c>
      <c r="R266" s="3">
        <f t="shared" si="51"/>
        <v>71.16</v>
      </c>
      <c r="S266" s="3">
        <f t="shared" si="52"/>
        <v>70.12</v>
      </c>
      <c r="T266" s="3">
        <f t="shared" si="53"/>
        <v>168.63406408094437</v>
      </c>
      <c r="U266" s="3">
        <f t="shared" si="54"/>
        <v>188.24871648602394</v>
      </c>
      <c r="V266" s="3">
        <f t="shared" si="55"/>
        <v>-19.614652405079568</v>
      </c>
      <c r="W266" s="2">
        <f t="shared" si="56"/>
        <v>1.375</v>
      </c>
      <c r="X266">
        <v>90</v>
      </c>
      <c r="Y266">
        <v>45</v>
      </c>
      <c r="Z266" s="2">
        <v>0.5</v>
      </c>
      <c r="AA266">
        <v>44</v>
      </c>
      <c r="AB266">
        <v>18</v>
      </c>
      <c r="AC266">
        <f t="shared" si="57"/>
        <v>54</v>
      </c>
      <c r="AD266" s="2">
        <v>0.40899999999999997</v>
      </c>
      <c r="AE266">
        <v>14</v>
      </c>
      <c r="AF266">
        <v>12</v>
      </c>
      <c r="AG266" s="2">
        <v>0.85699999999999998</v>
      </c>
      <c r="AH266">
        <v>24</v>
      </c>
      <c r="AI266">
        <v>9</v>
      </c>
      <c r="AJ266">
        <v>33</v>
      </c>
      <c r="AK266">
        <v>20</v>
      </c>
      <c r="AL266">
        <v>16</v>
      </c>
      <c r="AM266">
        <v>-12</v>
      </c>
      <c r="AN266">
        <v>240</v>
      </c>
      <c r="AO266">
        <v>32</v>
      </c>
      <c r="AP266">
        <v>21</v>
      </c>
      <c r="AQ266">
        <v>30</v>
      </c>
      <c r="AR266">
        <v>37</v>
      </c>
      <c r="AS266">
        <v>6</v>
      </c>
      <c r="AT266">
        <v>16</v>
      </c>
      <c r="AU266">
        <v>19</v>
      </c>
      <c r="AV266">
        <v>50</v>
      </c>
      <c r="AW266">
        <f t="shared" si="58"/>
        <v>4</v>
      </c>
      <c r="AX266">
        <f t="shared" si="59"/>
        <v>54</v>
      </c>
      <c r="AY266" t="s">
        <v>102</v>
      </c>
      <c r="AZ266" s="1">
        <v>46120.791666666664</v>
      </c>
      <c r="BA266" s="1">
        <v>46120</v>
      </c>
      <c r="BB266">
        <v>4</v>
      </c>
      <c r="BC266" t="s">
        <v>82</v>
      </c>
      <c r="BD266">
        <v>2026</v>
      </c>
    </row>
    <row r="267" spans="1:56" x14ac:dyDescent="0.25">
      <c r="A267">
        <v>22501159</v>
      </c>
      <c r="B267" t="s">
        <v>74</v>
      </c>
      <c r="C267" t="s">
        <v>75</v>
      </c>
      <c r="D267">
        <v>1610612753</v>
      </c>
      <c r="E267" t="str">
        <f t="shared" si="48"/>
        <v>161061275322501159</v>
      </c>
      <c r="F267" t="s">
        <v>66</v>
      </c>
      <c r="G267" t="s">
        <v>67</v>
      </c>
      <c r="H267">
        <v>1610612750</v>
      </c>
      <c r="I267" s="4" t="str">
        <f t="shared" si="49"/>
        <v>161061275022501159</v>
      </c>
      <c r="J267">
        <v>1</v>
      </c>
      <c r="K267">
        <v>1</v>
      </c>
      <c r="L267">
        <v>132</v>
      </c>
      <c r="M267">
        <v>120</v>
      </c>
      <c r="N267">
        <v>33</v>
      </c>
      <c r="O267">
        <v>5</v>
      </c>
      <c r="P267">
        <v>5</v>
      </c>
      <c r="Q267" s="2">
        <f t="shared" si="50"/>
        <v>0.62785388127853881</v>
      </c>
      <c r="R267" s="3">
        <f t="shared" si="51"/>
        <v>70.12</v>
      </c>
      <c r="S267" s="3">
        <f t="shared" si="52"/>
        <v>71.16</v>
      </c>
      <c r="T267" s="3">
        <f t="shared" si="53"/>
        <v>188.24871648602394</v>
      </c>
      <c r="U267" s="3">
        <f t="shared" si="54"/>
        <v>168.63406408094437</v>
      </c>
      <c r="V267" s="3">
        <f t="shared" si="55"/>
        <v>19.614652405079568</v>
      </c>
      <c r="W267" s="2">
        <f t="shared" si="56"/>
        <v>2.0625</v>
      </c>
      <c r="X267">
        <v>95</v>
      </c>
      <c r="Y267">
        <v>51</v>
      </c>
      <c r="Z267" s="2">
        <v>0.53700000000000003</v>
      </c>
      <c r="AA267">
        <v>29</v>
      </c>
      <c r="AB267">
        <v>12</v>
      </c>
      <c r="AC267">
        <f t="shared" si="57"/>
        <v>36</v>
      </c>
      <c r="AD267" s="2">
        <v>0.41399999999999998</v>
      </c>
      <c r="AE267">
        <v>23</v>
      </c>
      <c r="AF267">
        <v>18</v>
      </c>
      <c r="AG267" s="2">
        <v>0.78300000000000003</v>
      </c>
      <c r="AH267">
        <v>29</v>
      </c>
      <c r="AI267">
        <v>19</v>
      </c>
      <c r="AJ267">
        <v>48</v>
      </c>
      <c r="AK267">
        <v>18</v>
      </c>
      <c r="AL267">
        <v>16</v>
      </c>
      <c r="AM267">
        <v>12</v>
      </c>
      <c r="AN267">
        <v>240</v>
      </c>
      <c r="AO267">
        <v>34</v>
      </c>
      <c r="AP267">
        <v>29</v>
      </c>
      <c r="AQ267">
        <v>38</v>
      </c>
      <c r="AR267">
        <v>31</v>
      </c>
      <c r="AS267">
        <v>24</v>
      </c>
      <c r="AT267">
        <v>8</v>
      </c>
      <c r="AU267">
        <v>26</v>
      </c>
      <c r="AV267">
        <v>64</v>
      </c>
      <c r="AW267">
        <f t="shared" si="58"/>
        <v>14</v>
      </c>
      <c r="AX267">
        <f t="shared" si="59"/>
        <v>78</v>
      </c>
      <c r="AY267" t="s">
        <v>102</v>
      </c>
      <c r="AZ267" s="1">
        <v>46120.791666666664</v>
      </c>
      <c r="BA267" s="1">
        <v>46120</v>
      </c>
      <c r="BB267">
        <v>4</v>
      </c>
      <c r="BC267" t="s">
        <v>82</v>
      </c>
      <c r="BD267">
        <v>2026</v>
      </c>
    </row>
    <row r="268" spans="1:56" x14ac:dyDescent="0.25">
      <c r="A268">
        <v>22501160</v>
      </c>
      <c r="B268" t="s">
        <v>115</v>
      </c>
      <c r="C268" t="s">
        <v>116</v>
      </c>
      <c r="D268">
        <v>1610612749</v>
      </c>
      <c r="E268" t="str">
        <f t="shared" si="48"/>
        <v>161061274922501160</v>
      </c>
      <c r="F268" t="s">
        <v>64</v>
      </c>
      <c r="G268" t="s">
        <v>65</v>
      </c>
      <c r="H268">
        <v>1610612765</v>
      </c>
      <c r="I268" s="4" t="str">
        <f t="shared" si="49"/>
        <v>161061276522501160</v>
      </c>
      <c r="J268">
        <v>0</v>
      </c>
      <c r="K268">
        <v>0</v>
      </c>
      <c r="L268">
        <v>111</v>
      </c>
      <c r="M268">
        <v>137</v>
      </c>
      <c r="N268">
        <v>26</v>
      </c>
      <c r="O268">
        <v>4</v>
      </c>
      <c r="P268">
        <v>5</v>
      </c>
      <c r="Q268" s="2">
        <f t="shared" si="50"/>
        <v>0.56448331977217259</v>
      </c>
      <c r="R268" s="3">
        <f t="shared" si="51"/>
        <v>72.319999999999993</v>
      </c>
      <c r="S268" s="3">
        <f t="shared" si="52"/>
        <v>70.2</v>
      </c>
      <c r="T268" s="3">
        <f t="shared" si="53"/>
        <v>153.48451327433631</v>
      </c>
      <c r="U268" s="3">
        <f t="shared" si="54"/>
        <v>195.15669515669515</v>
      </c>
      <c r="V268" s="3">
        <f t="shared" si="55"/>
        <v>-41.672181882358842</v>
      </c>
      <c r="W268" s="2">
        <f t="shared" si="56"/>
        <v>2</v>
      </c>
      <c r="X268">
        <v>86</v>
      </c>
      <c r="Y268">
        <v>36</v>
      </c>
      <c r="Z268" s="2">
        <v>0.41899999999999998</v>
      </c>
      <c r="AA268">
        <v>50</v>
      </c>
      <c r="AB268">
        <v>17</v>
      </c>
      <c r="AC268">
        <f t="shared" si="57"/>
        <v>51</v>
      </c>
      <c r="AD268" s="2">
        <v>0.34</v>
      </c>
      <c r="AE268">
        <v>28</v>
      </c>
      <c r="AF268">
        <v>22</v>
      </c>
      <c r="AG268" s="2">
        <v>0.78600000000000003</v>
      </c>
      <c r="AH268">
        <v>19</v>
      </c>
      <c r="AI268">
        <v>13</v>
      </c>
      <c r="AJ268">
        <v>32</v>
      </c>
      <c r="AK268">
        <v>24</v>
      </c>
      <c r="AL268">
        <v>13</v>
      </c>
      <c r="AM268">
        <v>-26</v>
      </c>
      <c r="AN268">
        <v>240</v>
      </c>
      <c r="AO268">
        <v>28</v>
      </c>
      <c r="AP268">
        <v>29</v>
      </c>
      <c r="AQ268">
        <v>29</v>
      </c>
      <c r="AR268">
        <v>25</v>
      </c>
      <c r="AS268">
        <v>5</v>
      </c>
      <c r="AT268">
        <v>2</v>
      </c>
      <c r="AU268">
        <v>11</v>
      </c>
      <c r="AV268">
        <v>34</v>
      </c>
      <c r="AW268">
        <f t="shared" si="58"/>
        <v>4</v>
      </c>
      <c r="AX268">
        <f t="shared" si="59"/>
        <v>38</v>
      </c>
      <c r="AY268" t="s">
        <v>102</v>
      </c>
      <c r="AZ268" s="1">
        <v>46120.791666666664</v>
      </c>
      <c r="BA268" s="1">
        <v>46120</v>
      </c>
      <c r="BB268">
        <v>4</v>
      </c>
      <c r="BC268" t="s">
        <v>82</v>
      </c>
      <c r="BD268">
        <v>2026</v>
      </c>
    </row>
    <row r="269" spans="1:56" x14ac:dyDescent="0.25">
      <c r="A269">
        <v>22501160</v>
      </c>
      <c r="B269" t="s">
        <v>64</v>
      </c>
      <c r="C269" t="s">
        <v>65</v>
      </c>
      <c r="D269">
        <v>1610612765</v>
      </c>
      <c r="E269" t="str">
        <f t="shared" si="48"/>
        <v>161061276522501160</v>
      </c>
      <c r="F269" t="s">
        <v>115</v>
      </c>
      <c r="G269" t="s">
        <v>116</v>
      </c>
      <c r="H269">
        <v>1610612749</v>
      </c>
      <c r="I269" s="4" t="str">
        <f t="shared" si="49"/>
        <v>161061274922501160</v>
      </c>
      <c r="J269">
        <v>1</v>
      </c>
      <c r="K269">
        <v>1</v>
      </c>
      <c r="L269">
        <v>137</v>
      </c>
      <c r="M269">
        <v>111</v>
      </c>
      <c r="N269">
        <v>38</v>
      </c>
      <c r="O269">
        <v>10</v>
      </c>
      <c r="P269">
        <v>9</v>
      </c>
      <c r="Q269" s="2">
        <f t="shared" si="50"/>
        <v>0.70473251028806583</v>
      </c>
      <c r="R269" s="3">
        <f t="shared" si="51"/>
        <v>70.2</v>
      </c>
      <c r="S269" s="3">
        <f t="shared" si="52"/>
        <v>72.319999999999993</v>
      </c>
      <c r="T269" s="3">
        <f t="shared" si="53"/>
        <v>195.15669515669515</v>
      </c>
      <c r="U269" s="3">
        <f t="shared" si="54"/>
        <v>153.48451327433631</v>
      </c>
      <c r="V269" s="3">
        <f t="shared" si="55"/>
        <v>41.672181882358842</v>
      </c>
      <c r="W269" s="2">
        <f t="shared" si="56"/>
        <v>3.1666666666666665</v>
      </c>
      <c r="X269">
        <v>84</v>
      </c>
      <c r="Y269">
        <v>48</v>
      </c>
      <c r="Z269" s="2">
        <v>0.57099999999999995</v>
      </c>
      <c r="AA269">
        <v>30</v>
      </c>
      <c r="AB269">
        <v>14</v>
      </c>
      <c r="AC269">
        <f t="shared" si="57"/>
        <v>42</v>
      </c>
      <c r="AD269" s="2">
        <v>0.46700000000000003</v>
      </c>
      <c r="AE269">
        <v>30</v>
      </c>
      <c r="AF269">
        <v>27</v>
      </c>
      <c r="AG269" s="2">
        <v>0.9</v>
      </c>
      <c r="AH269">
        <v>31</v>
      </c>
      <c r="AI269">
        <v>15</v>
      </c>
      <c r="AJ269">
        <v>46</v>
      </c>
      <c r="AK269">
        <v>21</v>
      </c>
      <c r="AL269">
        <v>12</v>
      </c>
      <c r="AM269">
        <v>26</v>
      </c>
      <c r="AN269">
        <v>240</v>
      </c>
      <c r="AO269">
        <v>34</v>
      </c>
      <c r="AP269">
        <v>41</v>
      </c>
      <c r="AQ269">
        <v>37</v>
      </c>
      <c r="AR269">
        <v>25</v>
      </c>
      <c r="AS269">
        <v>31</v>
      </c>
      <c r="AT269">
        <v>32</v>
      </c>
      <c r="AU269">
        <v>23</v>
      </c>
      <c r="AV269">
        <v>66</v>
      </c>
      <c r="AW269">
        <f t="shared" si="58"/>
        <v>2</v>
      </c>
      <c r="AX269">
        <f t="shared" si="59"/>
        <v>68</v>
      </c>
      <c r="AY269" t="s">
        <v>102</v>
      </c>
      <c r="AZ269" s="1">
        <v>46120.791666666664</v>
      </c>
      <c r="BA269" s="1">
        <v>46120</v>
      </c>
      <c r="BB269">
        <v>4</v>
      </c>
      <c r="BC269" t="s">
        <v>82</v>
      </c>
      <c r="BD269">
        <v>2026</v>
      </c>
    </row>
    <row r="270" spans="1:56" x14ac:dyDescent="0.25">
      <c r="A270">
        <v>22501157</v>
      </c>
      <c r="B270" t="s">
        <v>87</v>
      </c>
      <c r="C270" t="s">
        <v>88</v>
      </c>
      <c r="D270">
        <v>1610612756</v>
      </c>
      <c r="E270" t="str">
        <f t="shared" si="48"/>
        <v>161061275622501157</v>
      </c>
      <c r="F270" t="s">
        <v>78</v>
      </c>
      <c r="G270" t="s">
        <v>79</v>
      </c>
      <c r="H270">
        <v>1610612745</v>
      </c>
      <c r="I270" s="4" t="str">
        <f t="shared" si="49"/>
        <v>161061274522501157</v>
      </c>
      <c r="J270">
        <v>1</v>
      </c>
      <c r="K270">
        <v>0</v>
      </c>
      <c r="L270">
        <v>105</v>
      </c>
      <c r="M270">
        <v>119</v>
      </c>
      <c r="N270">
        <v>15</v>
      </c>
      <c r="O270">
        <v>7</v>
      </c>
      <c r="P270">
        <v>10</v>
      </c>
      <c r="Q270" s="2">
        <f t="shared" si="50"/>
        <v>0.56966145833333337</v>
      </c>
      <c r="R270" s="3">
        <f t="shared" si="51"/>
        <v>64.16</v>
      </c>
      <c r="S270" s="3">
        <f t="shared" si="52"/>
        <v>66.040000000000006</v>
      </c>
      <c r="T270" s="3">
        <f t="shared" si="53"/>
        <v>163.65336658354116</v>
      </c>
      <c r="U270" s="3">
        <f t="shared" si="54"/>
        <v>180.19382192610539</v>
      </c>
      <c r="V270" s="3">
        <f t="shared" si="55"/>
        <v>-16.540455342564229</v>
      </c>
      <c r="W270" s="2">
        <f t="shared" si="56"/>
        <v>0.83333333333333337</v>
      </c>
      <c r="X270">
        <v>75</v>
      </c>
      <c r="Y270">
        <v>32</v>
      </c>
      <c r="Z270" s="2">
        <v>0.42699999999999999</v>
      </c>
      <c r="AA270">
        <v>31</v>
      </c>
      <c r="AB270">
        <v>7</v>
      </c>
      <c r="AC270">
        <f t="shared" si="57"/>
        <v>21</v>
      </c>
      <c r="AD270" s="2">
        <v>0.22600000000000001</v>
      </c>
      <c r="AE270">
        <v>39</v>
      </c>
      <c r="AF270">
        <v>34</v>
      </c>
      <c r="AG270" s="2">
        <v>0.872</v>
      </c>
      <c r="AH270">
        <v>24</v>
      </c>
      <c r="AI270">
        <v>10</v>
      </c>
      <c r="AJ270">
        <v>34</v>
      </c>
      <c r="AK270">
        <v>20</v>
      </c>
      <c r="AL270">
        <v>18</v>
      </c>
      <c r="AM270">
        <v>-14</v>
      </c>
      <c r="AN270">
        <v>240</v>
      </c>
      <c r="AO270">
        <v>37</v>
      </c>
      <c r="AP270">
        <v>20</v>
      </c>
      <c r="AQ270">
        <v>27</v>
      </c>
      <c r="AR270">
        <v>21</v>
      </c>
      <c r="AS270">
        <v>21</v>
      </c>
      <c r="AT270">
        <v>14</v>
      </c>
      <c r="AU270">
        <v>24</v>
      </c>
      <c r="AV270">
        <v>44</v>
      </c>
      <c r="AW270">
        <f t="shared" si="58"/>
        <v>6</v>
      </c>
      <c r="AX270">
        <f t="shared" si="59"/>
        <v>50</v>
      </c>
      <c r="AY270" t="s">
        <v>102</v>
      </c>
      <c r="AZ270" s="1">
        <v>46119.958333333336</v>
      </c>
      <c r="BA270" s="1">
        <v>46119</v>
      </c>
      <c r="BB270">
        <v>4</v>
      </c>
      <c r="BC270" t="s">
        <v>82</v>
      </c>
      <c r="BD270">
        <v>2026</v>
      </c>
    </row>
    <row r="271" spans="1:56" x14ac:dyDescent="0.25">
      <c r="A271">
        <v>22501157</v>
      </c>
      <c r="B271" t="s">
        <v>78</v>
      </c>
      <c r="C271" t="s">
        <v>79</v>
      </c>
      <c r="D271">
        <v>1610612745</v>
      </c>
      <c r="E271" t="str">
        <f t="shared" si="48"/>
        <v>161061274522501157</v>
      </c>
      <c r="F271" t="s">
        <v>87</v>
      </c>
      <c r="G271" t="s">
        <v>88</v>
      </c>
      <c r="H271">
        <v>1610612756</v>
      </c>
      <c r="I271" s="4" t="str">
        <f t="shared" si="49"/>
        <v>161061275622501157</v>
      </c>
      <c r="J271">
        <v>0</v>
      </c>
      <c r="K271">
        <v>1</v>
      </c>
      <c r="L271">
        <v>119</v>
      </c>
      <c r="M271">
        <v>105</v>
      </c>
      <c r="N271">
        <v>26</v>
      </c>
      <c r="O271">
        <v>3</v>
      </c>
      <c r="P271">
        <v>8</v>
      </c>
      <c r="Q271" s="2">
        <f t="shared" si="50"/>
        <v>0.55586696562032878</v>
      </c>
      <c r="R271" s="3">
        <f t="shared" si="51"/>
        <v>66.040000000000006</v>
      </c>
      <c r="S271" s="3">
        <f t="shared" si="52"/>
        <v>64.16</v>
      </c>
      <c r="T271" s="3">
        <f t="shared" si="53"/>
        <v>180.19382192610539</v>
      </c>
      <c r="U271" s="3">
        <f t="shared" si="54"/>
        <v>163.65336658354116</v>
      </c>
      <c r="V271" s="3">
        <f t="shared" si="55"/>
        <v>16.540455342564229</v>
      </c>
      <c r="W271" s="2">
        <f t="shared" si="56"/>
        <v>1.5294117647058822</v>
      </c>
      <c r="X271">
        <v>100</v>
      </c>
      <c r="Y271">
        <v>45</v>
      </c>
      <c r="Z271" s="2">
        <v>0.45</v>
      </c>
      <c r="AA271">
        <v>38</v>
      </c>
      <c r="AB271">
        <v>14</v>
      </c>
      <c r="AC271">
        <f t="shared" si="57"/>
        <v>42</v>
      </c>
      <c r="AD271" s="2">
        <v>0.36799999999999999</v>
      </c>
      <c r="AE271">
        <v>16</v>
      </c>
      <c r="AF271">
        <v>15</v>
      </c>
      <c r="AG271" s="2">
        <v>0.93799999999999994</v>
      </c>
      <c r="AH271">
        <v>31</v>
      </c>
      <c r="AI271">
        <v>24</v>
      </c>
      <c r="AJ271">
        <v>55</v>
      </c>
      <c r="AK271">
        <v>30</v>
      </c>
      <c r="AL271">
        <v>17</v>
      </c>
      <c r="AM271">
        <v>14</v>
      </c>
      <c r="AN271">
        <v>240</v>
      </c>
      <c r="AO271">
        <v>21</v>
      </c>
      <c r="AP271">
        <v>33</v>
      </c>
      <c r="AQ271">
        <v>27</v>
      </c>
      <c r="AR271">
        <v>38</v>
      </c>
      <c r="AS271">
        <v>15</v>
      </c>
      <c r="AT271">
        <v>11</v>
      </c>
      <c r="AU271">
        <v>25</v>
      </c>
      <c r="AV271">
        <v>56</v>
      </c>
      <c r="AW271">
        <f t="shared" si="58"/>
        <v>6</v>
      </c>
      <c r="AX271">
        <f t="shared" si="59"/>
        <v>62</v>
      </c>
      <c r="AY271" t="s">
        <v>102</v>
      </c>
      <c r="AZ271" s="1">
        <v>46119.958333333336</v>
      </c>
      <c r="BA271" s="1">
        <v>46119</v>
      </c>
      <c r="BB271">
        <v>4</v>
      </c>
      <c r="BC271" t="s">
        <v>82</v>
      </c>
      <c r="BD271">
        <v>2026</v>
      </c>
    </row>
    <row r="272" spans="1:56" x14ac:dyDescent="0.25">
      <c r="A272">
        <v>22501155</v>
      </c>
      <c r="B272" t="s">
        <v>68</v>
      </c>
      <c r="C272" t="s">
        <v>69</v>
      </c>
      <c r="D272">
        <v>1610612747</v>
      </c>
      <c r="E272" t="str">
        <f t="shared" si="48"/>
        <v>161061274722501155</v>
      </c>
      <c r="F272" t="s">
        <v>59</v>
      </c>
      <c r="G272" t="s">
        <v>60</v>
      </c>
      <c r="H272">
        <v>1610612760</v>
      </c>
      <c r="I272" s="4" t="str">
        <f t="shared" si="49"/>
        <v>161061276022501155</v>
      </c>
      <c r="J272">
        <v>1</v>
      </c>
      <c r="K272">
        <v>0</v>
      </c>
      <c r="L272">
        <v>87</v>
      </c>
      <c r="M272">
        <v>123</v>
      </c>
      <c r="N272">
        <v>26</v>
      </c>
      <c r="O272">
        <v>3</v>
      </c>
      <c r="P272">
        <v>7</v>
      </c>
      <c r="Q272" s="2">
        <f t="shared" si="50"/>
        <v>0.50207756232686984</v>
      </c>
      <c r="R272" s="3">
        <f t="shared" si="51"/>
        <v>61.64</v>
      </c>
      <c r="S272" s="3">
        <f t="shared" si="52"/>
        <v>73.16</v>
      </c>
      <c r="T272" s="3">
        <f t="shared" si="53"/>
        <v>141.14211550940948</v>
      </c>
      <c r="U272" s="3">
        <f t="shared" si="54"/>
        <v>168.12465828321487</v>
      </c>
      <c r="V272" s="3">
        <f t="shared" si="55"/>
        <v>-26.982542773805392</v>
      </c>
      <c r="W272" s="2">
        <f t="shared" si="56"/>
        <v>1.5294117647058822</v>
      </c>
      <c r="X272">
        <v>73</v>
      </c>
      <c r="Y272">
        <v>32</v>
      </c>
      <c r="Z272" s="2">
        <v>0.438</v>
      </c>
      <c r="AA272">
        <v>26</v>
      </c>
      <c r="AB272">
        <v>9</v>
      </c>
      <c r="AC272">
        <f t="shared" si="57"/>
        <v>27</v>
      </c>
      <c r="AD272" s="2">
        <v>0.34599999999999997</v>
      </c>
      <c r="AE272">
        <v>31</v>
      </c>
      <c r="AF272">
        <v>14</v>
      </c>
      <c r="AG272" s="2">
        <v>0.45200000000000001</v>
      </c>
      <c r="AH272">
        <v>30</v>
      </c>
      <c r="AI272">
        <v>8</v>
      </c>
      <c r="AJ272">
        <v>38</v>
      </c>
      <c r="AK272">
        <v>12</v>
      </c>
      <c r="AL272">
        <v>17</v>
      </c>
      <c r="AM272">
        <v>-36</v>
      </c>
      <c r="AN272">
        <v>240</v>
      </c>
      <c r="AO272">
        <v>27</v>
      </c>
      <c r="AP272">
        <v>20</v>
      </c>
      <c r="AQ272">
        <v>15</v>
      </c>
      <c r="AR272">
        <v>25</v>
      </c>
      <c r="AS272">
        <v>0</v>
      </c>
      <c r="AT272">
        <v>15</v>
      </c>
      <c r="AU272">
        <v>20</v>
      </c>
      <c r="AV272">
        <v>34</v>
      </c>
      <c r="AW272">
        <f t="shared" si="58"/>
        <v>12</v>
      </c>
      <c r="AX272">
        <f t="shared" si="59"/>
        <v>46</v>
      </c>
      <c r="AY272" t="s">
        <v>102</v>
      </c>
      <c r="AZ272" s="1">
        <v>46119.9375</v>
      </c>
      <c r="BA272" s="1">
        <v>46119</v>
      </c>
      <c r="BB272">
        <v>4</v>
      </c>
      <c r="BC272" t="s">
        <v>82</v>
      </c>
      <c r="BD272">
        <v>2026</v>
      </c>
    </row>
    <row r="273" spans="1:56" x14ac:dyDescent="0.25">
      <c r="A273">
        <v>22501155</v>
      </c>
      <c r="B273" t="s">
        <v>59</v>
      </c>
      <c r="C273" t="s">
        <v>60</v>
      </c>
      <c r="D273">
        <v>1610612760</v>
      </c>
      <c r="E273" t="str">
        <f t="shared" si="48"/>
        <v>161061276022501155</v>
      </c>
      <c r="F273" t="s">
        <v>68</v>
      </c>
      <c r="G273" t="s">
        <v>69</v>
      </c>
      <c r="H273">
        <v>1610612747</v>
      </c>
      <c r="I273" s="4" t="str">
        <f t="shared" si="49"/>
        <v>161061274722501155</v>
      </c>
      <c r="J273">
        <v>0</v>
      </c>
      <c r="K273">
        <v>1</v>
      </c>
      <c r="L273">
        <v>123</v>
      </c>
      <c r="M273">
        <v>87</v>
      </c>
      <c r="N273">
        <v>29</v>
      </c>
      <c r="O273">
        <v>2</v>
      </c>
      <c r="P273">
        <v>15</v>
      </c>
      <c r="Q273" s="2">
        <f t="shared" si="50"/>
        <v>0.6462799495586381</v>
      </c>
      <c r="R273" s="3">
        <f t="shared" si="51"/>
        <v>73.16</v>
      </c>
      <c r="S273" s="3">
        <f t="shared" si="52"/>
        <v>61.64</v>
      </c>
      <c r="T273" s="3">
        <f t="shared" si="53"/>
        <v>168.12465828321487</v>
      </c>
      <c r="U273" s="3">
        <f t="shared" si="54"/>
        <v>141.14211550940948</v>
      </c>
      <c r="V273" s="3">
        <f t="shared" si="55"/>
        <v>26.982542773805392</v>
      </c>
      <c r="W273" s="2">
        <f t="shared" si="56"/>
        <v>2.4166666666666665</v>
      </c>
      <c r="X273">
        <v>89</v>
      </c>
      <c r="Y273">
        <v>45</v>
      </c>
      <c r="Z273" s="2">
        <v>0.50600000000000001</v>
      </c>
      <c r="AA273">
        <v>41</v>
      </c>
      <c r="AB273">
        <v>21</v>
      </c>
      <c r="AC273">
        <f t="shared" si="57"/>
        <v>63</v>
      </c>
      <c r="AD273" s="2">
        <v>0.51200000000000001</v>
      </c>
      <c r="AE273">
        <v>14</v>
      </c>
      <c r="AF273">
        <v>12</v>
      </c>
      <c r="AG273" s="2">
        <v>0.85699999999999998</v>
      </c>
      <c r="AH273">
        <v>36</v>
      </c>
      <c r="AI273">
        <v>10</v>
      </c>
      <c r="AJ273">
        <v>46</v>
      </c>
      <c r="AK273">
        <v>21</v>
      </c>
      <c r="AL273">
        <v>12</v>
      </c>
      <c r="AM273">
        <v>36</v>
      </c>
      <c r="AN273">
        <v>240</v>
      </c>
      <c r="AO273">
        <v>34</v>
      </c>
      <c r="AP273">
        <v>31</v>
      </c>
      <c r="AQ273">
        <v>28</v>
      </c>
      <c r="AR273">
        <v>30</v>
      </c>
      <c r="AS273">
        <v>41</v>
      </c>
      <c r="AT273">
        <v>13</v>
      </c>
      <c r="AU273">
        <v>16</v>
      </c>
      <c r="AV273">
        <v>40</v>
      </c>
      <c r="AW273">
        <f t="shared" si="58"/>
        <v>8</v>
      </c>
      <c r="AX273">
        <f t="shared" si="59"/>
        <v>48</v>
      </c>
      <c r="AY273" t="s">
        <v>102</v>
      </c>
      <c r="AZ273" s="1">
        <v>46119.9375</v>
      </c>
      <c r="BA273" s="1">
        <v>46119</v>
      </c>
      <c r="BB273">
        <v>4</v>
      </c>
      <c r="BC273" t="s">
        <v>82</v>
      </c>
      <c r="BD273">
        <v>2026</v>
      </c>
    </row>
    <row r="274" spans="1:56" x14ac:dyDescent="0.25">
      <c r="A274">
        <v>22501156</v>
      </c>
      <c r="B274" t="s">
        <v>98</v>
      </c>
      <c r="C274" t="s">
        <v>99</v>
      </c>
      <c r="D274">
        <v>1610612742</v>
      </c>
      <c r="E274" t="str">
        <f t="shared" si="48"/>
        <v>161061274222501156</v>
      </c>
      <c r="F274" t="s">
        <v>94</v>
      </c>
      <c r="G274" t="s">
        <v>95</v>
      </c>
      <c r="H274">
        <v>1610612746</v>
      </c>
      <c r="I274" s="4" t="str">
        <f t="shared" si="49"/>
        <v>161061274622501156</v>
      </c>
      <c r="J274">
        <v>0</v>
      </c>
      <c r="K274">
        <v>0</v>
      </c>
      <c r="L274">
        <v>103</v>
      </c>
      <c r="M274">
        <v>116</v>
      </c>
      <c r="N274">
        <v>18</v>
      </c>
      <c r="O274">
        <v>7</v>
      </c>
      <c r="P274">
        <v>9</v>
      </c>
      <c r="Q274" s="2">
        <f t="shared" si="50"/>
        <v>0.45851139601139607</v>
      </c>
      <c r="R274" s="3">
        <f t="shared" si="51"/>
        <v>89.32</v>
      </c>
      <c r="S274" s="3">
        <f t="shared" si="52"/>
        <v>78.319999999999993</v>
      </c>
      <c r="T274" s="3">
        <f t="shared" si="53"/>
        <v>115.31571876399465</v>
      </c>
      <c r="U274" s="3">
        <f t="shared" si="54"/>
        <v>148.11031664964253</v>
      </c>
      <c r="V274" s="3">
        <f t="shared" si="55"/>
        <v>-32.794597885647875</v>
      </c>
      <c r="W274" s="2">
        <f t="shared" si="56"/>
        <v>2.25</v>
      </c>
      <c r="X274">
        <v>100</v>
      </c>
      <c r="Y274">
        <v>35</v>
      </c>
      <c r="Z274" s="2">
        <v>0.35</v>
      </c>
      <c r="AA274">
        <v>33</v>
      </c>
      <c r="AB274">
        <v>6</v>
      </c>
      <c r="AC274">
        <f t="shared" si="57"/>
        <v>18</v>
      </c>
      <c r="AD274" s="2">
        <v>0.182</v>
      </c>
      <c r="AE274">
        <v>28</v>
      </c>
      <c r="AF274">
        <v>27</v>
      </c>
      <c r="AG274" s="2">
        <v>0.96399999999999997</v>
      </c>
      <c r="AH274">
        <v>39</v>
      </c>
      <c r="AI274">
        <v>15</v>
      </c>
      <c r="AJ274">
        <v>54</v>
      </c>
      <c r="AK274">
        <v>20</v>
      </c>
      <c r="AL274">
        <v>8</v>
      </c>
      <c r="AM274">
        <v>-13</v>
      </c>
      <c r="AN274">
        <v>240</v>
      </c>
      <c r="AO274">
        <v>26</v>
      </c>
      <c r="AP274">
        <v>29</v>
      </c>
      <c r="AQ274">
        <v>29</v>
      </c>
      <c r="AR274">
        <v>19</v>
      </c>
      <c r="AS274">
        <v>3</v>
      </c>
      <c r="AT274">
        <v>23</v>
      </c>
      <c r="AU274">
        <v>17</v>
      </c>
      <c r="AV274">
        <v>44</v>
      </c>
      <c r="AW274">
        <f t="shared" si="58"/>
        <v>14</v>
      </c>
      <c r="AX274">
        <f t="shared" si="59"/>
        <v>58</v>
      </c>
      <c r="AY274" t="s">
        <v>102</v>
      </c>
      <c r="AZ274" s="1">
        <v>46119.9375</v>
      </c>
      <c r="BA274" s="1">
        <v>46119</v>
      </c>
      <c r="BB274">
        <v>4</v>
      </c>
      <c r="BC274" t="s">
        <v>82</v>
      </c>
      <c r="BD274">
        <v>2026</v>
      </c>
    </row>
    <row r="275" spans="1:56" x14ac:dyDescent="0.25">
      <c r="A275">
        <v>22501156</v>
      </c>
      <c r="B275" t="s">
        <v>94</v>
      </c>
      <c r="C275" t="s">
        <v>95</v>
      </c>
      <c r="D275">
        <v>1610612746</v>
      </c>
      <c r="E275" t="str">
        <f t="shared" si="48"/>
        <v>161061274622501156</v>
      </c>
      <c r="F275" t="s">
        <v>98</v>
      </c>
      <c r="G275" t="s">
        <v>99</v>
      </c>
      <c r="H275">
        <v>1610612742</v>
      </c>
      <c r="I275" s="4" t="str">
        <f t="shared" si="49"/>
        <v>161061274222501156</v>
      </c>
      <c r="J275">
        <v>1</v>
      </c>
      <c r="K275">
        <v>1</v>
      </c>
      <c r="L275">
        <v>116</v>
      </c>
      <c r="M275">
        <v>103</v>
      </c>
      <c r="N275">
        <v>23</v>
      </c>
      <c r="O275">
        <v>9</v>
      </c>
      <c r="P275">
        <v>6</v>
      </c>
      <c r="Q275" s="2">
        <f t="shared" si="50"/>
        <v>0.55598159509202461</v>
      </c>
      <c r="R275" s="3">
        <f t="shared" si="51"/>
        <v>78.319999999999993</v>
      </c>
      <c r="S275" s="3">
        <f t="shared" si="52"/>
        <v>89.32</v>
      </c>
      <c r="T275" s="3">
        <f t="shared" si="53"/>
        <v>148.11031664964253</v>
      </c>
      <c r="U275" s="3">
        <f t="shared" si="54"/>
        <v>115.31571876399465</v>
      </c>
      <c r="V275" s="3">
        <f t="shared" si="55"/>
        <v>32.794597885647875</v>
      </c>
      <c r="W275" s="2">
        <f t="shared" si="56"/>
        <v>1.6428571428571428</v>
      </c>
      <c r="X275">
        <v>92</v>
      </c>
      <c r="Y275">
        <v>41</v>
      </c>
      <c r="Z275" s="2">
        <v>0.44600000000000001</v>
      </c>
      <c r="AA275">
        <v>37</v>
      </c>
      <c r="AB275">
        <v>14</v>
      </c>
      <c r="AC275">
        <f t="shared" si="57"/>
        <v>42</v>
      </c>
      <c r="AD275" s="2">
        <v>0.378</v>
      </c>
      <c r="AE275">
        <v>28</v>
      </c>
      <c r="AF275">
        <v>20</v>
      </c>
      <c r="AG275" s="2">
        <v>0.71399999999999997</v>
      </c>
      <c r="AH275">
        <v>44</v>
      </c>
      <c r="AI275">
        <v>12</v>
      </c>
      <c r="AJ275">
        <v>56</v>
      </c>
      <c r="AK275">
        <v>18</v>
      </c>
      <c r="AL275">
        <v>14</v>
      </c>
      <c r="AM275">
        <v>13</v>
      </c>
      <c r="AN275">
        <v>240</v>
      </c>
      <c r="AO275">
        <v>39</v>
      </c>
      <c r="AP275">
        <v>26</v>
      </c>
      <c r="AQ275">
        <v>24</v>
      </c>
      <c r="AR275">
        <v>27</v>
      </c>
      <c r="AS275">
        <v>23</v>
      </c>
      <c r="AT275">
        <v>27</v>
      </c>
      <c r="AU275">
        <v>8</v>
      </c>
      <c r="AV275">
        <v>52</v>
      </c>
      <c r="AW275">
        <f t="shared" si="58"/>
        <v>2</v>
      </c>
      <c r="AX275">
        <f t="shared" si="59"/>
        <v>54</v>
      </c>
      <c r="AY275" t="s">
        <v>102</v>
      </c>
      <c r="AZ275" s="1">
        <v>46119.9375</v>
      </c>
      <c r="BA275" s="1">
        <v>46119</v>
      </c>
      <c r="BB275">
        <v>4</v>
      </c>
      <c r="BC275" t="s">
        <v>82</v>
      </c>
      <c r="BD275">
        <v>2026</v>
      </c>
    </row>
    <row r="276" spans="1:56" x14ac:dyDescent="0.25">
      <c r="A276">
        <v>22501154</v>
      </c>
      <c r="B276" t="s">
        <v>89</v>
      </c>
      <c r="C276" t="s">
        <v>90</v>
      </c>
      <c r="D276">
        <v>1610612744</v>
      </c>
      <c r="E276" t="str">
        <f t="shared" si="48"/>
        <v>161061274422501154</v>
      </c>
      <c r="F276" t="s">
        <v>109</v>
      </c>
      <c r="G276" t="s">
        <v>110</v>
      </c>
      <c r="H276">
        <v>1610612758</v>
      </c>
      <c r="I276" s="4" t="str">
        <f t="shared" si="49"/>
        <v>161061275822501154</v>
      </c>
      <c r="J276">
        <v>1</v>
      </c>
      <c r="K276">
        <v>1</v>
      </c>
      <c r="L276">
        <v>110</v>
      </c>
      <c r="M276">
        <v>105</v>
      </c>
      <c r="N276">
        <v>27</v>
      </c>
      <c r="O276">
        <v>5</v>
      </c>
      <c r="P276">
        <v>10</v>
      </c>
      <c r="Q276" s="2">
        <f t="shared" si="50"/>
        <v>0.5942091616248919</v>
      </c>
      <c r="R276" s="3">
        <f t="shared" si="51"/>
        <v>62.56</v>
      </c>
      <c r="S276" s="3">
        <f t="shared" si="52"/>
        <v>67.48</v>
      </c>
      <c r="T276" s="3">
        <f t="shared" si="53"/>
        <v>175.8312020460358</v>
      </c>
      <c r="U276" s="3">
        <f t="shared" si="54"/>
        <v>155.60165975103732</v>
      </c>
      <c r="V276" s="3">
        <f t="shared" si="55"/>
        <v>20.229542294998481</v>
      </c>
      <c r="W276" s="2">
        <f t="shared" si="56"/>
        <v>1.588235294117647</v>
      </c>
      <c r="X276">
        <v>82</v>
      </c>
      <c r="Y276">
        <v>37</v>
      </c>
      <c r="Z276" s="2">
        <v>0.45100000000000001</v>
      </c>
      <c r="AA276">
        <v>38</v>
      </c>
      <c r="AB276">
        <v>17</v>
      </c>
      <c r="AC276">
        <f t="shared" si="57"/>
        <v>51</v>
      </c>
      <c r="AD276" s="2">
        <v>0.44700000000000001</v>
      </c>
      <c r="AE276">
        <v>24</v>
      </c>
      <c r="AF276">
        <v>19</v>
      </c>
      <c r="AG276" s="2">
        <v>0.79200000000000004</v>
      </c>
      <c r="AH276">
        <v>26</v>
      </c>
      <c r="AI276">
        <v>13</v>
      </c>
      <c r="AJ276">
        <v>39</v>
      </c>
      <c r="AK276">
        <v>15</v>
      </c>
      <c r="AL276">
        <v>17</v>
      </c>
      <c r="AM276">
        <v>5</v>
      </c>
      <c r="AN276">
        <v>240</v>
      </c>
      <c r="AO276">
        <v>25</v>
      </c>
      <c r="AP276">
        <v>41</v>
      </c>
      <c r="AQ276">
        <v>19</v>
      </c>
      <c r="AR276">
        <v>25</v>
      </c>
      <c r="AS276">
        <v>16</v>
      </c>
      <c r="AT276">
        <v>6</v>
      </c>
      <c r="AU276">
        <v>19</v>
      </c>
      <c r="AV276">
        <v>36</v>
      </c>
      <c r="AW276">
        <f t="shared" si="58"/>
        <v>4</v>
      </c>
      <c r="AX276">
        <f t="shared" si="59"/>
        <v>40</v>
      </c>
      <c r="AY276" t="s">
        <v>102</v>
      </c>
      <c r="AZ276" s="1">
        <v>46119.916666666664</v>
      </c>
      <c r="BA276" s="1">
        <v>46119</v>
      </c>
      <c r="BB276">
        <v>4</v>
      </c>
      <c r="BC276" t="s">
        <v>82</v>
      </c>
      <c r="BD276">
        <v>2026</v>
      </c>
    </row>
    <row r="277" spans="1:56" x14ac:dyDescent="0.25">
      <c r="A277">
        <v>22501154</v>
      </c>
      <c r="B277" t="s">
        <v>109</v>
      </c>
      <c r="C277" t="s">
        <v>110</v>
      </c>
      <c r="D277">
        <v>1610612758</v>
      </c>
      <c r="E277" t="str">
        <f t="shared" si="48"/>
        <v>161061275822501154</v>
      </c>
      <c r="F277" t="s">
        <v>89</v>
      </c>
      <c r="G277" t="s">
        <v>90</v>
      </c>
      <c r="H277">
        <v>1610612744</v>
      </c>
      <c r="I277" s="4" t="str">
        <f t="shared" si="49"/>
        <v>161061274422501154</v>
      </c>
      <c r="J277">
        <v>0</v>
      </c>
      <c r="K277">
        <v>0</v>
      </c>
      <c r="L277">
        <v>105</v>
      </c>
      <c r="M277">
        <v>110</v>
      </c>
      <c r="N277">
        <v>22</v>
      </c>
      <c r="O277">
        <v>6</v>
      </c>
      <c r="P277">
        <v>9</v>
      </c>
      <c r="Q277" s="2">
        <f t="shared" si="50"/>
        <v>0.55567315834038944</v>
      </c>
      <c r="R277" s="3">
        <f t="shared" si="51"/>
        <v>67.48</v>
      </c>
      <c r="S277" s="3">
        <f t="shared" si="52"/>
        <v>62.56</v>
      </c>
      <c r="T277" s="3">
        <f t="shared" si="53"/>
        <v>155.60165975103732</v>
      </c>
      <c r="U277" s="3">
        <f t="shared" si="54"/>
        <v>175.8312020460358</v>
      </c>
      <c r="V277" s="3">
        <f t="shared" si="55"/>
        <v>-20.229542294998481</v>
      </c>
      <c r="W277" s="2">
        <f t="shared" si="56"/>
        <v>1.5714285714285714</v>
      </c>
      <c r="X277">
        <v>87</v>
      </c>
      <c r="Y277">
        <v>41</v>
      </c>
      <c r="Z277" s="2">
        <v>0.47099999999999997</v>
      </c>
      <c r="AA277">
        <v>31</v>
      </c>
      <c r="AB277">
        <v>11</v>
      </c>
      <c r="AC277">
        <f t="shared" si="57"/>
        <v>33</v>
      </c>
      <c r="AD277" s="2">
        <v>0.35499999999999998</v>
      </c>
      <c r="AE277">
        <v>17</v>
      </c>
      <c r="AF277">
        <v>12</v>
      </c>
      <c r="AG277" s="2">
        <v>0.70599999999999996</v>
      </c>
      <c r="AH277">
        <v>28</v>
      </c>
      <c r="AI277">
        <v>13</v>
      </c>
      <c r="AJ277">
        <v>41</v>
      </c>
      <c r="AK277">
        <v>21</v>
      </c>
      <c r="AL277">
        <v>14</v>
      </c>
      <c r="AM277">
        <v>-5</v>
      </c>
      <c r="AN277">
        <v>240</v>
      </c>
      <c r="AO277">
        <v>26</v>
      </c>
      <c r="AP277">
        <v>27</v>
      </c>
      <c r="AQ277">
        <v>28</v>
      </c>
      <c r="AR277">
        <v>24</v>
      </c>
      <c r="AS277">
        <v>3</v>
      </c>
      <c r="AT277">
        <v>10</v>
      </c>
      <c r="AU277">
        <v>22</v>
      </c>
      <c r="AV277">
        <v>56</v>
      </c>
      <c r="AW277">
        <f t="shared" si="58"/>
        <v>4</v>
      </c>
      <c r="AX277">
        <f t="shared" si="59"/>
        <v>60</v>
      </c>
      <c r="AY277" t="s">
        <v>102</v>
      </c>
      <c r="AZ277" s="1">
        <v>46119.916666666664</v>
      </c>
      <c r="BA277" s="1">
        <v>46119</v>
      </c>
      <c r="BB277">
        <v>4</v>
      </c>
      <c r="BC277" t="s">
        <v>82</v>
      </c>
      <c r="BD277">
        <v>2026</v>
      </c>
    </row>
    <row r="278" spans="1:56" x14ac:dyDescent="0.25">
      <c r="A278">
        <v>22501149</v>
      </c>
      <c r="B278" t="s">
        <v>76</v>
      </c>
      <c r="C278" t="s">
        <v>77</v>
      </c>
      <c r="D278">
        <v>1610612738</v>
      </c>
      <c r="E278" t="str">
        <f t="shared" si="48"/>
        <v>161061273822501149</v>
      </c>
      <c r="F278" t="s">
        <v>92</v>
      </c>
      <c r="G278" t="s">
        <v>93</v>
      </c>
      <c r="H278">
        <v>1610612766</v>
      </c>
      <c r="I278" s="4" t="str">
        <f t="shared" si="49"/>
        <v>161061276622501149</v>
      </c>
      <c r="J278">
        <v>1</v>
      </c>
      <c r="K278">
        <v>1</v>
      </c>
      <c r="L278">
        <v>113</v>
      </c>
      <c r="M278">
        <v>102</v>
      </c>
      <c r="N278">
        <v>22</v>
      </c>
      <c r="O278">
        <v>2</v>
      </c>
      <c r="P278">
        <v>6</v>
      </c>
      <c r="Q278" s="2">
        <f t="shared" si="50"/>
        <v>0.61226701343736456</v>
      </c>
      <c r="R278" s="3">
        <f t="shared" si="51"/>
        <v>67.28</v>
      </c>
      <c r="S278" s="3">
        <f t="shared" si="52"/>
        <v>67.72</v>
      </c>
      <c r="T278" s="3">
        <f t="shared" si="53"/>
        <v>167.95481569560047</v>
      </c>
      <c r="U278" s="3">
        <f t="shared" si="54"/>
        <v>150.62020082693442</v>
      </c>
      <c r="V278" s="3">
        <f t="shared" si="55"/>
        <v>17.334614868666051</v>
      </c>
      <c r="W278" s="2">
        <f t="shared" si="56"/>
        <v>1.8333333333333333</v>
      </c>
      <c r="X278">
        <v>87</v>
      </c>
      <c r="Y278">
        <v>43</v>
      </c>
      <c r="Z278" s="2">
        <v>0.49399999999999999</v>
      </c>
      <c r="AA278">
        <v>42</v>
      </c>
      <c r="AB278">
        <v>17</v>
      </c>
      <c r="AC278">
        <f t="shared" si="57"/>
        <v>51</v>
      </c>
      <c r="AD278" s="2">
        <v>0.40500000000000003</v>
      </c>
      <c r="AE278">
        <v>12</v>
      </c>
      <c r="AF278">
        <v>10</v>
      </c>
      <c r="AG278" s="2">
        <v>0.83299999999999996</v>
      </c>
      <c r="AH278">
        <v>32</v>
      </c>
      <c r="AI278">
        <v>13</v>
      </c>
      <c r="AJ278">
        <v>45</v>
      </c>
      <c r="AK278">
        <v>13</v>
      </c>
      <c r="AL278">
        <v>12</v>
      </c>
      <c r="AM278">
        <v>11</v>
      </c>
      <c r="AN278">
        <v>240</v>
      </c>
      <c r="AO278">
        <v>20</v>
      </c>
      <c r="AP278">
        <v>35</v>
      </c>
      <c r="AQ278">
        <v>35</v>
      </c>
      <c r="AR278">
        <v>23</v>
      </c>
      <c r="AS278">
        <v>13</v>
      </c>
      <c r="AT278">
        <v>16</v>
      </c>
      <c r="AU278">
        <v>22</v>
      </c>
      <c r="AV278">
        <v>44</v>
      </c>
      <c r="AW278">
        <f t="shared" si="58"/>
        <v>8</v>
      </c>
      <c r="AX278">
        <f t="shared" si="59"/>
        <v>52</v>
      </c>
      <c r="AY278" t="s">
        <v>102</v>
      </c>
      <c r="AZ278" s="1">
        <v>46119.833333333336</v>
      </c>
      <c r="BA278" s="1">
        <v>46119</v>
      </c>
      <c r="BB278">
        <v>4</v>
      </c>
      <c r="BC278" t="s">
        <v>82</v>
      </c>
      <c r="BD278">
        <v>2026</v>
      </c>
    </row>
    <row r="279" spans="1:56" x14ac:dyDescent="0.25">
      <c r="A279">
        <v>22501149</v>
      </c>
      <c r="B279" t="s">
        <v>92</v>
      </c>
      <c r="C279" t="s">
        <v>93</v>
      </c>
      <c r="D279">
        <v>1610612766</v>
      </c>
      <c r="E279" t="str">
        <f t="shared" si="48"/>
        <v>161061276622501149</v>
      </c>
      <c r="F279" t="s">
        <v>76</v>
      </c>
      <c r="G279" t="s">
        <v>77</v>
      </c>
      <c r="H279">
        <v>1610612738</v>
      </c>
      <c r="I279" s="4" t="str">
        <f t="shared" si="49"/>
        <v>161061273822501149</v>
      </c>
      <c r="J279">
        <v>0</v>
      </c>
      <c r="K279">
        <v>0</v>
      </c>
      <c r="L279">
        <v>102</v>
      </c>
      <c r="M279">
        <v>113</v>
      </c>
      <c r="N279">
        <v>24</v>
      </c>
      <c r="O279">
        <v>3</v>
      </c>
      <c r="P279">
        <v>5</v>
      </c>
      <c r="Q279" s="2">
        <f t="shared" si="50"/>
        <v>0.54417413572343154</v>
      </c>
      <c r="R279" s="3">
        <f t="shared" si="51"/>
        <v>67.72</v>
      </c>
      <c r="S279" s="3">
        <f t="shared" si="52"/>
        <v>67.28</v>
      </c>
      <c r="T279" s="3">
        <f t="shared" si="53"/>
        <v>150.62020082693442</v>
      </c>
      <c r="U279" s="3">
        <f t="shared" si="54"/>
        <v>167.95481569560047</v>
      </c>
      <c r="V279" s="3">
        <f t="shared" si="55"/>
        <v>-17.334614868666051</v>
      </c>
      <c r="W279" s="2">
        <f t="shared" si="56"/>
        <v>2</v>
      </c>
      <c r="X279">
        <v>88</v>
      </c>
      <c r="Y279">
        <v>38</v>
      </c>
      <c r="Z279" s="2">
        <v>0.432</v>
      </c>
      <c r="AA279">
        <v>49</v>
      </c>
      <c r="AB279">
        <v>16</v>
      </c>
      <c r="AC279">
        <f t="shared" si="57"/>
        <v>48</v>
      </c>
      <c r="AD279" s="2">
        <v>0.32700000000000001</v>
      </c>
      <c r="AE279">
        <v>13</v>
      </c>
      <c r="AF279">
        <v>10</v>
      </c>
      <c r="AG279" s="2">
        <v>0.76900000000000002</v>
      </c>
      <c r="AH279">
        <v>26</v>
      </c>
      <c r="AI279">
        <v>14</v>
      </c>
      <c r="AJ279">
        <v>40</v>
      </c>
      <c r="AK279">
        <v>16</v>
      </c>
      <c r="AL279">
        <v>12</v>
      </c>
      <c r="AM279">
        <v>-11</v>
      </c>
      <c r="AN279">
        <v>240</v>
      </c>
      <c r="AO279">
        <v>31</v>
      </c>
      <c r="AP279">
        <v>30</v>
      </c>
      <c r="AQ279">
        <v>26</v>
      </c>
      <c r="AR279">
        <v>15</v>
      </c>
      <c r="AS279">
        <v>11</v>
      </c>
      <c r="AT279">
        <v>13</v>
      </c>
      <c r="AU279">
        <v>22</v>
      </c>
      <c r="AV279">
        <v>32</v>
      </c>
      <c r="AW279">
        <f t="shared" si="58"/>
        <v>12</v>
      </c>
      <c r="AX279">
        <f t="shared" si="59"/>
        <v>44</v>
      </c>
      <c r="AY279" t="s">
        <v>102</v>
      </c>
      <c r="AZ279" s="1">
        <v>46119.833333333336</v>
      </c>
      <c r="BA279" s="1">
        <v>46119</v>
      </c>
      <c r="BB279">
        <v>4</v>
      </c>
      <c r="BC279" t="s">
        <v>82</v>
      </c>
      <c r="BD279">
        <v>2026</v>
      </c>
    </row>
    <row r="280" spans="1:56" x14ac:dyDescent="0.25">
      <c r="A280">
        <v>22501153</v>
      </c>
      <c r="B280" t="s">
        <v>105</v>
      </c>
      <c r="C280" t="s">
        <v>106</v>
      </c>
      <c r="D280">
        <v>1610612740</v>
      </c>
      <c r="E280" t="str">
        <f t="shared" si="48"/>
        <v>161061274022501153</v>
      </c>
      <c r="F280" t="s">
        <v>107</v>
      </c>
      <c r="G280" t="s">
        <v>108</v>
      </c>
      <c r="H280">
        <v>1610612762</v>
      </c>
      <c r="I280" s="4" t="str">
        <f t="shared" si="49"/>
        <v>161061276222501153</v>
      </c>
      <c r="J280">
        <v>1</v>
      </c>
      <c r="K280">
        <v>1</v>
      </c>
      <c r="L280">
        <v>156</v>
      </c>
      <c r="M280">
        <v>137</v>
      </c>
      <c r="N280">
        <v>32</v>
      </c>
      <c r="O280">
        <v>5</v>
      </c>
      <c r="P280">
        <v>15</v>
      </c>
      <c r="Q280" s="2">
        <f t="shared" si="50"/>
        <v>0.67171891147089213</v>
      </c>
      <c r="R280" s="3">
        <f t="shared" si="51"/>
        <v>90.12</v>
      </c>
      <c r="S280" s="3">
        <f t="shared" si="52"/>
        <v>88.56</v>
      </c>
      <c r="T280" s="3">
        <f t="shared" si="53"/>
        <v>173.10252996005326</v>
      </c>
      <c r="U280" s="3">
        <f t="shared" si="54"/>
        <v>154.6973803071364</v>
      </c>
      <c r="V280" s="3">
        <f t="shared" si="55"/>
        <v>18.405149652916862</v>
      </c>
      <c r="W280" s="2">
        <f t="shared" si="56"/>
        <v>2</v>
      </c>
      <c r="X280">
        <v>106</v>
      </c>
      <c r="Y280">
        <v>61</v>
      </c>
      <c r="Z280" s="2">
        <v>0.57499999999999996</v>
      </c>
      <c r="AA280">
        <v>34</v>
      </c>
      <c r="AB280">
        <v>14</v>
      </c>
      <c r="AC280">
        <f t="shared" si="57"/>
        <v>42</v>
      </c>
      <c r="AD280" s="2">
        <v>0.41199999999999998</v>
      </c>
      <c r="AE280">
        <v>23</v>
      </c>
      <c r="AF280">
        <v>20</v>
      </c>
      <c r="AG280" s="2">
        <v>0.87</v>
      </c>
      <c r="AH280">
        <v>38</v>
      </c>
      <c r="AI280">
        <v>10</v>
      </c>
      <c r="AJ280">
        <v>48</v>
      </c>
      <c r="AK280">
        <v>18</v>
      </c>
      <c r="AL280">
        <v>16</v>
      </c>
      <c r="AM280">
        <v>19</v>
      </c>
      <c r="AN280">
        <v>240</v>
      </c>
      <c r="AO280">
        <v>24</v>
      </c>
      <c r="AP280">
        <v>37</v>
      </c>
      <c r="AQ280">
        <v>50</v>
      </c>
      <c r="AR280">
        <v>45</v>
      </c>
      <c r="AS280">
        <v>29</v>
      </c>
      <c r="AT280">
        <v>44</v>
      </c>
      <c r="AU280">
        <v>28</v>
      </c>
      <c r="AV280">
        <v>90</v>
      </c>
      <c r="AW280">
        <f t="shared" si="58"/>
        <v>4</v>
      </c>
      <c r="AX280">
        <f t="shared" si="59"/>
        <v>94</v>
      </c>
      <c r="AY280" t="s">
        <v>102</v>
      </c>
      <c r="AZ280" s="1">
        <v>46119.833333333336</v>
      </c>
      <c r="BA280" s="1">
        <v>46119</v>
      </c>
      <c r="BB280">
        <v>4</v>
      </c>
      <c r="BC280" t="s">
        <v>82</v>
      </c>
      <c r="BD280">
        <v>2026</v>
      </c>
    </row>
    <row r="281" spans="1:56" x14ac:dyDescent="0.25">
      <c r="A281">
        <v>22501153</v>
      </c>
      <c r="B281" t="s">
        <v>107</v>
      </c>
      <c r="C281" t="s">
        <v>108</v>
      </c>
      <c r="D281">
        <v>1610612762</v>
      </c>
      <c r="E281" t="str">
        <f t="shared" si="48"/>
        <v>161061276222501153</v>
      </c>
      <c r="F281" t="s">
        <v>105</v>
      </c>
      <c r="G281" t="s">
        <v>106</v>
      </c>
      <c r="H281">
        <v>1610612740</v>
      </c>
      <c r="I281" s="4" t="str">
        <f t="shared" si="49"/>
        <v>161061274022501153</v>
      </c>
      <c r="J281">
        <v>0</v>
      </c>
      <c r="K281">
        <v>0</v>
      </c>
      <c r="L281">
        <v>137</v>
      </c>
      <c r="M281">
        <v>156</v>
      </c>
      <c r="N281">
        <v>38</v>
      </c>
      <c r="O281">
        <v>1</v>
      </c>
      <c r="P281">
        <v>12</v>
      </c>
      <c r="Q281" s="2">
        <f t="shared" si="50"/>
        <v>0.59793994413407825</v>
      </c>
      <c r="R281" s="3">
        <f t="shared" si="51"/>
        <v>88.56</v>
      </c>
      <c r="S281" s="3">
        <f t="shared" si="52"/>
        <v>90.12</v>
      </c>
      <c r="T281" s="3">
        <f t="shared" si="53"/>
        <v>154.6973803071364</v>
      </c>
      <c r="U281" s="3">
        <f t="shared" si="54"/>
        <v>173.10252996005326</v>
      </c>
      <c r="V281" s="3">
        <f t="shared" si="55"/>
        <v>-18.405149652916862</v>
      </c>
      <c r="W281" s="2">
        <f t="shared" si="56"/>
        <v>2.375</v>
      </c>
      <c r="X281">
        <v>104</v>
      </c>
      <c r="Y281">
        <v>53</v>
      </c>
      <c r="Z281" s="2">
        <v>0.51</v>
      </c>
      <c r="AA281">
        <v>32</v>
      </c>
      <c r="AB281">
        <v>10</v>
      </c>
      <c r="AC281">
        <f t="shared" si="57"/>
        <v>30</v>
      </c>
      <c r="AD281" s="2">
        <v>0.313</v>
      </c>
      <c r="AE281">
        <v>24</v>
      </c>
      <c r="AF281">
        <v>21</v>
      </c>
      <c r="AG281" s="2">
        <v>0.875</v>
      </c>
      <c r="AH281">
        <v>31</v>
      </c>
      <c r="AI281">
        <v>10</v>
      </c>
      <c r="AJ281">
        <v>41</v>
      </c>
      <c r="AK281">
        <v>18</v>
      </c>
      <c r="AL281">
        <v>16</v>
      </c>
      <c r="AM281">
        <v>-19</v>
      </c>
      <c r="AN281">
        <v>240</v>
      </c>
      <c r="AO281">
        <v>34</v>
      </c>
      <c r="AP281">
        <v>35</v>
      </c>
      <c r="AQ281">
        <v>27</v>
      </c>
      <c r="AR281">
        <v>41</v>
      </c>
      <c r="AS281">
        <v>11</v>
      </c>
      <c r="AT281">
        <v>22</v>
      </c>
      <c r="AU281">
        <v>23</v>
      </c>
      <c r="AV281">
        <v>78</v>
      </c>
      <c r="AW281">
        <f t="shared" si="58"/>
        <v>8</v>
      </c>
      <c r="AX281">
        <f t="shared" si="59"/>
        <v>86</v>
      </c>
      <c r="AY281" t="s">
        <v>102</v>
      </c>
      <c r="AZ281" s="1">
        <v>46119.833333333336</v>
      </c>
      <c r="BA281" s="1">
        <v>46119</v>
      </c>
      <c r="BB281">
        <v>4</v>
      </c>
      <c r="BC281" t="s">
        <v>82</v>
      </c>
      <c r="BD281">
        <v>2026</v>
      </c>
    </row>
    <row r="282" spans="1:56" x14ac:dyDescent="0.25">
      <c r="A282">
        <v>22501150</v>
      </c>
      <c r="B282" t="s">
        <v>117</v>
      </c>
      <c r="C282" t="s">
        <v>118</v>
      </c>
      <c r="D282">
        <v>1610612751</v>
      </c>
      <c r="E282" t="str">
        <f t="shared" si="48"/>
        <v>161061275122501150</v>
      </c>
      <c r="F282" t="s">
        <v>115</v>
      </c>
      <c r="G282" t="s">
        <v>116</v>
      </c>
      <c r="H282">
        <v>1610612749</v>
      </c>
      <c r="I282" s="4" t="str">
        <f t="shared" si="49"/>
        <v>161061274922501150</v>
      </c>
      <c r="J282">
        <v>1</v>
      </c>
      <c r="K282">
        <v>1</v>
      </c>
      <c r="L282">
        <v>96</v>
      </c>
      <c r="M282">
        <v>90</v>
      </c>
      <c r="N282">
        <v>18</v>
      </c>
      <c r="O282">
        <v>4</v>
      </c>
      <c r="P282">
        <v>11</v>
      </c>
      <c r="Q282" s="2">
        <f t="shared" si="50"/>
        <v>0.56390977443609025</v>
      </c>
      <c r="R282" s="3">
        <f t="shared" si="51"/>
        <v>72.12</v>
      </c>
      <c r="S282" s="3">
        <f t="shared" si="52"/>
        <v>56.519999999999996</v>
      </c>
      <c r="T282" s="3">
        <f t="shared" si="53"/>
        <v>133.11148086522462</v>
      </c>
      <c r="U282" s="3">
        <f t="shared" si="54"/>
        <v>159.23566878980893</v>
      </c>
      <c r="V282" s="3">
        <f t="shared" si="55"/>
        <v>-26.124187924584305</v>
      </c>
      <c r="W282" s="2">
        <f t="shared" si="56"/>
        <v>1.8</v>
      </c>
      <c r="X282">
        <v>75</v>
      </c>
      <c r="Y282">
        <v>33</v>
      </c>
      <c r="Z282" s="2">
        <v>0.44</v>
      </c>
      <c r="AA282">
        <v>26</v>
      </c>
      <c r="AB282">
        <v>9</v>
      </c>
      <c r="AC282">
        <f t="shared" si="57"/>
        <v>27</v>
      </c>
      <c r="AD282" s="2">
        <v>0.34599999999999997</v>
      </c>
      <c r="AE282">
        <v>23</v>
      </c>
      <c r="AF282">
        <v>21</v>
      </c>
      <c r="AG282" s="2">
        <v>0.91300000000000003</v>
      </c>
      <c r="AH282">
        <v>29</v>
      </c>
      <c r="AI282">
        <v>3</v>
      </c>
      <c r="AJ282">
        <v>32</v>
      </c>
      <c r="AK282">
        <v>13</v>
      </c>
      <c r="AL282">
        <v>10</v>
      </c>
      <c r="AM282">
        <v>6</v>
      </c>
      <c r="AN282">
        <v>240</v>
      </c>
      <c r="AO282">
        <v>30</v>
      </c>
      <c r="AP282">
        <v>19</v>
      </c>
      <c r="AQ282">
        <v>21</v>
      </c>
      <c r="AR282">
        <v>26</v>
      </c>
      <c r="AS282">
        <v>16</v>
      </c>
      <c r="AT282">
        <v>8</v>
      </c>
      <c r="AU282">
        <v>11</v>
      </c>
      <c r="AV282">
        <v>46</v>
      </c>
      <c r="AW282">
        <f t="shared" si="58"/>
        <v>2</v>
      </c>
      <c r="AX282">
        <f t="shared" si="59"/>
        <v>48</v>
      </c>
      <c r="AY282" t="s">
        <v>102</v>
      </c>
      <c r="AZ282" s="1">
        <v>46119.8125</v>
      </c>
      <c r="BA282" s="1">
        <v>46119</v>
      </c>
      <c r="BB282">
        <v>4</v>
      </c>
      <c r="BC282" t="s">
        <v>82</v>
      </c>
      <c r="BD282">
        <v>2026</v>
      </c>
    </row>
    <row r="283" spans="1:56" x14ac:dyDescent="0.25">
      <c r="A283">
        <v>22501150</v>
      </c>
      <c r="B283" t="s">
        <v>115</v>
      </c>
      <c r="C283" t="s">
        <v>116</v>
      </c>
      <c r="D283">
        <v>1610612749</v>
      </c>
      <c r="E283" t="str">
        <f t="shared" si="48"/>
        <v>161061274922501150</v>
      </c>
      <c r="F283" t="s">
        <v>117</v>
      </c>
      <c r="G283" t="s">
        <v>118</v>
      </c>
      <c r="H283">
        <v>1610612751</v>
      </c>
      <c r="I283" s="4" t="str">
        <f t="shared" si="49"/>
        <v>161061275122501150</v>
      </c>
      <c r="J283">
        <v>0</v>
      </c>
      <c r="K283">
        <v>0</v>
      </c>
      <c r="L283">
        <v>90</v>
      </c>
      <c r="M283">
        <v>96</v>
      </c>
      <c r="N283">
        <v>25</v>
      </c>
      <c r="O283">
        <v>7</v>
      </c>
      <c r="P283">
        <v>6</v>
      </c>
      <c r="Q283" s="2">
        <f t="shared" si="50"/>
        <v>0.53241836251774732</v>
      </c>
      <c r="R283" s="3">
        <f t="shared" si="51"/>
        <v>56.519999999999996</v>
      </c>
      <c r="S283" s="3">
        <f t="shared" si="52"/>
        <v>72.12</v>
      </c>
      <c r="T283" s="3">
        <f t="shared" si="53"/>
        <v>159.23566878980893</v>
      </c>
      <c r="U283" s="3">
        <f t="shared" si="54"/>
        <v>133.11148086522462</v>
      </c>
      <c r="V283" s="3">
        <f t="shared" si="55"/>
        <v>26.124187924584305</v>
      </c>
      <c r="W283" s="2">
        <f t="shared" si="56"/>
        <v>1.3157894736842106</v>
      </c>
      <c r="X283">
        <v>81</v>
      </c>
      <c r="Y283">
        <v>35</v>
      </c>
      <c r="Z283" s="2">
        <v>0.432</v>
      </c>
      <c r="AA283">
        <v>45</v>
      </c>
      <c r="AB283">
        <v>15</v>
      </c>
      <c r="AC283">
        <f t="shared" si="57"/>
        <v>45</v>
      </c>
      <c r="AD283" s="2">
        <v>0.33300000000000002</v>
      </c>
      <c r="AE283">
        <v>8</v>
      </c>
      <c r="AF283">
        <v>5</v>
      </c>
      <c r="AG283" s="2">
        <v>0.625</v>
      </c>
      <c r="AH283">
        <v>35</v>
      </c>
      <c r="AI283">
        <v>9</v>
      </c>
      <c r="AJ283">
        <v>44</v>
      </c>
      <c r="AK283">
        <v>20</v>
      </c>
      <c r="AL283">
        <v>19</v>
      </c>
      <c r="AM283">
        <v>-6</v>
      </c>
      <c r="AN283">
        <v>240</v>
      </c>
      <c r="AO283">
        <v>29</v>
      </c>
      <c r="AP283">
        <v>14</v>
      </c>
      <c r="AQ283">
        <v>19</v>
      </c>
      <c r="AR283">
        <v>28</v>
      </c>
      <c r="AS283">
        <v>9</v>
      </c>
      <c r="AT283">
        <v>7</v>
      </c>
      <c r="AU283">
        <v>10</v>
      </c>
      <c r="AV283">
        <v>38</v>
      </c>
      <c r="AW283">
        <f t="shared" si="58"/>
        <v>2</v>
      </c>
      <c r="AX283">
        <f t="shared" si="59"/>
        <v>40</v>
      </c>
      <c r="AY283" t="s">
        <v>102</v>
      </c>
      <c r="AZ283" s="1">
        <v>46119.8125</v>
      </c>
      <c r="BA283" s="1">
        <v>46119</v>
      </c>
      <c r="BB283">
        <v>4</v>
      </c>
      <c r="BC283" t="s">
        <v>82</v>
      </c>
      <c r="BD283">
        <v>2026</v>
      </c>
    </row>
    <row r="284" spans="1:56" x14ac:dyDescent="0.25">
      <c r="A284">
        <v>22501151</v>
      </c>
      <c r="B284" t="s">
        <v>72</v>
      </c>
      <c r="C284" t="s">
        <v>73</v>
      </c>
      <c r="D284">
        <v>1610612761</v>
      </c>
      <c r="E284" t="str">
        <f t="shared" si="48"/>
        <v>161061276122501151</v>
      </c>
      <c r="F284" t="s">
        <v>96</v>
      </c>
      <c r="G284" t="s">
        <v>97</v>
      </c>
      <c r="H284">
        <v>1610612748</v>
      </c>
      <c r="I284" s="4" t="str">
        <f t="shared" si="49"/>
        <v>161061274822501151</v>
      </c>
      <c r="J284">
        <v>1</v>
      </c>
      <c r="K284">
        <v>1</v>
      </c>
      <c r="L284">
        <v>121</v>
      </c>
      <c r="M284">
        <v>95</v>
      </c>
      <c r="N284">
        <v>34</v>
      </c>
      <c r="O284">
        <v>5</v>
      </c>
      <c r="P284">
        <v>9</v>
      </c>
      <c r="Q284" s="2">
        <f t="shared" si="50"/>
        <v>0.5705394190871369</v>
      </c>
      <c r="R284" s="3">
        <f t="shared" si="51"/>
        <v>79.040000000000006</v>
      </c>
      <c r="S284" s="3">
        <f t="shared" si="52"/>
        <v>74.36</v>
      </c>
      <c r="T284" s="3">
        <f t="shared" si="53"/>
        <v>153.08704453441294</v>
      </c>
      <c r="U284" s="3">
        <f t="shared" si="54"/>
        <v>127.75685852608929</v>
      </c>
      <c r="V284" s="3">
        <f t="shared" si="55"/>
        <v>25.330186008323651</v>
      </c>
      <c r="W284" s="2">
        <f t="shared" si="56"/>
        <v>2.8333333333333335</v>
      </c>
      <c r="X284">
        <v>99</v>
      </c>
      <c r="Y284">
        <v>49</v>
      </c>
      <c r="Z284" s="2">
        <v>0.495</v>
      </c>
      <c r="AA284">
        <v>28</v>
      </c>
      <c r="AB284">
        <v>12</v>
      </c>
      <c r="AC284">
        <f t="shared" si="57"/>
        <v>36</v>
      </c>
      <c r="AD284" s="2">
        <v>0.42899999999999999</v>
      </c>
      <c r="AE284">
        <v>16</v>
      </c>
      <c r="AF284">
        <v>11</v>
      </c>
      <c r="AG284" s="2">
        <v>0.68799999999999994</v>
      </c>
      <c r="AH284">
        <v>41</v>
      </c>
      <c r="AI284">
        <v>15</v>
      </c>
      <c r="AJ284">
        <v>56</v>
      </c>
      <c r="AK284">
        <v>19</v>
      </c>
      <c r="AL284">
        <v>12</v>
      </c>
      <c r="AM284">
        <v>26</v>
      </c>
      <c r="AN284">
        <v>240</v>
      </c>
      <c r="AO284">
        <v>32</v>
      </c>
      <c r="AP284">
        <v>32</v>
      </c>
      <c r="AQ284">
        <v>30</v>
      </c>
      <c r="AR284">
        <v>27</v>
      </c>
      <c r="AS284">
        <v>27</v>
      </c>
      <c r="AT284">
        <v>18</v>
      </c>
      <c r="AU284">
        <v>18</v>
      </c>
      <c r="AV284">
        <v>70</v>
      </c>
      <c r="AW284">
        <f t="shared" si="58"/>
        <v>4</v>
      </c>
      <c r="AX284">
        <f t="shared" si="59"/>
        <v>74</v>
      </c>
      <c r="AY284" t="s">
        <v>102</v>
      </c>
      <c r="AZ284" s="1">
        <v>46119.8125</v>
      </c>
      <c r="BA284" s="1">
        <v>46119</v>
      </c>
      <c r="BB284">
        <v>4</v>
      </c>
      <c r="BC284" t="s">
        <v>82</v>
      </c>
      <c r="BD284">
        <v>2026</v>
      </c>
    </row>
    <row r="285" spans="1:56" x14ac:dyDescent="0.25">
      <c r="A285">
        <v>22501151</v>
      </c>
      <c r="B285" t="s">
        <v>96</v>
      </c>
      <c r="C285" t="s">
        <v>97</v>
      </c>
      <c r="D285">
        <v>1610612748</v>
      </c>
      <c r="E285" t="str">
        <f t="shared" si="48"/>
        <v>161061274822501151</v>
      </c>
      <c r="F285" t="s">
        <v>72</v>
      </c>
      <c r="G285" t="s">
        <v>73</v>
      </c>
      <c r="H285">
        <v>1610612761</v>
      </c>
      <c r="I285" s="4" t="str">
        <f t="shared" si="49"/>
        <v>161061276122501151</v>
      </c>
      <c r="J285">
        <v>0</v>
      </c>
      <c r="K285">
        <v>0</v>
      </c>
      <c r="L285">
        <v>95</v>
      </c>
      <c r="M285">
        <v>121</v>
      </c>
      <c r="N285">
        <v>26</v>
      </c>
      <c r="O285">
        <v>3</v>
      </c>
      <c r="P285">
        <v>3</v>
      </c>
      <c r="Q285" s="2">
        <f t="shared" si="50"/>
        <v>0.4780595813204509</v>
      </c>
      <c r="R285" s="3">
        <f t="shared" si="51"/>
        <v>74.36</v>
      </c>
      <c r="S285" s="3">
        <f t="shared" si="52"/>
        <v>79.040000000000006</v>
      </c>
      <c r="T285" s="3">
        <f t="shared" si="53"/>
        <v>127.75685852608929</v>
      </c>
      <c r="U285" s="3">
        <f t="shared" si="54"/>
        <v>153.08704453441294</v>
      </c>
      <c r="V285" s="3">
        <f t="shared" si="55"/>
        <v>-25.330186008323651</v>
      </c>
      <c r="W285" s="2">
        <f t="shared" si="56"/>
        <v>1.7333333333333334</v>
      </c>
      <c r="X285">
        <v>91</v>
      </c>
      <c r="Y285">
        <v>33</v>
      </c>
      <c r="Z285" s="2">
        <v>0.36299999999999999</v>
      </c>
      <c r="AA285">
        <v>44</v>
      </c>
      <c r="AB285">
        <v>12</v>
      </c>
      <c r="AC285">
        <f t="shared" si="57"/>
        <v>36</v>
      </c>
      <c r="AD285" s="2">
        <v>0.27300000000000002</v>
      </c>
      <c r="AE285">
        <v>19</v>
      </c>
      <c r="AF285">
        <v>17</v>
      </c>
      <c r="AG285" s="2">
        <v>0.89500000000000002</v>
      </c>
      <c r="AH285">
        <v>34</v>
      </c>
      <c r="AI285">
        <v>10</v>
      </c>
      <c r="AJ285">
        <v>44</v>
      </c>
      <c r="AK285">
        <v>15</v>
      </c>
      <c r="AL285">
        <v>15</v>
      </c>
      <c r="AM285">
        <v>-26</v>
      </c>
      <c r="AN285">
        <v>240</v>
      </c>
      <c r="AO285">
        <v>27</v>
      </c>
      <c r="AP285">
        <v>24</v>
      </c>
      <c r="AQ285">
        <v>25</v>
      </c>
      <c r="AR285">
        <v>19</v>
      </c>
      <c r="AS285">
        <v>2</v>
      </c>
      <c r="AT285">
        <v>15</v>
      </c>
      <c r="AU285">
        <v>10</v>
      </c>
      <c r="AV285">
        <v>34</v>
      </c>
      <c r="AW285">
        <f t="shared" si="58"/>
        <v>8</v>
      </c>
      <c r="AX285">
        <f t="shared" si="59"/>
        <v>42</v>
      </c>
      <c r="AY285" t="s">
        <v>102</v>
      </c>
      <c r="AZ285" s="1">
        <v>46119.8125</v>
      </c>
      <c r="BA285" s="1">
        <v>46119</v>
      </c>
      <c r="BB285">
        <v>4</v>
      </c>
      <c r="BC285" t="s">
        <v>82</v>
      </c>
      <c r="BD285">
        <v>2026</v>
      </c>
    </row>
    <row r="286" spans="1:56" x14ac:dyDescent="0.25">
      <c r="A286">
        <v>22501148</v>
      </c>
      <c r="B286" t="s">
        <v>111</v>
      </c>
      <c r="C286" t="s">
        <v>112</v>
      </c>
      <c r="D286">
        <v>1610612764</v>
      </c>
      <c r="E286" t="str">
        <f t="shared" si="48"/>
        <v>161061276422501148</v>
      </c>
      <c r="F286" t="s">
        <v>100</v>
      </c>
      <c r="G286" t="s">
        <v>101</v>
      </c>
      <c r="H286">
        <v>1610612741</v>
      </c>
      <c r="I286" s="4" t="str">
        <f t="shared" si="49"/>
        <v>161061274122501148</v>
      </c>
      <c r="J286">
        <v>1</v>
      </c>
      <c r="K286">
        <v>0</v>
      </c>
      <c r="L286">
        <v>98</v>
      </c>
      <c r="M286">
        <v>129</v>
      </c>
      <c r="N286">
        <v>22</v>
      </c>
      <c r="O286">
        <v>7</v>
      </c>
      <c r="P286">
        <v>8</v>
      </c>
      <c r="Q286" s="2">
        <f t="shared" si="50"/>
        <v>0.51448971020579592</v>
      </c>
      <c r="R286" s="3">
        <f t="shared" si="51"/>
        <v>66.239999999999995</v>
      </c>
      <c r="S286" s="3">
        <f t="shared" si="52"/>
        <v>83.88</v>
      </c>
      <c r="T286" s="3">
        <f t="shared" si="53"/>
        <v>147.94685990338166</v>
      </c>
      <c r="U286" s="3">
        <f t="shared" si="54"/>
        <v>153.79113018597999</v>
      </c>
      <c r="V286" s="3">
        <f t="shared" si="55"/>
        <v>-5.8442702825983304</v>
      </c>
      <c r="W286" s="2">
        <f t="shared" si="56"/>
        <v>1.0476190476190477</v>
      </c>
      <c r="X286">
        <v>86</v>
      </c>
      <c r="Y286">
        <v>37</v>
      </c>
      <c r="Z286" s="2">
        <v>0.43</v>
      </c>
      <c r="AA286">
        <v>38</v>
      </c>
      <c r="AB286">
        <v>11</v>
      </c>
      <c r="AC286">
        <f t="shared" si="57"/>
        <v>33</v>
      </c>
      <c r="AD286" s="2">
        <v>0.28899999999999998</v>
      </c>
      <c r="AE286">
        <v>21</v>
      </c>
      <c r="AF286">
        <v>13</v>
      </c>
      <c r="AG286" s="2">
        <v>0.61899999999999999</v>
      </c>
      <c r="AH286">
        <v>38</v>
      </c>
      <c r="AI286">
        <v>8</v>
      </c>
      <c r="AJ286">
        <v>46</v>
      </c>
      <c r="AK286">
        <v>19</v>
      </c>
      <c r="AL286">
        <v>21</v>
      </c>
      <c r="AM286">
        <v>-31</v>
      </c>
      <c r="AN286">
        <v>240</v>
      </c>
      <c r="AO286">
        <v>18</v>
      </c>
      <c r="AP286">
        <v>19</v>
      </c>
      <c r="AQ286">
        <v>26</v>
      </c>
      <c r="AR286">
        <v>35</v>
      </c>
      <c r="AS286">
        <v>4</v>
      </c>
      <c r="AT286">
        <v>14</v>
      </c>
      <c r="AU286">
        <v>5</v>
      </c>
      <c r="AV286">
        <v>44</v>
      </c>
      <c r="AW286">
        <f t="shared" si="58"/>
        <v>8</v>
      </c>
      <c r="AX286">
        <f t="shared" si="59"/>
        <v>52</v>
      </c>
      <c r="AY286" t="s">
        <v>102</v>
      </c>
      <c r="AZ286" s="1">
        <v>46119.791666666664</v>
      </c>
      <c r="BA286" s="1">
        <v>46119</v>
      </c>
      <c r="BB286">
        <v>4</v>
      </c>
      <c r="BC286" t="s">
        <v>82</v>
      </c>
      <c r="BD286">
        <v>2026</v>
      </c>
    </row>
    <row r="287" spans="1:56" x14ac:dyDescent="0.25">
      <c r="A287">
        <v>22501148</v>
      </c>
      <c r="B287" t="s">
        <v>100</v>
      </c>
      <c r="C287" t="s">
        <v>101</v>
      </c>
      <c r="D287">
        <v>1610612741</v>
      </c>
      <c r="E287" t="str">
        <f t="shared" si="48"/>
        <v>161061274122501148</v>
      </c>
      <c r="F287" t="s">
        <v>111</v>
      </c>
      <c r="G287" t="s">
        <v>112</v>
      </c>
      <c r="H287">
        <v>1610612764</v>
      </c>
      <c r="I287" s="4" t="str">
        <f t="shared" si="49"/>
        <v>161061276422501148</v>
      </c>
      <c r="J287">
        <v>0</v>
      </c>
      <c r="K287">
        <v>1</v>
      </c>
      <c r="L287">
        <v>129</v>
      </c>
      <c r="M287">
        <v>98</v>
      </c>
      <c r="N287">
        <v>35</v>
      </c>
      <c r="O287">
        <v>7</v>
      </c>
      <c r="P287">
        <v>14</v>
      </c>
      <c r="Q287" s="2">
        <f t="shared" si="50"/>
        <v>0.60918020400453343</v>
      </c>
      <c r="R287" s="3">
        <f t="shared" si="51"/>
        <v>83.88</v>
      </c>
      <c r="S287" s="3">
        <f t="shared" si="52"/>
        <v>66.239999999999995</v>
      </c>
      <c r="T287" s="3">
        <f t="shared" si="53"/>
        <v>153.79113018597999</v>
      </c>
      <c r="U287" s="3">
        <f t="shared" si="54"/>
        <v>147.94685990338166</v>
      </c>
      <c r="V287" s="3">
        <f t="shared" si="55"/>
        <v>5.8442702825983304</v>
      </c>
      <c r="W287" s="2">
        <f t="shared" si="56"/>
        <v>2.6923076923076925</v>
      </c>
      <c r="X287">
        <v>94</v>
      </c>
      <c r="Y287">
        <v>46</v>
      </c>
      <c r="Z287" s="2">
        <v>0.48899999999999999</v>
      </c>
      <c r="AA287">
        <v>45</v>
      </c>
      <c r="AB287">
        <v>15</v>
      </c>
      <c r="AC287">
        <f t="shared" si="57"/>
        <v>45</v>
      </c>
      <c r="AD287" s="2">
        <v>0.33300000000000002</v>
      </c>
      <c r="AE287">
        <v>27</v>
      </c>
      <c r="AF287">
        <v>22</v>
      </c>
      <c r="AG287" s="2">
        <v>0.81499999999999995</v>
      </c>
      <c r="AH287">
        <v>43</v>
      </c>
      <c r="AI287">
        <v>9</v>
      </c>
      <c r="AJ287">
        <v>52</v>
      </c>
      <c r="AK287">
        <v>22</v>
      </c>
      <c r="AL287">
        <v>13</v>
      </c>
      <c r="AM287">
        <v>31</v>
      </c>
      <c r="AN287">
        <v>240</v>
      </c>
      <c r="AO287">
        <v>38</v>
      </c>
      <c r="AP287">
        <v>28</v>
      </c>
      <c r="AQ287">
        <v>34</v>
      </c>
      <c r="AR287">
        <v>29</v>
      </c>
      <c r="AS287">
        <v>37</v>
      </c>
      <c r="AT287">
        <v>31</v>
      </c>
      <c r="AU287">
        <v>22</v>
      </c>
      <c r="AV287">
        <v>56</v>
      </c>
      <c r="AW287">
        <f t="shared" si="58"/>
        <v>6</v>
      </c>
      <c r="AX287">
        <f t="shared" si="59"/>
        <v>62</v>
      </c>
      <c r="AY287" t="s">
        <v>102</v>
      </c>
      <c r="AZ287" s="1">
        <v>46119.791666666664</v>
      </c>
      <c r="BA287" s="1">
        <v>46119</v>
      </c>
      <c r="BB287">
        <v>4</v>
      </c>
      <c r="BC287" t="s">
        <v>82</v>
      </c>
      <c r="BD287">
        <v>2026</v>
      </c>
    </row>
    <row r="288" spans="1:56" x14ac:dyDescent="0.25">
      <c r="A288">
        <v>22501152</v>
      </c>
      <c r="B288" t="s">
        <v>113</v>
      </c>
      <c r="C288" t="s">
        <v>114</v>
      </c>
      <c r="D288">
        <v>1610612754</v>
      </c>
      <c r="E288" t="str">
        <f t="shared" si="48"/>
        <v>161061275422501152</v>
      </c>
      <c r="F288" t="s">
        <v>66</v>
      </c>
      <c r="G288" t="s">
        <v>67</v>
      </c>
      <c r="H288">
        <v>1610612750</v>
      </c>
      <c r="I288" s="4" t="str">
        <f t="shared" si="49"/>
        <v>161061275022501152</v>
      </c>
      <c r="J288">
        <v>1</v>
      </c>
      <c r="K288">
        <v>0</v>
      </c>
      <c r="L288">
        <v>104</v>
      </c>
      <c r="M288">
        <v>124</v>
      </c>
      <c r="N288">
        <v>24</v>
      </c>
      <c r="O288">
        <v>1</v>
      </c>
      <c r="P288">
        <v>11</v>
      </c>
      <c r="Q288" s="2">
        <f t="shared" si="50"/>
        <v>0.60018467220683291</v>
      </c>
      <c r="R288" s="3">
        <f t="shared" si="51"/>
        <v>59.64</v>
      </c>
      <c r="S288" s="3">
        <f t="shared" si="52"/>
        <v>68.040000000000006</v>
      </c>
      <c r="T288" s="3">
        <f t="shared" si="53"/>
        <v>174.37961099932932</v>
      </c>
      <c r="U288" s="3">
        <f t="shared" si="54"/>
        <v>182.24573780129333</v>
      </c>
      <c r="V288" s="3">
        <f t="shared" si="55"/>
        <v>-7.8661268019640147</v>
      </c>
      <c r="W288" s="2">
        <f t="shared" si="56"/>
        <v>1.0909090909090908</v>
      </c>
      <c r="X288">
        <v>73</v>
      </c>
      <c r="Y288">
        <v>35</v>
      </c>
      <c r="Z288" s="2">
        <v>0.47899999999999998</v>
      </c>
      <c r="AA288">
        <v>26</v>
      </c>
      <c r="AB288">
        <v>9</v>
      </c>
      <c r="AC288">
        <f t="shared" si="57"/>
        <v>27</v>
      </c>
      <c r="AD288" s="2">
        <v>0.34599999999999997</v>
      </c>
      <c r="AE288">
        <v>31</v>
      </c>
      <c r="AF288">
        <v>25</v>
      </c>
      <c r="AG288" s="2">
        <v>0.80600000000000005</v>
      </c>
      <c r="AH288">
        <v>29</v>
      </c>
      <c r="AI288">
        <v>5</v>
      </c>
      <c r="AJ288">
        <v>34</v>
      </c>
      <c r="AK288">
        <v>16</v>
      </c>
      <c r="AL288">
        <v>22</v>
      </c>
      <c r="AM288">
        <v>-20</v>
      </c>
      <c r="AN288">
        <v>240</v>
      </c>
      <c r="AO288">
        <v>27</v>
      </c>
      <c r="AP288">
        <v>26</v>
      </c>
      <c r="AQ288">
        <v>24</v>
      </c>
      <c r="AR288">
        <v>27</v>
      </c>
      <c r="AS288">
        <v>4</v>
      </c>
      <c r="AT288">
        <v>21</v>
      </c>
      <c r="AU288">
        <v>20</v>
      </c>
      <c r="AV288">
        <v>50</v>
      </c>
      <c r="AW288">
        <f t="shared" si="58"/>
        <v>2</v>
      </c>
      <c r="AX288">
        <f t="shared" si="59"/>
        <v>52</v>
      </c>
      <c r="AY288" t="s">
        <v>102</v>
      </c>
      <c r="AZ288" s="1">
        <v>46119.791666666664</v>
      </c>
      <c r="BA288" s="1">
        <v>46119</v>
      </c>
      <c r="BB288">
        <v>4</v>
      </c>
      <c r="BC288" t="s">
        <v>82</v>
      </c>
      <c r="BD288">
        <v>2026</v>
      </c>
    </row>
    <row r="289" spans="1:56" x14ac:dyDescent="0.25">
      <c r="A289">
        <v>22501152</v>
      </c>
      <c r="B289" t="s">
        <v>66</v>
      </c>
      <c r="C289" t="s">
        <v>67</v>
      </c>
      <c r="D289">
        <v>1610612750</v>
      </c>
      <c r="E289" t="str">
        <f t="shared" si="48"/>
        <v>161061275022501152</v>
      </c>
      <c r="F289" t="s">
        <v>113</v>
      </c>
      <c r="G289" t="s">
        <v>114</v>
      </c>
      <c r="H289">
        <v>1610612754</v>
      </c>
      <c r="I289" s="4" t="str">
        <f t="shared" si="49"/>
        <v>161061275422501152</v>
      </c>
      <c r="J289">
        <v>0</v>
      </c>
      <c r="K289">
        <v>1</v>
      </c>
      <c r="L289">
        <v>124</v>
      </c>
      <c r="M289">
        <v>104</v>
      </c>
      <c r="N289">
        <v>27</v>
      </c>
      <c r="O289">
        <v>4</v>
      </c>
      <c r="P289">
        <v>16</v>
      </c>
      <c r="Q289" s="2">
        <f t="shared" si="50"/>
        <v>0.64556434818825481</v>
      </c>
      <c r="R289" s="3">
        <f t="shared" si="51"/>
        <v>68.040000000000006</v>
      </c>
      <c r="S289" s="3">
        <f t="shared" si="52"/>
        <v>59.64</v>
      </c>
      <c r="T289" s="3">
        <f t="shared" si="53"/>
        <v>182.24573780129333</v>
      </c>
      <c r="U289" s="3">
        <f t="shared" si="54"/>
        <v>174.37961099932932</v>
      </c>
      <c r="V289" s="3">
        <f t="shared" si="55"/>
        <v>7.8661268019640147</v>
      </c>
      <c r="W289" s="2">
        <f t="shared" si="56"/>
        <v>1.5</v>
      </c>
      <c r="X289">
        <v>89</v>
      </c>
      <c r="Y289">
        <v>46</v>
      </c>
      <c r="Z289" s="2">
        <v>0.51700000000000002</v>
      </c>
      <c r="AA289">
        <v>41</v>
      </c>
      <c r="AB289">
        <v>17</v>
      </c>
      <c r="AC289">
        <f t="shared" si="57"/>
        <v>51</v>
      </c>
      <c r="AD289" s="2">
        <v>0.41499999999999998</v>
      </c>
      <c r="AE289">
        <v>16</v>
      </c>
      <c r="AF289">
        <v>15</v>
      </c>
      <c r="AG289" s="2">
        <v>0.93799999999999994</v>
      </c>
      <c r="AH289">
        <v>29</v>
      </c>
      <c r="AI289">
        <v>10</v>
      </c>
      <c r="AJ289">
        <v>39</v>
      </c>
      <c r="AK289">
        <v>22</v>
      </c>
      <c r="AL289">
        <v>18</v>
      </c>
      <c r="AM289">
        <v>20</v>
      </c>
      <c r="AN289">
        <v>240</v>
      </c>
      <c r="AO289">
        <v>35</v>
      </c>
      <c r="AP289">
        <v>28</v>
      </c>
      <c r="AQ289">
        <v>39</v>
      </c>
      <c r="AR289">
        <v>22</v>
      </c>
      <c r="AS289">
        <v>31</v>
      </c>
      <c r="AT289">
        <v>13</v>
      </c>
      <c r="AU289">
        <v>34</v>
      </c>
      <c r="AV289">
        <v>54</v>
      </c>
      <c r="AW289">
        <f t="shared" si="58"/>
        <v>4</v>
      </c>
      <c r="AX289">
        <f t="shared" si="59"/>
        <v>58</v>
      </c>
      <c r="AY289" t="s">
        <v>102</v>
      </c>
      <c r="AZ289" s="1">
        <v>46119.791666666664</v>
      </c>
      <c r="BA289" s="1">
        <v>46119</v>
      </c>
      <c r="BB289">
        <v>4</v>
      </c>
      <c r="BC289" t="s">
        <v>82</v>
      </c>
      <c r="BD289">
        <v>2026</v>
      </c>
    </row>
    <row r="290" spans="1:56" x14ac:dyDescent="0.25">
      <c r="A290">
        <v>22501147</v>
      </c>
      <c r="B290" t="s">
        <v>85</v>
      </c>
      <c r="C290" t="s">
        <v>86</v>
      </c>
      <c r="D290">
        <v>1610612757</v>
      </c>
      <c r="E290" t="str">
        <f t="shared" si="48"/>
        <v>161061275722501147</v>
      </c>
      <c r="F290" t="s">
        <v>80</v>
      </c>
      <c r="G290" t="s">
        <v>81</v>
      </c>
      <c r="H290">
        <v>1610612743</v>
      </c>
      <c r="I290" s="4" t="str">
        <f t="shared" si="49"/>
        <v>161061274322501147</v>
      </c>
      <c r="J290">
        <v>0</v>
      </c>
      <c r="K290">
        <v>0</v>
      </c>
      <c r="L290">
        <v>132</v>
      </c>
      <c r="M290">
        <v>137</v>
      </c>
      <c r="N290">
        <v>29</v>
      </c>
      <c r="O290">
        <v>5</v>
      </c>
      <c r="P290">
        <v>8</v>
      </c>
      <c r="Q290" s="2">
        <f t="shared" si="50"/>
        <v>0.6514015001973944</v>
      </c>
      <c r="R290" s="3">
        <f t="shared" si="51"/>
        <v>75.319999999999993</v>
      </c>
      <c r="S290" s="3">
        <f t="shared" si="52"/>
        <v>82.56</v>
      </c>
      <c r="T290" s="3">
        <f t="shared" si="53"/>
        <v>175.25225703664367</v>
      </c>
      <c r="U290" s="3">
        <f t="shared" si="54"/>
        <v>165.93992248062014</v>
      </c>
      <c r="V290" s="3">
        <f t="shared" si="55"/>
        <v>9.3123345560235293</v>
      </c>
      <c r="W290" s="2">
        <f t="shared" si="56"/>
        <v>1.9333333333333333</v>
      </c>
      <c r="X290">
        <v>89</v>
      </c>
      <c r="Y290">
        <v>42</v>
      </c>
      <c r="Z290" s="2">
        <v>0.47199999999999998</v>
      </c>
      <c r="AA290">
        <v>52</v>
      </c>
      <c r="AB290">
        <v>25</v>
      </c>
      <c r="AC290">
        <f t="shared" si="57"/>
        <v>75</v>
      </c>
      <c r="AD290" s="2">
        <v>0.48099999999999998</v>
      </c>
      <c r="AE290">
        <v>28</v>
      </c>
      <c r="AF290">
        <v>23</v>
      </c>
      <c r="AG290" s="2">
        <v>0.82099999999999995</v>
      </c>
      <c r="AH290">
        <v>28</v>
      </c>
      <c r="AI290">
        <v>11</v>
      </c>
      <c r="AJ290">
        <v>39</v>
      </c>
      <c r="AK290">
        <v>24</v>
      </c>
      <c r="AL290">
        <v>15</v>
      </c>
      <c r="AM290">
        <v>-5</v>
      </c>
      <c r="AN290">
        <v>265</v>
      </c>
      <c r="AO290">
        <v>35</v>
      </c>
      <c r="AP290">
        <v>37</v>
      </c>
      <c r="AQ290">
        <v>29</v>
      </c>
      <c r="AR290">
        <v>24</v>
      </c>
      <c r="AS290">
        <v>18</v>
      </c>
      <c r="AT290">
        <v>18</v>
      </c>
      <c r="AU290">
        <v>16</v>
      </c>
      <c r="AV290">
        <v>32</v>
      </c>
      <c r="AW290">
        <f t="shared" si="58"/>
        <v>2</v>
      </c>
      <c r="AX290">
        <f t="shared" si="59"/>
        <v>34</v>
      </c>
      <c r="AY290" t="s">
        <v>102</v>
      </c>
      <c r="AZ290" s="1">
        <v>46118.875</v>
      </c>
      <c r="BA290" s="1">
        <v>46118</v>
      </c>
      <c r="BB290">
        <v>4</v>
      </c>
      <c r="BC290" t="s">
        <v>82</v>
      </c>
      <c r="BD290">
        <v>2026</v>
      </c>
    </row>
    <row r="291" spans="1:56" x14ac:dyDescent="0.25">
      <c r="A291">
        <v>22501147</v>
      </c>
      <c r="B291" t="s">
        <v>80</v>
      </c>
      <c r="C291" t="s">
        <v>81</v>
      </c>
      <c r="D291">
        <v>1610612743</v>
      </c>
      <c r="E291" t="str">
        <f t="shared" si="48"/>
        <v>161061274322501147</v>
      </c>
      <c r="F291" t="s">
        <v>85</v>
      </c>
      <c r="G291" t="s">
        <v>86</v>
      </c>
      <c r="H291">
        <v>1610612757</v>
      </c>
      <c r="I291" s="4" t="str">
        <f t="shared" si="49"/>
        <v>161061275722501147</v>
      </c>
      <c r="J291">
        <v>1</v>
      </c>
      <c r="K291">
        <v>1</v>
      </c>
      <c r="L291">
        <v>137</v>
      </c>
      <c r="M291">
        <v>132</v>
      </c>
      <c r="N291">
        <v>37</v>
      </c>
      <c r="O291">
        <v>5</v>
      </c>
      <c r="P291">
        <v>10</v>
      </c>
      <c r="Q291" s="2">
        <f t="shared" si="50"/>
        <v>0.61401936177841521</v>
      </c>
      <c r="R291" s="3">
        <f t="shared" si="51"/>
        <v>82.56</v>
      </c>
      <c r="S291" s="3">
        <f t="shared" si="52"/>
        <v>75.319999999999993</v>
      </c>
      <c r="T291" s="3">
        <f t="shared" si="53"/>
        <v>165.93992248062014</v>
      </c>
      <c r="U291" s="3">
        <f t="shared" si="54"/>
        <v>175.25225703664367</v>
      </c>
      <c r="V291" s="3">
        <f t="shared" si="55"/>
        <v>-9.3123345560235293</v>
      </c>
      <c r="W291" s="2">
        <f t="shared" si="56"/>
        <v>3.0833333333333335</v>
      </c>
      <c r="X291">
        <v>101</v>
      </c>
      <c r="Y291">
        <v>52</v>
      </c>
      <c r="Z291" s="2">
        <v>0.51500000000000001</v>
      </c>
      <c r="AA291">
        <v>38</v>
      </c>
      <c r="AB291">
        <v>12</v>
      </c>
      <c r="AC291">
        <f t="shared" si="57"/>
        <v>36</v>
      </c>
      <c r="AD291" s="2">
        <v>0.316</v>
      </c>
      <c r="AE291">
        <v>24</v>
      </c>
      <c r="AF291">
        <v>21</v>
      </c>
      <c r="AG291" s="2">
        <v>0.875</v>
      </c>
      <c r="AH291">
        <v>28</v>
      </c>
      <c r="AI291">
        <v>17</v>
      </c>
      <c r="AJ291">
        <v>45</v>
      </c>
      <c r="AK291">
        <v>26</v>
      </c>
      <c r="AL291">
        <v>12</v>
      </c>
      <c r="AM291">
        <v>5</v>
      </c>
      <c r="AN291">
        <v>265</v>
      </c>
      <c r="AO291">
        <v>31</v>
      </c>
      <c r="AP291">
        <v>27</v>
      </c>
      <c r="AQ291">
        <v>29</v>
      </c>
      <c r="AR291">
        <v>38</v>
      </c>
      <c r="AS291">
        <v>7</v>
      </c>
      <c r="AT291">
        <v>13</v>
      </c>
      <c r="AU291">
        <v>20</v>
      </c>
      <c r="AV291">
        <v>66</v>
      </c>
      <c r="AW291">
        <f t="shared" si="58"/>
        <v>14</v>
      </c>
      <c r="AX291">
        <f t="shared" si="59"/>
        <v>80</v>
      </c>
      <c r="AY291" t="s">
        <v>102</v>
      </c>
      <c r="AZ291" s="1">
        <v>46118.875</v>
      </c>
      <c r="BA291" s="1">
        <v>46118</v>
      </c>
      <c r="BB291">
        <v>4</v>
      </c>
      <c r="BC291" t="s">
        <v>82</v>
      </c>
      <c r="BD291">
        <v>2026</v>
      </c>
    </row>
    <row r="292" spans="1:56" x14ac:dyDescent="0.25">
      <c r="A292">
        <v>22501145</v>
      </c>
      <c r="B292" t="s">
        <v>103</v>
      </c>
      <c r="C292" t="s">
        <v>104</v>
      </c>
      <c r="D292">
        <v>1610612763</v>
      </c>
      <c r="E292" t="str">
        <f t="shared" si="48"/>
        <v>161061276322501145</v>
      </c>
      <c r="F292" t="s">
        <v>62</v>
      </c>
      <c r="G292" t="s">
        <v>63</v>
      </c>
      <c r="H292">
        <v>1610612739</v>
      </c>
      <c r="I292" s="4" t="str">
        <f t="shared" si="49"/>
        <v>161061273922501145</v>
      </c>
      <c r="J292">
        <v>1</v>
      </c>
      <c r="K292">
        <v>0</v>
      </c>
      <c r="L292">
        <v>126</v>
      </c>
      <c r="M292">
        <v>142</v>
      </c>
      <c r="N292">
        <v>32</v>
      </c>
      <c r="O292">
        <v>4</v>
      </c>
      <c r="P292">
        <v>7</v>
      </c>
      <c r="Q292" s="2">
        <f t="shared" si="50"/>
        <v>0.6402439024390244</v>
      </c>
      <c r="R292" s="3">
        <f t="shared" si="51"/>
        <v>77.400000000000006</v>
      </c>
      <c r="S292" s="3">
        <f t="shared" si="52"/>
        <v>80.28</v>
      </c>
      <c r="T292" s="3">
        <f t="shared" si="53"/>
        <v>162.7906976744186</v>
      </c>
      <c r="U292" s="3">
        <f t="shared" si="54"/>
        <v>176.88091679123067</v>
      </c>
      <c r="V292" s="3">
        <f t="shared" si="55"/>
        <v>-14.090219116812079</v>
      </c>
      <c r="W292" s="2">
        <f t="shared" si="56"/>
        <v>2.4615384615384617</v>
      </c>
      <c r="X292">
        <v>94</v>
      </c>
      <c r="Y292">
        <v>45</v>
      </c>
      <c r="Z292" s="2">
        <v>0.47899999999999998</v>
      </c>
      <c r="AA292">
        <v>59</v>
      </c>
      <c r="AB292">
        <v>29</v>
      </c>
      <c r="AC292">
        <f t="shared" si="57"/>
        <v>87</v>
      </c>
      <c r="AD292" s="2">
        <v>0.49199999999999999</v>
      </c>
      <c r="AE292">
        <v>10</v>
      </c>
      <c r="AF292">
        <v>7</v>
      </c>
      <c r="AG292" s="2">
        <v>0.7</v>
      </c>
      <c r="AH292">
        <v>23</v>
      </c>
      <c r="AI292">
        <v>8</v>
      </c>
      <c r="AJ292">
        <v>31</v>
      </c>
      <c r="AK292">
        <v>27</v>
      </c>
      <c r="AL292">
        <v>13</v>
      </c>
      <c r="AM292">
        <v>-16</v>
      </c>
      <c r="AN292">
        <v>240</v>
      </c>
      <c r="AO292">
        <v>36</v>
      </c>
      <c r="AP292">
        <v>28</v>
      </c>
      <c r="AQ292">
        <v>26</v>
      </c>
      <c r="AR292">
        <v>36</v>
      </c>
      <c r="AS292">
        <v>17</v>
      </c>
      <c r="AT292">
        <v>10</v>
      </c>
      <c r="AU292">
        <v>17</v>
      </c>
      <c r="AV292">
        <v>30</v>
      </c>
      <c r="AW292">
        <f t="shared" si="58"/>
        <v>2</v>
      </c>
      <c r="AX292">
        <f t="shared" si="59"/>
        <v>32</v>
      </c>
      <c r="AY292" t="s">
        <v>102</v>
      </c>
      <c r="AZ292" s="1">
        <v>46118.833333333336</v>
      </c>
      <c r="BA292" s="1">
        <v>46118</v>
      </c>
      <c r="BB292">
        <v>4</v>
      </c>
      <c r="BC292" t="s">
        <v>82</v>
      </c>
      <c r="BD292">
        <v>2026</v>
      </c>
    </row>
    <row r="293" spans="1:56" x14ac:dyDescent="0.25">
      <c r="A293">
        <v>22501145</v>
      </c>
      <c r="B293" t="s">
        <v>62</v>
      </c>
      <c r="C293" t="s">
        <v>63</v>
      </c>
      <c r="D293">
        <v>1610612739</v>
      </c>
      <c r="E293" t="str">
        <f t="shared" si="48"/>
        <v>161061273922501145</v>
      </c>
      <c r="F293" t="s">
        <v>103</v>
      </c>
      <c r="G293" t="s">
        <v>104</v>
      </c>
      <c r="H293">
        <v>1610612763</v>
      </c>
      <c r="I293" s="4" t="str">
        <f t="shared" si="49"/>
        <v>161061276322501145</v>
      </c>
      <c r="J293">
        <v>0</v>
      </c>
      <c r="K293">
        <v>1</v>
      </c>
      <c r="L293">
        <v>142</v>
      </c>
      <c r="M293">
        <v>126</v>
      </c>
      <c r="N293">
        <v>36</v>
      </c>
      <c r="O293">
        <v>5</v>
      </c>
      <c r="P293">
        <v>12</v>
      </c>
      <c r="Q293" s="2">
        <f t="shared" si="50"/>
        <v>0.67439209726443772</v>
      </c>
      <c r="R293" s="3">
        <f t="shared" si="51"/>
        <v>80.28</v>
      </c>
      <c r="S293" s="3">
        <f t="shared" si="52"/>
        <v>77.400000000000006</v>
      </c>
      <c r="T293" s="3">
        <f t="shared" si="53"/>
        <v>176.88091679123067</v>
      </c>
      <c r="U293" s="3">
        <f t="shared" si="54"/>
        <v>162.7906976744186</v>
      </c>
      <c r="V293" s="3">
        <f t="shared" si="55"/>
        <v>14.090219116812079</v>
      </c>
      <c r="W293" s="2">
        <f t="shared" si="56"/>
        <v>3</v>
      </c>
      <c r="X293">
        <v>89</v>
      </c>
      <c r="Y293">
        <v>52</v>
      </c>
      <c r="Z293" s="2">
        <v>0.58399999999999996</v>
      </c>
      <c r="AA293">
        <v>32</v>
      </c>
      <c r="AB293">
        <v>12</v>
      </c>
      <c r="AC293">
        <f t="shared" si="57"/>
        <v>36</v>
      </c>
      <c r="AD293" s="2">
        <v>0.375</v>
      </c>
      <c r="AE293">
        <v>37</v>
      </c>
      <c r="AF293">
        <v>26</v>
      </c>
      <c r="AG293" s="2">
        <v>0.70299999999999996</v>
      </c>
      <c r="AH293">
        <v>35</v>
      </c>
      <c r="AI293">
        <v>13</v>
      </c>
      <c r="AJ293">
        <v>48</v>
      </c>
      <c r="AK293">
        <v>11</v>
      </c>
      <c r="AL293">
        <v>12</v>
      </c>
      <c r="AM293">
        <v>16</v>
      </c>
      <c r="AN293">
        <v>240</v>
      </c>
      <c r="AO293">
        <v>24</v>
      </c>
      <c r="AP293">
        <v>44</v>
      </c>
      <c r="AQ293">
        <v>33</v>
      </c>
      <c r="AR293">
        <v>41</v>
      </c>
      <c r="AS293">
        <v>17</v>
      </c>
      <c r="AT293">
        <v>11</v>
      </c>
      <c r="AU293">
        <v>14</v>
      </c>
      <c r="AV293">
        <v>76</v>
      </c>
      <c r="AW293">
        <f t="shared" si="58"/>
        <v>4</v>
      </c>
      <c r="AX293">
        <f t="shared" si="59"/>
        <v>80</v>
      </c>
      <c r="AY293" t="s">
        <v>102</v>
      </c>
      <c r="AZ293" s="1">
        <v>46118.833333333336</v>
      </c>
      <c r="BA293" s="1">
        <v>46118</v>
      </c>
      <c r="BB293">
        <v>4</v>
      </c>
      <c r="BC293" t="s">
        <v>82</v>
      </c>
      <c r="BD293">
        <v>2026</v>
      </c>
    </row>
    <row r="294" spans="1:56" x14ac:dyDescent="0.25">
      <c r="A294">
        <v>22501146</v>
      </c>
      <c r="B294" t="s">
        <v>70</v>
      </c>
      <c r="C294" t="s">
        <v>71</v>
      </c>
      <c r="D294">
        <v>1610612755</v>
      </c>
      <c r="E294" t="str">
        <f t="shared" si="48"/>
        <v>161061275522501146</v>
      </c>
      <c r="F294" t="s">
        <v>53</v>
      </c>
      <c r="G294" t="s">
        <v>54</v>
      </c>
      <c r="H294">
        <v>1610612759</v>
      </c>
      <c r="I294" s="4" t="str">
        <f t="shared" si="49"/>
        <v>161061275922501146</v>
      </c>
      <c r="J294">
        <v>0</v>
      </c>
      <c r="K294">
        <v>0</v>
      </c>
      <c r="L294">
        <v>102</v>
      </c>
      <c r="M294">
        <v>115</v>
      </c>
      <c r="N294">
        <v>17</v>
      </c>
      <c r="O294">
        <v>5</v>
      </c>
      <c r="P294">
        <v>7</v>
      </c>
      <c r="Q294" s="2">
        <f t="shared" si="50"/>
        <v>0.50615323541087731</v>
      </c>
      <c r="R294" s="3">
        <f t="shared" si="51"/>
        <v>72.760000000000005</v>
      </c>
      <c r="S294" s="3">
        <f t="shared" si="52"/>
        <v>80.680000000000007</v>
      </c>
      <c r="T294" s="3">
        <f t="shared" si="53"/>
        <v>140.18691588785046</v>
      </c>
      <c r="U294" s="3">
        <f t="shared" si="54"/>
        <v>142.53842340109071</v>
      </c>
      <c r="V294" s="3">
        <f t="shared" si="55"/>
        <v>-2.3515075132402501</v>
      </c>
      <c r="W294" s="2">
        <f t="shared" si="56"/>
        <v>1.5454545454545454</v>
      </c>
      <c r="X294">
        <v>88</v>
      </c>
      <c r="Y294">
        <v>34</v>
      </c>
      <c r="Z294" s="2">
        <v>0.38600000000000001</v>
      </c>
      <c r="AA294">
        <v>31</v>
      </c>
      <c r="AB294">
        <v>10</v>
      </c>
      <c r="AC294">
        <f t="shared" si="57"/>
        <v>30</v>
      </c>
      <c r="AD294" s="2">
        <v>0.32300000000000001</v>
      </c>
      <c r="AE294">
        <v>29</v>
      </c>
      <c r="AF294">
        <v>24</v>
      </c>
      <c r="AG294" s="2">
        <v>0.82799999999999996</v>
      </c>
      <c r="AH294">
        <v>31</v>
      </c>
      <c r="AI294">
        <v>17</v>
      </c>
      <c r="AJ294">
        <v>48</v>
      </c>
      <c r="AK294">
        <v>21</v>
      </c>
      <c r="AL294">
        <v>11</v>
      </c>
      <c r="AM294">
        <v>-13</v>
      </c>
      <c r="AN294">
        <v>240</v>
      </c>
      <c r="AO294">
        <v>28</v>
      </c>
      <c r="AP294">
        <v>27</v>
      </c>
      <c r="AQ294">
        <v>30</v>
      </c>
      <c r="AR294">
        <v>17</v>
      </c>
      <c r="AS294">
        <v>4</v>
      </c>
      <c r="AT294">
        <v>11</v>
      </c>
      <c r="AU294">
        <v>12</v>
      </c>
      <c r="AV294">
        <v>38</v>
      </c>
      <c r="AW294">
        <f t="shared" si="58"/>
        <v>10</v>
      </c>
      <c r="AX294">
        <f t="shared" si="59"/>
        <v>48</v>
      </c>
      <c r="AY294" t="s">
        <v>102</v>
      </c>
      <c r="AZ294" s="1">
        <v>46118.833333333336</v>
      </c>
      <c r="BA294" s="1">
        <v>46118</v>
      </c>
      <c r="BB294">
        <v>4</v>
      </c>
      <c r="BC294" t="s">
        <v>82</v>
      </c>
      <c r="BD294">
        <v>2026</v>
      </c>
    </row>
    <row r="295" spans="1:56" x14ac:dyDescent="0.25">
      <c r="A295">
        <v>22501146</v>
      </c>
      <c r="B295" t="s">
        <v>53</v>
      </c>
      <c r="C295" t="s">
        <v>54</v>
      </c>
      <c r="D295">
        <v>1610612759</v>
      </c>
      <c r="E295" t="str">
        <f t="shared" si="48"/>
        <v>161061275922501146</v>
      </c>
      <c r="F295" t="s">
        <v>70</v>
      </c>
      <c r="G295" t="s">
        <v>71</v>
      </c>
      <c r="H295">
        <v>1610612755</v>
      </c>
      <c r="I295" s="4" t="str">
        <f t="shared" si="49"/>
        <v>161061275522501146</v>
      </c>
      <c r="J295">
        <v>1</v>
      </c>
      <c r="K295">
        <v>1</v>
      </c>
      <c r="L295">
        <v>115</v>
      </c>
      <c r="M295">
        <v>102</v>
      </c>
      <c r="N295">
        <v>31</v>
      </c>
      <c r="O295">
        <v>5</v>
      </c>
      <c r="P295">
        <v>8</v>
      </c>
      <c r="Q295" s="2">
        <f t="shared" si="50"/>
        <v>0.58269152817186864</v>
      </c>
      <c r="R295" s="3">
        <f t="shared" si="51"/>
        <v>80.680000000000007</v>
      </c>
      <c r="S295" s="3">
        <f t="shared" si="52"/>
        <v>72.760000000000005</v>
      </c>
      <c r="T295" s="3">
        <f t="shared" si="53"/>
        <v>142.53842340109071</v>
      </c>
      <c r="U295" s="3">
        <f t="shared" si="54"/>
        <v>140.18691588785046</v>
      </c>
      <c r="V295" s="3">
        <f t="shared" si="55"/>
        <v>2.3515075132402501</v>
      </c>
      <c r="W295" s="2">
        <f t="shared" si="56"/>
        <v>3.4444444444444446</v>
      </c>
      <c r="X295">
        <v>89</v>
      </c>
      <c r="Y295">
        <v>44</v>
      </c>
      <c r="Z295" s="2">
        <v>0.49399999999999999</v>
      </c>
      <c r="AA295">
        <v>32</v>
      </c>
      <c r="AB295">
        <v>11</v>
      </c>
      <c r="AC295">
        <f t="shared" si="57"/>
        <v>33</v>
      </c>
      <c r="AD295" s="2">
        <v>0.34399999999999997</v>
      </c>
      <c r="AE295">
        <v>22</v>
      </c>
      <c r="AF295">
        <v>16</v>
      </c>
      <c r="AG295" s="2">
        <v>0.72699999999999998</v>
      </c>
      <c r="AH295">
        <v>38</v>
      </c>
      <c r="AI295">
        <v>9</v>
      </c>
      <c r="AJ295">
        <v>47</v>
      </c>
      <c r="AK295">
        <v>23</v>
      </c>
      <c r="AL295">
        <v>9</v>
      </c>
      <c r="AM295">
        <v>13</v>
      </c>
      <c r="AN295">
        <v>240</v>
      </c>
      <c r="AO295">
        <v>29</v>
      </c>
      <c r="AP295">
        <v>33</v>
      </c>
      <c r="AQ295">
        <v>30</v>
      </c>
      <c r="AR295">
        <v>23</v>
      </c>
      <c r="AS295">
        <v>14</v>
      </c>
      <c r="AT295">
        <v>22</v>
      </c>
      <c r="AU295">
        <v>20</v>
      </c>
      <c r="AV295">
        <v>58</v>
      </c>
      <c r="AW295">
        <f t="shared" si="58"/>
        <v>8</v>
      </c>
      <c r="AX295">
        <f t="shared" si="59"/>
        <v>66</v>
      </c>
      <c r="AY295" t="s">
        <v>102</v>
      </c>
      <c r="AZ295" s="1">
        <v>46118.833333333336</v>
      </c>
      <c r="BA295" s="1">
        <v>46118</v>
      </c>
      <c r="BB295">
        <v>4</v>
      </c>
      <c r="BC295" t="s">
        <v>82</v>
      </c>
      <c r="BD295">
        <v>2026</v>
      </c>
    </row>
    <row r="296" spans="1:56" x14ac:dyDescent="0.25">
      <c r="A296">
        <v>22501143</v>
      </c>
      <c r="B296" t="s">
        <v>83</v>
      </c>
      <c r="C296" t="s">
        <v>84</v>
      </c>
      <c r="D296">
        <v>1610612737</v>
      </c>
      <c r="E296" t="str">
        <f t="shared" si="48"/>
        <v>161061273722501143</v>
      </c>
      <c r="F296" t="s">
        <v>55</v>
      </c>
      <c r="G296" t="s">
        <v>56</v>
      </c>
      <c r="H296">
        <v>1610612752</v>
      </c>
      <c r="I296" s="4" t="str">
        <f t="shared" si="49"/>
        <v>161061275222501143</v>
      </c>
      <c r="J296">
        <v>1</v>
      </c>
      <c r="K296">
        <v>0</v>
      </c>
      <c r="L296">
        <v>105</v>
      </c>
      <c r="M296">
        <v>108</v>
      </c>
      <c r="N296">
        <v>23</v>
      </c>
      <c r="O296">
        <v>4</v>
      </c>
      <c r="P296">
        <v>7</v>
      </c>
      <c r="Q296" s="2">
        <f t="shared" si="50"/>
        <v>0.51229508196721307</v>
      </c>
      <c r="R296" s="3">
        <f t="shared" si="51"/>
        <v>69.48</v>
      </c>
      <c r="S296" s="3">
        <f t="shared" si="52"/>
        <v>64.48</v>
      </c>
      <c r="T296" s="3">
        <f t="shared" si="53"/>
        <v>151.12262521588946</v>
      </c>
      <c r="U296" s="3">
        <f t="shared" si="54"/>
        <v>167.49379652605458</v>
      </c>
      <c r="V296" s="3">
        <f t="shared" si="55"/>
        <v>-16.371171310165124</v>
      </c>
      <c r="W296" s="2">
        <f t="shared" si="56"/>
        <v>1.6428571428571428</v>
      </c>
      <c r="X296">
        <v>95</v>
      </c>
      <c r="Y296">
        <v>38</v>
      </c>
      <c r="Z296" s="2">
        <v>0.4</v>
      </c>
      <c r="AA296">
        <v>42</v>
      </c>
      <c r="AB296">
        <v>16</v>
      </c>
      <c r="AC296">
        <f t="shared" si="57"/>
        <v>48</v>
      </c>
      <c r="AD296" s="2">
        <v>0.38100000000000001</v>
      </c>
      <c r="AE296">
        <v>17</v>
      </c>
      <c r="AF296">
        <v>13</v>
      </c>
      <c r="AG296" s="2">
        <v>0.76500000000000001</v>
      </c>
      <c r="AH296">
        <v>29</v>
      </c>
      <c r="AI296">
        <v>19</v>
      </c>
      <c r="AJ296">
        <v>48</v>
      </c>
      <c r="AK296">
        <v>18</v>
      </c>
      <c r="AL296">
        <v>14</v>
      </c>
      <c r="AM296">
        <v>-3</v>
      </c>
      <c r="AN296">
        <v>240</v>
      </c>
      <c r="AO296">
        <v>31</v>
      </c>
      <c r="AP296">
        <v>26</v>
      </c>
      <c r="AQ296">
        <v>22</v>
      </c>
      <c r="AR296">
        <v>26</v>
      </c>
      <c r="AS296">
        <v>10</v>
      </c>
      <c r="AT296">
        <v>9</v>
      </c>
      <c r="AU296">
        <v>15</v>
      </c>
      <c r="AV296">
        <v>34</v>
      </c>
      <c r="AW296">
        <f t="shared" si="58"/>
        <v>10</v>
      </c>
      <c r="AX296">
        <f t="shared" si="59"/>
        <v>44</v>
      </c>
      <c r="AY296" t="s">
        <v>102</v>
      </c>
      <c r="AZ296" s="1">
        <v>46118.791666666664</v>
      </c>
      <c r="BA296" s="1">
        <v>46118</v>
      </c>
      <c r="BB296">
        <v>4</v>
      </c>
      <c r="BC296" t="s">
        <v>82</v>
      </c>
      <c r="BD296">
        <v>2026</v>
      </c>
    </row>
    <row r="297" spans="1:56" x14ac:dyDescent="0.25">
      <c r="A297">
        <v>22501143</v>
      </c>
      <c r="B297" t="s">
        <v>55</v>
      </c>
      <c r="C297" t="s">
        <v>56</v>
      </c>
      <c r="D297">
        <v>1610612752</v>
      </c>
      <c r="E297" t="str">
        <f t="shared" si="48"/>
        <v>161061275222501143</v>
      </c>
      <c r="F297" t="s">
        <v>83</v>
      </c>
      <c r="G297" t="s">
        <v>84</v>
      </c>
      <c r="H297">
        <v>1610612737</v>
      </c>
      <c r="I297" s="4" t="str">
        <f t="shared" si="49"/>
        <v>161061273722501143</v>
      </c>
      <c r="J297">
        <v>0</v>
      </c>
      <c r="K297">
        <v>1</v>
      </c>
      <c r="L297">
        <v>108</v>
      </c>
      <c r="M297">
        <v>105</v>
      </c>
      <c r="N297">
        <v>29</v>
      </c>
      <c r="O297">
        <v>7</v>
      </c>
      <c r="P297">
        <v>9</v>
      </c>
      <c r="Q297" s="2">
        <f t="shared" si="50"/>
        <v>0.59029296020988187</v>
      </c>
      <c r="R297" s="3">
        <f t="shared" si="51"/>
        <v>64.48</v>
      </c>
      <c r="S297" s="3">
        <f t="shared" si="52"/>
        <v>69.48</v>
      </c>
      <c r="T297" s="3">
        <f t="shared" si="53"/>
        <v>167.49379652605458</v>
      </c>
      <c r="U297" s="3">
        <f t="shared" si="54"/>
        <v>151.12262521588946</v>
      </c>
      <c r="V297" s="3">
        <f t="shared" si="55"/>
        <v>16.371171310165124</v>
      </c>
      <c r="W297" s="2">
        <f t="shared" si="56"/>
        <v>1.9333333333333333</v>
      </c>
      <c r="X297">
        <v>84</v>
      </c>
      <c r="Y297">
        <v>42</v>
      </c>
      <c r="Z297" s="2">
        <v>0.5</v>
      </c>
      <c r="AA297">
        <v>33</v>
      </c>
      <c r="AB297">
        <v>11</v>
      </c>
      <c r="AC297">
        <f t="shared" si="57"/>
        <v>33</v>
      </c>
      <c r="AD297" s="2">
        <v>0.33300000000000002</v>
      </c>
      <c r="AE297">
        <v>17</v>
      </c>
      <c r="AF297">
        <v>13</v>
      </c>
      <c r="AG297" s="2">
        <v>0.76500000000000001</v>
      </c>
      <c r="AH297">
        <v>35</v>
      </c>
      <c r="AI297">
        <v>12</v>
      </c>
      <c r="AJ297">
        <v>47</v>
      </c>
      <c r="AK297">
        <v>14</v>
      </c>
      <c r="AL297">
        <v>15</v>
      </c>
      <c r="AM297">
        <v>3</v>
      </c>
      <c r="AN297">
        <v>240</v>
      </c>
      <c r="AO297">
        <v>32</v>
      </c>
      <c r="AP297">
        <v>21</v>
      </c>
      <c r="AQ297">
        <v>28</v>
      </c>
      <c r="AR297">
        <v>27</v>
      </c>
      <c r="AS297">
        <v>7</v>
      </c>
      <c r="AT297">
        <v>12</v>
      </c>
      <c r="AU297">
        <v>21</v>
      </c>
      <c r="AV297">
        <v>52</v>
      </c>
      <c r="AW297">
        <f t="shared" si="58"/>
        <v>10</v>
      </c>
      <c r="AX297">
        <f t="shared" si="59"/>
        <v>62</v>
      </c>
      <c r="AY297" t="s">
        <v>102</v>
      </c>
      <c r="AZ297" s="1">
        <v>46118.791666666664</v>
      </c>
      <c r="BA297" s="1">
        <v>46118</v>
      </c>
      <c r="BB297">
        <v>4</v>
      </c>
      <c r="BC297" t="s">
        <v>82</v>
      </c>
      <c r="BD297">
        <v>2026</v>
      </c>
    </row>
    <row r="298" spans="1:56" x14ac:dyDescent="0.25">
      <c r="A298">
        <v>22501144</v>
      </c>
      <c r="B298" t="s">
        <v>64</v>
      </c>
      <c r="C298" t="s">
        <v>65</v>
      </c>
      <c r="D298">
        <v>1610612765</v>
      </c>
      <c r="E298" t="str">
        <f t="shared" si="48"/>
        <v>161061276522501144</v>
      </c>
      <c r="F298" t="s">
        <v>74</v>
      </c>
      <c r="G298" t="s">
        <v>75</v>
      </c>
      <c r="H298">
        <v>1610612753</v>
      </c>
      <c r="I298" s="4" t="str">
        <f t="shared" si="49"/>
        <v>161061275322501144</v>
      </c>
      <c r="J298">
        <v>0</v>
      </c>
      <c r="K298">
        <v>0</v>
      </c>
      <c r="L298">
        <v>107</v>
      </c>
      <c r="M298">
        <v>123</v>
      </c>
      <c r="N298">
        <v>32</v>
      </c>
      <c r="O298">
        <v>7</v>
      </c>
      <c r="P298">
        <v>10</v>
      </c>
      <c r="Q298" s="2">
        <f t="shared" si="50"/>
        <v>0.57305055698371898</v>
      </c>
      <c r="R298" s="3">
        <f t="shared" si="51"/>
        <v>66.36</v>
      </c>
      <c r="S298" s="3">
        <f t="shared" si="52"/>
        <v>78.599999999999994</v>
      </c>
      <c r="T298" s="3">
        <f t="shared" si="53"/>
        <v>161.24171187462326</v>
      </c>
      <c r="U298" s="3">
        <f t="shared" si="54"/>
        <v>156.4885496183206</v>
      </c>
      <c r="V298" s="3">
        <f t="shared" si="55"/>
        <v>4.7531622563026588</v>
      </c>
      <c r="W298" s="2">
        <f t="shared" si="56"/>
        <v>1.6842105263157894</v>
      </c>
      <c r="X298">
        <v>85</v>
      </c>
      <c r="Y298">
        <v>42</v>
      </c>
      <c r="Z298" s="2">
        <v>0.49399999999999999</v>
      </c>
      <c r="AA298">
        <v>30</v>
      </c>
      <c r="AB298">
        <v>10</v>
      </c>
      <c r="AC298">
        <f t="shared" si="57"/>
        <v>30</v>
      </c>
      <c r="AD298" s="2">
        <v>0.33300000000000002</v>
      </c>
      <c r="AE298">
        <v>19</v>
      </c>
      <c r="AF298">
        <v>13</v>
      </c>
      <c r="AG298" s="2">
        <v>0.68400000000000005</v>
      </c>
      <c r="AH298">
        <v>27</v>
      </c>
      <c r="AI298">
        <v>8</v>
      </c>
      <c r="AJ298">
        <v>35</v>
      </c>
      <c r="AK298">
        <v>24</v>
      </c>
      <c r="AL298">
        <v>19</v>
      </c>
      <c r="AM298">
        <v>-16</v>
      </c>
      <c r="AN298">
        <v>240</v>
      </c>
      <c r="AO298">
        <v>28</v>
      </c>
      <c r="AP298">
        <v>27</v>
      </c>
      <c r="AQ298">
        <v>21</v>
      </c>
      <c r="AR298">
        <v>31</v>
      </c>
      <c r="AS298">
        <v>1</v>
      </c>
      <c r="AT298">
        <v>16</v>
      </c>
      <c r="AU298">
        <v>14</v>
      </c>
      <c r="AV298">
        <v>58</v>
      </c>
      <c r="AW298">
        <f t="shared" si="58"/>
        <v>6</v>
      </c>
      <c r="AX298">
        <f t="shared" si="59"/>
        <v>64</v>
      </c>
      <c r="AY298" t="s">
        <v>102</v>
      </c>
      <c r="AZ298" s="1">
        <v>46118.791666666664</v>
      </c>
      <c r="BA298" s="1">
        <v>46118</v>
      </c>
      <c r="BB298">
        <v>4</v>
      </c>
      <c r="BC298" t="s">
        <v>82</v>
      </c>
      <c r="BD298">
        <v>2026</v>
      </c>
    </row>
    <row r="299" spans="1:56" x14ac:dyDescent="0.25">
      <c r="A299">
        <v>22501144</v>
      </c>
      <c r="B299" t="s">
        <v>74</v>
      </c>
      <c r="C299" t="s">
        <v>75</v>
      </c>
      <c r="D299">
        <v>1610612753</v>
      </c>
      <c r="E299" t="str">
        <f t="shared" si="48"/>
        <v>161061275322501144</v>
      </c>
      <c r="F299" t="s">
        <v>64</v>
      </c>
      <c r="G299" t="s">
        <v>65</v>
      </c>
      <c r="H299">
        <v>1610612765</v>
      </c>
      <c r="I299" s="4" t="str">
        <f t="shared" si="49"/>
        <v>161061276522501144</v>
      </c>
      <c r="J299">
        <v>1</v>
      </c>
      <c r="K299">
        <v>1</v>
      </c>
      <c r="L299">
        <v>123</v>
      </c>
      <c r="M299">
        <v>107</v>
      </c>
      <c r="N299">
        <v>28</v>
      </c>
      <c r="O299">
        <v>9</v>
      </c>
      <c r="P299">
        <v>16</v>
      </c>
      <c r="Q299" s="2">
        <f t="shared" si="50"/>
        <v>0.62373225152129819</v>
      </c>
      <c r="R299" s="3">
        <f t="shared" si="51"/>
        <v>78.599999999999994</v>
      </c>
      <c r="S299" s="3">
        <f t="shared" si="52"/>
        <v>66.36</v>
      </c>
      <c r="T299" s="3">
        <f t="shared" si="53"/>
        <v>156.4885496183206</v>
      </c>
      <c r="U299" s="3">
        <f t="shared" si="54"/>
        <v>161.24171187462326</v>
      </c>
      <c r="V299" s="3">
        <f t="shared" si="55"/>
        <v>-4.7531622563026588</v>
      </c>
      <c r="W299" s="2">
        <f t="shared" si="56"/>
        <v>2</v>
      </c>
      <c r="X299">
        <v>81</v>
      </c>
      <c r="Y299">
        <v>41</v>
      </c>
      <c r="Z299" s="2">
        <v>0.50600000000000001</v>
      </c>
      <c r="AA299">
        <v>26</v>
      </c>
      <c r="AB299">
        <v>11</v>
      </c>
      <c r="AC299">
        <f t="shared" si="57"/>
        <v>33</v>
      </c>
      <c r="AD299" s="2">
        <v>0.42299999999999999</v>
      </c>
      <c r="AE299">
        <v>40</v>
      </c>
      <c r="AF299">
        <v>30</v>
      </c>
      <c r="AG299" s="2">
        <v>0.75</v>
      </c>
      <c r="AH299">
        <v>29</v>
      </c>
      <c r="AI299">
        <v>6</v>
      </c>
      <c r="AJ299">
        <v>35</v>
      </c>
      <c r="AK299">
        <v>19</v>
      </c>
      <c r="AL299">
        <v>14</v>
      </c>
      <c r="AM299">
        <v>16</v>
      </c>
      <c r="AN299">
        <v>240</v>
      </c>
      <c r="AO299">
        <v>30</v>
      </c>
      <c r="AP299">
        <v>39</v>
      </c>
      <c r="AQ299">
        <v>29</v>
      </c>
      <c r="AR299">
        <v>25</v>
      </c>
      <c r="AS299">
        <v>26</v>
      </c>
      <c r="AT299">
        <v>23</v>
      </c>
      <c r="AU299">
        <v>33</v>
      </c>
      <c r="AV299">
        <v>52</v>
      </c>
      <c r="AW299">
        <f t="shared" si="58"/>
        <v>8</v>
      </c>
      <c r="AX299">
        <f t="shared" si="59"/>
        <v>60</v>
      </c>
      <c r="AY299" t="s">
        <v>102</v>
      </c>
      <c r="AZ299" s="1">
        <v>46118.791666666664</v>
      </c>
      <c r="BA299" s="1">
        <v>46118</v>
      </c>
      <c r="BB299">
        <v>4</v>
      </c>
      <c r="BC299" t="s">
        <v>82</v>
      </c>
      <c r="BD299">
        <v>2026</v>
      </c>
    </row>
    <row r="300" spans="1:56" x14ac:dyDescent="0.25">
      <c r="A300">
        <v>22501142</v>
      </c>
      <c r="B300" t="s">
        <v>78</v>
      </c>
      <c r="C300" t="s">
        <v>79</v>
      </c>
      <c r="D300">
        <v>1610612745</v>
      </c>
      <c r="E300" t="str">
        <f t="shared" si="48"/>
        <v>161061274522501142</v>
      </c>
      <c r="F300" t="s">
        <v>89</v>
      </c>
      <c r="G300" t="s">
        <v>90</v>
      </c>
      <c r="H300">
        <v>1610612744</v>
      </c>
      <c r="I300" s="4" t="str">
        <f t="shared" si="49"/>
        <v>161061274422501142</v>
      </c>
      <c r="J300">
        <v>0</v>
      </c>
      <c r="K300">
        <v>1</v>
      </c>
      <c r="L300">
        <v>117</v>
      </c>
      <c r="M300">
        <v>116</v>
      </c>
      <c r="N300">
        <v>30</v>
      </c>
      <c r="O300">
        <v>7</v>
      </c>
      <c r="P300">
        <v>4</v>
      </c>
      <c r="Q300" s="2">
        <f t="shared" si="50"/>
        <v>0.66206428248076055</v>
      </c>
      <c r="R300" s="3">
        <f t="shared" si="51"/>
        <v>67.36</v>
      </c>
      <c r="S300" s="3">
        <f t="shared" si="52"/>
        <v>76.8</v>
      </c>
      <c r="T300" s="3">
        <f t="shared" si="53"/>
        <v>173.6935866983373</v>
      </c>
      <c r="U300" s="3">
        <f t="shared" si="54"/>
        <v>151.04166666666669</v>
      </c>
      <c r="V300" s="3">
        <f t="shared" si="55"/>
        <v>22.651920031670613</v>
      </c>
      <c r="W300" s="2">
        <f t="shared" si="56"/>
        <v>2.3076923076923075</v>
      </c>
      <c r="X300">
        <v>80</v>
      </c>
      <c r="Y300">
        <v>44</v>
      </c>
      <c r="Z300" s="2">
        <v>0.55000000000000004</v>
      </c>
      <c r="AA300">
        <v>29</v>
      </c>
      <c r="AB300">
        <v>13</v>
      </c>
      <c r="AC300">
        <f t="shared" si="57"/>
        <v>39</v>
      </c>
      <c r="AD300" s="2">
        <v>0.44800000000000001</v>
      </c>
      <c r="AE300">
        <v>19</v>
      </c>
      <c r="AF300">
        <v>16</v>
      </c>
      <c r="AG300" s="2">
        <v>0.84199999999999997</v>
      </c>
      <c r="AH300">
        <v>30</v>
      </c>
      <c r="AI300">
        <v>8</v>
      </c>
      <c r="AJ300">
        <v>38</v>
      </c>
      <c r="AK300">
        <v>16</v>
      </c>
      <c r="AL300">
        <v>13</v>
      </c>
      <c r="AM300">
        <v>1</v>
      </c>
      <c r="AN300">
        <v>240</v>
      </c>
      <c r="AO300">
        <v>26</v>
      </c>
      <c r="AP300">
        <v>29</v>
      </c>
      <c r="AQ300">
        <v>37</v>
      </c>
      <c r="AR300">
        <v>25</v>
      </c>
      <c r="AS300">
        <v>15</v>
      </c>
      <c r="AT300">
        <v>8</v>
      </c>
      <c r="AU300">
        <v>14</v>
      </c>
      <c r="AV300">
        <v>54</v>
      </c>
      <c r="AW300">
        <f t="shared" si="58"/>
        <v>8</v>
      </c>
      <c r="AX300">
        <f t="shared" si="59"/>
        <v>62</v>
      </c>
      <c r="AY300" t="s">
        <v>102</v>
      </c>
      <c r="AZ300" s="1">
        <v>46117.916666666664</v>
      </c>
      <c r="BA300" s="1">
        <v>46117</v>
      </c>
      <c r="BB300">
        <v>4</v>
      </c>
      <c r="BC300" t="s">
        <v>82</v>
      </c>
      <c r="BD300">
        <v>2026</v>
      </c>
    </row>
    <row r="301" spans="1:56" x14ac:dyDescent="0.25">
      <c r="A301">
        <v>22501142</v>
      </c>
      <c r="B301" t="s">
        <v>89</v>
      </c>
      <c r="C301" t="s">
        <v>90</v>
      </c>
      <c r="D301">
        <v>1610612744</v>
      </c>
      <c r="E301" t="str">
        <f t="shared" si="48"/>
        <v>161061274422501142</v>
      </c>
      <c r="F301" t="s">
        <v>78</v>
      </c>
      <c r="G301" t="s">
        <v>79</v>
      </c>
      <c r="H301">
        <v>1610612745</v>
      </c>
      <c r="I301" s="4" t="str">
        <f t="shared" si="49"/>
        <v>161061274522501142</v>
      </c>
      <c r="J301">
        <v>1</v>
      </c>
      <c r="K301">
        <v>0</v>
      </c>
      <c r="L301">
        <v>116</v>
      </c>
      <c r="M301">
        <v>117</v>
      </c>
      <c r="N301">
        <v>34</v>
      </c>
      <c r="O301">
        <v>3</v>
      </c>
      <c r="P301">
        <v>7</v>
      </c>
      <c r="Q301" s="2">
        <f t="shared" si="50"/>
        <v>0.625</v>
      </c>
      <c r="R301" s="3">
        <f t="shared" si="51"/>
        <v>76.8</v>
      </c>
      <c r="S301" s="3">
        <f t="shared" si="52"/>
        <v>67.36</v>
      </c>
      <c r="T301" s="3">
        <f t="shared" si="53"/>
        <v>151.04166666666669</v>
      </c>
      <c r="U301" s="3">
        <f t="shared" si="54"/>
        <v>173.6935866983373</v>
      </c>
      <c r="V301" s="3">
        <f t="shared" si="55"/>
        <v>-22.651920031670613</v>
      </c>
      <c r="W301" s="2">
        <f t="shared" si="56"/>
        <v>3.4</v>
      </c>
      <c r="X301">
        <v>84</v>
      </c>
      <c r="Y301">
        <v>42</v>
      </c>
      <c r="Z301" s="2">
        <v>0.5</v>
      </c>
      <c r="AA301">
        <v>40</v>
      </c>
      <c r="AB301">
        <v>14</v>
      </c>
      <c r="AC301">
        <f t="shared" si="57"/>
        <v>42</v>
      </c>
      <c r="AD301" s="2">
        <v>0.35</v>
      </c>
      <c r="AE301">
        <v>20</v>
      </c>
      <c r="AF301">
        <v>18</v>
      </c>
      <c r="AG301" s="2">
        <v>0.9</v>
      </c>
      <c r="AH301">
        <v>25</v>
      </c>
      <c r="AI301">
        <v>6</v>
      </c>
      <c r="AJ301">
        <v>31</v>
      </c>
      <c r="AK301">
        <v>19</v>
      </c>
      <c r="AL301">
        <v>10</v>
      </c>
      <c r="AM301">
        <v>-1</v>
      </c>
      <c r="AN301">
        <v>240</v>
      </c>
      <c r="AO301">
        <v>31</v>
      </c>
      <c r="AP301">
        <v>22</v>
      </c>
      <c r="AQ301">
        <v>29</v>
      </c>
      <c r="AR301">
        <v>34</v>
      </c>
      <c r="AS301">
        <v>7</v>
      </c>
      <c r="AT301">
        <v>8</v>
      </c>
      <c r="AU301">
        <v>23</v>
      </c>
      <c r="AV301">
        <v>52</v>
      </c>
      <c r="AW301">
        <f t="shared" si="58"/>
        <v>4</v>
      </c>
      <c r="AX301">
        <f t="shared" si="59"/>
        <v>56</v>
      </c>
      <c r="AY301" t="s">
        <v>102</v>
      </c>
      <c r="AZ301" s="1">
        <v>46117.916666666664</v>
      </c>
      <c r="BA301" s="1">
        <v>46117</v>
      </c>
      <c r="BB301">
        <v>4</v>
      </c>
      <c r="BC301" t="s">
        <v>82</v>
      </c>
      <c r="BD301">
        <v>2026</v>
      </c>
    </row>
    <row r="302" spans="1:56" x14ac:dyDescent="0.25">
      <c r="A302">
        <v>22501141</v>
      </c>
      <c r="B302" t="s">
        <v>109</v>
      </c>
      <c r="C302" t="s">
        <v>110</v>
      </c>
      <c r="D302">
        <v>1610612758</v>
      </c>
      <c r="E302" t="str">
        <f t="shared" si="48"/>
        <v>161061275822501141</v>
      </c>
      <c r="F302" t="s">
        <v>94</v>
      </c>
      <c r="G302" t="s">
        <v>95</v>
      </c>
      <c r="H302">
        <v>1610612746</v>
      </c>
      <c r="I302" s="4" t="str">
        <f t="shared" si="49"/>
        <v>161061274622501141</v>
      </c>
      <c r="J302">
        <v>1</v>
      </c>
      <c r="K302">
        <v>0</v>
      </c>
      <c r="L302">
        <v>109</v>
      </c>
      <c r="M302">
        <v>138</v>
      </c>
      <c r="N302">
        <v>25</v>
      </c>
      <c r="O302">
        <v>8</v>
      </c>
      <c r="P302">
        <v>9</v>
      </c>
      <c r="Q302" s="2">
        <f t="shared" si="50"/>
        <v>0.58102345415778256</v>
      </c>
      <c r="R302" s="3">
        <f t="shared" si="51"/>
        <v>61.8</v>
      </c>
      <c r="S302" s="3">
        <f t="shared" si="52"/>
        <v>77.239999999999995</v>
      </c>
      <c r="T302" s="3">
        <f t="shared" si="53"/>
        <v>176.37540453074433</v>
      </c>
      <c r="U302" s="3">
        <f t="shared" si="54"/>
        <v>178.66390471258418</v>
      </c>
      <c r="V302" s="3">
        <f t="shared" si="55"/>
        <v>-2.2885001818398507</v>
      </c>
      <c r="W302" s="2">
        <f t="shared" si="56"/>
        <v>1.25</v>
      </c>
      <c r="X302">
        <v>85</v>
      </c>
      <c r="Y302">
        <v>45</v>
      </c>
      <c r="Z302" s="2">
        <v>0.52900000000000003</v>
      </c>
      <c r="AA302">
        <v>32</v>
      </c>
      <c r="AB302">
        <v>9</v>
      </c>
      <c r="AC302">
        <f t="shared" si="57"/>
        <v>27</v>
      </c>
      <c r="AD302" s="2">
        <v>0.28100000000000003</v>
      </c>
      <c r="AE302">
        <v>20</v>
      </c>
      <c r="AF302">
        <v>10</v>
      </c>
      <c r="AG302" s="2">
        <v>0.5</v>
      </c>
      <c r="AH302">
        <v>30</v>
      </c>
      <c r="AI302">
        <v>12</v>
      </c>
      <c r="AJ302">
        <v>42</v>
      </c>
      <c r="AK302">
        <v>19</v>
      </c>
      <c r="AL302">
        <v>20</v>
      </c>
      <c r="AM302">
        <v>-29</v>
      </c>
      <c r="AN302">
        <v>240</v>
      </c>
      <c r="AO302">
        <v>32</v>
      </c>
      <c r="AP302">
        <v>27</v>
      </c>
      <c r="AQ302">
        <v>20</v>
      </c>
      <c r="AR302">
        <v>30</v>
      </c>
      <c r="AS302">
        <v>3</v>
      </c>
      <c r="AT302">
        <v>12</v>
      </c>
      <c r="AU302">
        <v>16</v>
      </c>
      <c r="AV302">
        <v>62</v>
      </c>
      <c r="AW302">
        <f t="shared" si="58"/>
        <v>10</v>
      </c>
      <c r="AX302">
        <f t="shared" si="59"/>
        <v>72</v>
      </c>
      <c r="AY302" t="s">
        <v>102</v>
      </c>
      <c r="AZ302" s="1">
        <v>46117.875</v>
      </c>
      <c r="BA302" s="1">
        <v>46117</v>
      </c>
      <c r="BB302">
        <v>4</v>
      </c>
      <c r="BC302" t="s">
        <v>82</v>
      </c>
      <c r="BD302">
        <v>2026</v>
      </c>
    </row>
    <row r="303" spans="1:56" x14ac:dyDescent="0.25">
      <c r="A303">
        <v>22501141</v>
      </c>
      <c r="B303" t="s">
        <v>94</v>
      </c>
      <c r="C303" t="s">
        <v>95</v>
      </c>
      <c r="D303">
        <v>1610612746</v>
      </c>
      <c r="E303" t="str">
        <f t="shared" si="48"/>
        <v>161061274622501141</v>
      </c>
      <c r="F303" t="s">
        <v>109</v>
      </c>
      <c r="G303" t="s">
        <v>110</v>
      </c>
      <c r="H303">
        <v>1610612758</v>
      </c>
      <c r="I303" s="4" t="str">
        <f t="shared" si="49"/>
        <v>161061275822501141</v>
      </c>
      <c r="J303">
        <v>0</v>
      </c>
      <c r="K303">
        <v>1</v>
      </c>
      <c r="L303">
        <v>138</v>
      </c>
      <c r="M303">
        <v>109</v>
      </c>
      <c r="N303">
        <v>30</v>
      </c>
      <c r="O303">
        <v>1</v>
      </c>
      <c r="P303">
        <v>15</v>
      </c>
      <c r="Q303" s="2">
        <f t="shared" si="50"/>
        <v>0.68154879494271048</v>
      </c>
      <c r="R303" s="3">
        <f t="shared" si="51"/>
        <v>77.239999999999995</v>
      </c>
      <c r="S303" s="3">
        <f t="shared" si="52"/>
        <v>61.8</v>
      </c>
      <c r="T303" s="3">
        <f t="shared" si="53"/>
        <v>178.66390471258418</v>
      </c>
      <c r="U303" s="3">
        <f t="shared" si="54"/>
        <v>176.37540453074433</v>
      </c>
      <c r="V303" s="3">
        <f t="shared" si="55"/>
        <v>2.2885001818398507</v>
      </c>
      <c r="W303" s="2">
        <f t="shared" si="56"/>
        <v>2.1428571428571428</v>
      </c>
      <c r="X303">
        <v>92</v>
      </c>
      <c r="Y303">
        <v>49</v>
      </c>
      <c r="Z303" s="2">
        <v>0.53300000000000003</v>
      </c>
      <c r="AA303">
        <v>41</v>
      </c>
      <c r="AB303">
        <v>20</v>
      </c>
      <c r="AC303">
        <f t="shared" si="57"/>
        <v>60</v>
      </c>
      <c r="AD303" s="2">
        <v>0.48799999999999999</v>
      </c>
      <c r="AE303">
        <v>21</v>
      </c>
      <c r="AF303">
        <v>20</v>
      </c>
      <c r="AG303" s="2">
        <v>0.95199999999999996</v>
      </c>
      <c r="AH303">
        <v>27</v>
      </c>
      <c r="AI303">
        <v>10</v>
      </c>
      <c r="AJ303">
        <v>37</v>
      </c>
      <c r="AK303">
        <v>20</v>
      </c>
      <c r="AL303">
        <v>14</v>
      </c>
      <c r="AM303">
        <v>29</v>
      </c>
      <c r="AN303">
        <v>240</v>
      </c>
      <c r="AO303">
        <v>42</v>
      </c>
      <c r="AP303">
        <v>29</v>
      </c>
      <c r="AQ303">
        <v>36</v>
      </c>
      <c r="AR303">
        <v>31</v>
      </c>
      <c r="AS303">
        <v>37</v>
      </c>
      <c r="AT303">
        <v>21</v>
      </c>
      <c r="AU303">
        <v>29</v>
      </c>
      <c r="AV303">
        <v>46</v>
      </c>
      <c r="AW303">
        <f t="shared" si="58"/>
        <v>12</v>
      </c>
      <c r="AX303">
        <f t="shared" si="59"/>
        <v>58</v>
      </c>
      <c r="AY303" t="s">
        <v>102</v>
      </c>
      <c r="AZ303" s="1">
        <v>46117.875</v>
      </c>
      <c r="BA303" s="1">
        <v>46117</v>
      </c>
      <c r="BB303">
        <v>4</v>
      </c>
      <c r="BC303" t="s">
        <v>82</v>
      </c>
      <c r="BD303">
        <v>2026</v>
      </c>
    </row>
    <row r="304" spans="1:56" x14ac:dyDescent="0.25">
      <c r="A304">
        <v>22501140</v>
      </c>
      <c r="B304" t="s">
        <v>98</v>
      </c>
      <c r="C304" t="s">
        <v>99</v>
      </c>
      <c r="D304">
        <v>1610612742</v>
      </c>
      <c r="E304" t="str">
        <f t="shared" si="48"/>
        <v>161061274222501140</v>
      </c>
      <c r="F304" t="s">
        <v>68</v>
      </c>
      <c r="G304" t="s">
        <v>69</v>
      </c>
      <c r="H304">
        <v>1610612747</v>
      </c>
      <c r="I304" s="4" t="str">
        <f t="shared" si="49"/>
        <v>161061274722501140</v>
      </c>
      <c r="J304">
        <v>1</v>
      </c>
      <c r="K304">
        <v>1</v>
      </c>
      <c r="L304">
        <v>134</v>
      </c>
      <c r="M304">
        <v>128</v>
      </c>
      <c r="N304">
        <v>27</v>
      </c>
      <c r="O304">
        <v>5</v>
      </c>
      <c r="P304">
        <v>11</v>
      </c>
      <c r="Q304" s="2">
        <f t="shared" si="50"/>
        <v>0.64522342064714944</v>
      </c>
      <c r="R304" s="3">
        <f t="shared" si="51"/>
        <v>88.84</v>
      </c>
      <c r="S304" s="3">
        <f t="shared" si="52"/>
        <v>82.52</v>
      </c>
      <c r="T304" s="3">
        <f t="shared" si="53"/>
        <v>150.83295812696983</v>
      </c>
      <c r="U304" s="3">
        <f t="shared" si="54"/>
        <v>155.11391177896269</v>
      </c>
      <c r="V304" s="3">
        <f t="shared" si="55"/>
        <v>-4.2809536519928599</v>
      </c>
      <c r="W304" s="2">
        <f t="shared" si="56"/>
        <v>3.8571428571428572</v>
      </c>
      <c r="X304">
        <v>88</v>
      </c>
      <c r="Y304">
        <v>46</v>
      </c>
      <c r="Z304" s="2">
        <v>0.52300000000000002</v>
      </c>
      <c r="AA304">
        <v>32</v>
      </c>
      <c r="AB304">
        <v>14</v>
      </c>
      <c r="AC304">
        <f t="shared" si="57"/>
        <v>42</v>
      </c>
      <c r="AD304" s="2">
        <v>0.438</v>
      </c>
      <c r="AE304">
        <v>36</v>
      </c>
      <c r="AF304">
        <v>28</v>
      </c>
      <c r="AG304" s="2">
        <v>0.77800000000000002</v>
      </c>
      <c r="AH304">
        <v>30</v>
      </c>
      <c r="AI304">
        <v>8</v>
      </c>
      <c r="AJ304">
        <v>38</v>
      </c>
      <c r="AK304">
        <v>22</v>
      </c>
      <c r="AL304">
        <v>7</v>
      </c>
      <c r="AM304">
        <v>6</v>
      </c>
      <c r="AN304">
        <v>240</v>
      </c>
      <c r="AO304">
        <v>41</v>
      </c>
      <c r="AP304">
        <v>26</v>
      </c>
      <c r="AQ304">
        <v>40</v>
      </c>
      <c r="AR304">
        <v>27</v>
      </c>
      <c r="AS304">
        <v>22</v>
      </c>
      <c r="AT304">
        <v>24</v>
      </c>
      <c r="AU304">
        <v>21</v>
      </c>
      <c r="AV304">
        <v>54</v>
      </c>
      <c r="AW304">
        <f t="shared" si="58"/>
        <v>10</v>
      </c>
      <c r="AX304">
        <f t="shared" si="59"/>
        <v>64</v>
      </c>
      <c r="AY304" t="s">
        <v>102</v>
      </c>
      <c r="AZ304" s="1">
        <v>46117.8125</v>
      </c>
      <c r="BA304" s="1">
        <v>46117</v>
      </c>
      <c r="BB304">
        <v>4</v>
      </c>
      <c r="BC304" t="s">
        <v>82</v>
      </c>
      <c r="BD304">
        <v>2026</v>
      </c>
    </row>
    <row r="305" spans="1:56" x14ac:dyDescent="0.25">
      <c r="A305">
        <v>22501140</v>
      </c>
      <c r="B305" t="s">
        <v>68</v>
      </c>
      <c r="C305" t="s">
        <v>69</v>
      </c>
      <c r="D305">
        <v>1610612747</v>
      </c>
      <c r="E305" t="str">
        <f t="shared" si="48"/>
        <v>161061274722501140</v>
      </c>
      <c r="F305" t="s">
        <v>98</v>
      </c>
      <c r="G305" t="s">
        <v>99</v>
      </c>
      <c r="H305">
        <v>1610612742</v>
      </c>
      <c r="I305" s="4" t="str">
        <f t="shared" si="49"/>
        <v>161061274222501140</v>
      </c>
      <c r="J305">
        <v>0</v>
      </c>
      <c r="K305">
        <v>0</v>
      </c>
      <c r="L305">
        <v>128</v>
      </c>
      <c r="M305">
        <v>134</v>
      </c>
      <c r="N305">
        <v>36</v>
      </c>
      <c r="O305">
        <v>1</v>
      </c>
      <c r="P305">
        <v>6</v>
      </c>
      <c r="Q305" s="2">
        <f t="shared" si="50"/>
        <v>0.60652009097801363</v>
      </c>
      <c r="R305" s="3">
        <f t="shared" si="51"/>
        <v>82.52</v>
      </c>
      <c r="S305" s="3">
        <f t="shared" si="52"/>
        <v>88.84</v>
      </c>
      <c r="T305" s="3">
        <f t="shared" si="53"/>
        <v>155.11391177896269</v>
      </c>
      <c r="U305" s="3">
        <f t="shared" si="54"/>
        <v>150.83295812696983</v>
      </c>
      <c r="V305" s="3">
        <f t="shared" si="55"/>
        <v>4.2809536519928599</v>
      </c>
      <c r="W305" s="2">
        <f t="shared" si="56"/>
        <v>3</v>
      </c>
      <c r="X305">
        <v>91</v>
      </c>
      <c r="Y305">
        <v>47</v>
      </c>
      <c r="Z305" s="2">
        <v>0.51600000000000001</v>
      </c>
      <c r="AA305">
        <v>27</v>
      </c>
      <c r="AB305">
        <v>8</v>
      </c>
      <c r="AC305">
        <f t="shared" si="57"/>
        <v>24</v>
      </c>
      <c r="AD305" s="2">
        <v>0.29599999999999999</v>
      </c>
      <c r="AE305">
        <v>33</v>
      </c>
      <c r="AF305">
        <v>26</v>
      </c>
      <c r="AG305" s="2">
        <v>0.78800000000000003</v>
      </c>
      <c r="AH305">
        <v>38</v>
      </c>
      <c r="AI305">
        <v>11</v>
      </c>
      <c r="AJ305">
        <v>49</v>
      </c>
      <c r="AK305">
        <v>23</v>
      </c>
      <c r="AL305">
        <v>12</v>
      </c>
      <c r="AM305">
        <v>-6</v>
      </c>
      <c r="AN305">
        <v>240</v>
      </c>
      <c r="AO305">
        <v>30</v>
      </c>
      <c r="AP305">
        <v>31</v>
      </c>
      <c r="AQ305">
        <v>36</v>
      </c>
      <c r="AR305">
        <v>31</v>
      </c>
      <c r="AS305">
        <v>1</v>
      </c>
      <c r="AT305">
        <v>14</v>
      </c>
      <c r="AU305">
        <v>9</v>
      </c>
      <c r="AV305">
        <v>66</v>
      </c>
      <c r="AW305">
        <f t="shared" si="58"/>
        <v>12</v>
      </c>
      <c r="AX305">
        <f t="shared" si="59"/>
        <v>78</v>
      </c>
      <c r="AY305" t="s">
        <v>102</v>
      </c>
      <c r="AZ305" s="1">
        <v>46117.8125</v>
      </c>
      <c r="BA305" s="1">
        <v>46117</v>
      </c>
      <c r="BB305">
        <v>4</v>
      </c>
      <c r="BC305" t="s">
        <v>82</v>
      </c>
      <c r="BD305">
        <v>2026</v>
      </c>
    </row>
    <row r="306" spans="1:56" x14ac:dyDescent="0.25">
      <c r="A306">
        <v>22501137</v>
      </c>
      <c r="B306" t="s">
        <v>92</v>
      </c>
      <c r="C306" t="s">
        <v>93</v>
      </c>
      <c r="D306">
        <v>1610612766</v>
      </c>
      <c r="E306" t="str">
        <f t="shared" si="48"/>
        <v>161061276622501137</v>
      </c>
      <c r="F306" t="s">
        <v>66</v>
      </c>
      <c r="G306" t="s">
        <v>67</v>
      </c>
      <c r="H306">
        <v>1610612750</v>
      </c>
      <c r="I306" s="4" t="str">
        <f t="shared" si="49"/>
        <v>161061275022501137</v>
      </c>
      <c r="J306">
        <v>0</v>
      </c>
      <c r="K306">
        <v>1</v>
      </c>
      <c r="L306">
        <v>122</v>
      </c>
      <c r="M306">
        <v>108</v>
      </c>
      <c r="N306">
        <v>31</v>
      </c>
      <c r="O306">
        <v>2</v>
      </c>
      <c r="P306">
        <v>8</v>
      </c>
      <c r="Q306" s="2">
        <f t="shared" si="50"/>
        <v>0.61866125760649093</v>
      </c>
      <c r="R306" s="3">
        <f t="shared" si="51"/>
        <v>67.599999999999994</v>
      </c>
      <c r="S306" s="3">
        <f t="shared" si="52"/>
        <v>63.120000000000005</v>
      </c>
      <c r="T306" s="3">
        <f t="shared" si="53"/>
        <v>180.47337278106511</v>
      </c>
      <c r="U306" s="3">
        <f t="shared" si="54"/>
        <v>171.10266159695817</v>
      </c>
      <c r="V306" s="3">
        <f t="shared" si="55"/>
        <v>9.3707111841069377</v>
      </c>
      <c r="W306" s="2">
        <f t="shared" si="56"/>
        <v>2.0666666666666669</v>
      </c>
      <c r="X306">
        <v>92</v>
      </c>
      <c r="Y306">
        <v>45</v>
      </c>
      <c r="Z306" s="2">
        <v>0.48899999999999999</v>
      </c>
      <c r="AA306">
        <v>45</v>
      </c>
      <c r="AB306">
        <v>19</v>
      </c>
      <c r="AC306">
        <f t="shared" si="57"/>
        <v>57</v>
      </c>
      <c r="AD306" s="2">
        <v>0.42199999999999999</v>
      </c>
      <c r="AE306">
        <v>15</v>
      </c>
      <c r="AF306">
        <v>13</v>
      </c>
      <c r="AG306" s="2">
        <v>0.86699999999999999</v>
      </c>
      <c r="AH306">
        <v>30</v>
      </c>
      <c r="AI306">
        <v>16</v>
      </c>
      <c r="AJ306">
        <v>46</v>
      </c>
      <c r="AK306">
        <v>20</v>
      </c>
      <c r="AL306">
        <v>15</v>
      </c>
      <c r="AM306">
        <v>14</v>
      </c>
      <c r="AN306">
        <v>240</v>
      </c>
      <c r="AO306">
        <v>29</v>
      </c>
      <c r="AP306">
        <v>26</v>
      </c>
      <c r="AQ306">
        <v>34</v>
      </c>
      <c r="AR306">
        <v>33</v>
      </c>
      <c r="AS306">
        <v>22</v>
      </c>
      <c r="AT306">
        <v>11</v>
      </c>
      <c r="AU306">
        <v>22</v>
      </c>
      <c r="AV306">
        <v>50</v>
      </c>
      <c r="AW306">
        <f t="shared" si="58"/>
        <v>2</v>
      </c>
      <c r="AX306">
        <f t="shared" si="59"/>
        <v>52</v>
      </c>
      <c r="AY306" t="s">
        <v>102</v>
      </c>
      <c r="AZ306" s="1">
        <v>46117.791666666664</v>
      </c>
      <c r="BA306" s="1">
        <v>46117</v>
      </c>
      <c r="BB306">
        <v>4</v>
      </c>
      <c r="BC306" t="s">
        <v>82</v>
      </c>
      <c r="BD306">
        <v>2026</v>
      </c>
    </row>
    <row r="307" spans="1:56" x14ac:dyDescent="0.25">
      <c r="A307">
        <v>22501137</v>
      </c>
      <c r="B307" t="s">
        <v>66</v>
      </c>
      <c r="C307" t="s">
        <v>67</v>
      </c>
      <c r="D307">
        <v>1610612750</v>
      </c>
      <c r="E307" t="str">
        <f t="shared" si="48"/>
        <v>161061275022501137</v>
      </c>
      <c r="F307" t="s">
        <v>92</v>
      </c>
      <c r="G307" t="s">
        <v>93</v>
      </c>
      <c r="H307">
        <v>1610612766</v>
      </c>
      <c r="I307" s="4" t="str">
        <f t="shared" si="49"/>
        <v>161061276622501137</v>
      </c>
      <c r="J307">
        <v>1</v>
      </c>
      <c r="K307">
        <v>0</v>
      </c>
      <c r="L307">
        <v>108</v>
      </c>
      <c r="M307">
        <v>122</v>
      </c>
      <c r="N307">
        <v>24</v>
      </c>
      <c r="O307">
        <v>4</v>
      </c>
      <c r="P307">
        <v>8</v>
      </c>
      <c r="Q307" s="2">
        <f t="shared" si="50"/>
        <v>0.57989690721649478</v>
      </c>
      <c r="R307" s="3">
        <f t="shared" si="51"/>
        <v>63.120000000000005</v>
      </c>
      <c r="S307" s="3">
        <f t="shared" si="52"/>
        <v>67.599999999999994</v>
      </c>
      <c r="T307" s="3">
        <f t="shared" si="53"/>
        <v>171.10266159695817</v>
      </c>
      <c r="U307" s="3">
        <f t="shared" si="54"/>
        <v>180.47337278106511</v>
      </c>
      <c r="V307" s="3">
        <f t="shared" si="55"/>
        <v>-9.3707111841069377</v>
      </c>
      <c r="W307" s="2">
        <f t="shared" si="56"/>
        <v>1.411764705882353</v>
      </c>
      <c r="X307">
        <v>83</v>
      </c>
      <c r="Y307">
        <v>38</v>
      </c>
      <c r="Z307" s="2">
        <v>0.45800000000000002</v>
      </c>
      <c r="AA307">
        <v>38</v>
      </c>
      <c r="AB307">
        <v>14</v>
      </c>
      <c r="AC307">
        <f t="shared" si="57"/>
        <v>42</v>
      </c>
      <c r="AD307" s="2">
        <v>0.36799999999999999</v>
      </c>
      <c r="AE307">
        <v>23</v>
      </c>
      <c r="AF307">
        <v>18</v>
      </c>
      <c r="AG307" s="2">
        <v>0.78300000000000003</v>
      </c>
      <c r="AH307">
        <v>26</v>
      </c>
      <c r="AI307">
        <v>13</v>
      </c>
      <c r="AJ307">
        <v>39</v>
      </c>
      <c r="AK307">
        <v>18</v>
      </c>
      <c r="AL307">
        <v>17</v>
      </c>
      <c r="AM307">
        <v>-14</v>
      </c>
      <c r="AN307">
        <v>240</v>
      </c>
      <c r="AO307">
        <v>21</v>
      </c>
      <c r="AP307">
        <v>39</v>
      </c>
      <c r="AQ307">
        <v>19</v>
      </c>
      <c r="AR307">
        <v>29</v>
      </c>
      <c r="AS307">
        <v>7</v>
      </c>
      <c r="AT307">
        <v>12</v>
      </c>
      <c r="AU307">
        <v>19</v>
      </c>
      <c r="AV307">
        <v>44</v>
      </c>
      <c r="AW307">
        <f t="shared" si="58"/>
        <v>4</v>
      </c>
      <c r="AX307">
        <f t="shared" si="59"/>
        <v>48</v>
      </c>
      <c r="AY307" t="s">
        <v>102</v>
      </c>
      <c r="AZ307" s="1">
        <v>46117.791666666664</v>
      </c>
      <c r="BA307" s="1">
        <v>46117</v>
      </c>
      <c r="BB307">
        <v>4</v>
      </c>
      <c r="BC307" t="s">
        <v>82</v>
      </c>
      <c r="BD307">
        <v>2026</v>
      </c>
    </row>
    <row r="308" spans="1:56" x14ac:dyDescent="0.25">
      <c r="A308">
        <v>22501138</v>
      </c>
      <c r="B308" t="s">
        <v>74</v>
      </c>
      <c r="C308" t="s">
        <v>75</v>
      </c>
      <c r="D308">
        <v>1610612753</v>
      </c>
      <c r="E308" t="str">
        <f t="shared" si="48"/>
        <v>161061275322501138</v>
      </c>
      <c r="F308" t="s">
        <v>105</v>
      </c>
      <c r="G308" t="s">
        <v>106</v>
      </c>
      <c r="H308">
        <v>1610612740</v>
      </c>
      <c r="I308" s="4" t="str">
        <f t="shared" si="49"/>
        <v>161061274022501138</v>
      </c>
      <c r="J308">
        <v>0</v>
      </c>
      <c r="K308">
        <v>1</v>
      </c>
      <c r="L308">
        <v>112</v>
      </c>
      <c r="M308">
        <v>108</v>
      </c>
      <c r="N308">
        <v>27</v>
      </c>
      <c r="O308">
        <v>5</v>
      </c>
      <c r="P308">
        <v>6</v>
      </c>
      <c r="Q308" s="2">
        <f t="shared" si="50"/>
        <v>0.51451672179345831</v>
      </c>
      <c r="R308" s="3">
        <f t="shared" si="51"/>
        <v>79.84</v>
      </c>
      <c r="S308" s="3">
        <f t="shared" si="52"/>
        <v>75.84</v>
      </c>
      <c r="T308" s="3">
        <f t="shared" si="53"/>
        <v>140.28056112224448</v>
      </c>
      <c r="U308" s="3">
        <f t="shared" si="54"/>
        <v>142.40506329113924</v>
      </c>
      <c r="V308" s="3">
        <f t="shared" si="55"/>
        <v>-2.1245021688947645</v>
      </c>
      <c r="W308" s="2">
        <f t="shared" si="56"/>
        <v>2.0769230769230771</v>
      </c>
      <c r="X308">
        <v>93</v>
      </c>
      <c r="Y308">
        <v>40</v>
      </c>
      <c r="Z308" s="2">
        <v>0.43</v>
      </c>
      <c r="AA308">
        <v>33</v>
      </c>
      <c r="AB308">
        <v>7</v>
      </c>
      <c r="AC308">
        <f t="shared" si="57"/>
        <v>21</v>
      </c>
      <c r="AD308" s="2">
        <v>0.21199999999999999</v>
      </c>
      <c r="AE308">
        <v>36</v>
      </c>
      <c r="AF308">
        <v>25</v>
      </c>
      <c r="AG308" s="2">
        <v>0.69399999999999995</v>
      </c>
      <c r="AH308">
        <v>41</v>
      </c>
      <c r="AI308">
        <v>16</v>
      </c>
      <c r="AJ308">
        <v>57</v>
      </c>
      <c r="AK308">
        <v>23</v>
      </c>
      <c r="AL308">
        <v>13</v>
      </c>
      <c r="AM308">
        <v>4</v>
      </c>
      <c r="AN308">
        <v>240</v>
      </c>
      <c r="AO308">
        <v>29</v>
      </c>
      <c r="AP308">
        <v>23</v>
      </c>
      <c r="AQ308">
        <v>29</v>
      </c>
      <c r="AR308">
        <v>31</v>
      </c>
      <c r="AS308">
        <v>7</v>
      </c>
      <c r="AT308">
        <v>15</v>
      </c>
      <c r="AU308">
        <v>20</v>
      </c>
      <c r="AV308">
        <v>48</v>
      </c>
      <c r="AW308">
        <f t="shared" si="58"/>
        <v>18</v>
      </c>
      <c r="AX308">
        <f t="shared" si="59"/>
        <v>66</v>
      </c>
      <c r="AY308" t="s">
        <v>102</v>
      </c>
      <c r="AZ308" s="1">
        <v>46117.791666666664</v>
      </c>
      <c r="BA308" s="1">
        <v>46117</v>
      </c>
      <c r="BB308">
        <v>4</v>
      </c>
      <c r="BC308" t="s">
        <v>82</v>
      </c>
      <c r="BD308">
        <v>2026</v>
      </c>
    </row>
    <row r="309" spans="1:56" x14ac:dyDescent="0.25">
      <c r="A309">
        <v>22501138</v>
      </c>
      <c r="B309" t="s">
        <v>105</v>
      </c>
      <c r="C309" t="s">
        <v>106</v>
      </c>
      <c r="D309">
        <v>1610612740</v>
      </c>
      <c r="E309" t="str">
        <f t="shared" si="48"/>
        <v>161061274022501138</v>
      </c>
      <c r="F309" t="s">
        <v>74</v>
      </c>
      <c r="G309" t="s">
        <v>75</v>
      </c>
      <c r="H309">
        <v>1610612753</v>
      </c>
      <c r="I309" s="4" t="str">
        <f t="shared" si="49"/>
        <v>161061275322501138</v>
      </c>
      <c r="J309">
        <v>1</v>
      </c>
      <c r="K309">
        <v>0</v>
      </c>
      <c r="L309">
        <v>108</v>
      </c>
      <c r="M309">
        <v>112</v>
      </c>
      <c r="N309">
        <v>18</v>
      </c>
      <c r="O309">
        <v>8</v>
      </c>
      <c r="P309">
        <v>7</v>
      </c>
      <c r="Q309" s="2">
        <f t="shared" si="50"/>
        <v>0.54086538461538458</v>
      </c>
      <c r="R309" s="3">
        <f t="shared" si="51"/>
        <v>75.84</v>
      </c>
      <c r="S309" s="3">
        <f t="shared" si="52"/>
        <v>79.84</v>
      </c>
      <c r="T309" s="3">
        <f t="shared" si="53"/>
        <v>142.40506329113924</v>
      </c>
      <c r="U309" s="3">
        <f t="shared" si="54"/>
        <v>140.28056112224448</v>
      </c>
      <c r="V309" s="3">
        <f t="shared" si="55"/>
        <v>2.1245021688947645</v>
      </c>
      <c r="W309" s="2">
        <f t="shared" si="56"/>
        <v>1.2</v>
      </c>
      <c r="X309">
        <v>84</v>
      </c>
      <c r="Y309">
        <v>35</v>
      </c>
      <c r="Z309" s="2">
        <v>0.41699999999999998</v>
      </c>
      <c r="AA309">
        <v>31</v>
      </c>
      <c r="AB309">
        <v>10</v>
      </c>
      <c r="AC309">
        <f t="shared" si="57"/>
        <v>30</v>
      </c>
      <c r="AD309" s="2">
        <v>0.32300000000000001</v>
      </c>
      <c r="AE309">
        <v>36</v>
      </c>
      <c r="AF309">
        <v>28</v>
      </c>
      <c r="AG309" s="2">
        <v>0.77800000000000002</v>
      </c>
      <c r="AH309">
        <v>38</v>
      </c>
      <c r="AI309">
        <v>9</v>
      </c>
      <c r="AJ309">
        <v>47</v>
      </c>
      <c r="AK309">
        <v>27</v>
      </c>
      <c r="AL309">
        <v>15</v>
      </c>
      <c r="AM309">
        <v>-4</v>
      </c>
      <c r="AN309">
        <v>240</v>
      </c>
      <c r="AO309">
        <v>28</v>
      </c>
      <c r="AP309">
        <v>32</v>
      </c>
      <c r="AQ309">
        <v>28</v>
      </c>
      <c r="AR309">
        <v>20</v>
      </c>
      <c r="AS309">
        <v>15</v>
      </c>
      <c r="AT309">
        <v>13</v>
      </c>
      <c r="AU309">
        <v>13</v>
      </c>
      <c r="AV309">
        <v>50</v>
      </c>
      <c r="AW309">
        <f t="shared" si="58"/>
        <v>0</v>
      </c>
      <c r="AX309">
        <f t="shared" si="59"/>
        <v>50</v>
      </c>
      <c r="AY309" t="s">
        <v>102</v>
      </c>
      <c r="AZ309" s="1">
        <v>46117.791666666664</v>
      </c>
      <c r="BA309" s="1">
        <v>46117</v>
      </c>
      <c r="BB309">
        <v>4</v>
      </c>
      <c r="BC309" t="s">
        <v>82</v>
      </c>
      <c r="BD309">
        <v>2026</v>
      </c>
    </row>
    <row r="310" spans="1:56" x14ac:dyDescent="0.25">
      <c r="A310">
        <v>22501139</v>
      </c>
      <c r="B310" t="s">
        <v>107</v>
      </c>
      <c r="C310" t="s">
        <v>108</v>
      </c>
      <c r="D310">
        <v>1610612762</v>
      </c>
      <c r="E310" t="str">
        <f t="shared" si="48"/>
        <v>161061276222501139</v>
      </c>
      <c r="F310" t="s">
        <v>59</v>
      </c>
      <c r="G310" t="s">
        <v>60</v>
      </c>
      <c r="H310">
        <v>1610612760</v>
      </c>
      <c r="I310" s="4" t="str">
        <f t="shared" si="49"/>
        <v>161061276022501139</v>
      </c>
      <c r="J310">
        <v>0</v>
      </c>
      <c r="K310">
        <v>0</v>
      </c>
      <c r="L310">
        <v>111</v>
      </c>
      <c r="M310">
        <v>146</v>
      </c>
      <c r="N310">
        <v>29</v>
      </c>
      <c r="O310">
        <v>3</v>
      </c>
      <c r="P310">
        <v>11</v>
      </c>
      <c r="Q310" s="2">
        <f t="shared" si="50"/>
        <v>0.5206378986866792</v>
      </c>
      <c r="R310" s="3">
        <f t="shared" si="51"/>
        <v>76.599999999999994</v>
      </c>
      <c r="S310" s="3">
        <f t="shared" si="52"/>
        <v>76.040000000000006</v>
      </c>
      <c r="T310" s="3">
        <f t="shared" si="53"/>
        <v>144.90861618798957</v>
      </c>
      <c r="U310" s="3">
        <f t="shared" si="54"/>
        <v>192.00420831141503</v>
      </c>
      <c r="V310" s="3">
        <f t="shared" si="55"/>
        <v>-47.095592123425462</v>
      </c>
      <c r="W310" s="2">
        <f t="shared" si="56"/>
        <v>1.8125</v>
      </c>
      <c r="X310">
        <v>100</v>
      </c>
      <c r="Y310">
        <v>43</v>
      </c>
      <c r="Z310" s="2">
        <v>0.43</v>
      </c>
      <c r="AA310">
        <v>39</v>
      </c>
      <c r="AB310">
        <v>14</v>
      </c>
      <c r="AC310">
        <f t="shared" si="57"/>
        <v>42</v>
      </c>
      <c r="AD310" s="2">
        <v>0.35899999999999999</v>
      </c>
      <c r="AE310">
        <v>15</v>
      </c>
      <c r="AF310">
        <v>11</v>
      </c>
      <c r="AG310" s="2">
        <v>0.73299999999999998</v>
      </c>
      <c r="AH310">
        <v>29</v>
      </c>
      <c r="AI310">
        <v>14</v>
      </c>
      <c r="AJ310">
        <v>43</v>
      </c>
      <c r="AK310">
        <v>13</v>
      </c>
      <c r="AL310">
        <v>16</v>
      </c>
      <c r="AM310">
        <v>-35</v>
      </c>
      <c r="AN310">
        <v>240</v>
      </c>
      <c r="AO310">
        <v>25</v>
      </c>
      <c r="AP310">
        <v>29</v>
      </c>
      <c r="AQ310">
        <v>27</v>
      </c>
      <c r="AR310">
        <v>30</v>
      </c>
      <c r="AS310">
        <v>4</v>
      </c>
      <c r="AT310">
        <v>21</v>
      </c>
      <c r="AU310">
        <v>17</v>
      </c>
      <c r="AV310">
        <v>46</v>
      </c>
      <c r="AW310">
        <f t="shared" si="58"/>
        <v>12</v>
      </c>
      <c r="AX310">
        <f t="shared" si="59"/>
        <v>58</v>
      </c>
      <c r="AY310" t="s">
        <v>102</v>
      </c>
      <c r="AZ310" s="1">
        <v>46117.791666666664</v>
      </c>
      <c r="BA310" s="1">
        <v>46117</v>
      </c>
      <c r="BB310">
        <v>4</v>
      </c>
      <c r="BC310" t="s">
        <v>82</v>
      </c>
      <c r="BD310">
        <v>2026</v>
      </c>
    </row>
    <row r="311" spans="1:56" x14ac:dyDescent="0.25">
      <c r="A311">
        <v>22501139</v>
      </c>
      <c r="B311" t="s">
        <v>59</v>
      </c>
      <c r="C311" t="s">
        <v>60</v>
      </c>
      <c r="D311">
        <v>1610612760</v>
      </c>
      <c r="E311" t="str">
        <f t="shared" si="48"/>
        <v>161061276022501139</v>
      </c>
      <c r="F311" t="s">
        <v>107</v>
      </c>
      <c r="G311" t="s">
        <v>108</v>
      </c>
      <c r="H311">
        <v>1610612762</v>
      </c>
      <c r="I311" s="4" t="str">
        <f t="shared" si="49"/>
        <v>161061276222501139</v>
      </c>
      <c r="J311">
        <v>1</v>
      </c>
      <c r="K311">
        <v>1</v>
      </c>
      <c r="L311">
        <v>146</v>
      </c>
      <c r="M311">
        <v>111</v>
      </c>
      <c r="N311">
        <v>40</v>
      </c>
      <c r="O311">
        <v>8</v>
      </c>
      <c r="P311">
        <v>8</v>
      </c>
      <c r="Q311" s="2">
        <f t="shared" si="50"/>
        <v>0.73707592891760898</v>
      </c>
      <c r="R311" s="3">
        <f t="shared" si="51"/>
        <v>76.040000000000006</v>
      </c>
      <c r="S311" s="3">
        <f t="shared" si="52"/>
        <v>76.599999999999994</v>
      </c>
      <c r="T311" s="3">
        <f t="shared" si="53"/>
        <v>192.00420831141503</v>
      </c>
      <c r="U311" s="3">
        <f t="shared" si="54"/>
        <v>144.90861618798957</v>
      </c>
      <c r="V311" s="3">
        <f t="shared" si="55"/>
        <v>47.095592123425462</v>
      </c>
      <c r="W311" s="2">
        <f t="shared" si="56"/>
        <v>2.6666666666666665</v>
      </c>
      <c r="X311">
        <v>92</v>
      </c>
      <c r="Y311">
        <v>54</v>
      </c>
      <c r="Z311" s="2">
        <v>0.58699999999999997</v>
      </c>
      <c r="AA311">
        <v>45</v>
      </c>
      <c r="AB311">
        <v>24</v>
      </c>
      <c r="AC311">
        <f t="shared" si="57"/>
        <v>72</v>
      </c>
      <c r="AD311" s="2">
        <v>0.53300000000000003</v>
      </c>
      <c r="AE311">
        <v>16</v>
      </c>
      <c r="AF311">
        <v>14</v>
      </c>
      <c r="AG311" s="2">
        <v>0.875</v>
      </c>
      <c r="AH311">
        <v>38</v>
      </c>
      <c r="AI311">
        <v>8</v>
      </c>
      <c r="AJ311">
        <v>46</v>
      </c>
      <c r="AK311">
        <v>13</v>
      </c>
      <c r="AL311">
        <v>15</v>
      </c>
      <c r="AM311">
        <v>35</v>
      </c>
      <c r="AN311">
        <v>240</v>
      </c>
      <c r="AO311">
        <v>40</v>
      </c>
      <c r="AP311">
        <v>35</v>
      </c>
      <c r="AQ311">
        <v>33</v>
      </c>
      <c r="AR311">
        <v>38</v>
      </c>
      <c r="AS311">
        <v>43</v>
      </c>
      <c r="AT311">
        <v>16</v>
      </c>
      <c r="AU311">
        <v>33</v>
      </c>
      <c r="AV311">
        <v>46</v>
      </c>
      <c r="AW311">
        <f t="shared" si="58"/>
        <v>14</v>
      </c>
      <c r="AX311">
        <f t="shared" si="59"/>
        <v>60</v>
      </c>
      <c r="AY311" t="s">
        <v>102</v>
      </c>
      <c r="AZ311" s="1">
        <v>46117.791666666664</v>
      </c>
      <c r="BA311" s="1">
        <v>46117</v>
      </c>
      <c r="BB311">
        <v>4</v>
      </c>
      <c r="BC311" t="s">
        <v>82</v>
      </c>
      <c r="BD311">
        <v>2026</v>
      </c>
    </row>
    <row r="312" spans="1:56" x14ac:dyDescent="0.25">
      <c r="A312">
        <v>22501136</v>
      </c>
      <c r="B312" t="s">
        <v>62</v>
      </c>
      <c r="C312" t="s">
        <v>63</v>
      </c>
      <c r="D312">
        <v>1610612739</v>
      </c>
      <c r="E312" t="str">
        <f t="shared" si="48"/>
        <v>161061273922501136</v>
      </c>
      <c r="F312" t="s">
        <v>113</v>
      </c>
      <c r="G312" t="s">
        <v>114</v>
      </c>
      <c r="H312">
        <v>1610612754</v>
      </c>
      <c r="I312" s="4" t="str">
        <f t="shared" si="49"/>
        <v>161061275422501136</v>
      </c>
      <c r="J312">
        <v>1</v>
      </c>
      <c r="K312">
        <v>1</v>
      </c>
      <c r="L312">
        <v>117</v>
      </c>
      <c r="M312">
        <v>108</v>
      </c>
      <c r="N312">
        <v>26</v>
      </c>
      <c r="O312">
        <v>6</v>
      </c>
      <c r="P312">
        <v>8</v>
      </c>
      <c r="Q312" s="2">
        <f t="shared" si="50"/>
        <v>0.58290155440414504</v>
      </c>
      <c r="R312" s="3">
        <f t="shared" si="51"/>
        <v>82.36</v>
      </c>
      <c r="S312" s="3">
        <f t="shared" si="52"/>
        <v>76.760000000000005</v>
      </c>
      <c r="T312" s="3">
        <f t="shared" si="53"/>
        <v>142.05925206410879</v>
      </c>
      <c r="U312" s="3">
        <f t="shared" si="54"/>
        <v>140.69828035435123</v>
      </c>
      <c r="V312" s="3">
        <f t="shared" si="55"/>
        <v>1.360971709757564</v>
      </c>
      <c r="W312" s="2">
        <f t="shared" si="56"/>
        <v>2.8888888888888888</v>
      </c>
      <c r="X312">
        <v>92</v>
      </c>
      <c r="Y312">
        <v>43</v>
      </c>
      <c r="Z312" s="2">
        <v>0.46700000000000003</v>
      </c>
      <c r="AA312">
        <v>47</v>
      </c>
      <c r="AB312">
        <v>16</v>
      </c>
      <c r="AC312">
        <f t="shared" si="57"/>
        <v>48</v>
      </c>
      <c r="AD312" s="2">
        <v>0.34</v>
      </c>
      <c r="AE312">
        <v>19</v>
      </c>
      <c r="AF312">
        <v>15</v>
      </c>
      <c r="AG312" s="2">
        <v>0.78900000000000003</v>
      </c>
      <c r="AH312">
        <v>37</v>
      </c>
      <c r="AI312">
        <v>9</v>
      </c>
      <c r="AJ312">
        <v>46</v>
      </c>
      <c r="AK312">
        <v>20</v>
      </c>
      <c r="AL312">
        <v>9</v>
      </c>
      <c r="AM312">
        <v>9</v>
      </c>
      <c r="AN312">
        <v>240</v>
      </c>
      <c r="AO312">
        <v>31</v>
      </c>
      <c r="AP312">
        <v>24</v>
      </c>
      <c r="AQ312">
        <v>35</v>
      </c>
      <c r="AR312">
        <v>27</v>
      </c>
      <c r="AS312">
        <v>15</v>
      </c>
      <c r="AT312">
        <v>11</v>
      </c>
      <c r="AU312">
        <v>8</v>
      </c>
      <c r="AV312">
        <v>54</v>
      </c>
      <c r="AW312">
        <f t="shared" si="58"/>
        <v>0</v>
      </c>
      <c r="AX312">
        <f t="shared" si="59"/>
        <v>54</v>
      </c>
      <c r="AY312" t="s">
        <v>102</v>
      </c>
      <c r="AZ312" s="1">
        <v>46117.75</v>
      </c>
      <c r="BA312" s="1">
        <v>46117</v>
      </c>
      <c r="BB312">
        <v>4</v>
      </c>
      <c r="BC312" t="s">
        <v>82</v>
      </c>
      <c r="BD312">
        <v>2026</v>
      </c>
    </row>
    <row r="313" spans="1:56" x14ac:dyDescent="0.25">
      <c r="A313">
        <v>22501136</v>
      </c>
      <c r="B313" t="s">
        <v>113</v>
      </c>
      <c r="C313" t="s">
        <v>114</v>
      </c>
      <c r="D313">
        <v>1610612754</v>
      </c>
      <c r="E313" t="str">
        <f t="shared" si="48"/>
        <v>161061275422501136</v>
      </c>
      <c r="F313" t="s">
        <v>62</v>
      </c>
      <c r="G313" t="s">
        <v>63</v>
      </c>
      <c r="H313">
        <v>1610612739</v>
      </c>
      <c r="I313" s="4" t="str">
        <f t="shared" si="49"/>
        <v>161061273922501136</v>
      </c>
      <c r="J313">
        <v>0</v>
      </c>
      <c r="K313">
        <v>0</v>
      </c>
      <c r="L313">
        <v>108</v>
      </c>
      <c r="M313">
        <v>117</v>
      </c>
      <c r="N313">
        <v>28</v>
      </c>
      <c r="O313">
        <v>1</v>
      </c>
      <c r="P313">
        <v>7</v>
      </c>
      <c r="Q313" s="2">
        <f t="shared" si="50"/>
        <v>0.54678007290400965</v>
      </c>
      <c r="R313" s="3">
        <f t="shared" si="51"/>
        <v>76.760000000000005</v>
      </c>
      <c r="S313" s="3">
        <f t="shared" si="52"/>
        <v>82.36</v>
      </c>
      <c r="T313" s="3">
        <f t="shared" si="53"/>
        <v>140.69828035435123</v>
      </c>
      <c r="U313" s="3">
        <f t="shared" si="54"/>
        <v>142.05925206410879</v>
      </c>
      <c r="V313" s="3">
        <f t="shared" si="55"/>
        <v>-1.360971709757564</v>
      </c>
      <c r="W313" s="2">
        <f t="shared" si="56"/>
        <v>2.8</v>
      </c>
      <c r="X313">
        <v>86</v>
      </c>
      <c r="Y313">
        <v>33</v>
      </c>
      <c r="Z313" s="2">
        <v>0.38400000000000001</v>
      </c>
      <c r="AA313">
        <v>44</v>
      </c>
      <c r="AB313">
        <v>17</v>
      </c>
      <c r="AC313">
        <f t="shared" si="57"/>
        <v>51</v>
      </c>
      <c r="AD313" s="2">
        <v>0.38600000000000001</v>
      </c>
      <c r="AE313">
        <v>29</v>
      </c>
      <c r="AF313">
        <v>25</v>
      </c>
      <c r="AG313" s="2">
        <v>0.86199999999999999</v>
      </c>
      <c r="AH313">
        <v>31</v>
      </c>
      <c r="AI313">
        <v>12</v>
      </c>
      <c r="AJ313">
        <v>43</v>
      </c>
      <c r="AK313">
        <v>15</v>
      </c>
      <c r="AL313">
        <v>10</v>
      </c>
      <c r="AM313">
        <v>-9</v>
      </c>
      <c r="AN313">
        <v>240</v>
      </c>
      <c r="AO313">
        <v>32</v>
      </c>
      <c r="AP313">
        <v>26</v>
      </c>
      <c r="AQ313">
        <v>33</v>
      </c>
      <c r="AR313">
        <v>17</v>
      </c>
      <c r="AS313">
        <v>12</v>
      </c>
      <c r="AT313">
        <v>9</v>
      </c>
      <c r="AU313">
        <v>4</v>
      </c>
      <c r="AV313">
        <v>24</v>
      </c>
      <c r="AW313">
        <f t="shared" si="58"/>
        <v>8</v>
      </c>
      <c r="AX313">
        <f t="shared" si="59"/>
        <v>32</v>
      </c>
      <c r="AY313" t="s">
        <v>102</v>
      </c>
      <c r="AZ313" s="1">
        <v>46117.75</v>
      </c>
      <c r="BA313" s="1">
        <v>46117</v>
      </c>
      <c r="BB313">
        <v>4</v>
      </c>
      <c r="BC313" t="s">
        <v>82</v>
      </c>
      <c r="BD313">
        <v>2026</v>
      </c>
    </row>
    <row r="314" spans="1:56" x14ac:dyDescent="0.25">
      <c r="A314">
        <v>22501132</v>
      </c>
      <c r="B314" t="s">
        <v>72</v>
      </c>
      <c r="C314" t="s">
        <v>73</v>
      </c>
      <c r="D314">
        <v>1610612761</v>
      </c>
      <c r="E314" t="str">
        <f t="shared" si="48"/>
        <v>161061276122501132</v>
      </c>
      <c r="F314" t="s">
        <v>76</v>
      </c>
      <c r="G314" t="s">
        <v>77</v>
      </c>
      <c r="H314">
        <v>1610612738</v>
      </c>
      <c r="I314" s="4" t="str">
        <f t="shared" si="49"/>
        <v>161061273822501132</v>
      </c>
      <c r="J314">
        <v>0</v>
      </c>
      <c r="K314">
        <v>0</v>
      </c>
      <c r="L314">
        <v>101</v>
      </c>
      <c r="M314">
        <v>115</v>
      </c>
      <c r="N314">
        <v>31</v>
      </c>
      <c r="O314">
        <v>4</v>
      </c>
      <c r="P314">
        <v>6</v>
      </c>
      <c r="Q314" s="2">
        <f t="shared" si="50"/>
        <v>0.54939077458659702</v>
      </c>
      <c r="R314" s="3">
        <f t="shared" si="51"/>
        <v>70.92</v>
      </c>
      <c r="S314" s="3">
        <f t="shared" si="52"/>
        <v>68.040000000000006</v>
      </c>
      <c r="T314" s="3">
        <f t="shared" si="53"/>
        <v>142.41398759165256</v>
      </c>
      <c r="U314" s="3">
        <f t="shared" si="54"/>
        <v>169.01822457378012</v>
      </c>
      <c r="V314" s="3">
        <f t="shared" si="55"/>
        <v>-26.60423698212756</v>
      </c>
      <c r="W314" s="2">
        <f t="shared" si="56"/>
        <v>2.0666666666666669</v>
      </c>
      <c r="X314">
        <v>84</v>
      </c>
      <c r="Y314">
        <v>40</v>
      </c>
      <c r="Z314" s="2">
        <v>0.47599999999999998</v>
      </c>
      <c r="AA314">
        <v>20</v>
      </c>
      <c r="AB314">
        <v>8</v>
      </c>
      <c r="AC314">
        <f t="shared" si="57"/>
        <v>24</v>
      </c>
      <c r="AD314" s="2">
        <v>0.4</v>
      </c>
      <c r="AE314">
        <v>18</v>
      </c>
      <c r="AF314">
        <v>13</v>
      </c>
      <c r="AG314" s="2">
        <v>0.72199999999999998</v>
      </c>
      <c r="AH314">
        <v>25</v>
      </c>
      <c r="AI314">
        <v>6</v>
      </c>
      <c r="AJ314">
        <v>31</v>
      </c>
      <c r="AK314">
        <v>16</v>
      </c>
      <c r="AL314">
        <v>15</v>
      </c>
      <c r="AM314">
        <v>-14</v>
      </c>
      <c r="AN314">
        <v>240</v>
      </c>
      <c r="AO314">
        <v>26</v>
      </c>
      <c r="AP314">
        <v>20</v>
      </c>
      <c r="AQ314">
        <v>31</v>
      </c>
      <c r="AR314">
        <v>24</v>
      </c>
      <c r="AS314">
        <v>8</v>
      </c>
      <c r="AT314">
        <v>16</v>
      </c>
      <c r="AU314">
        <v>24</v>
      </c>
      <c r="AV314">
        <v>58</v>
      </c>
      <c r="AW314">
        <f t="shared" si="58"/>
        <v>6</v>
      </c>
      <c r="AX314">
        <f t="shared" si="59"/>
        <v>64</v>
      </c>
      <c r="AY314" t="s">
        <v>102</v>
      </c>
      <c r="AZ314" s="1">
        <v>46117.645833333336</v>
      </c>
      <c r="BA314" s="1">
        <v>46117</v>
      </c>
      <c r="BB314">
        <v>4</v>
      </c>
      <c r="BC314" t="s">
        <v>82</v>
      </c>
      <c r="BD314">
        <v>2026</v>
      </c>
    </row>
    <row r="315" spans="1:56" x14ac:dyDescent="0.25">
      <c r="A315">
        <v>22501132</v>
      </c>
      <c r="B315" t="s">
        <v>76</v>
      </c>
      <c r="C315" t="s">
        <v>77</v>
      </c>
      <c r="D315">
        <v>1610612738</v>
      </c>
      <c r="E315" t="str">
        <f t="shared" si="48"/>
        <v>161061273822501132</v>
      </c>
      <c r="F315" t="s">
        <v>72</v>
      </c>
      <c r="G315" t="s">
        <v>73</v>
      </c>
      <c r="H315">
        <v>1610612761</v>
      </c>
      <c r="I315" s="4" t="str">
        <f t="shared" si="49"/>
        <v>161061276122501132</v>
      </c>
      <c r="J315">
        <v>1</v>
      </c>
      <c r="K315">
        <v>1</v>
      </c>
      <c r="L315">
        <v>115</v>
      </c>
      <c r="M315">
        <v>101</v>
      </c>
      <c r="N315">
        <v>25</v>
      </c>
      <c r="O315">
        <v>3</v>
      </c>
      <c r="P315">
        <v>10</v>
      </c>
      <c r="Q315" s="2">
        <f t="shared" si="50"/>
        <v>0.6050084175084175</v>
      </c>
      <c r="R315" s="3">
        <f t="shared" si="51"/>
        <v>68.040000000000006</v>
      </c>
      <c r="S315" s="3">
        <f t="shared" si="52"/>
        <v>70.92</v>
      </c>
      <c r="T315" s="3">
        <f t="shared" si="53"/>
        <v>169.01822457378012</v>
      </c>
      <c r="U315" s="3">
        <f t="shared" si="54"/>
        <v>142.41398759165256</v>
      </c>
      <c r="V315" s="3">
        <f t="shared" si="55"/>
        <v>26.60423698212756</v>
      </c>
      <c r="W315" s="2">
        <f t="shared" si="56"/>
        <v>1.6666666666666667</v>
      </c>
      <c r="X315">
        <v>88</v>
      </c>
      <c r="Y315">
        <v>47</v>
      </c>
      <c r="Z315" s="2">
        <v>0.53400000000000003</v>
      </c>
      <c r="AA315">
        <v>28</v>
      </c>
      <c r="AB315">
        <v>8</v>
      </c>
      <c r="AC315">
        <f t="shared" si="57"/>
        <v>24</v>
      </c>
      <c r="AD315" s="2">
        <v>0.28599999999999998</v>
      </c>
      <c r="AE315">
        <v>16</v>
      </c>
      <c r="AF315">
        <v>13</v>
      </c>
      <c r="AG315" s="2">
        <v>0.81299999999999994</v>
      </c>
      <c r="AH315">
        <v>32</v>
      </c>
      <c r="AI315">
        <v>12</v>
      </c>
      <c r="AJ315">
        <v>44</v>
      </c>
      <c r="AK315">
        <v>19</v>
      </c>
      <c r="AL315">
        <v>15</v>
      </c>
      <c r="AM315">
        <v>14</v>
      </c>
      <c r="AN315">
        <v>240</v>
      </c>
      <c r="AO315">
        <v>26</v>
      </c>
      <c r="AP315">
        <v>28</v>
      </c>
      <c r="AQ315">
        <v>26</v>
      </c>
      <c r="AR315">
        <v>35</v>
      </c>
      <c r="AS315">
        <v>18</v>
      </c>
      <c r="AT315">
        <v>15</v>
      </c>
      <c r="AU315">
        <v>26</v>
      </c>
      <c r="AV315">
        <v>76</v>
      </c>
      <c r="AW315">
        <f t="shared" si="58"/>
        <v>2</v>
      </c>
      <c r="AX315">
        <f t="shared" si="59"/>
        <v>78</v>
      </c>
      <c r="AY315" t="s">
        <v>102</v>
      </c>
      <c r="AZ315" s="1">
        <v>46117.645833333336</v>
      </c>
      <c r="BA315" s="1">
        <v>46117</v>
      </c>
      <c r="BB315">
        <v>4</v>
      </c>
      <c r="BC315" t="s">
        <v>82</v>
      </c>
      <c r="BD315">
        <v>2026</v>
      </c>
    </row>
    <row r="316" spans="1:56" x14ac:dyDescent="0.25">
      <c r="A316">
        <v>22501133</v>
      </c>
      <c r="B316" t="s">
        <v>111</v>
      </c>
      <c r="C316" t="s">
        <v>112</v>
      </c>
      <c r="D316">
        <v>1610612764</v>
      </c>
      <c r="E316" t="str">
        <f t="shared" si="48"/>
        <v>161061276422501133</v>
      </c>
      <c r="F316" t="s">
        <v>117</v>
      </c>
      <c r="G316" t="s">
        <v>118</v>
      </c>
      <c r="H316">
        <v>1610612751</v>
      </c>
      <c r="I316" s="4" t="str">
        <f t="shared" si="49"/>
        <v>161061275122501133</v>
      </c>
      <c r="J316">
        <v>0</v>
      </c>
      <c r="K316">
        <v>0</v>
      </c>
      <c r="L316">
        <v>115</v>
      </c>
      <c r="M316">
        <v>121</v>
      </c>
      <c r="N316">
        <v>20</v>
      </c>
      <c r="O316">
        <v>3</v>
      </c>
      <c r="P316">
        <v>9</v>
      </c>
      <c r="Q316" s="2">
        <f t="shared" si="50"/>
        <v>0.62965396408234786</v>
      </c>
      <c r="R316" s="3">
        <f t="shared" si="51"/>
        <v>60.319999999999993</v>
      </c>
      <c r="S316" s="3">
        <f t="shared" si="52"/>
        <v>77.12</v>
      </c>
      <c r="T316" s="3">
        <f t="shared" si="53"/>
        <v>190.64986737400534</v>
      </c>
      <c r="U316" s="3">
        <f t="shared" si="54"/>
        <v>156.89834024896265</v>
      </c>
      <c r="V316" s="3">
        <f t="shared" si="55"/>
        <v>33.751527125042685</v>
      </c>
      <c r="W316" s="2">
        <f t="shared" si="56"/>
        <v>1</v>
      </c>
      <c r="X316">
        <v>79</v>
      </c>
      <c r="Y316">
        <v>44</v>
      </c>
      <c r="Z316" s="2">
        <v>0.55700000000000005</v>
      </c>
      <c r="AA316">
        <v>25</v>
      </c>
      <c r="AB316">
        <v>9</v>
      </c>
      <c r="AC316">
        <f t="shared" si="57"/>
        <v>27</v>
      </c>
      <c r="AD316" s="2">
        <v>0.36</v>
      </c>
      <c r="AE316">
        <v>28</v>
      </c>
      <c r="AF316">
        <v>18</v>
      </c>
      <c r="AG316" s="2">
        <v>0.64300000000000002</v>
      </c>
      <c r="AH316">
        <v>30</v>
      </c>
      <c r="AI316">
        <v>11</v>
      </c>
      <c r="AJ316">
        <v>41</v>
      </c>
      <c r="AK316">
        <v>18</v>
      </c>
      <c r="AL316">
        <v>20</v>
      </c>
      <c r="AM316">
        <v>-6</v>
      </c>
      <c r="AN316">
        <v>240</v>
      </c>
      <c r="AO316">
        <v>23</v>
      </c>
      <c r="AP316">
        <v>31</v>
      </c>
      <c r="AQ316">
        <v>30</v>
      </c>
      <c r="AR316">
        <v>31</v>
      </c>
      <c r="AS316">
        <v>4</v>
      </c>
      <c r="AT316">
        <v>13</v>
      </c>
      <c r="AU316">
        <v>12</v>
      </c>
      <c r="AV316">
        <v>58</v>
      </c>
      <c r="AW316">
        <f t="shared" si="58"/>
        <v>12</v>
      </c>
      <c r="AX316">
        <f t="shared" si="59"/>
        <v>70</v>
      </c>
      <c r="AY316" t="s">
        <v>102</v>
      </c>
      <c r="AZ316" s="1">
        <v>46117.645833333336</v>
      </c>
      <c r="BA316" s="1">
        <v>46117</v>
      </c>
      <c r="BB316">
        <v>4</v>
      </c>
      <c r="BC316" t="s">
        <v>82</v>
      </c>
      <c r="BD316">
        <v>2026</v>
      </c>
    </row>
    <row r="317" spans="1:56" x14ac:dyDescent="0.25">
      <c r="A317">
        <v>22501133</v>
      </c>
      <c r="B317" t="s">
        <v>117</v>
      </c>
      <c r="C317" t="s">
        <v>118</v>
      </c>
      <c r="D317">
        <v>1610612751</v>
      </c>
      <c r="E317" t="str">
        <f t="shared" si="48"/>
        <v>161061275122501133</v>
      </c>
      <c r="F317" t="s">
        <v>111</v>
      </c>
      <c r="G317" t="s">
        <v>112</v>
      </c>
      <c r="H317">
        <v>1610612764</v>
      </c>
      <c r="I317" s="4" t="str">
        <f t="shared" si="49"/>
        <v>161061276422501133</v>
      </c>
      <c r="J317">
        <v>1</v>
      </c>
      <c r="K317">
        <v>1</v>
      </c>
      <c r="L317">
        <v>121</v>
      </c>
      <c r="M317">
        <v>115</v>
      </c>
      <c r="N317">
        <v>29</v>
      </c>
      <c r="O317">
        <v>9</v>
      </c>
      <c r="P317">
        <v>11</v>
      </c>
      <c r="Q317" s="2">
        <f t="shared" si="50"/>
        <v>0.61659192825112108</v>
      </c>
      <c r="R317" s="3">
        <f t="shared" si="51"/>
        <v>77.12</v>
      </c>
      <c r="S317" s="3">
        <f t="shared" si="52"/>
        <v>60.319999999999993</v>
      </c>
      <c r="T317" s="3">
        <f t="shared" si="53"/>
        <v>156.89834024896265</v>
      </c>
      <c r="U317" s="3">
        <f t="shared" si="54"/>
        <v>190.64986737400534</v>
      </c>
      <c r="V317" s="3">
        <f t="shared" si="55"/>
        <v>-33.751527125042685</v>
      </c>
      <c r="W317" s="2">
        <f t="shared" si="56"/>
        <v>2.6363636363636362</v>
      </c>
      <c r="X317">
        <v>88</v>
      </c>
      <c r="Y317">
        <v>43</v>
      </c>
      <c r="Z317" s="2">
        <v>0.48899999999999999</v>
      </c>
      <c r="AA317">
        <v>40</v>
      </c>
      <c r="AB317">
        <v>15</v>
      </c>
      <c r="AC317">
        <f t="shared" si="57"/>
        <v>45</v>
      </c>
      <c r="AD317" s="2">
        <v>0.375</v>
      </c>
      <c r="AE317">
        <v>23</v>
      </c>
      <c r="AF317">
        <v>20</v>
      </c>
      <c r="AG317" s="2">
        <v>0.87</v>
      </c>
      <c r="AH317">
        <v>25</v>
      </c>
      <c r="AI317">
        <v>10</v>
      </c>
      <c r="AJ317">
        <v>35</v>
      </c>
      <c r="AK317">
        <v>19</v>
      </c>
      <c r="AL317">
        <v>11</v>
      </c>
      <c r="AM317">
        <v>6</v>
      </c>
      <c r="AN317">
        <v>240</v>
      </c>
      <c r="AO317">
        <v>35</v>
      </c>
      <c r="AP317">
        <v>24</v>
      </c>
      <c r="AQ317">
        <v>26</v>
      </c>
      <c r="AR317">
        <v>36</v>
      </c>
      <c r="AS317">
        <v>17</v>
      </c>
      <c r="AT317">
        <v>21</v>
      </c>
      <c r="AU317">
        <v>37</v>
      </c>
      <c r="AV317">
        <v>56</v>
      </c>
      <c r="AW317">
        <f t="shared" si="58"/>
        <v>0</v>
      </c>
      <c r="AX317">
        <f t="shared" si="59"/>
        <v>56</v>
      </c>
      <c r="AY317" t="s">
        <v>102</v>
      </c>
      <c r="AZ317" s="1">
        <v>46117.645833333336</v>
      </c>
      <c r="BA317" s="1">
        <v>46117</v>
      </c>
      <c r="BB317">
        <v>4</v>
      </c>
      <c r="BC317" t="s">
        <v>82</v>
      </c>
      <c r="BD317">
        <v>2026</v>
      </c>
    </row>
    <row r="318" spans="1:56" x14ac:dyDescent="0.25">
      <c r="A318">
        <v>22501134</v>
      </c>
      <c r="B318" t="s">
        <v>100</v>
      </c>
      <c r="C318" t="s">
        <v>101</v>
      </c>
      <c r="D318">
        <v>1610612741</v>
      </c>
      <c r="E318" t="str">
        <f t="shared" si="48"/>
        <v>161061274122501134</v>
      </c>
      <c r="F318" t="s">
        <v>87</v>
      </c>
      <c r="G318" t="s">
        <v>88</v>
      </c>
      <c r="H318">
        <v>1610612756</v>
      </c>
      <c r="I318" s="4" t="str">
        <f t="shared" si="49"/>
        <v>161061275622501134</v>
      </c>
      <c r="J318">
        <v>1</v>
      </c>
      <c r="K318">
        <v>0</v>
      </c>
      <c r="L318">
        <v>110</v>
      </c>
      <c r="M318">
        <v>120</v>
      </c>
      <c r="N318">
        <v>26</v>
      </c>
      <c r="O318">
        <v>2</v>
      </c>
      <c r="P318">
        <v>10</v>
      </c>
      <c r="Q318" s="2">
        <f t="shared" si="50"/>
        <v>0.54390822784810122</v>
      </c>
      <c r="R318" s="3">
        <f t="shared" si="51"/>
        <v>69.12</v>
      </c>
      <c r="S318" s="3">
        <f t="shared" si="52"/>
        <v>72.680000000000007</v>
      </c>
      <c r="T318" s="3">
        <f t="shared" si="53"/>
        <v>159.1435185185185</v>
      </c>
      <c r="U318" s="3">
        <f t="shared" si="54"/>
        <v>165.10731975784259</v>
      </c>
      <c r="V318" s="3">
        <f t="shared" si="55"/>
        <v>-5.9638012393240842</v>
      </c>
      <c r="W318" s="2">
        <f t="shared" si="56"/>
        <v>1.4444444444444444</v>
      </c>
      <c r="X318">
        <v>91</v>
      </c>
      <c r="Y318">
        <v>41</v>
      </c>
      <c r="Z318" s="2">
        <v>0.45100000000000001</v>
      </c>
      <c r="AA318">
        <v>39</v>
      </c>
      <c r="AB318">
        <v>10</v>
      </c>
      <c r="AC318">
        <f t="shared" si="57"/>
        <v>30</v>
      </c>
      <c r="AD318" s="2">
        <v>0.25600000000000001</v>
      </c>
      <c r="AE318">
        <v>23</v>
      </c>
      <c r="AF318">
        <v>18</v>
      </c>
      <c r="AG318" s="2">
        <v>0.78300000000000003</v>
      </c>
      <c r="AH318">
        <v>32</v>
      </c>
      <c r="AI318">
        <v>14</v>
      </c>
      <c r="AJ318">
        <v>46</v>
      </c>
      <c r="AK318">
        <v>23</v>
      </c>
      <c r="AL318">
        <v>18</v>
      </c>
      <c r="AM318">
        <v>-10</v>
      </c>
      <c r="AN318">
        <v>240</v>
      </c>
      <c r="AO318">
        <v>30</v>
      </c>
      <c r="AP318">
        <v>26</v>
      </c>
      <c r="AQ318">
        <v>28</v>
      </c>
      <c r="AR318">
        <v>26</v>
      </c>
      <c r="AS318">
        <v>7</v>
      </c>
      <c r="AT318">
        <v>28</v>
      </c>
      <c r="AU318">
        <v>15</v>
      </c>
      <c r="AV318">
        <v>62</v>
      </c>
      <c r="AW318">
        <f t="shared" si="58"/>
        <v>0</v>
      </c>
      <c r="AX318">
        <f t="shared" si="59"/>
        <v>62</v>
      </c>
      <c r="AY318" t="s">
        <v>102</v>
      </c>
      <c r="AZ318" s="1">
        <v>46117.645833333336</v>
      </c>
      <c r="BA318" s="1">
        <v>46117</v>
      </c>
      <c r="BB318">
        <v>4</v>
      </c>
      <c r="BC318" t="s">
        <v>82</v>
      </c>
      <c r="BD318">
        <v>2026</v>
      </c>
    </row>
    <row r="319" spans="1:56" x14ac:dyDescent="0.25">
      <c r="A319">
        <v>22501134</v>
      </c>
      <c r="B319" t="s">
        <v>87</v>
      </c>
      <c r="C319" t="s">
        <v>88</v>
      </c>
      <c r="D319">
        <v>1610612756</v>
      </c>
      <c r="E319" t="str">
        <f t="shared" si="48"/>
        <v>161061275622501134</v>
      </c>
      <c r="F319" t="s">
        <v>100</v>
      </c>
      <c r="G319" t="s">
        <v>101</v>
      </c>
      <c r="H319">
        <v>1610612741</v>
      </c>
      <c r="I319" s="4" t="str">
        <f t="shared" si="49"/>
        <v>161061274122501134</v>
      </c>
      <c r="J319">
        <v>0</v>
      </c>
      <c r="K319">
        <v>1</v>
      </c>
      <c r="L319">
        <v>120</v>
      </c>
      <c r="M319">
        <v>110</v>
      </c>
      <c r="N319">
        <v>22</v>
      </c>
      <c r="O319">
        <v>6</v>
      </c>
      <c r="P319">
        <v>10</v>
      </c>
      <c r="Q319" s="2">
        <f t="shared" si="50"/>
        <v>0.60802594244021069</v>
      </c>
      <c r="R319" s="3">
        <f t="shared" si="51"/>
        <v>72.680000000000007</v>
      </c>
      <c r="S319" s="3">
        <f t="shared" si="52"/>
        <v>69.12</v>
      </c>
      <c r="T319" s="3">
        <f t="shared" si="53"/>
        <v>165.10731975784259</v>
      </c>
      <c r="U319" s="3">
        <f t="shared" si="54"/>
        <v>159.1435185185185</v>
      </c>
      <c r="V319" s="3">
        <f t="shared" si="55"/>
        <v>5.9638012393240842</v>
      </c>
      <c r="W319" s="2">
        <f t="shared" si="56"/>
        <v>1.4666666666666666</v>
      </c>
      <c r="X319">
        <v>89</v>
      </c>
      <c r="Y319">
        <v>45</v>
      </c>
      <c r="Z319" s="2">
        <v>0.50600000000000001</v>
      </c>
      <c r="AA319">
        <v>32</v>
      </c>
      <c r="AB319">
        <v>13</v>
      </c>
      <c r="AC319">
        <f t="shared" si="57"/>
        <v>39</v>
      </c>
      <c r="AD319" s="2">
        <v>0.40600000000000003</v>
      </c>
      <c r="AE319">
        <v>22</v>
      </c>
      <c r="AF319">
        <v>17</v>
      </c>
      <c r="AG319" s="2">
        <v>0.77300000000000002</v>
      </c>
      <c r="AH319">
        <v>30</v>
      </c>
      <c r="AI319">
        <v>11</v>
      </c>
      <c r="AJ319">
        <v>41</v>
      </c>
      <c r="AK319">
        <v>22</v>
      </c>
      <c r="AL319">
        <v>15</v>
      </c>
      <c r="AM319">
        <v>10</v>
      </c>
      <c r="AN319">
        <v>240</v>
      </c>
      <c r="AO319">
        <v>30</v>
      </c>
      <c r="AP319">
        <v>33</v>
      </c>
      <c r="AQ319">
        <v>23</v>
      </c>
      <c r="AR319">
        <v>34</v>
      </c>
      <c r="AS319">
        <v>13</v>
      </c>
      <c r="AT319">
        <v>6</v>
      </c>
      <c r="AU319">
        <v>24</v>
      </c>
      <c r="AV319">
        <v>52</v>
      </c>
      <c r="AW319">
        <f t="shared" si="58"/>
        <v>12</v>
      </c>
      <c r="AX319">
        <f t="shared" si="59"/>
        <v>64</v>
      </c>
      <c r="AY319" t="s">
        <v>102</v>
      </c>
      <c r="AZ319" s="1">
        <v>46117.645833333336</v>
      </c>
      <c r="BA319" s="1">
        <v>46117</v>
      </c>
      <c r="BB319">
        <v>4</v>
      </c>
      <c r="BC319" t="s">
        <v>82</v>
      </c>
      <c r="BD319">
        <v>2026</v>
      </c>
    </row>
    <row r="320" spans="1:56" x14ac:dyDescent="0.25">
      <c r="A320">
        <v>22501135</v>
      </c>
      <c r="B320" t="s">
        <v>103</v>
      </c>
      <c r="C320" t="s">
        <v>104</v>
      </c>
      <c r="D320">
        <v>1610612763</v>
      </c>
      <c r="E320" t="str">
        <f t="shared" si="48"/>
        <v>161061276322501135</v>
      </c>
      <c r="F320" t="s">
        <v>115</v>
      </c>
      <c r="G320" t="s">
        <v>116</v>
      </c>
      <c r="H320">
        <v>1610612749</v>
      </c>
      <c r="I320" s="4" t="str">
        <f t="shared" si="49"/>
        <v>161061274922501135</v>
      </c>
      <c r="J320">
        <v>0</v>
      </c>
      <c r="K320">
        <v>0</v>
      </c>
      <c r="L320">
        <v>115</v>
      </c>
      <c r="M320">
        <v>131</v>
      </c>
      <c r="N320">
        <v>25</v>
      </c>
      <c r="O320">
        <v>1</v>
      </c>
      <c r="P320">
        <v>13</v>
      </c>
      <c r="Q320" s="2">
        <f t="shared" si="50"/>
        <v>0.55118865030674846</v>
      </c>
      <c r="R320" s="3">
        <f t="shared" si="51"/>
        <v>75.319999999999993</v>
      </c>
      <c r="S320" s="3">
        <f t="shared" si="52"/>
        <v>62.56</v>
      </c>
      <c r="T320" s="3">
        <f t="shared" si="53"/>
        <v>152.68189060010621</v>
      </c>
      <c r="U320" s="3">
        <f t="shared" si="54"/>
        <v>209.3989769820972</v>
      </c>
      <c r="V320" s="3">
        <f t="shared" si="55"/>
        <v>-56.717086381990981</v>
      </c>
      <c r="W320" s="2">
        <f t="shared" si="56"/>
        <v>1.7857142857142858</v>
      </c>
      <c r="X320">
        <v>92</v>
      </c>
      <c r="Y320">
        <v>38</v>
      </c>
      <c r="Z320" s="2">
        <v>0.41299999999999998</v>
      </c>
      <c r="AA320">
        <v>46</v>
      </c>
      <c r="AB320">
        <v>17</v>
      </c>
      <c r="AC320">
        <f t="shared" si="57"/>
        <v>51</v>
      </c>
      <c r="AD320" s="2">
        <v>0.37</v>
      </c>
      <c r="AE320">
        <v>28</v>
      </c>
      <c r="AF320">
        <v>22</v>
      </c>
      <c r="AG320" s="2">
        <v>0.78600000000000003</v>
      </c>
      <c r="AH320">
        <v>23</v>
      </c>
      <c r="AI320">
        <v>15</v>
      </c>
      <c r="AJ320">
        <v>38</v>
      </c>
      <c r="AK320">
        <v>21</v>
      </c>
      <c r="AL320">
        <v>14</v>
      </c>
      <c r="AM320">
        <v>-16</v>
      </c>
      <c r="AN320">
        <v>240</v>
      </c>
      <c r="AO320">
        <v>25</v>
      </c>
      <c r="AP320">
        <v>31</v>
      </c>
      <c r="AQ320">
        <v>31</v>
      </c>
      <c r="AR320">
        <v>28</v>
      </c>
      <c r="AS320">
        <v>6</v>
      </c>
      <c r="AT320">
        <v>15</v>
      </c>
      <c r="AU320">
        <v>22</v>
      </c>
      <c r="AV320">
        <v>36</v>
      </c>
      <c r="AW320">
        <f t="shared" si="58"/>
        <v>6</v>
      </c>
      <c r="AX320">
        <f t="shared" si="59"/>
        <v>42</v>
      </c>
      <c r="AY320" t="s">
        <v>102</v>
      </c>
      <c r="AZ320" s="1">
        <v>46117.645833333336</v>
      </c>
      <c r="BA320" s="1">
        <v>46117</v>
      </c>
      <c r="BB320">
        <v>4</v>
      </c>
      <c r="BC320" t="s">
        <v>82</v>
      </c>
      <c r="BD320">
        <v>2026</v>
      </c>
    </row>
    <row r="321" spans="1:56" x14ac:dyDescent="0.25">
      <c r="A321">
        <v>22501135</v>
      </c>
      <c r="B321" t="s">
        <v>115</v>
      </c>
      <c r="C321" t="s">
        <v>116</v>
      </c>
      <c r="D321">
        <v>1610612749</v>
      </c>
      <c r="E321" t="str">
        <f t="shared" si="48"/>
        <v>161061274922501135</v>
      </c>
      <c r="F321" t="s">
        <v>103</v>
      </c>
      <c r="G321" t="s">
        <v>104</v>
      </c>
      <c r="H321">
        <v>1610612763</v>
      </c>
      <c r="I321" s="4" t="str">
        <f t="shared" si="49"/>
        <v>161061276322501135</v>
      </c>
      <c r="J321">
        <v>1</v>
      </c>
      <c r="K321">
        <v>1</v>
      </c>
      <c r="L321">
        <v>131</v>
      </c>
      <c r="M321">
        <v>115</v>
      </c>
      <c r="N321">
        <v>30</v>
      </c>
      <c r="O321">
        <v>5</v>
      </c>
      <c r="P321">
        <v>11</v>
      </c>
      <c r="Q321" s="2">
        <f t="shared" si="50"/>
        <v>0.70008550662676361</v>
      </c>
      <c r="R321" s="3">
        <f t="shared" si="51"/>
        <v>62.56</v>
      </c>
      <c r="S321" s="3">
        <f t="shared" si="52"/>
        <v>75.319999999999993</v>
      </c>
      <c r="T321" s="3">
        <f t="shared" si="53"/>
        <v>209.3989769820972</v>
      </c>
      <c r="U321" s="3">
        <f t="shared" si="54"/>
        <v>152.68189060010621</v>
      </c>
      <c r="V321" s="3">
        <f t="shared" si="55"/>
        <v>56.717086381990981</v>
      </c>
      <c r="W321" s="2">
        <f t="shared" si="56"/>
        <v>1.5</v>
      </c>
      <c r="X321">
        <v>83</v>
      </c>
      <c r="Y321">
        <v>50</v>
      </c>
      <c r="Z321" s="2">
        <v>0.60199999999999998</v>
      </c>
      <c r="AA321">
        <v>32</v>
      </c>
      <c r="AB321">
        <v>16</v>
      </c>
      <c r="AC321">
        <f t="shared" si="57"/>
        <v>48</v>
      </c>
      <c r="AD321" s="2">
        <v>0.5</v>
      </c>
      <c r="AE321">
        <v>24</v>
      </c>
      <c r="AF321">
        <v>15</v>
      </c>
      <c r="AG321" s="2">
        <v>0.625</v>
      </c>
      <c r="AH321">
        <v>33</v>
      </c>
      <c r="AI321">
        <v>11</v>
      </c>
      <c r="AJ321">
        <v>44</v>
      </c>
      <c r="AK321">
        <v>19</v>
      </c>
      <c r="AL321">
        <v>20</v>
      </c>
      <c r="AM321">
        <v>16</v>
      </c>
      <c r="AN321">
        <v>240</v>
      </c>
      <c r="AO321">
        <v>34</v>
      </c>
      <c r="AP321">
        <v>28</v>
      </c>
      <c r="AQ321">
        <v>30</v>
      </c>
      <c r="AR321">
        <v>39</v>
      </c>
      <c r="AS321">
        <v>19</v>
      </c>
      <c r="AT321">
        <v>7</v>
      </c>
      <c r="AU321">
        <v>15</v>
      </c>
      <c r="AV321">
        <v>58</v>
      </c>
      <c r="AW321">
        <f t="shared" si="58"/>
        <v>10</v>
      </c>
      <c r="AX321">
        <f t="shared" si="59"/>
        <v>68</v>
      </c>
      <c r="AY321" t="s">
        <v>102</v>
      </c>
      <c r="AZ321" s="1">
        <v>46117.645833333336</v>
      </c>
      <c r="BA321" s="1">
        <v>46117</v>
      </c>
      <c r="BB321">
        <v>4</v>
      </c>
      <c r="BC321" t="s">
        <v>82</v>
      </c>
      <c r="BD321">
        <v>2026</v>
      </c>
    </row>
    <row r="322" spans="1:56" x14ac:dyDescent="0.25">
      <c r="A322">
        <v>22501131</v>
      </c>
      <c r="B322" t="s">
        <v>70</v>
      </c>
      <c r="C322" t="s">
        <v>71</v>
      </c>
      <c r="D322">
        <v>1610612755</v>
      </c>
      <c r="E322" t="str">
        <f t="shared" ref="E322:E385" si="60">D322:D2965&amp;A322:A2965</f>
        <v>161061275522501131</v>
      </c>
      <c r="F322" t="s">
        <v>64</v>
      </c>
      <c r="G322" t="s">
        <v>65</v>
      </c>
      <c r="H322">
        <v>1610612765</v>
      </c>
      <c r="I322" s="4" t="str">
        <f t="shared" ref="I322:I385" si="61">H322:H2965&amp;A322:A2965</f>
        <v>161061276522501131</v>
      </c>
      <c r="J322">
        <v>1</v>
      </c>
      <c r="K322">
        <v>0</v>
      </c>
      <c r="L322">
        <v>93</v>
      </c>
      <c r="M322">
        <v>116</v>
      </c>
      <c r="N322">
        <v>17</v>
      </c>
      <c r="O322">
        <v>2</v>
      </c>
      <c r="P322">
        <v>8</v>
      </c>
      <c r="Q322" s="2">
        <f t="shared" ref="Q322:Q385" si="62">IF((2*(X322 + 0.44 * AE322))=0,0,L322 / (2*(X322 + 0.44 * AE322)))</f>
        <v>0.53228021978021978</v>
      </c>
      <c r="R322" s="3">
        <f t="shared" ref="R322:R385" si="63">X322 + 0.44 * AE322 - AI322 - AL322</f>
        <v>62.36</v>
      </c>
      <c r="S322" s="3">
        <f t="shared" ref="S322:S385" si="64">INDEX(X:X,MATCH(I322,E:E,0))
+0.44*INDEX(AE:AE,MATCH(I322,E:E,0))
-INDEX(AI:AI,MATCH(I322,E:E,0))
-INDEX(AL:AL,MATCH(I322,E:E,0))</f>
        <v>70.56</v>
      </c>
      <c r="T322" s="3">
        <f t="shared" ref="T322:T385" si="65">(L322/R322)*100</f>
        <v>149.13406029506092</v>
      </c>
      <c r="U322" s="3">
        <f t="shared" ref="U322:U385" si="66">(M322/S322)*100</f>
        <v>164.39909297052154</v>
      </c>
      <c r="V322" s="3">
        <f t="shared" ref="V322:V385" si="67">T322-U322</f>
        <v>-15.265032675460617</v>
      </c>
      <c r="W322" s="2">
        <f t="shared" ref="W322:W385" si="68">N322/IF(AL322=0,1,AL322)</f>
        <v>1.1333333333333333</v>
      </c>
      <c r="X322">
        <v>79</v>
      </c>
      <c r="Y322">
        <v>35</v>
      </c>
      <c r="Z322" s="2">
        <v>0.443</v>
      </c>
      <c r="AA322">
        <v>29</v>
      </c>
      <c r="AB322">
        <v>8</v>
      </c>
      <c r="AC322">
        <f t="shared" ref="AC322:AC385" si="69">AB322*3</f>
        <v>24</v>
      </c>
      <c r="AD322" s="2">
        <v>0.27600000000000002</v>
      </c>
      <c r="AE322">
        <v>19</v>
      </c>
      <c r="AF322">
        <v>15</v>
      </c>
      <c r="AG322" s="2">
        <v>0.78900000000000003</v>
      </c>
      <c r="AH322">
        <v>23</v>
      </c>
      <c r="AI322">
        <v>10</v>
      </c>
      <c r="AJ322">
        <v>33</v>
      </c>
      <c r="AK322">
        <v>17</v>
      </c>
      <c r="AL322">
        <v>15</v>
      </c>
      <c r="AM322">
        <v>-23</v>
      </c>
      <c r="AN322">
        <v>240</v>
      </c>
      <c r="AO322">
        <v>31</v>
      </c>
      <c r="AP322">
        <v>29</v>
      </c>
      <c r="AQ322">
        <v>21</v>
      </c>
      <c r="AR322">
        <v>12</v>
      </c>
      <c r="AS322">
        <v>2</v>
      </c>
      <c r="AT322">
        <v>12</v>
      </c>
      <c r="AU322">
        <v>12</v>
      </c>
      <c r="AV322">
        <v>44</v>
      </c>
      <c r="AW322">
        <f t="shared" ref="AW322:AW385" si="70">L322-(AV322+AC322+AF322)</f>
        <v>10</v>
      </c>
      <c r="AX322">
        <f t="shared" ref="AX322:AX385" si="71">AV322+AW322</f>
        <v>54</v>
      </c>
      <c r="AY322" t="s">
        <v>102</v>
      </c>
      <c r="AZ322" s="1">
        <v>46116.791666666664</v>
      </c>
      <c r="BA322" s="1">
        <v>46116</v>
      </c>
      <c r="BB322">
        <v>4</v>
      </c>
      <c r="BC322" t="s">
        <v>82</v>
      </c>
      <c r="BD322">
        <v>2026</v>
      </c>
    </row>
    <row r="323" spans="1:56" x14ac:dyDescent="0.25">
      <c r="A323">
        <v>22501131</v>
      </c>
      <c r="B323" t="s">
        <v>64</v>
      </c>
      <c r="C323" t="s">
        <v>65</v>
      </c>
      <c r="D323">
        <v>1610612765</v>
      </c>
      <c r="E323" t="str">
        <f t="shared" si="60"/>
        <v>161061276522501131</v>
      </c>
      <c r="F323" t="s">
        <v>70</v>
      </c>
      <c r="G323" t="s">
        <v>71</v>
      </c>
      <c r="H323">
        <v>1610612755</v>
      </c>
      <c r="I323" s="4" t="str">
        <f t="shared" si="61"/>
        <v>161061275522501131</v>
      </c>
      <c r="J323">
        <v>0</v>
      </c>
      <c r="K323">
        <v>1</v>
      </c>
      <c r="L323">
        <v>116</v>
      </c>
      <c r="M323">
        <v>93</v>
      </c>
      <c r="N323">
        <v>33</v>
      </c>
      <c r="O323">
        <v>4</v>
      </c>
      <c r="P323">
        <v>12</v>
      </c>
      <c r="Q323" s="2">
        <f t="shared" si="62"/>
        <v>0.59450594505945054</v>
      </c>
      <c r="R323" s="3">
        <f t="shared" si="63"/>
        <v>70.56</v>
      </c>
      <c r="S323" s="3">
        <f t="shared" si="64"/>
        <v>62.36</v>
      </c>
      <c r="T323" s="3">
        <f t="shared" si="65"/>
        <v>164.39909297052154</v>
      </c>
      <c r="U323" s="3">
        <f t="shared" si="66"/>
        <v>149.13406029506092</v>
      </c>
      <c r="V323" s="3">
        <f t="shared" si="67"/>
        <v>15.265032675460617</v>
      </c>
      <c r="W323" s="2">
        <f t="shared" si="68"/>
        <v>3</v>
      </c>
      <c r="X323">
        <v>87</v>
      </c>
      <c r="Y323">
        <v>43</v>
      </c>
      <c r="Z323" s="2">
        <v>0.49399999999999999</v>
      </c>
      <c r="AA323">
        <v>28</v>
      </c>
      <c r="AB323">
        <v>11</v>
      </c>
      <c r="AC323">
        <f t="shared" si="69"/>
        <v>33</v>
      </c>
      <c r="AD323" s="2">
        <v>0.39300000000000002</v>
      </c>
      <c r="AE323">
        <v>24</v>
      </c>
      <c r="AF323">
        <v>19</v>
      </c>
      <c r="AG323" s="2">
        <v>0.79200000000000004</v>
      </c>
      <c r="AH323">
        <v>29</v>
      </c>
      <c r="AI323">
        <v>16</v>
      </c>
      <c r="AJ323">
        <v>45</v>
      </c>
      <c r="AK323">
        <v>15</v>
      </c>
      <c r="AL323">
        <v>11</v>
      </c>
      <c r="AM323">
        <v>23</v>
      </c>
      <c r="AN323">
        <v>240</v>
      </c>
      <c r="AO323">
        <v>41</v>
      </c>
      <c r="AP323">
        <v>30</v>
      </c>
      <c r="AQ323">
        <v>24</v>
      </c>
      <c r="AR323">
        <v>21</v>
      </c>
      <c r="AS323">
        <v>26</v>
      </c>
      <c r="AT323">
        <v>22</v>
      </c>
      <c r="AU323">
        <v>18</v>
      </c>
      <c r="AV323">
        <v>54</v>
      </c>
      <c r="AW323">
        <f t="shared" si="70"/>
        <v>10</v>
      </c>
      <c r="AX323">
        <f t="shared" si="71"/>
        <v>64</v>
      </c>
      <c r="AY323" t="s">
        <v>102</v>
      </c>
      <c r="AZ323" s="1">
        <v>46116.791666666664</v>
      </c>
      <c r="BA323" s="1">
        <v>46116</v>
      </c>
      <c r="BB323">
        <v>4</v>
      </c>
      <c r="BC323" t="s">
        <v>82</v>
      </c>
      <c r="BD323">
        <v>2026</v>
      </c>
    </row>
    <row r="324" spans="1:56" x14ac:dyDescent="0.25">
      <c r="A324">
        <v>22501129</v>
      </c>
      <c r="B324" t="s">
        <v>111</v>
      </c>
      <c r="C324" t="s">
        <v>112</v>
      </c>
      <c r="D324">
        <v>1610612764</v>
      </c>
      <c r="E324" t="str">
        <f t="shared" si="60"/>
        <v>161061276422501129</v>
      </c>
      <c r="F324" t="s">
        <v>96</v>
      </c>
      <c r="G324" t="s">
        <v>97</v>
      </c>
      <c r="H324">
        <v>1610612748</v>
      </c>
      <c r="I324" s="4" t="str">
        <f t="shared" si="61"/>
        <v>161061274822501129</v>
      </c>
      <c r="J324">
        <v>0</v>
      </c>
      <c r="K324">
        <v>0</v>
      </c>
      <c r="L324">
        <v>136</v>
      </c>
      <c r="M324">
        <v>152</v>
      </c>
      <c r="N324">
        <v>28</v>
      </c>
      <c r="O324">
        <v>5</v>
      </c>
      <c r="P324">
        <v>12</v>
      </c>
      <c r="Q324" s="2">
        <f t="shared" si="62"/>
        <v>0.58339052848318462</v>
      </c>
      <c r="R324" s="3">
        <f t="shared" si="63"/>
        <v>90.56</v>
      </c>
      <c r="S324" s="3">
        <f t="shared" si="64"/>
        <v>83.960000000000008</v>
      </c>
      <c r="T324" s="3">
        <f t="shared" si="65"/>
        <v>150.1766784452297</v>
      </c>
      <c r="U324" s="3">
        <f t="shared" si="66"/>
        <v>181.03858980466887</v>
      </c>
      <c r="V324" s="3">
        <f t="shared" si="67"/>
        <v>-30.861911359439176</v>
      </c>
      <c r="W324" s="2">
        <f t="shared" si="68"/>
        <v>3.1111111111111112</v>
      </c>
      <c r="X324">
        <v>106</v>
      </c>
      <c r="Y324">
        <v>50</v>
      </c>
      <c r="Z324" s="2">
        <v>0.47199999999999998</v>
      </c>
      <c r="AA324">
        <v>40</v>
      </c>
      <c r="AB324">
        <v>17</v>
      </c>
      <c r="AC324">
        <f t="shared" si="69"/>
        <v>51</v>
      </c>
      <c r="AD324" s="2">
        <v>0.42499999999999999</v>
      </c>
      <c r="AE324">
        <v>24</v>
      </c>
      <c r="AF324">
        <v>19</v>
      </c>
      <c r="AG324" s="2">
        <v>0.79200000000000004</v>
      </c>
      <c r="AH324">
        <v>27</v>
      </c>
      <c r="AI324">
        <v>17</v>
      </c>
      <c r="AJ324">
        <v>44</v>
      </c>
      <c r="AK324">
        <v>25</v>
      </c>
      <c r="AL324">
        <v>9</v>
      </c>
      <c r="AM324">
        <v>-16</v>
      </c>
      <c r="AN324">
        <v>240</v>
      </c>
      <c r="AO324">
        <v>32</v>
      </c>
      <c r="AP324">
        <v>25</v>
      </c>
      <c r="AQ324">
        <v>34</v>
      </c>
      <c r="AR324">
        <v>45</v>
      </c>
      <c r="AS324">
        <v>2</v>
      </c>
      <c r="AT324">
        <v>24</v>
      </c>
      <c r="AU324">
        <v>25</v>
      </c>
      <c r="AV324">
        <v>58</v>
      </c>
      <c r="AW324">
        <f t="shared" si="70"/>
        <v>8</v>
      </c>
      <c r="AX324">
        <f t="shared" si="71"/>
        <v>66</v>
      </c>
      <c r="AY324" t="s">
        <v>102</v>
      </c>
      <c r="AZ324" s="1">
        <v>46116.625</v>
      </c>
      <c r="BA324" s="1">
        <v>46116</v>
      </c>
      <c r="BB324">
        <v>4</v>
      </c>
      <c r="BC324" t="s">
        <v>82</v>
      </c>
      <c r="BD324">
        <v>2026</v>
      </c>
    </row>
    <row r="325" spans="1:56" x14ac:dyDescent="0.25">
      <c r="A325">
        <v>22501129</v>
      </c>
      <c r="B325" t="s">
        <v>96</v>
      </c>
      <c r="C325" t="s">
        <v>97</v>
      </c>
      <c r="D325">
        <v>1610612748</v>
      </c>
      <c r="E325" t="str">
        <f t="shared" si="60"/>
        <v>161061274822501129</v>
      </c>
      <c r="F325" t="s">
        <v>111</v>
      </c>
      <c r="G325" t="s">
        <v>112</v>
      </c>
      <c r="H325">
        <v>1610612764</v>
      </c>
      <c r="I325" s="4" t="str">
        <f t="shared" si="61"/>
        <v>161061276422501129</v>
      </c>
      <c r="J325">
        <v>1</v>
      </c>
      <c r="K325">
        <v>1</v>
      </c>
      <c r="L325">
        <v>152</v>
      </c>
      <c r="M325">
        <v>136</v>
      </c>
      <c r="N325">
        <v>42</v>
      </c>
      <c r="O325">
        <v>11</v>
      </c>
      <c r="P325">
        <v>6</v>
      </c>
      <c r="Q325" s="2">
        <f t="shared" si="62"/>
        <v>0.70396443127084096</v>
      </c>
      <c r="R325" s="3">
        <f t="shared" si="63"/>
        <v>83.960000000000008</v>
      </c>
      <c r="S325" s="3">
        <f t="shared" si="64"/>
        <v>90.56</v>
      </c>
      <c r="T325" s="3">
        <f t="shared" si="65"/>
        <v>181.03858980466887</v>
      </c>
      <c r="U325" s="3">
        <f t="shared" si="66"/>
        <v>150.1766784452297</v>
      </c>
      <c r="V325" s="3">
        <f t="shared" si="67"/>
        <v>30.861911359439176</v>
      </c>
      <c r="W325" s="2">
        <f t="shared" si="68"/>
        <v>3</v>
      </c>
      <c r="X325">
        <v>93</v>
      </c>
      <c r="Y325">
        <v>54</v>
      </c>
      <c r="Z325" s="2">
        <v>0.58099999999999996</v>
      </c>
      <c r="AA325">
        <v>39</v>
      </c>
      <c r="AB325">
        <v>17</v>
      </c>
      <c r="AC325">
        <f t="shared" si="69"/>
        <v>51</v>
      </c>
      <c r="AD325" s="2">
        <v>0.436</v>
      </c>
      <c r="AE325">
        <v>34</v>
      </c>
      <c r="AF325">
        <v>27</v>
      </c>
      <c r="AG325" s="2">
        <v>0.79400000000000004</v>
      </c>
      <c r="AH325">
        <v>39</v>
      </c>
      <c r="AI325">
        <v>10</v>
      </c>
      <c r="AJ325">
        <v>49</v>
      </c>
      <c r="AK325">
        <v>17</v>
      </c>
      <c r="AL325">
        <v>14</v>
      </c>
      <c r="AM325">
        <v>16</v>
      </c>
      <c r="AN325">
        <v>240</v>
      </c>
      <c r="AO325">
        <v>36</v>
      </c>
      <c r="AP325">
        <v>41</v>
      </c>
      <c r="AQ325">
        <v>45</v>
      </c>
      <c r="AR325">
        <v>30</v>
      </c>
      <c r="AS325">
        <v>35</v>
      </c>
      <c r="AT325">
        <v>36</v>
      </c>
      <c r="AU325">
        <v>11</v>
      </c>
      <c r="AV325">
        <v>74</v>
      </c>
      <c r="AW325">
        <f t="shared" si="70"/>
        <v>0</v>
      </c>
      <c r="AX325">
        <f t="shared" si="71"/>
        <v>74</v>
      </c>
      <c r="AY325" t="s">
        <v>102</v>
      </c>
      <c r="AZ325" s="1">
        <v>46116.625</v>
      </c>
      <c r="BA325" s="1">
        <v>46116</v>
      </c>
      <c r="BB325">
        <v>4</v>
      </c>
      <c r="BC325" t="s">
        <v>82</v>
      </c>
      <c r="BD325">
        <v>2026</v>
      </c>
    </row>
    <row r="326" spans="1:56" x14ac:dyDescent="0.25">
      <c r="A326">
        <v>22501130</v>
      </c>
      <c r="B326" t="s">
        <v>53</v>
      </c>
      <c r="C326" t="s">
        <v>54</v>
      </c>
      <c r="D326">
        <v>1610612759</v>
      </c>
      <c r="E326" t="str">
        <f t="shared" si="60"/>
        <v>161061275922501130</v>
      </c>
      <c r="F326" t="s">
        <v>80</v>
      </c>
      <c r="G326" t="s">
        <v>81</v>
      </c>
      <c r="H326">
        <v>1610612743</v>
      </c>
      <c r="I326" s="4" t="str">
        <f t="shared" si="61"/>
        <v>161061274322501130</v>
      </c>
      <c r="J326">
        <v>0</v>
      </c>
      <c r="K326">
        <v>0</v>
      </c>
      <c r="L326">
        <v>134</v>
      </c>
      <c r="M326">
        <v>136</v>
      </c>
      <c r="N326">
        <v>29</v>
      </c>
      <c r="O326">
        <v>6</v>
      </c>
      <c r="P326">
        <v>5</v>
      </c>
      <c r="Q326" s="2">
        <f t="shared" si="62"/>
        <v>0.5935506732813608</v>
      </c>
      <c r="R326" s="3">
        <f t="shared" si="63"/>
        <v>90.88</v>
      </c>
      <c r="S326" s="3">
        <f t="shared" si="64"/>
        <v>96.68</v>
      </c>
      <c r="T326" s="3">
        <f t="shared" si="65"/>
        <v>147.44718309859155</v>
      </c>
      <c r="U326" s="3">
        <f t="shared" si="66"/>
        <v>140.67025237898221</v>
      </c>
      <c r="V326" s="3">
        <f t="shared" si="67"/>
        <v>6.7769307196093393</v>
      </c>
      <c r="W326" s="2">
        <f t="shared" si="68"/>
        <v>2.9</v>
      </c>
      <c r="X326">
        <v>101</v>
      </c>
      <c r="Y326">
        <v>47</v>
      </c>
      <c r="Z326" s="2">
        <v>0.46500000000000002</v>
      </c>
      <c r="AA326">
        <v>45</v>
      </c>
      <c r="AB326">
        <v>15</v>
      </c>
      <c r="AC326">
        <f t="shared" si="69"/>
        <v>45</v>
      </c>
      <c r="AD326" s="2">
        <v>0.33300000000000002</v>
      </c>
      <c r="AE326">
        <v>27</v>
      </c>
      <c r="AF326">
        <v>25</v>
      </c>
      <c r="AG326" s="2">
        <v>0.92600000000000005</v>
      </c>
      <c r="AH326">
        <v>38</v>
      </c>
      <c r="AI326">
        <v>12</v>
      </c>
      <c r="AJ326">
        <v>50</v>
      </c>
      <c r="AK326">
        <v>22</v>
      </c>
      <c r="AL326">
        <v>10</v>
      </c>
      <c r="AM326">
        <v>-2</v>
      </c>
      <c r="AN326">
        <v>265</v>
      </c>
      <c r="AO326">
        <v>43</v>
      </c>
      <c r="AP326">
        <v>29</v>
      </c>
      <c r="AQ326">
        <v>24</v>
      </c>
      <c r="AR326">
        <v>28</v>
      </c>
      <c r="AS326">
        <v>13</v>
      </c>
      <c r="AT326">
        <v>12</v>
      </c>
      <c r="AU326">
        <v>8</v>
      </c>
      <c r="AV326">
        <v>54</v>
      </c>
      <c r="AW326">
        <f t="shared" si="70"/>
        <v>10</v>
      </c>
      <c r="AX326">
        <f t="shared" si="71"/>
        <v>64</v>
      </c>
      <c r="AY326" t="s">
        <v>102</v>
      </c>
      <c r="AZ326" s="1">
        <v>46116.625</v>
      </c>
      <c r="BA326" s="1">
        <v>46116</v>
      </c>
      <c r="BB326">
        <v>4</v>
      </c>
      <c r="BC326" t="s">
        <v>82</v>
      </c>
      <c r="BD326">
        <v>2026</v>
      </c>
    </row>
    <row r="327" spans="1:56" x14ac:dyDescent="0.25">
      <c r="A327">
        <v>22501130</v>
      </c>
      <c r="B327" t="s">
        <v>80</v>
      </c>
      <c r="C327" t="s">
        <v>81</v>
      </c>
      <c r="D327">
        <v>1610612743</v>
      </c>
      <c r="E327" t="str">
        <f t="shared" si="60"/>
        <v>161061274322501130</v>
      </c>
      <c r="F327" t="s">
        <v>53</v>
      </c>
      <c r="G327" t="s">
        <v>54</v>
      </c>
      <c r="H327">
        <v>1610612759</v>
      </c>
      <c r="I327" s="4" t="str">
        <f t="shared" si="61"/>
        <v>161061275922501130</v>
      </c>
      <c r="J327">
        <v>1</v>
      </c>
      <c r="K327">
        <v>1</v>
      </c>
      <c r="L327">
        <v>136</v>
      </c>
      <c r="M327">
        <v>134</v>
      </c>
      <c r="N327">
        <v>34</v>
      </c>
      <c r="O327">
        <v>6</v>
      </c>
      <c r="P327">
        <v>5</v>
      </c>
      <c r="Q327" s="2">
        <f t="shared" si="62"/>
        <v>0.61438380917961688</v>
      </c>
      <c r="R327" s="3">
        <f t="shared" si="63"/>
        <v>96.68</v>
      </c>
      <c r="S327" s="3">
        <f t="shared" si="64"/>
        <v>90.88</v>
      </c>
      <c r="T327" s="3">
        <f t="shared" si="65"/>
        <v>140.67025237898221</v>
      </c>
      <c r="U327" s="3">
        <f t="shared" si="66"/>
        <v>147.44718309859155</v>
      </c>
      <c r="V327" s="3">
        <f t="shared" si="67"/>
        <v>-6.7769307196093393</v>
      </c>
      <c r="W327" s="2">
        <f t="shared" si="68"/>
        <v>5.666666666666667</v>
      </c>
      <c r="X327">
        <v>101</v>
      </c>
      <c r="Y327">
        <v>49</v>
      </c>
      <c r="Z327" s="2">
        <v>0.48499999999999999</v>
      </c>
      <c r="AA327">
        <v>46</v>
      </c>
      <c r="AB327">
        <v>19</v>
      </c>
      <c r="AC327">
        <f t="shared" si="69"/>
        <v>57</v>
      </c>
      <c r="AD327" s="2">
        <v>0.41299999999999998</v>
      </c>
      <c r="AE327">
        <v>22</v>
      </c>
      <c r="AF327">
        <v>19</v>
      </c>
      <c r="AG327" s="2">
        <v>0.86399999999999999</v>
      </c>
      <c r="AH327">
        <v>36</v>
      </c>
      <c r="AI327">
        <v>8</v>
      </c>
      <c r="AJ327">
        <v>44</v>
      </c>
      <c r="AK327">
        <v>22</v>
      </c>
      <c r="AL327">
        <v>6</v>
      </c>
      <c r="AM327">
        <v>2</v>
      </c>
      <c r="AN327">
        <v>265</v>
      </c>
      <c r="AO327">
        <v>36</v>
      </c>
      <c r="AP327">
        <v>29</v>
      </c>
      <c r="AQ327">
        <v>27</v>
      </c>
      <c r="AR327">
        <v>32</v>
      </c>
      <c r="AS327">
        <v>5</v>
      </c>
      <c r="AT327">
        <v>18</v>
      </c>
      <c r="AU327">
        <v>21</v>
      </c>
      <c r="AV327">
        <v>42</v>
      </c>
      <c r="AW327">
        <f t="shared" si="70"/>
        <v>18</v>
      </c>
      <c r="AX327">
        <f t="shared" si="71"/>
        <v>60</v>
      </c>
      <c r="AY327" t="s">
        <v>102</v>
      </c>
      <c r="AZ327" s="1">
        <v>46116.625</v>
      </c>
      <c r="BA327" s="1">
        <v>46116</v>
      </c>
      <c r="BB327">
        <v>4</v>
      </c>
      <c r="BC327" t="s">
        <v>82</v>
      </c>
      <c r="BD327">
        <v>2026</v>
      </c>
    </row>
    <row r="328" spans="1:56" x14ac:dyDescent="0.25">
      <c r="A328">
        <v>22501128</v>
      </c>
      <c r="B328" t="s">
        <v>105</v>
      </c>
      <c r="C328" t="s">
        <v>106</v>
      </c>
      <c r="D328">
        <v>1610612740</v>
      </c>
      <c r="E328" t="str">
        <f t="shared" si="60"/>
        <v>161061274022501128</v>
      </c>
      <c r="F328" t="s">
        <v>109</v>
      </c>
      <c r="G328" t="s">
        <v>110</v>
      </c>
      <c r="H328">
        <v>1610612758</v>
      </c>
      <c r="I328" s="4" t="str">
        <f t="shared" si="61"/>
        <v>161061275822501128</v>
      </c>
      <c r="J328">
        <v>0</v>
      </c>
      <c r="K328">
        <v>0</v>
      </c>
      <c r="L328">
        <v>113</v>
      </c>
      <c r="M328">
        <v>117</v>
      </c>
      <c r="N328">
        <v>24</v>
      </c>
      <c r="O328">
        <v>3</v>
      </c>
      <c r="P328">
        <v>12</v>
      </c>
      <c r="Q328" s="2">
        <f t="shared" si="62"/>
        <v>0.60596310596310599</v>
      </c>
      <c r="R328" s="3">
        <f t="shared" si="63"/>
        <v>73.239999999999995</v>
      </c>
      <c r="S328" s="3">
        <f t="shared" si="64"/>
        <v>72.8</v>
      </c>
      <c r="T328" s="3">
        <f t="shared" si="65"/>
        <v>154.28727471327144</v>
      </c>
      <c r="U328" s="3">
        <f t="shared" si="66"/>
        <v>160.71428571428572</v>
      </c>
      <c r="V328" s="3">
        <f t="shared" si="67"/>
        <v>-6.4270110010142787</v>
      </c>
      <c r="W328" s="2">
        <f t="shared" si="68"/>
        <v>1.8461538461538463</v>
      </c>
      <c r="X328">
        <v>84</v>
      </c>
      <c r="Y328">
        <v>40</v>
      </c>
      <c r="Z328" s="2">
        <v>0.47599999999999998</v>
      </c>
      <c r="AA328">
        <v>34</v>
      </c>
      <c r="AB328">
        <v>14</v>
      </c>
      <c r="AC328">
        <f t="shared" si="69"/>
        <v>42</v>
      </c>
      <c r="AD328" s="2">
        <v>0.41199999999999998</v>
      </c>
      <c r="AE328">
        <v>21</v>
      </c>
      <c r="AF328">
        <v>19</v>
      </c>
      <c r="AG328" s="2">
        <v>0.90500000000000003</v>
      </c>
      <c r="AH328">
        <v>29</v>
      </c>
      <c r="AI328">
        <v>7</v>
      </c>
      <c r="AJ328">
        <v>36</v>
      </c>
      <c r="AK328">
        <v>18</v>
      </c>
      <c r="AL328">
        <v>13</v>
      </c>
      <c r="AM328">
        <v>-4</v>
      </c>
      <c r="AN328">
        <v>240</v>
      </c>
      <c r="AO328">
        <v>30</v>
      </c>
      <c r="AP328">
        <v>36</v>
      </c>
      <c r="AQ328">
        <v>26</v>
      </c>
      <c r="AR328">
        <v>21</v>
      </c>
      <c r="AS328">
        <v>17</v>
      </c>
      <c r="AT328">
        <v>26</v>
      </c>
      <c r="AU328">
        <v>20</v>
      </c>
      <c r="AV328">
        <v>48</v>
      </c>
      <c r="AW328">
        <f t="shared" si="70"/>
        <v>4</v>
      </c>
      <c r="AX328">
        <f t="shared" si="71"/>
        <v>52</v>
      </c>
      <c r="AY328" t="s">
        <v>102</v>
      </c>
      <c r="AZ328" s="1">
        <v>46115.916666666664</v>
      </c>
      <c r="BA328" s="1">
        <v>46115</v>
      </c>
      <c r="BB328">
        <v>4</v>
      </c>
      <c r="BC328" t="s">
        <v>82</v>
      </c>
      <c r="BD328">
        <v>2026</v>
      </c>
    </row>
    <row r="329" spans="1:56" x14ac:dyDescent="0.25">
      <c r="A329">
        <v>22501128</v>
      </c>
      <c r="B329" t="s">
        <v>109</v>
      </c>
      <c r="C329" t="s">
        <v>110</v>
      </c>
      <c r="D329">
        <v>1610612758</v>
      </c>
      <c r="E329" t="str">
        <f t="shared" si="60"/>
        <v>161061275822501128</v>
      </c>
      <c r="F329" t="s">
        <v>105</v>
      </c>
      <c r="G329" t="s">
        <v>106</v>
      </c>
      <c r="H329">
        <v>1610612740</v>
      </c>
      <c r="I329" s="4" t="str">
        <f t="shared" si="61"/>
        <v>161061274022501128</v>
      </c>
      <c r="J329">
        <v>1</v>
      </c>
      <c r="K329">
        <v>1</v>
      </c>
      <c r="L329">
        <v>117</v>
      </c>
      <c r="M329">
        <v>113</v>
      </c>
      <c r="N329">
        <v>29</v>
      </c>
      <c r="O329">
        <v>6</v>
      </c>
      <c r="P329">
        <v>7</v>
      </c>
      <c r="Q329" s="2">
        <f t="shared" si="62"/>
        <v>0.5921052631578948</v>
      </c>
      <c r="R329" s="3">
        <f t="shared" si="63"/>
        <v>72.8</v>
      </c>
      <c r="S329" s="3">
        <f t="shared" si="64"/>
        <v>73.239999999999995</v>
      </c>
      <c r="T329" s="3">
        <f t="shared" si="65"/>
        <v>160.71428571428572</v>
      </c>
      <c r="U329" s="3">
        <f t="shared" si="66"/>
        <v>154.28727471327144</v>
      </c>
      <c r="V329" s="3">
        <f t="shared" si="67"/>
        <v>6.4270110010142787</v>
      </c>
      <c r="W329" s="2">
        <f t="shared" si="68"/>
        <v>2.0714285714285716</v>
      </c>
      <c r="X329">
        <v>90</v>
      </c>
      <c r="Y329">
        <v>46</v>
      </c>
      <c r="Z329" s="2">
        <v>0.51100000000000001</v>
      </c>
      <c r="AA329">
        <v>33</v>
      </c>
      <c r="AB329">
        <v>10</v>
      </c>
      <c r="AC329">
        <f t="shared" si="69"/>
        <v>30</v>
      </c>
      <c r="AD329" s="2">
        <v>0.30299999999999999</v>
      </c>
      <c r="AE329">
        <v>20</v>
      </c>
      <c r="AF329">
        <v>15</v>
      </c>
      <c r="AG329" s="2">
        <v>0.75</v>
      </c>
      <c r="AH329">
        <v>34</v>
      </c>
      <c r="AI329">
        <v>12</v>
      </c>
      <c r="AJ329">
        <v>46</v>
      </c>
      <c r="AK329">
        <v>16</v>
      </c>
      <c r="AL329">
        <v>14</v>
      </c>
      <c r="AM329">
        <v>4</v>
      </c>
      <c r="AN329">
        <v>240</v>
      </c>
      <c r="AO329">
        <v>21</v>
      </c>
      <c r="AP329">
        <v>34</v>
      </c>
      <c r="AQ329">
        <v>30</v>
      </c>
      <c r="AR329">
        <v>32</v>
      </c>
      <c r="AS329">
        <v>4</v>
      </c>
      <c r="AT329">
        <v>10</v>
      </c>
      <c r="AU329">
        <v>22</v>
      </c>
      <c r="AV329">
        <v>62</v>
      </c>
      <c r="AW329">
        <f t="shared" si="70"/>
        <v>10</v>
      </c>
      <c r="AX329">
        <f t="shared" si="71"/>
        <v>72</v>
      </c>
      <c r="AY329" t="s">
        <v>102</v>
      </c>
      <c r="AZ329" s="1">
        <v>46115.916666666664</v>
      </c>
      <c r="BA329" s="1">
        <v>46115</v>
      </c>
      <c r="BB329">
        <v>4</v>
      </c>
      <c r="BC329" t="s">
        <v>82</v>
      </c>
      <c r="BD329">
        <v>2026</v>
      </c>
    </row>
    <row r="330" spans="1:56" x14ac:dyDescent="0.25">
      <c r="A330">
        <v>22501127</v>
      </c>
      <c r="B330" t="s">
        <v>98</v>
      </c>
      <c r="C330" t="s">
        <v>99</v>
      </c>
      <c r="D330">
        <v>1610612742</v>
      </c>
      <c r="E330" t="str">
        <f t="shared" si="60"/>
        <v>161061274222501127</v>
      </c>
      <c r="F330" t="s">
        <v>74</v>
      </c>
      <c r="G330" t="s">
        <v>75</v>
      </c>
      <c r="H330">
        <v>1610612753</v>
      </c>
      <c r="I330" s="4" t="str">
        <f t="shared" si="61"/>
        <v>161061275322501127</v>
      </c>
      <c r="J330">
        <v>1</v>
      </c>
      <c r="K330">
        <v>0</v>
      </c>
      <c r="L330">
        <v>127</v>
      </c>
      <c r="M330">
        <v>138</v>
      </c>
      <c r="N330">
        <v>25</v>
      </c>
      <c r="O330">
        <v>5</v>
      </c>
      <c r="P330">
        <v>9</v>
      </c>
      <c r="Q330" s="2">
        <f t="shared" si="62"/>
        <v>0.584499263622975</v>
      </c>
      <c r="R330" s="3">
        <f t="shared" si="63"/>
        <v>84.64</v>
      </c>
      <c r="S330" s="3">
        <f t="shared" si="64"/>
        <v>77.28</v>
      </c>
      <c r="T330" s="3">
        <f t="shared" si="65"/>
        <v>150.04725897920605</v>
      </c>
      <c r="U330" s="3">
        <f t="shared" si="66"/>
        <v>178.57142857142856</v>
      </c>
      <c r="V330" s="3">
        <f t="shared" si="67"/>
        <v>-28.524169592222506</v>
      </c>
      <c r="W330" s="2">
        <f t="shared" si="68"/>
        <v>1.9230769230769231</v>
      </c>
      <c r="X330">
        <v>95</v>
      </c>
      <c r="Y330">
        <v>44</v>
      </c>
      <c r="Z330" s="2">
        <v>0.46300000000000002</v>
      </c>
      <c r="AA330">
        <v>42</v>
      </c>
      <c r="AB330">
        <v>14</v>
      </c>
      <c r="AC330">
        <f t="shared" si="69"/>
        <v>42</v>
      </c>
      <c r="AD330" s="2">
        <v>0.33300000000000002</v>
      </c>
      <c r="AE330">
        <v>31</v>
      </c>
      <c r="AF330">
        <v>25</v>
      </c>
      <c r="AG330" s="2">
        <v>0.80600000000000005</v>
      </c>
      <c r="AH330">
        <v>30</v>
      </c>
      <c r="AI330">
        <v>11</v>
      </c>
      <c r="AJ330">
        <v>41</v>
      </c>
      <c r="AK330">
        <v>24</v>
      </c>
      <c r="AL330">
        <v>13</v>
      </c>
      <c r="AM330">
        <v>-11</v>
      </c>
      <c r="AN330">
        <v>240</v>
      </c>
      <c r="AO330">
        <v>31</v>
      </c>
      <c r="AP330">
        <v>27</v>
      </c>
      <c r="AQ330">
        <v>34</v>
      </c>
      <c r="AR330">
        <v>35</v>
      </c>
      <c r="AS330">
        <v>3</v>
      </c>
      <c r="AT330">
        <v>13</v>
      </c>
      <c r="AU330">
        <v>18</v>
      </c>
      <c r="AV330">
        <v>48</v>
      </c>
      <c r="AW330">
        <f t="shared" si="70"/>
        <v>12</v>
      </c>
      <c r="AX330">
        <f t="shared" si="71"/>
        <v>60</v>
      </c>
      <c r="AY330" t="s">
        <v>102</v>
      </c>
      <c r="AZ330" s="1">
        <v>46115.854166666664</v>
      </c>
      <c r="BA330" s="1">
        <v>46115</v>
      </c>
      <c r="BB330">
        <v>4</v>
      </c>
      <c r="BC330" t="s">
        <v>82</v>
      </c>
      <c r="BD330">
        <v>2026</v>
      </c>
    </row>
    <row r="331" spans="1:56" x14ac:dyDescent="0.25">
      <c r="A331">
        <v>22501127</v>
      </c>
      <c r="B331" t="s">
        <v>74</v>
      </c>
      <c r="C331" t="s">
        <v>75</v>
      </c>
      <c r="D331">
        <v>1610612753</v>
      </c>
      <c r="E331" t="str">
        <f t="shared" si="60"/>
        <v>161061275322501127</v>
      </c>
      <c r="F331" t="s">
        <v>98</v>
      </c>
      <c r="G331" t="s">
        <v>99</v>
      </c>
      <c r="H331">
        <v>1610612742</v>
      </c>
      <c r="I331" s="4" t="str">
        <f t="shared" si="61"/>
        <v>161061274222501127</v>
      </c>
      <c r="J331">
        <v>0</v>
      </c>
      <c r="K331">
        <v>1</v>
      </c>
      <c r="L331">
        <v>138</v>
      </c>
      <c r="M331">
        <v>127</v>
      </c>
      <c r="N331">
        <v>35</v>
      </c>
      <c r="O331">
        <v>1</v>
      </c>
      <c r="P331">
        <v>10</v>
      </c>
      <c r="Q331" s="2">
        <f t="shared" si="62"/>
        <v>0.68807339449541283</v>
      </c>
      <c r="R331" s="3">
        <f t="shared" si="63"/>
        <v>77.28</v>
      </c>
      <c r="S331" s="3">
        <f t="shared" si="64"/>
        <v>84.64</v>
      </c>
      <c r="T331" s="3">
        <f t="shared" si="65"/>
        <v>178.57142857142856</v>
      </c>
      <c r="U331" s="3">
        <f t="shared" si="66"/>
        <v>150.04725897920605</v>
      </c>
      <c r="V331" s="3">
        <f t="shared" si="67"/>
        <v>28.524169592222506</v>
      </c>
      <c r="W331" s="2">
        <f t="shared" si="68"/>
        <v>2.1875</v>
      </c>
      <c r="X331">
        <v>84</v>
      </c>
      <c r="Y331">
        <v>47</v>
      </c>
      <c r="Z331" s="2">
        <v>0.56000000000000005</v>
      </c>
      <c r="AA331">
        <v>26</v>
      </c>
      <c r="AB331">
        <v>14</v>
      </c>
      <c r="AC331">
        <f t="shared" si="69"/>
        <v>42</v>
      </c>
      <c r="AD331" s="2">
        <v>0.53800000000000003</v>
      </c>
      <c r="AE331">
        <v>37</v>
      </c>
      <c r="AF331">
        <v>30</v>
      </c>
      <c r="AG331" s="2">
        <v>0.81100000000000005</v>
      </c>
      <c r="AH331">
        <v>36</v>
      </c>
      <c r="AI331">
        <v>7</v>
      </c>
      <c r="AJ331">
        <v>43</v>
      </c>
      <c r="AK331">
        <v>25</v>
      </c>
      <c r="AL331">
        <v>16</v>
      </c>
      <c r="AM331">
        <v>11</v>
      </c>
      <c r="AN331">
        <v>240</v>
      </c>
      <c r="AO331">
        <v>38</v>
      </c>
      <c r="AP331">
        <v>33</v>
      </c>
      <c r="AQ331">
        <v>40</v>
      </c>
      <c r="AR331">
        <v>27</v>
      </c>
      <c r="AS331">
        <v>30</v>
      </c>
      <c r="AT331">
        <v>16</v>
      </c>
      <c r="AU331">
        <v>17</v>
      </c>
      <c r="AV331">
        <v>54</v>
      </c>
      <c r="AW331">
        <f t="shared" si="70"/>
        <v>12</v>
      </c>
      <c r="AX331">
        <f t="shared" si="71"/>
        <v>66</v>
      </c>
      <c r="AY331" t="s">
        <v>102</v>
      </c>
      <c r="AZ331" s="1">
        <v>46115.854166666664</v>
      </c>
      <c r="BA331" s="1">
        <v>46115</v>
      </c>
      <c r="BB331">
        <v>4</v>
      </c>
      <c r="BC331" t="s">
        <v>82</v>
      </c>
      <c r="BD331">
        <v>2026</v>
      </c>
    </row>
    <row r="332" spans="1:56" x14ac:dyDescent="0.25">
      <c r="A332">
        <v>22501124</v>
      </c>
      <c r="B332" t="s">
        <v>107</v>
      </c>
      <c r="C332" t="s">
        <v>108</v>
      </c>
      <c r="D332">
        <v>1610612762</v>
      </c>
      <c r="E332" t="str">
        <f t="shared" si="60"/>
        <v>161061276222501124</v>
      </c>
      <c r="F332" t="s">
        <v>78</v>
      </c>
      <c r="G332" t="s">
        <v>79</v>
      </c>
      <c r="H332">
        <v>1610612745</v>
      </c>
      <c r="I332" s="4" t="str">
        <f t="shared" si="61"/>
        <v>161061274522501124</v>
      </c>
      <c r="J332">
        <v>0</v>
      </c>
      <c r="K332">
        <v>0</v>
      </c>
      <c r="L332">
        <v>106</v>
      </c>
      <c r="M332">
        <v>140</v>
      </c>
      <c r="N332">
        <v>22</v>
      </c>
      <c r="O332">
        <v>4</v>
      </c>
      <c r="P332">
        <v>7</v>
      </c>
      <c r="Q332" s="2">
        <f t="shared" si="62"/>
        <v>0.50151400454201356</v>
      </c>
      <c r="R332" s="3">
        <f t="shared" si="63"/>
        <v>75.680000000000007</v>
      </c>
      <c r="S332" s="3">
        <f t="shared" si="64"/>
        <v>85.2</v>
      </c>
      <c r="T332" s="3">
        <f t="shared" si="65"/>
        <v>140.06342494714585</v>
      </c>
      <c r="U332" s="3">
        <f t="shared" si="66"/>
        <v>164.31924882629107</v>
      </c>
      <c r="V332" s="3">
        <f t="shared" si="67"/>
        <v>-24.255823879145225</v>
      </c>
      <c r="W332" s="2">
        <f t="shared" si="68"/>
        <v>1.6923076923076923</v>
      </c>
      <c r="X332">
        <v>96</v>
      </c>
      <c r="Y332">
        <v>43</v>
      </c>
      <c r="Z332" s="2">
        <v>0.44800000000000001</v>
      </c>
      <c r="AA332">
        <v>27</v>
      </c>
      <c r="AB332">
        <v>5</v>
      </c>
      <c r="AC332">
        <f t="shared" si="69"/>
        <v>15</v>
      </c>
      <c r="AD332" s="2">
        <v>0.185</v>
      </c>
      <c r="AE332">
        <v>22</v>
      </c>
      <c r="AF332">
        <v>15</v>
      </c>
      <c r="AG332" s="2">
        <v>0.68200000000000005</v>
      </c>
      <c r="AH332">
        <v>28</v>
      </c>
      <c r="AI332">
        <v>17</v>
      </c>
      <c r="AJ332">
        <v>45</v>
      </c>
      <c r="AK332">
        <v>21</v>
      </c>
      <c r="AL332">
        <v>13</v>
      </c>
      <c r="AM332">
        <v>-34</v>
      </c>
      <c r="AN332">
        <v>240</v>
      </c>
      <c r="AO332">
        <v>22</v>
      </c>
      <c r="AP332">
        <v>28</v>
      </c>
      <c r="AQ332">
        <v>28</v>
      </c>
      <c r="AR332">
        <v>28</v>
      </c>
      <c r="AS332">
        <v>0</v>
      </c>
      <c r="AT332">
        <v>22</v>
      </c>
      <c r="AU332">
        <v>15</v>
      </c>
      <c r="AV332">
        <v>62</v>
      </c>
      <c r="AW332">
        <f t="shared" si="70"/>
        <v>14</v>
      </c>
      <c r="AX332">
        <f t="shared" si="71"/>
        <v>76</v>
      </c>
      <c r="AY332" t="s">
        <v>102</v>
      </c>
      <c r="AZ332" s="1">
        <v>46115.833333333336</v>
      </c>
      <c r="BA332" s="1">
        <v>46115</v>
      </c>
      <c r="BB332">
        <v>4</v>
      </c>
      <c r="BC332" t="s">
        <v>82</v>
      </c>
      <c r="BD332">
        <v>2026</v>
      </c>
    </row>
    <row r="333" spans="1:56" x14ac:dyDescent="0.25">
      <c r="A333">
        <v>22501124</v>
      </c>
      <c r="B333" t="s">
        <v>78</v>
      </c>
      <c r="C333" t="s">
        <v>79</v>
      </c>
      <c r="D333">
        <v>1610612745</v>
      </c>
      <c r="E333" t="str">
        <f t="shared" si="60"/>
        <v>161061274522501124</v>
      </c>
      <c r="F333" t="s">
        <v>107</v>
      </c>
      <c r="G333" t="s">
        <v>108</v>
      </c>
      <c r="H333">
        <v>1610612762</v>
      </c>
      <c r="I333" s="4" t="str">
        <f t="shared" si="61"/>
        <v>161061276222501124</v>
      </c>
      <c r="J333">
        <v>1</v>
      </c>
      <c r="K333">
        <v>1</v>
      </c>
      <c r="L333">
        <v>140</v>
      </c>
      <c r="M333">
        <v>106</v>
      </c>
      <c r="N333">
        <v>30</v>
      </c>
      <c r="O333">
        <v>5</v>
      </c>
      <c r="P333">
        <v>8</v>
      </c>
      <c r="Q333" s="2">
        <f t="shared" si="62"/>
        <v>0.66539923954372626</v>
      </c>
      <c r="R333" s="3">
        <f t="shared" si="63"/>
        <v>85.2</v>
      </c>
      <c r="S333" s="3">
        <f t="shared" si="64"/>
        <v>75.680000000000007</v>
      </c>
      <c r="T333" s="3">
        <f t="shared" si="65"/>
        <v>164.31924882629107</v>
      </c>
      <c r="U333" s="3">
        <f t="shared" si="66"/>
        <v>140.06342494714585</v>
      </c>
      <c r="V333" s="3">
        <f t="shared" si="67"/>
        <v>24.255823879145225</v>
      </c>
      <c r="W333" s="2">
        <f t="shared" si="68"/>
        <v>3</v>
      </c>
      <c r="X333">
        <v>92</v>
      </c>
      <c r="Y333">
        <v>51</v>
      </c>
      <c r="Z333" s="2">
        <v>0.55400000000000005</v>
      </c>
      <c r="AA333">
        <v>32</v>
      </c>
      <c r="AB333">
        <v>15</v>
      </c>
      <c r="AC333">
        <f t="shared" si="69"/>
        <v>45</v>
      </c>
      <c r="AD333" s="2">
        <v>0.46899999999999997</v>
      </c>
      <c r="AE333">
        <v>30</v>
      </c>
      <c r="AF333">
        <v>23</v>
      </c>
      <c r="AG333" s="2">
        <v>0.76700000000000002</v>
      </c>
      <c r="AH333">
        <v>36</v>
      </c>
      <c r="AI333">
        <v>10</v>
      </c>
      <c r="AJ333">
        <v>46</v>
      </c>
      <c r="AK333">
        <v>18</v>
      </c>
      <c r="AL333">
        <v>10</v>
      </c>
      <c r="AM333">
        <v>34</v>
      </c>
      <c r="AN333">
        <v>240</v>
      </c>
      <c r="AO333">
        <v>34</v>
      </c>
      <c r="AP333">
        <v>35</v>
      </c>
      <c r="AQ333">
        <v>38</v>
      </c>
      <c r="AR333">
        <v>33</v>
      </c>
      <c r="AS333">
        <v>37</v>
      </c>
      <c r="AT333">
        <v>19</v>
      </c>
      <c r="AU333">
        <v>23</v>
      </c>
      <c r="AV333">
        <v>64</v>
      </c>
      <c r="AW333">
        <f t="shared" si="70"/>
        <v>8</v>
      </c>
      <c r="AX333">
        <f t="shared" si="71"/>
        <v>72</v>
      </c>
      <c r="AY333" t="s">
        <v>102</v>
      </c>
      <c r="AZ333" s="1">
        <v>46115.833333333336</v>
      </c>
      <c r="BA333" s="1">
        <v>46115</v>
      </c>
      <c r="BB333">
        <v>4</v>
      </c>
      <c r="BC333" t="s">
        <v>82</v>
      </c>
      <c r="BD333">
        <v>2026</v>
      </c>
    </row>
    <row r="334" spans="1:56" x14ac:dyDescent="0.25">
      <c r="A334">
        <v>22501125</v>
      </c>
      <c r="B334" t="s">
        <v>72</v>
      </c>
      <c r="C334" t="s">
        <v>73</v>
      </c>
      <c r="D334">
        <v>1610612761</v>
      </c>
      <c r="E334" t="str">
        <f t="shared" si="60"/>
        <v>161061276122501125</v>
      </c>
      <c r="F334" t="s">
        <v>103</v>
      </c>
      <c r="G334" t="s">
        <v>104</v>
      </c>
      <c r="H334">
        <v>1610612763</v>
      </c>
      <c r="I334" s="4" t="str">
        <f t="shared" si="61"/>
        <v>161061276322501125</v>
      </c>
      <c r="J334">
        <v>0</v>
      </c>
      <c r="K334">
        <v>1</v>
      </c>
      <c r="L334">
        <v>128</v>
      </c>
      <c r="M334">
        <v>96</v>
      </c>
      <c r="N334">
        <v>31</v>
      </c>
      <c r="O334">
        <v>6</v>
      </c>
      <c r="P334">
        <v>10</v>
      </c>
      <c r="Q334" s="2">
        <f t="shared" si="62"/>
        <v>0.62720501764014114</v>
      </c>
      <c r="R334" s="3">
        <f t="shared" si="63"/>
        <v>71.039999999999992</v>
      </c>
      <c r="S334" s="3">
        <f t="shared" si="64"/>
        <v>63.44</v>
      </c>
      <c r="T334" s="3">
        <f t="shared" si="65"/>
        <v>180.1801801801802</v>
      </c>
      <c r="U334" s="3">
        <f t="shared" si="66"/>
        <v>151.32408575031525</v>
      </c>
      <c r="V334" s="3">
        <f t="shared" si="67"/>
        <v>28.856094429864953</v>
      </c>
      <c r="W334" s="2">
        <f t="shared" si="68"/>
        <v>2.2142857142857144</v>
      </c>
      <c r="X334">
        <v>84</v>
      </c>
      <c r="Y334">
        <v>44</v>
      </c>
      <c r="Z334" s="2">
        <v>0.52400000000000002</v>
      </c>
      <c r="AA334">
        <v>24</v>
      </c>
      <c r="AB334">
        <v>9</v>
      </c>
      <c r="AC334">
        <f t="shared" si="69"/>
        <v>27</v>
      </c>
      <c r="AD334" s="2">
        <v>0.375</v>
      </c>
      <c r="AE334">
        <v>41</v>
      </c>
      <c r="AF334">
        <v>31</v>
      </c>
      <c r="AG334" s="2">
        <v>0.75600000000000001</v>
      </c>
      <c r="AH334">
        <v>34</v>
      </c>
      <c r="AI334">
        <v>17</v>
      </c>
      <c r="AJ334">
        <v>51</v>
      </c>
      <c r="AK334">
        <v>21</v>
      </c>
      <c r="AL334">
        <v>14</v>
      </c>
      <c r="AM334">
        <v>32</v>
      </c>
      <c r="AN334">
        <v>240</v>
      </c>
      <c r="AO334">
        <v>26</v>
      </c>
      <c r="AP334">
        <v>33</v>
      </c>
      <c r="AQ334">
        <v>37</v>
      </c>
      <c r="AR334">
        <v>32</v>
      </c>
      <c r="AS334">
        <v>33</v>
      </c>
      <c r="AT334">
        <v>21</v>
      </c>
      <c r="AU334">
        <v>28</v>
      </c>
      <c r="AV334">
        <v>70</v>
      </c>
      <c r="AW334">
        <f t="shared" si="70"/>
        <v>0</v>
      </c>
      <c r="AX334">
        <f t="shared" si="71"/>
        <v>70</v>
      </c>
      <c r="AY334" t="s">
        <v>102</v>
      </c>
      <c r="AZ334" s="1">
        <v>46115.833333333336</v>
      </c>
      <c r="BA334" s="1">
        <v>46115</v>
      </c>
      <c r="BB334">
        <v>4</v>
      </c>
      <c r="BC334" t="s">
        <v>82</v>
      </c>
      <c r="BD334">
        <v>2026</v>
      </c>
    </row>
    <row r="335" spans="1:56" x14ac:dyDescent="0.25">
      <c r="A335">
        <v>22501125</v>
      </c>
      <c r="B335" t="s">
        <v>103</v>
      </c>
      <c r="C335" t="s">
        <v>104</v>
      </c>
      <c r="D335">
        <v>1610612763</v>
      </c>
      <c r="E335" t="str">
        <f t="shared" si="60"/>
        <v>161061276322501125</v>
      </c>
      <c r="F335" t="s">
        <v>72</v>
      </c>
      <c r="G335" t="s">
        <v>73</v>
      </c>
      <c r="H335">
        <v>1610612761</v>
      </c>
      <c r="I335" s="4" t="str">
        <f t="shared" si="61"/>
        <v>161061276122501125</v>
      </c>
      <c r="J335">
        <v>1</v>
      </c>
      <c r="K335">
        <v>0</v>
      </c>
      <c r="L335">
        <v>96</v>
      </c>
      <c r="M335">
        <v>128</v>
      </c>
      <c r="N335">
        <v>14</v>
      </c>
      <c r="O335">
        <v>3</v>
      </c>
      <c r="P335">
        <v>6</v>
      </c>
      <c r="Q335" s="2">
        <f t="shared" si="62"/>
        <v>0.49771878888428039</v>
      </c>
      <c r="R335" s="3">
        <f t="shared" si="63"/>
        <v>63.44</v>
      </c>
      <c r="S335" s="3">
        <f t="shared" si="64"/>
        <v>71.039999999999992</v>
      </c>
      <c r="T335" s="3">
        <f t="shared" si="65"/>
        <v>151.32408575031525</v>
      </c>
      <c r="U335" s="3">
        <f t="shared" si="66"/>
        <v>180.1801801801802</v>
      </c>
      <c r="V335" s="3">
        <f t="shared" si="67"/>
        <v>-28.856094429864953</v>
      </c>
      <c r="W335" s="2">
        <f t="shared" si="68"/>
        <v>0.7</v>
      </c>
      <c r="X335">
        <v>85</v>
      </c>
      <c r="Y335">
        <v>34</v>
      </c>
      <c r="Z335" s="2">
        <v>0.4</v>
      </c>
      <c r="AA335">
        <v>42</v>
      </c>
      <c r="AB335">
        <v>11</v>
      </c>
      <c r="AC335">
        <f t="shared" si="69"/>
        <v>33</v>
      </c>
      <c r="AD335" s="2">
        <v>0.26200000000000001</v>
      </c>
      <c r="AE335">
        <v>26</v>
      </c>
      <c r="AF335">
        <v>17</v>
      </c>
      <c r="AG335" s="2">
        <v>0.65400000000000003</v>
      </c>
      <c r="AH335">
        <v>25</v>
      </c>
      <c r="AI335">
        <v>13</v>
      </c>
      <c r="AJ335">
        <v>38</v>
      </c>
      <c r="AK335">
        <v>31</v>
      </c>
      <c r="AL335">
        <v>20</v>
      </c>
      <c r="AM335">
        <v>-32</v>
      </c>
      <c r="AN335">
        <v>240</v>
      </c>
      <c r="AO335">
        <v>21</v>
      </c>
      <c r="AP335">
        <v>20</v>
      </c>
      <c r="AQ335">
        <v>31</v>
      </c>
      <c r="AR335">
        <v>24</v>
      </c>
      <c r="AS335">
        <v>1</v>
      </c>
      <c r="AT335">
        <v>5</v>
      </c>
      <c r="AU335">
        <v>10</v>
      </c>
      <c r="AV335">
        <v>46</v>
      </c>
      <c r="AW335">
        <f t="shared" si="70"/>
        <v>0</v>
      </c>
      <c r="AX335">
        <f t="shared" si="71"/>
        <v>46</v>
      </c>
      <c r="AY335" t="s">
        <v>102</v>
      </c>
      <c r="AZ335" s="1">
        <v>46115.833333333336</v>
      </c>
      <c r="BA335" s="1">
        <v>46115</v>
      </c>
      <c r="BB335">
        <v>4</v>
      </c>
      <c r="BC335" t="s">
        <v>82</v>
      </c>
      <c r="BD335">
        <v>2026</v>
      </c>
    </row>
    <row r="336" spans="1:56" x14ac:dyDescent="0.25">
      <c r="A336">
        <v>22501126</v>
      </c>
      <c r="B336" t="s">
        <v>76</v>
      </c>
      <c r="C336" t="s">
        <v>77</v>
      </c>
      <c r="D336">
        <v>1610612738</v>
      </c>
      <c r="E336" t="str">
        <f t="shared" si="60"/>
        <v>161061273822501126</v>
      </c>
      <c r="F336" t="s">
        <v>115</v>
      </c>
      <c r="G336" t="s">
        <v>116</v>
      </c>
      <c r="H336">
        <v>1610612749</v>
      </c>
      <c r="I336" s="4" t="str">
        <f t="shared" si="61"/>
        <v>161061274922501126</v>
      </c>
      <c r="J336">
        <v>0</v>
      </c>
      <c r="K336">
        <v>1</v>
      </c>
      <c r="L336">
        <v>133</v>
      </c>
      <c r="M336">
        <v>101</v>
      </c>
      <c r="N336">
        <v>33</v>
      </c>
      <c r="O336">
        <v>4</v>
      </c>
      <c r="P336">
        <v>7</v>
      </c>
      <c r="Q336" s="2">
        <f t="shared" si="62"/>
        <v>0.68303204601479051</v>
      </c>
      <c r="R336" s="3">
        <f t="shared" si="63"/>
        <v>79.36</v>
      </c>
      <c r="S336" s="3">
        <f t="shared" si="64"/>
        <v>67.72</v>
      </c>
      <c r="T336" s="3">
        <f t="shared" si="65"/>
        <v>167.59072580645162</v>
      </c>
      <c r="U336" s="3">
        <f t="shared" si="66"/>
        <v>149.14353219137627</v>
      </c>
      <c r="V336" s="3">
        <f t="shared" si="67"/>
        <v>18.447193615075349</v>
      </c>
      <c r="W336" s="2">
        <f t="shared" si="68"/>
        <v>4.125</v>
      </c>
      <c r="X336">
        <v>89</v>
      </c>
      <c r="Y336">
        <v>50</v>
      </c>
      <c r="Z336" s="2">
        <v>0.56200000000000006</v>
      </c>
      <c r="AA336">
        <v>37</v>
      </c>
      <c r="AB336">
        <v>17</v>
      </c>
      <c r="AC336">
        <f t="shared" si="69"/>
        <v>51</v>
      </c>
      <c r="AD336" s="2">
        <v>0.45900000000000002</v>
      </c>
      <c r="AE336">
        <v>19</v>
      </c>
      <c r="AF336">
        <v>16</v>
      </c>
      <c r="AG336" s="2">
        <v>0.84199999999999997</v>
      </c>
      <c r="AH336">
        <v>38</v>
      </c>
      <c r="AI336">
        <v>10</v>
      </c>
      <c r="AJ336">
        <v>48</v>
      </c>
      <c r="AK336">
        <v>13</v>
      </c>
      <c r="AL336">
        <v>8</v>
      </c>
      <c r="AM336">
        <v>32</v>
      </c>
      <c r="AN336">
        <v>240</v>
      </c>
      <c r="AO336">
        <v>43</v>
      </c>
      <c r="AP336">
        <v>32</v>
      </c>
      <c r="AQ336">
        <v>30</v>
      </c>
      <c r="AR336">
        <v>28</v>
      </c>
      <c r="AS336">
        <v>35</v>
      </c>
      <c r="AT336">
        <v>11</v>
      </c>
      <c r="AU336">
        <v>19</v>
      </c>
      <c r="AV336">
        <v>56</v>
      </c>
      <c r="AW336">
        <f t="shared" si="70"/>
        <v>10</v>
      </c>
      <c r="AX336">
        <f t="shared" si="71"/>
        <v>66</v>
      </c>
      <c r="AY336" t="s">
        <v>102</v>
      </c>
      <c r="AZ336" s="1">
        <v>46115.833333333336</v>
      </c>
      <c r="BA336" s="1">
        <v>46115</v>
      </c>
      <c r="BB336">
        <v>4</v>
      </c>
      <c r="BC336" t="s">
        <v>82</v>
      </c>
      <c r="BD336">
        <v>2026</v>
      </c>
    </row>
    <row r="337" spans="1:56" x14ac:dyDescent="0.25">
      <c r="A337">
        <v>22501126</v>
      </c>
      <c r="B337" t="s">
        <v>115</v>
      </c>
      <c r="C337" t="s">
        <v>116</v>
      </c>
      <c r="D337">
        <v>1610612749</v>
      </c>
      <c r="E337" t="str">
        <f t="shared" si="60"/>
        <v>161061274922501126</v>
      </c>
      <c r="F337" t="s">
        <v>76</v>
      </c>
      <c r="G337" t="s">
        <v>77</v>
      </c>
      <c r="H337">
        <v>1610612738</v>
      </c>
      <c r="I337" s="4" t="str">
        <f t="shared" si="61"/>
        <v>161061273822501126</v>
      </c>
      <c r="J337">
        <v>1</v>
      </c>
      <c r="K337">
        <v>0</v>
      </c>
      <c r="L337">
        <v>101</v>
      </c>
      <c r="M337">
        <v>133</v>
      </c>
      <c r="N337">
        <v>24</v>
      </c>
      <c r="O337">
        <v>4</v>
      </c>
      <c r="P337">
        <v>5</v>
      </c>
      <c r="Q337" s="2">
        <f t="shared" si="62"/>
        <v>0.5692064923354373</v>
      </c>
      <c r="R337" s="3">
        <f t="shared" si="63"/>
        <v>67.72</v>
      </c>
      <c r="S337" s="3">
        <f t="shared" si="64"/>
        <v>79.36</v>
      </c>
      <c r="T337" s="3">
        <f t="shared" si="65"/>
        <v>149.14353219137627</v>
      </c>
      <c r="U337" s="3">
        <f t="shared" si="66"/>
        <v>167.59072580645162</v>
      </c>
      <c r="V337" s="3">
        <f t="shared" si="67"/>
        <v>-18.447193615075349</v>
      </c>
      <c r="W337" s="2">
        <f t="shared" si="68"/>
        <v>1.8461538461538463</v>
      </c>
      <c r="X337">
        <v>83</v>
      </c>
      <c r="Y337">
        <v>35</v>
      </c>
      <c r="Z337" s="2">
        <v>0.42199999999999999</v>
      </c>
      <c r="AA337">
        <v>47</v>
      </c>
      <c r="AB337">
        <v>21</v>
      </c>
      <c r="AC337">
        <f t="shared" si="69"/>
        <v>63</v>
      </c>
      <c r="AD337" s="2">
        <v>0.44700000000000001</v>
      </c>
      <c r="AE337">
        <v>13</v>
      </c>
      <c r="AF337">
        <v>10</v>
      </c>
      <c r="AG337" s="2">
        <v>0.76900000000000002</v>
      </c>
      <c r="AH337">
        <v>22</v>
      </c>
      <c r="AI337">
        <v>8</v>
      </c>
      <c r="AJ337">
        <v>30</v>
      </c>
      <c r="AK337">
        <v>21</v>
      </c>
      <c r="AL337">
        <v>13</v>
      </c>
      <c r="AM337">
        <v>-32</v>
      </c>
      <c r="AN337">
        <v>240</v>
      </c>
      <c r="AO337">
        <v>26</v>
      </c>
      <c r="AP337">
        <v>29</v>
      </c>
      <c r="AQ337">
        <v>21</v>
      </c>
      <c r="AR337">
        <v>25</v>
      </c>
      <c r="AS337">
        <v>0</v>
      </c>
      <c r="AT337">
        <v>3</v>
      </c>
      <c r="AU337">
        <v>15</v>
      </c>
      <c r="AV337">
        <v>22</v>
      </c>
      <c r="AW337">
        <f t="shared" si="70"/>
        <v>6</v>
      </c>
      <c r="AX337">
        <f t="shared" si="71"/>
        <v>28</v>
      </c>
      <c r="AY337" t="s">
        <v>102</v>
      </c>
      <c r="AZ337" s="1">
        <v>46115.833333333336</v>
      </c>
      <c r="BA337" s="1">
        <v>46115</v>
      </c>
      <c r="BB337">
        <v>4</v>
      </c>
      <c r="BC337" t="s">
        <v>82</v>
      </c>
      <c r="BD337">
        <v>2026</v>
      </c>
    </row>
    <row r="338" spans="1:56" x14ac:dyDescent="0.25">
      <c r="A338">
        <v>22501122</v>
      </c>
      <c r="B338" t="s">
        <v>83</v>
      </c>
      <c r="C338" t="s">
        <v>84</v>
      </c>
      <c r="D338">
        <v>1610612737</v>
      </c>
      <c r="E338" t="str">
        <f t="shared" si="60"/>
        <v>161061273722501122</v>
      </c>
      <c r="F338" t="s">
        <v>117</v>
      </c>
      <c r="G338" t="s">
        <v>118</v>
      </c>
      <c r="H338">
        <v>1610612751</v>
      </c>
      <c r="I338" s="4" t="str">
        <f t="shared" si="61"/>
        <v>161061275122501122</v>
      </c>
      <c r="J338">
        <v>0</v>
      </c>
      <c r="K338">
        <v>1</v>
      </c>
      <c r="L338">
        <v>141</v>
      </c>
      <c r="M338">
        <v>107</v>
      </c>
      <c r="N338">
        <v>36</v>
      </c>
      <c r="O338">
        <v>9</v>
      </c>
      <c r="P338">
        <v>11</v>
      </c>
      <c r="Q338" s="2">
        <f t="shared" si="62"/>
        <v>0.70107398568019097</v>
      </c>
      <c r="R338" s="3">
        <f t="shared" si="63"/>
        <v>79.56</v>
      </c>
      <c r="S338" s="3">
        <f t="shared" si="64"/>
        <v>66.8</v>
      </c>
      <c r="T338" s="3">
        <f t="shared" si="65"/>
        <v>177.22473604826544</v>
      </c>
      <c r="U338" s="3">
        <f t="shared" si="66"/>
        <v>160.17964071856287</v>
      </c>
      <c r="V338" s="3">
        <f t="shared" si="67"/>
        <v>17.045095329702576</v>
      </c>
      <c r="W338" s="2">
        <f t="shared" si="68"/>
        <v>2.7692307692307692</v>
      </c>
      <c r="X338">
        <v>90</v>
      </c>
      <c r="Y338">
        <v>51</v>
      </c>
      <c r="Z338" s="2">
        <v>0.56699999999999995</v>
      </c>
      <c r="AA338">
        <v>39</v>
      </c>
      <c r="AB338">
        <v>20</v>
      </c>
      <c r="AC338">
        <f t="shared" si="69"/>
        <v>60</v>
      </c>
      <c r="AD338" s="2">
        <v>0.51300000000000001</v>
      </c>
      <c r="AE338">
        <v>24</v>
      </c>
      <c r="AF338">
        <v>19</v>
      </c>
      <c r="AG338" s="2">
        <v>0.79200000000000004</v>
      </c>
      <c r="AH338">
        <v>33</v>
      </c>
      <c r="AI338">
        <v>8</v>
      </c>
      <c r="AJ338">
        <v>41</v>
      </c>
      <c r="AK338">
        <v>18</v>
      </c>
      <c r="AL338">
        <v>13</v>
      </c>
      <c r="AM338">
        <v>34</v>
      </c>
      <c r="AN338">
        <v>240</v>
      </c>
      <c r="AO338">
        <v>35</v>
      </c>
      <c r="AP338">
        <v>36</v>
      </c>
      <c r="AQ338">
        <v>27</v>
      </c>
      <c r="AR338">
        <v>43</v>
      </c>
      <c r="AS338">
        <v>34</v>
      </c>
      <c r="AT338">
        <v>26</v>
      </c>
      <c r="AU338">
        <v>35</v>
      </c>
      <c r="AV338">
        <v>56</v>
      </c>
      <c r="AW338">
        <f t="shared" si="70"/>
        <v>6</v>
      </c>
      <c r="AX338">
        <f t="shared" si="71"/>
        <v>62</v>
      </c>
      <c r="AY338" t="s">
        <v>102</v>
      </c>
      <c r="AZ338" s="1">
        <v>46115.8125</v>
      </c>
      <c r="BA338" s="1">
        <v>46115</v>
      </c>
      <c r="BB338">
        <v>4</v>
      </c>
      <c r="BC338" t="s">
        <v>82</v>
      </c>
      <c r="BD338">
        <v>2026</v>
      </c>
    </row>
    <row r="339" spans="1:56" x14ac:dyDescent="0.25">
      <c r="A339">
        <v>22501122</v>
      </c>
      <c r="B339" t="s">
        <v>117</v>
      </c>
      <c r="C339" t="s">
        <v>118</v>
      </c>
      <c r="D339">
        <v>1610612751</v>
      </c>
      <c r="E339" t="str">
        <f t="shared" si="60"/>
        <v>161061275122501122</v>
      </c>
      <c r="F339" t="s">
        <v>83</v>
      </c>
      <c r="G339" t="s">
        <v>84</v>
      </c>
      <c r="H339">
        <v>1610612737</v>
      </c>
      <c r="I339" s="4" t="str">
        <f t="shared" si="61"/>
        <v>161061273722501122</v>
      </c>
      <c r="J339">
        <v>1</v>
      </c>
      <c r="K339">
        <v>0</v>
      </c>
      <c r="L339">
        <v>107</v>
      </c>
      <c r="M339">
        <v>141</v>
      </c>
      <c r="N339">
        <v>24</v>
      </c>
      <c r="O339">
        <v>4</v>
      </c>
      <c r="P339">
        <v>10</v>
      </c>
      <c r="Q339" s="2">
        <f t="shared" si="62"/>
        <v>0.60933940774487472</v>
      </c>
      <c r="R339" s="3">
        <f t="shared" si="63"/>
        <v>66.8</v>
      </c>
      <c r="S339" s="3">
        <f t="shared" si="64"/>
        <v>79.56</v>
      </c>
      <c r="T339" s="3">
        <f t="shared" si="65"/>
        <v>160.17964071856287</v>
      </c>
      <c r="U339" s="3">
        <f t="shared" si="66"/>
        <v>177.22473604826544</v>
      </c>
      <c r="V339" s="3">
        <f t="shared" si="67"/>
        <v>-17.045095329702576</v>
      </c>
      <c r="W339" s="2">
        <f t="shared" si="68"/>
        <v>1.3333333333333333</v>
      </c>
      <c r="X339">
        <v>79</v>
      </c>
      <c r="Y339">
        <v>39</v>
      </c>
      <c r="Z339" s="2">
        <v>0.49399999999999999</v>
      </c>
      <c r="AA339">
        <v>28</v>
      </c>
      <c r="AB339">
        <v>12</v>
      </c>
      <c r="AC339">
        <f t="shared" si="69"/>
        <v>36</v>
      </c>
      <c r="AD339" s="2">
        <v>0.42899999999999999</v>
      </c>
      <c r="AE339">
        <v>20</v>
      </c>
      <c r="AF339">
        <v>17</v>
      </c>
      <c r="AG339" s="2">
        <v>0.85</v>
      </c>
      <c r="AH339">
        <v>30</v>
      </c>
      <c r="AI339">
        <v>3</v>
      </c>
      <c r="AJ339">
        <v>33</v>
      </c>
      <c r="AK339">
        <v>21</v>
      </c>
      <c r="AL339">
        <v>18</v>
      </c>
      <c r="AM339">
        <v>-34</v>
      </c>
      <c r="AN339">
        <v>240</v>
      </c>
      <c r="AO339">
        <v>25</v>
      </c>
      <c r="AP339">
        <v>30</v>
      </c>
      <c r="AQ339">
        <v>30</v>
      </c>
      <c r="AR339">
        <v>22</v>
      </c>
      <c r="AS339">
        <v>0</v>
      </c>
      <c r="AT339">
        <v>26</v>
      </c>
      <c r="AU339">
        <v>11</v>
      </c>
      <c r="AV339">
        <v>50</v>
      </c>
      <c r="AW339">
        <f t="shared" si="70"/>
        <v>4</v>
      </c>
      <c r="AX339">
        <f t="shared" si="71"/>
        <v>54</v>
      </c>
      <c r="AY339" t="s">
        <v>102</v>
      </c>
      <c r="AZ339" s="1">
        <v>46115.8125</v>
      </c>
      <c r="BA339" s="1">
        <v>46115</v>
      </c>
      <c r="BB339">
        <v>4</v>
      </c>
      <c r="BC339" t="s">
        <v>82</v>
      </c>
      <c r="BD339">
        <v>2026</v>
      </c>
    </row>
    <row r="340" spans="1:56" x14ac:dyDescent="0.25">
      <c r="A340">
        <v>22501123</v>
      </c>
      <c r="B340" t="s">
        <v>100</v>
      </c>
      <c r="C340" t="s">
        <v>101</v>
      </c>
      <c r="D340">
        <v>1610612741</v>
      </c>
      <c r="E340" t="str">
        <f t="shared" si="60"/>
        <v>161061274122501123</v>
      </c>
      <c r="F340" t="s">
        <v>55</v>
      </c>
      <c r="G340" t="s">
        <v>56</v>
      </c>
      <c r="H340">
        <v>1610612752</v>
      </c>
      <c r="I340" s="4" t="str">
        <f t="shared" si="61"/>
        <v>161061275222501123</v>
      </c>
      <c r="J340">
        <v>0</v>
      </c>
      <c r="K340">
        <v>0</v>
      </c>
      <c r="L340">
        <v>96</v>
      </c>
      <c r="M340">
        <v>136</v>
      </c>
      <c r="N340">
        <v>24</v>
      </c>
      <c r="O340">
        <v>2</v>
      </c>
      <c r="P340">
        <v>4</v>
      </c>
      <c r="Q340" s="2">
        <f t="shared" si="62"/>
        <v>0.51925573344872356</v>
      </c>
      <c r="R340" s="3">
        <f t="shared" si="63"/>
        <v>67.44</v>
      </c>
      <c r="S340" s="3">
        <f t="shared" si="64"/>
        <v>82.32</v>
      </c>
      <c r="T340" s="3">
        <f t="shared" si="65"/>
        <v>142.34875444839858</v>
      </c>
      <c r="U340" s="3">
        <f t="shared" si="66"/>
        <v>165.20894071914481</v>
      </c>
      <c r="V340" s="3">
        <f t="shared" si="67"/>
        <v>-22.860186270746226</v>
      </c>
      <c r="W340" s="2">
        <f t="shared" si="68"/>
        <v>1.5</v>
      </c>
      <c r="X340">
        <v>81</v>
      </c>
      <c r="Y340">
        <v>35</v>
      </c>
      <c r="Z340" s="2">
        <v>0.432</v>
      </c>
      <c r="AA340">
        <v>35</v>
      </c>
      <c r="AB340">
        <v>11</v>
      </c>
      <c r="AC340">
        <f t="shared" si="69"/>
        <v>33</v>
      </c>
      <c r="AD340" s="2">
        <v>0.314</v>
      </c>
      <c r="AE340">
        <v>26</v>
      </c>
      <c r="AF340">
        <v>15</v>
      </c>
      <c r="AG340" s="2">
        <v>0.57699999999999996</v>
      </c>
      <c r="AH340">
        <v>27</v>
      </c>
      <c r="AI340">
        <v>9</v>
      </c>
      <c r="AJ340">
        <v>36</v>
      </c>
      <c r="AK340">
        <v>23</v>
      </c>
      <c r="AL340">
        <v>16</v>
      </c>
      <c r="AM340">
        <v>-40</v>
      </c>
      <c r="AN340">
        <v>240</v>
      </c>
      <c r="AO340">
        <v>16</v>
      </c>
      <c r="AP340">
        <v>25</v>
      </c>
      <c r="AQ340">
        <v>31</v>
      </c>
      <c r="AR340">
        <v>24</v>
      </c>
      <c r="AS340">
        <v>0</v>
      </c>
      <c r="AT340">
        <v>17</v>
      </c>
      <c r="AU340">
        <v>9</v>
      </c>
      <c r="AV340">
        <v>48</v>
      </c>
      <c r="AW340">
        <f t="shared" si="70"/>
        <v>0</v>
      </c>
      <c r="AX340">
        <f t="shared" si="71"/>
        <v>48</v>
      </c>
      <c r="AY340" t="s">
        <v>102</v>
      </c>
      <c r="AZ340" s="1">
        <v>46115.8125</v>
      </c>
      <c r="BA340" s="1">
        <v>46115</v>
      </c>
      <c r="BB340">
        <v>4</v>
      </c>
      <c r="BC340" t="s">
        <v>82</v>
      </c>
      <c r="BD340">
        <v>2026</v>
      </c>
    </row>
    <row r="341" spans="1:56" x14ac:dyDescent="0.25">
      <c r="A341">
        <v>22501123</v>
      </c>
      <c r="B341" t="s">
        <v>55</v>
      </c>
      <c r="C341" t="s">
        <v>56</v>
      </c>
      <c r="D341">
        <v>1610612752</v>
      </c>
      <c r="E341" t="str">
        <f t="shared" si="60"/>
        <v>161061275222501123</v>
      </c>
      <c r="F341" t="s">
        <v>100</v>
      </c>
      <c r="G341" t="s">
        <v>101</v>
      </c>
      <c r="H341">
        <v>1610612741</v>
      </c>
      <c r="I341" s="4" t="str">
        <f t="shared" si="61"/>
        <v>161061274122501123</v>
      </c>
      <c r="J341">
        <v>1</v>
      </c>
      <c r="K341">
        <v>1</v>
      </c>
      <c r="L341">
        <v>136</v>
      </c>
      <c r="M341">
        <v>96</v>
      </c>
      <c r="N341">
        <v>30</v>
      </c>
      <c r="O341">
        <v>3</v>
      </c>
      <c r="P341">
        <v>11</v>
      </c>
      <c r="Q341" s="2">
        <f t="shared" si="62"/>
        <v>0.65814943863724351</v>
      </c>
      <c r="R341" s="3">
        <f t="shared" si="63"/>
        <v>82.32</v>
      </c>
      <c r="S341" s="3">
        <f t="shared" si="64"/>
        <v>67.44</v>
      </c>
      <c r="T341" s="3">
        <f t="shared" si="65"/>
        <v>165.20894071914481</v>
      </c>
      <c r="U341" s="3">
        <f t="shared" si="66"/>
        <v>142.34875444839858</v>
      </c>
      <c r="V341" s="3">
        <f t="shared" si="67"/>
        <v>22.860186270746226</v>
      </c>
      <c r="W341" s="2">
        <f t="shared" si="68"/>
        <v>3.75</v>
      </c>
      <c r="X341">
        <v>91</v>
      </c>
      <c r="Y341">
        <v>48</v>
      </c>
      <c r="Z341" s="2">
        <v>0.52700000000000002</v>
      </c>
      <c r="AA341">
        <v>39</v>
      </c>
      <c r="AB341">
        <v>15</v>
      </c>
      <c r="AC341">
        <f t="shared" si="69"/>
        <v>45</v>
      </c>
      <c r="AD341" s="2">
        <v>0.38500000000000001</v>
      </c>
      <c r="AE341">
        <v>28</v>
      </c>
      <c r="AF341">
        <v>25</v>
      </c>
      <c r="AG341" s="2">
        <v>0.89300000000000002</v>
      </c>
      <c r="AH341">
        <v>41</v>
      </c>
      <c r="AI341">
        <v>13</v>
      </c>
      <c r="AJ341">
        <v>54</v>
      </c>
      <c r="AK341">
        <v>21</v>
      </c>
      <c r="AL341">
        <v>8</v>
      </c>
      <c r="AM341">
        <v>40</v>
      </c>
      <c r="AN341">
        <v>240</v>
      </c>
      <c r="AO341">
        <v>38</v>
      </c>
      <c r="AP341">
        <v>40</v>
      </c>
      <c r="AQ341">
        <v>30</v>
      </c>
      <c r="AR341">
        <v>28</v>
      </c>
      <c r="AS341">
        <v>47</v>
      </c>
      <c r="AT341">
        <v>19</v>
      </c>
      <c r="AU341">
        <v>28</v>
      </c>
      <c r="AV341">
        <v>60</v>
      </c>
      <c r="AW341">
        <f t="shared" si="70"/>
        <v>6</v>
      </c>
      <c r="AX341">
        <f t="shared" si="71"/>
        <v>66</v>
      </c>
      <c r="AY341" t="s">
        <v>102</v>
      </c>
      <c r="AZ341" s="1">
        <v>46115.8125</v>
      </c>
      <c r="BA341" s="1">
        <v>46115</v>
      </c>
      <c r="BB341">
        <v>4</v>
      </c>
      <c r="BC341" t="s">
        <v>82</v>
      </c>
      <c r="BD341">
        <v>2026</v>
      </c>
    </row>
    <row r="342" spans="1:56" x14ac:dyDescent="0.25">
      <c r="A342">
        <v>22501120</v>
      </c>
      <c r="B342" t="s">
        <v>92</v>
      </c>
      <c r="C342" t="s">
        <v>93</v>
      </c>
      <c r="D342">
        <v>1610612766</v>
      </c>
      <c r="E342" t="str">
        <f t="shared" si="60"/>
        <v>161061276622501120</v>
      </c>
      <c r="F342" t="s">
        <v>113</v>
      </c>
      <c r="G342" t="s">
        <v>114</v>
      </c>
      <c r="H342">
        <v>1610612754</v>
      </c>
      <c r="I342" s="4" t="str">
        <f t="shared" si="61"/>
        <v>161061275422501120</v>
      </c>
      <c r="J342">
        <v>1</v>
      </c>
      <c r="K342">
        <v>1</v>
      </c>
      <c r="L342">
        <v>129</v>
      </c>
      <c r="M342">
        <v>108</v>
      </c>
      <c r="N342">
        <v>31</v>
      </c>
      <c r="O342">
        <v>7</v>
      </c>
      <c r="P342">
        <v>8</v>
      </c>
      <c r="Q342" s="2">
        <f t="shared" si="62"/>
        <v>0.62865497076023391</v>
      </c>
      <c r="R342" s="3">
        <f t="shared" si="63"/>
        <v>81.599999999999994</v>
      </c>
      <c r="S342" s="3">
        <f t="shared" si="64"/>
        <v>75.400000000000006</v>
      </c>
      <c r="T342" s="3">
        <f t="shared" si="65"/>
        <v>158.08823529411765</v>
      </c>
      <c r="U342" s="3">
        <f t="shared" si="66"/>
        <v>143.23607427055703</v>
      </c>
      <c r="V342" s="3">
        <f t="shared" si="67"/>
        <v>14.852161023560626</v>
      </c>
      <c r="W342" s="2">
        <f t="shared" si="68"/>
        <v>3.4444444444444446</v>
      </c>
      <c r="X342">
        <v>96</v>
      </c>
      <c r="Y342">
        <v>46</v>
      </c>
      <c r="Z342" s="2">
        <v>0.47899999999999998</v>
      </c>
      <c r="AA342">
        <v>49</v>
      </c>
      <c r="AB342">
        <v>24</v>
      </c>
      <c r="AC342">
        <f t="shared" si="69"/>
        <v>72</v>
      </c>
      <c r="AD342" s="2">
        <v>0.49</v>
      </c>
      <c r="AE342">
        <v>15</v>
      </c>
      <c r="AF342">
        <v>13</v>
      </c>
      <c r="AG342" s="2">
        <v>0.86699999999999999</v>
      </c>
      <c r="AH342">
        <v>36</v>
      </c>
      <c r="AI342">
        <v>12</v>
      </c>
      <c r="AJ342">
        <v>48</v>
      </c>
      <c r="AK342">
        <v>18</v>
      </c>
      <c r="AL342">
        <v>9</v>
      </c>
      <c r="AM342">
        <v>21</v>
      </c>
      <c r="AN342">
        <v>240</v>
      </c>
      <c r="AO342">
        <v>38</v>
      </c>
      <c r="AP342">
        <v>31</v>
      </c>
      <c r="AQ342">
        <v>31</v>
      </c>
      <c r="AR342">
        <v>29</v>
      </c>
      <c r="AS342">
        <v>27</v>
      </c>
      <c r="AT342">
        <v>16</v>
      </c>
      <c r="AU342">
        <v>13</v>
      </c>
      <c r="AV342">
        <v>42</v>
      </c>
      <c r="AW342">
        <f t="shared" si="70"/>
        <v>2</v>
      </c>
      <c r="AX342">
        <f t="shared" si="71"/>
        <v>44</v>
      </c>
      <c r="AY342" t="s">
        <v>102</v>
      </c>
      <c r="AZ342" s="1">
        <v>46115.791666666664</v>
      </c>
      <c r="BA342" s="1">
        <v>46115</v>
      </c>
      <c r="BB342">
        <v>4</v>
      </c>
      <c r="BC342" t="s">
        <v>82</v>
      </c>
      <c r="BD342">
        <v>2026</v>
      </c>
    </row>
    <row r="343" spans="1:56" x14ac:dyDescent="0.25">
      <c r="A343">
        <v>22501120</v>
      </c>
      <c r="B343" t="s">
        <v>113</v>
      </c>
      <c r="C343" t="s">
        <v>114</v>
      </c>
      <c r="D343">
        <v>1610612754</v>
      </c>
      <c r="E343" t="str">
        <f t="shared" si="60"/>
        <v>161061275422501120</v>
      </c>
      <c r="F343" t="s">
        <v>92</v>
      </c>
      <c r="G343" t="s">
        <v>93</v>
      </c>
      <c r="H343">
        <v>1610612766</v>
      </c>
      <c r="I343" s="4" t="str">
        <f t="shared" si="61"/>
        <v>161061276622501120</v>
      </c>
      <c r="J343">
        <v>0</v>
      </c>
      <c r="K343">
        <v>0</v>
      </c>
      <c r="L343">
        <v>108</v>
      </c>
      <c r="M343">
        <v>129</v>
      </c>
      <c r="N343">
        <v>29</v>
      </c>
      <c r="O343">
        <v>1</v>
      </c>
      <c r="P343">
        <v>5</v>
      </c>
      <c r="Q343" s="2">
        <f t="shared" si="62"/>
        <v>0.55441478439425051</v>
      </c>
      <c r="R343" s="3">
        <f t="shared" si="63"/>
        <v>75.400000000000006</v>
      </c>
      <c r="S343" s="3">
        <f t="shared" si="64"/>
        <v>81.599999999999994</v>
      </c>
      <c r="T343" s="3">
        <f t="shared" si="65"/>
        <v>143.23607427055703</v>
      </c>
      <c r="U343" s="3">
        <f t="shared" si="66"/>
        <v>158.08823529411765</v>
      </c>
      <c r="V343" s="3">
        <f t="shared" si="67"/>
        <v>-14.852161023560626</v>
      </c>
      <c r="W343" s="2">
        <f t="shared" si="68"/>
        <v>2.6363636363636362</v>
      </c>
      <c r="X343">
        <v>93</v>
      </c>
      <c r="Y343">
        <v>43</v>
      </c>
      <c r="Z343" s="2">
        <v>0.46200000000000002</v>
      </c>
      <c r="AA343">
        <v>36</v>
      </c>
      <c r="AB343">
        <v>15</v>
      </c>
      <c r="AC343">
        <f t="shared" si="69"/>
        <v>45</v>
      </c>
      <c r="AD343" s="2">
        <v>0.41699999999999998</v>
      </c>
      <c r="AE343">
        <v>10</v>
      </c>
      <c r="AF343">
        <v>7</v>
      </c>
      <c r="AG343" s="2">
        <v>0.7</v>
      </c>
      <c r="AH343">
        <v>34</v>
      </c>
      <c r="AI343">
        <v>11</v>
      </c>
      <c r="AJ343">
        <v>45</v>
      </c>
      <c r="AK343">
        <v>18</v>
      </c>
      <c r="AL343">
        <v>11</v>
      </c>
      <c r="AM343">
        <v>-21</v>
      </c>
      <c r="AN343">
        <v>240</v>
      </c>
      <c r="AO343">
        <v>24</v>
      </c>
      <c r="AP343">
        <v>26</v>
      </c>
      <c r="AQ343">
        <v>32</v>
      </c>
      <c r="AR343">
        <v>26</v>
      </c>
      <c r="AS343">
        <v>4</v>
      </c>
      <c r="AT343">
        <v>23</v>
      </c>
      <c r="AU343">
        <v>13</v>
      </c>
      <c r="AV343">
        <v>56</v>
      </c>
      <c r="AW343">
        <f t="shared" si="70"/>
        <v>0</v>
      </c>
      <c r="AX343">
        <f t="shared" si="71"/>
        <v>56</v>
      </c>
      <c r="AY343" t="s">
        <v>102</v>
      </c>
      <c r="AZ343" s="1">
        <v>46115.791666666664</v>
      </c>
      <c r="BA343" s="1">
        <v>46115</v>
      </c>
      <c r="BB343">
        <v>4</v>
      </c>
      <c r="BC343" t="s">
        <v>82</v>
      </c>
      <c r="BD343">
        <v>2026</v>
      </c>
    </row>
    <row r="344" spans="1:56" x14ac:dyDescent="0.25">
      <c r="A344">
        <v>22501121</v>
      </c>
      <c r="B344" t="s">
        <v>70</v>
      </c>
      <c r="C344" t="s">
        <v>71</v>
      </c>
      <c r="D344">
        <v>1610612755</v>
      </c>
      <c r="E344" t="str">
        <f t="shared" si="60"/>
        <v>161061275522501121</v>
      </c>
      <c r="F344" t="s">
        <v>66</v>
      </c>
      <c r="G344" t="s">
        <v>67</v>
      </c>
      <c r="H344">
        <v>1610612750</v>
      </c>
      <c r="I344" s="4" t="str">
        <f t="shared" si="61"/>
        <v>161061275022501121</v>
      </c>
      <c r="J344">
        <v>1</v>
      </c>
      <c r="K344">
        <v>1</v>
      </c>
      <c r="L344">
        <v>115</v>
      </c>
      <c r="M344">
        <v>103</v>
      </c>
      <c r="N344">
        <v>27</v>
      </c>
      <c r="O344">
        <v>12</v>
      </c>
      <c r="P344">
        <v>7</v>
      </c>
      <c r="Q344" s="2">
        <f t="shared" si="62"/>
        <v>0.60962680237489397</v>
      </c>
      <c r="R344" s="3">
        <f t="shared" si="63"/>
        <v>70.319999999999993</v>
      </c>
      <c r="S344" s="3">
        <f t="shared" si="64"/>
        <v>84.8</v>
      </c>
      <c r="T344" s="3">
        <f t="shared" si="65"/>
        <v>163.53811149032992</v>
      </c>
      <c r="U344" s="3">
        <f t="shared" si="66"/>
        <v>121.46226415094341</v>
      </c>
      <c r="V344" s="3">
        <f t="shared" si="67"/>
        <v>42.075847339386513</v>
      </c>
      <c r="W344" s="2">
        <f t="shared" si="68"/>
        <v>1.8</v>
      </c>
      <c r="X344">
        <v>82</v>
      </c>
      <c r="Y344">
        <v>41</v>
      </c>
      <c r="Z344" s="2">
        <v>0.5</v>
      </c>
      <c r="AA344">
        <v>26</v>
      </c>
      <c r="AB344">
        <v>9</v>
      </c>
      <c r="AC344">
        <f t="shared" si="69"/>
        <v>27</v>
      </c>
      <c r="AD344" s="2">
        <v>0.34599999999999997</v>
      </c>
      <c r="AE344">
        <v>28</v>
      </c>
      <c r="AF344">
        <v>24</v>
      </c>
      <c r="AG344" s="2">
        <v>0.85699999999999998</v>
      </c>
      <c r="AH344">
        <v>44</v>
      </c>
      <c r="AI344">
        <v>9</v>
      </c>
      <c r="AJ344">
        <v>53</v>
      </c>
      <c r="AK344">
        <v>16</v>
      </c>
      <c r="AL344">
        <v>15</v>
      </c>
      <c r="AM344">
        <v>12</v>
      </c>
      <c r="AN344">
        <v>240</v>
      </c>
      <c r="AO344">
        <v>19</v>
      </c>
      <c r="AP344">
        <v>22</v>
      </c>
      <c r="AQ344">
        <v>42</v>
      </c>
      <c r="AR344">
        <v>32</v>
      </c>
      <c r="AS344">
        <v>17</v>
      </c>
      <c r="AT344">
        <v>24</v>
      </c>
      <c r="AU344">
        <v>16</v>
      </c>
      <c r="AV344">
        <v>54</v>
      </c>
      <c r="AW344">
        <f t="shared" si="70"/>
        <v>10</v>
      </c>
      <c r="AX344">
        <f t="shared" si="71"/>
        <v>64</v>
      </c>
      <c r="AY344" t="s">
        <v>102</v>
      </c>
      <c r="AZ344" s="1">
        <v>46115.791666666664</v>
      </c>
      <c r="BA344" s="1">
        <v>46115</v>
      </c>
      <c r="BB344">
        <v>4</v>
      </c>
      <c r="BC344" t="s">
        <v>82</v>
      </c>
      <c r="BD344">
        <v>2026</v>
      </c>
    </row>
    <row r="345" spans="1:56" x14ac:dyDescent="0.25">
      <c r="A345">
        <v>22501121</v>
      </c>
      <c r="B345" t="s">
        <v>66</v>
      </c>
      <c r="C345" t="s">
        <v>67</v>
      </c>
      <c r="D345">
        <v>1610612750</v>
      </c>
      <c r="E345" t="str">
        <f t="shared" si="60"/>
        <v>161061275022501121</v>
      </c>
      <c r="F345" t="s">
        <v>70</v>
      </c>
      <c r="G345" t="s">
        <v>71</v>
      </c>
      <c r="H345">
        <v>1610612755</v>
      </c>
      <c r="I345" s="4" t="str">
        <f t="shared" si="61"/>
        <v>161061275522501121</v>
      </c>
      <c r="J345">
        <v>0</v>
      </c>
      <c r="K345">
        <v>0</v>
      </c>
      <c r="L345">
        <v>103</v>
      </c>
      <c r="M345">
        <v>115</v>
      </c>
      <c r="N345">
        <v>21</v>
      </c>
      <c r="O345">
        <v>4</v>
      </c>
      <c r="P345">
        <v>8</v>
      </c>
      <c r="Q345" s="2">
        <f t="shared" si="62"/>
        <v>0.46903460837887068</v>
      </c>
      <c r="R345" s="3">
        <f t="shared" si="63"/>
        <v>84.8</v>
      </c>
      <c r="S345" s="3">
        <f t="shared" si="64"/>
        <v>70.319999999999993</v>
      </c>
      <c r="T345" s="3">
        <f t="shared" si="65"/>
        <v>121.46226415094341</v>
      </c>
      <c r="U345" s="3">
        <f t="shared" si="66"/>
        <v>163.53811149032992</v>
      </c>
      <c r="V345" s="3">
        <f t="shared" si="67"/>
        <v>-42.075847339386513</v>
      </c>
      <c r="W345" s="2">
        <f t="shared" si="68"/>
        <v>1.75</v>
      </c>
      <c r="X345">
        <v>101</v>
      </c>
      <c r="Y345">
        <v>38</v>
      </c>
      <c r="Z345" s="2">
        <v>0.376</v>
      </c>
      <c r="AA345">
        <v>43</v>
      </c>
      <c r="AB345">
        <v>14</v>
      </c>
      <c r="AC345">
        <f t="shared" si="69"/>
        <v>42</v>
      </c>
      <c r="AD345" s="2">
        <v>0.32600000000000001</v>
      </c>
      <c r="AE345">
        <v>20</v>
      </c>
      <c r="AF345">
        <v>13</v>
      </c>
      <c r="AG345" s="2">
        <v>0.65</v>
      </c>
      <c r="AH345">
        <v>30</v>
      </c>
      <c r="AI345">
        <v>13</v>
      </c>
      <c r="AJ345">
        <v>43</v>
      </c>
      <c r="AK345">
        <v>21</v>
      </c>
      <c r="AL345">
        <v>12</v>
      </c>
      <c r="AM345">
        <v>-12</v>
      </c>
      <c r="AN345">
        <v>240</v>
      </c>
      <c r="AO345">
        <v>17</v>
      </c>
      <c r="AP345">
        <v>30</v>
      </c>
      <c r="AQ345">
        <v>24</v>
      </c>
      <c r="AR345">
        <v>32</v>
      </c>
      <c r="AS345">
        <v>10</v>
      </c>
      <c r="AT345">
        <v>18</v>
      </c>
      <c r="AU345">
        <v>13</v>
      </c>
      <c r="AV345">
        <v>40</v>
      </c>
      <c r="AW345">
        <f t="shared" si="70"/>
        <v>8</v>
      </c>
      <c r="AX345">
        <f t="shared" si="71"/>
        <v>48</v>
      </c>
      <c r="AY345" t="s">
        <v>102</v>
      </c>
      <c r="AZ345" s="1">
        <v>46115.791666666664</v>
      </c>
      <c r="BA345" s="1">
        <v>46115</v>
      </c>
      <c r="BB345">
        <v>4</v>
      </c>
      <c r="BC345" t="s">
        <v>82</v>
      </c>
      <c r="BD345">
        <v>2026</v>
      </c>
    </row>
    <row r="346" spans="1:56" x14ac:dyDescent="0.25">
      <c r="A346">
        <v>22501119</v>
      </c>
      <c r="B346" t="s">
        <v>53</v>
      </c>
      <c r="C346" t="s">
        <v>54</v>
      </c>
      <c r="D346">
        <v>1610612759</v>
      </c>
      <c r="E346" t="str">
        <f t="shared" si="60"/>
        <v>161061275922501119</v>
      </c>
      <c r="F346" t="s">
        <v>94</v>
      </c>
      <c r="G346" t="s">
        <v>95</v>
      </c>
      <c r="H346">
        <v>1610612746</v>
      </c>
      <c r="I346" s="4" t="str">
        <f t="shared" si="61"/>
        <v>161061274622501119</v>
      </c>
      <c r="J346">
        <v>0</v>
      </c>
      <c r="K346">
        <v>1</v>
      </c>
      <c r="L346">
        <v>118</v>
      </c>
      <c r="M346">
        <v>99</v>
      </c>
      <c r="N346">
        <v>30</v>
      </c>
      <c r="O346">
        <v>2</v>
      </c>
      <c r="P346">
        <v>7</v>
      </c>
      <c r="Q346" s="2">
        <f t="shared" si="62"/>
        <v>0.62659303313508918</v>
      </c>
      <c r="R346" s="3">
        <f t="shared" si="63"/>
        <v>70.16</v>
      </c>
      <c r="S346" s="3">
        <f t="shared" si="64"/>
        <v>80.92</v>
      </c>
      <c r="T346" s="3">
        <f t="shared" si="65"/>
        <v>168.18700114025086</v>
      </c>
      <c r="U346" s="3">
        <f t="shared" si="66"/>
        <v>122.34305486900642</v>
      </c>
      <c r="V346" s="3">
        <f t="shared" si="67"/>
        <v>45.843946271244434</v>
      </c>
      <c r="W346" s="2">
        <f t="shared" si="68"/>
        <v>2.1428571428571428</v>
      </c>
      <c r="X346">
        <v>88</v>
      </c>
      <c r="Y346">
        <v>47</v>
      </c>
      <c r="Z346" s="2">
        <v>0.53400000000000003</v>
      </c>
      <c r="AA346">
        <v>31</v>
      </c>
      <c r="AB346">
        <v>12</v>
      </c>
      <c r="AC346">
        <f t="shared" si="69"/>
        <v>36</v>
      </c>
      <c r="AD346" s="2">
        <v>0.38700000000000001</v>
      </c>
      <c r="AE346">
        <v>14</v>
      </c>
      <c r="AF346">
        <v>12</v>
      </c>
      <c r="AG346" s="2">
        <v>0.85699999999999998</v>
      </c>
      <c r="AH346">
        <v>38</v>
      </c>
      <c r="AI346">
        <v>10</v>
      </c>
      <c r="AJ346">
        <v>48</v>
      </c>
      <c r="AK346">
        <v>21</v>
      </c>
      <c r="AL346">
        <v>14</v>
      </c>
      <c r="AM346">
        <v>19</v>
      </c>
      <c r="AN346">
        <v>240</v>
      </c>
      <c r="AO346">
        <v>33</v>
      </c>
      <c r="AP346">
        <v>35</v>
      </c>
      <c r="AQ346">
        <v>19</v>
      </c>
      <c r="AR346">
        <v>31</v>
      </c>
      <c r="AS346">
        <v>26</v>
      </c>
      <c r="AT346">
        <v>11</v>
      </c>
      <c r="AU346">
        <v>12</v>
      </c>
      <c r="AV346">
        <v>66</v>
      </c>
      <c r="AW346">
        <f t="shared" si="70"/>
        <v>4</v>
      </c>
      <c r="AX346">
        <f t="shared" si="71"/>
        <v>70</v>
      </c>
      <c r="AY346" t="s">
        <v>102</v>
      </c>
      <c r="AZ346" s="1">
        <v>46114.9375</v>
      </c>
      <c r="BA346" s="1">
        <v>46114</v>
      </c>
      <c r="BB346">
        <v>4</v>
      </c>
      <c r="BC346" t="s">
        <v>82</v>
      </c>
      <c r="BD346">
        <v>2026</v>
      </c>
    </row>
    <row r="347" spans="1:56" x14ac:dyDescent="0.25">
      <c r="A347">
        <v>22501119</v>
      </c>
      <c r="B347" t="s">
        <v>94</v>
      </c>
      <c r="C347" t="s">
        <v>95</v>
      </c>
      <c r="D347">
        <v>1610612746</v>
      </c>
      <c r="E347" t="str">
        <f t="shared" si="60"/>
        <v>161061274622501119</v>
      </c>
      <c r="F347" t="s">
        <v>53</v>
      </c>
      <c r="G347" t="s">
        <v>54</v>
      </c>
      <c r="H347">
        <v>1610612759</v>
      </c>
      <c r="I347" s="4" t="str">
        <f t="shared" si="61"/>
        <v>161061275922501119</v>
      </c>
      <c r="J347">
        <v>1</v>
      </c>
      <c r="K347">
        <v>0</v>
      </c>
      <c r="L347">
        <v>99</v>
      </c>
      <c r="M347">
        <v>118</v>
      </c>
      <c r="N347">
        <v>20</v>
      </c>
      <c r="O347">
        <v>3</v>
      </c>
      <c r="P347">
        <v>8</v>
      </c>
      <c r="Q347" s="2">
        <f t="shared" si="62"/>
        <v>0.49048751486325803</v>
      </c>
      <c r="R347" s="3">
        <f t="shared" si="63"/>
        <v>80.92</v>
      </c>
      <c r="S347" s="3">
        <f t="shared" si="64"/>
        <v>70.16</v>
      </c>
      <c r="T347" s="3">
        <f t="shared" si="65"/>
        <v>122.34305486900642</v>
      </c>
      <c r="U347" s="3">
        <f t="shared" si="66"/>
        <v>168.18700114025086</v>
      </c>
      <c r="V347" s="3">
        <f t="shared" si="67"/>
        <v>-45.843946271244434</v>
      </c>
      <c r="W347" s="2">
        <f t="shared" si="68"/>
        <v>2</v>
      </c>
      <c r="X347">
        <v>93</v>
      </c>
      <c r="Y347">
        <v>40</v>
      </c>
      <c r="Z347" s="2">
        <v>0.43</v>
      </c>
      <c r="AA347">
        <v>27</v>
      </c>
      <c r="AB347">
        <v>5</v>
      </c>
      <c r="AC347">
        <f t="shared" si="69"/>
        <v>15</v>
      </c>
      <c r="AD347" s="2">
        <v>0.185</v>
      </c>
      <c r="AE347">
        <v>18</v>
      </c>
      <c r="AF347">
        <v>14</v>
      </c>
      <c r="AG347" s="2">
        <v>0.77800000000000002</v>
      </c>
      <c r="AH347">
        <v>28</v>
      </c>
      <c r="AI347">
        <v>10</v>
      </c>
      <c r="AJ347">
        <v>38</v>
      </c>
      <c r="AK347">
        <v>18</v>
      </c>
      <c r="AL347">
        <v>10</v>
      </c>
      <c r="AM347">
        <v>-19</v>
      </c>
      <c r="AN347">
        <v>240</v>
      </c>
      <c r="AO347">
        <v>25</v>
      </c>
      <c r="AP347">
        <v>19</v>
      </c>
      <c r="AQ347">
        <v>34</v>
      </c>
      <c r="AR347">
        <v>21</v>
      </c>
      <c r="AS347">
        <v>3</v>
      </c>
      <c r="AT347">
        <v>8</v>
      </c>
      <c r="AU347">
        <v>22</v>
      </c>
      <c r="AV347">
        <v>56</v>
      </c>
      <c r="AW347">
        <f t="shared" si="70"/>
        <v>14</v>
      </c>
      <c r="AX347">
        <f t="shared" si="71"/>
        <v>70</v>
      </c>
      <c r="AY347" t="s">
        <v>102</v>
      </c>
      <c r="AZ347" s="1">
        <v>46114.9375</v>
      </c>
      <c r="BA347" s="1">
        <v>46114</v>
      </c>
      <c r="BB347">
        <v>4</v>
      </c>
      <c r="BC347" t="s">
        <v>82</v>
      </c>
      <c r="BD347">
        <v>2026</v>
      </c>
    </row>
    <row r="348" spans="1:56" x14ac:dyDescent="0.25">
      <c r="A348">
        <v>22501117</v>
      </c>
      <c r="B348" t="s">
        <v>62</v>
      </c>
      <c r="C348" t="s">
        <v>63</v>
      </c>
      <c r="D348">
        <v>1610612739</v>
      </c>
      <c r="E348" t="str">
        <f t="shared" si="60"/>
        <v>161061273922501117</v>
      </c>
      <c r="F348" t="s">
        <v>89</v>
      </c>
      <c r="G348" t="s">
        <v>90</v>
      </c>
      <c r="H348">
        <v>1610612744</v>
      </c>
      <c r="I348" s="4" t="str">
        <f t="shared" si="61"/>
        <v>161061274422501117</v>
      </c>
      <c r="J348">
        <v>0</v>
      </c>
      <c r="K348">
        <v>1</v>
      </c>
      <c r="L348">
        <v>118</v>
      </c>
      <c r="M348">
        <v>111</v>
      </c>
      <c r="N348">
        <v>28</v>
      </c>
      <c r="O348">
        <v>1</v>
      </c>
      <c r="P348">
        <v>7</v>
      </c>
      <c r="Q348" s="2">
        <f t="shared" si="62"/>
        <v>0.63142123287671237</v>
      </c>
      <c r="R348" s="3">
        <f t="shared" si="63"/>
        <v>68.44</v>
      </c>
      <c r="S348" s="3">
        <f t="shared" si="64"/>
        <v>78.8</v>
      </c>
      <c r="T348" s="3">
        <f t="shared" si="65"/>
        <v>172.41379310344828</v>
      </c>
      <c r="U348" s="3">
        <f t="shared" si="66"/>
        <v>140.86294416243655</v>
      </c>
      <c r="V348" s="3">
        <f t="shared" si="67"/>
        <v>31.550848941011736</v>
      </c>
      <c r="W348" s="2">
        <f t="shared" si="68"/>
        <v>1.8666666666666667</v>
      </c>
      <c r="X348">
        <v>82</v>
      </c>
      <c r="Y348">
        <v>42</v>
      </c>
      <c r="Z348" s="2">
        <v>0.51200000000000001</v>
      </c>
      <c r="AA348">
        <v>36</v>
      </c>
      <c r="AB348">
        <v>16</v>
      </c>
      <c r="AC348">
        <f t="shared" si="69"/>
        <v>48</v>
      </c>
      <c r="AD348" s="2">
        <v>0.44400000000000001</v>
      </c>
      <c r="AE348">
        <v>26</v>
      </c>
      <c r="AF348">
        <v>18</v>
      </c>
      <c r="AG348" s="2">
        <v>0.69199999999999995</v>
      </c>
      <c r="AH348">
        <v>36</v>
      </c>
      <c r="AI348">
        <v>10</v>
      </c>
      <c r="AJ348">
        <v>46</v>
      </c>
      <c r="AK348">
        <v>14</v>
      </c>
      <c r="AL348">
        <v>15</v>
      </c>
      <c r="AM348">
        <v>7</v>
      </c>
      <c r="AN348">
        <v>240</v>
      </c>
      <c r="AO348">
        <v>30</v>
      </c>
      <c r="AP348">
        <v>24</v>
      </c>
      <c r="AQ348">
        <v>30</v>
      </c>
      <c r="AR348">
        <v>34</v>
      </c>
      <c r="AS348">
        <v>13</v>
      </c>
      <c r="AT348">
        <v>7</v>
      </c>
      <c r="AU348">
        <v>8</v>
      </c>
      <c r="AV348">
        <v>48</v>
      </c>
      <c r="AW348">
        <f t="shared" si="70"/>
        <v>4</v>
      </c>
      <c r="AX348">
        <f t="shared" si="71"/>
        <v>52</v>
      </c>
      <c r="AY348" t="s">
        <v>102</v>
      </c>
      <c r="AZ348" s="1">
        <v>46114.916666666664</v>
      </c>
      <c r="BA348" s="1">
        <v>46114</v>
      </c>
      <c r="BB348">
        <v>4</v>
      </c>
      <c r="BC348" t="s">
        <v>82</v>
      </c>
      <c r="BD348">
        <v>2026</v>
      </c>
    </row>
    <row r="349" spans="1:56" x14ac:dyDescent="0.25">
      <c r="A349">
        <v>22501117</v>
      </c>
      <c r="B349" t="s">
        <v>89</v>
      </c>
      <c r="C349" t="s">
        <v>90</v>
      </c>
      <c r="D349">
        <v>1610612744</v>
      </c>
      <c r="E349" t="str">
        <f t="shared" si="60"/>
        <v>161061274422501117</v>
      </c>
      <c r="F349" t="s">
        <v>62</v>
      </c>
      <c r="G349" t="s">
        <v>63</v>
      </c>
      <c r="H349">
        <v>1610612739</v>
      </c>
      <c r="I349" s="4" t="str">
        <f t="shared" si="61"/>
        <v>161061273922501117</v>
      </c>
      <c r="J349">
        <v>1</v>
      </c>
      <c r="K349">
        <v>0</v>
      </c>
      <c r="L349">
        <v>111</v>
      </c>
      <c r="M349">
        <v>118</v>
      </c>
      <c r="N349">
        <v>25</v>
      </c>
      <c r="O349">
        <v>5</v>
      </c>
      <c r="P349">
        <v>11</v>
      </c>
      <c r="Q349" s="2">
        <f t="shared" si="62"/>
        <v>0.53988326848249024</v>
      </c>
      <c r="R349" s="3">
        <f t="shared" si="63"/>
        <v>78.8</v>
      </c>
      <c r="S349" s="3">
        <f t="shared" si="64"/>
        <v>68.44</v>
      </c>
      <c r="T349" s="3">
        <f t="shared" si="65"/>
        <v>140.86294416243655</v>
      </c>
      <c r="U349" s="3">
        <f t="shared" si="66"/>
        <v>172.41379310344828</v>
      </c>
      <c r="V349" s="3">
        <f t="shared" si="67"/>
        <v>-31.550848941011736</v>
      </c>
      <c r="W349" s="2">
        <f t="shared" si="68"/>
        <v>2.0833333333333335</v>
      </c>
      <c r="X349">
        <v>94</v>
      </c>
      <c r="Y349">
        <v>41</v>
      </c>
      <c r="Z349" s="2">
        <v>0.436</v>
      </c>
      <c r="AA349">
        <v>44</v>
      </c>
      <c r="AB349">
        <v>12</v>
      </c>
      <c r="AC349">
        <f t="shared" si="69"/>
        <v>36</v>
      </c>
      <c r="AD349" s="2">
        <v>0.27300000000000002</v>
      </c>
      <c r="AE349">
        <v>20</v>
      </c>
      <c r="AF349">
        <v>17</v>
      </c>
      <c r="AG349" s="2">
        <v>0.85</v>
      </c>
      <c r="AH349">
        <v>34</v>
      </c>
      <c r="AI349">
        <v>12</v>
      </c>
      <c r="AJ349">
        <v>46</v>
      </c>
      <c r="AK349">
        <v>20</v>
      </c>
      <c r="AL349">
        <v>12</v>
      </c>
      <c r="AM349">
        <v>-7</v>
      </c>
      <c r="AN349">
        <v>240</v>
      </c>
      <c r="AO349">
        <v>26</v>
      </c>
      <c r="AP349">
        <v>21</v>
      </c>
      <c r="AQ349">
        <v>33</v>
      </c>
      <c r="AR349">
        <v>31</v>
      </c>
      <c r="AS349">
        <v>4</v>
      </c>
      <c r="AT349">
        <v>10</v>
      </c>
      <c r="AU349">
        <v>23</v>
      </c>
      <c r="AV349">
        <v>50</v>
      </c>
      <c r="AW349">
        <f t="shared" si="70"/>
        <v>8</v>
      </c>
      <c r="AX349">
        <f t="shared" si="71"/>
        <v>58</v>
      </c>
      <c r="AY349" t="s">
        <v>102</v>
      </c>
      <c r="AZ349" s="1">
        <v>46114.916666666664</v>
      </c>
      <c r="BA349" s="1">
        <v>46114</v>
      </c>
      <c r="BB349">
        <v>4</v>
      </c>
      <c r="BC349" t="s">
        <v>82</v>
      </c>
      <c r="BD349">
        <v>2026</v>
      </c>
    </row>
    <row r="350" spans="1:56" x14ac:dyDescent="0.25">
      <c r="A350">
        <v>22501118</v>
      </c>
      <c r="B350" t="s">
        <v>105</v>
      </c>
      <c r="C350" t="s">
        <v>106</v>
      </c>
      <c r="D350">
        <v>1610612740</v>
      </c>
      <c r="E350" t="str">
        <f t="shared" si="60"/>
        <v>161061274022501118</v>
      </c>
      <c r="F350" t="s">
        <v>85</v>
      </c>
      <c r="G350" t="s">
        <v>86</v>
      </c>
      <c r="H350">
        <v>1610612757</v>
      </c>
      <c r="I350" s="4" t="str">
        <f t="shared" si="61"/>
        <v>161061275722501118</v>
      </c>
      <c r="J350">
        <v>0</v>
      </c>
      <c r="K350">
        <v>0</v>
      </c>
      <c r="L350">
        <v>106</v>
      </c>
      <c r="M350">
        <v>118</v>
      </c>
      <c r="N350">
        <v>25</v>
      </c>
      <c r="O350">
        <v>5</v>
      </c>
      <c r="P350">
        <v>9</v>
      </c>
      <c r="Q350" s="2">
        <f t="shared" si="62"/>
        <v>0.55532271584241411</v>
      </c>
      <c r="R350" s="3">
        <f t="shared" si="63"/>
        <v>64.44</v>
      </c>
      <c r="S350" s="3">
        <f t="shared" si="64"/>
        <v>72.92</v>
      </c>
      <c r="T350" s="3">
        <f t="shared" si="65"/>
        <v>164.49410304158909</v>
      </c>
      <c r="U350" s="3">
        <f t="shared" si="66"/>
        <v>161.82117388919363</v>
      </c>
      <c r="V350" s="3">
        <f t="shared" si="67"/>
        <v>2.6729291523954544</v>
      </c>
      <c r="W350" s="2">
        <f t="shared" si="68"/>
        <v>1.3157894736842106</v>
      </c>
      <c r="X350">
        <v>84</v>
      </c>
      <c r="Y350">
        <v>38</v>
      </c>
      <c r="Z350" s="2">
        <v>0.45200000000000001</v>
      </c>
      <c r="AA350">
        <v>23</v>
      </c>
      <c r="AB350">
        <v>9</v>
      </c>
      <c r="AC350">
        <f t="shared" si="69"/>
        <v>27</v>
      </c>
      <c r="AD350" s="2">
        <v>0.39100000000000001</v>
      </c>
      <c r="AE350">
        <v>26</v>
      </c>
      <c r="AF350">
        <v>21</v>
      </c>
      <c r="AG350" s="2">
        <v>0.80800000000000005</v>
      </c>
      <c r="AH350">
        <v>32</v>
      </c>
      <c r="AI350">
        <v>12</v>
      </c>
      <c r="AJ350">
        <v>44</v>
      </c>
      <c r="AK350">
        <v>21</v>
      </c>
      <c r="AL350">
        <v>19</v>
      </c>
      <c r="AM350">
        <v>-12</v>
      </c>
      <c r="AN350">
        <v>240</v>
      </c>
      <c r="AO350">
        <v>32</v>
      </c>
      <c r="AP350">
        <v>33</v>
      </c>
      <c r="AQ350">
        <v>16</v>
      </c>
      <c r="AR350">
        <v>25</v>
      </c>
      <c r="AS350">
        <v>10</v>
      </c>
      <c r="AT350">
        <v>19</v>
      </c>
      <c r="AU350">
        <v>15</v>
      </c>
      <c r="AV350">
        <v>48</v>
      </c>
      <c r="AW350">
        <f t="shared" si="70"/>
        <v>10</v>
      </c>
      <c r="AX350">
        <f t="shared" si="71"/>
        <v>58</v>
      </c>
      <c r="AY350" t="s">
        <v>102</v>
      </c>
      <c r="AZ350" s="1">
        <v>46114.916666666664</v>
      </c>
      <c r="BA350" s="1">
        <v>46114</v>
      </c>
      <c r="BB350">
        <v>4</v>
      </c>
      <c r="BC350" t="s">
        <v>82</v>
      </c>
      <c r="BD350">
        <v>2026</v>
      </c>
    </row>
    <row r="351" spans="1:56" x14ac:dyDescent="0.25">
      <c r="A351">
        <v>22501118</v>
      </c>
      <c r="B351" t="s">
        <v>85</v>
      </c>
      <c r="C351" t="s">
        <v>86</v>
      </c>
      <c r="D351">
        <v>1610612757</v>
      </c>
      <c r="E351" t="str">
        <f t="shared" si="60"/>
        <v>161061275722501118</v>
      </c>
      <c r="F351" t="s">
        <v>105</v>
      </c>
      <c r="G351" t="s">
        <v>106</v>
      </c>
      <c r="H351">
        <v>1610612740</v>
      </c>
      <c r="I351" s="4" t="str">
        <f t="shared" si="61"/>
        <v>161061274022501118</v>
      </c>
      <c r="J351">
        <v>1</v>
      </c>
      <c r="K351">
        <v>1</v>
      </c>
      <c r="L351">
        <v>118</v>
      </c>
      <c r="M351">
        <v>106</v>
      </c>
      <c r="N351">
        <v>27</v>
      </c>
      <c r="O351">
        <v>7</v>
      </c>
      <c r="P351">
        <v>11</v>
      </c>
      <c r="Q351" s="2">
        <f t="shared" si="62"/>
        <v>0.59047237790232188</v>
      </c>
      <c r="R351" s="3">
        <f t="shared" si="63"/>
        <v>72.92</v>
      </c>
      <c r="S351" s="3">
        <f t="shared" si="64"/>
        <v>64.44</v>
      </c>
      <c r="T351" s="3">
        <f t="shared" si="65"/>
        <v>161.82117388919363</v>
      </c>
      <c r="U351" s="3">
        <f t="shared" si="66"/>
        <v>164.49410304158909</v>
      </c>
      <c r="V351" s="3">
        <f t="shared" si="67"/>
        <v>-2.6729291523954544</v>
      </c>
      <c r="W351" s="2">
        <f t="shared" si="68"/>
        <v>2.0769230769230771</v>
      </c>
      <c r="X351">
        <v>92</v>
      </c>
      <c r="Y351">
        <v>42</v>
      </c>
      <c r="Z351" s="2">
        <v>0.45700000000000002</v>
      </c>
      <c r="AA351">
        <v>51</v>
      </c>
      <c r="AB351">
        <v>20</v>
      </c>
      <c r="AC351">
        <f t="shared" si="69"/>
        <v>60</v>
      </c>
      <c r="AD351" s="2">
        <v>0.39200000000000002</v>
      </c>
      <c r="AE351">
        <v>18</v>
      </c>
      <c r="AF351">
        <v>14</v>
      </c>
      <c r="AG351" s="2">
        <v>0.77800000000000002</v>
      </c>
      <c r="AH351">
        <v>31</v>
      </c>
      <c r="AI351">
        <v>14</v>
      </c>
      <c r="AJ351">
        <v>45</v>
      </c>
      <c r="AK351">
        <v>17</v>
      </c>
      <c r="AL351">
        <v>13</v>
      </c>
      <c r="AM351">
        <v>12</v>
      </c>
      <c r="AN351">
        <v>240</v>
      </c>
      <c r="AO351">
        <v>35</v>
      </c>
      <c r="AP351">
        <v>25</v>
      </c>
      <c r="AQ351">
        <v>28</v>
      </c>
      <c r="AR351">
        <v>30</v>
      </c>
      <c r="AS351">
        <v>12</v>
      </c>
      <c r="AT351">
        <v>17</v>
      </c>
      <c r="AU351">
        <v>24</v>
      </c>
      <c r="AV351">
        <v>40</v>
      </c>
      <c r="AW351">
        <f t="shared" si="70"/>
        <v>4</v>
      </c>
      <c r="AX351">
        <f t="shared" si="71"/>
        <v>44</v>
      </c>
      <c r="AY351" t="s">
        <v>102</v>
      </c>
      <c r="AZ351" s="1">
        <v>46114.916666666664</v>
      </c>
      <c r="BA351" s="1">
        <v>46114</v>
      </c>
      <c r="BB351">
        <v>4</v>
      </c>
      <c r="BC351" t="s">
        <v>82</v>
      </c>
      <c r="BD351">
        <v>2026</v>
      </c>
    </row>
    <row r="352" spans="1:56" x14ac:dyDescent="0.25">
      <c r="A352">
        <v>22501116</v>
      </c>
      <c r="B352" t="s">
        <v>59</v>
      </c>
      <c r="C352" t="s">
        <v>60</v>
      </c>
      <c r="D352">
        <v>1610612760</v>
      </c>
      <c r="E352" t="str">
        <f t="shared" si="60"/>
        <v>161061276022501116</v>
      </c>
      <c r="F352" t="s">
        <v>68</v>
      </c>
      <c r="G352" t="s">
        <v>69</v>
      </c>
      <c r="H352">
        <v>1610612747</v>
      </c>
      <c r="I352" s="4" t="str">
        <f t="shared" si="61"/>
        <v>161061274722501116</v>
      </c>
      <c r="J352">
        <v>1</v>
      </c>
      <c r="K352">
        <v>1</v>
      </c>
      <c r="L352">
        <v>139</v>
      </c>
      <c r="M352">
        <v>96</v>
      </c>
      <c r="N352">
        <v>32</v>
      </c>
      <c r="O352">
        <v>5</v>
      </c>
      <c r="P352">
        <v>12</v>
      </c>
      <c r="Q352" s="2">
        <f t="shared" si="62"/>
        <v>0.64519123653917565</v>
      </c>
      <c r="R352" s="3">
        <f t="shared" si="63"/>
        <v>84.72</v>
      </c>
      <c r="S352" s="3">
        <f t="shared" si="64"/>
        <v>64.88</v>
      </c>
      <c r="T352" s="3">
        <f t="shared" si="65"/>
        <v>164.06987724268177</v>
      </c>
      <c r="U352" s="3">
        <f t="shared" si="66"/>
        <v>147.96547472256475</v>
      </c>
      <c r="V352" s="3">
        <f t="shared" si="67"/>
        <v>16.10440252011702</v>
      </c>
      <c r="W352" s="2">
        <f t="shared" si="68"/>
        <v>3.2</v>
      </c>
      <c r="X352">
        <v>102</v>
      </c>
      <c r="Y352">
        <v>55</v>
      </c>
      <c r="Z352" s="2">
        <v>0.53900000000000003</v>
      </c>
      <c r="AA352">
        <v>42</v>
      </c>
      <c r="AB352">
        <v>19</v>
      </c>
      <c r="AC352">
        <f t="shared" si="69"/>
        <v>57</v>
      </c>
      <c r="AD352" s="2">
        <v>0.45200000000000001</v>
      </c>
      <c r="AE352">
        <v>13</v>
      </c>
      <c r="AF352">
        <v>10</v>
      </c>
      <c r="AG352" s="2">
        <v>0.76900000000000002</v>
      </c>
      <c r="AH352">
        <v>37</v>
      </c>
      <c r="AI352">
        <v>13</v>
      </c>
      <c r="AJ352">
        <v>50</v>
      </c>
      <c r="AK352">
        <v>18</v>
      </c>
      <c r="AL352">
        <v>10</v>
      </c>
      <c r="AM352">
        <v>43</v>
      </c>
      <c r="AN352">
        <v>240</v>
      </c>
      <c r="AO352">
        <v>44</v>
      </c>
      <c r="AP352">
        <v>38</v>
      </c>
      <c r="AQ352">
        <v>30</v>
      </c>
      <c r="AR352">
        <v>27</v>
      </c>
      <c r="AS352">
        <v>46</v>
      </c>
      <c r="AT352">
        <v>32</v>
      </c>
      <c r="AU352">
        <v>24</v>
      </c>
      <c r="AV352">
        <v>64</v>
      </c>
      <c r="AW352">
        <f t="shared" si="70"/>
        <v>8</v>
      </c>
      <c r="AX352">
        <f t="shared" si="71"/>
        <v>72</v>
      </c>
      <c r="AY352" t="s">
        <v>102</v>
      </c>
      <c r="AZ352" s="1">
        <v>46114.895833333336</v>
      </c>
      <c r="BA352" s="1">
        <v>46114</v>
      </c>
      <c r="BB352">
        <v>4</v>
      </c>
      <c r="BC352" t="s">
        <v>82</v>
      </c>
      <c r="BD352">
        <v>2026</v>
      </c>
    </row>
    <row r="353" spans="1:56" x14ac:dyDescent="0.25">
      <c r="A353">
        <v>22501116</v>
      </c>
      <c r="B353" t="s">
        <v>68</v>
      </c>
      <c r="C353" t="s">
        <v>69</v>
      </c>
      <c r="D353">
        <v>1610612747</v>
      </c>
      <c r="E353" t="str">
        <f t="shared" si="60"/>
        <v>161061274722501116</v>
      </c>
      <c r="F353" t="s">
        <v>59</v>
      </c>
      <c r="G353" t="s">
        <v>60</v>
      </c>
      <c r="H353">
        <v>1610612760</v>
      </c>
      <c r="I353" s="4" t="str">
        <f t="shared" si="61"/>
        <v>161061276022501116</v>
      </c>
      <c r="J353">
        <v>0</v>
      </c>
      <c r="K353">
        <v>0</v>
      </c>
      <c r="L353">
        <v>96</v>
      </c>
      <c r="M353">
        <v>139</v>
      </c>
      <c r="N353">
        <v>20</v>
      </c>
      <c r="O353">
        <v>5</v>
      </c>
      <c r="P353">
        <v>8</v>
      </c>
      <c r="Q353" s="2">
        <f t="shared" si="62"/>
        <v>0.52816901408450712</v>
      </c>
      <c r="R353" s="3">
        <f t="shared" si="63"/>
        <v>64.88</v>
      </c>
      <c r="S353" s="3">
        <f t="shared" si="64"/>
        <v>84.72</v>
      </c>
      <c r="T353" s="3">
        <f t="shared" si="65"/>
        <v>147.96547472256475</v>
      </c>
      <c r="U353" s="3">
        <f t="shared" si="66"/>
        <v>164.06987724268177</v>
      </c>
      <c r="V353" s="3">
        <f t="shared" si="67"/>
        <v>-16.10440252011702</v>
      </c>
      <c r="W353" s="2">
        <f t="shared" si="68"/>
        <v>1.1111111111111112</v>
      </c>
      <c r="X353">
        <v>79</v>
      </c>
      <c r="Y353">
        <v>34</v>
      </c>
      <c r="Z353" s="2">
        <v>0.43</v>
      </c>
      <c r="AA353">
        <v>30</v>
      </c>
      <c r="AB353">
        <v>7</v>
      </c>
      <c r="AC353">
        <f t="shared" si="69"/>
        <v>21</v>
      </c>
      <c r="AD353" s="2">
        <v>0.23300000000000001</v>
      </c>
      <c r="AE353">
        <v>27</v>
      </c>
      <c r="AF353">
        <v>21</v>
      </c>
      <c r="AG353" s="2">
        <v>0.77800000000000002</v>
      </c>
      <c r="AH353">
        <v>30</v>
      </c>
      <c r="AI353">
        <v>8</v>
      </c>
      <c r="AJ353">
        <v>38</v>
      </c>
      <c r="AK353">
        <v>10</v>
      </c>
      <c r="AL353">
        <v>18</v>
      </c>
      <c r="AM353">
        <v>-43</v>
      </c>
      <c r="AN353">
        <v>240</v>
      </c>
      <c r="AO353">
        <v>21</v>
      </c>
      <c r="AP353">
        <v>30</v>
      </c>
      <c r="AQ353">
        <v>16</v>
      </c>
      <c r="AR353">
        <v>29</v>
      </c>
      <c r="AS353">
        <v>0</v>
      </c>
      <c r="AT353">
        <v>14</v>
      </c>
      <c r="AU353">
        <v>9</v>
      </c>
      <c r="AV353">
        <v>50</v>
      </c>
      <c r="AW353">
        <f t="shared" si="70"/>
        <v>4</v>
      </c>
      <c r="AX353">
        <f t="shared" si="71"/>
        <v>54</v>
      </c>
      <c r="AY353" t="s">
        <v>102</v>
      </c>
      <c r="AZ353" s="1">
        <v>46114.895833333336</v>
      </c>
      <c r="BA353" s="1">
        <v>46114</v>
      </c>
      <c r="BB353">
        <v>4</v>
      </c>
      <c r="BC353" t="s">
        <v>82</v>
      </c>
      <c r="BD353">
        <v>2026</v>
      </c>
    </row>
    <row r="354" spans="1:56" x14ac:dyDescent="0.25">
      <c r="A354">
        <v>22501114</v>
      </c>
      <c r="B354" t="s">
        <v>87</v>
      </c>
      <c r="C354" t="s">
        <v>88</v>
      </c>
      <c r="D354">
        <v>1610612756</v>
      </c>
      <c r="E354" t="str">
        <f t="shared" si="60"/>
        <v>161061275622501114</v>
      </c>
      <c r="F354" t="s">
        <v>92</v>
      </c>
      <c r="G354" t="s">
        <v>93</v>
      </c>
      <c r="H354">
        <v>1610612766</v>
      </c>
      <c r="I354" s="4" t="str">
        <f t="shared" si="61"/>
        <v>161061276622501114</v>
      </c>
      <c r="J354">
        <v>0</v>
      </c>
      <c r="K354">
        <v>0</v>
      </c>
      <c r="L354">
        <v>107</v>
      </c>
      <c r="M354">
        <v>127</v>
      </c>
      <c r="N354">
        <v>22</v>
      </c>
      <c r="O354">
        <v>5</v>
      </c>
      <c r="P354">
        <v>4</v>
      </c>
      <c r="Q354" s="2">
        <f t="shared" si="62"/>
        <v>0.56079664570230603</v>
      </c>
      <c r="R354" s="3">
        <f t="shared" si="63"/>
        <v>74.400000000000006</v>
      </c>
      <c r="S354" s="3">
        <f t="shared" si="64"/>
        <v>78.599999999999994</v>
      </c>
      <c r="T354" s="3">
        <f t="shared" si="65"/>
        <v>143.81720430107526</v>
      </c>
      <c r="U354" s="3">
        <f t="shared" si="66"/>
        <v>161.57760814249366</v>
      </c>
      <c r="V354" s="3">
        <f t="shared" si="67"/>
        <v>-17.760403841418395</v>
      </c>
      <c r="W354" s="2">
        <f t="shared" si="68"/>
        <v>1.8333333333333333</v>
      </c>
      <c r="X354">
        <v>91</v>
      </c>
      <c r="Y354">
        <v>42</v>
      </c>
      <c r="Z354" s="2">
        <v>0.46200000000000002</v>
      </c>
      <c r="AA354">
        <v>39</v>
      </c>
      <c r="AB354">
        <v>16</v>
      </c>
      <c r="AC354">
        <f t="shared" si="69"/>
        <v>48</v>
      </c>
      <c r="AD354" s="2">
        <v>0.41</v>
      </c>
      <c r="AE354">
        <v>10</v>
      </c>
      <c r="AF354">
        <v>7</v>
      </c>
      <c r="AG354" s="2">
        <v>0.7</v>
      </c>
      <c r="AH354">
        <v>22</v>
      </c>
      <c r="AI354">
        <v>9</v>
      </c>
      <c r="AJ354">
        <v>31</v>
      </c>
      <c r="AK354">
        <v>21</v>
      </c>
      <c r="AL354">
        <v>12</v>
      </c>
      <c r="AM354">
        <v>-20</v>
      </c>
      <c r="AN354">
        <v>240</v>
      </c>
      <c r="AO354">
        <v>41</v>
      </c>
      <c r="AP354">
        <v>19</v>
      </c>
      <c r="AQ354">
        <v>27</v>
      </c>
      <c r="AR354">
        <v>20</v>
      </c>
      <c r="AS354">
        <v>10</v>
      </c>
      <c r="AT354">
        <v>18</v>
      </c>
      <c r="AU354">
        <v>8</v>
      </c>
      <c r="AV354">
        <v>40</v>
      </c>
      <c r="AW354">
        <f t="shared" si="70"/>
        <v>12</v>
      </c>
      <c r="AX354">
        <f t="shared" si="71"/>
        <v>52</v>
      </c>
      <c r="AY354" t="s">
        <v>102</v>
      </c>
      <c r="AZ354" s="1">
        <v>46114.791666666664</v>
      </c>
      <c r="BA354" s="1">
        <v>46114</v>
      </c>
      <c r="BB354">
        <v>4</v>
      </c>
      <c r="BC354" t="s">
        <v>82</v>
      </c>
      <c r="BD354">
        <v>2026</v>
      </c>
    </row>
    <row r="355" spans="1:56" x14ac:dyDescent="0.25">
      <c r="A355">
        <v>22501114</v>
      </c>
      <c r="B355" t="s">
        <v>92</v>
      </c>
      <c r="C355" t="s">
        <v>93</v>
      </c>
      <c r="D355">
        <v>1610612766</v>
      </c>
      <c r="E355" t="str">
        <f t="shared" si="60"/>
        <v>161061276622501114</v>
      </c>
      <c r="F355" t="s">
        <v>87</v>
      </c>
      <c r="G355" t="s">
        <v>88</v>
      </c>
      <c r="H355">
        <v>1610612756</v>
      </c>
      <c r="I355" s="4" t="str">
        <f t="shared" si="61"/>
        <v>161061275622501114</v>
      </c>
      <c r="J355">
        <v>1</v>
      </c>
      <c r="K355">
        <v>1</v>
      </c>
      <c r="L355">
        <v>127</v>
      </c>
      <c r="M355">
        <v>107</v>
      </c>
      <c r="N355">
        <v>27</v>
      </c>
      <c r="O355">
        <v>4</v>
      </c>
      <c r="P355">
        <v>7</v>
      </c>
      <c r="Q355" s="2">
        <f t="shared" si="62"/>
        <v>0.6375502008032129</v>
      </c>
      <c r="R355" s="3">
        <f t="shared" si="63"/>
        <v>78.599999999999994</v>
      </c>
      <c r="S355" s="3">
        <f t="shared" si="64"/>
        <v>74.400000000000006</v>
      </c>
      <c r="T355" s="3">
        <f t="shared" si="65"/>
        <v>161.57760814249366</v>
      </c>
      <c r="U355" s="3">
        <f t="shared" si="66"/>
        <v>143.81720430107526</v>
      </c>
      <c r="V355" s="3">
        <f t="shared" si="67"/>
        <v>17.760403841418395</v>
      </c>
      <c r="W355" s="2">
        <f t="shared" si="68"/>
        <v>2.7</v>
      </c>
      <c r="X355">
        <v>93</v>
      </c>
      <c r="Y355">
        <v>48</v>
      </c>
      <c r="Z355" s="2">
        <v>0.51600000000000001</v>
      </c>
      <c r="AA355">
        <v>49</v>
      </c>
      <c r="AB355">
        <v>18</v>
      </c>
      <c r="AC355">
        <f t="shared" si="69"/>
        <v>54</v>
      </c>
      <c r="AD355" s="2">
        <v>0.36699999999999999</v>
      </c>
      <c r="AE355">
        <v>15</v>
      </c>
      <c r="AF355">
        <v>13</v>
      </c>
      <c r="AG355" s="2">
        <v>0.86699999999999999</v>
      </c>
      <c r="AH355">
        <v>36</v>
      </c>
      <c r="AI355">
        <v>11</v>
      </c>
      <c r="AJ355">
        <v>47</v>
      </c>
      <c r="AK355">
        <v>19</v>
      </c>
      <c r="AL355">
        <v>10</v>
      </c>
      <c r="AM355">
        <v>20</v>
      </c>
      <c r="AN355">
        <v>240</v>
      </c>
      <c r="AO355">
        <v>33</v>
      </c>
      <c r="AP355">
        <v>33</v>
      </c>
      <c r="AQ355">
        <v>36</v>
      </c>
      <c r="AR355">
        <v>25</v>
      </c>
      <c r="AS355">
        <v>21</v>
      </c>
      <c r="AT355">
        <v>27</v>
      </c>
      <c r="AU355">
        <v>19</v>
      </c>
      <c r="AV355">
        <v>50</v>
      </c>
      <c r="AW355">
        <f t="shared" si="70"/>
        <v>10</v>
      </c>
      <c r="AX355">
        <f t="shared" si="71"/>
        <v>60</v>
      </c>
      <c r="AY355" t="s">
        <v>102</v>
      </c>
      <c r="AZ355" s="1">
        <v>46114.791666666664</v>
      </c>
      <c r="BA355" s="1">
        <v>46114</v>
      </c>
      <c r="BB355">
        <v>4</v>
      </c>
      <c r="BC355" t="s">
        <v>82</v>
      </c>
      <c r="BD355">
        <v>2026</v>
      </c>
    </row>
    <row r="356" spans="1:56" x14ac:dyDescent="0.25">
      <c r="A356">
        <v>22501115</v>
      </c>
      <c r="B356" t="s">
        <v>64</v>
      </c>
      <c r="C356" t="s">
        <v>65</v>
      </c>
      <c r="D356">
        <v>1610612765</v>
      </c>
      <c r="E356" t="str">
        <f t="shared" si="60"/>
        <v>161061276522501115</v>
      </c>
      <c r="F356" t="s">
        <v>66</v>
      </c>
      <c r="G356" t="s">
        <v>67</v>
      </c>
      <c r="H356">
        <v>1610612750</v>
      </c>
      <c r="I356" s="4" t="str">
        <f t="shared" si="61"/>
        <v>161061275022501115</v>
      </c>
      <c r="J356">
        <v>1</v>
      </c>
      <c r="K356">
        <v>1</v>
      </c>
      <c r="L356">
        <v>113</v>
      </c>
      <c r="M356">
        <v>108</v>
      </c>
      <c r="N356">
        <v>29</v>
      </c>
      <c r="O356">
        <v>7</v>
      </c>
      <c r="P356">
        <v>7</v>
      </c>
      <c r="Q356" s="2">
        <f t="shared" si="62"/>
        <v>0.5720939651680842</v>
      </c>
      <c r="R356" s="3">
        <f t="shared" si="63"/>
        <v>77.760000000000005</v>
      </c>
      <c r="S356" s="3">
        <f t="shared" si="64"/>
        <v>78</v>
      </c>
      <c r="T356" s="3">
        <f t="shared" si="65"/>
        <v>145.31893004115227</v>
      </c>
      <c r="U356" s="3">
        <f t="shared" si="66"/>
        <v>138.46153846153845</v>
      </c>
      <c r="V356" s="3">
        <f t="shared" si="67"/>
        <v>6.8573915796138181</v>
      </c>
      <c r="W356" s="2">
        <f t="shared" si="68"/>
        <v>2.4166666666666665</v>
      </c>
      <c r="X356">
        <v>86</v>
      </c>
      <c r="Y356">
        <v>41</v>
      </c>
      <c r="Z356" s="2">
        <v>0.47699999999999998</v>
      </c>
      <c r="AA356">
        <v>23</v>
      </c>
      <c r="AB356">
        <v>10</v>
      </c>
      <c r="AC356">
        <f t="shared" si="69"/>
        <v>30</v>
      </c>
      <c r="AD356" s="2">
        <v>0.435</v>
      </c>
      <c r="AE356">
        <v>29</v>
      </c>
      <c r="AF356">
        <v>21</v>
      </c>
      <c r="AG356" s="2">
        <v>0.72399999999999998</v>
      </c>
      <c r="AH356">
        <v>39</v>
      </c>
      <c r="AI356">
        <v>9</v>
      </c>
      <c r="AJ356">
        <v>48</v>
      </c>
      <c r="AK356">
        <v>19</v>
      </c>
      <c r="AL356">
        <v>12</v>
      </c>
      <c r="AM356">
        <v>5</v>
      </c>
      <c r="AN356">
        <v>240</v>
      </c>
      <c r="AO356">
        <v>30</v>
      </c>
      <c r="AP356">
        <v>24</v>
      </c>
      <c r="AQ356">
        <v>25</v>
      </c>
      <c r="AR356">
        <v>34</v>
      </c>
      <c r="AS356">
        <v>11</v>
      </c>
      <c r="AT356">
        <v>11</v>
      </c>
      <c r="AU356">
        <v>18</v>
      </c>
      <c r="AV356">
        <v>54</v>
      </c>
      <c r="AW356">
        <f t="shared" si="70"/>
        <v>8</v>
      </c>
      <c r="AX356">
        <f t="shared" si="71"/>
        <v>62</v>
      </c>
      <c r="AY356" t="s">
        <v>102</v>
      </c>
      <c r="AZ356" s="1">
        <v>46114.791666666664</v>
      </c>
      <c r="BA356" s="1">
        <v>46114</v>
      </c>
      <c r="BB356">
        <v>4</v>
      </c>
      <c r="BC356" t="s">
        <v>82</v>
      </c>
      <c r="BD356">
        <v>2026</v>
      </c>
    </row>
    <row r="357" spans="1:56" x14ac:dyDescent="0.25">
      <c r="A357">
        <v>22501115</v>
      </c>
      <c r="B357" t="s">
        <v>66</v>
      </c>
      <c r="C357" t="s">
        <v>67</v>
      </c>
      <c r="D357">
        <v>1610612750</v>
      </c>
      <c r="E357" t="str">
        <f t="shared" si="60"/>
        <v>161061275022501115</v>
      </c>
      <c r="F357" t="s">
        <v>64</v>
      </c>
      <c r="G357" t="s">
        <v>65</v>
      </c>
      <c r="H357">
        <v>1610612765</v>
      </c>
      <c r="I357" s="4" t="str">
        <f t="shared" si="61"/>
        <v>161061276522501115</v>
      </c>
      <c r="J357">
        <v>0</v>
      </c>
      <c r="K357">
        <v>0</v>
      </c>
      <c r="L357">
        <v>108</v>
      </c>
      <c r="M357">
        <v>113</v>
      </c>
      <c r="N357">
        <v>22</v>
      </c>
      <c r="O357">
        <v>8</v>
      </c>
      <c r="P357">
        <v>8</v>
      </c>
      <c r="Q357" s="2">
        <f t="shared" si="62"/>
        <v>0.55670103092783507</v>
      </c>
      <c r="R357" s="3">
        <f t="shared" si="63"/>
        <v>78</v>
      </c>
      <c r="S357" s="3">
        <f t="shared" si="64"/>
        <v>77.760000000000005</v>
      </c>
      <c r="T357" s="3">
        <f t="shared" si="65"/>
        <v>138.46153846153845</v>
      </c>
      <c r="U357" s="3">
        <f t="shared" si="66"/>
        <v>145.31893004115227</v>
      </c>
      <c r="V357" s="3">
        <f t="shared" si="67"/>
        <v>-6.8573915796138181</v>
      </c>
      <c r="W357" s="2">
        <f t="shared" si="68"/>
        <v>1.5714285714285714</v>
      </c>
      <c r="X357">
        <v>86</v>
      </c>
      <c r="Y357">
        <v>38</v>
      </c>
      <c r="Z357" s="2">
        <v>0.442</v>
      </c>
      <c r="AA357">
        <v>42</v>
      </c>
      <c r="AB357">
        <v>13</v>
      </c>
      <c r="AC357">
        <f t="shared" si="69"/>
        <v>39</v>
      </c>
      <c r="AD357" s="2">
        <v>0.31</v>
      </c>
      <c r="AE357">
        <v>25</v>
      </c>
      <c r="AF357">
        <v>19</v>
      </c>
      <c r="AG357" s="2">
        <v>0.76</v>
      </c>
      <c r="AH357">
        <v>35</v>
      </c>
      <c r="AI357">
        <v>5</v>
      </c>
      <c r="AJ357">
        <v>40</v>
      </c>
      <c r="AK357">
        <v>20</v>
      </c>
      <c r="AL357">
        <v>14</v>
      </c>
      <c r="AM357">
        <v>-5</v>
      </c>
      <c r="AN357">
        <v>240</v>
      </c>
      <c r="AO357">
        <v>31</v>
      </c>
      <c r="AP357">
        <v>23</v>
      </c>
      <c r="AQ357">
        <v>26</v>
      </c>
      <c r="AR357">
        <v>28</v>
      </c>
      <c r="AS357">
        <v>7</v>
      </c>
      <c r="AT357">
        <v>20</v>
      </c>
      <c r="AU357">
        <v>16</v>
      </c>
      <c r="AV357">
        <v>46</v>
      </c>
      <c r="AW357">
        <f t="shared" si="70"/>
        <v>4</v>
      </c>
      <c r="AX357">
        <f t="shared" si="71"/>
        <v>50</v>
      </c>
      <c r="AY357" t="s">
        <v>102</v>
      </c>
      <c r="AZ357" s="1">
        <v>46114.791666666664</v>
      </c>
      <c r="BA357" s="1">
        <v>46114</v>
      </c>
      <c r="BB357">
        <v>4</v>
      </c>
      <c r="BC357" t="s">
        <v>82</v>
      </c>
      <c r="BD357">
        <v>2026</v>
      </c>
    </row>
    <row r="358" spans="1:56" x14ac:dyDescent="0.25">
      <c r="A358">
        <v>22501113</v>
      </c>
      <c r="B358" t="s">
        <v>89</v>
      </c>
      <c r="C358" t="s">
        <v>90</v>
      </c>
      <c r="D358">
        <v>1610612744</v>
      </c>
      <c r="E358" t="str">
        <f t="shared" si="60"/>
        <v>161061274422501113</v>
      </c>
      <c r="F358" t="s">
        <v>53</v>
      </c>
      <c r="G358" t="s">
        <v>54</v>
      </c>
      <c r="H358">
        <v>1610612759</v>
      </c>
      <c r="I358" s="4" t="str">
        <f t="shared" si="61"/>
        <v>161061275922501113</v>
      </c>
      <c r="J358">
        <v>1</v>
      </c>
      <c r="K358">
        <v>0</v>
      </c>
      <c r="L358">
        <v>113</v>
      </c>
      <c r="M358">
        <v>127</v>
      </c>
      <c r="N358">
        <v>29</v>
      </c>
      <c r="O358">
        <v>3</v>
      </c>
      <c r="P358">
        <v>6</v>
      </c>
      <c r="Q358" s="2">
        <f t="shared" si="62"/>
        <v>0.60157580919931852</v>
      </c>
      <c r="R358" s="3">
        <f t="shared" si="63"/>
        <v>73.92</v>
      </c>
      <c r="S358" s="3">
        <f t="shared" si="64"/>
        <v>79.2</v>
      </c>
      <c r="T358" s="3">
        <f t="shared" si="65"/>
        <v>152.86796536796535</v>
      </c>
      <c r="U358" s="3">
        <f t="shared" si="66"/>
        <v>160.35353535353534</v>
      </c>
      <c r="V358" s="3">
        <f t="shared" si="67"/>
        <v>-7.4855699855699811</v>
      </c>
      <c r="W358" s="2">
        <f t="shared" si="68"/>
        <v>2.2307692307692308</v>
      </c>
      <c r="X358">
        <v>86</v>
      </c>
      <c r="Y358">
        <v>42</v>
      </c>
      <c r="Z358" s="2">
        <v>0.48799999999999999</v>
      </c>
      <c r="AA358">
        <v>35</v>
      </c>
      <c r="AB358">
        <v>14</v>
      </c>
      <c r="AC358">
        <f t="shared" si="69"/>
        <v>42</v>
      </c>
      <c r="AD358" s="2">
        <v>0.4</v>
      </c>
      <c r="AE358">
        <v>18</v>
      </c>
      <c r="AF358">
        <v>15</v>
      </c>
      <c r="AG358" s="2">
        <v>0.83299999999999996</v>
      </c>
      <c r="AH358">
        <v>32</v>
      </c>
      <c r="AI358">
        <v>7</v>
      </c>
      <c r="AJ358">
        <v>39</v>
      </c>
      <c r="AK358">
        <v>26</v>
      </c>
      <c r="AL358">
        <v>13</v>
      </c>
      <c r="AM358">
        <v>-14</v>
      </c>
      <c r="AN358">
        <v>240</v>
      </c>
      <c r="AO358">
        <v>26</v>
      </c>
      <c r="AP358">
        <v>23</v>
      </c>
      <c r="AQ358">
        <v>34</v>
      </c>
      <c r="AR358">
        <v>30</v>
      </c>
      <c r="AS358">
        <v>0</v>
      </c>
      <c r="AT358">
        <v>10</v>
      </c>
      <c r="AU358">
        <v>19</v>
      </c>
      <c r="AV358">
        <v>44</v>
      </c>
      <c r="AW358">
        <f t="shared" si="70"/>
        <v>12</v>
      </c>
      <c r="AX358">
        <f t="shared" si="71"/>
        <v>56</v>
      </c>
      <c r="AY358" t="s">
        <v>102</v>
      </c>
      <c r="AZ358" s="1">
        <v>46113.916666666664</v>
      </c>
      <c r="BA358" s="1">
        <v>46113</v>
      </c>
      <c r="BB358">
        <v>4</v>
      </c>
      <c r="BC358" t="s">
        <v>82</v>
      </c>
      <c r="BD358">
        <v>2026</v>
      </c>
    </row>
    <row r="359" spans="1:56" x14ac:dyDescent="0.25">
      <c r="A359">
        <v>22501113</v>
      </c>
      <c r="B359" t="s">
        <v>53</v>
      </c>
      <c r="C359" t="s">
        <v>54</v>
      </c>
      <c r="D359">
        <v>1610612759</v>
      </c>
      <c r="E359" t="str">
        <f t="shared" si="60"/>
        <v>161061275922501113</v>
      </c>
      <c r="F359" t="s">
        <v>89</v>
      </c>
      <c r="G359" t="s">
        <v>90</v>
      </c>
      <c r="H359">
        <v>1610612744</v>
      </c>
      <c r="I359" s="4" t="str">
        <f t="shared" si="61"/>
        <v>161061274422501113</v>
      </c>
      <c r="J359">
        <v>0</v>
      </c>
      <c r="K359">
        <v>1</v>
      </c>
      <c r="L359">
        <v>127</v>
      </c>
      <c r="M359">
        <v>113</v>
      </c>
      <c r="N359">
        <v>34</v>
      </c>
      <c r="O359">
        <v>6</v>
      </c>
      <c r="P359">
        <v>8</v>
      </c>
      <c r="Q359" s="2">
        <f t="shared" si="62"/>
        <v>0.59792843691148778</v>
      </c>
      <c r="R359" s="3">
        <f t="shared" si="63"/>
        <v>79.2</v>
      </c>
      <c r="S359" s="3">
        <f t="shared" si="64"/>
        <v>73.92</v>
      </c>
      <c r="T359" s="3">
        <f t="shared" si="65"/>
        <v>160.35353535353534</v>
      </c>
      <c r="U359" s="3">
        <f t="shared" si="66"/>
        <v>152.86796536796535</v>
      </c>
      <c r="V359" s="3">
        <f t="shared" si="67"/>
        <v>7.4855699855699811</v>
      </c>
      <c r="W359" s="2">
        <f t="shared" si="68"/>
        <v>2.4285714285714284</v>
      </c>
      <c r="X359">
        <v>93</v>
      </c>
      <c r="Y359">
        <v>44</v>
      </c>
      <c r="Z359" s="2">
        <v>0.47299999999999998</v>
      </c>
      <c r="AA359">
        <v>47</v>
      </c>
      <c r="AB359">
        <v>15</v>
      </c>
      <c r="AC359">
        <f t="shared" si="69"/>
        <v>45</v>
      </c>
      <c r="AD359" s="2">
        <v>0.31900000000000001</v>
      </c>
      <c r="AE359">
        <v>30</v>
      </c>
      <c r="AF359">
        <v>24</v>
      </c>
      <c r="AG359" s="2">
        <v>0.8</v>
      </c>
      <c r="AH359">
        <v>35</v>
      </c>
      <c r="AI359">
        <v>13</v>
      </c>
      <c r="AJ359">
        <v>48</v>
      </c>
      <c r="AK359">
        <v>20</v>
      </c>
      <c r="AL359">
        <v>14</v>
      </c>
      <c r="AM359">
        <v>14</v>
      </c>
      <c r="AN359">
        <v>240</v>
      </c>
      <c r="AO359">
        <v>35</v>
      </c>
      <c r="AP359">
        <v>35</v>
      </c>
      <c r="AQ359">
        <v>26</v>
      </c>
      <c r="AR359">
        <v>31</v>
      </c>
      <c r="AS359">
        <v>26</v>
      </c>
      <c r="AT359">
        <v>16</v>
      </c>
      <c r="AU359">
        <v>20</v>
      </c>
      <c r="AV359">
        <v>52</v>
      </c>
      <c r="AW359">
        <f t="shared" si="70"/>
        <v>6</v>
      </c>
      <c r="AX359">
        <f t="shared" si="71"/>
        <v>58</v>
      </c>
      <c r="AY359" t="s">
        <v>102</v>
      </c>
      <c r="AZ359" s="1">
        <v>46113.916666666664</v>
      </c>
      <c r="BA359" s="1">
        <v>46113</v>
      </c>
      <c r="BB359">
        <v>4</v>
      </c>
      <c r="BC359" t="s">
        <v>82</v>
      </c>
      <c r="BD359">
        <v>2026</v>
      </c>
    </row>
    <row r="360" spans="1:56" x14ac:dyDescent="0.25">
      <c r="A360">
        <v>22501112</v>
      </c>
      <c r="B360" t="s">
        <v>80</v>
      </c>
      <c r="C360" t="s">
        <v>81</v>
      </c>
      <c r="D360">
        <v>1610612743</v>
      </c>
      <c r="E360" t="str">
        <f t="shared" si="60"/>
        <v>161061274322501112</v>
      </c>
      <c r="F360" t="s">
        <v>107</v>
      </c>
      <c r="G360" t="s">
        <v>108</v>
      </c>
      <c r="H360">
        <v>1610612762</v>
      </c>
      <c r="I360" s="4" t="str">
        <f t="shared" si="61"/>
        <v>161061276222501112</v>
      </c>
      <c r="J360">
        <v>0</v>
      </c>
      <c r="K360">
        <v>1</v>
      </c>
      <c r="L360">
        <v>130</v>
      </c>
      <c r="M360">
        <v>117</v>
      </c>
      <c r="N360">
        <v>30</v>
      </c>
      <c r="O360">
        <v>4</v>
      </c>
      <c r="P360">
        <v>9</v>
      </c>
      <c r="Q360" s="2">
        <f t="shared" si="62"/>
        <v>0.62117737003058104</v>
      </c>
      <c r="R360" s="3">
        <f t="shared" si="63"/>
        <v>79.64</v>
      </c>
      <c r="S360" s="3">
        <f t="shared" si="64"/>
        <v>82</v>
      </c>
      <c r="T360" s="3">
        <f t="shared" si="65"/>
        <v>163.23455549974886</v>
      </c>
      <c r="U360" s="3">
        <f t="shared" si="66"/>
        <v>142.6829268292683</v>
      </c>
      <c r="V360" s="3">
        <f t="shared" si="67"/>
        <v>20.551628670480568</v>
      </c>
      <c r="W360" s="2">
        <f t="shared" si="68"/>
        <v>2.3076923076923075</v>
      </c>
      <c r="X360">
        <v>91</v>
      </c>
      <c r="Y360">
        <v>44</v>
      </c>
      <c r="Z360" s="2">
        <v>0.48399999999999999</v>
      </c>
      <c r="AA360">
        <v>39</v>
      </c>
      <c r="AB360">
        <v>16</v>
      </c>
      <c r="AC360">
        <f t="shared" si="69"/>
        <v>48</v>
      </c>
      <c r="AD360" s="2">
        <v>0.41</v>
      </c>
      <c r="AE360">
        <v>31</v>
      </c>
      <c r="AF360">
        <v>26</v>
      </c>
      <c r="AG360" s="2">
        <v>0.83899999999999997</v>
      </c>
      <c r="AH360">
        <v>41</v>
      </c>
      <c r="AI360">
        <v>12</v>
      </c>
      <c r="AJ360">
        <v>53</v>
      </c>
      <c r="AK360">
        <v>18</v>
      </c>
      <c r="AL360">
        <v>13</v>
      </c>
      <c r="AM360">
        <v>13</v>
      </c>
      <c r="AN360">
        <v>240</v>
      </c>
      <c r="AO360">
        <v>39</v>
      </c>
      <c r="AP360">
        <v>29</v>
      </c>
      <c r="AQ360">
        <v>29</v>
      </c>
      <c r="AR360">
        <v>33</v>
      </c>
      <c r="AS360">
        <v>18</v>
      </c>
      <c r="AT360">
        <v>18</v>
      </c>
      <c r="AU360">
        <v>15</v>
      </c>
      <c r="AV360">
        <v>54</v>
      </c>
      <c r="AW360">
        <f t="shared" si="70"/>
        <v>2</v>
      </c>
      <c r="AX360">
        <f t="shared" si="71"/>
        <v>56</v>
      </c>
      <c r="AY360" t="s">
        <v>102</v>
      </c>
      <c r="AZ360" s="1">
        <v>46113.875</v>
      </c>
      <c r="BA360" s="1">
        <v>46113</v>
      </c>
      <c r="BB360">
        <v>4</v>
      </c>
      <c r="BC360" t="s">
        <v>82</v>
      </c>
      <c r="BD360">
        <v>2026</v>
      </c>
    </row>
    <row r="361" spans="1:56" x14ac:dyDescent="0.25">
      <c r="A361">
        <v>22501112</v>
      </c>
      <c r="B361" t="s">
        <v>107</v>
      </c>
      <c r="C361" t="s">
        <v>108</v>
      </c>
      <c r="D361">
        <v>1610612762</v>
      </c>
      <c r="E361" t="str">
        <f t="shared" si="60"/>
        <v>161061276222501112</v>
      </c>
      <c r="F361" t="s">
        <v>80</v>
      </c>
      <c r="G361" t="s">
        <v>81</v>
      </c>
      <c r="H361">
        <v>1610612743</v>
      </c>
      <c r="I361" s="4" t="str">
        <f t="shared" si="61"/>
        <v>161061274322501112</v>
      </c>
      <c r="J361">
        <v>1</v>
      </c>
      <c r="K361">
        <v>0</v>
      </c>
      <c r="L361">
        <v>117</v>
      </c>
      <c r="M361">
        <v>130</v>
      </c>
      <c r="N361">
        <v>32</v>
      </c>
      <c r="O361">
        <v>4</v>
      </c>
      <c r="P361">
        <v>7</v>
      </c>
      <c r="Q361" s="2">
        <f t="shared" si="62"/>
        <v>0.55188679245283023</v>
      </c>
      <c r="R361" s="3">
        <f t="shared" si="63"/>
        <v>82</v>
      </c>
      <c r="S361" s="3">
        <f t="shared" si="64"/>
        <v>79.64</v>
      </c>
      <c r="T361" s="3">
        <f t="shared" si="65"/>
        <v>142.6829268292683</v>
      </c>
      <c r="U361" s="3">
        <f t="shared" si="66"/>
        <v>163.23455549974886</v>
      </c>
      <c r="V361" s="3">
        <f t="shared" si="67"/>
        <v>-20.551628670480568</v>
      </c>
      <c r="W361" s="2">
        <f t="shared" si="68"/>
        <v>2.6666666666666665</v>
      </c>
      <c r="X361">
        <v>95</v>
      </c>
      <c r="Y361">
        <v>44</v>
      </c>
      <c r="Z361" s="2">
        <v>0.46300000000000002</v>
      </c>
      <c r="AA361">
        <v>37</v>
      </c>
      <c r="AB361">
        <v>12</v>
      </c>
      <c r="AC361">
        <f t="shared" si="69"/>
        <v>36</v>
      </c>
      <c r="AD361" s="2">
        <v>0.32400000000000001</v>
      </c>
      <c r="AE361">
        <v>25</v>
      </c>
      <c r="AF361">
        <v>17</v>
      </c>
      <c r="AG361" s="2">
        <v>0.68</v>
      </c>
      <c r="AH361">
        <v>32</v>
      </c>
      <c r="AI361">
        <v>12</v>
      </c>
      <c r="AJ361">
        <v>44</v>
      </c>
      <c r="AK361">
        <v>22</v>
      </c>
      <c r="AL361">
        <v>12</v>
      </c>
      <c r="AM361">
        <v>-13</v>
      </c>
      <c r="AN361">
        <v>240</v>
      </c>
      <c r="AO361">
        <v>28</v>
      </c>
      <c r="AP361">
        <v>26</v>
      </c>
      <c r="AQ361">
        <v>36</v>
      </c>
      <c r="AR361">
        <v>27</v>
      </c>
      <c r="AS361">
        <v>0</v>
      </c>
      <c r="AT361">
        <v>21</v>
      </c>
      <c r="AU361">
        <v>21</v>
      </c>
      <c r="AV361">
        <v>62</v>
      </c>
      <c r="AW361">
        <f t="shared" si="70"/>
        <v>2</v>
      </c>
      <c r="AX361">
        <f t="shared" si="71"/>
        <v>64</v>
      </c>
      <c r="AY361" t="s">
        <v>102</v>
      </c>
      <c r="AZ361" s="1">
        <v>46113.875</v>
      </c>
      <c r="BA361" s="1">
        <v>46113</v>
      </c>
      <c r="BB361">
        <v>4</v>
      </c>
      <c r="BC361" t="s">
        <v>82</v>
      </c>
      <c r="BD361">
        <v>2026</v>
      </c>
    </row>
    <row r="362" spans="1:56" x14ac:dyDescent="0.25">
      <c r="A362">
        <v>22501003</v>
      </c>
      <c r="B362" t="s">
        <v>103</v>
      </c>
      <c r="C362" t="s">
        <v>104</v>
      </c>
      <c r="D362">
        <v>1610612763</v>
      </c>
      <c r="E362" t="str">
        <f t="shared" si="60"/>
        <v>161061276322501003</v>
      </c>
      <c r="F362" t="s">
        <v>55</v>
      </c>
      <c r="G362" t="s">
        <v>56</v>
      </c>
      <c r="H362">
        <v>1610612752</v>
      </c>
      <c r="I362" s="4" t="str">
        <f t="shared" si="61"/>
        <v>161061275222501003</v>
      </c>
      <c r="J362">
        <v>1</v>
      </c>
      <c r="K362">
        <v>0</v>
      </c>
      <c r="L362">
        <v>119</v>
      </c>
      <c r="M362">
        <v>130</v>
      </c>
      <c r="N362">
        <v>27</v>
      </c>
      <c r="O362">
        <v>4</v>
      </c>
      <c r="P362">
        <v>10</v>
      </c>
      <c r="Q362" s="2">
        <f t="shared" si="62"/>
        <v>0.6670403587443946</v>
      </c>
      <c r="R362" s="3">
        <f t="shared" si="63"/>
        <v>70.2</v>
      </c>
      <c r="S362" s="3">
        <f t="shared" si="64"/>
        <v>58.56</v>
      </c>
      <c r="T362" s="3">
        <f t="shared" si="65"/>
        <v>169.51566951566949</v>
      </c>
      <c r="U362" s="3">
        <f t="shared" si="66"/>
        <v>221.99453551912569</v>
      </c>
      <c r="V362" s="3">
        <f t="shared" si="67"/>
        <v>-52.478866003456204</v>
      </c>
      <c r="W362" s="2">
        <f t="shared" si="68"/>
        <v>2.0769230769230771</v>
      </c>
      <c r="X362">
        <v>76</v>
      </c>
      <c r="Y362">
        <v>39</v>
      </c>
      <c r="Z362" s="2">
        <v>0.51300000000000001</v>
      </c>
      <c r="AA362">
        <v>36</v>
      </c>
      <c r="AB362">
        <v>16</v>
      </c>
      <c r="AC362">
        <f t="shared" si="69"/>
        <v>48</v>
      </c>
      <c r="AD362" s="2">
        <v>0.44400000000000001</v>
      </c>
      <c r="AE362">
        <v>30</v>
      </c>
      <c r="AF362">
        <v>25</v>
      </c>
      <c r="AG362" s="2">
        <v>0.83299999999999996</v>
      </c>
      <c r="AH362">
        <v>14</v>
      </c>
      <c r="AI362">
        <v>6</v>
      </c>
      <c r="AJ362">
        <v>20</v>
      </c>
      <c r="AK362">
        <v>22</v>
      </c>
      <c r="AL362">
        <v>13</v>
      </c>
      <c r="AM362">
        <v>-11</v>
      </c>
      <c r="AN362">
        <v>240</v>
      </c>
      <c r="AO362">
        <v>30</v>
      </c>
      <c r="AP362">
        <v>32</v>
      </c>
      <c r="AQ362">
        <v>28</v>
      </c>
      <c r="AR362">
        <v>29</v>
      </c>
      <c r="AS362">
        <v>0</v>
      </c>
      <c r="AT362">
        <v>17</v>
      </c>
      <c r="AU362">
        <v>34</v>
      </c>
      <c r="AV362">
        <v>44</v>
      </c>
      <c r="AW362">
        <f t="shared" si="70"/>
        <v>2</v>
      </c>
      <c r="AX362">
        <f t="shared" si="71"/>
        <v>46</v>
      </c>
      <c r="AY362" t="s">
        <v>102</v>
      </c>
      <c r="AZ362" s="1">
        <v>46113.833333333336</v>
      </c>
      <c r="BA362" s="1">
        <v>46113</v>
      </c>
      <c r="BB362">
        <v>4</v>
      </c>
      <c r="BC362" t="s">
        <v>82</v>
      </c>
      <c r="BD362">
        <v>2026</v>
      </c>
    </row>
    <row r="363" spans="1:56" x14ac:dyDescent="0.25">
      <c r="A363">
        <v>22501003</v>
      </c>
      <c r="B363" t="s">
        <v>55</v>
      </c>
      <c r="C363" t="s">
        <v>56</v>
      </c>
      <c r="D363">
        <v>1610612752</v>
      </c>
      <c r="E363" t="str">
        <f t="shared" si="60"/>
        <v>161061275222501003</v>
      </c>
      <c r="F363" t="s">
        <v>103</v>
      </c>
      <c r="G363" t="s">
        <v>104</v>
      </c>
      <c r="H363">
        <v>1610612763</v>
      </c>
      <c r="I363" s="4" t="str">
        <f t="shared" si="61"/>
        <v>161061276322501003</v>
      </c>
      <c r="J363">
        <v>0</v>
      </c>
      <c r="K363">
        <v>1</v>
      </c>
      <c r="L363">
        <v>130</v>
      </c>
      <c r="M363">
        <v>119</v>
      </c>
      <c r="N363">
        <v>36</v>
      </c>
      <c r="O363">
        <v>6</v>
      </c>
      <c r="P363">
        <v>7</v>
      </c>
      <c r="Q363" s="2">
        <f t="shared" si="62"/>
        <v>0.66625666256662563</v>
      </c>
      <c r="R363" s="3">
        <f t="shared" si="63"/>
        <v>58.56</v>
      </c>
      <c r="S363" s="3">
        <f t="shared" si="64"/>
        <v>70.2</v>
      </c>
      <c r="T363" s="3">
        <f t="shared" si="65"/>
        <v>221.99453551912569</v>
      </c>
      <c r="U363" s="3">
        <f t="shared" si="66"/>
        <v>169.51566951566949</v>
      </c>
      <c r="V363" s="3">
        <f t="shared" si="67"/>
        <v>52.478866003456204</v>
      </c>
      <c r="W363" s="2">
        <f t="shared" si="68"/>
        <v>1.8947368421052631</v>
      </c>
      <c r="X363">
        <v>87</v>
      </c>
      <c r="Y363">
        <v>48</v>
      </c>
      <c r="Z363" s="2">
        <v>0.55200000000000005</v>
      </c>
      <c r="AA363">
        <v>32</v>
      </c>
      <c r="AB363">
        <v>13</v>
      </c>
      <c r="AC363">
        <f t="shared" si="69"/>
        <v>39</v>
      </c>
      <c r="AD363" s="2">
        <v>0.40600000000000003</v>
      </c>
      <c r="AE363">
        <v>24</v>
      </c>
      <c r="AF363">
        <v>21</v>
      </c>
      <c r="AG363" s="2">
        <v>0.875</v>
      </c>
      <c r="AH363">
        <v>29</v>
      </c>
      <c r="AI363">
        <v>20</v>
      </c>
      <c r="AJ363">
        <v>49</v>
      </c>
      <c r="AK363">
        <v>19</v>
      </c>
      <c r="AL363">
        <v>19</v>
      </c>
      <c r="AM363">
        <v>11</v>
      </c>
      <c r="AN363">
        <v>240</v>
      </c>
      <c r="AO363">
        <v>48</v>
      </c>
      <c r="AP363">
        <v>31</v>
      </c>
      <c r="AQ363">
        <v>20</v>
      </c>
      <c r="AR363">
        <v>31</v>
      </c>
      <c r="AS363">
        <v>22</v>
      </c>
      <c r="AT363">
        <v>8</v>
      </c>
      <c r="AU363">
        <v>21</v>
      </c>
      <c r="AV363">
        <v>66</v>
      </c>
      <c r="AW363">
        <f t="shared" si="70"/>
        <v>4</v>
      </c>
      <c r="AX363">
        <f t="shared" si="71"/>
        <v>70</v>
      </c>
      <c r="AY363" t="s">
        <v>102</v>
      </c>
      <c r="AZ363" s="1">
        <v>46113.833333333336</v>
      </c>
      <c r="BA363" s="1">
        <v>46113</v>
      </c>
      <c r="BB363">
        <v>4</v>
      </c>
      <c r="BC363" t="s">
        <v>82</v>
      </c>
      <c r="BD363">
        <v>2026</v>
      </c>
    </row>
    <row r="364" spans="1:56" x14ac:dyDescent="0.25">
      <c r="A364">
        <v>22501108</v>
      </c>
      <c r="B364" t="s">
        <v>109</v>
      </c>
      <c r="C364" t="s">
        <v>110</v>
      </c>
      <c r="D364">
        <v>1610612758</v>
      </c>
      <c r="E364" t="str">
        <f t="shared" si="60"/>
        <v>161061275822501108</v>
      </c>
      <c r="F364" t="s">
        <v>72</v>
      </c>
      <c r="G364" t="s">
        <v>73</v>
      </c>
      <c r="H364">
        <v>1610612761</v>
      </c>
      <c r="I364" s="4" t="str">
        <f t="shared" si="61"/>
        <v>161061276122501108</v>
      </c>
      <c r="J364">
        <v>0</v>
      </c>
      <c r="K364">
        <v>1</v>
      </c>
      <c r="L364">
        <v>123</v>
      </c>
      <c r="M364">
        <v>115</v>
      </c>
      <c r="N364">
        <v>24</v>
      </c>
      <c r="O364">
        <v>3</v>
      </c>
      <c r="P364">
        <v>7</v>
      </c>
      <c r="Q364" s="2">
        <f t="shared" si="62"/>
        <v>0.58705612829324172</v>
      </c>
      <c r="R364" s="3">
        <f t="shared" si="63"/>
        <v>72.760000000000005</v>
      </c>
      <c r="S364" s="3">
        <f t="shared" si="64"/>
        <v>75.08</v>
      </c>
      <c r="T364" s="3">
        <f t="shared" si="65"/>
        <v>169.04892798240792</v>
      </c>
      <c r="U364" s="3">
        <f t="shared" si="66"/>
        <v>153.16995205114546</v>
      </c>
      <c r="V364" s="3">
        <f t="shared" si="67"/>
        <v>15.87897593126246</v>
      </c>
      <c r="W364" s="2">
        <f t="shared" si="68"/>
        <v>1.8461538461538463</v>
      </c>
      <c r="X364">
        <v>92</v>
      </c>
      <c r="Y364">
        <v>42</v>
      </c>
      <c r="Z364" s="2">
        <v>0.45700000000000002</v>
      </c>
      <c r="AA364">
        <v>33</v>
      </c>
      <c r="AB364">
        <v>12</v>
      </c>
      <c r="AC364">
        <f t="shared" si="69"/>
        <v>36</v>
      </c>
      <c r="AD364" s="2">
        <v>0.36399999999999999</v>
      </c>
      <c r="AE364">
        <v>29</v>
      </c>
      <c r="AF364">
        <v>27</v>
      </c>
      <c r="AG364" s="2">
        <v>0.93100000000000005</v>
      </c>
      <c r="AH364">
        <v>29</v>
      </c>
      <c r="AI364">
        <v>19</v>
      </c>
      <c r="AJ364">
        <v>48</v>
      </c>
      <c r="AK364">
        <v>22</v>
      </c>
      <c r="AL364">
        <v>13</v>
      </c>
      <c r="AM364">
        <v>8</v>
      </c>
      <c r="AN364">
        <v>240</v>
      </c>
      <c r="AO364">
        <v>27</v>
      </c>
      <c r="AP364">
        <v>34</v>
      </c>
      <c r="AQ364">
        <v>29</v>
      </c>
      <c r="AR364">
        <v>33</v>
      </c>
      <c r="AS364">
        <v>12</v>
      </c>
      <c r="AT364">
        <v>7</v>
      </c>
      <c r="AU364">
        <v>16</v>
      </c>
      <c r="AV364">
        <v>54</v>
      </c>
      <c r="AW364">
        <f t="shared" si="70"/>
        <v>6</v>
      </c>
      <c r="AX364">
        <f t="shared" si="71"/>
        <v>60</v>
      </c>
      <c r="AY364" t="s">
        <v>102</v>
      </c>
      <c r="AZ364" s="1">
        <v>46113.833333333336</v>
      </c>
      <c r="BA364" s="1">
        <v>46113</v>
      </c>
      <c r="BB364">
        <v>4</v>
      </c>
      <c r="BC364" t="s">
        <v>82</v>
      </c>
      <c r="BD364">
        <v>2026</v>
      </c>
    </row>
    <row r="365" spans="1:56" x14ac:dyDescent="0.25">
      <c r="A365">
        <v>22501108</v>
      </c>
      <c r="B365" t="s">
        <v>72</v>
      </c>
      <c r="C365" t="s">
        <v>73</v>
      </c>
      <c r="D365">
        <v>1610612761</v>
      </c>
      <c r="E365" t="str">
        <f t="shared" si="60"/>
        <v>161061276122501108</v>
      </c>
      <c r="F365" t="s">
        <v>109</v>
      </c>
      <c r="G365" t="s">
        <v>110</v>
      </c>
      <c r="H365">
        <v>1610612758</v>
      </c>
      <c r="I365" s="4" t="str">
        <f t="shared" si="61"/>
        <v>161061275822501108</v>
      </c>
      <c r="J365">
        <v>1</v>
      </c>
      <c r="K365">
        <v>0</v>
      </c>
      <c r="L365">
        <v>115</v>
      </c>
      <c r="M365">
        <v>123</v>
      </c>
      <c r="N365">
        <v>33</v>
      </c>
      <c r="O365">
        <v>5</v>
      </c>
      <c r="P365">
        <v>9</v>
      </c>
      <c r="Q365" s="2">
        <f t="shared" si="62"/>
        <v>0.63131313131313127</v>
      </c>
      <c r="R365" s="3">
        <f t="shared" si="63"/>
        <v>75.08</v>
      </c>
      <c r="S365" s="3">
        <f t="shared" si="64"/>
        <v>72.760000000000005</v>
      </c>
      <c r="T365" s="3">
        <f t="shared" si="65"/>
        <v>153.16995205114546</v>
      </c>
      <c r="U365" s="3">
        <f t="shared" si="66"/>
        <v>169.04892798240792</v>
      </c>
      <c r="V365" s="3">
        <f t="shared" si="67"/>
        <v>-15.87897593126246</v>
      </c>
      <c r="W365" s="2">
        <f t="shared" si="68"/>
        <v>3</v>
      </c>
      <c r="X365">
        <v>77</v>
      </c>
      <c r="Y365">
        <v>42</v>
      </c>
      <c r="Z365" s="2">
        <v>0.54500000000000004</v>
      </c>
      <c r="AA365">
        <v>23</v>
      </c>
      <c r="AB365">
        <v>9</v>
      </c>
      <c r="AC365">
        <f t="shared" si="69"/>
        <v>27</v>
      </c>
      <c r="AD365" s="2">
        <v>0.39100000000000001</v>
      </c>
      <c r="AE365">
        <v>32</v>
      </c>
      <c r="AF365">
        <v>22</v>
      </c>
      <c r="AG365" s="2">
        <v>0.68799999999999994</v>
      </c>
      <c r="AH365">
        <v>27</v>
      </c>
      <c r="AI365">
        <v>5</v>
      </c>
      <c r="AJ365">
        <v>32</v>
      </c>
      <c r="AK365">
        <v>21</v>
      </c>
      <c r="AL365">
        <v>11</v>
      </c>
      <c r="AM365">
        <v>-8</v>
      </c>
      <c r="AN365">
        <v>240</v>
      </c>
      <c r="AO365">
        <v>22</v>
      </c>
      <c r="AP365">
        <v>34</v>
      </c>
      <c r="AQ365">
        <v>25</v>
      </c>
      <c r="AR365">
        <v>34</v>
      </c>
      <c r="AS365">
        <v>8</v>
      </c>
      <c r="AT365">
        <v>26</v>
      </c>
      <c r="AU365">
        <v>15</v>
      </c>
      <c r="AV365">
        <v>62</v>
      </c>
      <c r="AW365">
        <f t="shared" si="70"/>
        <v>4</v>
      </c>
      <c r="AX365">
        <f t="shared" si="71"/>
        <v>66</v>
      </c>
      <c r="AY365" t="s">
        <v>102</v>
      </c>
      <c r="AZ365" s="1">
        <v>46113.833333333336</v>
      </c>
      <c r="BA365" s="1">
        <v>46113</v>
      </c>
      <c r="BB365">
        <v>4</v>
      </c>
      <c r="BC365" t="s">
        <v>82</v>
      </c>
      <c r="BD365">
        <v>2026</v>
      </c>
    </row>
    <row r="366" spans="1:56" x14ac:dyDescent="0.25">
      <c r="A366">
        <v>22501109</v>
      </c>
      <c r="B366" t="s">
        <v>113</v>
      </c>
      <c r="C366" t="s">
        <v>114</v>
      </c>
      <c r="D366">
        <v>1610612754</v>
      </c>
      <c r="E366" t="str">
        <f t="shared" si="60"/>
        <v>161061275422501109</v>
      </c>
      <c r="F366" t="s">
        <v>100</v>
      </c>
      <c r="G366" t="s">
        <v>101</v>
      </c>
      <c r="H366">
        <v>1610612741</v>
      </c>
      <c r="I366" s="4" t="str">
        <f t="shared" si="61"/>
        <v>161061274122501109</v>
      </c>
      <c r="J366">
        <v>0</v>
      </c>
      <c r="K366">
        <v>1</v>
      </c>
      <c r="L366">
        <v>145</v>
      </c>
      <c r="M366">
        <v>126</v>
      </c>
      <c r="N366">
        <v>49</v>
      </c>
      <c r="O366">
        <v>5</v>
      </c>
      <c r="P366">
        <v>14</v>
      </c>
      <c r="Q366" s="2">
        <f t="shared" si="62"/>
        <v>0.68139097744360899</v>
      </c>
      <c r="R366" s="3">
        <f t="shared" si="63"/>
        <v>84.4</v>
      </c>
      <c r="S366" s="3">
        <f t="shared" si="64"/>
        <v>74.44</v>
      </c>
      <c r="T366" s="3">
        <f t="shared" si="65"/>
        <v>171.80094786729856</v>
      </c>
      <c r="U366" s="3">
        <f t="shared" si="66"/>
        <v>169.26383664696399</v>
      </c>
      <c r="V366" s="3">
        <f t="shared" si="67"/>
        <v>2.537111220334566</v>
      </c>
      <c r="W366" s="2">
        <f t="shared" si="68"/>
        <v>3.7692307692307692</v>
      </c>
      <c r="X366">
        <v>102</v>
      </c>
      <c r="Y366">
        <v>58</v>
      </c>
      <c r="Z366" s="2">
        <v>0.56899999999999995</v>
      </c>
      <c r="AA366">
        <v>48</v>
      </c>
      <c r="AB366">
        <v>20</v>
      </c>
      <c r="AC366">
        <f t="shared" si="69"/>
        <v>60</v>
      </c>
      <c r="AD366" s="2">
        <v>0.41699999999999998</v>
      </c>
      <c r="AE366">
        <v>10</v>
      </c>
      <c r="AF366">
        <v>9</v>
      </c>
      <c r="AG366" s="2">
        <v>0.9</v>
      </c>
      <c r="AH366">
        <v>32</v>
      </c>
      <c r="AI366">
        <v>9</v>
      </c>
      <c r="AJ366">
        <v>41</v>
      </c>
      <c r="AK366">
        <v>22</v>
      </c>
      <c r="AL366">
        <v>13</v>
      </c>
      <c r="AM366">
        <v>19</v>
      </c>
      <c r="AN366">
        <v>240</v>
      </c>
      <c r="AO366">
        <v>39</v>
      </c>
      <c r="AP366">
        <v>44</v>
      </c>
      <c r="AQ366">
        <v>34</v>
      </c>
      <c r="AR366">
        <v>28</v>
      </c>
      <c r="AS366">
        <v>28</v>
      </c>
      <c r="AT366">
        <v>29</v>
      </c>
      <c r="AU366">
        <v>32</v>
      </c>
      <c r="AV366">
        <v>72</v>
      </c>
      <c r="AW366">
        <f t="shared" si="70"/>
        <v>4</v>
      </c>
      <c r="AX366">
        <f t="shared" si="71"/>
        <v>76</v>
      </c>
      <c r="AY366" t="s">
        <v>102</v>
      </c>
      <c r="AZ366" s="1">
        <v>46113.833333333336</v>
      </c>
      <c r="BA366" s="1">
        <v>46113</v>
      </c>
      <c r="BB366">
        <v>4</v>
      </c>
      <c r="BC366" t="s">
        <v>82</v>
      </c>
      <c r="BD366">
        <v>2026</v>
      </c>
    </row>
    <row r="367" spans="1:56" x14ac:dyDescent="0.25">
      <c r="A367">
        <v>22501109</v>
      </c>
      <c r="B367" t="s">
        <v>100</v>
      </c>
      <c r="C367" t="s">
        <v>101</v>
      </c>
      <c r="D367">
        <v>1610612741</v>
      </c>
      <c r="E367" t="str">
        <f t="shared" si="60"/>
        <v>161061274122501109</v>
      </c>
      <c r="F367" t="s">
        <v>113</v>
      </c>
      <c r="G367" t="s">
        <v>114</v>
      </c>
      <c r="H367">
        <v>1610612754</v>
      </c>
      <c r="I367" s="4" t="str">
        <f t="shared" si="61"/>
        <v>161061275422501109</v>
      </c>
      <c r="J367">
        <v>1</v>
      </c>
      <c r="K367">
        <v>0</v>
      </c>
      <c r="L367">
        <v>126</v>
      </c>
      <c r="M367">
        <v>145</v>
      </c>
      <c r="N367">
        <v>22</v>
      </c>
      <c r="O367">
        <v>4</v>
      </c>
      <c r="P367">
        <v>6</v>
      </c>
      <c r="Q367" s="2">
        <f t="shared" si="62"/>
        <v>0.58096643305053486</v>
      </c>
      <c r="R367" s="3">
        <f t="shared" si="63"/>
        <v>74.44</v>
      </c>
      <c r="S367" s="3">
        <f t="shared" si="64"/>
        <v>84.4</v>
      </c>
      <c r="T367" s="3">
        <f t="shared" si="65"/>
        <v>169.26383664696399</v>
      </c>
      <c r="U367" s="3">
        <f t="shared" si="66"/>
        <v>171.80094786729856</v>
      </c>
      <c r="V367" s="3">
        <f t="shared" si="67"/>
        <v>-2.537111220334566</v>
      </c>
      <c r="W367" s="2">
        <f t="shared" si="68"/>
        <v>1.1000000000000001</v>
      </c>
      <c r="X367">
        <v>97</v>
      </c>
      <c r="Y367">
        <v>47</v>
      </c>
      <c r="Z367" s="2">
        <v>0.48499999999999999</v>
      </c>
      <c r="AA367">
        <v>39</v>
      </c>
      <c r="AB367">
        <v>13</v>
      </c>
      <c r="AC367">
        <f t="shared" si="69"/>
        <v>39</v>
      </c>
      <c r="AD367" s="2">
        <v>0.33300000000000002</v>
      </c>
      <c r="AE367">
        <v>26</v>
      </c>
      <c r="AF367">
        <v>19</v>
      </c>
      <c r="AG367" s="2">
        <v>0.73099999999999998</v>
      </c>
      <c r="AH367">
        <v>32</v>
      </c>
      <c r="AI367">
        <v>14</v>
      </c>
      <c r="AJ367">
        <v>46</v>
      </c>
      <c r="AK367">
        <v>14</v>
      </c>
      <c r="AL367">
        <v>20</v>
      </c>
      <c r="AM367">
        <v>-19</v>
      </c>
      <c r="AN367">
        <v>240</v>
      </c>
      <c r="AO367">
        <v>33</v>
      </c>
      <c r="AP367">
        <v>33</v>
      </c>
      <c r="AQ367">
        <v>26</v>
      </c>
      <c r="AR367">
        <v>34</v>
      </c>
      <c r="AS367">
        <v>3</v>
      </c>
      <c r="AT367">
        <v>13</v>
      </c>
      <c r="AU367">
        <v>13</v>
      </c>
      <c r="AV367">
        <v>60</v>
      </c>
      <c r="AW367">
        <f t="shared" si="70"/>
        <v>8</v>
      </c>
      <c r="AX367">
        <f t="shared" si="71"/>
        <v>68</v>
      </c>
      <c r="AY367" t="s">
        <v>102</v>
      </c>
      <c r="AZ367" s="1">
        <v>46113.833333333336</v>
      </c>
      <c r="BA367" s="1">
        <v>46113</v>
      </c>
      <c r="BB367">
        <v>4</v>
      </c>
      <c r="BC367" t="s">
        <v>82</v>
      </c>
      <c r="BD367">
        <v>2026</v>
      </c>
    </row>
    <row r="368" spans="1:56" x14ac:dyDescent="0.25">
      <c r="A368">
        <v>22501110</v>
      </c>
      <c r="B368" t="s">
        <v>115</v>
      </c>
      <c r="C368" t="s">
        <v>116</v>
      </c>
      <c r="D368">
        <v>1610612749</v>
      </c>
      <c r="E368" t="str">
        <f t="shared" si="60"/>
        <v>161061274922501110</v>
      </c>
      <c r="F368" t="s">
        <v>78</v>
      </c>
      <c r="G368" t="s">
        <v>79</v>
      </c>
      <c r="H368">
        <v>1610612745</v>
      </c>
      <c r="I368" s="4" t="str">
        <f t="shared" si="61"/>
        <v>161061274522501110</v>
      </c>
      <c r="J368">
        <v>0</v>
      </c>
      <c r="K368">
        <v>0</v>
      </c>
      <c r="L368">
        <v>113</v>
      </c>
      <c r="M368">
        <v>119</v>
      </c>
      <c r="N368">
        <v>21</v>
      </c>
      <c r="O368">
        <v>1</v>
      </c>
      <c r="P368">
        <v>3</v>
      </c>
      <c r="Q368" s="2">
        <f t="shared" si="62"/>
        <v>0.58829654310703872</v>
      </c>
      <c r="R368" s="3">
        <f t="shared" si="63"/>
        <v>66.040000000000006</v>
      </c>
      <c r="S368" s="3">
        <f t="shared" si="64"/>
        <v>77.680000000000007</v>
      </c>
      <c r="T368" s="3">
        <f t="shared" si="65"/>
        <v>171.10841913991518</v>
      </c>
      <c r="U368" s="3">
        <f t="shared" si="66"/>
        <v>153.19258496395466</v>
      </c>
      <c r="V368" s="3">
        <f t="shared" si="67"/>
        <v>17.915834175960526</v>
      </c>
      <c r="W368" s="2">
        <f t="shared" si="68"/>
        <v>1.4</v>
      </c>
      <c r="X368">
        <v>89</v>
      </c>
      <c r="Y368">
        <v>42</v>
      </c>
      <c r="Z368" s="2">
        <v>0.47199999999999998</v>
      </c>
      <c r="AA368">
        <v>40</v>
      </c>
      <c r="AB368">
        <v>17</v>
      </c>
      <c r="AC368">
        <f t="shared" si="69"/>
        <v>51</v>
      </c>
      <c r="AD368" s="2">
        <v>0.42499999999999999</v>
      </c>
      <c r="AE368">
        <v>16</v>
      </c>
      <c r="AF368">
        <v>12</v>
      </c>
      <c r="AG368" s="2">
        <v>0.75</v>
      </c>
      <c r="AH368">
        <v>30</v>
      </c>
      <c r="AI368">
        <v>15</v>
      </c>
      <c r="AJ368">
        <v>45</v>
      </c>
      <c r="AK368">
        <v>16</v>
      </c>
      <c r="AL368">
        <v>15</v>
      </c>
      <c r="AM368">
        <v>-6</v>
      </c>
      <c r="AN368">
        <v>240</v>
      </c>
      <c r="AO368">
        <v>20</v>
      </c>
      <c r="AP368">
        <v>24</v>
      </c>
      <c r="AQ368">
        <v>34</v>
      </c>
      <c r="AR368">
        <v>35</v>
      </c>
      <c r="AS368">
        <v>0</v>
      </c>
      <c r="AT368">
        <v>0</v>
      </c>
      <c r="AU368">
        <v>10</v>
      </c>
      <c r="AV368">
        <v>40</v>
      </c>
      <c r="AW368">
        <f t="shared" si="70"/>
        <v>10</v>
      </c>
      <c r="AX368">
        <f t="shared" si="71"/>
        <v>50</v>
      </c>
      <c r="AY368" t="s">
        <v>102</v>
      </c>
      <c r="AZ368" s="1">
        <v>46113.833333333336</v>
      </c>
      <c r="BA368" s="1">
        <v>46113</v>
      </c>
      <c r="BB368">
        <v>4</v>
      </c>
      <c r="BC368" t="s">
        <v>82</v>
      </c>
      <c r="BD368">
        <v>2026</v>
      </c>
    </row>
    <row r="369" spans="1:56" x14ac:dyDescent="0.25">
      <c r="A369">
        <v>22501110</v>
      </c>
      <c r="B369" t="s">
        <v>78</v>
      </c>
      <c r="C369" t="s">
        <v>79</v>
      </c>
      <c r="D369">
        <v>1610612745</v>
      </c>
      <c r="E369" t="str">
        <f t="shared" si="60"/>
        <v>161061274522501110</v>
      </c>
      <c r="F369" t="s">
        <v>115</v>
      </c>
      <c r="G369" t="s">
        <v>116</v>
      </c>
      <c r="H369">
        <v>1610612749</v>
      </c>
      <c r="I369" s="4" t="str">
        <f t="shared" si="61"/>
        <v>161061274922501110</v>
      </c>
      <c r="J369">
        <v>1</v>
      </c>
      <c r="K369">
        <v>1</v>
      </c>
      <c r="L369">
        <v>119</v>
      </c>
      <c r="M369">
        <v>113</v>
      </c>
      <c r="N369">
        <v>30</v>
      </c>
      <c r="O369">
        <v>4</v>
      </c>
      <c r="P369">
        <v>7</v>
      </c>
      <c r="Q369" s="2">
        <f t="shared" si="62"/>
        <v>0.61543235415804709</v>
      </c>
      <c r="R369" s="3">
        <f t="shared" si="63"/>
        <v>77.680000000000007</v>
      </c>
      <c r="S369" s="3">
        <f t="shared" si="64"/>
        <v>66.040000000000006</v>
      </c>
      <c r="T369" s="3">
        <f t="shared" si="65"/>
        <v>153.19258496395466</v>
      </c>
      <c r="U369" s="3">
        <f t="shared" si="66"/>
        <v>171.10841913991518</v>
      </c>
      <c r="V369" s="3">
        <f t="shared" si="67"/>
        <v>-17.915834175960526</v>
      </c>
      <c r="W369" s="2">
        <f t="shared" si="68"/>
        <v>4.2857142857142856</v>
      </c>
      <c r="X369">
        <v>87</v>
      </c>
      <c r="Y369">
        <v>41</v>
      </c>
      <c r="Z369" s="2">
        <v>0.47099999999999997</v>
      </c>
      <c r="AA369">
        <v>42</v>
      </c>
      <c r="AB369">
        <v>18</v>
      </c>
      <c r="AC369">
        <f t="shared" si="69"/>
        <v>54</v>
      </c>
      <c r="AD369" s="2">
        <v>0.42899999999999999</v>
      </c>
      <c r="AE369">
        <v>22</v>
      </c>
      <c r="AF369">
        <v>19</v>
      </c>
      <c r="AG369" s="2">
        <v>0.86399999999999999</v>
      </c>
      <c r="AH369">
        <v>30</v>
      </c>
      <c r="AI369">
        <v>12</v>
      </c>
      <c r="AJ369">
        <v>42</v>
      </c>
      <c r="AK369">
        <v>13</v>
      </c>
      <c r="AL369">
        <v>7</v>
      </c>
      <c r="AM369">
        <v>6</v>
      </c>
      <c r="AN369">
        <v>240</v>
      </c>
      <c r="AO369">
        <v>27</v>
      </c>
      <c r="AP369">
        <v>27</v>
      </c>
      <c r="AQ369">
        <v>31</v>
      </c>
      <c r="AR369">
        <v>34</v>
      </c>
      <c r="AS369">
        <v>20</v>
      </c>
      <c r="AT369">
        <v>14</v>
      </c>
      <c r="AU369">
        <v>18</v>
      </c>
      <c r="AV369">
        <v>46</v>
      </c>
      <c r="AW369">
        <f t="shared" si="70"/>
        <v>0</v>
      </c>
      <c r="AX369">
        <f t="shared" si="71"/>
        <v>46</v>
      </c>
      <c r="AY369" t="s">
        <v>102</v>
      </c>
      <c r="AZ369" s="1">
        <v>46113.833333333336</v>
      </c>
      <c r="BA369" s="1">
        <v>46113</v>
      </c>
      <c r="BB369">
        <v>4</v>
      </c>
      <c r="BC369" t="s">
        <v>82</v>
      </c>
      <c r="BD369">
        <v>2026</v>
      </c>
    </row>
    <row r="370" spans="1:56" x14ac:dyDescent="0.25">
      <c r="A370">
        <v>22501106</v>
      </c>
      <c r="B370" t="s">
        <v>96</v>
      </c>
      <c r="C370" t="s">
        <v>97</v>
      </c>
      <c r="D370">
        <v>1610612748</v>
      </c>
      <c r="E370" t="str">
        <f t="shared" si="60"/>
        <v>161061274822501106</v>
      </c>
      <c r="F370" t="s">
        <v>76</v>
      </c>
      <c r="G370" t="s">
        <v>77</v>
      </c>
      <c r="H370">
        <v>1610612738</v>
      </c>
      <c r="I370" s="4" t="str">
        <f t="shared" si="61"/>
        <v>161061273822501106</v>
      </c>
      <c r="J370">
        <v>1</v>
      </c>
      <c r="K370">
        <v>0</v>
      </c>
      <c r="L370">
        <v>129</v>
      </c>
      <c r="M370">
        <v>147</v>
      </c>
      <c r="N370">
        <v>27</v>
      </c>
      <c r="O370">
        <v>4</v>
      </c>
      <c r="P370">
        <v>5</v>
      </c>
      <c r="Q370" s="2">
        <f t="shared" si="62"/>
        <v>0.61358447488584478</v>
      </c>
      <c r="R370" s="3">
        <f t="shared" si="63"/>
        <v>84.12</v>
      </c>
      <c r="S370" s="3">
        <f t="shared" si="64"/>
        <v>86.8</v>
      </c>
      <c r="T370" s="3">
        <f t="shared" si="65"/>
        <v>153.35235378031382</v>
      </c>
      <c r="U370" s="3">
        <f t="shared" si="66"/>
        <v>169.35483870967744</v>
      </c>
      <c r="V370" s="3">
        <f t="shared" si="67"/>
        <v>-16.002484929363618</v>
      </c>
      <c r="W370" s="2">
        <f t="shared" si="68"/>
        <v>3</v>
      </c>
      <c r="X370">
        <v>95</v>
      </c>
      <c r="Y370">
        <v>44</v>
      </c>
      <c r="Z370" s="2">
        <v>0.46300000000000002</v>
      </c>
      <c r="AA370">
        <v>47</v>
      </c>
      <c r="AB370">
        <v>24</v>
      </c>
      <c r="AC370">
        <f t="shared" si="69"/>
        <v>72</v>
      </c>
      <c r="AD370" s="2">
        <v>0.51100000000000001</v>
      </c>
      <c r="AE370">
        <v>23</v>
      </c>
      <c r="AF370">
        <v>17</v>
      </c>
      <c r="AG370" s="2">
        <v>0.73899999999999999</v>
      </c>
      <c r="AH370">
        <v>25</v>
      </c>
      <c r="AI370">
        <v>12</v>
      </c>
      <c r="AJ370">
        <v>37</v>
      </c>
      <c r="AK370">
        <v>16</v>
      </c>
      <c r="AL370">
        <v>9</v>
      </c>
      <c r="AM370">
        <v>-18</v>
      </c>
      <c r="AN370">
        <v>240</v>
      </c>
      <c r="AO370">
        <v>33</v>
      </c>
      <c r="AP370">
        <v>24</v>
      </c>
      <c r="AQ370">
        <v>45</v>
      </c>
      <c r="AR370">
        <v>27</v>
      </c>
      <c r="AS370">
        <v>4</v>
      </c>
      <c r="AT370">
        <v>15</v>
      </c>
      <c r="AU370">
        <v>5</v>
      </c>
      <c r="AV370">
        <v>36</v>
      </c>
      <c r="AW370">
        <f t="shared" si="70"/>
        <v>4</v>
      </c>
      <c r="AX370">
        <f t="shared" si="71"/>
        <v>40</v>
      </c>
      <c r="AY370" t="s">
        <v>102</v>
      </c>
      <c r="AZ370" s="1">
        <v>46113.8125</v>
      </c>
      <c r="BA370" s="1">
        <v>46113</v>
      </c>
      <c r="BB370">
        <v>4</v>
      </c>
      <c r="BC370" t="s">
        <v>82</v>
      </c>
      <c r="BD370">
        <v>2026</v>
      </c>
    </row>
    <row r="371" spans="1:56" x14ac:dyDescent="0.25">
      <c r="A371">
        <v>22501106</v>
      </c>
      <c r="B371" t="s">
        <v>76</v>
      </c>
      <c r="C371" t="s">
        <v>77</v>
      </c>
      <c r="D371">
        <v>1610612738</v>
      </c>
      <c r="E371" t="str">
        <f t="shared" si="60"/>
        <v>161061273822501106</v>
      </c>
      <c r="F371" t="s">
        <v>96</v>
      </c>
      <c r="G371" t="s">
        <v>97</v>
      </c>
      <c r="H371">
        <v>1610612748</v>
      </c>
      <c r="I371" s="4" t="str">
        <f t="shared" si="61"/>
        <v>161061274822501106</v>
      </c>
      <c r="J371">
        <v>0</v>
      </c>
      <c r="K371">
        <v>1</v>
      </c>
      <c r="L371">
        <v>147</v>
      </c>
      <c r="M371">
        <v>129</v>
      </c>
      <c r="N371">
        <v>34</v>
      </c>
      <c r="O371">
        <v>8</v>
      </c>
      <c r="P371">
        <v>5</v>
      </c>
      <c r="Q371" s="2">
        <f t="shared" si="62"/>
        <v>0.70133587786259544</v>
      </c>
      <c r="R371" s="3">
        <f t="shared" si="63"/>
        <v>86.8</v>
      </c>
      <c r="S371" s="3">
        <f t="shared" si="64"/>
        <v>84.12</v>
      </c>
      <c r="T371" s="3">
        <f t="shared" si="65"/>
        <v>169.35483870967744</v>
      </c>
      <c r="U371" s="3">
        <f t="shared" si="66"/>
        <v>153.35235378031382</v>
      </c>
      <c r="V371" s="3">
        <f t="shared" si="67"/>
        <v>16.002484929363618</v>
      </c>
      <c r="W371" s="2">
        <f t="shared" si="68"/>
        <v>4.8571428571428568</v>
      </c>
      <c r="X371">
        <v>96</v>
      </c>
      <c r="Y371">
        <v>56</v>
      </c>
      <c r="Z371" s="2">
        <v>0.58299999999999996</v>
      </c>
      <c r="AA371">
        <v>44</v>
      </c>
      <c r="AB371">
        <v>21</v>
      </c>
      <c r="AC371">
        <f t="shared" si="69"/>
        <v>63</v>
      </c>
      <c r="AD371" s="2">
        <v>0.47699999999999998</v>
      </c>
      <c r="AE371">
        <v>20</v>
      </c>
      <c r="AF371">
        <v>14</v>
      </c>
      <c r="AG371" s="2">
        <v>0.7</v>
      </c>
      <c r="AH371">
        <v>37</v>
      </c>
      <c r="AI371">
        <v>11</v>
      </c>
      <c r="AJ371">
        <v>48</v>
      </c>
      <c r="AK371">
        <v>17</v>
      </c>
      <c r="AL371">
        <v>7</v>
      </c>
      <c r="AM371">
        <v>18</v>
      </c>
      <c r="AN371">
        <v>240</v>
      </c>
      <c r="AO371">
        <v>53</v>
      </c>
      <c r="AP371">
        <v>27</v>
      </c>
      <c r="AQ371">
        <v>32</v>
      </c>
      <c r="AR371">
        <v>35</v>
      </c>
      <c r="AS371">
        <v>27</v>
      </c>
      <c r="AT371">
        <v>15</v>
      </c>
      <c r="AU371">
        <v>14</v>
      </c>
      <c r="AV371">
        <v>58</v>
      </c>
      <c r="AW371">
        <f t="shared" si="70"/>
        <v>12</v>
      </c>
      <c r="AX371">
        <f t="shared" si="71"/>
        <v>70</v>
      </c>
      <c r="AY371" t="s">
        <v>102</v>
      </c>
      <c r="AZ371" s="1">
        <v>46113.8125</v>
      </c>
      <c r="BA371" s="1">
        <v>46113</v>
      </c>
      <c r="BB371">
        <v>4</v>
      </c>
      <c r="BC371" t="s">
        <v>82</v>
      </c>
      <c r="BD371">
        <v>2026</v>
      </c>
    </row>
    <row r="372" spans="1:56" x14ac:dyDescent="0.25">
      <c r="A372">
        <v>22501105</v>
      </c>
      <c r="B372" t="s">
        <v>70</v>
      </c>
      <c r="C372" t="s">
        <v>71</v>
      </c>
      <c r="D372">
        <v>1610612755</v>
      </c>
      <c r="E372" t="str">
        <f t="shared" si="60"/>
        <v>161061275522501105</v>
      </c>
      <c r="F372" t="s">
        <v>111</v>
      </c>
      <c r="G372" t="s">
        <v>112</v>
      </c>
      <c r="H372">
        <v>1610612764</v>
      </c>
      <c r="I372" s="4" t="str">
        <f t="shared" si="61"/>
        <v>161061276422501105</v>
      </c>
      <c r="J372">
        <v>0</v>
      </c>
      <c r="K372">
        <v>1</v>
      </c>
      <c r="L372">
        <v>153</v>
      </c>
      <c r="M372">
        <v>131</v>
      </c>
      <c r="N372">
        <v>37</v>
      </c>
      <c r="O372">
        <v>2</v>
      </c>
      <c r="P372">
        <v>9</v>
      </c>
      <c r="Q372" s="2">
        <f t="shared" si="62"/>
        <v>0.72142587702753669</v>
      </c>
      <c r="R372" s="3">
        <f t="shared" si="63"/>
        <v>86.04</v>
      </c>
      <c r="S372" s="3">
        <f t="shared" si="64"/>
        <v>85.48</v>
      </c>
      <c r="T372" s="3">
        <f t="shared" si="65"/>
        <v>177.82426778242677</v>
      </c>
      <c r="U372" s="3">
        <f t="shared" si="66"/>
        <v>153.2522227421619</v>
      </c>
      <c r="V372" s="3">
        <f t="shared" si="67"/>
        <v>24.572045040264868</v>
      </c>
      <c r="W372" s="2">
        <f t="shared" si="68"/>
        <v>3.7</v>
      </c>
      <c r="X372">
        <v>99</v>
      </c>
      <c r="Y372">
        <v>61</v>
      </c>
      <c r="Z372" s="2">
        <v>0.61599999999999999</v>
      </c>
      <c r="AA372">
        <v>35</v>
      </c>
      <c r="AB372">
        <v>17</v>
      </c>
      <c r="AC372">
        <f t="shared" si="69"/>
        <v>51</v>
      </c>
      <c r="AD372" s="2">
        <v>0.48599999999999999</v>
      </c>
      <c r="AE372">
        <v>16</v>
      </c>
      <c r="AF372">
        <v>14</v>
      </c>
      <c r="AG372" s="2">
        <v>0.875</v>
      </c>
      <c r="AH372">
        <v>31</v>
      </c>
      <c r="AI372">
        <v>10</v>
      </c>
      <c r="AJ372">
        <v>41</v>
      </c>
      <c r="AK372">
        <v>18</v>
      </c>
      <c r="AL372">
        <v>10</v>
      </c>
      <c r="AM372">
        <v>22</v>
      </c>
      <c r="AN372">
        <v>240</v>
      </c>
      <c r="AO372">
        <v>35</v>
      </c>
      <c r="AP372">
        <v>38</v>
      </c>
      <c r="AQ372">
        <v>47</v>
      </c>
      <c r="AR372">
        <v>33</v>
      </c>
      <c r="AS372">
        <v>24</v>
      </c>
      <c r="AT372">
        <v>29</v>
      </c>
      <c r="AU372">
        <v>26</v>
      </c>
      <c r="AV372">
        <v>76</v>
      </c>
      <c r="AW372">
        <f t="shared" si="70"/>
        <v>12</v>
      </c>
      <c r="AX372">
        <f t="shared" si="71"/>
        <v>88</v>
      </c>
      <c r="AY372" t="s">
        <v>102</v>
      </c>
      <c r="AZ372" s="1">
        <v>46113.791666666664</v>
      </c>
      <c r="BA372" s="1">
        <v>46113</v>
      </c>
      <c r="BB372">
        <v>4</v>
      </c>
      <c r="BC372" t="s">
        <v>82</v>
      </c>
      <c r="BD372">
        <v>2026</v>
      </c>
    </row>
    <row r="373" spans="1:56" x14ac:dyDescent="0.25">
      <c r="A373">
        <v>22501105</v>
      </c>
      <c r="B373" t="s">
        <v>111</v>
      </c>
      <c r="C373" t="s">
        <v>112</v>
      </c>
      <c r="D373">
        <v>1610612764</v>
      </c>
      <c r="E373" t="str">
        <f t="shared" si="60"/>
        <v>161061276422501105</v>
      </c>
      <c r="F373" t="s">
        <v>70</v>
      </c>
      <c r="G373" t="s">
        <v>71</v>
      </c>
      <c r="H373">
        <v>1610612755</v>
      </c>
      <c r="I373" s="4" t="str">
        <f t="shared" si="61"/>
        <v>161061275522501105</v>
      </c>
      <c r="J373">
        <v>1</v>
      </c>
      <c r="K373">
        <v>0</v>
      </c>
      <c r="L373">
        <v>131</v>
      </c>
      <c r="M373">
        <v>153</v>
      </c>
      <c r="N373">
        <v>32</v>
      </c>
      <c r="O373">
        <v>3</v>
      </c>
      <c r="P373">
        <v>4</v>
      </c>
      <c r="Q373" s="2">
        <f t="shared" si="62"/>
        <v>0.63297255508310779</v>
      </c>
      <c r="R373" s="3">
        <f t="shared" si="63"/>
        <v>85.48</v>
      </c>
      <c r="S373" s="3">
        <f t="shared" si="64"/>
        <v>86.04</v>
      </c>
      <c r="T373" s="3">
        <f t="shared" si="65"/>
        <v>153.2522227421619</v>
      </c>
      <c r="U373" s="3">
        <f t="shared" si="66"/>
        <v>177.82426778242677</v>
      </c>
      <c r="V373" s="3">
        <f t="shared" si="67"/>
        <v>-24.572045040264868</v>
      </c>
      <c r="W373" s="2">
        <f t="shared" si="68"/>
        <v>2.9090909090909092</v>
      </c>
      <c r="X373">
        <v>96</v>
      </c>
      <c r="Y373">
        <v>50</v>
      </c>
      <c r="Z373" s="2">
        <v>0.52100000000000002</v>
      </c>
      <c r="AA373">
        <v>40</v>
      </c>
      <c r="AB373">
        <v>16</v>
      </c>
      <c r="AC373">
        <f t="shared" si="69"/>
        <v>48</v>
      </c>
      <c r="AD373" s="2">
        <v>0.4</v>
      </c>
      <c r="AE373">
        <v>17</v>
      </c>
      <c r="AF373">
        <v>15</v>
      </c>
      <c r="AG373" s="2">
        <v>0.88200000000000001</v>
      </c>
      <c r="AH373">
        <v>25</v>
      </c>
      <c r="AI373">
        <v>7</v>
      </c>
      <c r="AJ373">
        <v>32</v>
      </c>
      <c r="AK373">
        <v>14</v>
      </c>
      <c r="AL373">
        <v>11</v>
      </c>
      <c r="AM373">
        <v>-22</v>
      </c>
      <c r="AN373">
        <v>240</v>
      </c>
      <c r="AO373">
        <v>29</v>
      </c>
      <c r="AP373">
        <v>42</v>
      </c>
      <c r="AQ373">
        <v>32</v>
      </c>
      <c r="AR373">
        <v>28</v>
      </c>
      <c r="AS373">
        <v>10</v>
      </c>
      <c r="AT373">
        <v>11</v>
      </c>
      <c r="AU373">
        <v>12</v>
      </c>
      <c r="AV373">
        <v>62</v>
      </c>
      <c r="AW373">
        <f t="shared" si="70"/>
        <v>6</v>
      </c>
      <c r="AX373">
        <f t="shared" si="71"/>
        <v>68</v>
      </c>
      <c r="AY373" t="s">
        <v>102</v>
      </c>
      <c r="AZ373" s="1">
        <v>46113.791666666664</v>
      </c>
      <c r="BA373" s="1">
        <v>46113</v>
      </c>
      <c r="BB373">
        <v>4</v>
      </c>
      <c r="BC373" t="s">
        <v>82</v>
      </c>
      <c r="BD373">
        <v>2026</v>
      </c>
    </row>
    <row r="374" spans="1:56" x14ac:dyDescent="0.25">
      <c r="A374">
        <v>22501107</v>
      </c>
      <c r="B374" t="s">
        <v>74</v>
      </c>
      <c r="C374" t="s">
        <v>75</v>
      </c>
      <c r="D374">
        <v>1610612753</v>
      </c>
      <c r="E374" t="str">
        <f t="shared" si="60"/>
        <v>161061275322501107</v>
      </c>
      <c r="F374" t="s">
        <v>83</v>
      </c>
      <c r="G374" t="s">
        <v>84</v>
      </c>
      <c r="H374">
        <v>1610612737</v>
      </c>
      <c r="I374" s="4" t="str">
        <f t="shared" si="61"/>
        <v>161061273722501107</v>
      </c>
      <c r="J374">
        <v>1</v>
      </c>
      <c r="K374">
        <v>0</v>
      </c>
      <c r="L374">
        <v>101</v>
      </c>
      <c r="M374">
        <v>130</v>
      </c>
      <c r="N374">
        <v>29</v>
      </c>
      <c r="O374">
        <v>5</v>
      </c>
      <c r="P374">
        <v>7</v>
      </c>
      <c r="Q374" s="2">
        <f t="shared" si="62"/>
        <v>0.49685163321526959</v>
      </c>
      <c r="R374" s="3">
        <f t="shared" si="63"/>
        <v>74.64</v>
      </c>
      <c r="S374" s="3">
        <f t="shared" si="64"/>
        <v>75.88</v>
      </c>
      <c r="T374" s="3">
        <f t="shared" si="65"/>
        <v>135.31618435155411</v>
      </c>
      <c r="U374" s="3">
        <f t="shared" si="66"/>
        <v>171.32314180284661</v>
      </c>
      <c r="V374" s="3">
        <f t="shared" si="67"/>
        <v>-36.006957451292493</v>
      </c>
      <c r="W374" s="2">
        <f t="shared" si="68"/>
        <v>1.5263157894736843</v>
      </c>
      <c r="X374">
        <v>88</v>
      </c>
      <c r="Y374">
        <v>35</v>
      </c>
      <c r="Z374" s="2">
        <v>0.39800000000000002</v>
      </c>
      <c r="AA374">
        <v>32</v>
      </c>
      <c r="AB374">
        <v>6</v>
      </c>
      <c r="AC374">
        <f t="shared" si="69"/>
        <v>18</v>
      </c>
      <c r="AD374" s="2">
        <v>0.188</v>
      </c>
      <c r="AE374">
        <v>31</v>
      </c>
      <c r="AF374">
        <v>25</v>
      </c>
      <c r="AG374" s="2">
        <v>0.80600000000000005</v>
      </c>
      <c r="AH374">
        <v>29</v>
      </c>
      <c r="AI374">
        <v>8</v>
      </c>
      <c r="AJ374">
        <v>37</v>
      </c>
      <c r="AK374">
        <v>24</v>
      </c>
      <c r="AL374">
        <v>19</v>
      </c>
      <c r="AM374">
        <v>-29</v>
      </c>
      <c r="AN374">
        <v>240</v>
      </c>
      <c r="AO374">
        <v>28</v>
      </c>
      <c r="AP374">
        <v>26</v>
      </c>
      <c r="AQ374">
        <v>22</v>
      </c>
      <c r="AR374">
        <v>25</v>
      </c>
      <c r="AS374">
        <v>7</v>
      </c>
      <c r="AT374">
        <v>9</v>
      </c>
      <c r="AU374">
        <v>16</v>
      </c>
      <c r="AV374">
        <v>54</v>
      </c>
      <c r="AW374">
        <f t="shared" si="70"/>
        <v>4</v>
      </c>
      <c r="AX374">
        <f t="shared" si="71"/>
        <v>58</v>
      </c>
      <c r="AY374" t="s">
        <v>102</v>
      </c>
      <c r="AZ374" s="1">
        <v>46113.791666666664</v>
      </c>
      <c r="BA374" s="1">
        <v>46113</v>
      </c>
      <c r="BB374">
        <v>4</v>
      </c>
      <c r="BC374" t="s">
        <v>82</v>
      </c>
      <c r="BD374">
        <v>2026</v>
      </c>
    </row>
    <row r="375" spans="1:56" x14ac:dyDescent="0.25">
      <c r="A375">
        <v>22501107</v>
      </c>
      <c r="B375" t="s">
        <v>83</v>
      </c>
      <c r="C375" t="s">
        <v>84</v>
      </c>
      <c r="D375">
        <v>1610612737</v>
      </c>
      <c r="E375" t="str">
        <f t="shared" si="60"/>
        <v>161061273722501107</v>
      </c>
      <c r="F375" t="s">
        <v>74</v>
      </c>
      <c r="G375" t="s">
        <v>75</v>
      </c>
      <c r="H375">
        <v>1610612753</v>
      </c>
      <c r="I375" s="4" t="str">
        <f t="shared" si="61"/>
        <v>161061275322501107</v>
      </c>
      <c r="J375">
        <v>0</v>
      </c>
      <c r="K375">
        <v>1</v>
      </c>
      <c r="L375">
        <v>130</v>
      </c>
      <c r="M375">
        <v>101</v>
      </c>
      <c r="N375">
        <v>27</v>
      </c>
      <c r="O375">
        <v>6</v>
      </c>
      <c r="P375">
        <v>15</v>
      </c>
      <c r="Q375" s="2">
        <f t="shared" si="62"/>
        <v>0.62572198690797076</v>
      </c>
      <c r="R375" s="3">
        <f t="shared" si="63"/>
        <v>75.88</v>
      </c>
      <c r="S375" s="3">
        <f t="shared" si="64"/>
        <v>74.64</v>
      </c>
      <c r="T375" s="3">
        <f t="shared" si="65"/>
        <v>171.32314180284661</v>
      </c>
      <c r="U375" s="3">
        <f t="shared" si="66"/>
        <v>135.31618435155411</v>
      </c>
      <c r="V375" s="3">
        <f t="shared" si="67"/>
        <v>36.006957451292493</v>
      </c>
      <c r="W375" s="2">
        <f t="shared" si="68"/>
        <v>1.588235294117647</v>
      </c>
      <c r="X375">
        <v>92</v>
      </c>
      <c r="Y375">
        <v>47</v>
      </c>
      <c r="Z375" s="2">
        <v>0.51100000000000001</v>
      </c>
      <c r="AA375">
        <v>37</v>
      </c>
      <c r="AB375">
        <v>15</v>
      </c>
      <c r="AC375">
        <f t="shared" si="69"/>
        <v>45</v>
      </c>
      <c r="AD375" s="2">
        <v>0.40500000000000003</v>
      </c>
      <c r="AE375">
        <v>27</v>
      </c>
      <c r="AF375">
        <v>21</v>
      </c>
      <c r="AG375" s="2">
        <v>0.77800000000000002</v>
      </c>
      <c r="AH375">
        <v>40</v>
      </c>
      <c r="AI375">
        <v>11</v>
      </c>
      <c r="AJ375">
        <v>51</v>
      </c>
      <c r="AK375">
        <v>29</v>
      </c>
      <c r="AL375">
        <v>17</v>
      </c>
      <c r="AM375">
        <v>29</v>
      </c>
      <c r="AN375">
        <v>240</v>
      </c>
      <c r="AO375">
        <v>25</v>
      </c>
      <c r="AP375">
        <v>47</v>
      </c>
      <c r="AQ375">
        <v>30</v>
      </c>
      <c r="AR375">
        <v>28</v>
      </c>
      <c r="AS375">
        <v>31</v>
      </c>
      <c r="AT375">
        <v>25</v>
      </c>
      <c r="AU375">
        <v>24</v>
      </c>
      <c r="AV375">
        <v>48</v>
      </c>
      <c r="AW375">
        <f t="shared" si="70"/>
        <v>16</v>
      </c>
      <c r="AX375">
        <f t="shared" si="71"/>
        <v>64</v>
      </c>
      <c r="AY375" t="s">
        <v>102</v>
      </c>
      <c r="AZ375" s="1">
        <v>46113.791666666664</v>
      </c>
      <c r="BA375" s="1">
        <v>46113</v>
      </c>
      <c r="BB375">
        <v>4</v>
      </c>
      <c r="BC375" t="s">
        <v>82</v>
      </c>
      <c r="BD375">
        <v>2026</v>
      </c>
    </row>
    <row r="376" spans="1:56" x14ac:dyDescent="0.25">
      <c r="A376">
        <v>22501104</v>
      </c>
      <c r="B376" t="s">
        <v>94</v>
      </c>
      <c r="C376" t="s">
        <v>95</v>
      </c>
      <c r="D376">
        <v>1610612746</v>
      </c>
      <c r="E376" t="str">
        <f t="shared" si="60"/>
        <v>161061274622501104</v>
      </c>
      <c r="F376" t="s">
        <v>85</v>
      </c>
      <c r="G376" t="s">
        <v>86</v>
      </c>
      <c r="H376">
        <v>1610612757</v>
      </c>
      <c r="I376" s="4" t="str">
        <f t="shared" si="61"/>
        <v>161061275722501104</v>
      </c>
      <c r="J376">
        <v>1</v>
      </c>
      <c r="K376">
        <v>0</v>
      </c>
      <c r="L376">
        <v>104</v>
      </c>
      <c r="M376">
        <v>114</v>
      </c>
      <c r="N376">
        <v>19</v>
      </c>
      <c r="O376">
        <v>9</v>
      </c>
      <c r="P376">
        <v>8</v>
      </c>
      <c r="Q376" s="2">
        <f t="shared" si="62"/>
        <v>0.60380863910822102</v>
      </c>
      <c r="R376" s="3">
        <f t="shared" si="63"/>
        <v>64.12</v>
      </c>
      <c r="S376" s="3">
        <f t="shared" si="64"/>
        <v>66.92</v>
      </c>
      <c r="T376" s="3">
        <f t="shared" si="65"/>
        <v>162.19588271990017</v>
      </c>
      <c r="U376" s="3">
        <f t="shared" si="66"/>
        <v>170.35265989240884</v>
      </c>
      <c r="V376" s="3">
        <f t="shared" si="67"/>
        <v>-8.1567771725086686</v>
      </c>
      <c r="W376" s="2">
        <f t="shared" si="68"/>
        <v>1.3571428571428572</v>
      </c>
      <c r="X376">
        <v>76</v>
      </c>
      <c r="Y376">
        <v>38</v>
      </c>
      <c r="Z376" s="2">
        <v>0.5</v>
      </c>
      <c r="AA376">
        <v>30</v>
      </c>
      <c r="AB376">
        <v>10</v>
      </c>
      <c r="AC376">
        <f t="shared" si="69"/>
        <v>30</v>
      </c>
      <c r="AD376" s="2">
        <v>0.33300000000000002</v>
      </c>
      <c r="AE376">
        <v>23</v>
      </c>
      <c r="AF376">
        <v>18</v>
      </c>
      <c r="AG376" s="2">
        <v>0.78300000000000003</v>
      </c>
      <c r="AH376">
        <v>22</v>
      </c>
      <c r="AI376">
        <v>8</v>
      </c>
      <c r="AJ376">
        <v>30</v>
      </c>
      <c r="AK376">
        <v>15</v>
      </c>
      <c r="AL376">
        <v>14</v>
      </c>
      <c r="AM376">
        <v>-10</v>
      </c>
      <c r="AN376">
        <v>240</v>
      </c>
      <c r="AO376">
        <v>31</v>
      </c>
      <c r="AP376">
        <v>15</v>
      </c>
      <c r="AQ376">
        <v>28</v>
      </c>
      <c r="AR376">
        <v>30</v>
      </c>
      <c r="AS376">
        <v>4</v>
      </c>
      <c r="AT376">
        <v>8</v>
      </c>
      <c r="AU376">
        <v>20</v>
      </c>
      <c r="AV376">
        <v>52</v>
      </c>
      <c r="AW376">
        <f t="shared" si="70"/>
        <v>4</v>
      </c>
      <c r="AX376">
        <f t="shared" si="71"/>
        <v>56</v>
      </c>
      <c r="AY376" t="s">
        <v>102</v>
      </c>
      <c r="AZ376" s="1">
        <v>46112.958333333336</v>
      </c>
      <c r="BA376" s="1">
        <v>46112</v>
      </c>
      <c r="BB376">
        <v>3</v>
      </c>
      <c r="BC376" t="s">
        <v>119</v>
      </c>
      <c r="BD376">
        <v>2026</v>
      </c>
    </row>
    <row r="377" spans="1:56" x14ac:dyDescent="0.25">
      <c r="A377">
        <v>22501104</v>
      </c>
      <c r="B377" t="s">
        <v>85</v>
      </c>
      <c r="C377" t="s">
        <v>86</v>
      </c>
      <c r="D377">
        <v>1610612757</v>
      </c>
      <c r="E377" t="str">
        <f t="shared" si="60"/>
        <v>161061275722501104</v>
      </c>
      <c r="F377" t="s">
        <v>94</v>
      </c>
      <c r="G377" t="s">
        <v>95</v>
      </c>
      <c r="H377">
        <v>1610612746</v>
      </c>
      <c r="I377" s="4" t="str">
        <f t="shared" si="61"/>
        <v>161061274622501104</v>
      </c>
      <c r="J377">
        <v>0</v>
      </c>
      <c r="K377">
        <v>1</v>
      </c>
      <c r="L377">
        <v>114</v>
      </c>
      <c r="M377">
        <v>104</v>
      </c>
      <c r="N377">
        <v>22</v>
      </c>
      <c r="O377">
        <v>4</v>
      </c>
      <c r="P377">
        <v>8</v>
      </c>
      <c r="Q377" s="2">
        <f t="shared" si="62"/>
        <v>0.57622321067529314</v>
      </c>
      <c r="R377" s="3">
        <f t="shared" si="63"/>
        <v>66.92</v>
      </c>
      <c r="S377" s="3">
        <f t="shared" si="64"/>
        <v>64.12</v>
      </c>
      <c r="T377" s="3">
        <f t="shared" si="65"/>
        <v>170.35265989240884</v>
      </c>
      <c r="U377" s="3">
        <f t="shared" si="66"/>
        <v>162.19588271990017</v>
      </c>
      <c r="V377" s="3">
        <f t="shared" si="67"/>
        <v>8.1567771725086686</v>
      </c>
      <c r="W377" s="2">
        <f t="shared" si="68"/>
        <v>1.5714285714285714</v>
      </c>
      <c r="X377">
        <v>91</v>
      </c>
      <c r="Y377">
        <v>41</v>
      </c>
      <c r="Z377" s="2">
        <v>0.45100000000000001</v>
      </c>
      <c r="AA377">
        <v>45</v>
      </c>
      <c r="AB377">
        <v>15</v>
      </c>
      <c r="AC377">
        <f t="shared" si="69"/>
        <v>45</v>
      </c>
      <c r="AD377" s="2">
        <v>0.33300000000000002</v>
      </c>
      <c r="AE377">
        <v>18</v>
      </c>
      <c r="AF377">
        <v>17</v>
      </c>
      <c r="AG377" s="2">
        <v>0.94399999999999995</v>
      </c>
      <c r="AH377">
        <v>30</v>
      </c>
      <c r="AI377">
        <v>18</v>
      </c>
      <c r="AJ377">
        <v>48</v>
      </c>
      <c r="AK377">
        <v>17</v>
      </c>
      <c r="AL377">
        <v>14</v>
      </c>
      <c r="AM377">
        <v>10</v>
      </c>
      <c r="AN377">
        <v>240</v>
      </c>
      <c r="AO377">
        <v>34</v>
      </c>
      <c r="AP377">
        <v>28</v>
      </c>
      <c r="AQ377">
        <v>29</v>
      </c>
      <c r="AR377">
        <v>23</v>
      </c>
      <c r="AS377">
        <v>19</v>
      </c>
      <c r="AT377">
        <v>11</v>
      </c>
      <c r="AU377">
        <v>21</v>
      </c>
      <c r="AV377">
        <v>48</v>
      </c>
      <c r="AW377">
        <f t="shared" si="70"/>
        <v>4</v>
      </c>
      <c r="AX377">
        <f t="shared" si="71"/>
        <v>52</v>
      </c>
      <c r="AY377" t="s">
        <v>102</v>
      </c>
      <c r="AZ377" s="1">
        <v>46112.958333333336</v>
      </c>
      <c r="BA377" s="1">
        <v>46112</v>
      </c>
      <c r="BB377">
        <v>3</v>
      </c>
      <c r="BC377" t="s">
        <v>119</v>
      </c>
      <c r="BD377">
        <v>2026</v>
      </c>
    </row>
    <row r="378" spans="1:56" x14ac:dyDescent="0.25">
      <c r="A378">
        <v>22501103</v>
      </c>
      <c r="B378" t="s">
        <v>68</v>
      </c>
      <c r="C378" t="s">
        <v>69</v>
      </c>
      <c r="D378">
        <v>1610612747</v>
      </c>
      <c r="E378" t="str">
        <f t="shared" si="60"/>
        <v>161061274722501103</v>
      </c>
      <c r="F378" t="s">
        <v>62</v>
      </c>
      <c r="G378" t="s">
        <v>63</v>
      </c>
      <c r="H378">
        <v>1610612739</v>
      </c>
      <c r="I378" s="4" t="str">
        <f t="shared" si="61"/>
        <v>161061273922501103</v>
      </c>
      <c r="J378">
        <v>1</v>
      </c>
      <c r="K378">
        <v>1</v>
      </c>
      <c r="L378">
        <v>127</v>
      </c>
      <c r="M378">
        <v>113</v>
      </c>
      <c r="N378">
        <v>26</v>
      </c>
      <c r="O378">
        <v>4</v>
      </c>
      <c r="P378">
        <v>9</v>
      </c>
      <c r="Q378" s="2">
        <f t="shared" si="62"/>
        <v>0.67238458280389668</v>
      </c>
      <c r="R378" s="3">
        <f t="shared" si="63"/>
        <v>76.44</v>
      </c>
      <c r="S378" s="3">
        <f t="shared" si="64"/>
        <v>70.36</v>
      </c>
      <c r="T378" s="3">
        <f t="shared" si="65"/>
        <v>166.14338042909472</v>
      </c>
      <c r="U378" s="3">
        <f t="shared" si="66"/>
        <v>160.60261512222854</v>
      </c>
      <c r="V378" s="3">
        <f t="shared" si="67"/>
        <v>5.5407653068661773</v>
      </c>
      <c r="W378" s="2">
        <f t="shared" si="68"/>
        <v>2.6</v>
      </c>
      <c r="X378">
        <v>83</v>
      </c>
      <c r="Y378">
        <v>45</v>
      </c>
      <c r="Z378" s="2">
        <v>0.54200000000000004</v>
      </c>
      <c r="AA378">
        <v>31</v>
      </c>
      <c r="AB378">
        <v>13</v>
      </c>
      <c r="AC378">
        <f t="shared" si="69"/>
        <v>39</v>
      </c>
      <c r="AD378" s="2">
        <v>0.41899999999999998</v>
      </c>
      <c r="AE378">
        <v>26</v>
      </c>
      <c r="AF378">
        <v>24</v>
      </c>
      <c r="AG378" s="2">
        <v>0.92300000000000004</v>
      </c>
      <c r="AH378">
        <v>29</v>
      </c>
      <c r="AI378">
        <v>8</v>
      </c>
      <c r="AJ378">
        <v>37</v>
      </c>
      <c r="AK378">
        <v>19</v>
      </c>
      <c r="AL378">
        <v>10</v>
      </c>
      <c r="AM378">
        <v>14</v>
      </c>
      <c r="AN378">
        <v>240</v>
      </c>
      <c r="AO378">
        <v>32</v>
      </c>
      <c r="AP378">
        <v>33</v>
      </c>
      <c r="AQ378">
        <v>45</v>
      </c>
      <c r="AR378">
        <v>17</v>
      </c>
      <c r="AS378">
        <v>27</v>
      </c>
      <c r="AT378">
        <v>16</v>
      </c>
      <c r="AU378">
        <v>17</v>
      </c>
      <c r="AV378">
        <v>54</v>
      </c>
      <c r="AW378">
        <f t="shared" si="70"/>
        <v>10</v>
      </c>
      <c r="AX378">
        <f t="shared" si="71"/>
        <v>64</v>
      </c>
      <c r="AY378" t="s">
        <v>102</v>
      </c>
      <c r="AZ378" s="1">
        <v>46112.9375</v>
      </c>
      <c r="BA378" s="1">
        <v>46112</v>
      </c>
      <c r="BB378">
        <v>3</v>
      </c>
      <c r="BC378" t="s">
        <v>119</v>
      </c>
      <c r="BD378">
        <v>2026</v>
      </c>
    </row>
    <row r="379" spans="1:56" x14ac:dyDescent="0.25">
      <c r="A379">
        <v>22501103</v>
      </c>
      <c r="B379" t="s">
        <v>62</v>
      </c>
      <c r="C379" t="s">
        <v>63</v>
      </c>
      <c r="D379">
        <v>1610612739</v>
      </c>
      <c r="E379" t="str">
        <f t="shared" si="60"/>
        <v>161061273922501103</v>
      </c>
      <c r="F379" t="s">
        <v>68</v>
      </c>
      <c r="G379" t="s">
        <v>69</v>
      </c>
      <c r="H379">
        <v>1610612747</v>
      </c>
      <c r="I379" s="4" t="str">
        <f t="shared" si="61"/>
        <v>161061274722501103</v>
      </c>
      <c r="J379">
        <v>0</v>
      </c>
      <c r="K379">
        <v>0</v>
      </c>
      <c r="L379">
        <v>113</v>
      </c>
      <c r="M379">
        <v>127</v>
      </c>
      <c r="N379">
        <v>26</v>
      </c>
      <c r="O379">
        <v>2</v>
      </c>
      <c r="P379">
        <v>5</v>
      </c>
      <c r="Q379" s="2">
        <f t="shared" si="62"/>
        <v>0.59249161073825507</v>
      </c>
      <c r="R379" s="3">
        <f t="shared" si="63"/>
        <v>70.36</v>
      </c>
      <c r="S379" s="3">
        <f t="shared" si="64"/>
        <v>76.44</v>
      </c>
      <c r="T379" s="3">
        <f t="shared" si="65"/>
        <v>160.60261512222854</v>
      </c>
      <c r="U379" s="3">
        <f t="shared" si="66"/>
        <v>166.14338042909472</v>
      </c>
      <c r="V379" s="3">
        <f t="shared" si="67"/>
        <v>-5.5407653068661773</v>
      </c>
      <c r="W379" s="2">
        <f t="shared" si="68"/>
        <v>1.8571428571428572</v>
      </c>
      <c r="X379">
        <v>87</v>
      </c>
      <c r="Y379">
        <v>43</v>
      </c>
      <c r="Z379" s="2">
        <v>0.49399999999999999</v>
      </c>
      <c r="AA379">
        <v>39</v>
      </c>
      <c r="AB379">
        <v>13</v>
      </c>
      <c r="AC379">
        <f t="shared" si="69"/>
        <v>39</v>
      </c>
      <c r="AD379" s="2">
        <v>0.33300000000000002</v>
      </c>
      <c r="AE379">
        <v>19</v>
      </c>
      <c r="AF379">
        <v>14</v>
      </c>
      <c r="AG379" s="2">
        <v>0.73699999999999999</v>
      </c>
      <c r="AH379">
        <v>24</v>
      </c>
      <c r="AI379">
        <v>11</v>
      </c>
      <c r="AJ379">
        <v>35</v>
      </c>
      <c r="AK379">
        <v>19</v>
      </c>
      <c r="AL379">
        <v>14</v>
      </c>
      <c r="AM379">
        <v>-14</v>
      </c>
      <c r="AN379">
        <v>240</v>
      </c>
      <c r="AO379">
        <v>34</v>
      </c>
      <c r="AP379">
        <v>19</v>
      </c>
      <c r="AQ379">
        <v>30</v>
      </c>
      <c r="AR379">
        <v>30</v>
      </c>
      <c r="AS379">
        <v>7</v>
      </c>
      <c r="AT379">
        <v>11</v>
      </c>
      <c r="AU379">
        <v>12</v>
      </c>
      <c r="AV379">
        <v>56</v>
      </c>
      <c r="AW379">
        <f t="shared" si="70"/>
        <v>4</v>
      </c>
      <c r="AX379">
        <f t="shared" si="71"/>
        <v>60</v>
      </c>
      <c r="AY379" t="s">
        <v>102</v>
      </c>
      <c r="AZ379" s="1">
        <v>46112.9375</v>
      </c>
      <c r="BA379" s="1">
        <v>46112</v>
      </c>
      <c r="BB379">
        <v>3</v>
      </c>
      <c r="BC379" t="s">
        <v>119</v>
      </c>
      <c r="BD379">
        <v>2026</v>
      </c>
    </row>
    <row r="380" spans="1:56" x14ac:dyDescent="0.25">
      <c r="A380">
        <v>22500652</v>
      </c>
      <c r="B380" t="s">
        <v>98</v>
      </c>
      <c r="C380" t="s">
        <v>99</v>
      </c>
      <c r="D380">
        <v>1610612742</v>
      </c>
      <c r="E380" t="str">
        <f t="shared" si="60"/>
        <v>161061274222500652</v>
      </c>
      <c r="F380" t="s">
        <v>115</v>
      </c>
      <c r="G380" t="s">
        <v>116</v>
      </c>
      <c r="H380">
        <v>1610612749</v>
      </c>
      <c r="I380" s="4" t="str">
        <f t="shared" si="61"/>
        <v>161061274922500652</v>
      </c>
      <c r="J380">
        <v>0</v>
      </c>
      <c r="K380">
        <v>0</v>
      </c>
      <c r="L380">
        <v>99</v>
      </c>
      <c r="M380">
        <v>123</v>
      </c>
      <c r="N380">
        <v>18</v>
      </c>
      <c r="O380">
        <v>4</v>
      </c>
      <c r="P380">
        <v>12</v>
      </c>
      <c r="Q380" s="2">
        <f t="shared" si="62"/>
        <v>0.45697932053175777</v>
      </c>
      <c r="R380" s="3">
        <f t="shared" si="63"/>
        <v>80.319999999999993</v>
      </c>
      <c r="S380" s="3">
        <f t="shared" si="64"/>
        <v>75.44</v>
      </c>
      <c r="T380" s="3">
        <f t="shared" si="65"/>
        <v>123.25697211155379</v>
      </c>
      <c r="U380" s="3">
        <f t="shared" si="66"/>
        <v>163.04347826086959</v>
      </c>
      <c r="V380" s="3">
        <f t="shared" si="67"/>
        <v>-39.786506149315798</v>
      </c>
      <c r="W380" s="2">
        <f t="shared" si="68"/>
        <v>1.2857142857142858</v>
      </c>
      <c r="X380">
        <v>96</v>
      </c>
      <c r="Y380">
        <v>34</v>
      </c>
      <c r="Z380" s="2">
        <v>0.35399999999999998</v>
      </c>
      <c r="AA380">
        <v>36</v>
      </c>
      <c r="AB380">
        <v>10</v>
      </c>
      <c r="AC380">
        <f t="shared" si="69"/>
        <v>30</v>
      </c>
      <c r="AD380" s="2">
        <v>0.27800000000000002</v>
      </c>
      <c r="AE380">
        <v>28</v>
      </c>
      <c r="AF380">
        <v>21</v>
      </c>
      <c r="AG380" s="2">
        <v>0.75</v>
      </c>
      <c r="AH380">
        <v>36</v>
      </c>
      <c r="AI380">
        <v>14</v>
      </c>
      <c r="AJ380">
        <v>50</v>
      </c>
      <c r="AK380">
        <v>19</v>
      </c>
      <c r="AL380">
        <v>14</v>
      </c>
      <c r="AM380">
        <v>-24</v>
      </c>
      <c r="AN380">
        <v>240</v>
      </c>
      <c r="AO380">
        <v>31</v>
      </c>
      <c r="AP380">
        <v>20</v>
      </c>
      <c r="AQ380">
        <v>19</v>
      </c>
      <c r="AR380">
        <v>29</v>
      </c>
      <c r="AS380">
        <v>1</v>
      </c>
      <c r="AT380">
        <v>18</v>
      </c>
      <c r="AU380">
        <v>21</v>
      </c>
      <c r="AV380">
        <v>46</v>
      </c>
      <c r="AW380">
        <f t="shared" si="70"/>
        <v>2</v>
      </c>
      <c r="AX380">
        <f t="shared" si="71"/>
        <v>48</v>
      </c>
      <c r="AY380" t="s">
        <v>102</v>
      </c>
      <c r="AZ380" s="1">
        <v>46112.833333333336</v>
      </c>
      <c r="BA380" s="1">
        <v>46112</v>
      </c>
      <c r="BB380">
        <v>3</v>
      </c>
      <c r="BC380" t="s">
        <v>119</v>
      </c>
      <c r="BD380">
        <v>2026</v>
      </c>
    </row>
    <row r="381" spans="1:56" x14ac:dyDescent="0.25">
      <c r="A381">
        <v>22500652</v>
      </c>
      <c r="B381" t="s">
        <v>115</v>
      </c>
      <c r="C381" t="s">
        <v>116</v>
      </c>
      <c r="D381">
        <v>1610612749</v>
      </c>
      <c r="E381" t="str">
        <f t="shared" si="60"/>
        <v>161061274922500652</v>
      </c>
      <c r="F381" t="s">
        <v>98</v>
      </c>
      <c r="G381" t="s">
        <v>99</v>
      </c>
      <c r="H381">
        <v>1610612742</v>
      </c>
      <c r="I381" s="4" t="str">
        <f t="shared" si="61"/>
        <v>161061274222500652</v>
      </c>
      <c r="J381">
        <v>1</v>
      </c>
      <c r="K381">
        <v>1</v>
      </c>
      <c r="L381">
        <v>123</v>
      </c>
      <c r="M381">
        <v>99</v>
      </c>
      <c r="N381">
        <v>28</v>
      </c>
      <c r="O381">
        <v>9</v>
      </c>
      <c r="P381">
        <v>7</v>
      </c>
      <c r="Q381" s="2">
        <f t="shared" si="62"/>
        <v>0.59454756380510443</v>
      </c>
      <c r="R381" s="3">
        <f t="shared" si="63"/>
        <v>75.44</v>
      </c>
      <c r="S381" s="3">
        <f t="shared" si="64"/>
        <v>80.319999999999993</v>
      </c>
      <c r="T381" s="3">
        <f t="shared" si="65"/>
        <v>163.04347826086959</v>
      </c>
      <c r="U381" s="3">
        <f t="shared" si="66"/>
        <v>123.25697211155379</v>
      </c>
      <c r="V381" s="3">
        <f t="shared" si="67"/>
        <v>39.786506149315798</v>
      </c>
      <c r="W381" s="2">
        <f t="shared" si="68"/>
        <v>1.75</v>
      </c>
      <c r="X381">
        <v>92</v>
      </c>
      <c r="Y381">
        <v>41</v>
      </c>
      <c r="Z381" s="2">
        <v>0.44600000000000001</v>
      </c>
      <c r="AA381">
        <v>54</v>
      </c>
      <c r="AB381">
        <v>20</v>
      </c>
      <c r="AC381">
        <f t="shared" si="69"/>
        <v>60</v>
      </c>
      <c r="AD381" s="2">
        <v>0.37</v>
      </c>
      <c r="AE381">
        <v>26</v>
      </c>
      <c r="AF381">
        <v>21</v>
      </c>
      <c r="AG381" s="2">
        <v>0.80800000000000005</v>
      </c>
      <c r="AH381">
        <v>47</v>
      </c>
      <c r="AI381">
        <v>12</v>
      </c>
      <c r="AJ381">
        <v>59</v>
      </c>
      <c r="AK381">
        <v>19</v>
      </c>
      <c r="AL381">
        <v>16</v>
      </c>
      <c r="AM381">
        <v>24</v>
      </c>
      <c r="AN381">
        <v>240</v>
      </c>
      <c r="AO381">
        <v>38</v>
      </c>
      <c r="AP381">
        <v>27</v>
      </c>
      <c r="AQ381">
        <v>25</v>
      </c>
      <c r="AR381">
        <v>33</v>
      </c>
      <c r="AS381">
        <v>31</v>
      </c>
      <c r="AT381">
        <v>18</v>
      </c>
      <c r="AU381">
        <v>19</v>
      </c>
      <c r="AV381">
        <v>40</v>
      </c>
      <c r="AW381">
        <f t="shared" si="70"/>
        <v>2</v>
      </c>
      <c r="AX381">
        <f t="shared" si="71"/>
        <v>42</v>
      </c>
      <c r="AY381" t="s">
        <v>102</v>
      </c>
      <c r="AZ381" s="1">
        <v>46112.833333333336</v>
      </c>
      <c r="BA381" s="1">
        <v>46112</v>
      </c>
      <c r="BB381">
        <v>3</v>
      </c>
      <c r="BC381" t="s">
        <v>119</v>
      </c>
      <c r="BD381">
        <v>2026</v>
      </c>
    </row>
    <row r="382" spans="1:56" x14ac:dyDescent="0.25">
      <c r="A382">
        <v>22501101</v>
      </c>
      <c r="B382" t="s">
        <v>64</v>
      </c>
      <c r="C382" t="s">
        <v>65</v>
      </c>
      <c r="D382">
        <v>1610612765</v>
      </c>
      <c r="E382" t="str">
        <f t="shared" si="60"/>
        <v>161061276522501101</v>
      </c>
      <c r="F382" t="s">
        <v>72</v>
      </c>
      <c r="G382" t="s">
        <v>73</v>
      </c>
      <c r="H382">
        <v>1610612761</v>
      </c>
      <c r="I382" s="4" t="str">
        <f t="shared" si="61"/>
        <v>161061276122501101</v>
      </c>
      <c r="J382">
        <v>1</v>
      </c>
      <c r="K382">
        <v>1</v>
      </c>
      <c r="L382">
        <v>127</v>
      </c>
      <c r="M382">
        <v>116</v>
      </c>
      <c r="N382">
        <v>33</v>
      </c>
      <c r="O382">
        <v>5</v>
      </c>
      <c r="P382">
        <v>7</v>
      </c>
      <c r="Q382" s="2">
        <f t="shared" si="62"/>
        <v>0.73665893271461713</v>
      </c>
      <c r="R382" s="3">
        <f t="shared" si="63"/>
        <v>61.2</v>
      </c>
      <c r="S382" s="3">
        <f t="shared" si="64"/>
        <v>75.64</v>
      </c>
      <c r="T382" s="3">
        <f t="shared" si="65"/>
        <v>207.51633986928101</v>
      </c>
      <c r="U382" s="3">
        <f t="shared" si="66"/>
        <v>153.35801163405606</v>
      </c>
      <c r="V382" s="3">
        <f t="shared" si="67"/>
        <v>54.158328235224957</v>
      </c>
      <c r="W382" s="2">
        <f t="shared" si="68"/>
        <v>1.8333333333333333</v>
      </c>
      <c r="X382">
        <v>73</v>
      </c>
      <c r="Y382">
        <v>44</v>
      </c>
      <c r="Z382" s="2">
        <v>0.60299999999999998</v>
      </c>
      <c r="AA382">
        <v>23</v>
      </c>
      <c r="AB382">
        <v>13</v>
      </c>
      <c r="AC382">
        <f t="shared" si="69"/>
        <v>39</v>
      </c>
      <c r="AD382" s="2">
        <v>0.56499999999999995</v>
      </c>
      <c r="AE382">
        <v>30</v>
      </c>
      <c r="AF382">
        <v>26</v>
      </c>
      <c r="AG382" s="2">
        <v>0.86699999999999999</v>
      </c>
      <c r="AH382">
        <v>27</v>
      </c>
      <c r="AI382">
        <v>7</v>
      </c>
      <c r="AJ382">
        <v>34</v>
      </c>
      <c r="AK382">
        <v>22</v>
      </c>
      <c r="AL382">
        <v>18</v>
      </c>
      <c r="AM382">
        <v>11</v>
      </c>
      <c r="AN382">
        <v>240</v>
      </c>
      <c r="AO382">
        <v>26</v>
      </c>
      <c r="AP382">
        <v>33</v>
      </c>
      <c r="AQ382">
        <v>41</v>
      </c>
      <c r="AR382">
        <v>27</v>
      </c>
      <c r="AS382">
        <v>23</v>
      </c>
      <c r="AT382">
        <v>12</v>
      </c>
      <c r="AU382">
        <v>22</v>
      </c>
      <c r="AV382">
        <v>54</v>
      </c>
      <c r="AW382">
        <f t="shared" si="70"/>
        <v>8</v>
      </c>
      <c r="AX382">
        <f t="shared" si="71"/>
        <v>62</v>
      </c>
      <c r="AY382" t="s">
        <v>102</v>
      </c>
      <c r="AZ382" s="1">
        <v>46112.833333333336</v>
      </c>
      <c r="BA382" s="1">
        <v>46112</v>
      </c>
      <c r="BB382">
        <v>3</v>
      </c>
      <c r="BC382" t="s">
        <v>119</v>
      </c>
      <c r="BD382">
        <v>2026</v>
      </c>
    </row>
    <row r="383" spans="1:56" x14ac:dyDescent="0.25">
      <c r="A383">
        <v>22501101</v>
      </c>
      <c r="B383" t="s">
        <v>72</v>
      </c>
      <c r="C383" t="s">
        <v>73</v>
      </c>
      <c r="D383">
        <v>1610612761</v>
      </c>
      <c r="E383" t="str">
        <f t="shared" si="60"/>
        <v>161061276122501101</v>
      </c>
      <c r="F383" t="s">
        <v>64</v>
      </c>
      <c r="G383" t="s">
        <v>65</v>
      </c>
      <c r="H383">
        <v>1610612765</v>
      </c>
      <c r="I383" s="4" t="str">
        <f t="shared" si="61"/>
        <v>161061276522501101</v>
      </c>
      <c r="J383">
        <v>0</v>
      </c>
      <c r="K383">
        <v>0</v>
      </c>
      <c r="L383">
        <v>116</v>
      </c>
      <c r="M383">
        <v>127</v>
      </c>
      <c r="N383">
        <v>33</v>
      </c>
      <c r="O383">
        <v>3</v>
      </c>
      <c r="P383">
        <v>13</v>
      </c>
      <c r="Q383" s="2">
        <f t="shared" si="62"/>
        <v>0.56508183943881529</v>
      </c>
      <c r="R383" s="3">
        <f t="shared" si="63"/>
        <v>75.64</v>
      </c>
      <c r="S383" s="3">
        <f t="shared" si="64"/>
        <v>61.2</v>
      </c>
      <c r="T383" s="3">
        <f t="shared" si="65"/>
        <v>153.35801163405606</v>
      </c>
      <c r="U383" s="3">
        <f t="shared" si="66"/>
        <v>207.51633986928101</v>
      </c>
      <c r="V383" s="3">
        <f t="shared" si="67"/>
        <v>-54.158328235224957</v>
      </c>
      <c r="W383" s="2">
        <f t="shared" si="68"/>
        <v>2.5384615384615383</v>
      </c>
      <c r="X383">
        <v>89</v>
      </c>
      <c r="Y383">
        <v>43</v>
      </c>
      <c r="Z383" s="2">
        <v>0.48299999999999998</v>
      </c>
      <c r="AA383">
        <v>29</v>
      </c>
      <c r="AB383">
        <v>10</v>
      </c>
      <c r="AC383">
        <f t="shared" si="69"/>
        <v>30</v>
      </c>
      <c r="AD383" s="2">
        <v>0.34499999999999997</v>
      </c>
      <c r="AE383">
        <v>31</v>
      </c>
      <c r="AF383">
        <v>20</v>
      </c>
      <c r="AG383" s="2">
        <v>0.64500000000000002</v>
      </c>
      <c r="AH383">
        <v>21</v>
      </c>
      <c r="AI383">
        <v>14</v>
      </c>
      <c r="AJ383">
        <v>35</v>
      </c>
      <c r="AK383">
        <v>22</v>
      </c>
      <c r="AL383">
        <v>13</v>
      </c>
      <c r="AM383">
        <v>-11</v>
      </c>
      <c r="AN383">
        <v>240</v>
      </c>
      <c r="AO383">
        <v>20</v>
      </c>
      <c r="AP383">
        <v>34</v>
      </c>
      <c r="AQ383">
        <v>27</v>
      </c>
      <c r="AR383">
        <v>35</v>
      </c>
      <c r="AS383">
        <v>0</v>
      </c>
      <c r="AT383">
        <v>14</v>
      </c>
      <c r="AU383">
        <v>33</v>
      </c>
      <c r="AV383">
        <v>60</v>
      </c>
      <c r="AW383">
        <f t="shared" si="70"/>
        <v>6</v>
      </c>
      <c r="AX383">
        <f t="shared" si="71"/>
        <v>66</v>
      </c>
      <c r="AY383" t="s">
        <v>102</v>
      </c>
      <c r="AZ383" s="1">
        <v>46112.833333333336</v>
      </c>
      <c r="BA383" s="1">
        <v>46112</v>
      </c>
      <c r="BB383">
        <v>3</v>
      </c>
      <c r="BC383" t="s">
        <v>119</v>
      </c>
      <c r="BD383">
        <v>2026</v>
      </c>
    </row>
    <row r="384" spans="1:56" x14ac:dyDescent="0.25">
      <c r="A384">
        <v>22501102</v>
      </c>
      <c r="B384" t="s">
        <v>78</v>
      </c>
      <c r="C384" t="s">
        <v>79</v>
      </c>
      <c r="D384">
        <v>1610612745</v>
      </c>
      <c r="E384" t="str">
        <f t="shared" si="60"/>
        <v>161061274522501102</v>
      </c>
      <c r="F384" t="s">
        <v>55</v>
      </c>
      <c r="G384" t="s">
        <v>56</v>
      </c>
      <c r="H384">
        <v>1610612752</v>
      </c>
      <c r="I384" s="4" t="str">
        <f t="shared" si="61"/>
        <v>161061275222501102</v>
      </c>
      <c r="J384">
        <v>1</v>
      </c>
      <c r="K384">
        <v>1</v>
      </c>
      <c r="L384">
        <v>111</v>
      </c>
      <c r="M384">
        <v>94</v>
      </c>
      <c r="N384">
        <v>35</v>
      </c>
      <c r="O384">
        <v>6</v>
      </c>
      <c r="P384">
        <v>6</v>
      </c>
      <c r="Q384" s="2">
        <f t="shared" si="62"/>
        <v>0.65263405456255874</v>
      </c>
      <c r="R384" s="3">
        <f t="shared" si="63"/>
        <v>71.040000000000006</v>
      </c>
      <c r="S384" s="3">
        <f t="shared" si="64"/>
        <v>69.040000000000006</v>
      </c>
      <c r="T384" s="3">
        <f t="shared" si="65"/>
        <v>156.24999999999997</v>
      </c>
      <c r="U384" s="3">
        <f t="shared" si="66"/>
        <v>136.15295480880647</v>
      </c>
      <c r="V384" s="3">
        <f t="shared" si="67"/>
        <v>20.097045191193502</v>
      </c>
      <c r="W384" s="2">
        <f t="shared" si="68"/>
        <v>4.375</v>
      </c>
      <c r="X384">
        <v>78</v>
      </c>
      <c r="Y384">
        <v>42</v>
      </c>
      <c r="Z384" s="2">
        <v>0.53800000000000003</v>
      </c>
      <c r="AA384">
        <v>35</v>
      </c>
      <c r="AB384">
        <v>15</v>
      </c>
      <c r="AC384">
        <f t="shared" si="69"/>
        <v>45</v>
      </c>
      <c r="AD384" s="2">
        <v>0.42899999999999999</v>
      </c>
      <c r="AE384">
        <v>16</v>
      </c>
      <c r="AF384">
        <v>12</v>
      </c>
      <c r="AG384" s="2">
        <v>0.75</v>
      </c>
      <c r="AH384">
        <v>32</v>
      </c>
      <c r="AI384">
        <v>6</v>
      </c>
      <c r="AJ384">
        <v>38</v>
      </c>
      <c r="AK384">
        <v>17</v>
      </c>
      <c r="AL384">
        <v>8</v>
      </c>
      <c r="AM384">
        <v>17</v>
      </c>
      <c r="AN384">
        <v>240</v>
      </c>
      <c r="AO384">
        <v>37</v>
      </c>
      <c r="AP384">
        <v>26</v>
      </c>
      <c r="AQ384">
        <v>29</v>
      </c>
      <c r="AR384">
        <v>19</v>
      </c>
      <c r="AS384">
        <v>21</v>
      </c>
      <c r="AT384">
        <v>15</v>
      </c>
      <c r="AU384">
        <v>18</v>
      </c>
      <c r="AV384">
        <v>42</v>
      </c>
      <c r="AW384">
        <f t="shared" si="70"/>
        <v>12</v>
      </c>
      <c r="AX384">
        <f t="shared" si="71"/>
        <v>54</v>
      </c>
      <c r="AY384" t="s">
        <v>102</v>
      </c>
      <c r="AZ384" s="1">
        <v>46112.833333333336</v>
      </c>
      <c r="BA384" s="1">
        <v>46112</v>
      </c>
      <c r="BB384">
        <v>3</v>
      </c>
      <c r="BC384" t="s">
        <v>119</v>
      </c>
      <c r="BD384">
        <v>2026</v>
      </c>
    </row>
    <row r="385" spans="1:56" x14ac:dyDescent="0.25">
      <c r="A385">
        <v>22501102</v>
      </c>
      <c r="B385" t="s">
        <v>55</v>
      </c>
      <c r="C385" t="s">
        <v>56</v>
      </c>
      <c r="D385">
        <v>1610612752</v>
      </c>
      <c r="E385" t="str">
        <f t="shared" si="60"/>
        <v>161061275222501102</v>
      </c>
      <c r="F385" t="s">
        <v>78</v>
      </c>
      <c r="G385" t="s">
        <v>79</v>
      </c>
      <c r="H385">
        <v>1610612745</v>
      </c>
      <c r="I385" s="4" t="str">
        <f t="shared" si="61"/>
        <v>161061274522501102</v>
      </c>
      <c r="J385">
        <v>0</v>
      </c>
      <c r="K385">
        <v>0</v>
      </c>
      <c r="L385">
        <v>94</v>
      </c>
      <c r="M385">
        <v>111</v>
      </c>
      <c r="N385">
        <v>22</v>
      </c>
      <c r="O385">
        <v>2</v>
      </c>
      <c r="P385">
        <v>5</v>
      </c>
      <c r="Q385" s="2">
        <f t="shared" si="62"/>
        <v>0.5106475445458496</v>
      </c>
      <c r="R385" s="3">
        <f t="shared" si="63"/>
        <v>69.040000000000006</v>
      </c>
      <c r="S385" s="3">
        <f t="shared" si="64"/>
        <v>71.040000000000006</v>
      </c>
      <c r="T385" s="3">
        <f t="shared" si="65"/>
        <v>136.15295480880647</v>
      </c>
      <c r="U385" s="3">
        <f t="shared" si="66"/>
        <v>156.24999999999997</v>
      </c>
      <c r="V385" s="3">
        <f t="shared" si="67"/>
        <v>-20.097045191193502</v>
      </c>
      <c r="W385" s="2">
        <f t="shared" si="68"/>
        <v>2</v>
      </c>
      <c r="X385">
        <v>85</v>
      </c>
      <c r="Y385">
        <v>36</v>
      </c>
      <c r="Z385" s="2">
        <v>0.42399999999999999</v>
      </c>
      <c r="AA385">
        <v>34</v>
      </c>
      <c r="AB385">
        <v>10</v>
      </c>
      <c r="AC385">
        <f t="shared" si="69"/>
        <v>30</v>
      </c>
      <c r="AD385" s="2">
        <v>0.29399999999999998</v>
      </c>
      <c r="AE385">
        <v>16</v>
      </c>
      <c r="AF385">
        <v>12</v>
      </c>
      <c r="AG385" s="2">
        <v>0.75</v>
      </c>
      <c r="AH385">
        <v>29</v>
      </c>
      <c r="AI385">
        <v>12</v>
      </c>
      <c r="AJ385">
        <v>41</v>
      </c>
      <c r="AK385">
        <v>16</v>
      </c>
      <c r="AL385">
        <v>11</v>
      </c>
      <c r="AM385">
        <v>-17</v>
      </c>
      <c r="AN385">
        <v>240</v>
      </c>
      <c r="AO385">
        <v>21</v>
      </c>
      <c r="AP385">
        <v>29</v>
      </c>
      <c r="AQ385">
        <v>22</v>
      </c>
      <c r="AR385">
        <v>22</v>
      </c>
      <c r="AS385">
        <v>1</v>
      </c>
      <c r="AT385">
        <v>17</v>
      </c>
      <c r="AU385">
        <v>16</v>
      </c>
      <c r="AV385">
        <v>38</v>
      </c>
      <c r="AW385">
        <f t="shared" si="70"/>
        <v>14</v>
      </c>
      <c r="AX385">
        <f t="shared" si="71"/>
        <v>52</v>
      </c>
      <c r="AY385" t="s">
        <v>102</v>
      </c>
      <c r="AZ385" s="1">
        <v>46112.833333333336</v>
      </c>
      <c r="BA385" s="1">
        <v>46112</v>
      </c>
      <c r="BB385">
        <v>3</v>
      </c>
      <c r="BC385" t="s">
        <v>119</v>
      </c>
      <c r="BD385">
        <v>2026</v>
      </c>
    </row>
    <row r="386" spans="1:56" x14ac:dyDescent="0.25">
      <c r="A386">
        <v>22501100</v>
      </c>
      <c r="B386" t="s">
        <v>92</v>
      </c>
      <c r="C386" t="s">
        <v>93</v>
      </c>
      <c r="D386">
        <v>1610612766</v>
      </c>
      <c r="E386" t="str">
        <f t="shared" ref="E386:E449" si="72">D386:D3029&amp;A386:A3029</f>
        <v>161061276622501100</v>
      </c>
      <c r="F386" t="s">
        <v>117</v>
      </c>
      <c r="G386" t="s">
        <v>118</v>
      </c>
      <c r="H386">
        <v>1610612751</v>
      </c>
      <c r="I386" s="4" t="str">
        <f t="shared" ref="I386:I449" si="73">H386:H3029&amp;A386:A3029</f>
        <v>161061275122501100</v>
      </c>
      <c r="J386">
        <v>0</v>
      </c>
      <c r="K386">
        <v>1</v>
      </c>
      <c r="L386">
        <v>117</v>
      </c>
      <c r="M386">
        <v>86</v>
      </c>
      <c r="N386">
        <v>28</v>
      </c>
      <c r="O386">
        <v>4</v>
      </c>
      <c r="P386">
        <v>7</v>
      </c>
      <c r="Q386" s="2">
        <f t="shared" ref="Q386:Q449" si="74">IF((2*(X386 + 0.44 * AE386))=0,0,L386 / (2*(X386 + 0.44 * AE386)))</f>
        <v>0.59693877551020413</v>
      </c>
      <c r="R386" s="3">
        <f t="shared" ref="R386:R449" si="75">X386 + 0.44 * AE386 - AI386 - AL386</f>
        <v>74</v>
      </c>
      <c r="S386" s="3">
        <f t="shared" ref="S386:S449" si="76">INDEX(X:X,MATCH(I386,E:E,0))
+0.44*INDEX(AE:AE,MATCH(I386,E:E,0))
-INDEX(AI:AI,MATCH(I386,E:E,0))
-INDEX(AL:AL,MATCH(I386,E:E,0))</f>
        <v>65.88</v>
      </c>
      <c r="T386" s="3">
        <f t="shared" ref="T386:T449" si="77">(L386/R386)*100</f>
        <v>158.10810810810813</v>
      </c>
      <c r="U386" s="3">
        <f t="shared" ref="U386:U449" si="78">(M386/S386)*100</f>
        <v>130.5403764420158</v>
      </c>
      <c r="V386" s="3">
        <f t="shared" ref="V386:V449" si="79">T386-U386</f>
        <v>27.567731666092328</v>
      </c>
      <c r="W386" s="2">
        <f t="shared" ref="W386:W449" si="80">N386/IF(AL386=0,1,AL386)</f>
        <v>2.5454545454545454</v>
      </c>
      <c r="X386">
        <v>87</v>
      </c>
      <c r="Y386">
        <v>41</v>
      </c>
      <c r="Z386" s="2">
        <v>0.47099999999999997</v>
      </c>
      <c r="AA386">
        <v>39</v>
      </c>
      <c r="AB386">
        <v>12</v>
      </c>
      <c r="AC386">
        <f t="shared" ref="AC386:AC449" si="81">AB386*3</f>
        <v>36</v>
      </c>
      <c r="AD386" s="2">
        <v>0.308</v>
      </c>
      <c r="AE386">
        <v>25</v>
      </c>
      <c r="AF386">
        <v>23</v>
      </c>
      <c r="AG386" s="2">
        <v>0.92</v>
      </c>
      <c r="AH386">
        <v>34</v>
      </c>
      <c r="AI386">
        <v>13</v>
      </c>
      <c r="AJ386">
        <v>47</v>
      </c>
      <c r="AK386">
        <v>22</v>
      </c>
      <c r="AL386">
        <v>11</v>
      </c>
      <c r="AM386">
        <v>31</v>
      </c>
      <c r="AN386">
        <v>240</v>
      </c>
      <c r="AO386">
        <v>35</v>
      </c>
      <c r="AP386">
        <v>23</v>
      </c>
      <c r="AQ386">
        <v>31</v>
      </c>
      <c r="AR386">
        <v>28</v>
      </c>
      <c r="AS386">
        <v>35</v>
      </c>
      <c r="AT386">
        <v>12</v>
      </c>
      <c r="AU386">
        <v>18</v>
      </c>
      <c r="AV386">
        <v>52</v>
      </c>
      <c r="AW386">
        <f t="shared" ref="AW386:AW449" si="82">L386-(AV386+AC386+AF386)</f>
        <v>6</v>
      </c>
      <c r="AX386">
        <f t="shared" ref="AX386:AX449" si="83">AV386+AW386</f>
        <v>58</v>
      </c>
      <c r="AY386" t="s">
        <v>102</v>
      </c>
      <c r="AZ386" s="1">
        <v>46112.8125</v>
      </c>
      <c r="BA386" s="1">
        <v>46112</v>
      </c>
      <c r="BB386">
        <v>3</v>
      </c>
      <c r="BC386" t="s">
        <v>119</v>
      </c>
      <c r="BD386">
        <v>2026</v>
      </c>
    </row>
    <row r="387" spans="1:56" x14ac:dyDescent="0.25">
      <c r="A387">
        <v>22501100</v>
      </c>
      <c r="B387" t="s">
        <v>117</v>
      </c>
      <c r="C387" t="s">
        <v>118</v>
      </c>
      <c r="D387">
        <v>1610612751</v>
      </c>
      <c r="E387" t="str">
        <f t="shared" si="72"/>
        <v>161061275122501100</v>
      </c>
      <c r="F387" t="s">
        <v>92</v>
      </c>
      <c r="G387" t="s">
        <v>93</v>
      </c>
      <c r="H387">
        <v>1610612766</v>
      </c>
      <c r="I387" s="4" t="str">
        <f t="shared" si="73"/>
        <v>161061276622501100</v>
      </c>
      <c r="J387">
        <v>1</v>
      </c>
      <c r="K387">
        <v>0</v>
      </c>
      <c r="L387">
        <v>86</v>
      </c>
      <c r="M387">
        <v>117</v>
      </c>
      <c r="N387">
        <v>14</v>
      </c>
      <c r="O387">
        <v>5</v>
      </c>
      <c r="P387">
        <v>7</v>
      </c>
      <c r="Q387" s="2">
        <f t="shared" si="74"/>
        <v>0.50659754948162117</v>
      </c>
      <c r="R387" s="3">
        <f t="shared" si="75"/>
        <v>65.88</v>
      </c>
      <c r="S387" s="3">
        <f t="shared" si="76"/>
        <v>74</v>
      </c>
      <c r="T387" s="3">
        <f t="shared" si="77"/>
        <v>130.5403764420158</v>
      </c>
      <c r="U387" s="3">
        <f t="shared" si="78"/>
        <v>158.10810810810813</v>
      </c>
      <c r="V387" s="3">
        <f t="shared" si="79"/>
        <v>-27.567731666092328</v>
      </c>
      <c r="W387" s="2">
        <f t="shared" si="80"/>
        <v>1</v>
      </c>
      <c r="X387">
        <v>73</v>
      </c>
      <c r="Y387">
        <v>28</v>
      </c>
      <c r="Z387" s="2">
        <v>0.38400000000000001</v>
      </c>
      <c r="AA387">
        <v>35</v>
      </c>
      <c r="AB387">
        <v>7</v>
      </c>
      <c r="AC387">
        <f t="shared" si="81"/>
        <v>21</v>
      </c>
      <c r="AD387" s="2">
        <v>0.2</v>
      </c>
      <c r="AE387">
        <v>27</v>
      </c>
      <c r="AF387">
        <v>23</v>
      </c>
      <c r="AG387" s="2">
        <v>0.85199999999999998</v>
      </c>
      <c r="AH387">
        <v>25</v>
      </c>
      <c r="AI387">
        <v>5</v>
      </c>
      <c r="AJ387">
        <v>30</v>
      </c>
      <c r="AK387">
        <v>19</v>
      </c>
      <c r="AL387">
        <v>14</v>
      </c>
      <c r="AM387">
        <v>-31</v>
      </c>
      <c r="AN387">
        <v>240</v>
      </c>
      <c r="AO387">
        <v>18</v>
      </c>
      <c r="AP387">
        <v>27</v>
      </c>
      <c r="AQ387">
        <v>18</v>
      </c>
      <c r="AR387">
        <v>23</v>
      </c>
      <c r="AS387">
        <v>1</v>
      </c>
      <c r="AT387">
        <v>7</v>
      </c>
      <c r="AU387">
        <v>9</v>
      </c>
      <c r="AV387">
        <v>40</v>
      </c>
      <c r="AW387">
        <f t="shared" si="82"/>
        <v>2</v>
      </c>
      <c r="AX387">
        <f t="shared" si="83"/>
        <v>42</v>
      </c>
      <c r="AY387" t="s">
        <v>102</v>
      </c>
      <c r="AZ387" s="1">
        <v>46112.8125</v>
      </c>
      <c r="BA387" s="1">
        <v>46112</v>
      </c>
      <c r="BB387">
        <v>3</v>
      </c>
      <c r="BC387" t="s">
        <v>119</v>
      </c>
      <c r="BD387">
        <v>2026</v>
      </c>
    </row>
    <row r="388" spans="1:56" x14ac:dyDescent="0.25">
      <c r="A388">
        <v>22501099</v>
      </c>
      <c r="B388" t="s">
        <v>74</v>
      </c>
      <c r="C388" t="s">
        <v>75</v>
      </c>
      <c r="D388">
        <v>1610612753</v>
      </c>
      <c r="E388" t="str">
        <f t="shared" si="72"/>
        <v>161061275322501099</v>
      </c>
      <c r="F388" t="s">
        <v>87</v>
      </c>
      <c r="G388" t="s">
        <v>88</v>
      </c>
      <c r="H388">
        <v>1610612756</v>
      </c>
      <c r="I388" s="4" t="str">
        <f t="shared" si="73"/>
        <v>161061275622501099</v>
      </c>
      <c r="J388">
        <v>1</v>
      </c>
      <c r="K388">
        <v>1</v>
      </c>
      <c r="L388">
        <v>115</v>
      </c>
      <c r="M388">
        <v>111</v>
      </c>
      <c r="N388">
        <v>24</v>
      </c>
      <c r="O388">
        <v>1</v>
      </c>
      <c r="P388">
        <v>13</v>
      </c>
      <c r="Q388" s="2">
        <f t="shared" si="74"/>
        <v>0.59253915910964561</v>
      </c>
      <c r="R388" s="3">
        <f t="shared" si="75"/>
        <v>63.039999999999992</v>
      </c>
      <c r="S388" s="3">
        <f t="shared" si="76"/>
        <v>72.400000000000006</v>
      </c>
      <c r="T388" s="3">
        <f t="shared" si="77"/>
        <v>182.42385786802032</v>
      </c>
      <c r="U388" s="3">
        <f t="shared" si="78"/>
        <v>153.31491712707182</v>
      </c>
      <c r="V388" s="3">
        <f t="shared" si="79"/>
        <v>29.108940740948498</v>
      </c>
      <c r="W388" s="2">
        <f t="shared" si="80"/>
        <v>0.96</v>
      </c>
      <c r="X388">
        <v>79</v>
      </c>
      <c r="Y388">
        <v>35</v>
      </c>
      <c r="Z388" s="2">
        <v>0.443</v>
      </c>
      <c r="AA388">
        <v>29</v>
      </c>
      <c r="AB388">
        <v>10</v>
      </c>
      <c r="AC388">
        <f t="shared" si="81"/>
        <v>30</v>
      </c>
      <c r="AD388" s="2">
        <v>0.34499999999999997</v>
      </c>
      <c r="AE388">
        <v>41</v>
      </c>
      <c r="AF388">
        <v>35</v>
      </c>
      <c r="AG388" s="2">
        <v>0.85399999999999998</v>
      </c>
      <c r="AH388">
        <v>37</v>
      </c>
      <c r="AI388">
        <v>9</v>
      </c>
      <c r="AJ388">
        <v>46</v>
      </c>
      <c r="AK388">
        <v>29</v>
      </c>
      <c r="AL388">
        <v>25</v>
      </c>
      <c r="AM388">
        <v>4</v>
      </c>
      <c r="AN388">
        <v>240</v>
      </c>
      <c r="AO388">
        <v>28</v>
      </c>
      <c r="AP388">
        <v>42</v>
      </c>
      <c r="AQ388">
        <v>24</v>
      </c>
      <c r="AR388">
        <v>21</v>
      </c>
      <c r="AS388">
        <v>16</v>
      </c>
      <c r="AT388">
        <v>16</v>
      </c>
      <c r="AU388">
        <v>26</v>
      </c>
      <c r="AV388">
        <v>42</v>
      </c>
      <c r="AW388">
        <f t="shared" si="82"/>
        <v>8</v>
      </c>
      <c r="AX388">
        <f t="shared" si="83"/>
        <v>50</v>
      </c>
      <c r="AY388" t="s">
        <v>102</v>
      </c>
      <c r="AZ388" s="1">
        <v>46112.791666666664</v>
      </c>
      <c r="BA388" s="1">
        <v>46112</v>
      </c>
      <c r="BB388">
        <v>3</v>
      </c>
      <c r="BC388" t="s">
        <v>119</v>
      </c>
      <c r="BD388">
        <v>2026</v>
      </c>
    </row>
    <row r="389" spans="1:56" x14ac:dyDescent="0.25">
      <c r="A389">
        <v>22501099</v>
      </c>
      <c r="B389" t="s">
        <v>87</v>
      </c>
      <c r="C389" t="s">
        <v>88</v>
      </c>
      <c r="D389">
        <v>1610612756</v>
      </c>
      <c r="E389" t="str">
        <f t="shared" si="72"/>
        <v>161061275622501099</v>
      </c>
      <c r="F389" t="s">
        <v>74</v>
      </c>
      <c r="G389" t="s">
        <v>75</v>
      </c>
      <c r="H389">
        <v>1610612753</v>
      </c>
      <c r="I389" s="4" t="str">
        <f t="shared" si="73"/>
        <v>161061275322501099</v>
      </c>
      <c r="J389">
        <v>0</v>
      </c>
      <c r="K389">
        <v>0</v>
      </c>
      <c r="L389">
        <v>111</v>
      </c>
      <c r="M389">
        <v>115</v>
      </c>
      <c r="N389">
        <v>24</v>
      </c>
      <c r="O389">
        <v>4</v>
      </c>
      <c r="P389">
        <v>9</v>
      </c>
      <c r="Q389" s="2">
        <f t="shared" si="74"/>
        <v>0.53675048355899413</v>
      </c>
      <c r="R389" s="3">
        <f t="shared" si="75"/>
        <v>72.400000000000006</v>
      </c>
      <c r="S389" s="3">
        <f t="shared" si="76"/>
        <v>63.039999999999992</v>
      </c>
      <c r="T389" s="3">
        <f t="shared" si="77"/>
        <v>153.31491712707182</v>
      </c>
      <c r="U389" s="3">
        <f t="shared" si="78"/>
        <v>182.42385786802032</v>
      </c>
      <c r="V389" s="3">
        <f t="shared" si="79"/>
        <v>-29.108940740948498</v>
      </c>
      <c r="W389" s="2">
        <f t="shared" si="80"/>
        <v>1.2</v>
      </c>
      <c r="X389">
        <v>88</v>
      </c>
      <c r="Y389">
        <v>35</v>
      </c>
      <c r="Z389" s="2">
        <v>0.39800000000000002</v>
      </c>
      <c r="AA389">
        <v>46</v>
      </c>
      <c r="AB389">
        <v>14</v>
      </c>
      <c r="AC389">
        <f t="shared" si="81"/>
        <v>42</v>
      </c>
      <c r="AD389" s="2">
        <v>0.30399999999999999</v>
      </c>
      <c r="AE389">
        <v>35</v>
      </c>
      <c r="AF389">
        <v>27</v>
      </c>
      <c r="AG389" s="2">
        <v>0.77100000000000002</v>
      </c>
      <c r="AH389">
        <v>30</v>
      </c>
      <c r="AI389">
        <v>11</v>
      </c>
      <c r="AJ389">
        <v>41</v>
      </c>
      <c r="AK389">
        <v>32</v>
      </c>
      <c r="AL389">
        <v>20</v>
      </c>
      <c r="AM389">
        <v>-4</v>
      </c>
      <c r="AN389">
        <v>240</v>
      </c>
      <c r="AO389">
        <v>21</v>
      </c>
      <c r="AP389">
        <v>35</v>
      </c>
      <c r="AQ389">
        <v>38</v>
      </c>
      <c r="AR389">
        <v>17</v>
      </c>
      <c r="AS389">
        <v>2</v>
      </c>
      <c r="AT389">
        <v>18</v>
      </c>
      <c r="AU389">
        <v>18</v>
      </c>
      <c r="AV389">
        <v>32</v>
      </c>
      <c r="AW389">
        <f t="shared" si="82"/>
        <v>10</v>
      </c>
      <c r="AX389">
        <f t="shared" si="83"/>
        <v>42</v>
      </c>
      <c r="AY389" t="s">
        <v>102</v>
      </c>
      <c r="AZ389" s="1">
        <v>46112.791666666664</v>
      </c>
      <c r="BA389" s="1">
        <v>46112</v>
      </c>
      <c r="BB389">
        <v>3</v>
      </c>
      <c r="BC389" t="s">
        <v>119</v>
      </c>
      <c r="BD389">
        <v>2026</v>
      </c>
    </row>
    <row r="390" spans="1:56" x14ac:dyDescent="0.25">
      <c r="A390">
        <v>22501098</v>
      </c>
      <c r="B390" t="s">
        <v>68</v>
      </c>
      <c r="C390" t="s">
        <v>69</v>
      </c>
      <c r="D390">
        <v>1610612747</v>
      </c>
      <c r="E390" t="str">
        <f t="shared" si="72"/>
        <v>161061274722501098</v>
      </c>
      <c r="F390" t="s">
        <v>111</v>
      </c>
      <c r="G390" t="s">
        <v>112</v>
      </c>
      <c r="H390">
        <v>1610612764</v>
      </c>
      <c r="I390" s="4" t="str">
        <f t="shared" si="73"/>
        <v>161061276422501098</v>
      </c>
      <c r="J390">
        <v>1</v>
      </c>
      <c r="K390">
        <v>1</v>
      </c>
      <c r="L390">
        <v>120</v>
      </c>
      <c r="M390">
        <v>101</v>
      </c>
      <c r="N390">
        <v>29</v>
      </c>
      <c r="O390">
        <v>7</v>
      </c>
      <c r="P390">
        <v>7</v>
      </c>
      <c r="Q390" s="2">
        <f t="shared" si="74"/>
        <v>0.64460678985818654</v>
      </c>
      <c r="R390" s="3">
        <f t="shared" si="75"/>
        <v>69.08</v>
      </c>
      <c r="S390" s="3">
        <f t="shared" si="76"/>
        <v>86.04</v>
      </c>
      <c r="T390" s="3">
        <f t="shared" si="77"/>
        <v>173.71163867979155</v>
      </c>
      <c r="U390" s="3">
        <f t="shared" si="78"/>
        <v>117.38726173872615</v>
      </c>
      <c r="V390" s="3">
        <f t="shared" si="79"/>
        <v>56.324376941065395</v>
      </c>
      <c r="W390" s="2">
        <f t="shared" si="80"/>
        <v>1.9333333333333333</v>
      </c>
      <c r="X390">
        <v>79</v>
      </c>
      <c r="Y390">
        <v>44</v>
      </c>
      <c r="Z390" s="2">
        <v>0.55700000000000005</v>
      </c>
      <c r="AA390">
        <v>24</v>
      </c>
      <c r="AB390">
        <v>7</v>
      </c>
      <c r="AC390">
        <f t="shared" si="81"/>
        <v>21</v>
      </c>
      <c r="AD390" s="2">
        <v>0.29199999999999998</v>
      </c>
      <c r="AE390">
        <v>32</v>
      </c>
      <c r="AF390">
        <v>25</v>
      </c>
      <c r="AG390" s="2">
        <v>0.78100000000000003</v>
      </c>
      <c r="AH390">
        <v>39</v>
      </c>
      <c r="AI390">
        <v>9</v>
      </c>
      <c r="AJ390">
        <v>48</v>
      </c>
      <c r="AK390">
        <v>15</v>
      </c>
      <c r="AL390">
        <v>15</v>
      </c>
      <c r="AM390">
        <v>19</v>
      </c>
      <c r="AN390">
        <v>240</v>
      </c>
      <c r="AO390">
        <v>25</v>
      </c>
      <c r="AP390">
        <v>40</v>
      </c>
      <c r="AQ390">
        <v>26</v>
      </c>
      <c r="AR390">
        <v>29</v>
      </c>
      <c r="AS390">
        <v>30</v>
      </c>
      <c r="AT390">
        <v>21</v>
      </c>
      <c r="AU390">
        <v>17</v>
      </c>
      <c r="AV390">
        <v>56</v>
      </c>
      <c r="AW390">
        <f t="shared" si="82"/>
        <v>18</v>
      </c>
      <c r="AX390">
        <f t="shared" si="83"/>
        <v>74</v>
      </c>
      <c r="AY390" t="s">
        <v>102</v>
      </c>
      <c r="AZ390" s="1">
        <v>46111.916666666664</v>
      </c>
      <c r="BA390" s="1">
        <v>46111</v>
      </c>
      <c r="BB390">
        <v>3</v>
      </c>
      <c r="BC390" t="s">
        <v>119</v>
      </c>
      <c r="BD390">
        <v>2026</v>
      </c>
    </row>
    <row r="391" spans="1:56" x14ac:dyDescent="0.25">
      <c r="A391">
        <v>22501098</v>
      </c>
      <c r="B391" t="s">
        <v>111</v>
      </c>
      <c r="C391" t="s">
        <v>112</v>
      </c>
      <c r="D391">
        <v>1610612764</v>
      </c>
      <c r="E391" t="str">
        <f t="shared" si="72"/>
        <v>161061276422501098</v>
      </c>
      <c r="F391" t="s">
        <v>68</v>
      </c>
      <c r="G391" t="s">
        <v>69</v>
      </c>
      <c r="H391">
        <v>1610612747</v>
      </c>
      <c r="I391" s="4" t="str">
        <f t="shared" si="73"/>
        <v>161061274722501098</v>
      </c>
      <c r="J391">
        <v>0</v>
      </c>
      <c r="K391">
        <v>0</v>
      </c>
      <c r="L391">
        <v>101</v>
      </c>
      <c r="M391">
        <v>120</v>
      </c>
      <c r="N391">
        <v>25</v>
      </c>
      <c r="O391">
        <v>2</v>
      </c>
      <c r="P391">
        <v>11</v>
      </c>
      <c r="Q391" s="2">
        <f t="shared" si="74"/>
        <v>0.50479808076769284</v>
      </c>
      <c r="R391" s="3">
        <f t="shared" si="75"/>
        <v>86.04</v>
      </c>
      <c r="S391" s="3">
        <f t="shared" si="76"/>
        <v>69.08</v>
      </c>
      <c r="T391" s="3">
        <f t="shared" si="77"/>
        <v>117.38726173872615</v>
      </c>
      <c r="U391" s="3">
        <f t="shared" si="78"/>
        <v>173.71163867979155</v>
      </c>
      <c r="V391" s="3">
        <f t="shared" si="79"/>
        <v>-56.324376941065395</v>
      </c>
      <c r="W391" s="2">
        <f t="shared" si="80"/>
        <v>2.7777777777777777</v>
      </c>
      <c r="X391">
        <v>93</v>
      </c>
      <c r="Y391">
        <v>41</v>
      </c>
      <c r="Z391" s="2">
        <v>0.441</v>
      </c>
      <c r="AA391">
        <v>35</v>
      </c>
      <c r="AB391">
        <v>7</v>
      </c>
      <c r="AC391">
        <f t="shared" si="81"/>
        <v>21</v>
      </c>
      <c r="AD391" s="2">
        <v>0.2</v>
      </c>
      <c r="AE391">
        <v>16</v>
      </c>
      <c r="AF391">
        <v>12</v>
      </c>
      <c r="AG391" s="2">
        <v>0.75</v>
      </c>
      <c r="AH391">
        <v>28</v>
      </c>
      <c r="AI391">
        <v>5</v>
      </c>
      <c r="AJ391">
        <v>33</v>
      </c>
      <c r="AK391">
        <v>22</v>
      </c>
      <c r="AL391">
        <v>9</v>
      </c>
      <c r="AM391">
        <v>-19</v>
      </c>
      <c r="AN391">
        <v>240</v>
      </c>
      <c r="AO391">
        <v>26</v>
      </c>
      <c r="AP391">
        <v>18</v>
      </c>
      <c r="AQ391">
        <v>33</v>
      </c>
      <c r="AR391">
        <v>24</v>
      </c>
      <c r="AS391">
        <v>4</v>
      </c>
      <c r="AT391">
        <v>6</v>
      </c>
      <c r="AU391">
        <v>14</v>
      </c>
      <c r="AV391">
        <v>58</v>
      </c>
      <c r="AW391">
        <f t="shared" si="82"/>
        <v>10</v>
      </c>
      <c r="AX391">
        <f t="shared" si="83"/>
        <v>68</v>
      </c>
      <c r="AY391" t="s">
        <v>102</v>
      </c>
      <c r="AZ391" s="1">
        <v>46111.916666666664</v>
      </c>
      <c r="BA391" s="1">
        <v>46111</v>
      </c>
      <c r="BB391">
        <v>3</v>
      </c>
      <c r="BC391" t="s">
        <v>119</v>
      </c>
      <c r="BD391">
        <v>2026</v>
      </c>
    </row>
    <row r="392" spans="1:56" x14ac:dyDescent="0.25">
      <c r="A392">
        <v>22501097</v>
      </c>
      <c r="B392" t="s">
        <v>64</v>
      </c>
      <c r="C392" t="s">
        <v>65</v>
      </c>
      <c r="D392">
        <v>1610612765</v>
      </c>
      <c r="E392" t="str">
        <f t="shared" si="72"/>
        <v>161061276522501097</v>
      </c>
      <c r="F392" t="s">
        <v>59</v>
      </c>
      <c r="G392" t="s">
        <v>60</v>
      </c>
      <c r="H392">
        <v>1610612760</v>
      </c>
      <c r="I392" s="4" t="str">
        <f t="shared" si="73"/>
        <v>161061276022501097</v>
      </c>
      <c r="J392">
        <v>0</v>
      </c>
      <c r="K392">
        <v>0</v>
      </c>
      <c r="L392">
        <v>110</v>
      </c>
      <c r="M392">
        <v>114</v>
      </c>
      <c r="N392">
        <v>30</v>
      </c>
      <c r="O392">
        <v>8</v>
      </c>
      <c r="P392">
        <v>12</v>
      </c>
      <c r="Q392" s="2">
        <f t="shared" si="74"/>
        <v>0.51344286781179982</v>
      </c>
      <c r="R392" s="3">
        <f t="shared" si="75"/>
        <v>76.12</v>
      </c>
      <c r="S392" s="3">
        <f t="shared" si="76"/>
        <v>72.08</v>
      </c>
      <c r="T392" s="3">
        <f t="shared" si="77"/>
        <v>144.50867052023119</v>
      </c>
      <c r="U392" s="3">
        <f t="shared" si="78"/>
        <v>158.157602663707</v>
      </c>
      <c r="V392" s="3">
        <f t="shared" si="79"/>
        <v>-13.648932143475804</v>
      </c>
      <c r="W392" s="2">
        <f t="shared" si="80"/>
        <v>1.875</v>
      </c>
      <c r="X392">
        <v>97</v>
      </c>
      <c r="Y392">
        <v>41</v>
      </c>
      <c r="Z392" s="2">
        <v>0.42299999999999999</v>
      </c>
      <c r="AA392">
        <v>43</v>
      </c>
      <c r="AB392">
        <v>16</v>
      </c>
      <c r="AC392">
        <f t="shared" si="81"/>
        <v>48</v>
      </c>
      <c r="AD392" s="2">
        <v>0.372</v>
      </c>
      <c r="AE392">
        <v>23</v>
      </c>
      <c r="AF392">
        <v>12</v>
      </c>
      <c r="AG392" s="2">
        <v>0.52200000000000002</v>
      </c>
      <c r="AH392">
        <v>31</v>
      </c>
      <c r="AI392">
        <v>15</v>
      </c>
      <c r="AJ392">
        <v>46</v>
      </c>
      <c r="AK392">
        <v>28</v>
      </c>
      <c r="AL392">
        <v>16</v>
      </c>
      <c r="AM392">
        <v>-4</v>
      </c>
      <c r="AN392">
        <v>265</v>
      </c>
      <c r="AO392">
        <v>24</v>
      </c>
      <c r="AP392">
        <v>19</v>
      </c>
      <c r="AQ392">
        <v>31</v>
      </c>
      <c r="AR392">
        <v>27</v>
      </c>
      <c r="AS392">
        <v>7</v>
      </c>
      <c r="AT392">
        <v>9</v>
      </c>
      <c r="AU392">
        <v>22</v>
      </c>
      <c r="AV392">
        <v>40</v>
      </c>
      <c r="AW392">
        <f t="shared" si="82"/>
        <v>10</v>
      </c>
      <c r="AX392">
        <f t="shared" si="83"/>
        <v>50</v>
      </c>
      <c r="AY392" t="s">
        <v>102</v>
      </c>
      <c r="AZ392" s="1">
        <v>46111.895833333336</v>
      </c>
      <c r="BA392" s="1">
        <v>46111</v>
      </c>
      <c r="BB392">
        <v>3</v>
      </c>
      <c r="BC392" t="s">
        <v>119</v>
      </c>
      <c r="BD392">
        <v>2026</v>
      </c>
    </row>
    <row r="393" spans="1:56" x14ac:dyDescent="0.25">
      <c r="A393">
        <v>22501097</v>
      </c>
      <c r="B393" t="s">
        <v>59</v>
      </c>
      <c r="C393" t="s">
        <v>60</v>
      </c>
      <c r="D393">
        <v>1610612760</v>
      </c>
      <c r="E393" t="str">
        <f t="shared" si="72"/>
        <v>161061276022501097</v>
      </c>
      <c r="F393" t="s">
        <v>64</v>
      </c>
      <c r="G393" t="s">
        <v>65</v>
      </c>
      <c r="H393">
        <v>1610612765</v>
      </c>
      <c r="I393" s="4" t="str">
        <f t="shared" si="73"/>
        <v>161061276522501097</v>
      </c>
      <c r="J393">
        <v>1</v>
      </c>
      <c r="K393">
        <v>1</v>
      </c>
      <c r="L393">
        <v>114</v>
      </c>
      <c r="M393">
        <v>110</v>
      </c>
      <c r="N393">
        <v>17</v>
      </c>
      <c r="O393">
        <v>6</v>
      </c>
      <c r="P393">
        <v>9</v>
      </c>
      <c r="Q393" s="2">
        <f t="shared" si="74"/>
        <v>0.59949516196886832</v>
      </c>
      <c r="R393" s="3">
        <f t="shared" si="75"/>
        <v>72.08</v>
      </c>
      <c r="S393" s="3">
        <f t="shared" si="76"/>
        <v>76.12</v>
      </c>
      <c r="T393" s="3">
        <f t="shared" si="77"/>
        <v>158.157602663707</v>
      </c>
      <c r="U393" s="3">
        <f t="shared" si="78"/>
        <v>144.50867052023119</v>
      </c>
      <c r="V393" s="3">
        <f t="shared" si="79"/>
        <v>13.648932143475804</v>
      </c>
      <c r="W393" s="2">
        <f t="shared" si="80"/>
        <v>1</v>
      </c>
      <c r="X393">
        <v>81</v>
      </c>
      <c r="Y393">
        <v>38</v>
      </c>
      <c r="Z393" s="2">
        <v>0.46899999999999997</v>
      </c>
      <c r="AA393">
        <v>34</v>
      </c>
      <c r="AB393">
        <v>10</v>
      </c>
      <c r="AC393">
        <f t="shared" si="81"/>
        <v>30</v>
      </c>
      <c r="AD393" s="2">
        <v>0.29399999999999998</v>
      </c>
      <c r="AE393">
        <v>32</v>
      </c>
      <c r="AF393">
        <v>28</v>
      </c>
      <c r="AG393" s="2">
        <v>0.875</v>
      </c>
      <c r="AH393">
        <v>36</v>
      </c>
      <c r="AI393">
        <v>6</v>
      </c>
      <c r="AJ393">
        <v>42</v>
      </c>
      <c r="AK393">
        <v>24</v>
      </c>
      <c r="AL393">
        <v>17</v>
      </c>
      <c r="AM393">
        <v>4</v>
      </c>
      <c r="AN393">
        <v>265</v>
      </c>
      <c r="AO393">
        <v>31</v>
      </c>
      <c r="AP393">
        <v>22</v>
      </c>
      <c r="AQ393">
        <v>26</v>
      </c>
      <c r="AR393">
        <v>22</v>
      </c>
      <c r="AS393">
        <v>15</v>
      </c>
      <c r="AT393">
        <v>15</v>
      </c>
      <c r="AU393">
        <v>17</v>
      </c>
      <c r="AV393">
        <v>44</v>
      </c>
      <c r="AW393">
        <f t="shared" si="82"/>
        <v>12</v>
      </c>
      <c r="AX393">
        <f t="shared" si="83"/>
        <v>56</v>
      </c>
      <c r="AY393" t="s">
        <v>102</v>
      </c>
      <c r="AZ393" s="1">
        <v>46111.895833333336</v>
      </c>
      <c r="BA393" s="1">
        <v>46111</v>
      </c>
      <c r="BB393">
        <v>3</v>
      </c>
      <c r="BC393" t="s">
        <v>119</v>
      </c>
      <c r="BD393">
        <v>2026</v>
      </c>
    </row>
    <row r="394" spans="1:56" x14ac:dyDescent="0.25">
      <c r="A394">
        <v>22501096</v>
      </c>
      <c r="B394" t="s">
        <v>62</v>
      </c>
      <c r="C394" t="s">
        <v>63</v>
      </c>
      <c r="D394">
        <v>1610612739</v>
      </c>
      <c r="E394" t="str">
        <f t="shared" si="72"/>
        <v>161061273922501096</v>
      </c>
      <c r="F394" t="s">
        <v>107</v>
      </c>
      <c r="G394" t="s">
        <v>108</v>
      </c>
      <c r="H394">
        <v>1610612762</v>
      </c>
      <c r="I394" s="4" t="str">
        <f t="shared" si="73"/>
        <v>161061276222501096</v>
      </c>
      <c r="J394">
        <v>0</v>
      </c>
      <c r="K394">
        <v>1</v>
      </c>
      <c r="L394">
        <v>122</v>
      </c>
      <c r="M394">
        <v>113</v>
      </c>
      <c r="N394">
        <v>33</v>
      </c>
      <c r="O394">
        <v>7</v>
      </c>
      <c r="P394">
        <v>9</v>
      </c>
      <c r="Q394" s="2">
        <f t="shared" si="74"/>
        <v>0.59874361994503345</v>
      </c>
      <c r="R394" s="3">
        <f t="shared" si="75"/>
        <v>79.88</v>
      </c>
      <c r="S394" s="3">
        <f t="shared" si="76"/>
        <v>70.8</v>
      </c>
      <c r="T394" s="3">
        <f t="shared" si="77"/>
        <v>152.72909364046069</v>
      </c>
      <c r="U394" s="3">
        <f t="shared" si="78"/>
        <v>159.60451977401132</v>
      </c>
      <c r="V394" s="3">
        <f t="shared" si="79"/>
        <v>-6.8754261335506328</v>
      </c>
      <c r="W394" s="2">
        <f t="shared" si="80"/>
        <v>3</v>
      </c>
      <c r="X394">
        <v>90</v>
      </c>
      <c r="Y394">
        <v>47</v>
      </c>
      <c r="Z394" s="2">
        <v>0.52200000000000002</v>
      </c>
      <c r="AA394">
        <v>32</v>
      </c>
      <c r="AB394">
        <v>6</v>
      </c>
      <c r="AC394">
        <f t="shared" si="81"/>
        <v>18</v>
      </c>
      <c r="AD394" s="2">
        <v>0.188</v>
      </c>
      <c r="AE394">
        <v>27</v>
      </c>
      <c r="AF394">
        <v>22</v>
      </c>
      <c r="AG394" s="2">
        <v>0.81499999999999995</v>
      </c>
      <c r="AH394">
        <v>38</v>
      </c>
      <c r="AI394">
        <v>11</v>
      </c>
      <c r="AJ394">
        <v>49</v>
      </c>
      <c r="AK394">
        <v>17</v>
      </c>
      <c r="AL394">
        <v>11</v>
      </c>
      <c r="AM394">
        <v>9</v>
      </c>
      <c r="AN394">
        <v>240</v>
      </c>
      <c r="AO394">
        <v>31</v>
      </c>
      <c r="AP394">
        <v>32</v>
      </c>
      <c r="AQ394">
        <v>31</v>
      </c>
      <c r="AR394">
        <v>28</v>
      </c>
      <c r="AS394">
        <v>15</v>
      </c>
      <c r="AT394">
        <v>15</v>
      </c>
      <c r="AU394">
        <v>20</v>
      </c>
      <c r="AV394">
        <v>82</v>
      </c>
      <c r="AW394">
        <f t="shared" si="82"/>
        <v>0</v>
      </c>
      <c r="AX394">
        <f t="shared" si="83"/>
        <v>82</v>
      </c>
      <c r="AY394" t="s">
        <v>102</v>
      </c>
      <c r="AZ394" s="1">
        <v>46111.875</v>
      </c>
      <c r="BA394" s="1">
        <v>46111</v>
      </c>
      <c r="BB394">
        <v>3</v>
      </c>
      <c r="BC394" t="s">
        <v>119</v>
      </c>
      <c r="BD394">
        <v>2026</v>
      </c>
    </row>
    <row r="395" spans="1:56" x14ac:dyDescent="0.25">
      <c r="A395">
        <v>22501096</v>
      </c>
      <c r="B395" t="s">
        <v>107</v>
      </c>
      <c r="C395" t="s">
        <v>108</v>
      </c>
      <c r="D395">
        <v>1610612762</v>
      </c>
      <c r="E395" t="str">
        <f t="shared" si="72"/>
        <v>161061276222501096</v>
      </c>
      <c r="F395" t="s">
        <v>62</v>
      </c>
      <c r="G395" t="s">
        <v>63</v>
      </c>
      <c r="H395">
        <v>1610612739</v>
      </c>
      <c r="I395" s="4" t="str">
        <f t="shared" si="73"/>
        <v>161061273922501096</v>
      </c>
      <c r="J395">
        <v>1</v>
      </c>
      <c r="K395">
        <v>0</v>
      </c>
      <c r="L395">
        <v>113</v>
      </c>
      <c r="M395">
        <v>122</v>
      </c>
      <c r="N395">
        <v>32</v>
      </c>
      <c r="O395">
        <v>3</v>
      </c>
      <c r="P395">
        <v>9</v>
      </c>
      <c r="Q395" s="2">
        <f t="shared" si="74"/>
        <v>0.58367768595041325</v>
      </c>
      <c r="R395" s="3">
        <f t="shared" si="75"/>
        <v>70.8</v>
      </c>
      <c r="S395" s="3">
        <f t="shared" si="76"/>
        <v>79.88</v>
      </c>
      <c r="T395" s="3">
        <f t="shared" si="77"/>
        <v>159.60451977401132</v>
      </c>
      <c r="U395" s="3">
        <f t="shared" si="78"/>
        <v>152.72909364046069</v>
      </c>
      <c r="V395" s="3">
        <f t="shared" si="79"/>
        <v>6.8754261335506328</v>
      </c>
      <c r="W395" s="2">
        <f t="shared" si="80"/>
        <v>2.1333333333333333</v>
      </c>
      <c r="X395">
        <v>88</v>
      </c>
      <c r="Y395">
        <v>42</v>
      </c>
      <c r="Z395" s="2">
        <v>0.47699999999999998</v>
      </c>
      <c r="AA395">
        <v>29</v>
      </c>
      <c r="AB395">
        <v>15</v>
      </c>
      <c r="AC395">
        <f t="shared" si="81"/>
        <v>45</v>
      </c>
      <c r="AD395" s="2">
        <v>0.51700000000000002</v>
      </c>
      <c r="AE395">
        <v>20</v>
      </c>
      <c r="AF395">
        <v>14</v>
      </c>
      <c r="AG395" s="2">
        <v>0.7</v>
      </c>
      <c r="AH395">
        <v>29</v>
      </c>
      <c r="AI395">
        <v>11</v>
      </c>
      <c r="AJ395">
        <v>40</v>
      </c>
      <c r="AK395">
        <v>23</v>
      </c>
      <c r="AL395">
        <v>15</v>
      </c>
      <c r="AM395">
        <v>-9</v>
      </c>
      <c r="AN395">
        <v>240</v>
      </c>
      <c r="AO395">
        <v>29</v>
      </c>
      <c r="AP395">
        <v>24</v>
      </c>
      <c r="AQ395">
        <v>36</v>
      </c>
      <c r="AR395">
        <v>24</v>
      </c>
      <c r="AS395">
        <v>2</v>
      </c>
      <c r="AT395">
        <v>26</v>
      </c>
      <c r="AU395">
        <v>18</v>
      </c>
      <c r="AV395">
        <v>40</v>
      </c>
      <c r="AW395">
        <f t="shared" si="82"/>
        <v>14</v>
      </c>
      <c r="AX395">
        <f t="shared" si="83"/>
        <v>54</v>
      </c>
      <c r="AY395" t="s">
        <v>102</v>
      </c>
      <c r="AZ395" s="1">
        <v>46111.875</v>
      </c>
      <c r="BA395" s="1">
        <v>46111</v>
      </c>
      <c r="BB395">
        <v>3</v>
      </c>
      <c r="BC395" t="s">
        <v>119</v>
      </c>
      <c r="BD395">
        <v>2026</v>
      </c>
    </row>
    <row r="396" spans="1:56" x14ac:dyDescent="0.25">
      <c r="A396">
        <v>22501095</v>
      </c>
      <c r="B396" t="s">
        <v>66</v>
      </c>
      <c r="C396" t="s">
        <v>67</v>
      </c>
      <c r="D396">
        <v>1610612750</v>
      </c>
      <c r="E396" t="str">
        <f t="shared" si="72"/>
        <v>161061275022501095</v>
      </c>
      <c r="F396" t="s">
        <v>98</v>
      </c>
      <c r="G396" t="s">
        <v>99</v>
      </c>
      <c r="H396">
        <v>1610612742</v>
      </c>
      <c r="I396" s="4" t="str">
        <f t="shared" si="73"/>
        <v>161061274222501095</v>
      </c>
      <c r="J396">
        <v>0</v>
      </c>
      <c r="K396">
        <v>1</v>
      </c>
      <c r="L396">
        <v>124</v>
      </c>
      <c r="M396">
        <v>94</v>
      </c>
      <c r="N396">
        <v>33</v>
      </c>
      <c r="O396">
        <v>6</v>
      </c>
      <c r="P396">
        <v>8</v>
      </c>
      <c r="Q396" s="2">
        <f t="shared" si="74"/>
        <v>0.61216429699842023</v>
      </c>
      <c r="R396" s="3">
        <f t="shared" si="75"/>
        <v>85.28</v>
      </c>
      <c r="S396" s="3">
        <f t="shared" si="76"/>
        <v>74.960000000000008</v>
      </c>
      <c r="T396" s="3">
        <f t="shared" si="77"/>
        <v>145.40337711069418</v>
      </c>
      <c r="U396" s="3">
        <f t="shared" si="78"/>
        <v>125.40021344717181</v>
      </c>
      <c r="V396" s="3">
        <f t="shared" si="79"/>
        <v>20.003163663522372</v>
      </c>
      <c r="W396" s="2">
        <f t="shared" si="80"/>
        <v>3.3</v>
      </c>
      <c r="X396">
        <v>96</v>
      </c>
      <c r="Y396">
        <v>51</v>
      </c>
      <c r="Z396" s="2">
        <v>0.53100000000000003</v>
      </c>
      <c r="AA396">
        <v>31</v>
      </c>
      <c r="AB396">
        <v>14</v>
      </c>
      <c r="AC396">
        <f t="shared" si="81"/>
        <v>42</v>
      </c>
      <c r="AD396" s="2">
        <v>0.45200000000000001</v>
      </c>
      <c r="AE396">
        <v>12</v>
      </c>
      <c r="AF396">
        <v>8</v>
      </c>
      <c r="AG396" s="2">
        <v>0.66700000000000004</v>
      </c>
      <c r="AH396">
        <v>45</v>
      </c>
      <c r="AI396">
        <v>6</v>
      </c>
      <c r="AJ396">
        <v>51</v>
      </c>
      <c r="AK396">
        <v>27</v>
      </c>
      <c r="AL396">
        <v>10</v>
      </c>
      <c r="AM396">
        <v>30</v>
      </c>
      <c r="AN396">
        <v>240</v>
      </c>
      <c r="AO396">
        <v>35</v>
      </c>
      <c r="AP396">
        <v>21</v>
      </c>
      <c r="AQ396">
        <v>38</v>
      </c>
      <c r="AR396">
        <v>30</v>
      </c>
      <c r="AS396">
        <v>33</v>
      </c>
      <c r="AT396">
        <v>33</v>
      </c>
      <c r="AU396">
        <v>20</v>
      </c>
      <c r="AV396">
        <v>68</v>
      </c>
      <c r="AW396">
        <f t="shared" si="82"/>
        <v>6</v>
      </c>
      <c r="AX396">
        <f t="shared" si="83"/>
        <v>74</v>
      </c>
      <c r="AY396" t="s">
        <v>102</v>
      </c>
      <c r="AZ396" s="1">
        <v>46111.854166666664</v>
      </c>
      <c r="BA396" s="1">
        <v>46111</v>
      </c>
      <c r="BB396">
        <v>3</v>
      </c>
      <c r="BC396" t="s">
        <v>119</v>
      </c>
      <c r="BD396">
        <v>2026</v>
      </c>
    </row>
    <row r="397" spans="1:56" x14ac:dyDescent="0.25">
      <c r="A397">
        <v>22501095</v>
      </c>
      <c r="B397" t="s">
        <v>98</v>
      </c>
      <c r="C397" t="s">
        <v>99</v>
      </c>
      <c r="D397">
        <v>1610612742</v>
      </c>
      <c r="E397" t="str">
        <f t="shared" si="72"/>
        <v>161061274222501095</v>
      </c>
      <c r="F397" t="s">
        <v>66</v>
      </c>
      <c r="G397" t="s">
        <v>67</v>
      </c>
      <c r="H397">
        <v>1610612750</v>
      </c>
      <c r="I397" s="4" t="str">
        <f t="shared" si="73"/>
        <v>161061275022501095</v>
      </c>
      <c r="J397">
        <v>1</v>
      </c>
      <c r="K397">
        <v>0</v>
      </c>
      <c r="L397">
        <v>94</v>
      </c>
      <c r="M397">
        <v>124</v>
      </c>
      <c r="N397">
        <v>21</v>
      </c>
      <c r="O397">
        <v>3</v>
      </c>
      <c r="P397">
        <v>6</v>
      </c>
      <c r="Q397" s="2">
        <f t="shared" si="74"/>
        <v>0.4520969603693728</v>
      </c>
      <c r="R397" s="3">
        <f t="shared" si="75"/>
        <v>74.960000000000008</v>
      </c>
      <c r="S397" s="3">
        <f t="shared" si="76"/>
        <v>85.28</v>
      </c>
      <c r="T397" s="3">
        <f t="shared" si="77"/>
        <v>125.40021344717181</v>
      </c>
      <c r="U397" s="3">
        <f t="shared" si="78"/>
        <v>145.40337711069418</v>
      </c>
      <c r="V397" s="3">
        <f t="shared" si="79"/>
        <v>-20.003163663522372</v>
      </c>
      <c r="W397" s="2">
        <f t="shared" si="80"/>
        <v>1.4</v>
      </c>
      <c r="X397">
        <v>89</v>
      </c>
      <c r="Y397">
        <v>31</v>
      </c>
      <c r="Z397" s="2">
        <v>0.34799999999999998</v>
      </c>
      <c r="AA397">
        <v>29</v>
      </c>
      <c r="AB397">
        <v>7</v>
      </c>
      <c r="AC397">
        <f t="shared" si="81"/>
        <v>21</v>
      </c>
      <c r="AD397" s="2">
        <v>0.24099999999999999</v>
      </c>
      <c r="AE397">
        <v>34</v>
      </c>
      <c r="AF397">
        <v>25</v>
      </c>
      <c r="AG397" s="2">
        <v>0.73499999999999999</v>
      </c>
      <c r="AH397">
        <v>39</v>
      </c>
      <c r="AI397">
        <v>14</v>
      </c>
      <c r="AJ397">
        <v>53</v>
      </c>
      <c r="AK397">
        <v>14</v>
      </c>
      <c r="AL397">
        <v>15</v>
      </c>
      <c r="AM397">
        <v>-30</v>
      </c>
      <c r="AN397">
        <v>240</v>
      </c>
      <c r="AO397">
        <v>23</v>
      </c>
      <c r="AP397">
        <v>23</v>
      </c>
      <c r="AQ397">
        <v>25</v>
      </c>
      <c r="AR397">
        <v>23</v>
      </c>
      <c r="AS397">
        <v>4</v>
      </c>
      <c r="AT397">
        <v>19</v>
      </c>
      <c r="AU397">
        <v>12</v>
      </c>
      <c r="AV397">
        <v>42</v>
      </c>
      <c r="AW397">
        <f t="shared" si="82"/>
        <v>6</v>
      </c>
      <c r="AX397">
        <f t="shared" si="83"/>
        <v>48</v>
      </c>
      <c r="AY397" t="s">
        <v>102</v>
      </c>
      <c r="AZ397" s="1">
        <v>46111.854166666664</v>
      </c>
      <c r="BA397" s="1">
        <v>46111</v>
      </c>
      <c r="BB397">
        <v>3</v>
      </c>
      <c r="BC397" t="s">
        <v>119</v>
      </c>
      <c r="BD397">
        <v>2026</v>
      </c>
    </row>
    <row r="398" spans="1:56" x14ac:dyDescent="0.25">
      <c r="A398">
        <v>22501093</v>
      </c>
      <c r="B398" t="s">
        <v>103</v>
      </c>
      <c r="C398" t="s">
        <v>104</v>
      </c>
      <c r="D398">
        <v>1610612763</v>
      </c>
      <c r="E398" t="str">
        <f t="shared" si="72"/>
        <v>161061276322501093</v>
      </c>
      <c r="F398" t="s">
        <v>87</v>
      </c>
      <c r="G398" t="s">
        <v>88</v>
      </c>
      <c r="H398">
        <v>1610612756</v>
      </c>
      <c r="I398" s="4" t="str">
        <f t="shared" si="73"/>
        <v>161061275622501093</v>
      </c>
      <c r="J398">
        <v>1</v>
      </c>
      <c r="K398">
        <v>0</v>
      </c>
      <c r="L398">
        <v>105</v>
      </c>
      <c r="M398">
        <v>131</v>
      </c>
      <c r="N398">
        <v>26</v>
      </c>
      <c r="O398">
        <v>5</v>
      </c>
      <c r="P398">
        <v>5</v>
      </c>
      <c r="Q398" s="2">
        <f t="shared" si="74"/>
        <v>0.62649164677804303</v>
      </c>
      <c r="R398" s="3">
        <f t="shared" si="75"/>
        <v>55.8</v>
      </c>
      <c r="S398" s="3">
        <f t="shared" si="76"/>
        <v>82.52</v>
      </c>
      <c r="T398" s="3">
        <f t="shared" si="77"/>
        <v>188.1720430107527</v>
      </c>
      <c r="U398" s="3">
        <f t="shared" si="78"/>
        <v>158.74939408628214</v>
      </c>
      <c r="V398" s="3">
        <f t="shared" si="79"/>
        <v>29.422648924470565</v>
      </c>
      <c r="W398" s="2">
        <f t="shared" si="80"/>
        <v>1.1818181818181819</v>
      </c>
      <c r="X398">
        <v>75</v>
      </c>
      <c r="Y398">
        <v>38</v>
      </c>
      <c r="Z398" s="2">
        <v>0.50700000000000001</v>
      </c>
      <c r="AA398">
        <v>30</v>
      </c>
      <c r="AB398">
        <v>11</v>
      </c>
      <c r="AC398">
        <f t="shared" si="81"/>
        <v>33</v>
      </c>
      <c r="AD398" s="2">
        <v>0.36699999999999999</v>
      </c>
      <c r="AE398">
        <v>20</v>
      </c>
      <c r="AF398">
        <v>18</v>
      </c>
      <c r="AG398" s="2">
        <v>0.9</v>
      </c>
      <c r="AH398">
        <v>27</v>
      </c>
      <c r="AI398">
        <v>6</v>
      </c>
      <c r="AJ398">
        <v>33</v>
      </c>
      <c r="AK398">
        <v>13</v>
      </c>
      <c r="AL398">
        <v>22</v>
      </c>
      <c r="AM398">
        <v>-26</v>
      </c>
      <c r="AN398">
        <v>240</v>
      </c>
      <c r="AO398">
        <v>31</v>
      </c>
      <c r="AP398">
        <v>30</v>
      </c>
      <c r="AQ398">
        <v>28</v>
      </c>
      <c r="AR398">
        <v>16</v>
      </c>
      <c r="AS398">
        <v>6</v>
      </c>
      <c r="AT398">
        <v>8</v>
      </c>
      <c r="AU398">
        <v>4</v>
      </c>
      <c r="AV398">
        <v>54</v>
      </c>
      <c r="AW398">
        <f t="shared" si="82"/>
        <v>0</v>
      </c>
      <c r="AX398">
        <f t="shared" si="83"/>
        <v>54</v>
      </c>
      <c r="AY398" t="s">
        <v>102</v>
      </c>
      <c r="AZ398" s="1">
        <v>46111.833333333336</v>
      </c>
      <c r="BA398" s="1">
        <v>46111</v>
      </c>
      <c r="BB398">
        <v>3</v>
      </c>
      <c r="BC398" t="s">
        <v>119</v>
      </c>
      <c r="BD398">
        <v>2026</v>
      </c>
    </row>
    <row r="399" spans="1:56" x14ac:dyDescent="0.25">
      <c r="A399">
        <v>22501093</v>
      </c>
      <c r="B399" t="s">
        <v>87</v>
      </c>
      <c r="C399" t="s">
        <v>88</v>
      </c>
      <c r="D399">
        <v>1610612756</v>
      </c>
      <c r="E399" t="str">
        <f t="shared" si="72"/>
        <v>161061275622501093</v>
      </c>
      <c r="F399" t="s">
        <v>103</v>
      </c>
      <c r="G399" t="s">
        <v>104</v>
      </c>
      <c r="H399">
        <v>1610612763</v>
      </c>
      <c r="I399" s="4" t="str">
        <f t="shared" si="73"/>
        <v>161061276322501093</v>
      </c>
      <c r="J399">
        <v>0</v>
      </c>
      <c r="K399">
        <v>1</v>
      </c>
      <c r="L399">
        <v>131</v>
      </c>
      <c r="M399">
        <v>105</v>
      </c>
      <c r="N399">
        <v>39</v>
      </c>
      <c r="O399">
        <v>5</v>
      </c>
      <c r="P399">
        <v>13</v>
      </c>
      <c r="Q399" s="2">
        <f t="shared" si="74"/>
        <v>0.58211873444720941</v>
      </c>
      <c r="R399" s="3">
        <f t="shared" si="75"/>
        <v>82.52</v>
      </c>
      <c r="S399" s="3">
        <f t="shared" si="76"/>
        <v>55.8</v>
      </c>
      <c r="T399" s="3">
        <f t="shared" si="77"/>
        <v>158.74939408628214</v>
      </c>
      <c r="U399" s="3">
        <f t="shared" si="78"/>
        <v>188.1720430107527</v>
      </c>
      <c r="V399" s="3">
        <f t="shared" si="79"/>
        <v>-29.422648924470565</v>
      </c>
      <c r="W399" s="2">
        <f t="shared" si="80"/>
        <v>3.9</v>
      </c>
      <c r="X399">
        <v>109</v>
      </c>
      <c r="Y399">
        <v>55</v>
      </c>
      <c r="Z399" s="2">
        <v>0.505</v>
      </c>
      <c r="AA399">
        <v>45</v>
      </c>
      <c r="AB399">
        <v>17</v>
      </c>
      <c r="AC399">
        <f t="shared" si="81"/>
        <v>51</v>
      </c>
      <c r="AD399" s="2">
        <v>0.378</v>
      </c>
      <c r="AE399">
        <v>8</v>
      </c>
      <c r="AF399">
        <v>4</v>
      </c>
      <c r="AG399" s="2">
        <v>0.5</v>
      </c>
      <c r="AH399">
        <v>27</v>
      </c>
      <c r="AI399">
        <v>20</v>
      </c>
      <c r="AJ399">
        <v>47</v>
      </c>
      <c r="AK399">
        <v>15</v>
      </c>
      <c r="AL399">
        <v>10</v>
      </c>
      <c r="AM399">
        <v>26</v>
      </c>
      <c r="AN399">
        <v>240</v>
      </c>
      <c r="AO399">
        <v>34</v>
      </c>
      <c r="AP399">
        <v>31</v>
      </c>
      <c r="AQ399">
        <v>26</v>
      </c>
      <c r="AR399">
        <v>40</v>
      </c>
      <c r="AS399">
        <v>27</v>
      </c>
      <c r="AT399">
        <v>16</v>
      </c>
      <c r="AU399">
        <v>28</v>
      </c>
      <c r="AV399">
        <v>68</v>
      </c>
      <c r="AW399">
        <f t="shared" si="82"/>
        <v>8</v>
      </c>
      <c r="AX399">
        <f t="shared" si="83"/>
        <v>76</v>
      </c>
      <c r="AY399" t="s">
        <v>102</v>
      </c>
      <c r="AZ399" s="1">
        <v>46111.833333333336</v>
      </c>
      <c r="BA399" s="1">
        <v>46111</v>
      </c>
      <c r="BB399">
        <v>3</v>
      </c>
      <c r="BC399" t="s">
        <v>119</v>
      </c>
      <c r="BD399">
        <v>2026</v>
      </c>
    </row>
    <row r="400" spans="1:56" x14ac:dyDescent="0.25">
      <c r="A400">
        <v>22501094</v>
      </c>
      <c r="B400" t="s">
        <v>100</v>
      </c>
      <c r="C400" t="s">
        <v>101</v>
      </c>
      <c r="D400">
        <v>1610612741</v>
      </c>
      <c r="E400" t="str">
        <f t="shared" si="72"/>
        <v>161061274122501094</v>
      </c>
      <c r="F400" t="s">
        <v>53</v>
      </c>
      <c r="G400" t="s">
        <v>54</v>
      </c>
      <c r="H400">
        <v>1610612759</v>
      </c>
      <c r="I400" s="4" t="str">
        <f t="shared" si="73"/>
        <v>161061275922501094</v>
      </c>
      <c r="J400">
        <v>0</v>
      </c>
      <c r="K400">
        <v>0</v>
      </c>
      <c r="L400">
        <v>114</v>
      </c>
      <c r="M400">
        <v>129</v>
      </c>
      <c r="N400">
        <v>26</v>
      </c>
      <c r="O400">
        <v>7</v>
      </c>
      <c r="P400">
        <v>7</v>
      </c>
      <c r="Q400" s="2">
        <f t="shared" si="74"/>
        <v>0.55751173708920188</v>
      </c>
      <c r="R400" s="3">
        <f t="shared" si="75"/>
        <v>85.24</v>
      </c>
      <c r="S400" s="3">
        <f t="shared" si="76"/>
        <v>79.56</v>
      </c>
      <c r="T400" s="3">
        <f t="shared" si="77"/>
        <v>133.74002815579539</v>
      </c>
      <c r="U400" s="3">
        <f t="shared" si="78"/>
        <v>162.14177978883862</v>
      </c>
      <c r="V400" s="3">
        <f t="shared" si="79"/>
        <v>-28.401751633043233</v>
      </c>
      <c r="W400" s="2">
        <f t="shared" si="80"/>
        <v>2.6</v>
      </c>
      <c r="X400">
        <v>93</v>
      </c>
      <c r="Y400">
        <v>43</v>
      </c>
      <c r="Z400" s="2">
        <v>0.46200000000000002</v>
      </c>
      <c r="AA400">
        <v>44</v>
      </c>
      <c r="AB400">
        <v>13</v>
      </c>
      <c r="AC400">
        <f t="shared" si="81"/>
        <v>39</v>
      </c>
      <c r="AD400" s="2">
        <v>0.29499999999999998</v>
      </c>
      <c r="AE400">
        <v>21</v>
      </c>
      <c r="AF400">
        <v>15</v>
      </c>
      <c r="AG400" s="2">
        <v>0.71399999999999997</v>
      </c>
      <c r="AH400">
        <v>28</v>
      </c>
      <c r="AI400">
        <v>7</v>
      </c>
      <c r="AJ400">
        <v>35</v>
      </c>
      <c r="AK400">
        <v>20</v>
      </c>
      <c r="AL400">
        <v>10</v>
      </c>
      <c r="AM400">
        <v>-15</v>
      </c>
      <c r="AN400">
        <v>240</v>
      </c>
      <c r="AO400">
        <v>28</v>
      </c>
      <c r="AP400">
        <v>19</v>
      </c>
      <c r="AQ400">
        <v>35</v>
      </c>
      <c r="AR400">
        <v>32</v>
      </c>
      <c r="AS400">
        <v>4</v>
      </c>
      <c r="AT400">
        <v>10</v>
      </c>
      <c r="AU400">
        <v>20</v>
      </c>
      <c r="AV400">
        <v>56</v>
      </c>
      <c r="AW400">
        <f t="shared" si="82"/>
        <v>4</v>
      </c>
      <c r="AX400">
        <f t="shared" si="83"/>
        <v>60</v>
      </c>
      <c r="AY400" t="s">
        <v>102</v>
      </c>
      <c r="AZ400" s="1">
        <v>46111.833333333336</v>
      </c>
      <c r="BA400" s="1">
        <v>46111</v>
      </c>
      <c r="BB400">
        <v>3</v>
      </c>
      <c r="BC400" t="s">
        <v>119</v>
      </c>
      <c r="BD400">
        <v>2026</v>
      </c>
    </row>
    <row r="401" spans="1:56" x14ac:dyDescent="0.25">
      <c r="A401">
        <v>22501094</v>
      </c>
      <c r="B401" t="s">
        <v>53</v>
      </c>
      <c r="C401" t="s">
        <v>54</v>
      </c>
      <c r="D401">
        <v>1610612759</v>
      </c>
      <c r="E401" t="str">
        <f t="shared" si="72"/>
        <v>161061275922501094</v>
      </c>
      <c r="F401" t="s">
        <v>100</v>
      </c>
      <c r="G401" t="s">
        <v>101</v>
      </c>
      <c r="H401">
        <v>1610612741</v>
      </c>
      <c r="I401" s="4" t="str">
        <f t="shared" si="73"/>
        <v>161061274122501094</v>
      </c>
      <c r="J401">
        <v>1</v>
      </c>
      <c r="K401">
        <v>1</v>
      </c>
      <c r="L401">
        <v>129</v>
      </c>
      <c r="M401">
        <v>114</v>
      </c>
      <c r="N401">
        <v>31</v>
      </c>
      <c r="O401">
        <v>4</v>
      </c>
      <c r="P401">
        <v>8</v>
      </c>
      <c r="Q401" s="2">
        <f t="shared" si="74"/>
        <v>0.6052927927927928</v>
      </c>
      <c r="R401" s="3">
        <f t="shared" si="75"/>
        <v>79.56</v>
      </c>
      <c r="S401" s="3">
        <f t="shared" si="76"/>
        <v>85.24</v>
      </c>
      <c r="T401" s="3">
        <f t="shared" si="77"/>
        <v>162.14177978883862</v>
      </c>
      <c r="U401" s="3">
        <f t="shared" si="78"/>
        <v>133.74002815579539</v>
      </c>
      <c r="V401" s="3">
        <f t="shared" si="79"/>
        <v>28.401751633043233</v>
      </c>
      <c r="W401" s="2">
        <f t="shared" si="80"/>
        <v>2.8181818181818183</v>
      </c>
      <c r="X401">
        <v>96</v>
      </c>
      <c r="Y401">
        <v>49</v>
      </c>
      <c r="Z401" s="2">
        <v>0.51</v>
      </c>
      <c r="AA401">
        <v>34</v>
      </c>
      <c r="AB401">
        <v>14</v>
      </c>
      <c r="AC401">
        <f t="shared" si="81"/>
        <v>42</v>
      </c>
      <c r="AD401" s="2">
        <v>0.41199999999999998</v>
      </c>
      <c r="AE401">
        <v>24</v>
      </c>
      <c r="AF401">
        <v>17</v>
      </c>
      <c r="AG401" s="2">
        <v>0.70799999999999996</v>
      </c>
      <c r="AH401">
        <v>39</v>
      </c>
      <c r="AI401">
        <v>16</v>
      </c>
      <c r="AJ401">
        <v>55</v>
      </c>
      <c r="AK401">
        <v>14</v>
      </c>
      <c r="AL401">
        <v>11</v>
      </c>
      <c r="AM401">
        <v>15</v>
      </c>
      <c r="AN401">
        <v>240</v>
      </c>
      <c r="AO401">
        <v>29</v>
      </c>
      <c r="AP401">
        <v>35</v>
      </c>
      <c r="AQ401">
        <v>38</v>
      </c>
      <c r="AR401">
        <v>27</v>
      </c>
      <c r="AS401">
        <v>29</v>
      </c>
      <c r="AT401">
        <v>23</v>
      </c>
      <c r="AU401">
        <v>22</v>
      </c>
      <c r="AV401">
        <v>66</v>
      </c>
      <c r="AW401">
        <f t="shared" si="82"/>
        <v>4</v>
      </c>
      <c r="AX401">
        <f t="shared" si="83"/>
        <v>70</v>
      </c>
      <c r="AY401" t="s">
        <v>102</v>
      </c>
      <c r="AZ401" s="1">
        <v>46111.833333333336</v>
      </c>
      <c r="BA401" s="1">
        <v>46111</v>
      </c>
      <c r="BB401">
        <v>3</v>
      </c>
      <c r="BC401" t="s">
        <v>119</v>
      </c>
      <c r="BD401">
        <v>2026</v>
      </c>
    </row>
    <row r="402" spans="1:56" x14ac:dyDescent="0.25">
      <c r="A402">
        <v>22501092</v>
      </c>
      <c r="B402" t="s">
        <v>83</v>
      </c>
      <c r="C402" t="s">
        <v>84</v>
      </c>
      <c r="D402">
        <v>1610612737</v>
      </c>
      <c r="E402" t="str">
        <f t="shared" si="72"/>
        <v>161061273722501092</v>
      </c>
      <c r="F402" t="s">
        <v>76</v>
      </c>
      <c r="G402" t="s">
        <v>77</v>
      </c>
      <c r="H402">
        <v>1610612738</v>
      </c>
      <c r="I402" s="4" t="str">
        <f t="shared" si="73"/>
        <v>161061273822501092</v>
      </c>
      <c r="J402">
        <v>1</v>
      </c>
      <c r="K402">
        <v>1</v>
      </c>
      <c r="L402">
        <v>112</v>
      </c>
      <c r="M402">
        <v>102</v>
      </c>
      <c r="N402">
        <v>28</v>
      </c>
      <c r="O402">
        <v>6</v>
      </c>
      <c r="P402">
        <v>7</v>
      </c>
      <c r="Q402" s="2">
        <f t="shared" si="74"/>
        <v>0.56795131845841784</v>
      </c>
      <c r="R402" s="3">
        <f t="shared" si="75"/>
        <v>78.599999999999994</v>
      </c>
      <c r="S402" s="3">
        <f t="shared" si="76"/>
        <v>71.44</v>
      </c>
      <c r="T402" s="3">
        <f t="shared" si="77"/>
        <v>142.4936386768448</v>
      </c>
      <c r="U402" s="3">
        <f t="shared" si="78"/>
        <v>142.77715565509519</v>
      </c>
      <c r="V402" s="3">
        <f t="shared" si="79"/>
        <v>-0.28351697825038968</v>
      </c>
      <c r="W402" s="2">
        <f t="shared" si="80"/>
        <v>2.5454545454545454</v>
      </c>
      <c r="X402">
        <v>92</v>
      </c>
      <c r="Y402">
        <v>43</v>
      </c>
      <c r="Z402" s="2">
        <v>0.46700000000000003</v>
      </c>
      <c r="AA402">
        <v>38</v>
      </c>
      <c r="AB402">
        <v>15</v>
      </c>
      <c r="AC402">
        <f t="shared" si="81"/>
        <v>45</v>
      </c>
      <c r="AD402" s="2">
        <v>0.39500000000000002</v>
      </c>
      <c r="AE402">
        <v>15</v>
      </c>
      <c r="AF402">
        <v>11</v>
      </c>
      <c r="AG402" s="2">
        <v>0.73299999999999998</v>
      </c>
      <c r="AH402">
        <v>36</v>
      </c>
      <c r="AI402">
        <v>9</v>
      </c>
      <c r="AJ402">
        <v>45</v>
      </c>
      <c r="AK402">
        <v>21</v>
      </c>
      <c r="AL402">
        <v>11</v>
      </c>
      <c r="AM402">
        <v>10</v>
      </c>
      <c r="AN402">
        <v>240</v>
      </c>
      <c r="AO402">
        <v>29</v>
      </c>
      <c r="AP402">
        <v>25</v>
      </c>
      <c r="AQ402">
        <v>36</v>
      </c>
      <c r="AR402">
        <v>22</v>
      </c>
      <c r="AS402">
        <v>21</v>
      </c>
      <c r="AT402">
        <v>17</v>
      </c>
      <c r="AU402">
        <v>14</v>
      </c>
      <c r="AV402">
        <v>48</v>
      </c>
      <c r="AW402">
        <f t="shared" si="82"/>
        <v>8</v>
      </c>
      <c r="AX402">
        <f t="shared" si="83"/>
        <v>56</v>
      </c>
      <c r="AY402" t="s">
        <v>102</v>
      </c>
      <c r="AZ402" s="1">
        <v>46111.8125</v>
      </c>
      <c r="BA402" s="1">
        <v>46111</v>
      </c>
      <c r="BB402">
        <v>3</v>
      </c>
      <c r="BC402" t="s">
        <v>119</v>
      </c>
      <c r="BD402">
        <v>2026</v>
      </c>
    </row>
    <row r="403" spans="1:56" x14ac:dyDescent="0.25">
      <c r="A403">
        <v>22501092</v>
      </c>
      <c r="B403" t="s">
        <v>76</v>
      </c>
      <c r="C403" t="s">
        <v>77</v>
      </c>
      <c r="D403">
        <v>1610612738</v>
      </c>
      <c r="E403" t="str">
        <f t="shared" si="72"/>
        <v>161061273822501092</v>
      </c>
      <c r="F403" t="s">
        <v>83</v>
      </c>
      <c r="G403" t="s">
        <v>84</v>
      </c>
      <c r="H403">
        <v>1610612737</v>
      </c>
      <c r="I403" s="4" t="str">
        <f t="shared" si="73"/>
        <v>161061273722501092</v>
      </c>
      <c r="J403">
        <v>0</v>
      </c>
      <c r="K403">
        <v>0</v>
      </c>
      <c r="L403">
        <v>102</v>
      </c>
      <c r="M403">
        <v>112</v>
      </c>
      <c r="N403">
        <v>18</v>
      </c>
      <c r="O403">
        <v>7</v>
      </c>
      <c r="P403">
        <v>6</v>
      </c>
      <c r="Q403" s="2">
        <f t="shared" si="74"/>
        <v>0.52882621318954792</v>
      </c>
      <c r="R403" s="3">
        <f t="shared" si="75"/>
        <v>71.44</v>
      </c>
      <c r="S403" s="3">
        <f t="shared" si="76"/>
        <v>78.599999999999994</v>
      </c>
      <c r="T403" s="3">
        <f t="shared" si="77"/>
        <v>142.77715565509519</v>
      </c>
      <c r="U403" s="3">
        <f t="shared" si="78"/>
        <v>142.4936386768448</v>
      </c>
      <c r="V403" s="3">
        <f t="shared" si="79"/>
        <v>0.28351697825038968</v>
      </c>
      <c r="W403" s="2">
        <f t="shared" si="80"/>
        <v>1.2</v>
      </c>
      <c r="X403">
        <v>85</v>
      </c>
      <c r="Y403">
        <v>35</v>
      </c>
      <c r="Z403" s="2">
        <v>0.41199999999999998</v>
      </c>
      <c r="AA403">
        <v>37</v>
      </c>
      <c r="AB403">
        <v>14</v>
      </c>
      <c r="AC403">
        <f t="shared" si="81"/>
        <v>42</v>
      </c>
      <c r="AD403" s="2">
        <v>0.378</v>
      </c>
      <c r="AE403">
        <v>26</v>
      </c>
      <c r="AF403">
        <v>18</v>
      </c>
      <c r="AG403" s="2">
        <v>0.69199999999999995</v>
      </c>
      <c r="AH403">
        <v>38</v>
      </c>
      <c r="AI403">
        <v>10</v>
      </c>
      <c r="AJ403">
        <v>48</v>
      </c>
      <c r="AK403">
        <v>18</v>
      </c>
      <c r="AL403">
        <v>15</v>
      </c>
      <c r="AM403">
        <v>-10</v>
      </c>
      <c r="AN403">
        <v>240</v>
      </c>
      <c r="AO403">
        <v>30</v>
      </c>
      <c r="AP403">
        <v>24</v>
      </c>
      <c r="AQ403">
        <v>22</v>
      </c>
      <c r="AR403">
        <v>26</v>
      </c>
      <c r="AS403">
        <v>6</v>
      </c>
      <c r="AT403">
        <v>16</v>
      </c>
      <c r="AU403">
        <v>10</v>
      </c>
      <c r="AV403">
        <v>30</v>
      </c>
      <c r="AW403">
        <f t="shared" si="82"/>
        <v>12</v>
      </c>
      <c r="AX403">
        <f t="shared" si="83"/>
        <v>42</v>
      </c>
      <c r="AY403" t="s">
        <v>102</v>
      </c>
      <c r="AZ403" s="1">
        <v>46111.8125</v>
      </c>
      <c r="BA403" s="1">
        <v>46111</v>
      </c>
      <c r="BB403">
        <v>3</v>
      </c>
      <c r="BC403" t="s">
        <v>119</v>
      </c>
      <c r="BD403">
        <v>2026</v>
      </c>
    </row>
    <row r="404" spans="1:56" x14ac:dyDescent="0.25">
      <c r="A404">
        <v>22501091</v>
      </c>
      <c r="B404" t="s">
        <v>96</v>
      </c>
      <c r="C404" t="s">
        <v>97</v>
      </c>
      <c r="D404">
        <v>1610612748</v>
      </c>
      <c r="E404" t="str">
        <f t="shared" si="72"/>
        <v>161061274822501091</v>
      </c>
      <c r="F404" t="s">
        <v>70</v>
      </c>
      <c r="G404" t="s">
        <v>71</v>
      </c>
      <c r="H404">
        <v>1610612755</v>
      </c>
      <c r="I404" s="4" t="str">
        <f t="shared" si="73"/>
        <v>161061275522501091</v>
      </c>
      <c r="J404">
        <v>1</v>
      </c>
      <c r="K404">
        <v>1</v>
      </c>
      <c r="L404">
        <v>119</v>
      </c>
      <c r="M404">
        <v>109</v>
      </c>
      <c r="N404">
        <v>24</v>
      </c>
      <c r="O404">
        <v>4</v>
      </c>
      <c r="P404">
        <v>6</v>
      </c>
      <c r="Q404" s="2">
        <f t="shared" si="74"/>
        <v>0.56259455370650524</v>
      </c>
      <c r="R404" s="3">
        <f t="shared" si="75"/>
        <v>78.760000000000005</v>
      </c>
      <c r="S404" s="3">
        <f t="shared" si="76"/>
        <v>86.36</v>
      </c>
      <c r="T404" s="3">
        <f t="shared" si="77"/>
        <v>151.09192483494158</v>
      </c>
      <c r="U404" s="3">
        <f t="shared" si="78"/>
        <v>126.21584066697544</v>
      </c>
      <c r="V404" s="3">
        <f t="shared" si="79"/>
        <v>24.876084167966141</v>
      </c>
      <c r="W404" s="2">
        <f t="shared" si="80"/>
        <v>2.1818181818181817</v>
      </c>
      <c r="X404">
        <v>93</v>
      </c>
      <c r="Y404">
        <v>43</v>
      </c>
      <c r="Z404" s="2">
        <v>0.46200000000000002</v>
      </c>
      <c r="AA404">
        <v>40</v>
      </c>
      <c r="AB404">
        <v>11</v>
      </c>
      <c r="AC404">
        <f t="shared" si="81"/>
        <v>33</v>
      </c>
      <c r="AD404" s="2">
        <v>0.27500000000000002</v>
      </c>
      <c r="AE404">
        <v>29</v>
      </c>
      <c r="AF404">
        <v>22</v>
      </c>
      <c r="AG404" s="2">
        <v>0.75900000000000001</v>
      </c>
      <c r="AH404">
        <v>41</v>
      </c>
      <c r="AI404">
        <v>16</v>
      </c>
      <c r="AJ404">
        <v>57</v>
      </c>
      <c r="AK404">
        <v>14</v>
      </c>
      <c r="AL404">
        <v>11</v>
      </c>
      <c r="AM404">
        <v>10</v>
      </c>
      <c r="AN404">
        <v>240</v>
      </c>
      <c r="AO404">
        <v>38</v>
      </c>
      <c r="AP404">
        <v>20</v>
      </c>
      <c r="AQ404">
        <v>33</v>
      </c>
      <c r="AR404">
        <v>28</v>
      </c>
      <c r="AS404">
        <v>15</v>
      </c>
      <c r="AT404">
        <v>30</v>
      </c>
      <c r="AU404">
        <v>12</v>
      </c>
      <c r="AV404">
        <v>60</v>
      </c>
      <c r="AW404">
        <f t="shared" si="82"/>
        <v>4</v>
      </c>
      <c r="AX404">
        <f t="shared" si="83"/>
        <v>64</v>
      </c>
      <c r="AY404" t="s">
        <v>102</v>
      </c>
      <c r="AZ404" s="1">
        <v>46111.791666666664</v>
      </c>
      <c r="BA404" s="1">
        <v>46111</v>
      </c>
      <c r="BB404">
        <v>3</v>
      </c>
      <c r="BC404" t="s">
        <v>119</v>
      </c>
      <c r="BD404">
        <v>2026</v>
      </c>
    </row>
    <row r="405" spans="1:56" x14ac:dyDescent="0.25">
      <c r="A405">
        <v>22501091</v>
      </c>
      <c r="B405" t="s">
        <v>70</v>
      </c>
      <c r="C405" t="s">
        <v>71</v>
      </c>
      <c r="D405">
        <v>1610612755</v>
      </c>
      <c r="E405" t="str">
        <f t="shared" si="72"/>
        <v>161061275522501091</v>
      </c>
      <c r="F405" t="s">
        <v>96</v>
      </c>
      <c r="G405" t="s">
        <v>97</v>
      </c>
      <c r="H405">
        <v>1610612748</v>
      </c>
      <c r="I405" s="4" t="str">
        <f t="shared" si="73"/>
        <v>161061274822501091</v>
      </c>
      <c r="J405">
        <v>0</v>
      </c>
      <c r="K405">
        <v>0</v>
      </c>
      <c r="L405">
        <v>109</v>
      </c>
      <c r="M405">
        <v>119</v>
      </c>
      <c r="N405">
        <v>26</v>
      </c>
      <c r="O405">
        <v>5</v>
      </c>
      <c r="P405">
        <v>3</v>
      </c>
      <c r="Q405" s="2">
        <f t="shared" si="74"/>
        <v>0.52223073974702949</v>
      </c>
      <c r="R405" s="3">
        <f t="shared" si="75"/>
        <v>86.36</v>
      </c>
      <c r="S405" s="3">
        <f t="shared" si="76"/>
        <v>78.760000000000005</v>
      </c>
      <c r="T405" s="3">
        <f t="shared" si="77"/>
        <v>126.21584066697544</v>
      </c>
      <c r="U405" s="3">
        <f t="shared" si="78"/>
        <v>151.09192483494158</v>
      </c>
      <c r="V405" s="3">
        <f t="shared" si="79"/>
        <v>-24.876084167966141</v>
      </c>
      <c r="W405" s="2">
        <f t="shared" si="80"/>
        <v>2.8888888888888888</v>
      </c>
      <c r="X405">
        <v>96</v>
      </c>
      <c r="Y405">
        <v>40</v>
      </c>
      <c r="Z405" s="2">
        <v>0.41699999999999998</v>
      </c>
      <c r="AA405">
        <v>38</v>
      </c>
      <c r="AB405">
        <v>12</v>
      </c>
      <c r="AC405">
        <f t="shared" si="81"/>
        <v>36</v>
      </c>
      <c r="AD405" s="2">
        <v>0.316</v>
      </c>
      <c r="AE405">
        <v>19</v>
      </c>
      <c r="AF405">
        <v>17</v>
      </c>
      <c r="AG405" s="2">
        <v>0.89500000000000002</v>
      </c>
      <c r="AH405">
        <v>33</v>
      </c>
      <c r="AI405">
        <v>9</v>
      </c>
      <c r="AJ405">
        <v>42</v>
      </c>
      <c r="AK405">
        <v>22</v>
      </c>
      <c r="AL405">
        <v>9</v>
      </c>
      <c r="AM405">
        <v>-10</v>
      </c>
      <c r="AN405">
        <v>240</v>
      </c>
      <c r="AO405">
        <v>34</v>
      </c>
      <c r="AP405">
        <v>27</v>
      </c>
      <c r="AQ405">
        <v>26</v>
      </c>
      <c r="AR405">
        <v>22</v>
      </c>
      <c r="AS405">
        <v>7</v>
      </c>
      <c r="AT405">
        <v>11</v>
      </c>
      <c r="AU405">
        <v>16</v>
      </c>
      <c r="AV405">
        <v>42</v>
      </c>
      <c r="AW405">
        <f t="shared" si="82"/>
        <v>14</v>
      </c>
      <c r="AX405">
        <f t="shared" si="83"/>
        <v>56</v>
      </c>
      <c r="AY405" t="s">
        <v>102</v>
      </c>
      <c r="AZ405" s="1">
        <v>46111.791666666664</v>
      </c>
      <c r="BA405" s="1">
        <v>46111</v>
      </c>
      <c r="BB405">
        <v>3</v>
      </c>
      <c r="BC405" t="s">
        <v>119</v>
      </c>
      <c r="BD405">
        <v>2026</v>
      </c>
    </row>
    <row r="406" spans="1:56" x14ac:dyDescent="0.25">
      <c r="A406">
        <v>22501090</v>
      </c>
      <c r="B406" t="s">
        <v>89</v>
      </c>
      <c r="C406" t="s">
        <v>90</v>
      </c>
      <c r="D406">
        <v>1610612744</v>
      </c>
      <c r="E406" t="str">
        <f t="shared" si="72"/>
        <v>161061274422501090</v>
      </c>
      <c r="F406" t="s">
        <v>80</v>
      </c>
      <c r="G406" t="s">
        <v>81</v>
      </c>
      <c r="H406">
        <v>1610612743</v>
      </c>
      <c r="I406" s="4" t="str">
        <f t="shared" si="73"/>
        <v>161061274322501090</v>
      </c>
      <c r="J406">
        <v>0</v>
      </c>
      <c r="K406">
        <v>0</v>
      </c>
      <c r="L406">
        <v>93</v>
      </c>
      <c r="M406">
        <v>116</v>
      </c>
      <c r="N406">
        <v>29</v>
      </c>
      <c r="O406">
        <v>2</v>
      </c>
      <c r="P406">
        <v>9</v>
      </c>
      <c r="Q406" s="2">
        <f t="shared" si="74"/>
        <v>0.52937158469945356</v>
      </c>
      <c r="R406" s="3">
        <f t="shared" si="75"/>
        <v>65.84</v>
      </c>
      <c r="S406" s="3">
        <f t="shared" si="76"/>
        <v>74.28</v>
      </c>
      <c r="T406" s="3">
        <f t="shared" si="77"/>
        <v>141.25151883353584</v>
      </c>
      <c r="U406" s="3">
        <f t="shared" si="78"/>
        <v>156.165858912224</v>
      </c>
      <c r="V406" s="3">
        <f t="shared" si="79"/>
        <v>-14.914340078688156</v>
      </c>
      <c r="W406" s="2">
        <f t="shared" si="80"/>
        <v>2.2307692307692308</v>
      </c>
      <c r="X406">
        <v>83</v>
      </c>
      <c r="Y406">
        <v>35</v>
      </c>
      <c r="Z406" s="2">
        <v>0.42199999999999999</v>
      </c>
      <c r="AA406">
        <v>42</v>
      </c>
      <c r="AB406">
        <v>14</v>
      </c>
      <c r="AC406">
        <f t="shared" si="81"/>
        <v>42</v>
      </c>
      <c r="AD406" s="2">
        <v>0.33300000000000002</v>
      </c>
      <c r="AE406">
        <v>11</v>
      </c>
      <c r="AF406">
        <v>9</v>
      </c>
      <c r="AG406" s="2">
        <v>0.81799999999999995</v>
      </c>
      <c r="AH406">
        <v>32</v>
      </c>
      <c r="AI406">
        <v>9</v>
      </c>
      <c r="AJ406">
        <v>41</v>
      </c>
      <c r="AK406">
        <v>18</v>
      </c>
      <c r="AL406">
        <v>13</v>
      </c>
      <c r="AM406">
        <v>-23</v>
      </c>
      <c r="AN406">
        <v>240</v>
      </c>
      <c r="AO406">
        <v>28</v>
      </c>
      <c r="AP406">
        <v>25</v>
      </c>
      <c r="AQ406">
        <v>21</v>
      </c>
      <c r="AR406">
        <v>19</v>
      </c>
      <c r="AS406">
        <v>13</v>
      </c>
      <c r="AT406">
        <v>11</v>
      </c>
      <c r="AU406">
        <v>13</v>
      </c>
      <c r="AV406">
        <v>36</v>
      </c>
      <c r="AW406">
        <f t="shared" si="82"/>
        <v>6</v>
      </c>
      <c r="AX406">
        <f t="shared" si="83"/>
        <v>42</v>
      </c>
      <c r="AY406" t="s">
        <v>102</v>
      </c>
      <c r="AZ406" s="1">
        <v>46110.916666666664</v>
      </c>
      <c r="BA406" s="1">
        <v>46110</v>
      </c>
      <c r="BB406">
        <v>3</v>
      </c>
      <c r="BC406" t="s">
        <v>119</v>
      </c>
      <c r="BD406">
        <v>2026</v>
      </c>
    </row>
    <row r="407" spans="1:56" x14ac:dyDescent="0.25">
      <c r="A407">
        <v>22501090</v>
      </c>
      <c r="B407" t="s">
        <v>80</v>
      </c>
      <c r="C407" t="s">
        <v>81</v>
      </c>
      <c r="D407">
        <v>1610612743</v>
      </c>
      <c r="E407" t="str">
        <f t="shared" si="72"/>
        <v>161061274322501090</v>
      </c>
      <c r="F407" t="s">
        <v>89</v>
      </c>
      <c r="G407" t="s">
        <v>90</v>
      </c>
      <c r="H407">
        <v>1610612744</v>
      </c>
      <c r="I407" s="4" t="str">
        <f t="shared" si="73"/>
        <v>161061274422501090</v>
      </c>
      <c r="J407">
        <v>1</v>
      </c>
      <c r="K407">
        <v>1</v>
      </c>
      <c r="L407">
        <v>116</v>
      </c>
      <c r="M407">
        <v>93</v>
      </c>
      <c r="N407">
        <v>31</v>
      </c>
      <c r="O407">
        <v>4</v>
      </c>
      <c r="P407">
        <v>11</v>
      </c>
      <c r="Q407" s="2">
        <f t="shared" si="74"/>
        <v>0.63540753724802801</v>
      </c>
      <c r="R407" s="3">
        <f t="shared" si="75"/>
        <v>74.28</v>
      </c>
      <c r="S407" s="3">
        <f t="shared" si="76"/>
        <v>65.84</v>
      </c>
      <c r="T407" s="3">
        <f t="shared" si="77"/>
        <v>156.165858912224</v>
      </c>
      <c r="U407" s="3">
        <f t="shared" si="78"/>
        <v>141.25151883353584</v>
      </c>
      <c r="V407" s="3">
        <f t="shared" si="79"/>
        <v>14.914340078688156</v>
      </c>
      <c r="W407" s="2">
        <f t="shared" si="80"/>
        <v>2.8181818181818183</v>
      </c>
      <c r="X407">
        <v>86</v>
      </c>
      <c r="Y407">
        <v>43</v>
      </c>
      <c r="Z407" s="2">
        <v>0.5</v>
      </c>
      <c r="AA407">
        <v>40</v>
      </c>
      <c r="AB407">
        <v>19</v>
      </c>
      <c r="AC407">
        <f t="shared" si="81"/>
        <v>57</v>
      </c>
      <c r="AD407" s="2">
        <v>0.47499999999999998</v>
      </c>
      <c r="AE407">
        <v>12</v>
      </c>
      <c r="AF407">
        <v>11</v>
      </c>
      <c r="AG407" s="2">
        <v>0.91700000000000004</v>
      </c>
      <c r="AH407">
        <v>34</v>
      </c>
      <c r="AI407">
        <v>6</v>
      </c>
      <c r="AJ407">
        <v>40</v>
      </c>
      <c r="AK407">
        <v>18</v>
      </c>
      <c r="AL407">
        <v>11</v>
      </c>
      <c r="AM407">
        <v>23</v>
      </c>
      <c r="AN407">
        <v>240</v>
      </c>
      <c r="AO407">
        <v>23</v>
      </c>
      <c r="AP407">
        <v>23</v>
      </c>
      <c r="AQ407">
        <v>40</v>
      </c>
      <c r="AR407">
        <v>30</v>
      </c>
      <c r="AS407">
        <v>23</v>
      </c>
      <c r="AT407">
        <v>16</v>
      </c>
      <c r="AU407">
        <v>22</v>
      </c>
      <c r="AV407">
        <v>36</v>
      </c>
      <c r="AW407">
        <f t="shared" si="82"/>
        <v>12</v>
      </c>
      <c r="AX407">
        <f t="shared" si="83"/>
        <v>48</v>
      </c>
      <c r="AY407" t="s">
        <v>102</v>
      </c>
      <c r="AZ407" s="1">
        <v>46110.916666666664</v>
      </c>
      <c r="BA407" s="1">
        <v>46110</v>
      </c>
      <c r="BB407">
        <v>3</v>
      </c>
      <c r="BC407" t="s">
        <v>119</v>
      </c>
      <c r="BD407">
        <v>2026</v>
      </c>
    </row>
    <row r="408" spans="1:56" x14ac:dyDescent="0.25">
      <c r="A408">
        <v>22501089</v>
      </c>
      <c r="B408" t="s">
        <v>59</v>
      </c>
      <c r="C408" t="s">
        <v>60</v>
      </c>
      <c r="D408">
        <v>1610612760</v>
      </c>
      <c r="E408" t="str">
        <f t="shared" si="72"/>
        <v>161061276022501089</v>
      </c>
      <c r="F408" t="s">
        <v>55</v>
      </c>
      <c r="G408" t="s">
        <v>56</v>
      </c>
      <c r="H408">
        <v>1610612752</v>
      </c>
      <c r="I408" s="4" t="str">
        <f t="shared" si="73"/>
        <v>161061275222501089</v>
      </c>
      <c r="J408">
        <v>1</v>
      </c>
      <c r="K408">
        <v>1</v>
      </c>
      <c r="L408">
        <v>111</v>
      </c>
      <c r="M408">
        <v>100</v>
      </c>
      <c r="N408">
        <v>21</v>
      </c>
      <c r="O408">
        <v>0</v>
      </c>
      <c r="P408">
        <v>10</v>
      </c>
      <c r="Q408" s="2">
        <f t="shared" si="74"/>
        <v>0.60510248582642823</v>
      </c>
      <c r="R408" s="3">
        <f t="shared" si="75"/>
        <v>66.72</v>
      </c>
      <c r="S408" s="3">
        <f t="shared" si="76"/>
        <v>56.480000000000004</v>
      </c>
      <c r="T408" s="3">
        <f t="shared" si="77"/>
        <v>166.36690647482015</v>
      </c>
      <c r="U408" s="3">
        <f t="shared" si="78"/>
        <v>177.05382436260621</v>
      </c>
      <c r="V408" s="3">
        <f t="shared" si="79"/>
        <v>-10.686917887786052</v>
      </c>
      <c r="W408" s="2">
        <f t="shared" si="80"/>
        <v>1.6153846153846154</v>
      </c>
      <c r="X408">
        <v>75</v>
      </c>
      <c r="Y408">
        <v>35</v>
      </c>
      <c r="Z408" s="2">
        <v>0.46700000000000003</v>
      </c>
      <c r="AA408">
        <v>28</v>
      </c>
      <c r="AB408">
        <v>10</v>
      </c>
      <c r="AC408">
        <f t="shared" si="81"/>
        <v>30</v>
      </c>
      <c r="AD408" s="2">
        <v>0.35699999999999998</v>
      </c>
      <c r="AE408">
        <v>38</v>
      </c>
      <c r="AF408">
        <v>31</v>
      </c>
      <c r="AG408" s="2">
        <v>0.81599999999999995</v>
      </c>
      <c r="AH408">
        <v>27</v>
      </c>
      <c r="AI408">
        <v>12</v>
      </c>
      <c r="AJ408">
        <v>39</v>
      </c>
      <c r="AK408">
        <v>22</v>
      </c>
      <c r="AL408">
        <v>13</v>
      </c>
      <c r="AM408">
        <v>11</v>
      </c>
      <c r="AN408">
        <v>240</v>
      </c>
      <c r="AO408">
        <v>26</v>
      </c>
      <c r="AP408">
        <v>27</v>
      </c>
      <c r="AQ408">
        <v>31</v>
      </c>
      <c r="AR408">
        <v>27</v>
      </c>
      <c r="AS408">
        <v>13</v>
      </c>
      <c r="AT408">
        <v>15</v>
      </c>
      <c r="AU408">
        <v>21</v>
      </c>
      <c r="AV408">
        <v>44</v>
      </c>
      <c r="AW408">
        <f t="shared" si="82"/>
        <v>6</v>
      </c>
      <c r="AX408">
        <f t="shared" si="83"/>
        <v>50</v>
      </c>
      <c r="AY408" t="s">
        <v>102</v>
      </c>
      <c r="AZ408" s="1">
        <v>46110.8125</v>
      </c>
      <c r="BA408" s="1">
        <v>46110</v>
      </c>
      <c r="BB408">
        <v>3</v>
      </c>
      <c r="BC408" t="s">
        <v>119</v>
      </c>
      <c r="BD408">
        <v>2026</v>
      </c>
    </row>
    <row r="409" spans="1:56" x14ac:dyDescent="0.25">
      <c r="A409">
        <v>22501089</v>
      </c>
      <c r="B409" t="s">
        <v>55</v>
      </c>
      <c r="C409" t="s">
        <v>56</v>
      </c>
      <c r="D409">
        <v>1610612752</v>
      </c>
      <c r="E409" t="str">
        <f t="shared" si="72"/>
        <v>161061275222501089</v>
      </c>
      <c r="F409" t="s">
        <v>59</v>
      </c>
      <c r="G409" t="s">
        <v>60</v>
      </c>
      <c r="H409">
        <v>1610612760</v>
      </c>
      <c r="I409" s="4" t="str">
        <f t="shared" si="73"/>
        <v>161061276022501089</v>
      </c>
      <c r="J409">
        <v>0</v>
      </c>
      <c r="K409">
        <v>0</v>
      </c>
      <c r="L409">
        <v>100</v>
      </c>
      <c r="M409">
        <v>111</v>
      </c>
      <c r="N409">
        <v>19</v>
      </c>
      <c r="O409">
        <v>3</v>
      </c>
      <c r="P409">
        <v>8</v>
      </c>
      <c r="Q409" s="2">
        <f t="shared" si="74"/>
        <v>0.55878408582923556</v>
      </c>
      <c r="R409" s="3">
        <f t="shared" si="75"/>
        <v>56.480000000000004</v>
      </c>
      <c r="S409" s="3">
        <f t="shared" si="76"/>
        <v>66.72</v>
      </c>
      <c r="T409" s="3">
        <f t="shared" si="77"/>
        <v>177.05382436260621</v>
      </c>
      <c r="U409" s="3">
        <f t="shared" si="78"/>
        <v>166.36690647482015</v>
      </c>
      <c r="V409" s="3">
        <f t="shared" si="79"/>
        <v>10.686917887786052</v>
      </c>
      <c r="W409" s="2">
        <f t="shared" si="80"/>
        <v>1.0555555555555556</v>
      </c>
      <c r="X409">
        <v>82</v>
      </c>
      <c r="Y409">
        <v>36</v>
      </c>
      <c r="Z409" s="2">
        <v>0.439</v>
      </c>
      <c r="AA409">
        <v>35</v>
      </c>
      <c r="AB409">
        <v>15</v>
      </c>
      <c r="AC409">
        <f t="shared" si="81"/>
        <v>45</v>
      </c>
      <c r="AD409" s="2">
        <v>0.42899999999999999</v>
      </c>
      <c r="AE409">
        <v>17</v>
      </c>
      <c r="AF409">
        <v>13</v>
      </c>
      <c r="AG409" s="2">
        <v>0.76500000000000001</v>
      </c>
      <c r="AH409">
        <v>26</v>
      </c>
      <c r="AI409">
        <v>15</v>
      </c>
      <c r="AJ409">
        <v>41</v>
      </c>
      <c r="AK409">
        <v>25</v>
      </c>
      <c r="AL409">
        <v>18</v>
      </c>
      <c r="AM409">
        <v>-11</v>
      </c>
      <c r="AN409">
        <v>240</v>
      </c>
      <c r="AO409">
        <v>23</v>
      </c>
      <c r="AP409">
        <v>29</v>
      </c>
      <c r="AQ409">
        <v>26</v>
      </c>
      <c r="AR409">
        <v>22</v>
      </c>
      <c r="AS409">
        <v>1</v>
      </c>
      <c r="AT409">
        <v>4</v>
      </c>
      <c r="AU409">
        <v>16</v>
      </c>
      <c r="AV409">
        <v>30</v>
      </c>
      <c r="AW409">
        <f t="shared" si="82"/>
        <v>12</v>
      </c>
      <c r="AX409">
        <f t="shared" si="83"/>
        <v>42</v>
      </c>
      <c r="AY409" t="s">
        <v>102</v>
      </c>
      <c r="AZ409" s="1">
        <v>46110.8125</v>
      </c>
      <c r="BA409" s="1">
        <v>46110</v>
      </c>
      <c r="BB409">
        <v>3</v>
      </c>
      <c r="BC409" t="s">
        <v>119</v>
      </c>
      <c r="BD409">
        <v>2026</v>
      </c>
    </row>
    <row r="410" spans="1:56" x14ac:dyDescent="0.25">
      <c r="A410">
        <v>22501088</v>
      </c>
      <c r="B410" t="s">
        <v>78</v>
      </c>
      <c r="C410" t="s">
        <v>79</v>
      </c>
      <c r="D410">
        <v>1610612745</v>
      </c>
      <c r="E410" t="str">
        <f t="shared" si="72"/>
        <v>161061274522501088</v>
      </c>
      <c r="F410" t="s">
        <v>105</v>
      </c>
      <c r="G410" t="s">
        <v>106</v>
      </c>
      <c r="H410">
        <v>1610612740</v>
      </c>
      <c r="I410" s="4" t="str">
        <f t="shared" si="73"/>
        <v>161061274022501088</v>
      </c>
      <c r="J410">
        <v>0</v>
      </c>
      <c r="K410">
        <v>1</v>
      </c>
      <c r="L410">
        <v>134</v>
      </c>
      <c r="M410">
        <v>102</v>
      </c>
      <c r="N410">
        <v>33</v>
      </c>
      <c r="O410">
        <v>8</v>
      </c>
      <c r="P410">
        <v>9</v>
      </c>
      <c r="Q410" s="2">
        <f t="shared" si="74"/>
        <v>0.58648459383753504</v>
      </c>
      <c r="R410" s="3">
        <f t="shared" si="75"/>
        <v>86.24</v>
      </c>
      <c r="S410" s="3">
        <f t="shared" si="76"/>
        <v>80.319999999999993</v>
      </c>
      <c r="T410" s="3">
        <f t="shared" si="77"/>
        <v>155.38033395176254</v>
      </c>
      <c r="U410" s="3">
        <f t="shared" si="78"/>
        <v>126.99203187250998</v>
      </c>
      <c r="V410" s="3">
        <f t="shared" si="79"/>
        <v>28.388302079252554</v>
      </c>
      <c r="W410" s="2">
        <f t="shared" si="80"/>
        <v>5.5</v>
      </c>
      <c r="X410">
        <v>105</v>
      </c>
      <c r="Y410">
        <v>49</v>
      </c>
      <c r="Z410" s="2">
        <v>0.46700000000000003</v>
      </c>
      <c r="AA410">
        <v>44</v>
      </c>
      <c r="AB410">
        <v>18</v>
      </c>
      <c r="AC410">
        <f t="shared" si="81"/>
        <v>54</v>
      </c>
      <c r="AD410" s="2">
        <v>0.40899999999999997</v>
      </c>
      <c r="AE410">
        <v>21</v>
      </c>
      <c r="AF410">
        <v>18</v>
      </c>
      <c r="AG410" s="2">
        <v>0.85699999999999998</v>
      </c>
      <c r="AH410">
        <v>37</v>
      </c>
      <c r="AI410">
        <v>22</v>
      </c>
      <c r="AJ410">
        <v>59</v>
      </c>
      <c r="AK410">
        <v>17</v>
      </c>
      <c r="AL410">
        <v>6</v>
      </c>
      <c r="AM410">
        <v>32</v>
      </c>
      <c r="AN410">
        <v>240</v>
      </c>
      <c r="AO410">
        <v>29</v>
      </c>
      <c r="AP410">
        <v>39</v>
      </c>
      <c r="AQ410">
        <v>33</v>
      </c>
      <c r="AR410">
        <v>33</v>
      </c>
      <c r="AS410">
        <v>33</v>
      </c>
      <c r="AT410">
        <v>22</v>
      </c>
      <c r="AU410">
        <v>14</v>
      </c>
      <c r="AV410">
        <v>52</v>
      </c>
      <c r="AW410">
        <f t="shared" si="82"/>
        <v>10</v>
      </c>
      <c r="AX410">
        <f t="shared" si="83"/>
        <v>62</v>
      </c>
      <c r="AY410" t="s">
        <v>102</v>
      </c>
      <c r="AZ410" s="1">
        <v>46110.791666666664</v>
      </c>
      <c r="BA410" s="1">
        <v>46110</v>
      </c>
      <c r="BB410">
        <v>3</v>
      </c>
      <c r="BC410" t="s">
        <v>119</v>
      </c>
      <c r="BD410">
        <v>2026</v>
      </c>
    </row>
    <row r="411" spans="1:56" x14ac:dyDescent="0.25">
      <c r="A411">
        <v>22501088</v>
      </c>
      <c r="B411" t="s">
        <v>105</v>
      </c>
      <c r="C411" t="s">
        <v>106</v>
      </c>
      <c r="D411">
        <v>1610612740</v>
      </c>
      <c r="E411" t="str">
        <f t="shared" si="72"/>
        <v>161061274022501088</v>
      </c>
      <c r="F411" t="s">
        <v>78</v>
      </c>
      <c r="G411" t="s">
        <v>79</v>
      </c>
      <c r="H411">
        <v>1610612745</v>
      </c>
      <c r="I411" s="4" t="str">
        <f t="shared" si="73"/>
        <v>161061274522501088</v>
      </c>
      <c r="J411">
        <v>1</v>
      </c>
      <c r="K411">
        <v>0</v>
      </c>
      <c r="L411">
        <v>102</v>
      </c>
      <c r="M411">
        <v>134</v>
      </c>
      <c r="N411">
        <v>19</v>
      </c>
      <c r="O411">
        <v>9</v>
      </c>
      <c r="P411">
        <v>4</v>
      </c>
      <c r="Q411" s="2">
        <f t="shared" si="74"/>
        <v>0.51871440195280716</v>
      </c>
      <c r="R411" s="3">
        <f t="shared" si="75"/>
        <v>80.319999999999993</v>
      </c>
      <c r="S411" s="3">
        <f t="shared" si="76"/>
        <v>86.24</v>
      </c>
      <c r="T411" s="3">
        <f t="shared" si="77"/>
        <v>126.99203187250998</v>
      </c>
      <c r="U411" s="3">
        <f t="shared" si="78"/>
        <v>155.38033395176254</v>
      </c>
      <c r="V411" s="3">
        <f t="shared" si="79"/>
        <v>-28.388302079252554</v>
      </c>
      <c r="W411" s="2">
        <f t="shared" si="80"/>
        <v>1.9</v>
      </c>
      <c r="X411">
        <v>86</v>
      </c>
      <c r="Y411">
        <v>37</v>
      </c>
      <c r="Z411" s="2">
        <v>0.43</v>
      </c>
      <c r="AA411">
        <v>29</v>
      </c>
      <c r="AB411">
        <v>9</v>
      </c>
      <c r="AC411">
        <f t="shared" si="81"/>
        <v>27</v>
      </c>
      <c r="AD411" s="2">
        <v>0.31</v>
      </c>
      <c r="AE411">
        <v>28</v>
      </c>
      <c r="AF411">
        <v>19</v>
      </c>
      <c r="AG411" s="2">
        <v>0.67900000000000005</v>
      </c>
      <c r="AH411">
        <v>28</v>
      </c>
      <c r="AI411">
        <v>8</v>
      </c>
      <c r="AJ411">
        <v>36</v>
      </c>
      <c r="AK411">
        <v>18</v>
      </c>
      <c r="AL411">
        <v>10</v>
      </c>
      <c r="AM411">
        <v>-32</v>
      </c>
      <c r="AN411">
        <v>240</v>
      </c>
      <c r="AO411">
        <v>29</v>
      </c>
      <c r="AP411">
        <v>18</v>
      </c>
      <c r="AQ411">
        <v>33</v>
      </c>
      <c r="AR411">
        <v>22</v>
      </c>
      <c r="AS411">
        <v>6</v>
      </c>
      <c r="AT411">
        <v>17</v>
      </c>
      <c r="AU411">
        <v>7</v>
      </c>
      <c r="AV411">
        <v>54</v>
      </c>
      <c r="AW411">
        <f t="shared" si="82"/>
        <v>2</v>
      </c>
      <c r="AX411">
        <f t="shared" si="83"/>
        <v>56</v>
      </c>
      <c r="AY411" t="s">
        <v>102</v>
      </c>
      <c r="AZ411" s="1">
        <v>46110.791666666664</v>
      </c>
      <c r="BA411" s="1">
        <v>46110</v>
      </c>
      <c r="BB411">
        <v>3</v>
      </c>
      <c r="BC411" t="s">
        <v>119</v>
      </c>
      <c r="BD411">
        <v>2026</v>
      </c>
    </row>
    <row r="412" spans="1:56" x14ac:dyDescent="0.25">
      <c r="A412">
        <v>22501084</v>
      </c>
      <c r="B412" t="s">
        <v>117</v>
      </c>
      <c r="C412" t="s">
        <v>118</v>
      </c>
      <c r="D412">
        <v>1610612751</v>
      </c>
      <c r="E412" t="str">
        <f t="shared" si="72"/>
        <v>161061275122501084</v>
      </c>
      <c r="F412" t="s">
        <v>109</v>
      </c>
      <c r="G412" t="s">
        <v>110</v>
      </c>
      <c r="H412">
        <v>1610612758</v>
      </c>
      <c r="I412" s="4" t="str">
        <f t="shared" si="73"/>
        <v>161061275822501084</v>
      </c>
      <c r="J412">
        <v>1</v>
      </c>
      <c r="K412">
        <v>1</v>
      </c>
      <c r="L412">
        <v>116</v>
      </c>
      <c r="M412">
        <v>99</v>
      </c>
      <c r="N412">
        <v>30</v>
      </c>
      <c r="O412">
        <v>4</v>
      </c>
      <c r="P412">
        <v>10</v>
      </c>
      <c r="Q412" s="2">
        <f t="shared" si="74"/>
        <v>0.61833688699360345</v>
      </c>
      <c r="R412" s="3">
        <f t="shared" si="75"/>
        <v>66.8</v>
      </c>
      <c r="S412" s="3">
        <f t="shared" si="76"/>
        <v>68</v>
      </c>
      <c r="T412" s="3">
        <f t="shared" si="77"/>
        <v>173.65269461077847</v>
      </c>
      <c r="U412" s="3">
        <f t="shared" si="78"/>
        <v>145.58823529411765</v>
      </c>
      <c r="V412" s="3">
        <f t="shared" si="79"/>
        <v>28.064459316660816</v>
      </c>
      <c r="W412" s="2">
        <f t="shared" si="80"/>
        <v>2</v>
      </c>
      <c r="X412">
        <v>85</v>
      </c>
      <c r="Y412">
        <v>42</v>
      </c>
      <c r="Z412" s="2">
        <v>0.49399999999999999</v>
      </c>
      <c r="AA412">
        <v>41</v>
      </c>
      <c r="AB412">
        <v>17</v>
      </c>
      <c r="AC412">
        <f t="shared" si="81"/>
        <v>51</v>
      </c>
      <c r="AD412" s="2">
        <v>0.41499999999999998</v>
      </c>
      <c r="AE412">
        <v>20</v>
      </c>
      <c r="AF412">
        <v>15</v>
      </c>
      <c r="AG412" s="2">
        <v>0.75</v>
      </c>
      <c r="AH412">
        <v>28</v>
      </c>
      <c r="AI412">
        <v>12</v>
      </c>
      <c r="AJ412">
        <v>40</v>
      </c>
      <c r="AK412">
        <v>21</v>
      </c>
      <c r="AL412">
        <v>15</v>
      </c>
      <c r="AM412">
        <v>17</v>
      </c>
      <c r="AN412">
        <v>240</v>
      </c>
      <c r="AO412">
        <v>31</v>
      </c>
      <c r="AP412">
        <v>37</v>
      </c>
      <c r="AQ412">
        <v>18</v>
      </c>
      <c r="AR412">
        <v>30</v>
      </c>
      <c r="AS412">
        <v>27</v>
      </c>
      <c r="AT412">
        <v>14</v>
      </c>
      <c r="AU412">
        <v>24</v>
      </c>
      <c r="AV412">
        <v>48</v>
      </c>
      <c r="AW412">
        <f t="shared" si="82"/>
        <v>2</v>
      </c>
      <c r="AX412">
        <f t="shared" si="83"/>
        <v>50</v>
      </c>
      <c r="AY412" t="s">
        <v>102</v>
      </c>
      <c r="AZ412" s="1">
        <v>46110.75</v>
      </c>
      <c r="BA412" s="1">
        <v>46110</v>
      </c>
      <c r="BB412">
        <v>3</v>
      </c>
      <c r="BC412" t="s">
        <v>119</v>
      </c>
      <c r="BD412">
        <v>2026</v>
      </c>
    </row>
    <row r="413" spans="1:56" x14ac:dyDescent="0.25">
      <c r="A413">
        <v>22501084</v>
      </c>
      <c r="B413" t="s">
        <v>109</v>
      </c>
      <c r="C413" t="s">
        <v>110</v>
      </c>
      <c r="D413">
        <v>1610612758</v>
      </c>
      <c r="E413" t="str">
        <f t="shared" si="72"/>
        <v>161061275822501084</v>
      </c>
      <c r="F413" t="s">
        <v>117</v>
      </c>
      <c r="G413" t="s">
        <v>118</v>
      </c>
      <c r="H413">
        <v>1610612751</v>
      </c>
      <c r="I413" s="4" t="str">
        <f t="shared" si="73"/>
        <v>161061275122501084</v>
      </c>
      <c r="J413">
        <v>0</v>
      </c>
      <c r="K413">
        <v>0</v>
      </c>
      <c r="L413">
        <v>99</v>
      </c>
      <c r="M413">
        <v>116</v>
      </c>
      <c r="N413">
        <v>21</v>
      </c>
      <c r="O413">
        <v>3</v>
      </c>
      <c r="P413">
        <v>7</v>
      </c>
      <c r="Q413" s="2">
        <f t="shared" si="74"/>
        <v>0.52105263157894732</v>
      </c>
      <c r="R413" s="3">
        <f t="shared" si="75"/>
        <v>68</v>
      </c>
      <c r="S413" s="3">
        <f t="shared" si="76"/>
        <v>66.8</v>
      </c>
      <c r="T413" s="3">
        <f t="shared" si="77"/>
        <v>145.58823529411765</v>
      </c>
      <c r="U413" s="3">
        <f t="shared" si="78"/>
        <v>173.65269461077847</v>
      </c>
      <c r="V413" s="3">
        <f t="shared" si="79"/>
        <v>-28.064459316660816</v>
      </c>
      <c r="W413" s="2">
        <f t="shared" si="80"/>
        <v>1.4</v>
      </c>
      <c r="X413">
        <v>84</v>
      </c>
      <c r="Y413">
        <v>36</v>
      </c>
      <c r="Z413" s="2">
        <v>0.42899999999999999</v>
      </c>
      <c r="AA413">
        <v>32</v>
      </c>
      <c r="AB413">
        <v>10</v>
      </c>
      <c r="AC413">
        <f t="shared" si="81"/>
        <v>30</v>
      </c>
      <c r="AD413" s="2">
        <v>0.313</v>
      </c>
      <c r="AE413">
        <v>25</v>
      </c>
      <c r="AF413">
        <v>17</v>
      </c>
      <c r="AG413" s="2">
        <v>0.68</v>
      </c>
      <c r="AH413">
        <v>31</v>
      </c>
      <c r="AI413">
        <v>12</v>
      </c>
      <c r="AJ413">
        <v>43</v>
      </c>
      <c r="AK413">
        <v>23</v>
      </c>
      <c r="AL413">
        <v>15</v>
      </c>
      <c r="AM413">
        <v>-17</v>
      </c>
      <c r="AN413">
        <v>240</v>
      </c>
      <c r="AO413">
        <v>18</v>
      </c>
      <c r="AP413">
        <v>27</v>
      </c>
      <c r="AQ413">
        <v>28</v>
      </c>
      <c r="AR413">
        <v>26</v>
      </c>
      <c r="AS413">
        <v>2</v>
      </c>
      <c r="AT413">
        <v>17</v>
      </c>
      <c r="AU413">
        <v>20</v>
      </c>
      <c r="AV413">
        <v>48</v>
      </c>
      <c r="AW413">
        <f t="shared" si="82"/>
        <v>4</v>
      </c>
      <c r="AX413">
        <f t="shared" si="83"/>
        <v>52</v>
      </c>
      <c r="AY413" t="s">
        <v>102</v>
      </c>
      <c r="AZ413" s="1">
        <v>46110.75</v>
      </c>
      <c r="BA413" s="1">
        <v>46110</v>
      </c>
      <c r="BB413">
        <v>3</v>
      </c>
      <c r="BC413" t="s">
        <v>119</v>
      </c>
      <c r="BD413">
        <v>2026</v>
      </c>
    </row>
    <row r="414" spans="1:56" x14ac:dyDescent="0.25">
      <c r="A414">
        <v>22501085</v>
      </c>
      <c r="B414" t="s">
        <v>92</v>
      </c>
      <c r="C414" t="s">
        <v>93</v>
      </c>
      <c r="D414">
        <v>1610612766</v>
      </c>
      <c r="E414" t="str">
        <f t="shared" si="72"/>
        <v>161061276622501085</v>
      </c>
      <c r="F414" t="s">
        <v>76</v>
      </c>
      <c r="G414" t="s">
        <v>77</v>
      </c>
      <c r="H414">
        <v>1610612738</v>
      </c>
      <c r="I414" s="4" t="str">
        <f t="shared" si="73"/>
        <v>161061273822501085</v>
      </c>
      <c r="J414">
        <v>1</v>
      </c>
      <c r="K414">
        <v>0</v>
      </c>
      <c r="L414">
        <v>99</v>
      </c>
      <c r="M414">
        <v>114</v>
      </c>
      <c r="N414">
        <v>19</v>
      </c>
      <c r="O414">
        <v>1</v>
      </c>
      <c r="P414">
        <v>2</v>
      </c>
      <c r="Q414" s="2">
        <f t="shared" si="74"/>
        <v>0.54181260945709286</v>
      </c>
      <c r="R414" s="3">
        <f t="shared" si="75"/>
        <v>70.36</v>
      </c>
      <c r="S414" s="3">
        <f t="shared" si="76"/>
        <v>79.680000000000007</v>
      </c>
      <c r="T414" s="3">
        <f t="shared" si="77"/>
        <v>140.70494599204093</v>
      </c>
      <c r="U414" s="3">
        <f t="shared" si="78"/>
        <v>143.07228915662648</v>
      </c>
      <c r="V414" s="3">
        <f t="shared" si="79"/>
        <v>-2.3673431645855487</v>
      </c>
      <c r="W414" s="2">
        <f t="shared" si="80"/>
        <v>1.7272727272727273</v>
      </c>
      <c r="X414">
        <v>83</v>
      </c>
      <c r="Y414">
        <v>36</v>
      </c>
      <c r="Z414" s="2">
        <v>0.434</v>
      </c>
      <c r="AA414">
        <v>43</v>
      </c>
      <c r="AB414">
        <v>12</v>
      </c>
      <c r="AC414">
        <f t="shared" si="81"/>
        <v>36</v>
      </c>
      <c r="AD414" s="2">
        <v>0.27900000000000003</v>
      </c>
      <c r="AE414">
        <v>19</v>
      </c>
      <c r="AF414">
        <v>15</v>
      </c>
      <c r="AG414" s="2">
        <v>0.78900000000000003</v>
      </c>
      <c r="AH414">
        <v>27</v>
      </c>
      <c r="AI414">
        <v>10</v>
      </c>
      <c r="AJ414">
        <v>37</v>
      </c>
      <c r="AK414">
        <v>17</v>
      </c>
      <c r="AL414">
        <v>11</v>
      </c>
      <c r="AM414">
        <v>-15</v>
      </c>
      <c r="AN414">
        <v>240</v>
      </c>
      <c r="AO414">
        <v>21</v>
      </c>
      <c r="AP414">
        <v>28</v>
      </c>
      <c r="AQ414">
        <v>26</v>
      </c>
      <c r="AR414">
        <v>24</v>
      </c>
      <c r="AS414">
        <v>3</v>
      </c>
      <c r="AT414">
        <v>5</v>
      </c>
      <c r="AU414">
        <v>7</v>
      </c>
      <c r="AV414">
        <v>40</v>
      </c>
      <c r="AW414">
        <f t="shared" si="82"/>
        <v>8</v>
      </c>
      <c r="AX414">
        <f t="shared" si="83"/>
        <v>48</v>
      </c>
      <c r="AY414" t="s">
        <v>102</v>
      </c>
      <c r="AZ414" s="1">
        <v>46110.75</v>
      </c>
      <c r="BA414" s="1">
        <v>46110</v>
      </c>
      <c r="BB414">
        <v>3</v>
      </c>
      <c r="BC414" t="s">
        <v>119</v>
      </c>
      <c r="BD414">
        <v>2026</v>
      </c>
    </row>
    <row r="415" spans="1:56" x14ac:dyDescent="0.25">
      <c r="A415">
        <v>22501085</v>
      </c>
      <c r="B415" t="s">
        <v>76</v>
      </c>
      <c r="C415" t="s">
        <v>77</v>
      </c>
      <c r="D415">
        <v>1610612738</v>
      </c>
      <c r="E415" t="str">
        <f t="shared" si="72"/>
        <v>161061273822501085</v>
      </c>
      <c r="F415" t="s">
        <v>92</v>
      </c>
      <c r="G415" t="s">
        <v>93</v>
      </c>
      <c r="H415">
        <v>1610612766</v>
      </c>
      <c r="I415" s="4" t="str">
        <f t="shared" si="73"/>
        <v>161061276622501085</v>
      </c>
      <c r="J415">
        <v>0</v>
      </c>
      <c r="K415">
        <v>1</v>
      </c>
      <c r="L415">
        <v>114</v>
      </c>
      <c r="M415">
        <v>99</v>
      </c>
      <c r="N415">
        <v>23</v>
      </c>
      <c r="O415">
        <v>3</v>
      </c>
      <c r="P415">
        <v>6</v>
      </c>
      <c r="Q415" s="2">
        <f t="shared" si="74"/>
        <v>0.61501942166594725</v>
      </c>
      <c r="R415" s="3">
        <f t="shared" si="75"/>
        <v>79.680000000000007</v>
      </c>
      <c r="S415" s="3">
        <f t="shared" si="76"/>
        <v>70.36</v>
      </c>
      <c r="T415" s="3">
        <f t="shared" si="77"/>
        <v>143.07228915662648</v>
      </c>
      <c r="U415" s="3">
        <f t="shared" si="78"/>
        <v>140.70494599204093</v>
      </c>
      <c r="V415" s="3">
        <f t="shared" si="79"/>
        <v>2.3673431645855487</v>
      </c>
      <c r="W415" s="2">
        <f t="shared" si="80"/>
        <v>4.5999999999999996</v>
      </c>
      <c r="X415">
        <v>83</v>
      </c>
      <c r="Y415">
        <v>42</v>
      </c>
      <c r="Z415" s="2">
        <v>0.50600000000000001</v>
      </c>
      <c r="AA415">
        <v>34</v>
      </c>
      <c r="AB415">
        <v>14</v>
      </c>
      <c r="AC415">
        <f t="shared" si="81"/>
        <v>42</v>
      </c>
      <c r="AD415" s="2">
        <v>0.41199999999999998</v>
      </c>
      <c r="AE415">
        <v>22</v>
      </c>
      <c r="AF415">
        <v>16</v>
      </c>
      <c r="AG415" s="2">
        <v>0.72699999999999998</v>
      </c>
      <c r="AH415">
        <v>31</v>
      </c>
      <c r="AI415">
        <v>8</v>
      </c>
      <c r="AJ415">
        <v>39</v>
      </c>
      <c r="AK415">
        <v>18</v>
      </c>
      <c r="AL415">
        <v>5</v>
      </c>
      <c r="AM415">
        <v>15</v>
      </c>
      <c r="AN415">
        <v>240</v>
      </c>
      <c r="AO415">
        <v>27</v>
      </c>
      <c r="AP415">
        <v>36</v>
      </c>
      <c r="AQ415">
        <v>26</v>
      </c>
      <c r="AR415">
        <v>25</v>
      </c>
      <c r="AS415">
        <v>20</v>
      </c>
      <c r="AT415">
        <v>9</v>
      </c>
      <c r="AU415">
        <v>11</v>
      </c>
      <c r="AV415">
        <v>52</v>
      </c>
      <c r="AW415">
        <f t="shared" si="82"/>
        <v>4</v>
      </c>
      <c r="AX415">
        <f t="shared" si="83"/>
        <v>56</v>
      </c>
      <c r="AY415" t="s">
        <v>102</v>
      </c>
      <c r="AZ415" s="1">
        <v>46110.75</v>
      </c>
      <c r="BA415" s="1">
        <v>46110</v>
      </c>
      <c r="BB415">
        <v>3</v>
      </c>
      <c r="BC415" t="s">
        <v>119</v>
      </c>
      <c r="BD415">
        <v>2026</v>
      </c>
    </row>
    <row r="416" spans="1:56" x14ac:dyDescent="0.25">
      <c r="A416">
        <v>22501086</v>
      </c>
      <c r="B416" t="s">
        <v>74</v>
      </c>
      <c r="C416" t="s">
        <v>75</v>
      </c>
      <c r="D416">
        <v>1610612753</v>
      </c>
      <c r="E416" t="str">
        <f t="shared" si="72"/>
        <v>161061275322501086</v>
      </c>
      <c r="F416" t="s">
        <v>72</v>
      </c>
      <c r="G416" t="s">
        <v>73</v>
      </c>
      <c r="H416">
        <v>1610612761</v>
      </c>
      <c r="I416" s="4" t="str">
        <f t="shared" si="73"/>
        <v>161061276122501086</v>
      </c>
      <c r="J416">
        <v>0</v>
      </c>
      <c r="K416">
        <v>0</v>
      </c>
      <c r="L416">
        <v>87</v>
      </c>
      <c r="M416">
        <v>139</v>
      </c>
      <c r="N416">
        <v>20</v>
      </c>
      <c r="O416">
        <v>1</v>
      </c>
      <c r="P416">
        <v>4</v>
      </c>
      <c r="Q416" s="2">
        <f t="shared" si="74"/>
        <v>0.48140770252324039</v>
      </c>
      <c r="R416" s="3">
        <f t="shared" si="75"/>
        <v>54.36</v>
      </c>
      <c r="S416" s="3">
        <f t="shared" si="76"/>
        <v>86.68</v>
      </c>
      <c r="T416" s="3">
        <f t="shared" si="77"/>
        <v>160.04415011037528</v>
      </c>
      <c r="U416" s="3">
        <f t="shared" si="78"/>
        <v>160.359944623904</v>
      </c>
      <c r="V416" s="3">
        <f t="shared" si="79"/>
        <v>-0.31579451352871502</v>
      </c>
      <c r="W416" s="2">
        <f t="shared" si="80"/>
        <v>0.7407407407407407</v>
      </c>
      <c r="X416">
        <v>82</v>
      </c>
      <c r="Y416">
        <v>31</v>
      </c>
      <c r="Z416" s="2">
        <v>0.378</v>
      </c>
      <c r="AA416">
        <v>38</v>
      </c>
      <c r="AB416">
        <v>9</v>
      </c>
      <c r="AC416">
        <f t="shared" si="81"/>
        <v>27</v>
      </c>
      <c r="AD416" s="2">
        <v>0.23699999999999999</v>
      </c>
      <c r="AE416">
        <v>19</v>
      </c>
      <c r="AF416">
        <v>16</v>
      </c>
      <c r="AG416" s="2">
        <v>0.84199999999999997</v>
      </c>
      <c r="AH416">
        <v>27</v>
      </c>
      <c r="AI416">
        <v>9</v>
      </c>
      <c r="AJ416">
        <v>36</v>
      </c>
      <c r="AK416">
        <v>20</v>
      </c>
      <c r="AL416">
        <v>27</v>
      </c>
      <c r="AM416">
        <v>-52</v>
      </c>
      <c r="AN416">
        <v>240</v>
      </c>
      <c r="AO416">
        <v>20</v>
      </c>
      <c r="AP416">
        <v>23</v>
      </c>
      <c r="AQ416">
        <v>25</v>
      </c>
      <c r="AR416">
        <v>19</v>
      </c>
      <c r="AS416">
        <v>7</v>
      </c>
      <c r="AT416">
        <v>7</v>
      </c>
      <c r="AU416">
        <v>11</v>
      </c>
      <c r="AV416">
        <v>38</v>
      </c>
      <c r="AW416">
        <f t="shared" si="82"/>
        <v>6</v>
      </c>
      <c r="AX416">
        <f t="shared" si="83"/>
        <v>44</v>
      </c>
      <c r="AY416" t="s">
        <v>102</v>
      </c>
      <c r="AZ416" s="1">
        <v>46110.75</v>
      </c>
      <c r="BA416" s="1">
        <v>46110</v>
      </c>
      <c r="BB416">
        <v>3</v>
      </c>
      <c r="BC416" t="s">
        <v>119</v>
      </c>
      <c r="BD416">
        <v>2026</v>
      </c>
    </row>
    <row r="417" spans="1:56" x14ac:dyDescent="0.25">
      <c r="A417">
        <v>22501086</v>
      </c>
      <c r="B417" t="s">
        <v>72</v>
      </c>
      <c r="C417" t="s">
        <v>73</v>
      </c>
      <c r="D417">
        <v>1610612761</v>
      </c>
      <c r="E417" t="str">
        <f t="shared" si="72"/>
        <v>161061276122501086</v>
      </c>
      <c r="F417" t="s">
        <v>74</v>
      </c>
      <c r="G417" t="s">
        <v>75</v>
      </c>
      <c r="H417">
        <v>1610612753</v>
      </c>
      <c r="I417" s="4" t="str">
        <f t="shared" si="73"/>
        <v>161061275322501086</v>
      </c>
      <c r="J417">
        <v>1</v>
      </c>
      <c r="K417">
        <v>1</v>
      </c>
      <c r="L417">
        <v>139</v>
      </c>
      <c r="M417">
        <v>87</v>
      </c>
      <c r="N417">
        <v>41</v>
      </c>
      <c r="O417">
        <v>3</v>
      </c>
      <c r="P417">
        <v>20</v>
      </c>
      <c r="Q417" s="2">
        <f t="shared" si="74"/>
        <v>0.67033179012345678</v>
      </c>
      <c r="R417" s="3">
        <f t="shared" si="75"/>
        <v>86.68</v>
      </c>
      <c r="S417" s="3">
        <f t="shared" si="76"/>
        <v>54.36</v>
      </c>
      <c r="T417" s="3">
        <f t="shared" si="77"/>
        <v>160.359944623904</v>
      </c>
      <c r="U417" s="3">
        <f t="shared" si="78"/>
        <v>160.04415011037528</v>
      </c>
      <c r="V417" s="3">
        <f t="shared" si="79"/>
        <v>0.31579451352871502</v>
      </c>
      <c r="W417" s="2">
        <f t="shared" si="80"/>
        <v>4.0999999999999996</v>
      </c>
      <c r="X417">
        <v>94</v>
      </c>
      <c r="Y417">
        <v>54</v>
      </c>
      <c r="Z417" s="2">
        <v>0.57399999999999995</v>
      </c>
      <c r="AA417">
        <v>29</v>
      </c>
      <c r="AB417">
        <v>13</v>
      </c>
      <c r="AC417">
        <f t="shared" si="81"/>
        <v>39</v>
      </c>
      <c r="AD417" s="2">
        <v>0.44800000000000001</v>
      </c>
      <c r="AE417">
        <v>22</v>
      </c>
      <c r="AF417">
        <v>18</v>
      </c>
      <c r="AG417" s="2">
        <v>0.81799999999999995</v>
      </c>
      <c r="AH417">
        <v>37</v>
      </c>
      <c r="AI417">
        <v>7</v>
      </c>
      <c r="AJ417">
        <v>44</v>
      </c>
      <c r="AK417">
        <v>18</v>
      </c>
      <c r="AL417">
        <v>10</v>
      </c>
      <c r="AM417">
        <v>52</v>
      </c>
      <c r="AN417">
        <v>240</v>
      </c>
      <c r="AO417">
        <v>38</v>
      </c>
      <c r="AP417">
        <v>32</v>
      </c>
      <c r="AQ417">
        <v>43</v>
      </c>
      <c r="AR417">
        <v>26</v>
      </c>
      <c r="AS417">
        <v>56</v>
      </c>
      <c r="AT417">
        <v>39</v>
      </c>
      <c r="AU417">
        <v>37</v>
      </c>
      <c r="AV417">
        <v>82</v>
      </c>
      <c r="AW417">
        <f t="shared" si="82"/>
        <v>0</v>
      </c>
      <c r="AX417">
        <f t="shared" si="83"/>
        <v>82</v>
      </c>
      <c r="AY417" t="s">
        <v>102</v>
      </c>
      <c r="AZ417" s="1">
        <v>46110.75</v>
      </c>
      <c r="BA417" s="1">
        <v>46110</v>
      </c>
      <c r="BB417">
        <v>3</v>
      </c>
      <c r="BC417" t="s">
        <v>119</v>
      </c>
      <c r="BD417">
        <v>2026</v>
      </c>
    </row>
    <row r="418" spans="1:56" x14ac:dyDescent="0.25">
      <c r="A418">
        <v>22501087</v>
      </c>
      <c r="B418" t="s">
        <v>85</v>
      </c>
      <c r="C418" t="s">
        <v>86</v>
      </c>
      <c r="D418">
        <v>1610612757</v>
      </c>
      <c r="E418" t="str">
        <f t="shared" si="72"/>
        <v>161061275722501087</v>
      </c>
      <c r="F418" t="s">
        <v>111</v>
      </c>
      <c r="G418" t="s">
        <v>112</v>
      </c>
      <c r="H418">
        <v>1610612764</v>
      </c>
      <c r="I418" s="4" t="str">
        <f t="shared" si="73"/>
        <v>161061276422501087</v>
      </c>
      <c r="J418">
        <v>1</v>
      </c>
      <c r="K418">
        <v>1</v>
      </c>
      <c r="L418">
        <v>123</v>
      </c>
      <c r="M418">
        <v>88</v>
      </c>
      <c r="N418">
        <v>24</v>
      </c>
      <c r="O418">
        <v>10</v>
      </c>
      <c r="P418">
        <v>8</v>
      </c>
      <c r="Q418" s="2">
        <f t="shared" si="74"/>
        <v>0.61450839328537177</v>
      </c>
      <c r="R418" s="3">
        <f t="shared" si="75"/>
        <v>75.08</v>
      </c>
      <c r="S418" s="3">
        <f t="shared" si="76"/>
        <v>72.680000000000007</v>
      </c>
      <c r="T418" s="3">
        <f t="shared" si="77"/>
        <v>163.82525306339903</v>
      </c>
      <c r="U418" s="3">
        <f t="shared" si="78"/>
        <v>121.07870115575123</v>
      </c>
      <c r="V418" s="3">
        <f t="shared" si="79"/>
        <v>42.746551907647799</v>
      </c>
      <c r="W418" s="2">
        <f t="shared" si="80"/>
        <v>1.7142857142857142</v>
      </c>
      <c r="X418">
        <v>86</v>
      </c>
      <c r="Y418">
        <v>44</v>
      </c>
      <c r="Z418" s="2">
        <v>0.51200000000000001</v>
      </c>
      <c r="AA418">
        <v>36</v>
      </c>
      <c r="AB418">
        <v>12</v>
      </c>
      <c r="AC418">
        <f t="shared" si="81"/>
        <v>36</v>
      </c>
      <c r="AD418" s="2">
        <v>0.33300000000000002</v>
      </c>
      <c r="AE418">
        <v>32</v>
      </c>
      <c r="AF418">
        <v>23</v>
      </c>
      <c r="AG418" s="2">
        <v>0.71899999999999997</v>
      </c>
      <c r="AH418">
        <v>38</v>
      </c>
      <c r="AI418">
        <v>11</v>
      </c>
      <c r="AJ418">
        <v>49</v>
      </c>
      <c r="AK418">
        <v>24</v>
      </c>
      <c r="AL418">
        <v>14</v>
      </c>
      <c r="AM418">
        <v>35</v>
      </c>
      <c r="AN418">
        <v>240</v>
      </c>
      <c r="AO418">
        <v>24</v>
      </c>
      <c r="AP418">
        <v>34</v>
      </c>
      <c r="AQ418">
        <v>33</v>
      </c>
      <c r="AR418">
        <v>32</v>
      </c>
      <c r="AS418">
        <v>39</v>
      </c>
      <c r="AT418">
        <v>24</v>
      </c>
      <c r="AU418">
        <v>24</v>
      </c>
      <c r="AV418">
        <v>62</v>
      </c>
      <c r="AW418">
        <f t="shared" si="82"/>
        <v>2</v>
      </c>
      <c r="AX418">
        <f t="shared" si="83"/>
        <v>64</v>
      </c>
      <c r="AY418" t="s">
        <v>102</v>
      </c>
      <c r="AZ418" s="1">
        <v>46110.75</v>
      </c>
      <c r="BA418" s="1">
        <v>46110</v>
      </c>
      <c r="BB418">
        <v>3</v>
      </c>
      <c r="BC418" t="s">
        <v>119</v>
      </c>
      <c r="BD418">
        <v>2026</v>
      </c>
    </row>
    <row r="419" spans="1:56" x14ac:dyDescent="0.25">
      <c r="A419">
        <v>22501087</v>
      </c>
      <c r="B419" t="s">
        <v>111</v>
      </c>
      <c r="C419" t="s">
        <v>112</v>
      </c>
      <c r="D419">
        <v>1610612764</v>
      </c>
      <c r="E419" t="str">
        <f t="shared" si="72"/>
        <v>161061276422501087</v>
      </c>
      <c r="F419" t="s">
        <v>85</v>
      </c>
      <c r="G419" t="s">
        <v>86</v>
      </c>
      <c r="H419">
        <v>1610612757</v>
      </c>
      <c r="I419" s="4" t="str">
        <f t="shared" si="73"/>
        <v>161061275722501087</v>
      </c>
      <c r="J419">
        <v>0</v>
      </c>
      <c r="K419">
        <v>0</v>
      </c>
      <c r="L419">
        <v>88</v>
      </c>
      <c r="M419">
        <v>123</v>
      </c>
      <c r="N419">
        <v>16</v>
      </c>
      <c r="O419">
        <v>2</v>
      </c>
      <c r="P419">
        <v>7</v>
      </c>
      <c r="Q419" s="2">
        <f t="shared" si="74"/>
        <v>0.45510964004964827</v>
      </c>
      <c r="R419" s="3">
        <f t="shared" si="75"/>
        <v>72.680000000000007</v>
      </c>
      <c r="S419" s="3">
        <f t="shared" si="76"/>
        <v>75.08</v>
      </c>
      <c r="T419" s="3">
        <f t="shared" si="77"/>
        <v>121.07870115575123</v>
      </c>
      <c r="U419" s="3">
        <f t="shared" si="78"/>
        <v>163.82525306339903</v>
      </c>
      <c r="V419" s="3">
        <f t="shared" si="79"/>
        <v>-42.746551907647799</v>
      </c>
      <c r="W419" s="2">
        <f t="shared" si="80"/>
        <v>1.0666666666666667</v>
      </c>
      <c r="X419">
        <v>87</v>
      </c>
      <c r="Y419">
        <v>32</v>
      </c>
      <c r="Z419" s="2">
        <v>0.36799999999999999</v>
      </c>
      <c r="AA419">
        <v>22</v>
      </c>
      <c r="AB419">
        <v>5</v>
      </c>
      <c r="AC419">
        <f t="shared" si="81"/>
        <v>15</v>
      </c>
      <c r="AD419" s="2">
        <v>0.22700000000000001</v>
      </c>
      <c r="AE419">
        <v>22</v>
      </c>
      <c r="AF419">
        <v>19</v>
      </c>
      <c r="AG419" s="2">
        <v>0.86399999999999999</v>
      </c>
      <c r="AH419">
        <v>30</v>
      </c>
      <c r="AI419">
        <v>9</v>
      </c>
      <c r="AJ419">
        <v>39</v>
      </c>
      <c r="AK419">
        <v>28</v>
      </c>
      <c r="AL419">
        <v>15</v>
      </c>
      <c r="AM419">
        <v>-35</v>
      </c>
      <c r="AN419">
        <v>240</v>
      </c>
      <c r="AO419">
        <v>15</v>
      </c>
      <c r="AP419">
        <v>32</v>
      </c>
      <c r="AQ419">
        <v>19</v>
      </c>
      <c r="AR419">
        <v>22</v>
      </c>
      <c r="AS419">
        <v>0</v>
      </c>
      <c r="AT419">
        <v>7</v>
      </c>
      <c r="AU419">
        <v>19</v>
      </c>
      <c r="AV419">
        <v>44</v>
      </c>
      <c r="AW419">
        <f t="shared" si="82"/>
        <v>10</v>
      </c>
      <c r="AX419">
        <f t="shared" si="83"/>
        <v>54</v>
      </c>
      <c r="AY419" t="s">
        <v>102</v>
      </c>
      <c r="AZ419" s="1">
        <v>46110.75</v>
      </c>
      <c r="BA419" s="1">
        <v>46110</v>
      </c>
      <c r="BB419">
        <v>3</v>
      </c>
      <c r="BC419" t="s">
        <v>119</v>
      </c>
      <c r="BD419">
        <v>2026</v>
      </c>
    </row>
    <row r="420" spans="1:56" x14ac:dyDescent="0.25">
      <c r="A420">
        <v>22501083</v>
      </c>
      <c r="B420" t="s">
        <v>113</v>
      </c>
      <c r="C420" t="s">
        <v>114</v>
      </c>
      <c r="D420">
        <v>1610612754</v>
      </c>
      <c r="E420" t="str">
        <f t="shared" si="72"/>
        <v>161061275422501083</v>
      </c>
      <c r="F420" t="s">
        <v>96</v>
      </c>
      <c r="G420" t="s">
        <v>97</v>
      </c>
      <c r="H420">
        <v>1610612748</v>
      </c>
      <c r="I420" s="4" t="str">
        <f t="shared" si="73"/>
        <v>161061274822501083</v>
      </c>
      <c r="J420">
        <v>1</v>
      </c>
      <c r="K420">
        <v>1</v>
      </c>
      <c r="L420">
        <v>135</v>
      </c>
      <c r="M420">
        <v>118</v>
      </c>
      <c r="N420">
        <v>36</v>
      </c>
      <c r="O420">
        <v>5</v>
      </c>
      <c r="P420">
        <v>3</v>
      </c>
      <c r="Q420" s="2">
        <f t="shared" si="74"/>
        <v>0.69074907900122806</v>
      </c>
      <c r="R420" s="3">
        <f t="shared" si="75"/>
        <v>83.72</v>
      </c>
      <c r="S420" s="3">
        <f t="shared" si="76"/>
        <v>89.92</v>
      </c>
      <c r="T420" s="3">
        <f t="shared" si="77"/>
        <v>161.25179168657431</v>
      </c>
      <c r="U420" s="3">
        <f t="shared" si="78"/>
        <v>131.22775800711744</v>
      </c>
      <c r="V420" s="3">
        <f t="shared" si="79"/>
        <v>30.024033679456863</v>
      </c>
      <c r="W420" s="2">
        <f t="shared" si="80"/>
        <v>3.2727272727272729</v>
      </c>
      <c r="X420">
        <v>92</v>
      </c>
      <c r="Y420">
        <v>53</v>
      </c>
      <c r="Z420" s="2">
        <v>0.57599999999999996</v>
      </c>
      <c r="AA420">
        <v>39</v>
      </c>
      <c r="AB420">
        <v>18</v>
      </c>
      <c r="AC420">
        <f t="shared" si="81"/>
        <v>54</v>
      </c>
      <c r="AD420" s="2">
        <v>0.46200000000000002</v>
      </c>
      <c r="AE420">
        <v>13</v>
      </c>
      <c r="AF420">
        <v>11</v>
      </c>
      <c r="AG420" s="2">
        <v>0.84599999999999997</v>
      </c>
      <c r="AH420">
        <v>39</v>
      </c>
      <c r="AI420">
        <v>3</v>
      </c>
      <c r="AJ420">
        <v>42</v>
      </c>
      <c r="AK420">
        <v>17</v>
      </c>
      <c r="AL420">
        <v>11</v>
      </c>
      <c r="AM420">
        <v>17</v>
      </c>
      <c r="AN420">
        <v>240</v>
      </c>
      <c r="AO420">
        <v>34</v>
      </c>
      <c r="AP420">
        <v>45</v>
      </c>
      <c r="AQ420">
        <v>29</v>
      </c>
      <c r="AR420">
        <v>27</v>
      </c>
      <c r="AS420">
        <v>17</v>
      </c>
      <c r="AT420">
        <v>12</v>
      </c>
      <c r="AU420">
        <v>7</v>
      </c>
      <c r="AV420">
        <v>54</v>
      </c>
      <c r="AW420">
        <f t="shared" si="82"/>
        <v>16</v>
      </c>
      <c r="AX420">
        <f t="shared" si="83"/>
        <v>70</v>
      </c>
      <c r="AY420" t="s">
        <v>102</v>
      </c>
      <c r="AZ420" s="1">
        <v>46110.708333333336</v>
      </c>
      <c r="BA420" s="1">
        <v>46110</v>
      </c>
      <c r="BB420">
        <v>3</v>
      </c>
      <c r="BC420" t="s">
        <v>119</v>
      </c>
      <c r="BD420">
        <v>2026</v>
      </c>
    </row>
    <row r="421" spans="1:56" x14ac:dyDescent="0.25">
      <c r="A421">
        <v>22501083</v>
      </c>
      <c r="B421" t="s">
        <v>96</v>
      </c>
      <c r="C421" t="s">
        <v>97</v>
      </c>
      <c r="D421">
        <v>1610612748</v>
      </c>
      <c r="E421" t="str">
        <f t="shared" si="72"/>
        <v>161061274822501083</v>
      </c>
      <c r="F421" t="s">
        <v>113</v>
      </c>
      <c r="G421" t="s">
        <v>114</v>
      </c>
      <c r="H421">
        <v>1610612754</v>
      </c>
      <c r="I421" s="4" t="str">
        <f t="shared" si="73"/>
        <v>161061275422501083</v>
      </c>
      <c r="J421">
        <v>0</v>
      </c>
      <c r="K421">
        <v>0</v>
      </c>
      <c r="L421">
        <v>118</v>
      </c>
      <c r="M421">
        <v>135</v>
      </c>
      <c r="N421">
        <v>29</v>
      </c>
      <c r="O421">
        <v>4</v>
      </c>
      <c r="P421">
        <v>5</v>
      </c>
      <c r="Q421" s="2">
        <f t="shared" si="74"/>
        <v>0.55181444070332963</v>
      </c>
      <c r="R421" s="3">
        <f t="shared" si="75"/>
        <v>89.92</v>
      </c>
      <c r="S421" s="3">
        <f t="shared" si="76"/>
        <v>83.72</v>
      </c>
      <c r="T421" s="3">
        <f t="shared" si="77"/>
        <v>131.22775800711744</v>
      </c>
      <c r="U421" s="3">
        <f t="shared" si="78"/>
        <v>161.25179168657431</v>
      </c>
      <c r="V421" s="3">
        <f t="shared" si="79"/>
        <v>-30.024033679456863</v>
      </c>
      <c r="W421" s="2">
        <f t="shared" si="80"/>
        <v>4.1428571428571432</v>
      </c>
      <c r="X421">
        <v>99</v>
      </c>
      <c r="Y421">
        <v>46</v>
      </c>
      <c r="Z421" s="2">
        <v>0.46500000000000002</v>
      </c>
      <c r="AA421">
        <v>37</v>
      </c>
      <c r="AB421">
        <v>13</v>
      </c>
      <c r="AC421">
        <f t="shared" si="81"/>
        <v>39</v>
      </c>
      <c r="AD421" s="2">
        <v>0.35099999999999998</v>
      </c>
      <c r="AE421">
        <v>18</v>
      </c>
      <c r="AF421">
        <v>13</v>
      </c>
      <c r="AG421" s="2">
        <v>0.72199999999999998</v>
      </c>
      <c r="AH421">
        <v>32</v>
      </c>
      <c r="AI421">
        <v>10</v>
      </c>
      <c r="AJ421">
        <v>42</v>
      </c>
      <c r="AK421">
        <v>17</v>
      </c>
      <c r="AL421">
        <v>7</v>
      </c>
      <c r="AM421">
        <v>-17</v>
      </c>
      <c r="AN421">
        <v>240</v>
      </c>
      <c r="AO421">
        <v>36</v>
      </c>
      <c r="AP421">
        <v>39</v>
      </c>
      <c r="AQ421">
        <v>32</v>
      </c>
      <c r="AR421">
        <v>11</v>
      </c>
      <c r="AS421">
        <v>8</v>
      </c>
      <c r="AT421">
        <v>10</v>
      </c>
      <c r="AU421">
        <v>21</v>
      </c>
      <c r="AV421">
        <v>62</v>
      </c>
      <c r="AW421">
        <f t="shared" si="82"/>
        <v>4</v>
      </c>
      <c r="AX421">
        <f t="shared" si="83"/>
        <v>66</v>
      </c>
      <c r="AY421" t="s">
        <v>102</v>
      </c>
      <c r="AZ421" s="1">
        <v>46110.708333333336</v>
      </c>
      <c r="BA421" s="1">
        <v>46110</v>
      </c>
      <c r="BB421">
        <v>3</v>
      </c>
      <c r="BC421" t="s">
        <v>119</v>
      </c>
      <c r="BD421">
        <v>2026</v>
      </c>
    </row>
    <row r="422" spans="1:56" x14ac:dyDescent="0.25">
      <c r="A422">
        <v>22501082</v>
      </c>
      <c r="B422" t="s">
        <v>94</v>
      </c>
      <c r="C422" t="s">
        <v>95</v>
      </c>
      <c r="D422">
        <v>1610612746</v>
      </c>
      <c r="E422" t="str">
        <f t="shared" si="72"/>
        <v>161061274622501082</v>
      </c>
      <c r="F422" t="s">
        <v>115</v>
      </c>
      <c r="G422" t="s">
        <v>116</v>
      </c>
      <c r="H422">
        <v>1610612749</v>
      </c>
      <c r="I422" s="4" t="str">
        <f t="shared" si="73"/>
        <v>161061274922501082</v>
      </c>
      <c r="J422">
        <v>0</v>
      </c>
      <c r="K422">
        <v>1</v>
      </c>
      <c r="L422">
        <v>127</v>
      </c>
      <c r="M422">
        <v>113</v>
      </c>
      <c r="N422">
        <v>27</v>
      </c>
      <c r="O422">
        <v>4</v>
      </c>
      <c r="P422">
        <v>14</v>
      </c>
      <c r="Q422" s="2">
        <f t="shared" si="74"/>
        <v>0.71092700403045239</v>
      </c>
      <c r="R422" s="3">
        <f t="shared" si="75"/>
        <v>66.319999999999993</v>
      </c>
      <c r="S422" s="3">
        <f t="shared" si="76"/>
        <v>57.599999999999994</v>
      </c>
      <c r="T422" s="3">
        <f t="shared" si="77"/>
        <v>191.49577804583836</v>
      </c>
      <c r="U422" s="3">
        <f t="shared" si="78"/>
        <v>196.18055555555557</v>
      </c>
      <c r="V422" s="3">
        <f t="shared" si="79"/>
        <v>-4.6847775097172075</v>
      </c>
      <c r="W422" s="2">
        <f t="shared" si="80"/>
        <v>1.6875</v>
      </c>
      <c r="X422">
        <v>77</v>
      </c>
      <c r="Y422">
        <v>45</v>
      </c>
      <c r="Z422" s="2">
        <v>0.58399999999999996</v>
      </c>
      <c r="AA422">
        <v>30</v>
      </c>
      <c r="AB422">
        <v>13</v>
      </c>
      <c r="AC422">
        <f t="shared" si="81"/>
        <v>39</v>
      </c>
      <c r="AD422" s="2">
        <v>0.433</v>
      </c>
      <c r="AE422">
        <v>28</v>
      </c>
      <c r="AF422">
        <v>24</v>
      </c>
      <c r="AG422" s="2">
        <v>0.85699999999999998</v>
      </c>
      <c r="AH422">
        <v>32</v>
      </c>
      <c r="AI422">
        <v>7</v>
      </c>
      <c r="AJ422">
        <v>39</v>
      </c>
      <c r="AK422">
        <v>19</v>
      </c>
      <c r="AL422">
        <v>16</v>
      </c>
      <c r="AM422">
        <v>14</v>
      </c>
      <c r="AN422">
        <v>240</v>
      </c>
      <c r="AO422">
        <v>29</v>
      </c>
      <c r="AP422">
        <v>28</v>
      </c>
      <c r="AQ422">
        <v>39</v>
      </c>
      <c r="AR422">
        <v>31</v>
      </c>
      <c r="AS422">
        <v>24</v>
      </c>
      <c r="AT422">
        <v>17</v>
      </c>
      <c r="AU422">
        <v>33</v>
      </c>
      <c r="AV422">
        <v>50</v>
      </c>
      <c r="AW422">
        <f t="shared" si="82"/>
        <v>14</v>
      </c>
      <c r="AX422">
        <f t="shared" si="83"/>
        <v>64</v>
      </c>
      <c r="AY422" t="s">
        <v>102</v>
      </c>
      <c r="AZ422" s="1">
        <v>46110.645833333336</v>
      </c>
      <c r="BA422" s="1">
        <v>46110</v>
      </c>
      <c r="BB422">
        <v>3</v>
      </c>
      <c r="BC422" t="s">
        <v>119</v>
      </c>
      <c r="BD422">
        <v>2026</v>
      </c>
    </row>
    <row r="423" spans="1:56" x14ac:dyDescent="0.25">
      <c r="A423">
        <v>22501082</v>
      </c>
      <c r="B423" t="s">
        <v>115</v>
      </c>
      <c r="C423" t="s">
        <v>116</v>
      </c>
      <c r="D423">
        <v>1610612749</v>
      </c>
      <c r="E423" t="str">
        <f t="shared" si="72"/>
        <v>161061274922501082</v>
      </c>
      <c r="F423" t="s">
        <v>94</v>
      </c>
      <c r="G423" t="s">
        <v>95</v>
      </c>
      <c r="H423">
        <v>1610612746</v>
      </c>
      <c r="I423" s="4" t="str">
        <f t="shared" si="73"/>
        <v>161061274622501082</v>
      </c>
      <c r="J423">
        <v>1</v>
      </c>
      <c r="K423">
        <v>0</v>
      </c>
      <c r="L423">
        <v>113</v>
      </c>
      <c r="M423">
        <v>127</v>
      </c>
      <c r="N423">
        <v>23</v>
      </c>
      <c r="O423">
        <v>1</v>
      </c>
      <c r="P423">
        <v>13</v>
      </c>
      <c r="Q423" s="2">
        <f t="shared" si="74"/>
        <v>0.67583732057416268</v>
      </c>
      <c r="R423" s="3">
        <f t="shared" si="75"/>
        <v>57.599999999999994</v>
      </c>
      <c r="S423" s="3">
        <f t="shared" si="76"/>
        <v>66.319999999999993</v>
      </c>
      <c r="T423" s="3">
        <f t="shared" si="77"/>
        <v>196.18055555555557</v>
      </c>
      <c r="U423" s="3">
        <f t="shared" si="78"/>
        <v>191.49577804583836</v>
      </c>
      <c r="V423" s="3">
        <f t="shared" si="79"/>
        <v>4.6847775097172075</v>
      </c>
      <c r="W423" s="2">
        <f t="shared" si="80"/>
        <v>1.0454545454545454</v>
      </c>
      <c r="X423">
        <v>77</v>
      </c>
      <c r="Y423">
        <v>40</v>
      </c>
      <c r="Z423" s="2">
        <v>0.51900000000000002</v>
      </c>
      <c r="AA423">
        <v>44</v>
      </c>
      <c r="AB423">
        <v>20</v>
      </c>
      <c r="AC423">
        <f t="shared" si="81"/>
        <v>60</v>
      </c>
      <c r="AD423" s="2">
        <v>0.45500000000000002</v>
      </c>
      <c r="AE423">
        <v>15</v>
      </c>
      <c r="AF423">
        <v>13</v>
      </c>
      <c r="AG423" s="2">
        <v>0.86699999999999999</v>
      </c>
      <c r="AH423">
        <v>23</v>
      </c>
      <c r="AI423">
        <v>4</v>
      </c>
      <c r="AJ423">
        <v>27</v>
      </c>
      <c r="AK423">
        <v>30</v>
      </c>
      <c r="AL423">
        <v>22</v>
      </c>
      <c r="AM423">
        <v>-14</v>
      </c>
      <c r="AN423">
        <v>240</v>
      </c>
      <c r="AO423">
        <v>25</v>
      </c>
      <c r="AP423">
        <v>21</v>
      </c>
      <c r="AQ423">
        <v>28</v>
      </c>
      <c r="AR423">
        <v>39</v>
      </c>
      <c r="AS423">
        <v>2</v>
      </c>
      <c r="AT423">
        <v>13</v>
      </c>
      <c r="AU423">
        <v>21</v>
      </c>
      <c r="AV423">
        <v>36</v>
      </c>
      <c r="AW423">
        <f t="shared" si="82"/>
        <v>4</v>
      </c>
      <c r="AX423">
        <f t="shared" si="83"/>
        <v>40</v>
      </c>
      <c r="AY423" t="s">
        <v>102</v>
      </c>
      <c r="AZ423" s="1">
        <v>46110.645833333336</v>
      </c>
      <c r="BA423" s="1">
        <v>46110</v>
      </c>
      <c r="BB423">
        <v>3</v>
      </c>
      <c r="BC423" t="s">
        <v>119</v>
      </c>
      <c r="BD423">
        <v>2026</v>
      </c>
    </row>
    <row r="424" spans="1:56" x14ac:dyDescent="0.25">
      <c r="A424">
        <v>22501081</v>
      </c>
      <c r="B424" t="s">
        <v>87</v>
      </c>
      <c r="C424" t="s">
        <v>88</v>
      </c>
      <c r="D424">
        <v>1610612756</v>
      </c>
      <c r="E424" t="str">
        <f t="shared" si="72"/>
        <v>161061275622501081</v>
      </c>
      <c r="F424" t="s">
        <v>107</v>
      </c>
      <c r="G424" t="s">
        <v>108</v>
      </c>
      <c r="H424">
        <v>1610612762</v>
      </c>
      <c r="I424" s="4" t="str">
        <f t="shared" si="73"/>
        <v>161061276222501081</v>
      </c>
      <c r="J424">
        <v>1</v>
      </c>
      <c r="K424">
        <v>1</v>
      </c>
      <c r="L424">
        <v>134</v>
      </c>
      <c r="M424">
        <v>109</v>
      </c>
      <c r="N424">
        <v>29</v>
      </c>
      <c r="O424">
        <v>6</v>
      </c>
      <c r="P424">
        <v>8</v>
      </c>
      <c r="Q424" s="2">
        <f t="shared" si="74"/>
        <v>0.59166372306605441</v>
      </c>
      <c r="R424" s="3">
        <f t="shared" si="75"/>
        <v>80.239999999999995</v>
      </c>
      <c r="S424" s="3">
        <f t="shared" si="76"/>
        <v>75.36</v>
      </c>
      <c r="T424" s="3">
        <f t="shared" si="77"/>
        <v>166.99900299102691</v>
      </c>
      <c r="U424" s="3">
        <f t="shared" si="78"/>
        <v>144.63906581740977</v>
      </c>
      <c r="V424" s="3">
        <f t="shared" si="79"/>
        <v>22.359937173617141</v>
      </c>
      <c r="W424" s="2">
        <f t="shared" si="80"/>
        <v>2.4166666666666665</v>
      </c>
      <c r="X424">
        <v>104</v>
      </c>
      <c r="Y424">
        <v>52</v>
      </c>
      <c r="Z424" s="2">
        <v>0.5</v>
      </c>
      <c r="AA424">
        <v>53</v>
      </c>
      <c r="AB424">
        <v>17</v>
      </c>
      <c r="AC424">
        <f t="shared" si="81"/>
        <v>51</v>
      </c>
      <c r="AD424" s="2">
        <v>0.32100000000000001</v>
      </c>
      <c r="AE424">
        <v>21</v>
      </c>
      <c r="AF424">
        <v>13</v>
      </c>
      <c r="AG424" s="2">
        <v>0.61899999999999999</v>
      </c>
      <c r="AH424">
        <v>39</v>
      </c>
      <c r="AI424">
        <v>21</v>
      </c>
      <c r="AJ424">
        <v>60</v>
      </c>
      <c r="AK424">
        <v>17</v>
      </c>
      <c r="AL424">
        <v>12</v>
      </c>
      <c r="AM424">
        <v>25</v>
      </c>
      <c r="AN424">
        <v>240</v>
      </c>
      <c r="AO424">
        <v>39</v>
      </c>
      <c r="AP424">
        <v>34</v>
      </c>
      <c r="AQ424">
        <v>35</v>
      </c>
      <c r="AR424">
        <v>26</v>
      </c>
      <c r="AS424">
        <v>34</v>
      </c>
      <c r="AT424">
        <v>14</v>
      </c>
      <c r="AU424">
        <v>18</v>
      </c>
      <c r="AV424">
        <v>66</v>
      </c>
      <c r="AW424">
        <f t="shared" si="82"/>
        <v>4</v>
      </c>
      <c r="AX424">
        <f t="shared" si="83"/>
        <v>70</v>
      </c>
      <c r="AY424" t="s">
        <v>102</v>
      </c>
      <c r="AZ424" s="1">
        <v>46109.916666666664</v>
      </c>
      <c r="BA424" s="1">
        <v>46109</v>
      </c>
      <c r="BB424">
        <v>3</v>
      </c>
      <c r="BC424" t="s">
        <v>119</v>
      </c>
      <c r="BD424">
        <v>2026</v>
      </c>
    </row>
    <row r="425" spans="1:56" x14ac:dyDescent="0.25">
      <c r="A425">
        <v>22501081</v>
      </c>
      <c r="B425" t="s">
        <v>107</v>
      </c>
      <c r="C425" t="s">
        <v>108</v>
      </c>
      <c r="D425">
        <v>1610612762</v>
      </c>
      <c r="E425" t="str">
        <f t="shared" si="72"/>
        <v>161061276222501081</v>
      </c>
      <c r="F425" t="s">
        <v>87</v>
      </c>
      <c r="G425" t="s">
        <v>88</v>
      </c>
      <c r="H425">
        <v>1610612756</v>
      </c>
      <c r="I425" s="4" t="str">
        <f t="shared" si="73"/>
        <v>161061275622501081</v>
      </c>
      <c r="J425">
        <v>0</v>
      </c>
      <c r="K425">
        <v>0</v>
      </c>
      <c r="L425">
        <v>109</v>
      </c>
      <c r="M425">
        <v>134</v>
      </c>
      <c r="N425">
        <v>30</v>
      </c>
      <c r="O425">
        <v>4</v>
      </c>
      <c r="P425">
        <v>8</v>
      </c>
      <c r="Q425" s="2">
        <f t="shared" si="74"/>
        <v>0.54304503786369074</v>
      </c>
      <c r="R425" s="3">
        <f t="shared" si="75"/>
        <v>75.36</v>
      </c>
      <c r="S425" s="3">
        <f t="shared" si="76"/>
        <v>80.239999999999995</v>
      </c>
      <c r="T425" s="3">
        <f t="shared" si="77"/>
        <v>144.63906581740977</v>
      </c>
      <c r="U425" s="3">
        <f t="shared" si="78"/>
        <v>166.99900299102691</v>
      </c>
      <c r="V425" s="3">
        <f t="shared" si="79"/>
        <v>-22.359937173617141</v>
      </c>
      <c r="W425" s="2">
        <f t="shared" si="80"/>
        <v>2.1428571428571428</v>
      </c>
      <c r="X425">
        <v>92</v>
      </c>
      <c r="Y425">
        <v>43</v>
      </c>
      <c r="Z425" s="2">
        <v>0.46700000000000003</v>
      </c>
      <c r="AA425">
        <v>23</v>
      </c>
      <c r="AB425">
        <v>10</v>
      </c>
      <c r="AC425">
        <f t="shared" si="81"/>
        <v>30</v>
      </c>
      <c r="AD425" s="2">
        <v>0.435</v>
      </c>
      <c r="AE425">
        <v>19</v>
      </c>
      <c r="AF425">
        <v>13</v>
      </c>
      <c r="AG425" s="2">
        <v>0.68400000000000005</v>
      </c>
      <c r="AH425">
        <v>31</v>
      </c>
      <c r="AI425">
        <v>11</v>
      </c>
      <c r="AJ425">
        <v>42</v>
      </c>
      <c r="AK425">
        <v>18</v>
      </c>
      <c r="AL425">
        <v>14</v>
      </c>
      <c r="AM425">
        <v>-25</v>
      </c>
      <c r="AN425">
        <v>240</v>
      </c>
      <c r="AO425">
        <v>21</v>
      </c>
      <c r="AP425">
        <v>24</v>
      </c>
      <c r="AQ425">
        <v>38</v>
      </c>
      <c r="AR425">
        <v>26</v>
      </c>
      <c r="AS425">
        <v>4</v>
      </c>
      <c r="AT425">
        <v>24</v>
      </c>
      <c r="AU425">
        <v>17</v>
      </c>
      <c r="AV425">
        <v>60</v>
      </c>
      <c r="AW425">
        <f t="shared" si="82"/>
        <v>6</v>
      </c>
      <c r="AX425">
        <f t="shared" si="83"/>
        <v>66</v>
      </c>
      <c r="AY425" t="s">
        <v>102</v>
      </c>
      <c r="AZ425" s="1">
        <v>46109.916666666664</v>
      </c>
      <c r="BA425" s="1">
        <v>46109</v>
      </c>
      <c r="BB425">
        <v>3</v>
      </c>
      <c r="BC425" t="s">
        <v>119</v>
      </c>
      <c r="BD425">
        <v>2026</v>
      </c>
    </row>
    <row r="426" spans="1:56" x14ac:dyDescent="0.25">
      <c r="A426">
        <v>22501079</v>
      </c>
      <c r="B426" t="s">
        <v>100</v>
      </c>
      <c r="C426" t="s">
        <v>101</v>
      </c>
      <c r="D426">
        <v>1610612741</v>
      </c>
      <c r="E426" t="str">
        <f t="shared" si="72"/>
        <v>161061274122501079</v>
      </c>
      <c r="F426" t="s">
        <v>103</v>
      </c>
      <c r="G426" t="s">
        <v>104</v>
      </c>
      <c r="H426">
        <v>1610612763</v>
      </c>
      <c r="I426" s="4" t="str">
        <f t="shared" si="73"/>
        <v>161061276322501079</v>
      </c>
      <c r="J426">
        <v>0</v>
      </c>
      <c r="K426">
        <v>0</v>
      </c>
      <c r="L426">
        <v>124</v>
      </c>
      <c r="M426">
        <v>125</v>
      </c>
      <c r="N426">
        <v>26</v>
      </c>
      <c r="O426">
        <v>11</v>
      </c>
      <c r="P426">
        <v>8</v>
      </c>
      <c r="Q426" s="2">
        <f t="shared" si="74"/>
        <v>0.61434799841458576</v>
      </c>
      <c r="R426" s="3">
        <f t="shared" si="75"/>
        <v>67.92</v>
      </c>
      <c r="S426" s="3">
        <f t="shared" si="76"/>
        <v>90.48</v>
      </c>
      <c r="T426" s="3">
        <f t="shared" si="77"/>
        <v>182.56772673733803</v>
      </c>
      <c r="U426" s="3">
        <f t="shared" si="78"/>
        <v>138.15207780725021</v>
      </c>
      <c r="V426" s="3">
        <f t="shared" si="79"/>
        <v>44.415648930087826</v>
      </c>
      <c r="W426" s="2">
        <f t="shared" si="80"/>
        <v>1.1304347826086956</v>
      </c>
      <c r="X426">
        <v>82</v>
      </c>
      <c r="Y426">
        <v>41</v>
      </c>
      <c r="Z426" s="2">
        <v>0.5</v>
      </c>
      <c r="AA426">
        <v>33</v>
      </c>
      <c r="AB426">
        <v>10</v>
      </c>
      <c r="AC426">
        <f t="shared" si="81"/>
        <v>30</v>
      </c>
      <c r="AD426" s="2">
        <v>0.30299999999999999</v>
      </c>
      <c r="AE426">
        <v>43</v>
      </c>
      <c r="AF426">
        <v>32</v>
      </c>
      <c r="AG426" s="2">
        <v>0.74399999999999999</v>
      </c>
      <c r="AH426">
        <v>43</v>
      </c>
      <c r="AI426">
        <v>10</v>
      </c>
      <c r="AJ426">
        <v>53</v>
      </c>
      <c r="AK426">
        <v>20</v>
      </c>
      <c r="AL426">
        <v>23</v>
      </c>
      <c r="AM426">
        <v>-1</v>
      </c>
      <c r="AN426">
        <v>240</v>
      </c>
      <c r="AO426">
        <v>30</v>
      </c>
      <c r="AP426">
        <v>28</v>
      </c>
      <c r="AQ426">
        <v>30</v>
      </c>
      <c r="AR426">
        <v>36</v>
      </c>
      <c r="AS426">
        <v>5</v>
      </c>
      <c r="AT426">
        <v>17</v>
      </c>
      <c r="AU426">
        <v>13</v>
      </c>
      <c r="AV426">
        <v>60</v>
      </c>
      <c r="AW426">
        <f t="shared" si="82"/>
        <v>2</v>
      </c>
      <c r="AX426">
        <f t="shared" si="83"/>
        <v>62</v>
      </c>
      <c r="AY426" t="s">
        <v>102</v>
      </c>
      <c r="AZ426" s="1">
        <v>46109.833333333336</v>
      </c>
      <c r="BA426" s="1">
        <v>46109</v>
      </c>
      <c r="BB426">
        <v>3</v>
      </c>
      <c r="BC426" t="s">
        <v>119</v>
      </c>
      <c r="BD426">
        <v>2026</v>
      </c>
    </row>
    <row r="427" spans="1:56" x14ac:dyDescent="0.25">
      <c r="A427">
        <v>22501079</v>
      </c>
      <c r="B427" t="s">
        <v>103</v>
      </c>
      <c r="C427" t="s">
        <v>104</v>
      </c>
      <c r="D427">
        <v>1610612763</v>
      </c>
      <c r="E427" t="str">
        <f t="shared" si="72"/>
        <v>161061276322501079</v>
      </c>
      <c r="F427" t="s">
        <v>100</v>
      </c>
      <c r="G427" t="s">
        <v>101</v>
      </c>
      <c r="H427">
        <v>1610612741</v>
      </c>
      <c r="I427" s="4" t="str">
        <f t="shared" si="73"/>
        <v>161061274122501079</v>
      </c>
      <c r="J427">
        <v>1</v>
      </c>
      <c r="K427">
        <v>1</v>
      </c>
      <c r="L427">
        <v>125</v>
      </c>
      <c r="M427">
        <v>124</v>
      </c>
      <c r="N427">
        <v>31</v>
      </c>
      <c r="O427">
        <v>3</v>
      </c>
      <c r="P427">
        <v>17</v>
      </c>
      <c r="Q427" s="2">
        <f t="shared" si="74"/>
        <v>0.54594689028651289</v>
      </c>
      <c r="R427" s="3">
        <f t="shared" si="75"/>
        <v>90.48</v>
      </c>
      <c r="S427" s="3">
        <f t="shared" si="76"/>
        <v>67.92</v>
      </c>
      <c r="T427" s="3">
        <f t="shared" si="77"/>
        <v>138.15207780725021</v>
      </c>
      <c r="U427" s="3">
        <f t="shared" si="78"/>
        <v>182.56772673733803</v>
      </c>
      <c r="V427" s="3">
        <f t="shared" si="79"/>
        <v>-44.415648930087826</v>
      </c>
      <c r="W427" s="2">
        <f t="shared" si="80"/>
        <v>2.2142857142857144</v>
      </c>
      <c r="X427">
        <v>107</v>
      </c>
      <c r="Y427">
        <v>50</v>
      </c>
      <c r="Z427" s="2">
        <v>0.46700000000000003</v>
      </c>
      <c r="AA427">
        <v>38</v>
      </c>
      <c r="AB427">
        <v>12</v>
      </c>
      <c r="AC427">
        <f t="shared" si="81"/>
        <v>36</v>
      </c>
      <c r="AD427" s="2">
        <v>0.316</v>
      </c>
      <c r="AE427">
        <v>17</v>
      </c>
      <c r="AF427">
        <v>13</v>
      </c>
      <c r="AG427" s="2">
        <v>0.76500000000000001</v>
      </c>
      <c r="AH427">
        <v>27</v>
      </c>
      <c r="AI427">
        <v>10</v>
      </c>
      <c r="AJ427">
        <v>37</v>
      </c>
      <c r="AK427">
        <v>32</v>
      </c>
      <c r="AL427">
        <v>14</v>
      </c>
      <c r="AM427">
        <v>1</v>
      </c>
      <c r="AN427">
        <v>240</v>
      </c>
      <c r="AO427">
        <v>28</v>
      </c>
      <c r="AP427">
        <v>28</v>
      </c>
      <c r="AQ427">
        <v>42</v>
      </c>
      <c r="AR427">
        <v>27</v>
      </c>
      <c r="AS427">
        <v>11</v>
      </c>
      <c r="AT427">
        <v>17</v>
      </c>
      <c r="AU427">
        <v>27</v>
      </c>
      <c r="AV427">
        <v>70</v>
      </c>
      <c r="AW427">
        <f t="shared" si="82"/>
        <v>6</v>
      </c>
      <c r="AX427">
        <f t="shared" si="83"/>
        <v>76</v>
      </c>
      <c r="AY427" t="s">
        <v>102</v>
      </c>
      <c r="AZ427" s="1">
        <v>46109.833333333336</v>
      </c>
      <c r="BA427" s="1">
        <v>46109</v>
      </c>
      <c r="BB427">
        <v>3</v>
      </c>
      <c r="BC427" t="s">
        <v>119</v>
      </c>
      <c r="BD427">
        <v>2026</v>
      </c>
    </row>
    <row r="428" spans="1:56" x14ac:dyDescent="0.25">
      <c r="A428">
        <v>22501078</v>
      </c>
      <c r="B428" t="s">
        <v>83</v>
      </c>
      <c r="C428" t="s">
        <v>84</v>
      </c>
      <c r="D428">
        <v>1610612737</v>
      </c>
      <c r="E428" t="str">
        <f t="shared" si="72"/>
        <v>161061273722501078</v>
      </c>
      <c r="F428" t="s">
        <v>109</v>
      </c>
      <c r="G428" t="s">
        <v>110</v>
      </c>
      <c r="H428">
        <v>1610612758</v>
      </c>
      <c r="I428" s="4" t="str">
        <f t="shared" si="73"/>
        <v>161061275822501078</v>
      </c>
      <c r="J428">
        <v>1</v>
      </c>
      <c r="K428">
        <v>1</v>
      </c>
      <c r="L428">
        <v>123</v>
      </c>
      <c r="M428">
        <v>113</v>
      </c>
      <c r="N428">
        <v>34</v>
      </c>
      <c r="O428">
        <v>3</v>
      </c>
      <c r="P428">
        <v>10</v>
      </c>
      <c r="Q428" s="2">
        <f t="shared" si="74"/>
        <v>0.62322659100121602</v>
      </c>
      <c r="R428" s="3">
        <f t="shared" si="75"/>
        <v>72.680000000000007</v>
      </c>
      <c r="S428" s="3">
        <f t="shared" si="76"/>
        <v>67.72</v>
      </c>
      <c r="T428" s="3">
        <f t="shared" si="77"/>
        <v>169.23500275178864</v>
      </c>
      <c r="U428" s="3">
        <f t="shared" si="78"/>
        <v>166.86355581807442</v>
      </c>
      <c r="V428" s="3">
        <f t="shared" si="79"/>
        <v>2.3714469337142248</v>
      </c>
      <c r="W428" s="2">
        <f t="shared" si="80"/>
        <v>2.6153846153846154</v>
      </c>
      <c r="X428">
        <v>89</v>
      </c>
      <c r="Y428">
        <v>45</v>
      </c>
      <c r="Z428" s="2">
        <v>0.50600000000000001</v>
      </c>
      <c r="AA428">
        <v>41</v>
      </c>
      <c r="AB428">
        <v>16</v>
      </c>
      <c r="AC428">
        <f t="shared" si="81"/>
        <v>48</v>
      </c>
      <c r="AD428" s="2">
        <v>0.39</v>
      </c>
      <c r="AE428">
        <v>22</v>
      </c>
      <c r="AF428">
        <v>17</v>
      </c>
      <c r="AG428" s="2">
        <v>0.77300000000000002</v>
      </c>
      <c r="AH428">
        <v>27</v>
      </c>
      <c r="AI428">
        <v>13</v>
      </c>
      <c r="AJ428">
        <v>40</v>
      </c>
      <c r="AK428">
        <v>12</v>
      </c>
      <c r="AL428">
        <v>13</v>
      </c>
      <c r="AM428">
        <v>10</v>
      </c>
      <c r="AN428">
        <v>240</v>
      </c>
      <c r="AO428">
        <v>27</v>
      </c>
      <c r="AP428">
        <v>39</v>
      </c>
      <c r="AQ428">
        <v>22</v>
      </c>
      <c r="AR428">
        <v>35</v>
      </c>
      <c r="AS428">
        <v>16</v>
      </c>
      <c r="AT428">
        <v>14</v>
      </c>
      <c r="AU428">
        <v>20</v>
      </c>
      <c r="AV428">
        <v>44</v>
      </c>
      <c r="AW428">
        <f t="shared" si="82"/>
        <v>14</v>
      </c>
      <c r="AX428">
        <f t="shared" si="83"/>
        <v>58</v>
      </c>
      <c r="AY428" t="s">
        <v>102</v>
      </c>
      <c r="AZ428" s="1">
        <v>46109.8125</v>
      </c>
      <c r="BA428" s="1">
        <v>46109</v>
      </c>
      <c r="BB428">
        <v>3</v>
      </c>
      <c r="BC428" t="s">
        <v>119</v>
      </c>
      <c r="BD428">
        <v>2026</v>
      </c>
    </row>
    <row r="429" spans="1:56" x14ac:dyDescent="0.25">
      <c r="A429">
        <v>22501078</v>
      </c>
      <c r="B429" t="s">
        <v>109</v>
      </c>
      <c r="C429" t="s">
        <v>110</v>
      </c>
      <c r="D429">
        <v>1610612758</v>
      </c>
      <c r="E429" t="str">
        <f t="shared" si="72"/>
        <v>161061275822501078</v>
      </c>
      <c r="F429" t="s">
        <v>83</v>
      </c>
      <c r="G429" t="s">
        <v>84</v>
      </c>
      <c r="H429">
        <v>1610612737</v>
      </c>
      <c r="I429" s="4" t="str">
        <f t="shared" si="73"/>
        <v>161061273722501078</v>
      </c>
      <c r="J429">
        <v>0</v>
      </c>
      <c r="K429">
        <v>0</v>
      </c>
      <c r="L429">
        <v>113</v>
      </c>
      <c r="M429">
        <v>123</v>
      </c>
      <c r="N429">
        <v>27</v>
      </c>
      <c r="O429">
        <v>1</v>
      </c>
      <c r="P429">
        <v>7</v>
      </c>
      <c r="Q429" s="2">
        <f t="shared" si="74"/>
        <v>0.57232576985413286</v>
      </c>
      <c r="R429" s="3">
        <f t="shared" si="75"/>
        <v>67.72</v>
      </c>
      <c r="S429" s="3">
        <f t="shared" si="76"/>
        <v>72.680000000000007</v>
      </c>
      <c r="T429" s="3">
        <f t="shared" si="77"/>
        <v>166.86355581807442</v>
      </c>
      <c r="U429" s="3">
        <f t="shared" si="78"/>
        <v>169.23500275178864</v>
      </c>
      <c r="V429" s="3">
        <f t="shared" si="79"/>
        <v>-2.3714469337142248</v>
      </c>
      <c r="W429" s="2">
        <f t="shared" si="80"/>
        <v>1.8</v>
      </c>
      <c r="X429">
        <v>93</v>
      </c>
      <c r="Y429">
        <v>45</v>
      </c>
      <c r="Z429" s="2">
        <v>0.48399999999999999</v>
      </c>
      <c r="AA429">
        <v>32</v>
      </c>
      <c r="AB429">
        <v>12</v>
      </c>
      <c r="AC429">
        <f t="shared" si="81"/>
        <v>36</v>
      </c>
      <c r="AD429" s="2">
        <v>0.375</v>
      </c>
      <c r="AE429">
        <v>13</v>
      </c>
      <c r="AF429">
        <v>11</v>
      </c>
      <c r="AG429" s="2">
        <v>0.84599999999999997</v>
      </c>
      <c r="AH429">
        <v>26</v>
      </c>
      <c r="AI429">
        <v>16</v>
      </c>
      <c r="AJ429">
        <v>42</v>
      </c>
      <c r="AK429">
        <v>18</v>
      </c>
      <c r="AL429">
        <v>15</v>
      </c>
      <c r="AM429">
        <v>-10</v>
      </c>
      <c r="AN429">
        <v>240</v>
      </c>
      <c r="AO429">
        <v>30</v>
      </c>
      <c r="AP429">
        <v>24</v>
      </c>
      <c r="AQ429">
        <v>28</v>
      </c>
      <c r="AR429">
        <v>31</v>
      </c>
      <c r="AS429">
        <v>7</v>
      </c>
      <c r="AT429">
        <v>13</v>
      </c>
      <c r="AU429">
        <v>20</v>
      </c>
      <c r="AV429">
        <v>56</v>
      </c>
      <c r="AW429">
        <f t="shared" si="82"/>
        <v>10</v>
      </c>
      <c r="AX429">
        <f t="shared" si="83"/>
        <v>66</v>
      </c>
      <c r="AY429" t="s">
        <v>102</v>
      </c>
      <c r="AZ429" s="1">
        <v>46109.8125</v>
      </c>
      <c r="BA429" s="1">
        <v>46109</v>
      </c>
      <c r="BB429">
        <v>3</v>
      </c>
      <c r="BC429" t="s">
        <v>119</v>
      </c>
      <c r="BD429">
        <v>2026</v>
      </c>
    </row>
    <row r="430" spans="1:56" x14ac:dyDescent="0.25">
      <c r="A430">
        <v>22501077</v>
      </c>
      <c r="B430" t="s">
        <v>70</v>
      </c>
      <c r="C430" t="s">
        <v>71</v>
      </c>
      <c r="D430">
        <v>1610612755</v>
      </c>
      <c r="E430" t="str">
        <f t="shared" si="72"/>
        <v>161061275522501077</v>
      </c>
      <c r="F430" t="s">
        <v>92</v>
      </c>
      <c r="G430" t="s">
        <v>93</v>
      </c>
      <c r="H430">
        <v>1610612766</v>
      </c>
      <c r="I430" s="4" t="str">
        <f t="shared" si="73"/>
        <v>161061276622501077</v>
      </c>
      <c r="J430">
        <v>0</v>
      </c>
      <c r="K430">
        <v>1</v>
      </c>
      <c r="L430">
        <v>118</v>
      </c>
      <c r="M430">
        <v>114</v>
      </c>
      <c r="N430">
        <v>19</v>
      </c>
      <c r="O430">
        <v>5</v>
      </c>
      <c r="P430">
        <v>7</v>
      </c>
      <c r="Q430" s="2">
        <f t="shared" si="74"/>
        <v>0.62262558041367666</v>
      </c>
      <c r="R430" s="3">
        <f t="shared" si="75"/>
        <v>78.760000000000005</v>
      </c>
      <c r="S430" s="3">
        <f t="shared" si="76"/>
        <v>80.08</v>
      </c>
      <c r="T430" s="3">
        <f t="shared" si="77"/>
        <v>149.82224479431184</v>
      </c>
      <c r="U430" s="3">
        <f t="shared" si="78"/>
        <v>142.35764235764236</v>
      </c>
      <c r="V430" s="3">
        <f t="shared" si="79"/>
        <v>7.4646024366694803</v>
      </c>
      <c r="W430" s="2">
        <f t="shared" si="80"/>
        <v>2.1111111111111112</v>
      </c>
      <c r="X430">
        <v>82</v>
      </c>
      <c r="Y430">
        <v>40</v>
      </c>
      <c r="Z430" s="2">
        <v>0.48799999999999999</v>
      </c>
      <c r="AA430">
        <v>34</v>
      </c>
      <c r="AB430">
        <v>16</v>
      </c>
      <c r="AC430">
        <f t="shared" si="81"/>
        <v>48</v>
      </c>
      <c r="AD430" s="2">
        <v>0.47099999999999997</v>
      </c>
      <c r="AE430">
        <v>29</v>
      </c>
      <c r="AF430">
        <v>22</v>
      </c>
      <c r="AG430" s="2">
        <v>0.75900000000000001</v>
      </c>
      <c r="AH430">
        <v>34</v>
      </c>
      <c r="AI430">
        <v>7</v>
      </c>
      <c r="AJ430">
        <v>41</v>
      </c>
      <c r="AK430">
        <v>25</v>
      </c>
      <c r="AL430">
        <v>9</v>
      </c>
      <c r="AM430">
        <v>4</v>
      </c>
      <c r="AN430">
        <v>240</v>
      </c>
      <c r="AO430">
        <v>25</v>
      </c>
      <c r="AP430">
        <v>39</v>
      </c>
      <c r="AQ430">
        <v>28</v>
      </c>
      <c r="AR430">
        <v>26</v>
      </c>
      <c r="AS430">
        <v>4</v>
      </c>
      <c r="AT430">
        <v>19</v>
      </c>
      <c r="AU430">
        <v>10</v>
      </c>
      <c r="AV430">
        <v>42</v>
      </c>
      <c r="AW430">
        <f t="shared" si="82"/>
        <v>6</v>
      </c>
      <c r="AX430">
        <f t="shared" si="83"/>
        <v>48</v>
      </c>
      <c r="AY430" t="s">
        <v>102</v>
      </c>
      <c r="AZ430" s="1">
        <v>46109.75</v>
      </c>
      <c r="BA430" s="1">
        <v>46109</v>
      </c>
      <c r="BB430">
        <v>3</v>
      </c>
      <c r="BC430" t="s">
        <v>119</v>
      </c>
      <c r="BD430">
        <v>2026</v>
      </c>
    </row>
    <row r="431" spans="1:56" x14ac:dyDescent="0.25">
      <c r="A431">
        <v>22501077</v>
      </c>
      <c r="B431" t="s">
        <v>92</v>
      </c>
      <c r="C431" t="s">
        <v>93</v>
      </c>
      <c r="D431">
        <v>1610612766</v>
      </c>
      <c r="E431" t="str">
        <f t="shared" si="72"/>
        <v>161061276622501077</v>
      </c>
      <c r="F431" t="s">
        <v>70</v>
      </c>
      <c r="G431" t="s">
        <v>71</v>
      </c>
      <c r="H431">
        <v>1610612755</v>
      </c>
      <c r="I431" s="4" t="str">
        <f t="shared" si="73"/>
        <v>161061275522501077</v>
      </c>
      <c r="J431">
        <v>1</v>
      </c>
      <c r="K431">
        <v>0</v>
      </c>
      <c r="L431">
        <v>114</v>
      </c>
      <c r="M431">
        <v>118</v>
      </c>
      <c r="N431">
        <v>18</v>
      </c>
      <c r="O431">
        <v>1</v>
      </c>
      <c r="P431">
        <v>4</v>
      </c>
      <c r="Q431" s="2">
        <f t="shared" si="74"/>
        <v>0.51780523255813959</v>
      </c>
      <c r="R431" s="3">
        <f t="shared" si="75"/>
        <v>80.08</v>
      </c>
      <c r="S431" s="3">
        <f t="shared" si="76"/>
        <v>78.760000000000005</v>
      </c>
      <c r="T431" s="3">
        <f t="shared" si="77"/>
        <v>142.35764235764236</v>
      </c>
      <c r="U431" s="3">
        <f t="shared" si="78"/>
        <v>149.82224479431184</v>
      </c>
      <c r="V431" s="3">
        <f t="shared" si="79"/>
        <v>-7.4646024366694803</v>
      </c>
      <c r="W431" s="2">
        <f t="shared" si="80"/>
        <v>2</v>
      </c>
      <c r="X431">
        <v>96</v>
      </c>
      <c r="Y431">
        <v>36</v>
      </c>
      <c r="Z431" s="2">
        <v>0.375</v>
      </c>
      <c r="AA431">
        <v>55</v>
      </c>
      <c r="AB431">
        <v>17</v>
      </c>
      <c r="AC431">
        <f t="shared" si="81"/>
        <v>51</v>
      </c>
      <c r="AD431" s="2">
        <v>0.309</v>
      </c>
      <c r="AE431">
        <v>32</v>
      </c>
      <c r="AF431">
        <v>25</v>
      </c>
      <c r="AG431" s="2">
        <v>0.78100000000000003</v>
      </c>
      <c r="AH431">
        <v>32</v>
      </c>
      <c r="AI431">
        <v>21</v>
      </c>
      <c r="AJ431">
        <v>53</v>
      </c>
      <c r="AK431">
        <v>22</v>
      </c>
      <c r="AL431">
        <v>9</v>
      </c>
      <c r="AM431">
        <v>-4</v>
      </c>
      <c r="AN431">
        <v>240</v>
      </c>
      <c r="AO431">
        <v>36</v>
      </c>
      <c r="AP431">
        <v>33</v>
      </c>
      <c r="AQ431">
        <v>28</v>
      </c>
      <c r="AR431">
        <v>17</v>
      </c>
      <c r="AS431">
        <v>15</v>
      </c>
      <c r="AT431">
        <v>8</v>
      </c>
      <c r="AU431">
        <v>8</v>
      </c>
      <c r="AV431">
        <v>36</v>
      </c>
      <c r="AW431">
        <f t="shared" si="82"/>
        <v>2</v>
      </c>
      <c r="AX431">
        <f t="shared" si="83"/>
        <v>38</v>
      </c>
      <c r="AY431" t="s">
        <v>102</v>
      </c>
      <c r="AZ431" s="1">
        <v>46109.75</v>
      </c>
      <c r="BA431" s="1">
        <v>46109</v>
      </c>
      <c r="BB431">
        <v>3</v>
      </c>
      <c r="BC431" t="s">
        <v>119</v>
      </c>
      <c r="BD431">
        <v>2026</v>
      </c>
    </row>
    <row r="432" spans="1:56" x14ac:dyDescent="0.25">
      <c r="A432">
        <v>22501080</v>
      </c>
      <c r="B432" t="s">
        <v>66</v>
      </c>
      <c r="C432" t="s">
        <v>67</v>
      </c>
      <c r="D432">
        <v>1610612750</v>
      </c>
      <c r="E432" t="str">
        <f t="shared" si="72"/>
        <v>161061275022501080</v>
      </c>
      <c r="F432" t="s">
        <v>64</v>
      </c>
      <c r="G432" t="s">
        <v>65</v>
      </c>
      <c r="H432">
        <v>1610612765</v>
      </c>
      <c r="I432" s="4" t="str">
        <f t="shared" si="73"/>
        <v>161061276522501080</v>
      </c>
      <c r="J432">
        <v>1</v>
      </c>
      <c r="K432">
        <v>0</v>
      </c>
      <c r="L432">
        <v>87</v>
      </c>
      <c r="M432">
        <v>109</v>
      </c>
      <c r="N432">
        <v>18</v>
      </c>
      <c r="O432">
        <v>4</v>
      </c>
      <c r="P432">
        <v>8</v>
      </c>
      <c r="Q432" s="2">
        <f t="shared" si="74"/>
        <v>0.43709807073954987</v>
      </c>
      <c r="R432" s="3">
        <f t="shared" si="75"/>
        <v>72.52</v>
      </c>
      <c r="S432" s="3">
        <f t="shared" si="76"/>
        <v>60.480000000000004</v>
      </c>
      <c r="T432" s="3">
        <f t="shared" si="77"/>
        <v>119.96690568119139</v>
      </c>
      <c r="U432" s="3">
        <f t="shared" si="78"/>
        <v>180.22486772486772</v>
      </c>
      <c r="V432" s="3">
        <f t="shared" si="79"/>
        <v>-60.257962043676329</v>
      </c>
      <c r="W432" s="2">
        <f t="shared" si="80"/>
        <v>1.2857142857142858</v>
      </c>
      <c r="X432">
        <v>85</v>
      </c>
      <c r="Y432">
        <v>27</v>
      </c>
      <c r="Z432" s="2">
        <v>0.318</v>
      </c>
      <c r="AA432">
        <v>43</v>
      </c>
      <c r="AB432">
        <v>9</v>
      </c>
      <c r="AC432">
        <f t="shared" si="81"/>
        <v>27</v>
      </c>
      <c r="AD432" s="2">
        <v>0.20899999999999999</v>
      </c>
      <c r="AE432">
        <v>33</v>
      </c>
      <c r="AF432">
        <v>24</v>
      </c>
      <c r="AG432" s="2">
        <v>0.72699999999999998</v>
      </c>
      <c r="AH432">
        <v>25</v>
      </c>
      <c r="AI432">
        <v>13</v>
      </c>
      <c r="AJ432">
        <v>38</v>
      </c>
      <c r="AK432">
        <v>13</v>
      </c>
      <c r="AL432">
        <v>14</v>
      </c>
      <c r="AM432">
        <v>-22</v>
      </c>
      <c r="AN432">
        <v>240</v>
      </c>
      <c r="AO432">
        <v>24</v>
      </c>
      <c r="AP432">
        <v>20</v>
      </c>
      <c r="AQ432">
        <v>16</v>
      </c>
      <c r="AR432">
        <v>27</v>
      </c>
      <c r="AS432">
        <v>4</v>
      </c>
      <c r="AT432">
        <v>12</v>
      </c>
      <c r="AU432">
        <v>7</v>
      </c>
      <c r="AV432">
        <v>32</v>
      </c>
      <c r="AW432">
        <f t="shared" si="82"/>
        <v>4</v>
      </c>
      <c r="AX432">
        <f t="shared" si="83"/>
        <v>36</v>
      </c>
      <c r="AY432" t="s">
        <v>102</v>
      </c>
      <c r="AZ432" s="1">
        <v>46109.729166666664</v>
      </c>
      <c r="BA432" s="1">
        <v>46109</v>
      </c>
      <c r="BB432">
        <v>3</v>
      </c>
      <c r="BC432" t="s">
        <v>119</v>
      </c>
      <c r="BD432">
        <v>2026</v>
      </c>
    </row>
    <row r="433" spans="1:56" x14ac:dyDescent="0.25">
      <c r="A433">
        <v>22501080</v>
      </c>
      <c r="B433" t="s">
        <v>64</v>
      </c>
      <c r="C433" t="s">
        <v>65</v>
      </c>
      <c r="D433">
        <v>1610612765</v>
      </c>
      <c r="E433" t="str">
        <f t="shared" si="72"/>
        <v>161061276522501080</v>
      </c>
      <c r="F433" t="s">
        <v>66</v>
      </c>
      <c r="G433" t="s">
        <v>67</v>
      </c>
      <c r="H433">
        <v>1610612750</v>
      </c>
      <c r="I433" s="4" t="str">
        <f t="shared" si="73"/>
        <v>161061275022501080</v>
      </c>
      <c r="J433">
        <v>0</v>
      </c>
      <c r="K433">
        <v>1</v>
      </c>
      <c r="L433">
        <v>109</v>
      </c>
      <c r="M433">
        <v>87</v>
      </c>
      <c r="N433">
        <v>28</v>
      </c>
      <c r="O433">
        <v>9</v>
      </c>
      <c r="P433">
        <v>11</v>
      </c>
      <c r="Q433" s="2">
        <f t="shared" si="74"/>
        <v>0.60907465355386681</v>
      </c>
      <c r="R433" s="3">
        <f t="shared" si="75"/>
        <v>60.480000000000004</v>
      </c>
      <c r="S433" s="3">
        <f t="shared" si="76"/>
        <v>72.52</v>
      </c>
      <c r="T433" s="3">
        <f t="shared" si="77"/>
        <v>180.22486772486772</v>
      </c>
      <c r="U433" s="3">
        <f t="shared" si="78"/>
        <v>119.96690568119139</v>
      </c>
      <c r="V433" s="3">
        <f t="shared" si="79"/>
        <v>60.257962043676329</v>
      </c>
      <c r="W433" s="2">
        <f t="shared" si="80"/>
        <v>1.4736842105263157</v>
      </c>
      <c r="X433">
        <v>82</v>
      </c>
      <c r="Y433">
        <v>43</v>
      </c>
      <c r="Z433" s="2">
        <v>0.52400000000000002</v>
      </c>
      <c r="AA433">
        <v>26</v>
      </c>
      <c r="AB433">
        <v>10</v>
      </c>
      <c r="AC433">
        <f t="shared" si="81"/>
        <v>30</v>
      </c>
      <c r="AD433" s="2">
        <v>0.38500000000000001</v>
      </c>
      <c r="AE433">
        <v>17</v>
      </c>
      <c r="AF433">
        <v>13</v>
      </c>
      <c r="AG433" s="2">
        <v>0.76500000000000001</v>
      </c>
      <c r="AH433">
        <v>42</v>
      </c>
      <c r="AI433">
        <v>10</v>
      </c>
      <c r="AJ433">
        <v>52</v>
      </c>
      <c r="AK433">
        <v>24</v>
      </c>
      <c r="AL433">
        <v>19</v>
      </c>
      <c r="AM433">
        <v>22</v>
      </c>
      <c r="AN433">
        <v>240</v>
      </c>
      <c r="AO433">
        <v>33</v>
      </c>
      <c r="AP433">
        <v>16</v>
      </c>
      <c r="AQ433">
        <v>25</v>
      </c>
      <c r="AR433">
        <v>35</v>
      </c>
      <c r="AS433">
        <v>24</v>
      </c>
      <c r="AT433">
        <v>21</v>
      </c>
      <c r="AU433">
        <v>11</v>
      </c>
      <c r="AV433">
        <v>60</v>
      </c>
      <c r="AW433">
        <f t="shared" si="82"/>
        <v>6</v>
      </c>
      <c r="AX433">
        <f t="shared" si="83"/>
        <v>66</v>
      </c>
      <c r="AY433" t="s">
        <v>102</v>
      </c>
      <c r="AZ433" s="1">
        <v>46109.729166666664</v>
      </c>
      <c r="BA433" s="1">
        <v>46109</v>
      </c>
      <c r="BB433">
        <v>3</v>
      </c>
      <c r="BC433" t="s">
        <v>119</v>
      </c>
      <c r="BD433">
        <v>2026</v>
      </c>
    </row>
    <row r="434" spans="1:56" x14ac:dyDescent="0.25">
      <c r="A434">
        <v>22501076</v>
      </c>
      <c r="B434" t="s">
        <v>115</v>
      </c>
      <c r="C434" t="s">
        <v>116</v>
      </c>
      <c r="D434">
        <v>1610612749</v>
      </c>
      <c r="E434" t="str">
        <f t="shared" si="72"/>
        <v>161061274922501076</v>
      </c>
      <c r="F434" t="s">
        <v>53</v>
      </c>
      <c r="G434" t="s">
        <v>54</v>
      </c>
      <c r="H434">
        <v>1610612759</v>
      </c>
      <c r="I434" s="4" t="str">
        <f t="shared" si="73"/>
        <v>161061275922501076</v>
      </c>
      <c r="J434">
        <v>1</v>
      </c>
      <c r="K434">
        <v>0</v>
      </c>
      <c r="L434">
        <v>95</v>
      </c>
      <c r="M434">
        <v>127</v>
      </c>
      <c r="N434">
        <v>22</v>
      </c>
      <c r="O434">
        <v>5</v>
      </c>
      <c r="P434">
        <v>9</v>
      </c>
      <c r="Q434" s="2">
        <f t="shared" si="74"/>
        <v>0.52989736724676484</v>
      </c>
      <c r="R434" s="3">
        <f t="shared" si="75"/>
        <v>62.64</v>
      </c>
      <c r="S434" s="3">
        <f t="shared" si="76"/>
        <v>77.8</v>
      </c>
      <c r="T434" s="3">
        <f t="shared" si="77"/>
        <v>151.66028097062579</v>
      </c>
      <c r="U434" s="3">
        <f t="shared" si="78"/>
        <v>163.23907455012855</v>
      </c>
      <c r="V434" s="3">
        <f t="shared" si="79"/>
        <v>-11.578793579502758</v>
      </c>
      <c r="W434" s="2">
        <f t="shared" si="80"/>
        <v>1.2222222222222223</v>
      </c>
      <c r="X434">
        <v>87</v>
      </c>
      <c r="Y434">
        <v>38</v>
      </c>
      <c r="Z434" s="2">
        <v>0.437</v>
      </c>
      <c r="AA434">
        <v>46</v>
      </c>
      <c r="AB434">
        <v>14</v>
      </c>
      <c r="AC434">
        <f t="shared" si="81"/>
        <v>42</v>
      </c>
      <c r="AD434" s="2">
        <v>0.30399999999999999</v>
      </c>
      <c r="AE434">
        <v>6</v>
      </c>
      <c r="AF434">
        <v>5</v>
      </c>
      <c r="AG434" s="2">
        <v>0.83299999999999996</v>
      </c>
      <c r="AH434">
        <v>28</v>
      </c>
      <c r="AI434">
        <v>9</v>
      </c>
      <c r="AJ434">
        <v>37</v>
      </c>
      <c r="AK434">
        <v>18</v>
      </c>
      <c r="AL434">
        <v>18</v>
      </c>
      <c r="AM434">
        <v>-32</v>
      </c>
      <c r="AN434">
        <v>240</v>
      </c>
      <c r="AO434">
        <v>24</v>
      </c>
      <c r="AP434">
        <v>21</v>
      </c>
      <c r="AQ434">
        <v>34</v>
      </c>
      <c r="AR434">
        <v>16</v>
      </c>
      <c r="AS434">
        <v>0</v>
      </c>
      <c r="AT434">
        <v>15</v>
      </c>
      <c r="AU434">
        <v>14</v>
      </c>
      <c r="AV434">
        <v>28</v>
      </c>
      <c r="AW434">
        <f t="shared" si="82"/>
        <v>20</v>
      </c>
      <c r="AX434">
        <f t="shared" si="83"/>
        <v>48</v>
      </c>
      <c r="AY434" t="s">
        <v>102</v>
      </c>
      <c r="AZ434" s="1">
        <v>46109.625</v>
      </c>
      <c r="BA434" s="1">
        <v>46109</v>
      </c>
      <c r="BB434">
        <v>3</v>
      </c>
      <c r="BC434" t="s">
        <v>119</v>
      </c>
      <c r="BD434">
        <v>2026</v>
      </c>
    </row>
    <row r="435" spans="1:56" x14ac:dyDescent="0.25">
      <c r="A435">
        <v>22501076</v>
      </c>
      <c r="B435" t="s">
        <v>53</v>
      </c>
      <c r="C435" t="s">
        <v>54</v>
      </c>
      <c r="D435">
        <v>1610612759</v>
      </c>
      <c r="E435" t="str">
        <f t="shared" si="72"/>
        <v>161061275922501076</v>
      </c>
      <c r="F435" t="s">
        <v>115</v>
      </c>
      <c r="G435" t="s">
        <v>116</v>
      </c>
      <c r="H435">
        <v>1610612749</v>
      </c>
      <c r="I435" s="4" t="str">
        <f t="shared" si="73"/>
        <v>161061274922501076</v>
      </c>
      <c r="J435">
        <v>0</v>
      </c>
      <c r="K435">
        <v>1</v>
      </c>
      <c r="L435">
        <v>127</v>
      </c>
      <c r="M435">
        <v>95</v>
      </c>
      <c r="N435">
        <v>35</v>
      </c>
      <c r="O435">
        <v>2</v>
      </c>
      <c r="P435">
        <v>13</v>
      </c>
      <c r="Q435" s="2">
        <f t="shared" si="74"/>
        <v>0.6492842535787321</v>
      </c>
      <c r="R435" s="3">
        <f t="shared" si="75"/>
        <v>77.8</v>
      </c>
      <c r="S435" s="3">
        <f t="shared" si="76"/>
        <v>62.64</v>
      </c>
      <c r="T435" s="3">
        <f t="shared" si="77"/>
        <v>163.23907455012855</v>
      </c>
      <c r="U435" s="3">
        <f t="shared" si="78"/>
        <v>151.66028097062579</v>
      </c>
      <c r="V435" s="3">
        <f t="shared" si="79"/>
        <v>11.578793579502758</v>
      </c>
      <c r="W435" s="2">
        <f t="shared" si="80"/>
        <v>3.1818181818181817</v>
      </c>
      <c r="X435">
        <v>89</v>
      </c>
      <c r="Y435">
        <v>49</v>
      </c>
      <c r="Z435" s="2">
        <v>0.55100000000000005</v>
      </c>
      <c r="AA435">
        <v>35</v>
      </c>
      <c r="AB435">
        <v>14</v>
      </c>
      <c r="AC435">
        <f t="shared" si="81"/>
        <v>42</v>
      </c>
      <c r="AD435" s="2">
        <v>0.4</v>
      </c>
      <c r="AE435">
        <v>20</v>
      </c>
      <c r="AF435">
        <v>15</v>
      </c>
      <c r="AG435" s="2">
        <v>0.75</v>
      </c>
      <c r="AH435">
        <v>32</v>
      </c>
      <c r="AI435">
        <v>9</v>
      </c>
      <c r="AJ435">
        <v>41</v>
      </c>
      <c r="AK435">
        <v>6</v>
      </c>
      <c r="AL435">
        <v>11</v>
      </c>
      <c r="AM435">
        <v>32</v>
      </c>
      <c r="AN435">
        <v>240</v>
      </c>
      <c r="AO435">
        <v>37</v>
      </c>
      <c r="AP435">
        <v>30</v>
      </c>
      <c r="AQ435">
        <v>35</v>
      </c>
      <c r="AR435">
        <v>25</v>
      </c>
      <c r="AS435">
        <v>38</v>
      </c>
      <c r="AT435">
        <v>23</v>
      </c>
      <c r="AU435">
        <v>22</v>
      </c>
      <c r="AV435">
        <v>58</v>
      </c>
      <c r="AW435">
        <f t="shared" si="82"/>
        <v>12</v>
      </c>
      <c r="AX435">
        <f t="shared" si="83"/>
        <v>70</v>
      </c>
      <c r="AY435" t="s">
        <v>102</v>
      </c>
      <c r="AZ435" s="1">
        <v>46109.625</v>
      </c>
      <c r="BA435" s="1">
        <v>46109</v>
      </c>
      <c r="BB435">
        <v>3</v>
      </c>
      <c r="BC435" t="s">
        <v>119</v>
      </c>
      <c r="BD435">
        <v>2026</v>
      </c>
    </row>
    <row r="436" spans="1:56" x14ac:dyDescent="0.25">
      <c r="A436">
        <v>22501075</v>
      </c>
      <c r="B436" t="s">
        <v>68</v>
      </c>
      <c r="C436" t="s">
        <v>69</v>
      </c>
      <c r="D436">
        <v>1610612747</v>
      </c>
      <c r="E436" t="str">
        <f t="shared" si="72"/>
        <v>161061274722501075</v>
      </c>
      <c r="F436" t="s">
        <v>117</v>
      </c>
      <c r="G436" t="s">
        <v>118</v>
      </c>
      <c r="H436">
        <v>1610612751</v>
      </c>
      <c r="I436" s="4" t="str">
        <f t="shared" si="73"/>
        <v>161061275122501075</v>
      </c>
      <c r="J436">
        <v>1</v>
      </c>
      <c r="K436">
        <v>1</v>
      </c>
      <c r="L436">
        <v>116</v>
      </c>
      <c r="M436">
        <v>99</v>
      </c>
      <c r="N436">
        <v>18</v>
      </c>
      <c r="O436">
        <v>9</v>
      </c>
      <c r="P436">
        <v>9</v>
      </c>
      <c r="Q436" s="2">
        <f t="shared" si="74"/>
        <v>0.65551537070524413</v>
      </c>
      <c r="R436" s="3">
        <f t="shared" si="75"/>
        <v>69.48</v>
      </c>
      <c r="S436" s="3">
        <f t="shared" si="76"/>
        <v>76.599999999999994</v>
      </c>
      <c r="T436" s="3">
        <f t="shared" si="77"/>
        <v>166.9545192861255</v>
      </c>
      <c r="U436" s="3">
        <f t="shared" si="78"/>
        <v>129.24281984334206</v>
      </c>
      <c r="V436" s="3">
        <f t="shared" si="79"/>
        <v>37.711699442783441</v>
      </c>
      <c r="W436" s="2">
        <f t="shared" si="80"/>
        <v>1.3846153846153846</v>
      </c>
      <c r="X436">
        <v>70</v>
      </c>
      <c r="Y436">
        <v>38</v>
      </c>
      <c r="Z436" s="2">
        <v>0.54300000000000004</v>
      </c>
      <c r="AA436">
        <v>25</v>
      </c>
      <c r="AB436">
        <v>11</v>
      </c>
      <c r="AC436">
        <f t="shared" si="81"/>
        <v>33</v>
      </c>
      <c r="AD436" s="2">
        <v>0.44</v>
      </c>
      <c r="AE436">
        <v>42</v>
      </c>
      <c r="AF436">
        <v>29</v>
      </c>
      <c r="AG436" s="2">
        <v>0.69</v>
      </c>
      <c r="AH436">
        <v>42</v>
      </c>
      <c r="AI436">
        <v>6</v>
      </c>
      <c r="AJ436">
        <v>48</v>
      </c>
      <c r="AK436">
        <v>16</v>
      </c>
      <c r="AL436">
        <v>13</v>
      </c>
      <c r="AM436">
        <v>17</v>
      </c>
      <c r="AN436">
        <v>240</v>
      </c>
      <c r="AO436">
        <v>35</v>
      </c>
      <c r="AP436">
        <v>26</v>
      </c>
      <c r="AQ436">
        <v>24</v>
      </c>
      <c r="AR436">
        <v>31</v>
      </c>
      <c r="AS436">
        <v>17</v>
      </c>
      <c r="AT436">
        <v>8</v>
      </c>
      <c r="AU436">
        <v>19</v>
      </c>
      <c r="AV436">
        <v>44</v>
      </c>
      <c r="AW436">
        <f t="shared" si="82"/>
        <v>10</v>
      </c>
      <c r="AX436">
        <f t="shared" si="83"/>
        <v>54</v>
      </c>
      <c r="AY436" t="s">
        <v>102</v>
      </c>
      <c r="AZ436" s="1">
        <v>46108.9375</v>
      </c>
      <c r="BA436" s="1">
        <v>46108</v>
      </c>
      <c r="BB436">
        <v>3</v>
      </c>
      <c r="BC436" t="s">
        <v>119</v>
      </c>
      <c r="BD436">
        <v>2026</v>
      </c>
    </row>
    <row r="437" spans="1:56" x14ac:dyDescent="0.25">
      <c r="A437">
        <v>22501075</v>
      </c>
      <c r="B437" t="s">
        <v>117</v>
      </c>
      <c r="C437" t="s">
        <v>118</v>
      </c>
      <c r="D437">
        <v>1610612751</v>
      </c>
      <c r="E437" t="str">
        <f t="shared" si="72"/>
        <v>161061275122501075</v>
      </c>
      <c r="F437" t="s">
        <v>68</v>
      </c>
      <c r="G437" t="s">
        <v>69</v>
      </c>
      <c r="H437">
        <v>1610612747</v>
      </c>
      <c r="I437" s="4" t="str">
        <f t="shared" si="73"/>
        <v>161061274722501075</v>
      </c>
      <c r="J437">
        <v>0</v>
      </c>
      <c r="K437">
        <v>0</v>
      </c>
      <c r="L437">
        <v>99</v>
      </c>
      <c r="M437">
        <v>116</v>
      </c>
      <c r="N437">
        <v>24</v>
      </c>
      <c r="O437">
        <v>2</v>
      </c>
      <c r="P437">
        <v>11</v>
      </c>
      <c r="Q437" s="2">
        <f t="shared" si="74"/>
        <v>0.48245614035087719</v>
      </c>
      <c r="R437" s="3">
        <f t="shared" si="75"/>
        <v>76.599999999999994</v>
      </c>
      <c r="S437" s="3">
        <f t="shared" si="76"/>
        <v>69.48</v>
      </c>
      <c r="T437" s="3">
        <f t="shared" si="77"/>
        <v>129.24281984334206</v>
      </c>
      <c r="U437" s="3">
        <f t="shared" si="78"/>
        <v>166.9545192861255</v>
      </c>
      <c r="V437" s="3">
        <f t="shared" si="79"/>
        <v>-37.711699442783441</v>
      </c>
      <c r="W437" s="2">
        <f t="shared" si="80"/>
        <v>1.7142857142857142</v>
      </c>
      <c r="X437">
        <v>96</v>
      </c>
      <c r="Y437">
        <v>40</v>
      </c>
      <c r="Z437" s="2">
        <v>0.41699999999999998</v>
      </c>
      <c r="AA437">
        <v>39</v>
      </c>
      <c r="AB437">
        <v>10</v>
      </c>
      <c r="AC437">
        <f t="shared" si="81"/>
        <v>30</v>
      </c>
      <c r="AD437" s="2">
        <v>0.25600000000000001</v>
      </c>
      <c r="AE437">
        <v>15</v>
      </c>
      <c r="AF437">
        <v>9</v>
      </c>
      <c r="AG437" s="2">
        <v>0.6</v>
      </c>
      <c r="AH437">
        <v>27</v>
      </c>
      <c r="AI437">
        <v>12</v>
      </c>
      <c r="AJ437">
        <v>39</v>
      </c>
      <c r="AK437">
        <v>28</v>
      </c>
      <c r="AL437">
        <v>14</v>
      </c>
      <c r="AM437">
        <v>-17</v>
      </c>
      <c r="AN437">
        <v>240</v>
      </c>
      <c r="AO437">
        <v>30</v>
      </c>
      <c r="AP437">
        <v>29</v>
      </c>
      <c r="AQ437">
        <v>25</v>
      </c>
      <c r="AR437">
        <v>15</v>
      </c>
      <c r="AS437">
        <v>5</v>
      </c>
      <c r="AT437">
        <v>8</v>
      </c>
      <c r="AU437">
        <v>16</v>
      </c>
      <c r="AV437">
        <v>50</v>
      </c>
      <c r="AW437">
        <f t="shared" si="82"/>
        <v>10</v>
      </c>
      <c r="AX437">
        <f t="shared" si="83"/>
        <v>60</v>
      </c>
      <c r="AY437" t="s">
        <v>102</v>
      </c>
      <c r="AZ437" s="1">
        <v>46108.9375</v>
      </c>
      <c r="BA437" s="1">
        <v>46108</v>
      </c>
      <c r="BB437">
        <v>3</v>
      </c>
      <c r="BC437" t="s">
        <v>119</v>
      </c>
      <c r="BD437">
        <v>2026</v>
      </c>
    </row>
    <row r="438" spans="1:56" x14ac:dyDescent="0.25">
      <c r="A438">
        <v>22501073</v>
      </c>
      <c r="B438" t="s">
        <v>111</v>
      </c>
      <c r="C438" t="s">
        <v>112</v>
      </c>
      <c r="D438">
        <v>1610612764</v>
      </c>
      <c r="E438" t="str">
        <f t="shared" si="72"/>
        <v>161061276422501073</v>
      </c>
      <c r="F438" t="s">
        <v>89</v>
      </c>
      <c r="G438" t="s">
        <v>90</v>
      </c>
      <c r="H438">
        <v>1610612744</v>
      </c>
      <c r="I438" s="4" t="str">
        <f t="shared" si="73"/>
        <v>161061274422501073</v>
      </c>
      <c r="J438">
        <v>0</v>
      </c>
      <c r="K438">
        <v>0</v>
      </c>
      <c r="L438">
        <v>126</v>
      </c>
      <c r="M438">
        <v>131</v>
      </c>
      <c r="N438">
        <v>29</v>
      </c>
      <c r="O438">
        <v>3</v>
      </c>
      <c r="P438">
        <v>5</v>
      </c>
      <c r="Q438" s="2">
        <f t="shared" si="74"/>
        <v>0.63380281690140838</v>
      </c>
      <c r="R438" s="3">
        <f t="shared" si="75"/>
        <v>83.4</v>
      </c>
      <c r="S438" s="3">
        <f t="shared" si="76"/>
        <v>77.64</v>
      </c>
      <c r="T438" s="3">
        <f t="shared" si="77"/>
        <v>151.07913669064749</v>
      </c>
      <c r="U438" s="3">
        <f t="shared" si="78"/>
        <v>168.72746007212777</v>
      </c>
      <c r="V438" s="3">
        <f t="shared" si="79"/>
        <v>-17.648323381480282</v>
      </c>
      <c r="W438" s="2">
        <f t="shared" si="80"/>
        <v>2.6363636363636362</v>
      </c>
      <c r="X438">
        <v>95</v>
      </c>
      <c r="Y438">
        <v>50</v>
      </c>
      <c r="Z438" s="2">
        <v>0.52600000000000002</v>
      </c>
      <c r="AA438">
        <v>42</v>
      </c>
      <c r="AB438">
        <v>18</v>
      </c>
      <c r="AC438">
        <f t="shared" si="81"/>
        <v>54</v>
      </c>
      <c r="AD438" s="2">
        <v>0.42899999999999999</v>
      </c>
      <c r="AE438">
        <v>10</v>
      </c>
      <c r="AF438">
        <v>8</v>
      </c>
      <c r="AG438" s="2">
        <v>0.8</v>
      </c>
      <c r="AH438">
        <v>33</v>
      </c>
      <c r="AI438">
        <v>5</v>
      </c>
      <c r="AJ438">
        <v>38</v>
      </c>
      <c r="AK438">
        <v>23</v>
      </c>
      <c r="AL438">
        <v>11</v>
      </c>
      <c r="AM438">
        <v>-5</v>
      </c>
      <c r="AN438">
        <v>240</v>
      </c>
      <c r="AO438">
        <v>25</v>
      </c>
      <c r="AP438">
        <v>35</v>
      </c>
      <c r="AQ438">
        <v>34</v>
      </c>
      <c r="AR438">
        <v>32</v>
      </c>
      <c r="AS438">
        <v>5</v>
      </c>
      <c r="AT438">
        <v>11</v>
      </c>
      <c r="AU438">
        <v>22</v>
      </c>
      <c r="AV438">
        <v>56</v>
      </c>
      <c r="AW438">
        <f t="shared" si="82"/>
        <v>8</v>
      </c>
      <c r="AX438">
        <f t="shared" si="83"/>
        <v>64</v>
      </c>
      <c r="AY438" t="s">
        <v>102</v>
      </c>
      <c r="AZ438" s="1">
        <v>46108.916666666664</v>
      </c>
      <c r="BA438" s="1">
        <v>46108</v>
      </c>
      <c r="BB438">
        <v>3</v>
      </c>
      <c r="BC438" t="s">
        <v>119</v>
      </c>
      <c r="BD438">
        <v>2026</v>
      </c>
    </row>
    <row r="439" spans="1:56" x14ac:dyDescent="0.25">
      <c r="A439">
        <v>22501073</v>
      </c>
      <c r="B439" t="s">
        <v>89</v>
      </c>
      <c r="C439" t="s">
        <v>90</v>
      </c>
      <c r="D439">
        <v>1610612744</v>
      </c>
      <c r="E439" t="str">
        <f t="shared" si="72"/>
        <v>161061274422501073</v>
      </c>
      <c r="F439" t="s">
        <v>111</v>
      </c>
      <c r="G439" t="s">
        <v>112</v>
      </c>
      <c r="H439">
        <v>1610612764</v>
      </c>
      <c r="I439" s="4" t="str">
        <f t="shared" si="73"/>
        <v>161061276422501073</v>
      </c>
      <c r="J439">
        <v>1</v>
      </c>
      <c r="K439">
        <v>1</v>
      </c>
      <c r="L439">
        <v>131</v>
      </c>
      <c r="M439">
        <v>126</v>
      </c>
      <c r="N439">
        <v>32</v>
      </c>
      <c r="O439">
        <v>3</v>
      </c>
      <c r="P439">
        <v>5</v>
      </c>
      <c r="Q439" s="2">
        <f t="shared" si="74"/>
        <v>0.66403081914030815</v>
      </c>
      <c r="R439" s="3">
        <f t="shared" si="75"/>
        <v>77.64</v>
      </c>
      <c r="S439" s="3">
        <f t="shared" si="76"/>
        <v>83.4</v>
      </c>
      <c r="T439" s="3">
        <f t="shared" si="77"/>
        <v>168.72746007212777</v>
      </c>
      <c r="U439" s="3">
        <f t="shared" si="78"/>
        <v>151.07913669064749</v>
      </c>
      <c r="V439" s="3">
        <f t="shared" si="79"/>
        <v>17.648323381480282</v>
      </c>
      <c r="W439" s="2">
        <f t="shared" si="80"/>
        <v>2.6666666666666665</v>
      </c>
      <c r="X439">
        <v>85</v>
      </c>
      <c r="Y439">
        <v>44</v>
      </c>
      <c r="Z439" s="2">
        <v>0.51800000000000002</v>
      </c>
      <c r="AA439">
        <v>44</v>
      </c>
      <c r="AB439">
        <v>19</v>
      </c>
      <c r="AC439">
        <f t="shared" si="81"/>
        <v>57</v>
      </c>
      <c r="AD439" s="2">
        <v>0.432</v>
      </c>
      <c r="AE439">
        <v>31</v>
      </c>
      <c r="AF439">
        <v>24</v>
      </c>
      <c r="AG439" s="2">
        <v>0.77400000000000002</v>
      </c>
      <c r="AH439">
        <v>34</v>
      </c>
      <c r="AI439">
        <v>9</v>
      </c>
      <c r="AJ439">
        <v>43</v>
      </c>
      <c r="AK439">
        <v>14</v>
      </c>
      <c r="AL439">
        <v>12</v>
      </c>
      <c r="AM439">
        <v>5</v>
      </c>
      <c r="AN439">
        <v>240</v>
      </c>
      <c r="AO439">
        <v>38</v>
      </c>
      <c r="AP439">
        <v>34</v>
      </c>
      <c r="AQ439">
        <v>20</v>
      </c>
      <c r="AR439">
        <v>39</v>
      </c>
      <c r="AS439">
        <v>16</v>
      </c>
      <c r="AT439">
        <v>9</v>
      </c>
      <c r="AU439">
        <v>18</v>
      </c>
      <c r="AV439">
        <v>46</v>
      </c>
      <c r="AW439">
        <f t="shared" si="82"/>
        <v>4</v>
      </c>
      <c r="AX439">
        <f t="shared" si="83"/>
        <v>50</v>
      </c>
      <c r="AY439" t="s">
        <v>102</v>
      </c>
      <c r="AZ439" s="1">
        <v>46108.916666666664</v>
      </c>
      <c r="BA439" s="1">
        <v>46108</v>
      </c>
      <c r="BB439">
        <v>3</v>
      </c>
      <c r="BC439" t="s">
        <v>119</v>
      </c>
      <c r="BD439">
        <v>2026</v>
      </c>
    </row>
    <row r="440" spans="1:56" x14ac:dyDescent="0.25">
      <c r="A440">
        <v>22501074</v>
      </c>
      <c r="B440" t="s">
        <v>98</v>
      </c>
      <c r="C440" t="s">
        <v>99</v>
      </c>
      <c r="D440">
        <v>1610612742</v>
      </c>
      <c r="E440" t="str">
        <f t="shared" si="72"/>
        <v>161061274222501074</v>
      </c>
      <c r="F440" t="s">
        <v>85</v>
      </c>
      <c r="G440" t="s">
        <v>86</v>
      </c>
      <c r="H440">
        <v>1610612757</v>
      </c>
      <c r="I440" s="4" t="str">
        <f t="shared" si="73"/>
        <v>161061275722501074</v>
      </c>
      <c r="J440">
        <v>0</v>
      </c>
      <c r="K440">
        <v>1</v>
      </c>
      <c r="L440">
        <v>100</v>
      </c>
      <c r="M440">
        <v>93</v>
      </c>
      <c r="N440">
        <v>24</v>
      </c>
      <c r="O440">
        <v>5</v>
      </c>
      <c r="P440">
        <v>12</v>
      </c>
      <c r="Q440" s="2">
        <f t="shared" si="74"/>
        <v>0.53078556263269638</v>
      </c>
      <c r="R440" s="3">
        <f t="shared" si="75"/>
        <v>70.2</v>
      </c>
      <c r="S440" s="3">
        <f t="shared" si="76"/>
        <v>55.519999999999996</v>
      </c>
      <c r="T440" s="3">
        <f t="shared" si="77"/>
        <v>142.45014245014244</v>
      </c>
      <c r="U440" s="3">
        <f t="shared" si="78"/>
        <v>167.50720461095102</v>
      </c>
      <c r="V440" s="3">
        <f t="shared" si="79"/>
        <v>-25.057062160808584</v>
      </c>
      <c r="W440" s="2">
        <f t="shared" si="80"/>
        <v>1.411764705882353</v>
      </c>
      <c r="X440">
        <v>81</v>
      </c>
      <c r="Y440">
        <v>36</v>
      </c>
      <c r="Z440" s="2">
        <v>0.44400000000000001</v>
      </c>
      <c r="AA440">
        <v>24</v>
      </c>
      <c r="AB440">
        <v>7</v>
      </c>
      <c r="AC440">
        <f t="shared" si="81"/>
        <v>21</v>
      </c>
      <c r="AD440" s="2">
        <v>0.29199999999999998</v>
      </c>
      <c r="AE440">
        <v>30</v>
      </c>
      <c r="AF440">
        <v>21</v>
      </c>
      <c r="AG440" s="2">
        <v>0.7</v>
      </c>
      <c r="AH440">
        <v>30</v>
      </c>
      <c r="AI440">
        <v>7</v>
      </c>
      <c r="AJ440">
        <v>37</v>
      </c>
      <c r="AK440">
        <v>22</v>
      </c>
      <c r="AL440">
        <v>17</v>
      </c>
      <c r="AM440">
        <v>7</v>
      </c>
      <c r="AN440">
        <v>240</v>
      </c>
      <c r="AO440">
        <v>32</v>
      </c>
      <c r="AP440">
        <v>24</v>
      </c>
      <c r="AQ440">
        <v>23</v>
      </c>
      <c r="AR440">
        <v>21</v>
      </c>
      <c r="AS440">
        <v>17</v>
      </c>
      <c r="AT440">
        <v>9</v>
      </c>
      <c r="AU440">
        <v>33</v>
      </c>
      <c r="AV440">
        <v>52</v>
      </c>
      <c r="AW440">
        <f t="shared" si="82"/>
        <v>6</v>
      </c>
      <c r="AX440">
        <f t="shared" si="83"/>
        <v>58</v>
      </c>
      <c r="AY440" t="s">
        <v>102</v>
      </c>
      <c r="AZ440" s="1">
        <v>46108.916666666664</v>
      </c>
      <c r="BA440" s="1">
        <v>46108</v>
      </c>
      <c r="BB440">
        <v>3</v>
      </c>
      <c r="BC440" t="s">
        <v>119</v>
      </c>
      <c r="BD440">
        <v>2026</v>
      </c>
    </row>
    <row r="441" spans="1:56" x14ac:dyDescent="0.25">
      <c r="A441">
        <v>22501074</v>
      </c>
      <c r="B441" t="s">
        <v>85</v>
      </c>
      <c r="C441" t="s">
        <v>86</v>
      </c>
      <c r="D441">
        <v>1610612757</v>
      </c>
      <c r="E441" t="str">
        <f t="shared" si="72"/>
        <v>161061275722501074</v>
      </c>
      <c r="F441" t="s">
        <v>98</v>
      </c>
      <c r="G441" t="s">
        <v>99</v>
      </c>
      <c r="H441">
        <v>1610612742</v>
      </c>
      <c r="I441" s="4" t="str">
        <f t="shared" si="73"/>
        <v>161061274222501074</v>
      </c>
      <c r="J441">
        <v>1</v>
      </c>
      <c r="K441">
        <v>0</v>
      </c>
      <c r="L441">
        <v>93</v>
      </c>
      <c r="M441">
        <v>100</v>
      </c>
      <c r="N441">
        <v>16</v>
      </c>
      <c r="O441">
        <v>7</v>
      </c>
      <c r="P441">
        <v>8</v>
      </c>
      <c r="Q441" s="2">
        <f t="shared" si="74"/>
        <v>0.49721984602224123</v>
      </c>
      <c r="R441" s="3">
        <f t="shared" si="75"/>
        <v>55.519999999999996</v>
      </c>
      <c r="S441" s="3">
        <f t="shared" si="76"/>
        <v>70.2</v>
      </c>
      <c r="T441" s="3">
        <f t="shared" si="77"/>
        <v>167.50720461095102</v>
      </c>
      <c r="U441" s="3">
        <f t="shared" si="78"/>
        <v>142.45014245014244</v>
      </c>
      <c r="V441" s="3">
        <f t="shared" si="79"/>
        <v>25.057062160808584</v>
      </c>
      <c r="W441" s="2">
        <f t="shared" si="80"/>
        <v>0.66666666666666663</v>
      </c>
      <c r="X441">
        <v>79</v>
      </c>
      <c r="Y441">
        <v>31</v>
      </c>
      <c r="Z441" s="2">
        <v>0.39200000000000002</v>
      </c>
      <c r="AA441">
        <v>30</v>
      </c>
      <c r="AB441">
        <v>8</v>
      </c>
      <c r="AC441">
        <f t="shared" si="81"/>
        <v>24</v>
      </c>
      <c r="AD441" s="2">
        <v>0.26700000000000002</v>
      </c>
      <c r="AE441">
        <v>33</v>
      </c>
      <c r="AF441">
        <v>23</v>
      </c>
      <c r="AG441" s="2">
        <v>0.69699999999999995</v>
      </c>
      <c r="AH441">
        <v>34</v>
      </c>
      <c r="AI441">
        <v>14</v>
      </c>
      <c r="AJ441">
        <v>48</v>
      </c>
      <c r="AK441">
        <v>23</v>
      </c>
      <c r="AL441">
        <v>24</v>
      </c>
      <c r="AM441">
        <v>-7</v>
      </c>
      <c r="AN441">
        <v>240</v>
      </c>
      <c r="AO441">
        <v>22</v>
      </c>
      <c r="AP441">
        <v>29</v>
      </c>
      <c r="AQ441">
        <v>25</v>
      </c>
      <c r="AR441">
        <v>17</v>
      </c>
      <c r="AS441">
        <v>3</v>
      </c>
      <c r="AT441">
        <v>9</v>
      </c>
      <c r="AU441">
        <v>11</v>
      </c>
      <c r="AV441">
        <v>44</v>
      </c>
      <c r="AW441">
        <f t="shared" si="82"/>
        <v>2</v>
      </c>
      <c r="AX441">
        <f t="shared" si="83"/>
        <v>46</v>
      </c>
      <c r="AY441" t="s">
        <v>102</v>
      </c>
      <c r="AZ441" s="1">
        <v>46108.916666666664</v>
      </c>
      <c r="BA441" s="1">
        <v>46108</v>
      </c>
      <c r="BB441">
        <v>3</v>
      </c>
      <c r="BC441" t="s">
        <v>119</v>
      </c>
      <c r="BD441">
        <v>2026</v>
      </c>
    </row>
    <row r="442" spans="1:56" x14ac:dyDescent="0.25">
      <c r="A442">
        <v>22501072</v>
      </c>
      <c r="B442" t="s">
        <v>107</v>
      </c>
      <c r="C442" t="s">
        <v>108</v>
      </c>
      <c r="D442">
        <v>1610612762</v>
      </c>
      <c r="E442" t="str">
        <f t="shared" si="72"/>
        <v>161061276222501072</v>
      </c>
      <c r="F442" t="s">
        <v>80</v>
      </c>
      <c r="G442" t="s">
        <v>81</v>
      </c>
      <c r="H442">
        <v>1610612743</v>
      </c>
      <c r="I442" s="4" t="str">
        <f t="shared" si="73"/>
        <v>161061274322501072</v>
      </c>
      <c r="J442">
        <v>0</v>
      </c>
      <c r="K442">
        <v>0</v>
      </c>
      <c r="L442">
        <v>129</v>
      </c>
      <c r="M442">
        <v>135</v>
      </c>
      <c r="N442">
        <v>34</v>
      </c>
      <c r="O442">
        <v>4</v>
      </c>
      <c r="P442">
        <v>10</v>
      </c>
      <c r="Q442" s="2">
        <f t="shared" si="74"/>
        <v>0.62403250773993812</v>
      </c>
      <c r="R442" s="3">
        <f t="shared" si="75"/>
        <v>84.36</v>
      </c>
      <c r="S442" s="3">
        <f t="shared" si="76"/>
        <v>80.08</v>
      </c>
      <c r="T442" s="3">
        <f t="shared" si="77"/>
        <v>152.91607396870555</v>
      </c>
      <c r="U442" s="3">
        <f t="shared" si="78"/>
        <v>168.58141858141857</v>
      </c>
      <c r="V442" s="3">
        <f t="shared" si="79"/>
        <v>-15.665344612713028</v>
      </c>
      <c r="W442" s="2">
        <f t="shared" si="80"/>
        <v>3.4</v>
      </c>
      <c r="X442">
        <v>95</v>
      </c>
      <c r="Y442">
        <v>53</v>
      </c>
      <c r="Z442" s="2">
        <v>0.55800000000000005</v>
      </c>
      <c r="AA442">
        <v>33</v>
      </c>
      <c r="AB442">
        <v>9</v>
      </c>
      <c r="AC442">
        <f t="shared" si="81"/>
        <v>27</v>
      </c>
      <c r="AD442" s="2">
        <v>0.27300000000000002</v>
      </c>
      <c r="AE442">
        <v>19</v>
      </c>
      <c r="AF442">
        <v>14</v>
      </c>
      <c r="AG442" s="2">
        <v>0.73699999999999999</v>
      </c>
      <c r="AH442">
        <v>34</v>
      </c>
      <c r="AI442">
        <v>9</v>
      </c>
      <c r="AJ442">
        <v>43</v>
      </c>
      <c r="AK442">
        <v>24</v>
      </c>
      <c r="AL442">
        <v>10</v>
      </c>
      <c r="AM442">
        <v>-6</v>
      </c>
      <c r="AN442">
        <v>240</v>
      </c>
      <c r="AO442">
        <v>26</v>
      </c>
      <c r="AP442">
        <v>36</v>
      </c>
      <c r="AQ442">
        <v>43</v>
      </c>
      <c r="AR442">
        <v>24</v>
      </c>
      <c r="AS442">
        <v>14</v>
      </c>
      <c r="AT442">
        <v>24</v>
      </c>
      <c r="AU442">
        <v>28</v>
      </c>
      <c r="AV442">
        <v>84</v>
      </c>
      <c r="AW442">
        <f t="shared" si="82"/>
        <v>4</v>
      </c>
      <c r="AX442">
        <f t="shared" si="83"/>
        <v>88</v>
      </c>
      <c r="AY442" t="s">
        <v>102</v>
      </c>
      <c r="AZ442" s="1">
        <v>46108.875</v>
      </c>
      <c r="BA442" s="1">
        <v>46108</v>
      </c>
      <c r="BB442">
        <v>3</v>
      </c>
      <c r="BC442" t="s">
        <v>119</v>
      </c>
      <c r="BD442">
        <v>2026</v>
      </c>
    </row>
    <row r="443" spans="1:56" x14ac:dyDescent="0.25">
      <c r="A443">
        <v>22501072</v>
      </c>
      <c r="B443" t="s">
        <v>80</v>
      </c>
      <c r="C443" t="s">
        <v>81</v>
      </c>
      <c r="D443">
        <v>1610612743</v>
      </c>
      <c r="E443" t="str">
        <f t="shared" si="72"/>
        <v>161061274322501072</v>
      </c>
      <c r="F443" t="s">
        <v>107</v>
      </c>
      <c r="G443" t="s">
        <v>108</v>
      </c>
      <c r="H443">
        <v>1610612762</v>
      </c>
      <c r="I443" s="4" t="str">
        <f t="shared" si="73"/>
        <v>161061276222501072</v>
      </c>
      <c r="J443">
        <v>1</v>
      </c>
      <c r="K443">
        <v>1</v>
      </c>
      <c r="L443">
        <v>135</v>
      </c>
      <c r="M443">
        <v>129</v>
      </c>
      <c r="N443">
        <v>34</v>
      </c>
      <c r="O443">
        <v>4</v>
      </c>
      <c r="P443">
        <v>5</v>
      </c>
      <c r="Q443" s="2">
        <f t="shared" si="74"/>
        <v>0.61881188118811881</v>
      </c>
      <c r="R443" s="3">
        <f t="shared" si="75"/>
        <v>80.08</v>
      </c>
      <c r="S443" s="3">
        <f t="shared" si="76"/>
        <v>84.36</v>
      </c>
      <c r="T443" s="3">
        <f t="shared" si="77"/>
        <v>168.58141858141857</v>
      </c>
      <c r="U443" s="3">
        <f t="shared" si="78"/>
        <v>152.91607396870555</v>
      </c>
      <c r="V443" s="3">
        <f t="shared" si="79"/>
        <v>15.665344612713028</v>
      </c>
      <c r="W443" s="2">
        <f t="shared" si="80"/>
        <v>2.4285714285714284</v>
      </c>
      <c r="X443">
        <v>95</v>
      </c>
      <c r="Y443">
        <v>45</v>
      </c>
      <c r="Z443" s="2">
        <v>0.47399999999999998</v>
      </c>
      <c r="AA443">
        <v>48</v>
      </c>
      <c r="AB443">
        <v>19</v>
      </c>
      <c r="AC443">
        <f t="shared" si="81"/>
        <v>57</v>
      </c>
      <c r="AD443" s="2">
        <v>0.39600000000000002</v>
      </c>
      <c r="AE443">
        <v>32</v>
      </c>
      <c r="AF443">
        <v>26</v>
      </c>
      <c r="AG443" s="2">
        <v>0.81299999999999994</v>
      </c>
      <c r="AH443">
        <v>35</v>
      </c>
      <c r="AI443">
        <v>15</v>
      </c>
      <c r="AJ443">
        <v>50</v>
      </c>
      <c r="AK443">
        <v>17</v>
      </c>
      <c r="AL443">
        <v>14</v>
      </c>
      <c r="AM443">
        <v>6</v>
      </c>
      <c r="AN443">
        <v>240</v>
      </c>
      <c r="AO443">
        <v>37</v>
      </c>
      <c r="AP443">
        <v>25</v>
      </c>
      <c r="AQ443">
        <v>36</v>
      </c>
      <c r="AR443">
        <v>37</v>
      </c>
      <c r="AS443">
        <v>12</v>
      </c>
      <c r="AT443">
        <v>17</v>
      </c>
      <c r="AU443">
        <v>13</v>
      </c>
      <c r="AV443">
        <v>46</v>
      </c>
      <c r="AW443">
        <f t="shared" si="82"/>
        <v>6</v>
      </c>
      <c r="AX443">
        <f t="shared" si="83"/>
        <v>52</v>
      </c>
      <c r="AY443" t="s">
        <v>102</v>
      </c>
      <c r="AZ443" s="1">
        <v>46108.875</v>
      </c>
      <c r="BA443" s="1">
        <v>46108</v>
      </c>
      <c r="BB443">
        <v>3</v>
      </c>
      <c r="BC443" t="s">
        <v>119</v>
      </c>
      <c r="BD443">
        <v>2026</v>
      </c>
    </row>
    <row r="444" spans="1:56" x14ac:dyDescent="0.25">
      <c r="A444">
        <v>22501071</v>
      </c>
      <c r="B444" t="s">
        <v>72</v>
      </c>
      <c r="C444" t="s">
        <v>73</v>
      </c>
      <c r="D444">
        <v>1610612761</v>
      </c>
      <c r="E444" t="str">
        <f t="shared" si="72"/>
        <v>161061276122501071</v>
      </c>
      <c r="F444" t="s">
        <v>105</v>
      </c>
      <c r="G444" t="s">
        <v>106</v>
      </c>
      <c r="H444">
        <v>1610612740</v>
      </c>
      <c r="I444" s="4" t="str">
        <f t="shared" si="73"/>
        <v>161061274022501071</v>
      </c>
      <c r="J444">
        <v>1</v>
      </c>
      <c r="K444">
        <v>1</v>
      </c>
      <c r="L444">
        <v>119</v>
      </c>
      <c r="M444">
        <v>106</v>
      </c>
      <c r="N444">
        <v>36</v>
      </c>
      <c r="O444">
        <v>8</v>
      </c>
      <c r="P444">
        <v>8</v>
      </c>
      <c r="Q444" s="2">
        <f t="shared" si="74"/>
        <v>0.58957590170432028</v>
      </c>
      <c r="R444" s="3">
        <f t="shared" si="75"/>
        <v>74.92</v>
      </c>
      <c r="S444" s="3">
        <f t="shared" si="76"/>
        <v>76</v>
      </c>
      <c r="T444" s="3">
        <f t="shared" si="77"/>
        <v>158.83609183128669</v>
      </c>
      <c r="U444" s="3">
        <f t="shared" si="78"/>
        <v>139.4736842105263</v>
      </c>
      <c r="V444" s="3">
        <f t="shared" si="79"/>
        <v>19.362407620760393</v>
      </c>
      <c r="W444" s="2">
        <f t="shared" si="80"/>
        <v>2.7692307692307692</v>
      </c>
      <c r="X444">
        <v>93</v>
      </c>
      <c r="Y444">
        <v>48</v>
      </c>
      <c r="Z444" s="2">
        <v>0.51600000000000001</v>
      </c>
      <c r="AA444">
        <v>28</v>
      </c>
      <c r="AB444">
        <v>10</v>
      </c>
      <c r="AC444">
        <f t="shared" si="81"/>
        <v>30</v>
      </c>
      <c r="AD444" s="2">
        <v>0.35699999999999998</v>
      </c>
      <c r="AE444">
        <v>18</v>
      </c>
      <c r="AF444">
        <v>13</v>
      </c>
      <c r="AG444" s="2">
        <v>0.72199999999999998</v>
      </c>
      <c r="AH444">
        <v>33</v>
      </c>
      <c r="AI444">
        <v>13</v>
      </c>
      <c r="AJ444">
        <v>46</v>
      </c>
      <c r="AK444">
        <v>24</v>
      </c>
      <c r="AL444">
        <v>13</v>
      </c>
      <c r="AM444">
        <v>13</v>
      </c>
      <c r="AN444">
        <v>240</v>
      </c>
      <c r="AO444">
        <v>29</v>
      </c>
      <c r="AP444">
        <v>30</v>
      </c>
      <c r="AQ444">
        <v>31</v>
      </c>
      <c r="AR444">
        <v>29</v>
      </c>
      <c r="AS444">
        <v>22</v>
      </c>
      <c r="AT444">
        <v>17</v>
      </c>
      <c r="AU444">
        <v>15</v>
      </c>
      <c r="AV444">
        <v>60</v>
      </c>
      <c r="AW444">
        <f t="shared" si="82"/>
        <v>16</v>
      </c>
      <c r="AX444">
        <f t="shared" si="83"/>
        <v>76</v>
      </c>
      <c r="AY444" t="s">
        <v>102</v>
      </c>
      <c r="AZ444" s="1">
        <v>46108.854166666664</v>
      </c>
      <c r="BA444" s="1">
        <v>46108</v>
      </c>
      <c r="BB444">
        <v>3</v>
      </c>
      <c r="BC444" t="s">
        <v>119</v>
      </c>
      <c r="BD444">
        <v>2026</v>
      </c>
    </row>
    <row r="445" spans="1:56" x14ac:dyDescent="0.25">
      <c r="A445">
        <v>22501071</v>
      </c>
      <c r="B445" t="s">
        <v>105</v>
      </c>
      <c r="C445" t="s">
        <v>106</v>
      </c>
      <c r="D445">
        <v>1610612740</v>
      </c>
      <c r="E445" t="str">
        <f t="shared" si="72"/>
        <v>161061274022501071</v>
      </c>
      <c r="F445" t="s">
        <v>72</v>
      </c>
      <c r="G445" t="s">
        <v>73</v>
      </c>
      <c r="H445">
        <v>1610612761</v>
      </c>
      <c r="I445" s="4" t="str">
        <f t="shared" si="73"/>
        <v>161061276122501071</v>
      </c>
      <c r="J445">
        <v>0</v>
      </c>
      <c r="K445">
        <v>0</v>
      </c>
      <c r="L445">
        <v>106</v>
      </c>
      <c r="M445">
        <v>119</v>
      </c>
      <c r="N445">
        <v>21</v>
      </c>
      <c r="O445">
        <v>8</v>
      </c>
      <c r="P445">
        <v>7</v>
      </c>
      <c r="Q445" s="2">
        <f t="shared" si="74"/>
        <v>0.50961538461538458</v>
      </c>
      <c r="R445" s="3">
        <f t="shared" si="75"/>
        <v>76</v>
      </c>
      <c r="S445" s="3">
        <f t="shared" si="76"/>
        <v>74.92</v>
      </c>
      <c r="T445" s="3">
        <f t="shared" si="77"/>
        <v>139.4736842105263</v>
      </c>
      <c r="U445" s="3">
        <f t="shared" si="78"/>
        <v>158.83609183128669</v>
      </c>
      <c r="V445" s="3">
        <f t="shared" si="79"/>
        <v>-19.362407620760393</v>
      </c>
      <c r="W445" s="2">
        <f t="shared" si="80"/>
        <v>1.6153846153846154</v>
      </c>
      <c r="X445">
        <v>93</v>
      </c>
      <c r="Y445">
        <v>39</v>
      </c>
      <c r="Z445" s="2">
        <v>0.41899999999999998</v>
      </c>
      <c r="AA445">
        <v>28</v>
      </c>
      <c r="AB445">
        <v>7</v>
      </c>
      <c r="AC445">
        <f t="shared" si="81"/>
        <v>21</v>
      </c>
      <c r="AD445" s="2">
        <v>0.25</v>
      </c>
      <c r="AE445">
        <v>25</v>
      </c>
      <c r="AF445">
        <v>21</v>
      </c>
      <c r="AG445" s="2">
        <v>0.84</v>
      </c>
      <c r="AH445">
        <v>28</v>
      </c>
      <c r="AI445">
        <v>15</v>
      </c>
      <c r="AJ445">
        <v>43</v>
      </c>
      <c r="AK445">
        <v>18</v>
      </c>
      <c r="AL445">
        <v>13</v>
      </c>
      <c r="AM445">
        <v>-13</v>
      </c>
      <c r="AN445">
        <v>240</v>
      </c>
      <c r="AO445">
        <v>25</v>
      </c>
      <c r="AP445">
        <v>19</v>
      </c>
      <c r="AQ445">
        <v>31</v>
      </c>
      <c r="AR445">
        <v>31</v>
      </c>
      <c r="AS445">
        <v>2</v>
      </c>
      <c r="AT445">
        <v>10</v>
      </c>
      <c r="AU445">
        <v>18</v>
      </c>
      <c r="AV445">
        <v>62</v>
      </c>
      <c r="AW445">
        <f t="shared" si="82"/>
        <v>2</v>
      </c>
      <c r="AX445">
        <f t="shared" si="83"/>
        <v>64</v>
      </c>
      <c r="AY445" t="s">
        <v>102</v>
      </c>
      <c r="AZ445" s="1">
        <v>46108.854166666664</v>
      </c>
      <c r="BA445" s="1">
        <v>46108</v>
      </c>
      <c r="BB445">
        <v>3</v>
      </c>
      <c r="BC445" t="s">
        <v>119</v>
      </c>
      <c r="BD445">
        <v>2026</v>
      </c>
    </row>
    <row r="446" spans="1:56" x14ac:dyDescent="0.25">
      <c r="A446">
        <v>22501069</v>
      </c>
      <c r="B446" t="s">
        <v>78</v>
      </c>
      <c r="C446" t="s">
        <v>79</v>
      </c>
      <c r="D446">
        <v>1610612745</v>
      </c>
      <c r="E446" t="str">
        <f t="shared" si="72"/>
        <v>161061274522501069</v>
      </c>
      <c r="F446" t="s">
        <v>103</v>
      </c>
      <c r="G446" t="s">
        <v>104</v>
      </c>
      <c r="H446">
        <v>1610612763</v>
      </c>
      <c r="I446" s="4" t="str">
        <f t="shared" si="73"/>
        <v>161061276322501069</v>
      </c>
      <c r="J446">
        <v>0</v>
      </c>
      <c r="K446">
        <v>1</v>
      </c>
      <c r="L446">
        <v>119</v>
      </c>
      <c r="M446">
        <v>109</v>
      </c>
      <c r="N446">
        <v>30</v>
      </c>
      <c r="O446">
        <v>7</v>
      </c>
      <c r="P446">
        <v>9</v>
      </c>
      <c r="Q446" s="2">
        <f t="shared" si="74"/>
        <v>0.56970509383378021</v>
      </c>
      <c r="R446" s="3">
        <f t="shared" si="75"/>
        <v>69.44</v>
      </c>
      <c r="S446" s="3">
        <f t="shared" si="76"/>
        <v>73.92</v>
      </c>
      <c r="T446" s="3">
        <f t="shared" si="77"/>
        <v>171.37096774193549</v>
      </c>
      <c r="U446" s="3">
        <f t="shared" si="78"/>
        <v>147.45670995670997</v>
      </c>
      <c r="V446" s="3">
        <f t="shared" si="79"/>
        <v>23.914257785225516</v>
      </c>
      <c r="W446" s="2">
        <f t="shared" si="80"/>
        <v>2.1428571428571428</v>
      </c>
      <c r="X446">
        <v>93</v>
      </c>
      <c r="Y446">
        <v>44</v>
      </c>
      <c r="Z446" s="2">
        <v>0.47299999999999998</v>
      </c>
      <c r="AA446">
        <v>33</v>
      </c>
      <c r="AB446">
        <v>12</v>
      </c>
      <c r="AC446">
        <f t="shared" si="81"/>
        <v>36</v>
      </c>
      <c r="AD446" s="2">
        <v>0.36399999999999999</v>
      </c>
      <c r="AE446">
        <v>26</v>
      </c>
      <c r="AF446">
        <v>19</v>
      </c>
      <c r="AG446" s="2">
        <v>0.73099999999999998</v>
      </c>
      <c r="AH446">
        <v>36</v>
      </c>
      <c r="AI446">
        <v>21</v>
      </c>
      <c r="AJ446">
        <v>57</v>
      </c>
      <c r="AK446">
        <v>14</v>
      </c>
      <c r="AL446">
        <v>14</v>
      </c>
      <c r="AM446">
        <v>10</v>
      </c>
      <c r="AN446">
        <v>240</v>
      </c>
      <c r="AO446">
        <v>32</v>
      </c>
      <c r="AP446">
        <v>24</v>
      </c>
      <c r="AQ446">
        <v>31</v>
      </c>
      <c r="AR446">
        <v>32</v>
      </c>
      <c r="AS446">
        <v>14</v>
      </c>
      <c r="AT446">
        <v>14</v>
      </c>
      <c r="AU446">
        <v>10</v>
      </c>
      <c r="AV446">
        <v>62</v>
      </c>
      <c r="AW446">
        <f t="shared" si="82"/>
        <v>2</v>
      </c>
      <c r="AX446">
        <f t="shared" si="83"/>
        <v>64</v>
      </c>
      <c r="AY446" t="s">
        <v>102</v>
      </c>
      <c r="AZ446" s="1">
        <v>46108.833333333336</v>
      </c>
      <c r="BA446" s="1">
        <v>46108</v>
      </c>
      <c r="BB446">
        <v>3</v>
      </c>
      <c r="BC446" t="s">
        <v>119</v>
      </c>
      <c r="BD446">
        <v>2026</v>
      </c>
    </row>
    <row r="447" spans="1:56" x14ac:dyDescent="0.25">
      <c r="A447">
        <v>22501069</v>
      </c>
      <c r="B447" t="s">
        <v>103</v>
      </c>
      <c r="C447" t="s">
        <v>104</v>
      </c>
      <c r="D447">
        <v>1610612763</v>
      </c>
      <c r="E447" t="str">
        <f t="shared" si="72"/>
        <v>161061276322501069</v>
      </c>
      <c r="F447" t="s">
        <v>78</v>
      </c>
      <c r="G447" t="s">
        <v>79</v>
      </c>
      <c r="H447">
        <v>1610612745</v>
      </c>
      <c r="I447" s="4" t="str">
        <f t="shared" si="73"/>
        <v>161061274522501069</v>
      </c>
      <c r="J447">
        <v>1</v>
      </c>
      <c r="K447">
        <v>0</v>
      </c>
      <c r="L447">
        <v>109</v>
      </c>
      <c r="M447">
        <v>119</v>
      </c>
      <c r="N447">
        <v>28</v>
      </c>
      <c r="O447">
        <v>3</v>
      </c>
      <c r="P447">
        <v>11</v>
      </c>
      <c r="Q447" s="2">
        <f t="shared" si="74"/>
        <v>0.55095026283865745</v>
      </c>
      <c r="R447" s="3">
        <f t="shared" si="75"/>
        <v>73.92</v>
      </c>
      <c r="S447" s="3">
        <f t="shared" si="76"/>
        <v>69.44</v>
      </c>
      <c r="T447" s="3">
        <f t="shared" si="77"/>
        <v>147.45670995670997</v>
      </c>
      <c r="U447" s="3">
        <f t="shared" si="78"/>
        <v>171.37096774193549</v>
      </c>
      <c r="V447" s="3">
        <f t="shared" si="79"/>
        <v>-23.914257785225516</v>
      </c>
      <c r="W447" s="2">
        <f t="shared" si="80"/>
        <v>2.5454545454545454</v>
      </c>
      <c r="X447">
        <v>91</v>
      </c>
      <c r="Y447">
        <v>40</v>
      </c>
      <c r="Z447" s="2">
        <v>0.44</v>
      </c>
      <c r="AA447">
        <v>37</v>
      </c>
      <c r="AB447">
        <v>13</v>
      </c>
      <c r="AC447">
        <f t="shared" si="81"/>
        <v>39</v>
      </c>
      <c r="AD447" s="2">
        <v>0.35099999999999998</v>
      </c>
      <c r="AE447">
        <v>18</v>
      </c>
      <c r="AF447">
        <v>16</v>
      </c>
      <c r="AG447" s="2">
        <v>0.88900000000000001</v>
      </c>
      <c r="AH447">
        <v>25</v>
      </c>
      <c r="AI447">
        <v>14</v>
      </c>
      <c r="AJ447">
        <v>39</v>
      </c>
      <c r="AK447">
        <v>20</v>
      </c>
      <c r="AL447">
        <v>11</v>
      </c>
      <c r="AM447">
        <v>-10</v>
      </c>
      <c r="AN447">
        <v>240</v>
      </c>
      <c r="AO447">
        <v>30</v>
      </c>
      <c r="AP447">
        <v>19</v>
      </c>
      <c r="AQ447">
        <v>33</v>
      </c>
      <c r="AR447">
        <v>27</v>
      </c>
      <c r="AS447">
        <v>7</v>
      </c>
      <c r="AT447">
        <v>19</v>
      </c>
      <c r="AU447">
        <v>18</v>
      </c>
      <c r="AV447">
        <v>50</v>
      </c>
      <c r="AW447">
        <f t="shared" si="82"/>
        <v>4</v>
      </c>
      <c r="AX447">
        <f t="shared" si="83"/>
        <v>54</v>
      </c>
      <c r="AY447" t="s">
        <v>102</v>
      </c>
      <c r="AZ447" s="1">
        <v>46108.833333333336</v>
      </c>
      <c r="BA447" s="1">
        <v>46108</v>
      </c>
      <c r="BB447">
        <v>3</v>
      </c>
      <c r="BC447" t="s">
        <v>119</v>
      </c>
      <c r="BD447">
        <v>2026</v>
      </c>
    </row>
    <row r="448" spans="1:56" x14ac:dyDescent="0.25">
      <c r="A448">
        <v>22501070</v>
      </c>
      <c r="B448" t="s">
        <v>100</v>
      </c>
      <c r="C448" t="s">
        <v>101</v>
      </c>
      <c r="D448">
        <v>1610612741</v>
      </c>
      <c r="E448" t="str">
        <f t="shared" si="72"/>
        <v>161061274122501070</v>
      </c>
      <c r="F448" t="s">
        <v>59</v>
      </c>
      <c r="G448" t="s">
        <v>60</v>
      </c>
      <c r="H448">
        <v>1610612760</v>
      </c>
      <c r="I448" s="4" t="str">
        <f t="shared" si="73"/>
        <v>161061276022501070</v>
      </c>
      <c r="J448">
        <v>0</v>
      </c>
      <c r="K448">
        <v>0</v>
      </c>
      <c r="L448">
        <v>113</v>
      </c>
      <c r="M448">
        <v>131</v>
      </c>
      <c r="N448">
        <v>25</v>
      </c>
      <c r="O448">
        <v>5</v>
      </c>
      <c r="P448">
        <v>4</v>
      </c>
      <c r="Q448" s="2">
        <f t="shared" si="74"/>
        <v>0.52685565087653863</v>
      </c>
      <c r="R448" s="3">
        <f t="shared" si="75"/>
        <v>85.24</v>
      </c>
      <c r="S448" s="3">
        <f t="shared" si="76"/>
        <v>90.64</v>
      </c>
      <c r="T448" s="3">
        <f t="shared" si="77"/>
        <v>132.56687001407789</v>
      </c>
      <c r="U448" s="3">
        <f t="shared" si="78"/>
        <v>144.52780229479259</v>
      </c>
      <c r="V448" s="3">
        <f t="shared" si="79"/>
        <v>-11.960932280714701</v>
      </c>
      <c r="W448" s="2">
        <f t="shared" si="80"/>
        <v>2.0833333333333335</v>
      </c>
      <c r="X448">
        <v>98</v>
      </c>
      <c r="Y448">
        <v>41</v>
      </c>
      <c r="Z448" s="2">
        <v>0.41799999999999998</v>
      </c>
      <c r="AA448">
        <v>47</v>
      </c>
      <c r="AB448">
        <v>15</v>
      </c>
      <c r="AC448">
        <f t="shared" si="81"/>
        <v>45</v>
      </c>
      <c r="AD448" s="2">
        <v>0.31900000000000001</v>
      </c>
      <c r="AE448">
        <v>21</v>
      </c>
      <c r="AF448">
        <v>16</v>
      </c>
      <c r="AG448" s="2">
        <v>0.76200000000000001</v>
      </c>
      <c r="AH448">
        <v>37</v>
      </c>
      <c r="AI448">
        <v>10</v>
      </c>
      <c r="AJ448">
        <v>47</v>
      </c>
      <c r="AK448">
        <v>21</v>
      </c>
      <c r="AL448">
        <v>12</v>
      </c>
      <c r="AM448">
        <v>-18</v>
      </c>
      <c r="AN448">
        <v>240</v>
      </c>
      <c r="AO448">
        <v>32</v>
      </c>
      <c r="AP448">
        <v>35</v>
      </c>
      <c r="AQ448">
        <v>21</v>
      </c>
      <c r="AR448">
        <v>25</v>
      </c>
      <c r="AS448">
        <v>9</v>
      </c>
      <c r="AT448">
        <v>23</v>
      </c>
      <c r="AU448">
        <v>6</v>
      </c>
      <c r="AV448">
        <v>50</v>
      </c>
      <c r="AW448">
        <f t="shared" si="82"/>
        <v>2</v>
      </c>
      <c r="AX448">
        <f t="shared" si="83"/>
        <v>52</v>
      </c>
      <c r="AY448" t="s">
        <v>102</v>
      </c>
      <c r="AZ448" s="1">
        <v>46108.833333333336</v>
      </c>
      <c r="BA448" s="1">
        <v>46108</v>
      </c>
      <c r="BB448">
        <v>3</v>
      </c>
      <c r="BC448" t="s">
        <v>119</v>
      </c>
      <c r="BD448">
        <v>2026</v>
      </c>
    </row>
    <row r="449" spans="1:56" x14ac:dyDescent="0.25">
      <c r="A449">
        <v>22501070</v>
      </c>
      <c r="B449" t="s">
        <v>59</v>
      </c>
      <c r="C449" t="s">
        <v>60</v>
      </c>
      <c r="D449">
        <v>1610612760</v>
      </c>
      <c r="E449" t="str">
        <f t="shared" si="72"/>
        <v>161061276022501070</v>
      </c>
      <c r="F449" t="s">
        <v>100</v>
      </c>
      <c r="G449" t="s">
        <v>101</v>
      </c>
      <c r="H449">
        <v>1610612741</v>
      </c>
      <c r="I449" s="4" t="str">
        <f t="shared" si="73"/>
        <v>161061274122501070</v>
      </c>
      <c r="J449">
        <v>1</v>
      </c>
      <c r="K449">
        <v>1</v>
      </c>
      <c r="L449">
        <v>131</v>
      </c>
      <c r="M449">
        <v>113</v>
      </c>
      <c r="N449">
        <v>29</v>
      </c>
      <c r="O449">
        <v>9</v>
      </c>
      <c r="P449">
        <v>9</v>
      </c>
      <c r="Q449" s="2">
        <f t="shared" si="74"/>
        <v>0.57135380321004881</v>
      </c>
      <c r="R449" s="3">
        <f t="shared" si="75"/>
        <v>90.64</v>
      </c>
      <c r="S449" s="3">
        <f t="shared" si="76"/>
        <v>85.24</v>
      </c>
      <c r="T449" s="3">
        <f t="shared" si="77"/>
        <v>144.52780229479259</v>
      </c>
      <c r="U449" s="3">
        <f t="shared" si="78"/>
        <v>132.56687001407789</v>
      </c>
      <c r="V449" s="3">
        <f t="shared" si="79"/>
        <v>11.960932280714701</v>
      </c>
      <c r="W449" s="2">
        <f t="shared" si="80"/>
        <v>3.2222222222222223</v>
      </c>
      <c r="X449">
        <v>101</v>
      </c>
      <c r="Y449">
        <v>47</v>
      </c>
      <c r="Z449" s="2">
        <v>0.46500000000000002</v>
      </c>
      <c r="AA449">
        <v>45</v>
      </c>
      <c r="AB449">
        <v>14</v>
      </c>
      <c r="AC449">
        <f t="shared" si="81"/>
        <v>42</v>
      </c>
      <c r="AD449" s="2">
        <v>0.311</v>
      </c>
      <c r="AE449">
        <v>31</v>
      </c>
      <c r="AF449">
        <v>23</v>
      </c>
      <c r="AG449" s="2">
        <v>0.74199999999999999</v>
      </c>
      <c r="AH449">
        <v>43</v>
      </c>
      <c r="AI449">
        <v>15</v>
      </c>
      <c r="AJ449">
        <v>58</v>
      </c>
      <c r="AK449">
        <v>19</v>
      </c>
      <c r="AL449">
        <v>9</v>
      </c>
      <c r="AM449">
        <v>18</v>
      </c>
      <c r="AN449">
        <v>240</v>
      </c>
      <c r="AO449">
        <v>29</v>
      </c>
      <c r="AP449">
        <v>33</v>
      </c>
      <c r="AQ449">
        <v>33</v>
      </c>
      <c r="AR449">
        <v>36</v>
      </c>
      <c r="AS449">
        <v>24</v>
      </c>
      <c r="AT449">
        <v>24</v>
      </c>
      <c r="AU449">
        <v>12</v>
      </c>
      <c r="AV449">
        <v>60</v>
      </c>
      <c r="AW449">
        <f t="shared" si="82"/>
        <v>6</v>
      </c>
      <c r="AX449">
        <f t="shared" si="83"/>
        <v>66</v>
      </c>
      <c r="AY449" t="s">
        <v>102</v>
      </c>
      <c r="AZ449" s="1">
        <v>46108.833333333336</v>
      </c>
      <c r="BA449" s="1">
        <v>46108</v>
      </c>
      <c r="BB449">
        <v>3</v>
      </c>
      <c r="BC449" t="s">
        <v>119</v>
      </c>
      <c r="BD449">
        <v>2026</v>
      </c>
    </row>
    <row r="450" spans="1:56" x14ac:dyDescent="0.25">
      <c r="A450">
        <v>22501067</v>
      </c>
      <c r="B450" t="s">
        <v>83</v>
      </c>
      <c r="C450" t="s">
        <v>84</v>
      </c>
      <c r="D450">
        <v>1610612737</v>
      </c>
      <c r="E450" t="str">
        <f t="shared" ref="E450:E513" si="84">D450:D3093&amp;A450:A3093</f>
        <v>161061273722501067</v>
      </c>
      <c r="F450" t="s">
        <v>76</v>
      </c>
      <c r="G450" t="s">
        <v>77</v>
      </c>
      <c r="H450">
        <v>1610612738</v>
      </c>
      <c r="I450" s="4" t="str">
        <f t="shared" ref="I450:I513" si="85">H450:H3093&amp;A450:A3093</f>
        <v>161061273822501067</v>
      </c>
      <c r="J450">
        <v>0</v>
      </c>
      <c r="K450">
        <v>0</v>
      </c>
      <c r="L450">
        <v>102</v>
      </c>
      <c r="M450">
        <v>109</v>
      </c>
      <c r="N450">
        <v>23</v>
      </c>
      <c r="O450">
        <v>4</v>
      </c>
      <c r="P450">
        <v>6</v>
      </c>
      <c r="Q450" s="2">
        <f t="shared" ref="Q450:Q513" si="86">IF((2*(X450 + 0.44 * AE450))=0,0,L450 / (2*(X450 + 0.44 * AE450)))</f>
        <v>0.52275522755227555</v>
      </c>
      <c r="R450" s="3">
        <f t="shared" ref="R450:R513" si="87">X450 + 0.44 * AE450 - AI450 - AL450</f>
        <v>83.56</v>
      </c>
      <c r="S450" s="3">
        <f t="shared" ref="S450:S513" si="88">INDEX(X:X,MATCH(I450,E:E,0))
+0.44*INDEX(AE:AE,MATCH(I450,E:E,0))
-INDEX(AI:AI,MATCH(I450,E:E,0))
-INDEX(AL:AL,MATCH(I450,E:E,0))</f>
        <v>63.120000000000005</v>
      </c>
      <c r="T450" s="3">
        <f t="shared" ref="T450:T513" si="89">(L450/R450)*100</f>
        <v>122.06797510770704</v>
      </c>
      <c r="U450" s="3">
        <f t="shared" ref="U450:U513" si="90">(M450/S450)*100</f>
        <v>172.6869455006337</v>
      </c>
      <c r="V450" s="3">
        <f t="shared" ref="V450:V513" si="91">T450-U450</f>
        <v>-50.618970392926656</v>
      </c>
      <c r="W450" s="2">
        <f t="shared" ref="W450:W513" si="92">N450/IF(AL450=0,1,AL450)</f>
        <v>5.75</v>
      </c>
      <c r="X450">
        <v>87</v>
      </c>
      <c r="Y450">
        <v>34</v>
      </c>
      <c r="Z450" s="2">
        <v>0.39100000000000001</v>
      </c>
      <c r="AA450">
        <v>42</v>
      </c>
      <c r="AB450">
        <v>15</v>
      </c>
      <c r="AC450">
        <f t="shared" ref="AC450:AC513" si="93">AB450*3</f>
        <v>45</v>
      </c>
      <c r="AD450" s="2">
        <v>0.35699999999999998</v>
      </c>
      <c r="AE450">
        <v>24</v>
      </c>
      <c r="AF450">
        <v>19</v>
      </c>
      <c r="AG450" s="2">
        <v>0.79200000000000004</v>
      </c>
      <c r="AH450">
        <v>25</v>
      </c>
      <c r="AI450">
        <v>10</v>
      </c>
      <c r="AJ450">
        <v>35</v>
      </c>
      <c r="AK450">
        <v>21</v>
      </c>
      <c r="AL450">
        <v>4</v>
      </c>
      <c r="AM450">
        <v>-7</v>
      </c>
      <c r="AN450">
        <v>240</v>
      </c>
      <c r="AO450">
        <v>29</v>
      </c>
      <c r="AP450">
        <v>31</v>
      </c>
      <c r="AQ450">
        <v>22</v>
      </c>
      <c r="AR450">
        <v>20</v>
      </c>
      <c r="AS450">
        <v>16</v>
      </c>
      <c r="AT450">
        <v>14</v>
      </c>
      <c r="AU450">
        <v>20</v>
      </c>
      <c r="AV450">
        <v>34</v>
      </c>
      <c r="AW450">
        <f t="shared" ref="AW450:AW513" si="94">L450-(AV450+AC450+AF450)</f>
        <v>4</v>
      </c>
      <c r="AX450">
        <f t="shared" ref="AX450:AX513" si="95">AV450+AW450</f>
        <v>38</v>
      </c>
      <c r="AY450" t="s">
        <v>102</v>
      </c>
      <c r="AZ450" s="1">
        <v>46108.8125</v>
      </c>
      <c r="BA450" s="1">
        <v>46108</v>
      </c>
      <c r="BB450">
        <v>3</v>
      </c>
      <c r="BC450" t="s">
        <v>119</v>
      </c>
      <c r="BD450">
        <v>2026</v>
      </c>
    </row>
    <row r="451" spans="1:56" x14ac:dyDescent="0.25">
      <c r="A451">
        <v>22501067</v>
      </c>
      <c r="B451" t="s">
        <v>76</v>
      </c>
      <c r="C451" t="s">
        <v>77</v>
      </c>
      <c r="D451">
        <v>1610612738</v>
      </c>
      <c r="E451" t="str">
        <f t="shared" si="84"/>
        <v>161061273822501067</v>
      </c>
      <c r="F451" t="s">
        <v>83</v>
      </c>
      <c r="G451" t="s">
        <v>84</v>
      </c>
      <c r="H451">
        <v>1610612737</v>
      </c>
      <c r="I451" s="4" t="str">
        <f t="shared" si="85"/>
        <v>161061273722501067</v>
      </c>
      <c r="J451">
        <v>1</v>
      </c>
      <c r="K451">
        <v>1</v>
      </c>
      <c r="L451">
        <v>109</v>
      </c>
      <c r="M451">
        <v>102</v>
      </c>
      <c r="N451">
        <v>26</v>
      </c>
      <c r="O451">
        <v>4</v>
      </c>
      <c r="P451">
        <v>0</v>
      </c>
      <c r="Q451" s="2">
        <f t="shared" si="86"/>
        <v>0.59811237928007022</v>
      </c>
      <c r="R451" s="3">
        <f t="shared" si="87"/>
        <v>63.120000000000005</v>
      </c>
      <c r="S451" s="3">
        <f t="shared" si="88"/>
        <v>83.56</v>
      </c>
      <c r="T451" s="3">
        <f t="shared" si="89"/>
        <v>172.6869455006337</v>
      </c>
      <c r="U451" s="3">
        <f t="shared" si="90"/>
        <v>122.06797510770704</v>
      </c>
      <c r="V451" s="3">
        <f t="shared" si="91"/>
        <v>50.618970392926656</v>
      </c>
      <c r="W451" s="2">
        <f t="shared" si="92"/>
        <v>1.7333333333333334</v>
      </c>
      <c r="X451">
        <v>81</v>
      </c>
      <c r="Y451">
        <v>38</v>
      </c>
      <c r="Z451" s="2">
        <v>0.46899999999999997</v>
      </c>
      <c r="AA451">
        <v>35</v>
      </c>
      <c r="AB451">
        <v>14</v>
      </c>
      <c r="AC451">
        <f t="shared" si="93"/>
        <v>42</v>
      </c>
      <c r="AD451" s="2">
        <v>0.4</v>
      </c>
      <c r="AE451">
        <v>23</v>
      </c>
      <c r="AF451">
        <v>19</v>
      </c>
      <c r="AG451" s="2">
        <v>0.82599999999999996</v>
      </c>
      <c r="AH451">
        <v>39</v>
      </c>
      <c r="AI451">
        <v>13</v>
      </c>
      <c r="AJ451">
        <v>52</v>
      </c>
      <c r="AK451">
        <v>20</v>
      </c>
      <c r="AL451">
        <v>15</v>
      </c>
      <c r="AM451">
        <v>7</v>
      </c>
      <c r="AN451">
        <v>240</v>
      </c>
      <c r="AO451">
        <v>26</v>
      </c>
      <c r="AP451">
        <v>29</v>
      </c>
      <c r="AQ451">
        <v>32</v>
      </c>
      <c r="AR451">
        <v>22</v>
      </c>
      <c r="AS451">
        <v>11</v>
      </c>
      <c r="AT451">
        <v>6</v>
      </c>
      <c r="AU451">
        <v>4</v>
      </c>
      <c r="AV451">
        <v>38</v>
      </c>
      <c r="AW451">
        <f t="shared" si="94"/>
        <v>10</v>
      </c>
      <c r="AX451">
        <f t="shared" si="95"/>
        <v>48</v>
      </c>
      <c r="AY451" t="s">
        <v>102</v>
      </c>
      <c r="AZ451" s="1">
        <v>46108.8125</v>
      </c>
      <c r="BA451" s="1">
        <v>46108</v>
      </c>
      <c r="BB451">
        <v>3</v>
      </c>
      <c r="BC451" t="s">
        <v>119</v>
      </c>
      <c r="BD451">
        <v>2026</v>
      </c>
    </row>
    <row r="452" spans="1:56" x14ac:dyDescent="0.25">
      <c r="A452">
        <v>22501068</v>
      </c>
      <c r="B452" t="s">
        <v>62</v>
      </c>
      <c r="C452" t="s">
        <v>63</v>
      </c>
      <c r="D452">
        <v>1610612739</v>
      </c>
      <c r="E452" t="str">
        <f t="shared" si="84"/>
        <v>161061273922501068</v>
      </c>
      <c r="F452" t="s">
        <v>96</v>
      </c>
      <c r="G452" t="s">
        <v>97</v>
      </c>
      <c r="H452">
        <v>1610612748</v>
      </c>
      <c r="I452" s="4" t="str">
        <f t="shared" si="85"/>
        <v>161061274822501068</v>
      </c>
      <c r="J452">
        <v>1</v>
      </c>
      <c r="K452">
        <v>1</v>
      </c>
      <c r="L452">
        <v>149</v>
      </c>
      <c r="M452">
        <v>128</v>
      </c>
      <c r="N452">
        <v>38</v>
      </c>
      <c r="O452">
        <v>1</v>
      </c>
      <c r="P452">
        <v>9</v>
      </c>
      <c r="Q452" s="2">
        <f t="shared" si="86"/>
        <v>0.67335502530730296</v>
      </c>
      <c r="R452" s="3">
        <f t="shared" si="87"/>
        <v>94.64</v>
      </c>
      <c r="S452" s="3">
        <f t="shared" si="88"/>
        <v>83.72</v>
      </c>
      <c r="T452" s="3">
        <f t="shared" si="89"/>
        <v>157.43871513102283</v>
      </c>
      <c r="U452" s="3">
        <f t="shared" si="90"/>
        <v>152.89058767319636</v>
      </c>
      <c r="V452" s="3">
        <f t="shared" si="91"/>
        <v>4.5481274578264674</v>
      </c>
      <c r="W452" s="2">
        <f t="shared" si="92"/>
        <v>4.2222222222222223</v>
      </c>
      <c r="X452">
        <v>97</v>
      </c>
      <c r="Y452">
        <v>52</v>
      </c>
      <c r="Z452" s="2">
        <v>0.53600000000000003</v>
      </c>
      <c r="AA452">
        <v>41</v>
      </c>
      <c r="AB452">
        <v>19</v>
      </c>
      <c r="AC452">
        <f t="shared" si="93"/>
        <v>57</v>
      </c>
      <c r="AD452" s="2">
        <v>0.46300000000000002</v>
      </c>
      <c r="AE452">
        <v>31</v>
      </c>
      <c r="AF452">
        <v>26</v>
      </c>
      <c r="AG452" s="2">
        <v>0.83899999999999997</v>
      </c>
      <c r="AH452">
        <v>39</v>
      </c>
      <c r="AI452">
        <v>7</v>
      </c>
      <c r="AJ452">
        <v>46</v>
      </c>
      <c r="AK452">
        <v>26</v>
      </c>
      <c r="AL452">
        <v>9</v>
      </c>
      <c r="AM452">
        <v>21</v>
      </c>
      <c r="AN452">
        <v>240</v>
      </c>
      <c r="AO452">
        <v>40</v>
      </c>
      <c r="AP452">
        <v>41</v>
      </c>
      <c r="AQ452">
        <v>28</v>
      </c>
      <c r="AR452">
        <v>40</v>
      </c>
      <c r="AS452">
        <v>36</v>
      </c>
      <c r="AT452">
        <v>20</v>
      </c>
      <c r="AU452">
        <v>19</v>
      </c>
      <c r="AV452">
        <v>52</v>
      </c>
      <c r="AW452">
        <f t="shared" si="94"/>
        <v>14</v>
      </c>
      <c r="AX452">
        <f t="shared" si="95"/>
        <v>66</v>
      </c>
      <c r="AY452" t="s">
        <v>102</v>
      </c>
      <c r="AZ452" s="1">
        <v>46108.8125</v>
      </c>
      <c r="BA452" s="1">
        <v>46108</v>
      </c>
      <c r="BB452">
        <v>3</v>
      </c>
      <c r="BC452" t="s">
        <v>119</v>
      </c>
      <c r="BD452">
        <v>2026</v>
      </c>
    </row>
    <row r="453" spans="1:56" x14ac:dyDescent="0.25">
      <c r="A453">
        <v>22501068</v>
      </c>
      <c r="B453" t="s">
        <v>96</v>
      </c>
      <c r="C453" t="s">
        <v>97</v>
      </c>
      <c r="D453">
        <v>1610612748</v>
      </c>
      <c r="E453" t="str">
        <f t="shared" si="84"/>
        <v>161061274822501068</v>
      </c>
      <c r="F453" t="s">
        <v>62</v>
      </c>
      <c r="G453" t="s">
        <v>63</v>
      </c>
      <c r="H453">
        <v>1610612739</v>
      </c>
      <c r="I453" s="4" t="str">
        <f t="shared" si="85"/>
        <v>161061273922501068</v>
      </c>
      <c r="J453">
        <v>0</v>
      </c>
      <c r="K453">
        <v>0</v>
      </c>
      <c r="L453">
        <v>128</v>
      </c>
      <c r="M453">
        <v>149</v>
      </c>
      <c r="N453">
        <v>25</v>
      </c>
      <c r="O453">
        <v>4</v>
      </c>
      <c r="P453">
        <v>5</v>
      </c>
      <c r="Q453" s="2">
        <f t="shared" si="86"/>
        <v>0.5941329372447085</v>
      </c>
      <c r="R453" s="3">
        <f t="shared" si="87"/>
        <v>83.72</v>
      </c>
      <c r="S453" s="3">
        <f t="shared" si="88"/>
        <v>94.64</v>
      </c>
      <c r="T453" s="3">
        <f t="shared" si="89"/>
        <v>152.89058767319636</v>
      </c>
      <c r="U453" s="3">
        <f t="shared" si="90"/>
        <v>157.43871513102283</v>
      </c>
      <c r="V453" s="3">
        <f t="shared" si="91"/>
        <v>-4.5481274578264674</v>
      </c>
      <c r="W453" s="2">
        <f t="shared" si="92"/>
        <v>1.9230769230769231</v>
      </c>
      <c r="X453">
        <v>91</v>
      </c>
      <c r="Y453">
        <v>40</v>
      </c>
      <c r="Z453" s="2">
        <v>0.44</v>
      </c>
      <c r="AA453">
        <v>46</v>
      </c>
      <c r="AB453">
        <v>15</v>
      </c>
      <c r="AC453">
        <f t="shared" si="93"/>
        <v>45</v>
      </c>
      <c r="AD453" s="2">
        <v>0.32600000000000001</v>
      </c>
      <c r="AE453">
        <v>38</v>
      </c>
      <c r="AF453">
        <v>33</v>
      </c>
      <c r="AG453" s="2">
        <v>0.86799999999999999</v>
      </c>
      <c r="AH453">
        <v>34</v>
      </c>
      <c r="AI453">
        <v>11</v>
      </c>
      <c r="AJ453">
        <v>45</v>
      </c>
      <c r="AK453">
        <v>22</v>
      </c>
      <c r="AL453">
        <v>13</v>
      </c>
      <c r="AM453">
        <v>-21</v>
      </c>
      <c r="AN453">
        <v>240</v>
      </c>
      <c r="AO453">
        <v>27</v>
      </c>
      <c r="AP453">
        <v>19</v>
      </c>
      <c r="AQ453">
        <v>41</v>
      </c>
      <c r="AR453">
        <v>41</v>
      </c>
      <c r="AS453">
        <v>0</v>
      </c>
      <c r="AT453">
        <v>17</v>
      </c>
      <c r="AU453">
        <v>17</v>
      </c>
      <c r="AV453">
        <v>46</v>
      </c>
      <c r="AW453">
        <f t="shared" si="94"/>
        <v>4</v>
      </c>
      <c r="AX453">
        <f t="shared" si="95"/>
        <v>50</v>
      </c>
      <c r="AY453" t="s">
        <v>102</v>
      </c>
      <c r="AZ453" s="1">
        <v>46108.8125</v>
      </c>
      <c r="BA453" s="1">
        <v>46108</v>
      </c>
      <c r="BB453">
        <v>3</v>
      </c>
      <c r="BC453" t="s">
        <v>119</v>
      </c>
      <c r="BD453">
        <v>2026</v>
      </c>
    </row>
    <row r="454" spans="1:56" x14ac:dyDescent="0.25">
      <c r="A454">
        <v>22501066</v>
      </c>
      <c r="B454" t="s">
        <v>113</v>
      </c>
      <c r="C454" t="s">
        <v>114</v>
      </c>
      <c r="D454">
        <v>1610612754</v>
      </c>
      <c r="E454" t="str">
        <f t="shared" si="84"/>
        <v>161061275422501066</v>
      </c>
      <c r="F454" t="s">
        <v>94</v>
      </c>
      <c r="G454" t="s">
        <v>95</v>
      </c>
      <c r="H454">
        <v>1610612746</v>
      </c>
      <c r="I454" s="4" t="str">
        <f t="shared" si="85"/>
        <v>161061274622501066</v>
      </c>
      <c r="J454">
        <v>1</v>
      </c>
      <c r="K454">
        <v>0</v>
      </c>
      <c r="L454">
        <v>113</v>
      </c>
      <c r="M454">
        <v>114</v>
      </c>
      <c r="N454">
        <v>34</v>
      </c>
      <c r="O454">
        <v>4</v>
      </c>
      <c r="P454">
        <v>6</v>
      </c>
      <c r="Q454" s="2">
        <f t="shared" si="86"/>
        <v>0.60363247863247871</v>
      </c>
      <c r="R454" s="3">
        <f t="shared" si="87"/>
        <v>63.599999999999994</v>
      </c>
      <c r="S454" s="3">
        <f t="shared" si="88"/>
        <v>80.88</v>
      </c>
      <c r="T454" s="3">
        <f t="shared" si="89"/>
        <v>177.67295597484278</v>
      </c>
      <c r="U454" s="3">
        <f t="shared" si="90"/>
        <v>140.94955489614244</v>
      </c>
      <c r="V454" s="3">
        <f t="shared" si="91"/>
        <v>36.723401078700334</v>
      </c>
      <c r="W454" s="2">
        <f t="shared" si="92"/>
        <v>1.7</v>
      </c>
      <c r="X454">
        <v>87</v>
      </c>
      <c r="Y454">
        <v>43</v>
      </c>
      <c r="Z454" s="2">
        <v>0.49399999999999999</v>
      </c>
      <c r="AA454">
        <v>36</v>
      </c>
      <c r="AB454">
        <v>16</v>
      </c>
      <c r="AC454">
        <f t="shared" si="93"/>
        <v>48</v>
      </c>
      <c r="AD454" s="2">
        <v>0.44400000000000001</v>
      </c>
      <c r="AE454">
        <v>15</v>
      </c>
      <c r="AF454">
        <v>11</v>
      </c>
      <c r="AG454" s="2">
        <v>0.73299999999999998</v>
      </c>
      <c r="AH454">
        <v>35</v>
      </c>
      <c r="AI454">
        <v>10</v>
      </c>
      <c r="AJ454">
        <v>45</v>
      </c>
      <c r="AK454">
        <v>24</v>
      </c>
      <c r="AL454">
        <v>20</v>
      </c>
      <c r="AM454">
        <v>-1</v>
      </c>
      <c r="AN454">
        <v>240</v>
      </c>
      <c r="AO454">
        <v>42</v>
      </c>
      <c r="AP454">
        <v>18</v>
      </c>
      <c r="AQ454">
        <v>28</v>
      </c>
      <c r="AR454">
        <v>25</v>
      </c>
      <c r="AS454">
        <v>24</v>
      </c>
      <c r="AT454">
        <v>12</v>
      </c>
      <c r="AU454">
        <v>28</v>
      </c>
      <c r="AV454">
        <v>42</v>
      </c>
      <c r="AW454">
        <f t="shared" si="94"/>
        <v>12</v>
      </c>
      <c r="AX454">
        <f t="shared" si="95"/>
        <v>54</v>
      </c>
      <c r="AY454" t="s">
        <v>102</v>
      </c>
      <c r="AZ454" s="1">
        <v>46108.791666666664</v>
      </c>
      <c r="BA454" s="1">
        <v>46108</v>
      </c>
      <c r="BB454">
        <v>3</v>
      </c>
      <c r="BC454" t="s">
        <v>119</v>
      </c>
      <c r="BD454">
        <v>2026</v>
      </c>
    </row>
    <row r="455" spans="1:56" x14ac:dyDescent="0.25">
      <c r="A455">
        <v>22501066</v>
      </c>
      <c r="B455" t="s">
        <v>94</v>
      </c>
      <c r="C455" t="s">
        <v>95</v>
      </c>
      <c r="D455">
        <v>1610612746</v>
      </c>
      <c r="E455" t="str">
        <f t="shared" si="84"/>
        <v>161061274622501066</v>
      </c>
      <c r="F455" t="s">
        <v>113</v>
      </c>
      <c r="G455" t="s">
        <v>114</v>
      </c>
      <c r="H455">
        <v>1610612754</v>
      </c>
      <c r="I455" s="4" t="str">
        <f t="shared" si="85"/>
        <v>161061275422501066</v>
      </c>
      <c r="J455">
        <v>0</v>
      </c>
      <c r="K455">
        <v>1</v>
      </c>
      <c r="L455">
        <v>114</v>
      </c>
      <c r="M455">
        <v>113</v>
      </c>
      <c r="N455">
        <v>20</v>
      </c>
      <c r="O455">
        <v>4</v>
      </c>
      <c r="P455">
        <v>12</v>
      </c>
      <c r="Q455" s="2">
        <f t="shared" si="86"/>
        <v>0.52836484983314791</v>
      </c>
      <c r="R455" s="3">
        <f t="shared" si="87"/>
        <v>80.88</v>
      </c>
      <c r="S455" s="3">
        <f t="shared" si="88"/>
        <v>63.599999999999994</v>
      </c>
      <c r="T455" s="3">
        <f t="shared" si="89"/>
        <v>140.94955489614244</v>
      </c>
      <c r="U455" s="3">
        <f t="shared" si="90"/>
        <v>177.67295597484278</v>
      </c>
      <c r="V455" s="3">
        <f t="shared" si="91"/>
        <v>-36.723401078700334</v>
      </c>
      <c r="W455" s="2">
        <f t="shared" si="92"/>
        <v>1.8181818181818181</v>
      </c>
      <c r="X455">
        <v>96</v>
      </c>
      <c r="Y455">
        <v>41</v>
      </c>
      <c r="Z455" s="2">
        <v>0.42699999999999999</v>
      </c>
      <c r="AA455">
        <v>34</v>
      </c>
      <c r="AB455">
        <v>13</v>
      </c>
      <c r="AC455">
        <f t="shared" si="93"/>
        <v>39</v>
      </c>
      <c r="AD455" s="2">
        <v>0.38200000000000001</v>
      </c>
      <c r="AE455">
        <v>27</v>
      </c>
      <c r="AF455">
        <v>19</v>
      </c>
      <c r="AG455" s="2">
        <v>0.70399999999999996</v>
      </c>
      <c r="AH455">
        <v>30</v>
      </c>
      <c r="AI455">
        <v>16</v>
      </c>
      <c r="AJ455">
        <v>46</v>
      </c>
      <c r="AK455">
        <v>19</v>
      </c>
      <c r="AL455">
        <v>11</v>
      </c>
      <c r="AM455">
        <v>1</v>
      </c>
      <c r="AN455">
        <v>240</v>
      </c>
      <c r="AO455">
        <v>21</v>
      </c>
      <c r="AP455">
        <v>29</v>
      </c>
      <c r="AQ455">
        <v>36</v>
      </c>
      <c r="AR455">
        <v>28</v>
      </c>
      <c r="AS455">
        <v>3</v>
      </c>
      <c r="AT455">
        <v>14</v>
      </c>
      <c r="AU455">
        <v>27</v>
      </c>
      <c r="AV455">
        <v>46</v>
      </c>
      <c r="AW455">
        <f t="shared" si="94"/>
        <v>10</v>
      </c>
      <c r="AX455">
        <f t="shared" si="95"/>
        <v>56</v>
      </c>
      <c r="AY455" t="s">
        <v>102</v>
      </c>
      <c r="AZ455" s="1">
        <v>46108.791666666664</v>
      </c>
      <c r="BA455" s="1">
        <v>46108</v>
      </c>
      <c r="BB455">
        <v>3</v>
      </c>
      <c r="BC455" t="s">
        <v>119</v>
      </c>
      <c r="BD455">
        <v>2026</v>
      </c>
    </row>
    <row r="456" spans="1:56" x14ac:dyDescent="0.25">
      <c r="A456">
        <v>22501063</v>
      </c>
      <c r="B456" t="s">
        <v>55</v>
      </c>
      <c r="C456" t="s">
        <v>56</v>
      </c>
      <c r="D456">
        <v>1610612752</v>
      </c>
      <c r="E456" t="str">
        <f t="shared" si="84"/>
        <v>161061275222501063</v>
      </c>
      <c r="F456" t="s">
        <v>92</v>
      </c>
      <c r="G456" t="s">
        <v>93</v>
      </c>
      <c r="H456">
        <v>1610612766</v>
      </c>
      <c r="I456" s="4" t="str">
        <f t="shared" si="85"/>
        <v>161061276622501063</v>
      </c>
      <c r="J456">
        <v>0</v>
      </c>
      <c r="K456">
        <v>0</v>
      </c>
      <c r="L456">
        <v>103</v>
      </c>
      <c r="M456">
        <v>114</v>
      </c>
      <c r="N456">
        <v>26</v>
      </c>
      <c r="O456">
        <v>2</v>
      </c>
      <c r="P456">
        <v>8</v>
      </c>
      <c r="Q456" s="2">
        <f t="shared" si="86"/>
        <v>0.59911586784550963</v>
      </c>
      <c r="R456" s="3">
        <f t="shared" si="87"/>
        <v>70.959999999999994</v>
      </c>
      <c r="S456" s="3">
        <f t="shared" si="88"/>
        <v>57.8</v>
      </c>
      <c r="T456" s="3">
        <f t="shared" si="89"/>
        <v>145.15219842164601</v>
      </c>
      <c r="U456" s="3">
        <f t="shared" si="90"/>
        <v>197.2318339100346</v>
      </c>
      <c r="V456" s="3">
        <f t="shared" si="91"/>
        <v>-52.07963548838859</v>
      </c>
      <c r="W456" s="2">
        <f t="shared" si="92"/>
        <v>2.6</v>
      </c>
      <c r="X456">
        <v>82</v>
      </c>
      <c r="Y456">
        <v>42</v>
      </c>
      <c r="Z456" s="2">
        <v>0.51200000000000001</v>
      </c>
      <c r="AA456">
        <v>29</v>
      </c>
      <c r="AB456">
        <v>11</v>
      </c>
      <c r="AC456">
        <f t="shared" si="93"/>
        <v>33</v>
      </c>
      <c r="AD456" s="2">
        <v>0.379</v>
      </c>
      <c r="AE456">
        <v>9</v>
      </c>
      <c r="AF456">
        <v>8</v>
      </c>
      <c r="AG456" s="2">
        <v>0.88900000000000001</v>
      </c>
      <c r="AH456">
        <v>19</v>
      </c>
      <c r="AI456">
        <v>5</v>
      </c>
      <c r="AJ456">
        <v>24</v>
      </c>
      <c r="AK456">
        <v>21</v>
      </c>
      <c r="AL456">
        <v>10</v>
      </c>
      <c r="AM456">
        <v>-11</v>
      </c>
      <c r="AN456">
        <v>240</v>
      </c>
      <c r="AO456">
        <v>36</v>
      </c>
      <c r="AP456">
        <v>19</v>
      </c>
      <c r="AQ456">
        <v>21</v>
      </c>
      <c r="AR456">
        <v>27</v>
      </c>
      <c r="AS456">
        <v>2</v>
      </c>
      <c r="AT456">
        <v>7</v>
      </c>
      <c r="AU456">
        <v>17</v>
      </c>
      <c r="AV456">
        <v>48</v>
      </c>
      <c r="AW456">
        <f t="shared" si="94"/>
        <v>14</v>
      </c>
      <c r="AX456">
        <f t="shared" si="95"/>
        <v>62</v>
      </c>
      <c r="AY456" t="s">
        <v>102</v>
      </c>
      <c r="AZ456" s="1">
        <v>46107.791666666664</v>
      </c>
      <c r="BA456" s="1">
        <v>46107</v>
      </c>
      <c r="BB456">
        <v>3</v>
      </c>
      <c r="BC456" t="s">
        <v>119</v>
      </c>
      <c r="BD456">
        <v>2026</v>
      </c>
    </row>
    <row r="457" spans="1:56" x14ac:dyDescent="0.25">
      <c r="A457">
        <v>22501063</v>
      </c>
      <c r="B457" t="s">
        <v>92</v>
      </c>
      <c r="C457" t="s">
        <v>93</v>
      </c>
      <c r="D457">
        <v>1610612766</v>
      </c>
      <c r="E457" t="str">
        <f t="shared" si="84"/>
        <v>161061276622501063</v>
      </c>
      <c r="F457" t="s">
        <v>55</v>
      </c>
      <c r="G457" t="s">
        <v>56</v>
      </c>
      <c r="H457">
        <v>1610612752</v>
      </c>
      <c r="I457" s="4" t="str">
        <f t="shared" si="85"/>
        <v>161061275222501063</v>
      </c>
      <c r="J457">
        <v>1</v>
      </c>
      <c r="K457">
        <v>1</v>
      </c>
      <c r="L457">
        <v>114</v>
      </c>
      <c r="M457">
        <v>103</v>
      </c>
      <c r="N457">
        <v>28</v>
      </c>
      <c r="O457">
        <v>4</v>
      </c>
      <c r="P457">
        <v>5</v>
      </c>
      <c r="Q457" s="2">
        <f t="shared" si="86"/>
        <v>0.65668202764976957</v>
      </c>
      <c r="R457" s="3">
        <f t="shared" si="87"/>
        <v>57.8</v>
      </c>
      <c r="S457" s="3">
        <f t="shared" si="88"/>
        <v>70.959999999999994</v>
      </c>
      <c r="T457" s="3">
        <f t="shared" si="89"/>
        <v>197.2318339100346</v>
      </c>
      <c r="U457" s="3">
        <f t="shared" si="90"/>
        <v>145.15219842164601</v>
      </c>
      <c r="V457" s="3">
        <f t="shared" si="91"/>
        <v>52.07963548838859</v>
      </c>
      <c r="W457" s="2">
        <f t="shared" si="92"/>
        <v>1.6470588235294117</v>
      </c>
      <c r="X457">
        <v>78</v>
      </c>
      <c r="Y457">
        <v>41</v>
      </c>
      <c r="Z457" s="2">
        <v>0.52600000000000002</v>
      </c>
      <c r="AA457">
        <v>41</v>
      </c>
      <c r="AB457">
        <v>16</v>
      </c>
      <c r="AC457">
        <f t="shared" si="93"/>
        <v>48</v>
      </c>
      <c r="AD457" s="2">
        <v>0.39</v>
      </c>
      <c r="AE457">
        <v>20</v>
      </c>
      <c r="AF457">
        <v>16</v>
      </c>
      <c r="AG457" s="2">
        <v>0.8</v>
      </c>
      <c r="AH457">
        <v>31</v>
      </c>
      <c r="AI457">
        <v>12</v>
      </c>
      <c r="AJ457">
        <v>43</v>
      </c>
      <c r="AK457">
        <v>19</v>
      </c>
      <c r="AL457">
        <v>17</v>
      </c>
      <c r="AM457">
        <v>11</v>
      </c>
      <c r="AN457">
        <v>240</v>
      </c>
      <c r="AO457">
        <v>38</v>
      </c>
      <c r="AP457">
        <v>27</v>
      </c>
      <c r="AQ457">
        <v>29</v>
      </c>
      <c r="AR457">
        <v>20</v>
      </c>
      <c r="AS457">
        <v>21</v>
      </c>
      <c r="AT457">
        <v>15</v>
      </c>
      <c r="AU457">
        <v>13</v>
      </c>
      <c r="AV457">
        <v>44</v>
      </c>
      <c r="AW457">
        <f t="shared" si="94"/>
        <v>6</v>
      </c>
      <c r="AX457">
        <f t="shared" si="95"/>
        <v>50</v>
      </c>
      <c r="AY457" t="s">
        <v>102</v>
      </c>
      <c r="AZ457" s="1">
        <v>46107.791666666664</v>
      </c>
      <c r="BA457" s="1">
        <v>46107</v>
      </c>
      <c r="BB457">
        <v>3</v>
      </c>
      <c r="BC457" t="s">
        <v>119</v>
      </c>
      <c r="BD457">
        <v>2026</v>
      </c>
    </row>
    <row r="458" spans="1:56" x14ac:dyDescent="0.25">
      <c r="A458">
        <v>22501064</v>
      </c>
      <c r="B458" t="s">
        <v>64</v>
      </c>
      <c r="C458" t="s">
        <v>65</v>
      </c>
      <c r="D458">
        <v>1610612765</v>
      </c>
      <c r="E458" t="str">
        <f t="shared" si="84"/>
        <v>161061276522501064</v>
      </c>
      <c r="F458" t="s">
        <v>105</v>
      </c>
      <c r="G458" t="s">
        <v>106</v>
      </c>
      <c r="H458">
        <v>1610612740</v>
      </c>
      <c r="I458" s="4" t="str">
        <f t="shared" si="85"/>
        <v>161061274022501064</v>
      </c>
      <c r="J458">
        <v>1</v>
      </c>
      <c r="K458">
        <v>1</v>
      </c>
      <c r="L458">
        <v>129</v>
      </c>
      <c r="M458">
        <v>108</v>
      </c>
      <c r="N458">
        <v>34</v>
      </c>
      <c r="O458">
        <v>6</v>
      </c>
      <c r="P458">
        <v>9</v>
      </c>
      <c r="Q458" s="2">
        <f t="shared" si="86"/>
        <v>0.67809083263246417</v>
      </c>
      <c r="R458" s="3">
        <f t="shared" si="87"/>
        <v>70.12</v>
      </c>
      <c r="S458" s="3">
        <f t="shared" si="88"/>
        <v>74.56</v>
      </c>
      <c r="T458" s="3">
        <f t="shared" si="89"/>
        <v>183.97033656588704</v>
      </c>
      <c r="U458" s="3">
        <f t="shared" si="90"/>
        <v>144.84978540772531</v>
      </c>
      <c r="V458" s="3">
        <f t="shared" si="91"/>
        <v>39.120551158161732</v>
      </c>
      <c r="W458" s="2">
        <f t="shared" si="92"/>
        <v>2</v>
      </c>
      <c r="X458">
        <v>85</v>
      </c>
      <c r="Y458">
        <v>48</v>
      </c>
      <c r="Z458" s="2">
        <v>0.56499999999999995</v>
      </c>
      <c r="AA458">
        <v>28</v>
      </c>
      <c r="AB458">
        <v>15</v>
      </c>
      <c r="AC458">
        <f t="shared" si="93"/>
        <v>45</v>
      </c>
      <c r="AD458" s="2">
        <v>0.53600000000000003</v>
      </c>
      <c r="AE458">
        <v>23</v>
      </c>
      <c r="AF458">
        <v>18</v>
      </c>
      <c r="AG458" s="2">
        <v>0.78300000000000003</v>
      </c>
      <c r="AH458">
        <v>37</v>
      </c>
      <c r="AI458">
        <v>8</v>
      </c>
      <c r="AJ458">
        <v>45</v>
      </c>
      <c r="AK458">
        <v>18</v>
      </c>
      <c r="AL458">
        <v>17</v>
      </c>
      <c r="AM458">
        <v>21</v>
      </c>
      <c r="AN458">
        <v>240</v>
      </c>
      <c r="AO458">
        <v>31</v>
      </c>
      <c r="AP458">
        <v>34</v>
      </c>
      <c r="AQ458">
        <v>27</v>
      </c>
      <c r="AR458">
        <v>37</v>
      </c>
      <c r="AS458">
        <v>23</v>
      </c>
      <c r="AT458">
        <v>17</v>
      </c>
      <c r="AU458">
        <v>22</v>
      </c>
      <c r="AV458">
        <v>60</v>
      </c>
      <c r="AW458">
        <f t="shared" si="94"/>
        <v>6</v>
      </c>
      <c r="AX458">
        <f t="shared" si="95"/>
        <v>66</v>
      </c>
      <c r="AY458" t="s">
        <v>102</v>
      </c>
      <c r="AZ458" s="1">
        <v>46107.791666666664</v>
      </c>
      <c r="BA458" s="1">
        <v>46107</v>
      </c>
      <c r="BB458">
        <v>3</v>
      </c>
      <c r="BC458" t="s">
        <v>119</v>
      </c>
      <c r="BD458">
        <v>2026</v>
      </c>
    </row>
    <row r="459" spans="1:56" x14ac:dyDescent="0.25">
      <c r="A459">
        <v>22501064</v>
      </c>
      <c r="B459" t="s">
        <v>105</v>
      </c>
      <c r="C459" t="s">
        <v>106</v>
      </c>
      <c r="D459">
        <v>1610612740</v>
      </c>
      <c r="E459" t="str">
        <f t="shared" si="84"/>
        <v>161061274022501064</v>
      </c>
      <c r="F459" t="s">
        <v>64</v>
      </c>
      <c r="G459" t="s">
        <v>65</v>
      </c>
      <c r="H459">
        <v>1610612765</v>
      </c>
      <c r="I459" s="4" t="str">
        <f t="shared" si="85"/>
        <v>161061276522501064</v>
      </c>
      <c r="J459">
        <v>0</v>
      </c>
      <c r="K459">
        <v>0</v>
      </c>
      <c r="L459">
        <v>108</v>
      </c>
      <c r="M459">
        <v>129</v>
      </c>
      <c r="N459">
        <v>26</v>
      </c>
      <c r="O459">
        <v>7</v>
      </c>
      <c r="P459">
        <v>12</v>
      </c>
      <c r="Q459" s="2">
        <f t="shared" si="86"/>
        <v>0.51155740810913219</v>
      </c>
      <c r="R459" s="3">
        <f t="shared" si="87"/>
        <v>74.56</v>
      </c>
      <c r="S459" s="3">
        <f t="shared" si="88"/>
        <v>70.12</v>
      </c>
      <c r="T459" s="3">
        <f t="shared" si="89"/>
        <v>144.84978540772531</v>
      </c>
      <c r="U459" s="3">
        <f t="shared" si="90"/>
        <v>183.97033656588704</v>
      </c>
      <c r="V459" s="3">
        <f t="shared" si="91"/>
        <v>-39.120551158161732</v>
      </c>
      <c r="W459" s="2">
        <f t="shared" si="92"/>
        <v>1.7333333333333334</v>
      </c>
      <c r="X459">
        <v>95</v>
      </c>
      <c r="Y459">
        <v>44</v>
      </c>
      <c r="Z459" s="2">
        <v>0.46300000000000002</v>
      </c>
      <c r="AA459">
        <v>25</v>
      </c>
      <c r="AB459">
        <v>9</v>
      </c>
      <c r="AC459">
        <f t="shared" si="93"/>
        <v>27</v>
      </c>
      <c r="AD459" s="2">
        <v>0.36</v>
      </c>
      <c r="AE459">
        <v>24</v>
      </c>
      <c r="AF459">
        <v>11</v>
      </c>
      <c r="AG459" s="2">
        <v>0.45800000000000002</v>
      </c>
      <c r="AH459">
        <v>26</v>
      </c>
      <c r="AI459">
        <v>16</v>
      </c>
      <c r="AJ459">
        <v>42</v>
      </c>
      <c r="AK459">
        <v>20</v>
      </c>
      <c r="AL459">
        <v>15</v>
      </c>
      <c r="AM459">
        <v>-21</v>
      </c>
      <c r="AN459">
        <v>240</v>
      </c>
      <c r="AO459">
        <v>33</v>
      </c>
      <c r="AP459">
        <v>23</v>
      </c>
      <c r="AQ459">
        <v>30</v>
      </c>
      <c r="AR459">
        <v>22</v>
      </c>
      <c r="AS459">
        <v>5</v>
      </c>
      <c r="AT459">
        <v>16</v>
      </c>
      <c r="AU459">
        <v>14</v>
      </c>
      <c r="AV459">
        <v>70</v>
      </c>
      <c r="AW459">
        <f t="shared" si="94"/>
        <v>0</v>
      </c>
      <c r="AX459">
        <f t="shared" si="95"/>
        <v>70</v>
      </c>
      <c r="AY459" t="s">
        <v>102</v>
      </c>
      <c r="AZ459" s="1">
        <v>46107.791666666664</v>
      </c>
      <c r="BA459" s="1">
        <v>46107</v>
      </c>
      <c r="BB459">
        <v>3</v>
      </c>
      <c r="BC459" t="s">
        <v>119</v>
      </c>
      <c r="BD459">
        <v>2026</v>
      </c>
    </row>
    <row r="460" spans="1:56" x14ac:dyDescent="0.25">
      <c r="A460">
        <v>22501065</v>
      </c>
      <c r="B460" t="s">
        <v>109</v>
      </c>
      <c r="C460" t="s">
        <v>110</v>
      </c>
      <c r="D460">
        <v>1610612758</v>
      </c>
      <c r="E460" t="str">
        <f t="shared" si="84"/>
        <v>161061275822501065</v>
      </c>
      <c r="F460" t="s">
        <v>74</v>
      </c>
      <c r="G460" t="s">
        <v>75</v>
      </c>
      <c r="H460">
        <v>1610612753</v>
      </c>
      <c r="I460" s="4" t="str">
        <f t="shared" si="85"/>
        <v>161061275322501065</v>
      </c>
      <c r="J460">
        <v>0</v>
      </c>
      <c r="K460">
        <v>0</v>
      </c>
      <c r="L460">
        <v>117</v>
      </c>
      <c r="M460">
        <v>121</v>
      </c>
      <c r="N460">
        <v>30</v>
      </c>
      <c r="O460">
        <v>3</v>
      </c>
      <c r="P460">
        <v>7</v>
      </c>
      <c r="Q460" s="2">
        <f t="shared" si="86"/>
        <v>0.61553030303030298</v>
      </c>
      <c r="R460" s="3">
        <f t="shared" si="87"/>
        <v>77.040000000000006</v>
      </c>
      <c r="S460" s="3">
        <f t="shared" si="88"/>
        <v>69.08</v>
      </c>
      <c r="T460" s="3">
        <f t="shared" si="89"/>
        <v>151.86915887850466</v>
      </c>
      <c r="U460" s="3">
        <f t="shared" si="90"/>
        <v>175.15923566878982</v>
      </c>
      <c r="V460" s="3">
        <f t="shared" si="91"/>
        <v>-23.290076790285156</v>
      </c>
      <c r="W460" s="2">
        <f t="shared" si="92"/>
        <v>3.3333333333333335</v>
      </c>
      <c r="X460">
        <v>88</v>
      </c>
      <c r="Y460">
        <v>45</v>
      </c>
      <c r="Z460" s="2">
        <v>0.51100000000000001</v>
      </c>
      <c r="AA460">
        <v>33</v>
      </c>
      <c r="AB460">
        <v>14</v>
      </c>
      <c r="AC460">
        <f t="shared" si="93"/>
        <v>42</v>
      </c>
      <c r="AD460" s="2">
        <v>0.42399999999999999</v>
      </c>
      <c r="AE460">
        <v>16</v>
      </c>
      <c r="AF460">
        <v>13</v>
      </c>
      <c r="AG460" s="2">
        <v>0.81299999999999994</v>
      </c>
      <c r="AH460">
        <v>26</v>
      </c>
      <c r="AI460">
        <v>9</v>
      </c>
      <c r="AJ460">
        <v>35</v>
      </c>
      <c r="AK460">
        <v>24</v>
      </c>
      <c r="AL460">
        <v>9</v>
      </c>
      <c r="AM460">
        <v>-4</v>
      </c>
      <c r="AN460">
        <v>240</v>
      </c>
      <c r="AO460">
        <v>30</v>
      </c>
      <c r="AP460">
        <v>29</v>
      </c>
      <c r="AQ460">
        <v>31</v>
      </c>
      <c r="AR460">
        <v>27</v>
      </c>
      <c r="AS460">
        <v>3</v>
      </c>
      <c r="AT460">
        <v>16</v>
      </c>
      <c r="AU460">
        <v>13</v>
      </c>
      <c r="AV460">
        <v>48</v>
      </c>
      <c r="AW460">
        <f t="shared" si="94"/>
        <v>14</v>
      </c>
      <c r="AX460">
        <f t="shared" si="95"/>
        <v>62</v>
      </c>
      <c r="AY460" t="s">
        <v>102</v>
      </c>
      <c r="AZ460" s="1">
        <v>46107.791666666664</v>
      </c>
      <c r="BA460" s="1">
        <v>46107</v>
      </c>
      <c r="BB460">
        <v>3</v>
      </c>
      <c r="BC460" t="s">
        <v>119</v>
      </c>
      <c r="BD460">
        <v>2026</v>
      </c>
    </row>
    <row r="461" spans="1:56" x14ac:dyDescent="0.25">
      <c r="A461">
        <v>22501065</v>
      </c>
      <c r="B461" t="s">
        <v>74</v>
      </c>
      <c r="C461" t="s">
        <v>75</v>
      </c>
      <c r="D461">
        <v>1610612753</v>
      </c>
      <c r="E461" t="str">
        <f t="shared" si="84"/>
        <v>161061275322501065</v>
      </c>
      <c r="F461" t="s">
        <v>109</v>
      </c>
      <c r="G461" t="s">
        <v>110</v>
      </c>
      <c r="H461">
        <v>1610612758</v>
      </c>
      <c r="I461" s="4" t="str">
        <f t="shared" si="85"/>
        <v>161061275822501065</v>
      </c>
      <c r="J461">
        <v>1</v>
      </c>
      <c r="K461">
        <v>1</v>
      </c>
      <c r="L461">
        <v>121</v>
      </c>
      <c r="M461">
        <v>117</v>
      </c>
      <c r="N461">
        <v>22</v>
      </c>
      <c r="O461">
        <v>2</v>
      </c>
      <c r="P461">
        <v>2</v>
      </c>
      <c r="Q461" s="2">
        <f t="shared" si="86"/>
        <v>0.68687556766575841</v>
      </c>
      <c r="R461" s="3">
        <f t="shared" si="87"/>
        <v>69.08</v>
      </c>
      <c r="S461" s="3">
        <f t="shared" si="88"/>
        <v>77.040000000000006</v>
      </c>
      <c r="T461" s="3">
        <f t="shared" si="89"/>
        <v>175.15923566878982</v>
      </c>
      <c r="U461" s="3">
        <f t="shared" si="90"/>
        <v>151.86915887850466</v>
      </c>
      <c r="V461" s="3">
        <f t="shared" si="91"/>
        <v>23.290076790285156</v>
      </c>
      <c r="W461" s="2">
        <f t="shared" si="92"/>
        <v>1.8333333333333333</v>
      </c>
      <c r="X461">
        <v>74</v>
      </c>
      <c r="Y461">
        <v>40</v>
      </c>
      <c r="Z461" s="2">
        <v>0.54100000000000004</v>
      </c>
      <c r="AA461">
        <v>27</v>
      </c>
      <c r="AB461">
        <v>13</v>
      </c>
      <c r="AC461">
        <f t="shared" si="93"/>
        <v>39</v>
      </c>
      <c r="AD461" s="2">
        <v>0.48099999999999998</v>
      </c>
      <c r="AE461">
        <v>32</v>
      </c>
      <c r="AF461">
        <v>28</v>
      </c>
      <c r="AG461" s="2">
        <v>0.875</v>
      </c>
      <c r="AH461">
        <v>29</v>
      </c>
      <c r="AI461">
        <v>7</v>
      </c>
      <c r="AJ461">
        <v>36</v>
      </c>
      <c r="AK461">
        <v>14</v>
      </c>
      <c r="AL461">
        <v>12</v>
      </c>
      <c r="AM461">
        <v>4</v>
      </c>
      <c r="AN461">
        <v>240</v>
      </c>
      <c r="AO461">
        <v>39</v>
      </c>
      <c r="AP461">
        <v>26</v>
      </c>
      <c r="AQ461">
        <v>28</v>
      </c>
      <c r="AR461">
        <v>28</v>
      </c>
      <c r="AS461">
        <v>12</v>
      </c>
      <c r="AT461">
        <v>4</v>
      </c>
      <c r="AU461">
        <v>16</v>
      </c>
      <c r="AV461">
        <v>44</v>
      </c>
      <c r="AW461">
        <f t="shared" si="94"/>
        <v>10</v>
      </c>
      <c r="AX461">
        <f t="shared" si="95"/>
        <v>54</v>
      </c>
      <c r="AY461" t="s">
        <v>102</v>
      </c>
      <c r="AZ461" s="1">
        <v>46107.791666666664</v>
      </c>
      <c r="BA461" s="1">
        <v>46107</v>
      </c>
      <c r="BB461">
        <v>3</v>
      </c>
      <c r="BC461" t="s">
        <v>119</v>
      </c>
      <c r="BD461">
        <v>2026</v>
      </c>
    </row>
    <row r="462" spans="1:56" x14ac:dyDescent="0.25">
      <c r="A462">
        <v>22501062</v>
      </c>
      <c r="B462" t="s">
        <v>94</v>
      </c>
      <c r="C462" t="s">
        <v>95</v>
      </c>
      <c r="D462">
        <v>1610612746</v>
      </c>
      <c r="E462" t="str">
        <f t="shared" si="84"/>
        <v>161061274622501062</v>
      </c>
      <c r="F462" t="s">
        <v>72</v>
      </c>
      <c r="G462" t="s">
        <v>73</v>
      </c>
      <c r="H462">
        <v>1610612761</v>
      </c>
      <c r="I462" s="4" t="str">
        <f t="shared" si="85"/>
        <v>161061276122501062</v>
      </c>
      <c r="J462">
        <v>1</v>
      </c>
      <c r="K462">
        <v>1</v>
      </c>
      <c r="L462">
        <v>119</v>
      </c>
      <c r="M462">
        <v>94</v>
      </c>
      <c r="N462">
        <v>24</v>
      </c>
      <c r="O462">
        <v>12</v>
      </c>
      <c r="P462">
        <v>7</v>
      </c>
      <c r="Q462" s="2">
        <f t="shared" si="86"/>
        <v>0.64282627484874677</v>
      </c>
      <c r="R462" s="3">
        <f t="shared" si="87"/>
        <v>72.56</v>
      </c>
      <c r="S462" s="3">
        <f t="shared" si="88"/>
        <v>74.84</v>
      </c>
      <c r="T462" s="3">
        <f t="shared" si="89"/>
        <v>164.00220507166483</v>
      </c>
      <c r="U462" s="3">
        <f t="shared" si="90"/>
        <v>125.60128273650453</v>
      </c>
      <c r="V462" s="3">
        <f t="shared" si="91"/>
        <v>38.400922335160303</v>
      </c>
      <c r="W462" s="2">
        <f t="shared" si="92"/>
        <v>2.4</v>
      </c>
      <c r="X462">
        <v>82</v>
      </c>
      <c r="Y462">
        <v>42</v>
      </c>
      <c r="Z462" s="2">
        <v>0.51200000000000001</v>
      </c>
      <c r="AA462">
        <v>35</v>
      </c>
      <c r="AB462">
        <v>16</v>
      </c>
      <c r="AC462">
        <f t="shared" si="93"/>
        <v>48</v>
      </c>
      <c r="AD462" s="2">
        <v>0.45700000000000002</v>
      </c>
      <c r="AE462">
        <v>24</v>
      </c>
      <c r="AF462">
        <v>19</v>
      </c>
      <c r="AG462" s="2">
        <v>0.79200000000000004</v>
      </c>
      <c r="AH462">
        <v>39</v>
      </c>
      <c r="AI462">
        <v>10</v>
      </c>
      <c r="AJ462">
        <v>49</v>
      </c>
      <c r="AK462">
        <v>14</v>
      </c>
      <c r="AL462">
        <v>10</v>
      </c>
      <c r="AM462">
        <v>25</v>
      </c>
      <c r="AN462">
        <v>240</v>
      </c>
      <c r="AO462">
        <v>36</v>
      </c>
      <c r="AP462">
        <v>23</v>
      </c>
      <c r="AQ462">
        <v>32</v>
      </c>
      <c r="AR462">
        <v>28</v>
      </c>
      <c r="AS462">
        <v>29</v>
      </c>
      <c r="AT462">
        <v>16</v>
      </c>
      <c r="AU462">
        <v>16</v>
      </c>
      <c r="AV462">
        <v>42</v>
      </c>
      <c r="AW462">
        <f t="shared" si="94"/>
        <v>10</v>
      </c>
      <c r="AX462">
        <f t="shared" si="95"/>
        <v>52</v>
      </c>
      <c r="AY462" t="s">
        <v>102</v>
      </c>
      <c r="AZ462" s="1">
        <v>46106.9375</v>
      </c>
      <c r="BA462" s="1">
        <v>46106</v>
      </c>
      <c r="BB462">
        <v>3</v>
      </c>
      <c r="BC462" t="s">
        <v>119</v>
      </c>
      <c r="BD462">
        <v>2026</v>
      </c>
    </row>
    <row r="463" spans="1:56" x14ac:dyDescent="0.25">
      <c r="A463">
        <v>22501062</v>
      </c>
      <c r="B463" t="s">
        <v>72</v>
      </c>
      <c r="C463" t="s">
        <v>73</v>
      </c>
      <c r="D463">
        <v>1610612761</v>
      </c>
      <c r="E463" t="str">
        <f t="shared" si="84"/>
        <v>161061276122501062</v>
      </c>
      <c r="F463" t="s">
        <v>94</v>
      </c>
      <c r="G463" t="s">
        <v>95</v>
      </c>
      <c r="H463">
        <v>1610612746</v>
      </c>
      <c r="I463" s="4" t="str">
        <f t="shared" si="85"/>
        <v>161061274622501062</v>
      </c>
      <c r="J463">
        <v>0</v>
      </c>
      <c r="K463">
        <v>0</v>
      </c>
      <c r="L463">
        <v>94</v>
      </c>
      <c r="M463">
        <v>119</v>
      </c>
      <c r="N463">
        <v>28</v>
      </c>
      <c r="O463">
        <v>4</v>
      </c>
      <c r="P463">
        <v>8</v>
      </c>
      <c r="Q463" s="2">
        <f t="shared" si="86"/>
        <v>0.46608488694962313</v>
      </c>
      <c r="R463" s="3">
        <f t="shared" si="87"/>
        <v>74.84</v>
      </c>
      <c r="S463" s="3">
        <f t="shared" si="88"/>
        <v>72.56</v>
      </c>
      <c r="T463" s="3">
        <f t="shared" si="89"/>
        <v>125.60128273650453</v>
      </c>
      <c r="U463" s="3">
        <f t="shared" si="90"/>
        <v>164.00220507166483</v>
      </c>
      <c r="V463" s="3">
        <f t="shared" si="91"/>
        <v>-38.400922335160303</v>
      </c>
      <c r="W463" s="2">
        <f t="shared" si="92"/>
        <v>2.5454545454545454</v>
      </c>
      <c r="X463">
        <v>96</v>
      </c>
      <c r="Y463">
        <v>40</v>
      </c>
      <c r="Z463" s="2">
        <v>0.41699999999999998</v>
      </c>
      <c r="AA463">
        <v>29</v>
      </c>
      <c r="AB463">
        <v>10</v>
      </c>
      <c r="AC463">
        <f t="shared" si="93"/>
        <v>30</v>
      </c>
      <c r="AD463" s="2">
        <v>0.34499999999999997</v>
      </c>
      <c r="AE463">
        <v>11</v>
      </c>
      <c r="AF463">
        <v>4</v>
      </c>
      <c r="AG463" s="2">
        <v>0.36399999999999999</v>
      </c>
      <c r="AH463">
        <v>31</v>
      </c>
      <c r="AI463">
        <v>15</v>
      </c>
      <c r="AJ463">
        <v>46</v>
      </c>
      <c r="AK463">
        <v>20</v>
      </c>
      <c r="AL463">
        <v>11</v>
      </c>
      <c r="AM463">
        <v>-25</v>
      </c>
      <c r="AN463">
        <v>240</v>
      </c>
      <c r="AO463">
        <v>22</v>
      </c>
      <c r="AP463">
        <v>23</v>
      </c>
      <c r="AQ463">
        <v>27</v>
      </c>
      <c r="AR463">
        <v>22</v>
      </c>
      <c r="AS463">
        <v>2</v>
      </c>
      <c r="AT463">
        <v>12</v>
      </c>
      <c r="AU463">
        <v>16</v>
      </c>
      <c r="AV463">
        <v>56</v>
      </c>
      <c r="AW463">
        <f t="shared" si="94"/>
        <v>4</v>
      </c>
      <c r="AX463">
        <f t="shared" si="95"/>
        <v>60</v>
      </c>
      <c r="AY463" t="s">
        <v>102</v>
      </c>
      <c r="AZ463" s="1">
        <v>46106.9375</v>
      </c>
      <c r="BA463" s="1">
        <v>46106</v>
      </c>
      <c r="BB463">
        <v>3</v>
      </c>
      <c r="BC463" t="s">
        <v>119</v>
      </c>
      <c r="BD463">
        <v>2026</v>
      </c>
    </row>
    <row r="464" spans="1:56" x14ac:dyDescent="0.25">
      <c r="A464">
        <v>22501059</v>
      </c>
      <c r="B464" t="s">
        <v>80</v>
      </c>
      <c r="C464" t="s">
        <v>81</v>
      </c>
      <c r="D464">
        <v>1610612743</v>
      </c>
      <c r="E464" t="str">
        <f t="shared" si="84"/>
        <v>161061274322501059</v>
      </c>
      <c r="F464" t="s">
        <v>98</v>
      </c>
      <c r="G464" t="s">
        <v>99</v>
      </c>
      <c r="H464">
        <v>1610612742</v>
      </c>
      <c r="I464" s="4" t="str">
        <f t="shared" si="85"/>
        <v>161061274222501059</v>
      </c>
      <c r="J464">
        <v>1</v>
      </c>
      <c r="K464">
        <v>1</v>
      </c>
      <c r="L464">
        <v>142</v>
      </c>
      <c r="M464">
        <v>135</v>
      </c>
      <c r="N464">
        <v>36</v>
      </c>
      <c r="O464">
        <v>1</v>
      </c>
      <c r="P464">
        <v>1</v>
      </c>
      <c r="Q464" s="2">
        <f t="shared" si="86"/>
        <v>0.69772012578616349</v>
      </c>
      <c r="R464" s="3">
        <f t="shared" si="87"/>
        <v>87.76</v>
      </c>
      <c r="S464" s="3">
        <f t="shared" si="88"/>
        <v>97.960000000000008</v>
      </c>
      <c r="T464" s="3">
        <f t="shared" si="89"/>
        <v>161.8049225159526</v>
      </c>
      <c r="U464" s="3">
        <f t="shared" si="90"/>
        <v>137.81135157207024</v>
      </c>
      <c r="V464" s="3">
        <f t="shared" si="91"/>
        <v>23.993570943882361</v>
      </c>
      <c r="W464" s="2">
        <f t="shared" si="92"/>
        <v>4</v>
      </c>
      <c r="X464">
        <v>89</v>
      </c>
      <c r="Y464">
        <v>50</v>
      </c>
      <c r="Z464" s="2">
        <v>0.56200000000000006</v>
      </c>
      <c r="AA464">
        <v>38</v>
      </c>
      <c r="AB464">
        <v>19</v>
      </c>
      <c r="AC464">
        <f t="shared" si="93"/>
        <v>57</v>
      </c>
      <c r="AD464" s="2">
        <v>0.5</v>
      </c>
      <c r="AE464">
        <v>29</v>
      </c>
      <c r="AF464">
        <v>23</v>
      </c>
      <c r="AG464" s="2">
        <v>0.79300000000000004</v>
      </c>
      <c r="AH464">
        <v>40</v>
      </c>
      <c r="AI464">
        <v>5</v>
      </c>
      <c r="AJ464">
        <v>45</v>
      </c>
      <c r="AK464">
        <v>27</v>
      </c>
      <c r="AL464">
        <v>9</v>
      </c>
      <c r="AM464">
        <v>7</v>
      </c>
      <c r="AN464">
        <v>240</v>
      </c>
      <c r="AO464">
        <v>34</v>
      </c>
      <c r="AP464">
        <v>34</v>
      </c>
      <c r="AQ464">
        <v>43</v>
      </c>
      <c r="AR464">
        <v>31</v>
      </c>
      <c r="AS464">
        <v>13</v>
      </c>
      <c r="AT464">
        <v>27</v>
      </c>
      <c r="AU464">
        <v>7</v>
      </c>
      <c r="AV464">
        <v>54</v>
      </c>
      <c r="AW464">
        <f t="shared" si="94"/>
        <v>8</v>
      </c>
      <c r="AX464">
        <f t="shared" si="95"/>
        <v>62</v>
      </c>
      <c r="AY464" t="s">
        <v>102</v>
      </c>
      <c r="AZ464" s="1">
        <v>46106.916666666664</v>
      </c>
      <c r="BA464" s="1">
        <v>46106</v>
      </c>
      <c r="BB464">
        <v>3</v>
      </c>
      <c r="BC464" t="s">
        <v>119</v>
      </c>
      <c r="BD464">
        <v>2026</v>
      </c>
    </row>
    <row r="465" spans="1:56" x14ac:dyDescent="0.25">
      <c r="A465">
        <v>22501059</v>
      </c>
      <c r="B465" t="s">
        <v>98</v>
      </c>
      <c r="C465" t="s">
        <v>99</v>
      </c>
      <c r="D465">
        <v>1610612742</v>
      </c>
      <c r="E465" t="str">
        <f t="shared" si="84"/>
        <v>161061274222501059</v>
      </c>
      <c r="F465" t="s">
        <v>80</v>
      </c>
      <c r="G465" t="s">
        <v>81</v>
      </c>
      <c r="H465">
        <v>1610612743</v>
      </c>
      <c r="I465" s="4" t="str">
        <f t="shared" si="85"/>
        <v>161061274322501059</v>
      </c>
      <c r="J465">
        <v>0</v>
      </c>
      <c r="K465">
        <v>0</v>
      </c>
      <c r="L465">
        <v>135</v>
      </c>
      <c r="M465">
        <v>142</v>
      </c>
      <c r="N465">
        <v>31</v>
      </c>
      <c r="O465">
        <v>3</v>
      </c>
      <c r="P465">
        <v>3</v>
      </c>
      <c r="Q465" s="2">
        <f t="shared" si="86"/>
        <v>0.60289389067524113</v>
      </c>
      <c r="R465" s="3">
        <f t="shared" si="87"/>
        <v>97.960000000000008</v>
      </c>
      <c r="S465" s="3">
        <f t="shared" si="88"/>
        <v>87.76</v>
      </c>
      <c r="T465" s="3">
        <f t="shared" si="89"/>
        <v>137.81135157207024</v>
      </c>
      <c r="U465" s="3">
        <f t="shared" si="90"/>
        <v>161.8049225159526</v>
      </c>
      <c r="V465" s="3">
        <f t="shared" si="91"/>
        <v>-23.993570943882361</v>
      </c>
      <c r="W465" s="2">
        <f t="shared" si="92"/>
        <v>7.75</v>
      </c>
      <c r="X465">
        <v>97</v>
      </c>
      <c r="Y465">
        <v>48</v>
      </c>
      <c r="Z465" s="2">
        <v>0.495</v>
      </c>
      <c r="AA465">
        <v>35</v>
      </c>
      <c r="AB465">
        <v>12</v>
      </c>
      <c r="AC465">
        <f t="shared" si="93"/>
        <v>36</v>
      </c>
      <c r="AD465" s="2">
        <v>0.34300000000000003</v>
      </c>
      <c r="AE465">
        <v>34</v>
      </c>
      <c r="AF465">
        <v>27</v>
      </c>
      <c r="AG465" s="2">
        <v>0.79400000000000004</v>
      </c>
      <c r="AH465">
        <v>32</v>
      </c>
      <c r="AI465">
        <v>10</v>
      </c>
      <c r="AJ465">
        <v>42</v>
      </c>
      <c r="AK465">
        <v>22</v>
      </c>
      <c r="AL465">
        <v>4</v>
      </c>
      <c r="AM465">
        <v>-7</v>
      </c>
      <c r="AN465">
        <v>240</v>
      </c>
      <c r="AO465">
        <v>33</v>
      </c>
      <c r="AP465">
        <v>26</v>
      </c>
      <c r="AQ465">
        <v>41</v>
      </c>
      <c r="AR465">
        <v>35</v>
      </c>
      <c r="AS465">
        <v>4</v>
      </c>
      <c r="AT465">
        <v>12</v>
      </c>
      <c r="AU465">
        <v>19</v>
      </c>
      <c r="AV465">
        <v>56</v>
      </c>
      <c r="AW465">
        <f t="shared" si="94"/>
        <v>16</v>
      </c>
      <c r="AX465">
        <f t="shared" si="95"/>
        <v>72</v>
      </c>
      <c r="AY465" t="s">
        <v>102</v>
      </c>
      <c r="AZ465" s="1">
        <v>46106.916666666664</v>
      </c>
      <c r="BA465" s="1">
        <v>46106</v>
      </c>
      <c r="BB465">
        <v>3</v>
      </c>
      <c r="BC465" t="s">
        <v>119</v>
      </c>
      <c r="BD465">
        <v>2026</v>
      </c>
    </row>
    <row r="466" spans="1:56" x14ac:dyDescent="0.25">
      <c r="A466">
        <v>22501060</v>
      </c>
      <c r="B466" t="s">
        <v>89</v>
      </c>
      <c r="C466" t="s">
        <v>90</v>
      </c>
      <c r="D466">
        <v>1610612744</v>
      </c>
      <c r="E466" t="str">
        <f t="shared" si="84"/>
        <v>161061274422501060</v>
      </c>
      <c r="F466" t="s">
        <v>117</v>
      </c>
      <c r="G466" t="s">
        <v>118</v>
      </c>
      <c r="H466">
        <v>1610612751</v>
      </c>
      <c r="I466" s="4" t="str">
        <f t="shared" si="85"/>
        <v>161061275122501060</v>
      </c>
      <c r="J466">
        <v>1</v>
      </c>
      <c r="K466">
        <v>1</v>
      </c>
      <c r="L466">
        <v>109</v>
      </c>
      <c r="M466">
        <v>106</v>
      </c>
      <c r="N466">
        <v>21</v>
      </c>
      <c r="O466">
        <v>3</v>
      </c>
      <c r="P466">
        <v>11</v>
      </c>
      <c r="Q466" s="2">
        <f t="shared" si="86"/>
        <v>0.65004770992366412</v>
      </c>
      <c r="R466" s="3">
        <f t="shared" si="87"/>
        <v>49.84</v>
      </c>
      <c r="S466" s="3">
        <f t="shared" si="88"/>
        <v>68.239999999999995</v>
      </c>
      <c r="T466" s="3">
        <f t="shared" si="89"/>
        <v>218.69983948635632</v>
      </c>
      <c r="U466" s="3">
        <f t="shared" si="90"/>
        <v>155.33411488862839</v>
      </c>
      <c r="V466" s="3">
        <f t="shared" si="91"/>
        <v>63.365724597727933</v>
      </c>
      <c r="W466" s="2">
        <f t="shared" si="92"/>
        <v>0.80769230769230771</v>
      </c>
      <c r="X466">
        <v>68</v>
      </c>
      <c r="Y466">
        <v>36</v>
      </c>
      <c r="Z466" s="2">
        <v>0.52900000000000003</v>
      </c>
      <c r="AA466">
        <v>27</v>
      </c>
      <c r="AB466">
        <v>9</v>
      </c>
      <c r="AC466">
        <f t="shared" si="93"/>
        <v>27</v>
      </c>
      <c r="AD466" s="2">
        <v>0.33300000000000002</v>
      </c>
      <c r="AE466">
        <v>36</v>
      </c>
      <c r="AF466">
        <v>28</v>
      </c>
      <c r="AG466" s="2">
        <v>0.77800000000000002</v>
      </c>
      <c r="AH466">
        <v>35</v>
      </c>
      <c r="AI466">
        <v>8</v>
      </c>
      <c r="AJ466">
        <v>43</v>
      </c>
      <c r="AK466">
        <v>22</v>
      </c>
      <c r="AL466">
        <v>26</v>
      </c>
      <c r="AM466">
        <v>3</v>
      </c>
      <c r="AN466">
        <v>240</v>
      </c>
      <c r="AO466">
        <v>25</v>
      </c>
      <c r="AP466">
        <v>25</v>
      </c>
      <c r="AQ466">
        <v>27</v>
      </c>
      <c r="AR466">
        <v>32</v>
      </c>
      <c r="AS466">
        <v>7</v>
      </c>
      <c r="AT466">
        <v>17</v>
      </c>
      <c r="AU466">
        <v>16</v>
      </c>
      <c r="AV466">
        <v>52</v>
      </c>
      <c r="AW466">
        <f t="shared" si="94"/>
        <v>2</v>
      </c>
      <c r="AX466">
        <f t="shared" si="95"/>
        <v>54</v>
      </c>
      <c r="AY466" t="s">
        <v>102</v>
      </c>
      <c r="AZ466" s="1">
        <v>46106.916666666664</v>
      </c>
      <c r="BA466" s="1">
        <v>46106</v>
      </c>
      <c r="BB466">
        <v>3</v>
      </c>
      <c r="BC466" t="s">
        <v>119</v>
      </c>
      <c r="BD466">
        <v>2026</v>
      </c>
    </row>
    <row r="467" spans="1:56" x14ac:dyDescent="0.25">
      <c r="A467">
        <v>22501060</v>
      </c>
      <c r="B467" t="s">
        <v>117</v>
      </c>
      <c r="C467" t="s">
        <v>118</v>
      </c>
      <c r="D467">
        <v>1610612751</v>
      </c>
      <c r="E467" t="str">
        <f t="shared" si="84"/>
        <v>161061275122501060</v>
      </c>
      <c r="F467" t="s">
        <v>89</v>
      </c>
      <c r="G467" t="s">
        <v>90</v>
      </c>
      <c r="H467">
        <v>1610612744</v>
      </c>
      <c r="I467" s="4" t="str">
        <f t="shared" si="85"/>
        <v>161061274422501060</v>
      </c>
      <c r="J467">
        <v>0</v>
      </c>
      <c r="K467">
        <v>0</v>
      </c>
      <c r="L467">
        <v>106</v>
      </c>
      <c r="M467">
        <v>109</v>
      </c>
      <c r="N467">
        <v>24</v>
      </c>
      <c r="O467">
        <v>2</v>
      </c>
      <c r="P467">
        <v>17</v>
      </c>
      <c r="Q467" s="2">
        <f t="shared" si="86"/>
        <v>0.58732269503546097</v>
      </c>
      <c r="R467" s="3">
        <f t="shared" si="87"/>
        <v>68.239999999999995</v>
      </c>
      <c r="S467" s="3">
        <f t="shared" si="88"/>
        <v>49.84</v>
      </c>
      <c r="T467" s="3">
        <f t="shared" si="89"/>
        <v>155.33411488862839</v>
      </c>
      <c r="U467" s="3">
        <f t="shared" si="90"/>
        <v>218.69983948635632</v>
      </c>
      <c r="V467" s="3">
        <f t="shared" si="91"/>
        <v>-63.365724597727933</v>
      </c>
      <c r="W467" s="2">
        <f t="shared" si="92"/>
        <v>1.411764705882353</v>
      </c>
      <c r="X467">
        <v>81</v>
      </c>
      <c r="Y467">
        <v>39</v>
      </c>
      <c r="Z467" s="2">
        <v>0.48099999999999998</v>
      </c>
      <c r="AA467">
        <v>33</v>
      </c>
      <c r="AB467">
        <v>12</v>
      </c>
      <c r="AC467">
        <f t="shared" si="93"/>
        <v>36</v>
      </c>
      <c r="AD467" s="2">
        <v>0.36399999999999999</v>
      </c>
      <c r="AE467">
        <v>21</v>
      </c>
      <c r="AF467">
        <v>16</v>
      </c>
      <c r="AG467" s="2">
        <v>0.76200000000000001</v>
      </c>
      <c r="AH467">
        <v>22</v>
      </c>
      <c r="AI467">
        <v>5</v>
      </c>
      <c r="AJ467">
        <v>27</v>
      </c>
      <c r="AK467">
        <v>30</v>
      </c>
      <c r="AL467">
        <v>17</v>
      </c>
      <c r="AM467">
        <v>-3</v>
      </c>
      <c r="AN467">
        <v>240</v>
      </c>
      <c r="AO467">
        <v>30</v>
      </c>
      <c r="AP467">
        <v>28</v>
      </c>
      <c r="AQ467">
        <v>28</v>
      </c>
      <c r="AR467">
        <v>20</v>
      </c>
      <c r="AS467">
        <v>13</v>
      </c>
      <c r="AT467">
        <v>12</v>
      </c>
      <c r="AU467">
        <v>28</v>
      </c>
      <c r="AV467">
        <v>44</v>
      </c>
      <c r="AW467">
        <f t="shared" si="94"/>
        <v>10</v>
      </c>
      <c r="AX467">
        <f t="shared" si="95"/>
        <v>54</v>
      </c>
      <c r="AY467" t="s">
        <v>102</v>
      </c>
      <c r="AZ467" s="1">
        <v>46106.916666666664</v>
      </c>
      <c r="BA467" s="1">
        <v>46106</v>
      </c>
      <c r="BB467">
        <v>3</v>
      </c>
      <c r="BC467" t="s">
        <v>119</v>
      </c>
      <c r="BD467">
        <v>2026</v>
      </c>
    </row>
    <row r="468" spans="1:56" x14ac:dyDescent="0.25">
      <c r="A468">
        <v>22501061</v>
      </c>
      <c r="B468" t="s">
        <v>115</v>
      </c>
      <c r="C468" t="s">
        <v>116</v>
      </c>
      <c r="D468">
        <v>1610612749</v>
      </c>
      <c r="E468" t="str">
        <f t="shared" si="84"/>
        <v>161061274922501061</v>
      </c>
      <c r="F468" t="s">
        <v>85</v>
      </c>
      <c r="G468" t="s">
        <v>86</v>
      </c>
      <c r="H468">
        <v>1610612757</v>
      </c>
      <c r="I468" s="4" t="str">
        <f t="shared" si="85"/>
        <v>161061275722501061</v>
      </c>
      <c r="J468">
        <v>0</v>
      </c>
      <c r="K468">
        <v>0</v>
      </c>
      <c r="L468">
        <v>99</v>
      </c>
      <c r="M468">
        <v>130</v>
      </c>
      <c r="N468">
        <v>22</v>
      </c>
      <c r="O468">
        <v>3</v>
      </c>
      <c r="P468">
        <v>12</v>
      </c>
      <c r="Q468" s="2">
        <f t="shared" si="86"/>
        <v>0.50613496932515334</v>
      </c>
      <c r="R468" s="3">
        <f t="shared" si="87"/>
        <v>68.8</v>
      </c>
      <c r="S468" s="3">
        <f t="shared" si="88"/>
        <v>59.519999999999996</v>
      </c>
      <c r="T468" s="3">
        <f t="shared" si="89"/>
        <v>143.89534883720933</v>
      </c>
      <c r="U468" s="3">
        <f t="shared" si="90"/>
        <v>218.41397849462365</v>
      </c>
      <c r="V468" s="3">
        <f t="shared" si="91"/>
        <v>-74.518629657414323</v>
      </c>
      <c r="W468" s="2">
        <f t="shared" si="92"/>
        <v>1.375</v>
      </c>
      <c r="X468">
        <v>89</v>
      </c>
      <c r="Y468">
        <v>36</v>
      </c>
      <c r="Z468" s="2">
        <v>0.40400000000000003</v>
      </c>
      <c r="AA468">
        <v>45</v>
      </c>
      <c r="AB468">
        <v>14</v>
      </c>
      <c r="AC468">
        <f t="shared" si="93"/>
        <v>42</v>
      </c>
      <c r="AD468" s="2">
        <v>0.311</v>
      </c>
      <c r="AE468">
        <v>20</v>
      </c>
      <c r="AF468">
        <v>13</v>
      </c>
      <c r="AG468" s="2">
        <v>0.65</v>
      </c>
      <c r="AH468">
        <v>21</v>
      </c>
      <c r="AI468">
        <v>13</v>
      </c>
      <c r="AJ468">
        <v>34</v>
      </c>
      <c r="AK468">
        <v>25</v>
      </c>
      <c r="AL468">
        <v>16</v>
      </c>
      <c r="AM468">
        <v>-31</v>
      </c>
      <c r="AN468">
        <v>240</v>
      </c>
      <c r="AO468">
        <v>27</v>
      </c>
      <c r="AP468">
        <v>22</v>
      </c>
      <c r="AQ468">
        <v>32</v>
      </c>
      <c r="AR468">
        <v>18</v>
      </c>
      <c r="AS468">
        <v>0</v>
      </c>
      <c r="AT468">
        <v>10</v>
      </c>
      <c r="AU468">
        <v>29</v>
      </c>
      <c r="AV468">
        <v>36</v>
      </c>
      <c r="AW468">
        <f t="shared" si="94"/>
        <v>8</v>
      </c>
      <c r="AX468">
        <f t="shared" si="95"/>
        <v>44</v>
      </c>
      <c r="AY468" t="s">
        <v>102</v>
      </c>
      <c r="AZ468" s="1">
        <v>46106.916666666664</v>
      </c>
      <c r="BA468" s="1">
        <v>46106</v>
      </c>
      <c r="BB468">
        <v>3</v>
      </c>
      <c r="BC468" t="s">
        <v>119</v>
      </c>
      <c r="BD468">
        <v>2026</v>
      </c>
    </row>
    <row r="469" spans="1:56" x14ac:dyDescent="0.25">
      <c r="A469">
        <v>22501061</v>
      </c>
      <c r="B469" t="s">
        <v>85</v>
      </c>
      <c r="C469" t="s">
        <v>86</v>
      </c>
      <c r="D469">
        <v>1610612757</v>
      </c>
      <c r="E469" t="str">
        <f t="shared" si="84"/>
        <v>161061275722501061</v>
      </c>
      <c r="F469" t="s">
        <v>115</v>
      </c>
      <c r="G469" t="s">
        <v>116</v>
      </c>
      <c r="H469">
        <v>1610612749</v>
      </c>
      <c r="I469" s="4" t="str">
        <f t="shared" si="85"/>
        <v>161061274922501061</v>
      </c>
      <c r="J469">
        <v>1</v>
      </c>
      <c r="K469">
        <v>1</v>
      </c>
      <c r="L469">
        <v>130</v>
      </c>
      <c r="M469">
        <v>99</v>
      </c>
      <c r="N469">
        <v>30</v>
      </c>
      <c r="O469">
        <v>11</v>
      </c>
      <c r="P469">
        <v>11</v>
      </c>
      <c r="Q469" s="2">
        <f t="shared" si="86"/>
        <v>0.6876851460008464</v>
      </c>
      <c r="R469" s="3">
        <f t="shared" si="87"/>
        <v>59.519999999999996</v>
      </c>
      <c r="S469" s="3">
        <f t="shared" si="88"/>
        <v>68.8</v>
      </c>
      <c r="T469" s="3">
        <f t="shared" si="89"/>
        <v>218.41397849462365</v>
      </c>
      <c r="U469" s="3">
        <f t="shared" si="90"/>
        <v>143.89534883720933</v>
      </c>
      <c r="V469" s="3">
        <f t="shared" si="91"/>
        <v>74.518629657414323</v>
      </c>
      <c r="W469" s="2">
        <f t="shared" si="92"/>
        <v>1.5</v>
      </c>
      <c r="X469">
        <v>80</v>
      </c>
      <c r="Y469">
        <v>42</v>
      </c>
      <c r="Z469" s="2">
        <v>0.52500000000000002</v>
      </c>
      <c r="AA469">
        <v>41</v>
      </c>
      <c r="AB469">
        <v>19</v>
      </c>
      <c r="AC469">
        <f t="shared" si="93"/>
        <v>57</v>
      </c>
      <c r="AD469" s="2">
        <v>0.46300000000000002</v>
      </c>
      <c r="AE469">
        <v>33</v>
      </c>
      <c r="AF469">
        <v>27</v>
      </c>
      <c r="AG469" s="2">
        <v>0.81799999999999995</v>
      </c>
      <c r="AH469">
        <v>39</v>
      </c>
      <c r="AI469">
        <v>15</v>
      </c>
      <c r="AJ469">
        <v>54</v>
      </c>
      <c r="AK469">
        <v>13</v>
      </c>
      <c r="AL469">
        <v>20</v>
      </c>
      <c r="AM469">
        <v>31</v>
      </c>
      <c r="AN469">
        <v>240</v>
      </c>
      <c r="AO469">
        <v>42</v>
      </c>
      <c r="AP469">
        <v>29</v>
      </c>
      <c r="AQ469">
        <v>33</v>
      </c>
      <c r="AR469">
        <v>26</v>
      </c>
      <c r="AS469">
        <v>33</v>
      </c>
      <c r="AT469">
        <v>13</v>
      </c>
      <c r="AU469">
        <v>20</v>
      </c>
      <c r="AV469">
        <v>44</v>
      </c>
      <c r="AW469">
        <f t="shared" si="94"/>
        <v>2</v>
      </c>
      <c r="AX469">
        <f t="shared" si="95"/>
        <v>46</v>
      </c>
      <c r="AY469" t="s">
        <v>102</v>
      </c>
      <c r="AZ469" s="1">
        <v>46106.916666666664</v>
      </c>
      <c r="BA469" s="1">
        <v>46106</v>
      </c>
      <c r="BB469">
        <v>3</v>
      </c>
      <c r="BC469" t="s">
        <v>119</v>
      </c>
      <c r="BD469">
        <v>2026</v>
      </c>
    </row>
    <row r="470" spans="1:56" x14ac:dyDescent="0.25">
      <c r="A470">
        <v>22501058</v>
      </c>
      <c r="B470" t="s">
        <v>78</v>
      </c>
      <c r="C470" t="s">
        <v>79</v>
      </c>
      <c r="D470">
        <v>1610612745</v>
      </c>
      <c r="E470" t="str">
        <f t="shared" si="84"/>
        <v>161061274522501058</v>
      </c>
      <c r="F470" t="s">
        <v>66</v>
      </c>
      <c r="G470" t="s">
        <v>67</v>
      </c>
      <c r="H470">
        <v>1610612750</v>
      </c>
      <c r="I470" s="4" t="str">
        <f t="shared" si="85"/>
        <v>161061275022501058</v>
      </c>
      <c r="J470">
        <v>0</v>
      </c>
      <c r="K470">
        <v>0</v>
      </c>
      <c r="L470">
        <v>108</v>
      </c>
      <c r="M470">
        <v>110</v>
      </c>
      <c r="N470">
        <v>26</v>
      </c>
      <c r="O470">
        <v>10</v>
      </c>
      <c r="P470">
        <v>6</v>
      </c>
      <c r="Q470" s="2">
        <f t="shared" si="86"/>
        <v>0.51923076923076927</v>
      </c>
      <c r="R470" s="3">
        <f t="shared" si="87"/>
        <v>67</v>
      </c>
      <c r="S470" s="3">
        <f t="shared" si="88"/>
        <v>81.400000000000006</v>
      </c>
      <c r="T470" s="3">
        <f t="shared" si="89"/>
        <v>161.19402985074626</v>
      </c>
      <c r="U470" s="3">
        <f t="shared" si="90"/>
        <v>135.13513513513513</v>
      </c>
      <c r="V470" s="3">
        <f t="shared" si="91"/>
        <v>26.058894715611132</v>
      </c>
      <c r="W470" s="2">
        <f t="shared" si="92"/>
        <v>1.3</v>
      </c>
      <c r="X470">
        <v>93</v>
      </c>
      <c r="Y470">
        <v>38</v>
      </c>
      <c r="Z470" s="2">
        <v>0.40899999999999997</v>
      </c>
      <c r="AA470">
        <v>29</v>
      </c>
      <c r="AB470">
        <v>9</v>
      </c>
      <c r="AC470">
        <f t="shared" si="93"/>
        <v>27</v>
      </c>
      <c r="AD470" s="2">
        <v>0.31</v>
      </c>
      <c r="AE470">
        <v>25</v>
      </c>
      <c r="AF470">
        <v>23</v>
      </c>
      <c r="AG470" s="2">
        <v>0.92</v>
      </c>
      <c r="AH470">
        <v>37</v>
      </c>
      <c r="AI470">
        <v>17</v>
      </c>
      <c r="AJ470">
        <v>54</v>
      </c>
      <c r="AK470">
        <v>15</v>
      </c>
      <c r="AL470">
        <v>20</v>
      </c>
      <c r="AM470">
        <v>-2</v>
      </c>
      <c r="AN470">
        <v>265</v>
      </c>
      <c r="AO470">
        <v>19</v>
      </c>
      <c r="AP470">
        <v>24</v>
      </c>
      <c r="AQ470">
        <v>25</v>
      </c>
      <c r="AR470">
        <v>27</v>
      </c>
      <c r="AS470">
        <v>13</v>
      </c>
      <c r="AT470">
        <v>15</v>
      </c>
      <c r="AU470">
        <v>19</v>
      </c>
      <c r="AV470">
        <v>50</v>
      </c>
      <c r="AW470">
        <f t="shared" si="94"/>
        <v>8</v>
      </c>
      <c r="AX470">
        <f t="shared" si="95"/>
        <v>58</v>
      </c>
      <c r="AY470" t="s">
        <v>102</v>
      </c>
      <c r="AZ470" s="1">
        <v>46106.895833333336</v>
      </c>
      <c r="BA470" s="1">
        <v>46106</v>
      </c>
      <c r="BB470">
        <v>3</v>
      </c>
      <c r="BC470" t="s">
        <v>119</v>
      </c>
      <c r="BD470">
        <v>2026</v>
      </c>
    </row>
    <row r="471" spans="1:56" x14ac:dyDescent="0.25">
      <c r="A471">
        <v>22501058</v>
      </c>
      <c r="B471" t="s">
        <v>66</v>
      </c>
      <c r="C471" t="s">
        <v>67</v>
      </c>
      <c r="D471">
        <v>1610612750</v>
      </c>
      <c r="E471" t="str">
        <f t="shared" si="84"/>
        <v>161061275022501058</v>
      </c>
      <c r="F471" t="s">
        <v>78</v>
      </c>
      <c r="G471" t="s">
        <v>79</v>
      </c>
      <c r="H471">
        <v>1610612745</v>
      </c>
      <c r="I471" s="4" t="str">
        <f t="shared" si="85"/>
        <v>161061274522501058</v>
      </c>
      <c r="J471">
        <v>1</v>
      </c>
      <c r="K471">
        <v>1</v>
      </c>
      <c r="L471">
        <v>110</v>
      </c>
      <c r="M471">
        <v>108</v>
      </c>
      <c r="N471">
        <v>27</v>
      </c>
      <c r="O471">
        <v>12</v>
      </c>
      <c r="P471">
        <v>11</v>
      </c>
      <c r="Q471" s="2">
        <f t="shared" si="86"/>
        <v>0.48932384341637009</v>
      </c>
      <c r="R471" s="3">
        <f t="shared" si="87"/>
        <v>81.400000000000006</v>
      </c>
      <c r="S471" s="3">
        <f t="shared" si="88"/>
        <v>67</v>
      </c>
      <c r="T471" s="3">
        <f t="shared" si="89"/>
        <v>135.13513513513513</v>
      </c>
      <c r="U471" s="3">
        <f t="shared" si="90"/>
        <v>161.19402985074626</v>
      </c>
      <c r="V471" s="3">
        <f t="shared" si="91"/>
        <v>-26.058894715611132</v>
      </c>
      <c r="W471" s="2">
        <f t="shared" si="92"/>
        <v>1.8</v>
      </c>
      <c r="X471">
        <v>108</v>
      </c>
      <c r="Y471">
        <v>45</v>
      </c>
      <c r="Z471" s="2">
        <v>0.41699999999999998</v>
      </c>
      <c r="AA471">
        <v>37</v>
      </c>
      <c r="AB471">
        <v>13</v>
      </c>
      <c r="AC471">
        <f t="shared" si="93"/>
        <v>39</v>
      </c>
      <c r="AD471" s="2">
        <v>0.35099999999999998</v>
      </c>
      <c r="AE471">
        <v>10</v>
      </c>
      <c r="AF471">
        <v>7</v>
      </c>
      <c r="AG471" s="2">
        <v>0.7</v>
      </c>
      <c r="AH471">
        <v>33</v>
      </c>
      <c r="AI471">
        <v>16</v>
      </c>
      <c r="AJ471">
        <v>49</v>
      </c>
      <c r="AK471">
        <v>23</v>
      </c>
      <c r="AL471">
        <v>15</v>
      </c>
      <c r="AM471">
        <v>2</v>
      </c>
      <c r="AN471">
        <v>265</v>
      </c>
      <c r="AO471">
        <v>23</v>
      </c>
      <c r="AP471">
        <v>21</v>
      </c>
      <c r="AQ471">
        <v>26</v>
      </c>
      <c r="AR471">
        <v>25</v>
      </c>
      <c r="AS471">
        <v>11</v>
      </c>
      <c r="AT471">
        <v>18</v>
      </c>
      <c r="AU471">
        <v>26</v>
      </c>
      <c r="AV471">
        <v>62</v>
      </c>
      <c r="AW471">
        <f t="shared" si="94"/>
        <v>2</v>
      </c>
      <c r="AX471">
        <f t="shared" si="95"/>
        <v>64</v>
      </c>
      <c r="AY471" t="s">
        <v>102</v>
      </c>
      <c r="AZ471" s="1">
        <v>46106.895833333336</v>
      </c>
      <c r="BA471" s="1">
        <v>46106</v>
      </c>
      <c r="BB471">
        <v>3</v>
      </c>
      <c r="BC471" t="s">
        <v>119</v>
      </c>
      <c r="BD471">
        <v>2026</v>
      </c>
    </row>
    <row r="472" spans="1:56" x14ac:dyDescent="0.25">
      <c r="A472">
        <v>22501057</v>
      </c>
      <c r="B472" t="s">
        <v>111</v>
      </c>
      <c r="C472" t="s">
        <v>112</v>
      </c>
      <c r="D472">
        <v>1610612764</v>
      </c>
      <c r="E472" t="str">
        <f t="shared" si="84"/>
        <v>161061276422501057</v>
      </c>
      <c r="F472" t="s">
        <v>107</v>
      </c>
      <c r="G472" t="s">
        <v>108</v>
      </c>
      <c r="H472">
        <v>1610612762</v>
      </c>
      <c r="I472" s="4" t="str">
        <f t="shared" si="85"/>
        <v>161061276222501057</v>
      </c>
      <c r="J472">
        <v>0</v>
      </c>
      <c r="K472">
        <v>1</v>
      </c>
      <c r="L472">
        <v>133</v>
      </c>
      <c r="M472">
        <v>110</v>
      </c>
      <c r="N472">
        <v>27</v>
      </c>
      <c r="O472">
        <v>4</v>
      </c>
      <c r="P472">
        <v>12</v>
      </c>
      <c r="Q472" s="2">
        <f t="shared" si="86"/>
        <v>0.6359984697781178</v>
      </c>
      <c r="R472" s="3">
        <f t="shared" si="87"/>
        <v>73.56</v>
      </c>
      <c r="S472" s="3">
        <f t="shared" si="88"/>
        <v>82</v>
      </c>
      <c r="T472" s="3">
        <f t="shared" si="89"/>
        <v>180.8047852093529</v>
      </c>
      <c r="U472" s="3">
        <f t="shared" si="90"/>
        <v>134.14634146341464</v>
      </c>
      <c r="V472" s="3">
        <f t="shared" si="91"/>
        <v>46.658443745938257</v>
      </c>
      <c r="W472" s="2">
        <f t="shared" si="92"/>
        <v>1.5</v>
      </c>
      <c r="X472">
        <v>94</v>
      </c>
      <c r="Y472">
        <v>52</v>
      </c>
      <c r="Z472" s="2">
        <v>0.55300000000000005</v>
      </c>
      <c r="AA472">
        <v>32</v>
      </c>
      <c r="AB472">
        <v>13</v>
      </c>
      <c r="AC472">
        <f t="shared" si="93"/>
        <v>39</v>
      </c>
      <c r="AD472" s="2">
        <v>0.40600000000000003</v>
      </c>
      <c r="AE472">
        <v>24</v>
      </c>
      <c r="AF472">
        <v>16</v>
      </c>
      <c r="AG472" s="2">
        <v>0.66700000000000004</v>
      </c>
      <c r="AH472">
        <v>43</v>
      </c>
      <c r="AI472">
        <v>13</v>
      </c>
      <c r="AJ472">
        <v>56</v>
      </c>
      <c r="AK472">
        <v>26</v>
      </c>
      <c r="AL472">
        <v>18</v>
      </c>
      <c r="AM472">
        <v>23</v>
      </c>
      <c r="AN472">
        <v>240</v>
      </c>
      <c r="AO472">
        <v>33</v>
      </c>
      <c r="AP472">
        <v>39</v>
      </c>
      <c r="AQ472">
        <v>32</v>
      </c>
      <c r="AR472">
        <v>29</v>
      </c>
      <c r="AS472">
        <v>37</v>
      </c>
      <c r="AT472">
        <v>18</v>
      </c>
      <c r="AU472">
        <v>15</v>
      </c>
      <c r="AV472">
        <v>70</v>
      </c>
      <c r="AW472">
        <f t="shared" si="94"/>
        <v>8</v>
      </c>
      <c r="AX472">
        <f t="shared" si="95"/>
        <v>78</v>
      </c>
      <c r="AY472" t="s">
        <v>102</v>
      </c>
      <c r="AZ472" s="1">
        <v>46106.875</v>
      </c>
      <c r="BA472" s="1">
        <v>46106</v>
      </c>
      <c r="BB472">
        <v>3</v>
      </c>
      <c r="BC472" t="s">
        <v>119</v>
      </c>
      <c r="BD472">
        <v>2026</v>
      </c>
    </row>
    <row r="473" spans="1:56" x14ac:dyDescent="0.25">
      <c r="A473">
        <v>22501057</v>
      </c>
      <c r="B473" t="s">
        <v>107</v>
      </c>
      <c r="C473" t="s">
        <v>108</v>
      </c>
      <c r="D473">
        <v>1610612762</v>
      </c>
      <c r="E473" t="str">
        <f t="shared" si="84"/>
        <v>161061276222501057</v>
      </c>
      <c r="F473" t="s">
        <v>111</v>
      </c>
      <c r="G473" t="s">
        <v>112</v>
      </c>
      <c r="H473">
        <v>1610612764</v>
      </c>
      <c r="I473" s="4" t="str">
        <f t="shared" si="85"/>
        <v>161061276422501057</v>
      </c>
      <c r="J473">
        <v>1</v>
      </c>
      <c r="K473">
        <v>0</v>
      </c>
      <c r="L473">
        <v>110</v>
      </c>
      <c r="M473">
        <v>133</v>
      </c>
      <c r="N473">
        <v>34</v>
      </c>
      <c r="O473">
        <v>8</v>
      </c>
      <c r="P473">
        <v>11</v>
      </c>
      <c r="Q473" s="2">
        <f t="shared" si="86"/>
        <v>0.51401869158878499</v>
      </c>
      <c r="R473" s="3">
        <f t="shared" si="87"/>
        <v>82</v>
      </c>
      <c r="S473" s="3">
        <f t="shared" si="88"/>
        <v>73.56</v>
      </c>
      <c r="T473" s="3">
        <f t="shared" si="89"/>
        <v>134.14634146341464</v>
      </c>
      <c r="U473" s="3">
        <f t="shared" si="90"/>
        <v>180.8047852093529</v>
      </c>
      <c r="V473" s="3">
        <f t="shared" si="91"/>
        <v>-46.658443745938257</v>
      </c>
      <c r="W473" s="2">
        <f t="shared" si="92"/>
        <v>2.4285714285714284</v>
      </c>
      <c r="X473">
        <v>96</v>
      </c>
      <c r="Y473">
        <v>45</v>
      </c>
      <c r="Z473" s="2">
        <v>0.46899999999999997</v>
      </c>
      <c r="AA473">
        <v>29</v>
      </c>
      <c r="AB473">
        <v>7</v>
      </c>
      <c r="AC473">
        <f t="shared" si="93"/>
        <v>21</v>
      </c>
      <c r="AD473" s="2">
        <v>0.24099999999999999</v>
      </c>
      <c r="AE473">
        <v>25</v>
      </c>
      <c r="AF473">
        <v>13</v>
      </c>
      <c r="AG473" s="2">
        <v>0.52</v>
      </c>
      <c r="AH473">
        <v>29</v>
      </c>
      <c r="AI473">
        <v>11</v>
      </c>
      <c r="AJ473">
        <v>40</v>
      </c>
      <c r="AK473">
        <v>17</v>
      </c>
      <c r="AL473">
        <v>14</v>
      </c>
      <c r="AM473">
        <v>-23</v>
      </c>
      <c r="AN473">
        <v>240</v>
      </c>
      <c r="AO473">
        <v>20</v>
      </c>
      <c r="AP473">
        <v>25</v>
      </c>
      <c r="AQ473">
        <v>30</v>
      </c>
      <c r="AR473">
        <v>35</v>
      </c>
      <c r="AS473">
        <v>0</v>
      </c>
      <c r="AT473">
        <v>27</v>
      </c>
      <c r="AU473">
        <v>25</v>
      </c>
      <c r="AV473">
        <v>72</v>
      </c>
      <c r="AW473">
        <f t="shared" si="94"/>
        <v>4</v>
      </c>
      <c r="AX473">
        <f t="shared" si="95"/>
        <v>76</v>
      </c>
      <c r="AY473" t="s">
        <v>102</v>
      </c>
      <c r="AZ473" s="1">
        <v>46106.875</v>
      </c>
      <c r="BA473" s="1">
        <v>46106</v>
      </c>
      <c r="BB473">
        <v>3</v>
      </c>
      <c r="BC473" t="s">
        <v>119</v>
      </c>
      <c r="BD473">
        <v>2026</v>
      </c>
    </row>
    <row r="474" spans="1:56" x14ac:dyDescent="0.25">
      <c r="A474">
        <v>22501056</v>
      </c>
      <c r="B474" t="s">
        <v>103</v>
      </c>
      <c r="C474" t="s">
        <v>104</v>
      </c>
      <c r="D474">
        <v>1610612763</v>
      </c>
      <c r="E474" t="str">
        <f t="shared" si="84"/>
        <v>161061276322501056</v>
      </c>
      <c r="F474" t="s">
        <v>53</v>
      </c>
      <c r="G474" t="s">
        <v>54</v>
      </c>
      <c r="H474">
        <v>1610612759</v>
      </c>
      <c r="I474" s="4" t="str">
        <f t="shared" si="85"/>
        <v>161061275922501056</v>
      </c>
      <c r="J474">
        <v>1</v>
      </c>
      <c r="K474">
        <v>0</v>
      </c>
      <c r="L474">
        <v>98</v>
      </c>
      <c r="M474">
        <v>123</v>
      </c>
      <c r="N474">
        <v>26</v>
      </c>
      <c r="O474">
        <v>3</v>
      </c>
      <c r="P474">
        <v>8</v>
      </c>
      <c r="Q474" s="2">
        <f t="shared" si="86"/>
        <v>0.5168776371308017</v>
      </c>
      <c r="R474" s="3">
        <f t="shared" si="87"/>
        <v>79.8</v>
      </c>
      <c r="S474" s="3">
        <f t="shared" si="88"/>
        <v>71.680000000000007</v>
      </c>
      <c r="T474" s="3">
        <f t="shared" si="89"/>
        <v>122.80701754385966</v>
      </c>
      <c r="U474" s="3">
        <f t="shared" si="90"/>
        <v>171.59598214285711</v>
      </c>
      <c r="V474" s="3">
        <f t="shared" si="91"/>
        <v>-48.788964598997453</v>
      </c>
      <c r="W474" s="2">
        <f t="shared" si="92"/>
        <v>2.1666666666666665</v>
      </c>
      <c r="X474">
        <v>86</v>
      </c>
      <c r="Y474">
        <v>34</v>
      </c>
      <c r="Z474" s="2">
        <v>0.39500000000000002</v>
      </c>
      <c r="AA474">
        <v>50</v>
      </c>
      <c r="AB474">
        <v>16</v>
      </c>
      <c r="AC474">
        <f t="shared" si="93"/>
        <v>48</v>
      </c>
      <c r="AD474" s="2">
        <v>0.32</v>
      </c>
      <c r="AE474">
        <v>20</v>
      </c>
      <c r="AF474">
        <v>14</v>
      </c>
      <c r="AG474" s="2">
        <v>0.7</v>
      </c>
      <c r="AH474">
        <v>30</v>
      </c>
      <c r="AI474">
        <v>3</v>
      </c>
      <c r="AJ474">
        <v>33</v>
      </c>
      <c r="AK474">
        <v>18</v>
      </c>
      <c r="AL474">
        <v>12</v>
      </c>
      <c r="AM474">
        <v>-25</v>
      </c>
      <c r="AN474">
        <v>240</v>
      </c>
      <c r="AO474">
        <v>19</v>
      </c>
      <c r="AP474">
        <v>25</v>
      </c>
      <c r="AQ474">
        <v>20</v>
      </c>
      <c r="AR474">
        <v>34</v>
      </c>
      <c r="AS474">
        <v>0</v>
      </c>
      <c r="AT474">
        <v>11</v>
      </c>
      <c r="AU474">
        <v>14</v>
      </c>
      <c r="AV474">
        <v>34</v>
      </c>
      <c r="AW474">
        <f t="shared" si="94"/>
        <v>2</v>
      </c>
      <c r="AX474">
        <f t="shared" si="95"/>
        <v>36</v>
      </c>
      <c r="AY474" t="s">
        <v>102</v>
      </c>
      <c r="AZ474" s="1">
        <v>46106.833333333336</v>
      </c>
      <c r="BA474" s="1">
        <v>46106</v>
      </c>
      <c r="BB474">
        <v>3</v>
      </c>
      <c r="BC474" t="s">
        <v>119</v>
      </c>
      <c r="BD474">
        <v>2026</v>
      </c>
    </row>
    <row r="475" spans="1:56" x14ac:dyDescent="0.25">
      <c r="A475">
        <v>22501056</v>
      </c>
      <c r="B475" t="s">
        <v>53</v>
      </c>
      <c r="C475" t="s">
        <v>54</v>
      </c>
      <c r="D475">
        <v>1610612759</v>
      </c>
      <c r="E475" t="str">
        <f t="shared" si="84"/>
        <v>161061275922501056</v>
      </c>
      <c r="F475" t="s">
        <v>103</v>
      </c>
      <c r="G475" t="s">
        <v>104</v>
      </c>
      <c r="H475">
        <v>1610612763</v>
      </c>
      <c r="I475" s="4" t="str">
        <f t="shared" si="85"/>
        <v>161061276322501056</v>
      </c>
      <c r="J475">
        <v>0</v>
      </c>
      <c r="K475">
        <v>1</v>
      </c>
      <c r="L475">
        <v>123</v>
      </c>
      <c r="M475">
        <v>98</v>
      </c>
      <c r="N475">
        <v>36</v>
      </c>
      <c r="O475">
        <v>9</v>
      </c>
      <c r="P475">
        <v>7</v>
      </c>
      <c r="Q475" s="2">
        <f t="shared" si="86"/>
        <v>0.62322659100121602</v>
      </c>
      <c r="R475" s="3">
        <f t="shared" si="87"/>
        <v>71.680000000000007</v>
      </c>
      <c r="S475" s="3">
        <f t="shared" si="88"/>
        <v>79.8</v>
      </c>
      <c r="T475" s="3">
        <f t="shared" si="89"/>
        <v>171.59598214285711</v>
      </c>
      <c r="U475" s="3">
        <f t="shared" si="90"/>
        <v>122.80701754385966</v>
      </c>
      <c r="V475" s="3">
        <f t="shared" si="91"/>
        <v>48.788964598997453</v>
      </c>
      <c r="W475" s="2">
        <f t="shared" si="92"/>
        <v>2.5714285714285716</v>
      </c>
      <c r="X475">
        <v>89</v>
      </c>
      <c r="Y475">
        <v>46</v>
      </c>
      <c r="Z475" s="2">
        <v>0.51700000000000002</v>
      </c>
      <c r="AA475">
        <v>46</v>
      </c>
      <c r="AB475">
        <v>16</v>
      </c>
      <c r="AC475">
        <f t="shared" si="93"/>
        <v>48</v>
      </c>
      <c r="AD475" s="2">
        <v>0.34799999999999998</v>
      </c>
      <c r="AE475">
        <v>22</v>
      </c>
      <c r="AF475">
        <v>15</v>
      </c>
      <c r="AG475" s="2">
        <v>0.68200000000000005</v>
      </c>
      <c r="AH475">
        <v>46</v>
      </c>
      <c r="AI475">
        <v>13</v>
      </c>
      <c r="AJ475">
        <v>59</v>
      </c>
      <c r="AK475">
        <v>17</v>
      </c>
      <c r="AL475">
        <v>14</v>
      </c>
      <c r="AM475">
        <v>25</v>
      </c>
      <c r="AN475">
        <v>240</v>
      </c>
      <c r="AO475">
        <v>38</v>
      </c>
      <c r="AP475">
        <v>19</v>
      </c>
      <c r="AQ475">
        <v>41</v>
      </c>
      <c r="AR475">
        <v>25</v>
      </c>
      <c r="AS475">
        <v>39</v>
      </c>
      <c r="AT475">
        <v>12</v>
      </c>
      <c r="AU475">
        <v>18</v>
      </c>
      <c r="AV475">
        <v>56</v>
      </c>
      <c r="AW475">
        <f t="shared" si="94"/>
        <v>4</v>
      </c>
      <c r="AX475">
        <f t="shared" si="95"/>
        <v>60</v>
      </c>
      <c r="AY475" t="s">
        <v>102</v>
      </c>
      <c r="AZ475" s="1">
        <v>46106.833333333336</v>
      </c>
      <c r="BA475" s="1">
        <v>46106</v>
      </c>
      <c r="BB475">
        <v>3</v>
      </c>
      <c r="BC475" t="s">
        <v>119</v>
      </c>
      <c r="BD475">
        <v>2026</v>
      </c>
    </row>
    <row r="476" spans="1:56" x14ac:dyDescent="0.25">
      <c r="A476">
        <v>22501054</v>
      </c>
      <c r="B476" t="s">
        <v>59</v>
      </c>
      <c r="C476" t="s">
        <v>60</v>
      </c>
      <c r="D476">
        <v>1610612760</v>
      </c>
      <c r="E476" t="str">
        <f t="shared" si="84"/>
        <v>161061276022501054</v>
      </c>
      <c r="F476" t="s">
        <v>76</v>
      </c>
      <c r="G476" t="s">
        <v>77</v>
      </c>
      <c r="H476">
        <v>1610612738</v>
      </c>
      <c r="I476" s="4" t="str">
        <f t="shared" si="85"/>
        <v>161061273822501054</v>
      </c>
      <c r="J476">
        <v>0</v>
      </c>
      <c r="K476">
        <v>0</v>
      </c>
      <c r="L476">
        <v>109</v>
      </c>
      <c r="M476">
        <v>119</v>
      </c>
      <c r="N476">
        <v>17</v>
      </c>
      <c r="O476">
        <v>3</v>
      </c>
      <c r="P476">
        <v>7</v>
      </c>
      <c r="Q476" s="2">
        <f t="shared" si="86"/>
        <v>0.59601924759405078</v>
      </c>
      <c r="R476" s="3">
        <f t="shared" si="87"/>
        <v>80.44</v>
      </c>
      <c r="S476" s="3">
        <f t="shared" si="88"/>
        <v>73.760000000000005</v>
      </c>
      <c r="T476" s="3">
        <f t="shared" si="89"/>
        <v>135.50472401790154</v>
      </c>
      <c r="U476" s="3">
        <f t="shared" si="90"/>
        <v>161.33405639913232</v>
      </c>
      <c r="V476" s="3">
        <f t="shared" si="91"/>
        <v>-25.829332381230785</v>
      </c>
      <c r="W476" s="2">
        <f t="shared" si="92"/>
        <v>2.4285714285714284</v>
      </c>
      <c r="X476">
        <v>80</v>
      </c>
      <c r="Y476">
        <v>38</v>
      </c>
      <c r="Z476" s="2">
        <v>0.47499999999999998</v>
      </c>
      <c r="AA476">
        <v>37</v>
      </c>
      <c r="AB476">
        <v>12</v>
      </c>
      <c r="AC476">
        <f t="shared" si="93"/>
        <v>36</v>
      </c>
      <c r="AD476" s="2">
        <v>0.32400000000000001</v>
      </c>
      <c r="AE476">
        <v>26</v>
      </c>
      <c r="AF476">
        <v>21</v>
      </c>
      <c r="AG476" s="2">
        <v>0.80800000000000005</v>
      </c>
      <c r="AH476">
        <v>31</v>
      </c>
      <c r="AI476">
        <v>4</v>
      </c>
      <c r="AJ476">
        <v>35</v>
      </c>
      <c r="AK476">
        <v>22</v>
      </c>
      <c r="AL476">
        <v>7</v>
      </c>
      <c r="AM476">
        <v>-10</v>
      </c>
      <c r="AN476">
        <v>240</v>
      </c>
      <c r="AO476">
        <v>31</v>
      </c>
      <c r="AP476">
        <v>22</v>
      </c>
      <c r="AQ476">
        <v>30</v>
      </c>
      <c r="AR476">
        <v>26</v>
      </c>
      <c r="AS476">
        <v>13</v>
      </c>
      <c r="AT476">
        <v>10</v>
      </c>
      <c r="AU476">
        <v>20</v>
      </c>
      <c r="AV476">
        <v>34</v>
      </c>
      <c r="AW476">
        <f t="shared" si="94"/>
        <v>18</v>
      </c>
      <c r="AX476">
        <f t="shared" si="95"/>
        <v>52</v>
      </c>
      <c r="AY476" t="s">
        <v>102</v>
      </c>
      <c r="AZ476" s="1">
        <v>46106.8125</v>
      </c>
      <c r="BA476" s="1">
        <v>46106</v>
      </c>
      <c r="BB476">
        <v>3</v>
      </c>
      <c r="BC476" t="s">
        <v>119</v>
      </c>
      <c r="BD476">
        <v>2026</v>
      </c>
    </row>
    <row r="477" spans="1:56" x14ac:dyDescent="0.25">
      <c r="A477">
        <v>22501054</v>
      </c>
      <c r="B477" t="s">
        <v>76</v>
      </c>
      <c r="C477" t="s">
        <v>77</v>
      </c>
      <c r="D477">
        <v>1610612738</v>
      </c>
      <c r="E477" t="str">
        <f t="shared" si="84"/>
        <v>161061273822501054</v>
      </c>
      <c r="F477" t="s">
        <v>59</v>
      </c>
      <c r="G477" t="s">
        <v>60</v>
      </c>
      <c r="H477">
        <v>1610612760</v>
      </c>
      <c r="I477" s="4" t="str">
        <f t="shared" si="85"/>
        <v>161061276022501054</v>
      </c>
      <c r="J477">
        <v>1</v>
      </c>
      <c r="K477">
        <v>1</v>
      </c>
      <c r="L477">
        <v>119</v>
      </c>
      <c r="M477">
        <v>109</v>
      </c>
      <c r="N477">
        <v>25</v>
      </c>
      <c r="O477">
        <v>4</v>
      </c>
      <c r="P477">
        <v>5</v>
      </c>
      <c r="Q477" s="2">
        <f t="shared" si="86"/>
        <v>0.63459897610921501</v>
      </c>
      <c r="R477" s="3">
        <f t="shared" si="87"/>
        <v>73.760000000000005</v>
      </c>
      <c r="S477" s="3">
        <f t="shared" si="88"/>
        <v>80.44</v>
      </c>
      <c r="T477" s="3">
        <f t="shared" si="89"/>
        <v>161.33405639913232</v>
      </c>
      <c r="U477" s="3">
        <f t="shared" si="90"/>
        <v>135.50472401790154</v>
      </c>
      <c r="V477" s="3">
        <f t="shared" si="91"/>
        <v>25.829332381230785</v>
      </c>
      <c r="W477" s="2">
        <f t="shared" si="92"/>
        <v>1.9230769230769231</v>
      </c>
      <c r="X477">
        <v>81</v>
      </c>
      <c r="Y477">
        <v>38</v>
      </c>
      <c r="Z477" s="2">
        <v>0.46899999999999997</v>
      </c>
      <c r="AA477">
        <v>41</v>
      </c>
      <c r="AB477">
        <v>18</v>
      </c>
      <c r="AC477">
        <f t="shared" si="93"/>
        <v>54</v>
      </c>
      <c r="AD477" s="2">
        <v>0.439</v>
      </c>
      <c r="AE477">
        <v>29</v>
      </c>
      <c r="AF477">
        <v>25</v>
      </c>
      <c r="AG477" s="2">
        <v>0.86199999999999999</v>
      </c>
      <c r="AH477">
        <v>36</v>
      </c>
      <c r="AI477">
        <v>7</v>
      </c>
      <c r="AJ477">
        <v>43</v>
      </c>
      <c r="AK477">
        <v>21</v>
      </c>
      <c r="AL477">
        <v>13</v>
      </c>
      <c r="AM477">
        <v>10</v>
      </c>
      <c r="AN477">
        <v>240</v>
      </c>
      <c r="AO477">
        <v>20</v>
      </c>
      <c r="AP477">
        <v>29</v>
      </c>
      <c r="AQ477">
        <v>39</v>
      </c>
      <c r="AR477">
        <v>31</v>
      </c>
      <c r="AS477">
        <v>14</v>
      </c>
      <c r="AT477">
        <v>4</v>
      </c>
      <c r="AU477">
        <v>11</v>
      </c>
      <c r="AV477">
        <v>40</v>
      </c>
      <c r="AW477">
        <f t="shared" si="94"/>
        <v>0</v>
      </c>
      <c r="AX477">
        <f t="shared" si="95"/>
        <v>40</v>
      </c>
      <c r="AY477" t="s">
        <v>102</v>
      </c>
      <c r="AZ477" s="1">
        <v>46106.8125</v>
      </c>
      <c r="BA477" s="1">
        <v>46106</v>
      </c>
      <c r="BB477">
        <v>3</v>
      </c>
      <c r="BC477" t="s">
        <v>119</v>
      </c>
      <c r="BD477">
        <v>2026</v>
      </c>
    </row>
    <row r="478" spans="1:56" x14ac:dyDescent="0.25">
      <c r="A478">
        <v>22501055</v>
      </c>
      <c r="B478" t="s">
        <v>62</v>
      </c>
      <c r="C478" t="s">
        <v>63</v>
      </c>
      <c r="D478">
        <v>1610612739</v>
      </c>
      <c r="E478" t="str">
        <f t="shared" si="84"/>
        <v>161061273922501055</v>
      </c>
      <c r="F478" t="s">
        <v>96</v>
      </c>
      <c r="G478" t="s">
        <v>97</v>
      </c>
      <c r="H478">
        <v>1610612748</v>
      </c>
      <c r="I478" s="4" t="str">
        <f t="shared" si="85"/>
        <v>161061274822501055</v>
      </c>
      <c r="J478">
        <v>1</v>
      </c>
      <c r="K478">
        <v>0</v>
      </c>
      <c r="L478">
        <v>103</v>
      </c>
      <c r="M478">
        <v>120</v>
      </c>
      <c r="N478">
        <v>26</v>
      </c>
      <c r="O478">
        <v>1</v>
      </c>
      <c r="P478">
        <v>4</v>
      </c>
      <c r="Q478" s="2">
        <f t="shared" si="86"/>
        <v>0.56247269550021839</v>
      </c>
      <c r="R478" s="3">
        <f t="shared" si="87"/>
        <v>69.56</v>
      </c>
      <c r="S478" s="3">
        <f t="shared" si="88"/>
        <v>73.680000000000007</v>
      </c>
      <c r="T478" s="3">
        <f t="shared" si="89"/>
        <v>148.07360552041402</v>
      </c>
      <c r="U478" s="3">
        <f t="shared" si="90"/>
        <v>162.86644951140065</v>
      </c>
      <c r="V478" s="3">
        <f t="shared" si="91"/>
        <v>-14.792843990986626</v>
      </c>
      <c r="W478" s="2">
        <f t="shared" si="92"/>
        <v>1.8571428571428572</v>
      </c>
      <c r="X478">
        <v>81</v>
      </c>
      <c r="Y478">
        <v>35</v>
      </c>
      <c r="Z478" s="2">
        <v>0.432</v>
      </c>
      <c r="AA478">
        <v>37</v>
      </c>
      <c r="AB478">
        <v>12</v>
      </c>
      <c r="AC478">
        <f t="shared" si="93"/>
        <v>36</v>
      </c>
      <c r="AD478" s="2">
        <v>0.32400000000000001</v>
      </c>
      <c r="AE478">
        <v>24</v>
      </c>
      <c r="AF478">
        <v>21</v>
      </c>
      <c r="AG478" s="2">
        <v>0.875</v>
      </c>
      <c r="AH478">
        <v>32</v>
      </c>
      <c r="AI478">
        <v>8</v>
      </c>
      <c r="AJ478">
        <v>40</v>
      </c>
      <c r="AK478">
        <v>21</v>
      </c>
      <c r="AL478">
        <v>14</v>
      </c>
      <c r="AM478">
        <v>-17</v>
      </c>
      <c r="AN478">
        <v>240</v>
      </c>
      <c r="AO478">
        <v>19</v>
      </c>
      <c r="AP478">
        <v>27</v>
      </c>
      <c r="AQ478">
        <v>37</v>
      </c>
      <c r="AR478">
        <v>20</v>
      </c>
      <c r="AS478">
        <v>2</v>
      </c>
      <c r="AT478">
        <v>4</v>
      </c>
      <c r="AU478">
        <v>11</v>
      </c>
      <c r="AV478">
        <v>44</v>
      </c>
      <c r="AW478">
        <f t="shared" si="94"/>
        <v>2</v>
      </c>
      <c r="AX478">
        <f t="shared" si="95"/>
        <v>46</v>
      </c>
      <c r="AY478" t="s">
        <v>102</v>
      </c>
      <c r="AZ478" s="1">
        <v>46106.8125</v>
      </c>
      <c r="BA478" s="1">
        <v>46106</v>
      </c>
      <c r="BB478">
        <v>3</v>
      </c>
      <c r="BC478" t="s">
        <v>119</v>
      </c>
      <c r="BD478">
        <v>2026</v>
      </c>
    </row>
    <row r="479" spans="1:56" x14ac:dyDescent="0.25">
      <c r="A479">
        <v>22501055</v>
      </c>
      <c r="B479" t="s">
        <v>96</v>
      </c>
      <c r="C479" t="s">
        <v>97</v>
      </c>
      <c r="D479">
        <v>1610612748</v>
      </c>
      <c r="E479" t="str">
        <f t="shared" si="84"/>
        <v>161061274822501055</v>
      </c>
      <c r="F479" t="s">
        <v>62</v>
      </c>
      <c r="G479" t="s">
        <v>63</v>
      </c>
      <c r="H479">
        <v>1610612739</v>
      </c>
      <c r="I479" s="4" t="str">
        <f t="shared" si="85"/>
        <v>161061273922501055</v>
      </c>
      <c r="J479">
        <v>0</v>
      </c>
      <c r="K479">
        <v>1</v>
      </c>
      <c r="L479">
        <v>120</v>
      </c>
      <c r="M479">
        <v>103</v>
      </c>
      <c r="N479">
        <v>31</v>
      </c>
      <c r="O479">
        <v>3</v>
      </c>
      <c r="P479">
        <v>11</v>
      </c>
      <c r="Q479" s="2">
        <f t="shared" si="86"/>
        <v>0.6616674018526687</v>
      </c>
      <c r="R479" s="3">
        <f t="shared" si="87"/>
        <v>73.680000000000007</v>
      </c>
      <c r="S479" s="3">
        <f t="shared" si="88"/>
        <v>69.56</v>
      </c>
      <c r="T479" s="3">
        <f t="shared" si="89"/>
        <v>162.86644951140065</v>
      </c>
      <c r="U479" s="3">
        <f t="shared" si="90"/>
        <v>148.07360552041402</v>
      </c>
      <c r="V479" s="3">
        <f t="shared" si="91"/>
        <v>14.792843990986626</v>
      </c>
      <c r="W479" s="2">
        <f t="shared" si="92"/>
        <v>2.5833333333333335</v>
      </c>
      <c r="X479">
        <v>81</v>
      </c>
      <c r="Y479">
        <v>42</v>
      </c>
      <c r="Z479" s="2">
        <v>0.51900000000000002</v>
      </c>
      <c r="AA479">
        <v>45</v>
      </c>
      <c r="AB479">
        <v>18</v>
      </c>
      <c r="AC479">
        <f t="shared" si="93"/>
        <v>54</v>
      </c>
      <c r="AD479" s="2">
        <v>0.4</v>
      </c>
      <c r="AE479">
        <v>22</v>
      </c>
      <c r="AF479">
        <v>18</v>
      </c>
      <c r="AG479" s="2">
        <v>0.81799999999999995</v>
      </c>
      <c r="AH479">
        <v>35</v>
      </c>
      <c r="AI479">
        <v>5</v>
      </c>
      <c r="AJ479">
        <v>40</v>
      </c>
      <c r="AK479">
        <v>17</v>
      </c>
      <c r="AL479">
        <v>12</v>
      </c>
      <c r="AM479">
        <v>17</v>
      </c>
      <c r="AN479">
        <v>240</v>
      </c>
      <c r="AO479">
        <v>28</v>
      </c>
      <c r="AP479">
        <v>35</v>
      </c>
      <c r="AQ479">
        <v>20</v>
      </c>
      <c r="AR479">
        <v>37</v>
      </c>
      <c r="AS479">
        <v>21</v>
      </c>
      <c r="AT479">
        <v>17</v>
      </c>
      <c r="AU479">
        <v>18</v>
      </c>
      <c r="AV479">
        <v>40</v>
      </c>
      <c r="AW479">
        <f t="shared" si="94"/>
        <v>8</v>
      </c>
      <c r="AX479">
        <f t="shared" si="95"/>
        <v>48</v>
      </c>
      <c r="AY479" t="s">
        <v>102</v>
      </c>
      <c r="AZ479" s="1">
        <v>46106.8125</v>
      </c>
      <c r="BA479" s="1">
        <v>46106</v>
      </c>
      <c r="BB479">
        <v>3</v>
      </c>
      <c r="BC479" t="s">
        <v>119</v>
      </c>
      <c r="BD479">
        <v>2026</v>
      </c>
    </row>
    <row r="480" spans="1:56" x14ac:dyDescent="0.25">
      <c r="A480">
        <v>22501051</v>
      </c>
      <c r="B480" t="s">
        <v>64</v>
      </c>
      <c r="C480" t="s">
        <v>65</v>
      </c>
      <c r="D480">
        <v>1610612765</v>
      </c>
      <c r="E480" t="str">
        <f t="shared" si="84"/>
        <v>161061276522501051</v>
      </c>
      <c r="F480" t="s">
        <v>83</v>
      </c>
      <c r="G480" t="s">
        <v>84</v>
      </c>
      <c r="H480">
        <v>1610612737</v>
      </c>
      <c r="I480" s="4" t="str">
        <f t="shared" si="85"/>
        <v>161061273722501051</v>
      </c>
      <c r="J480">
        <v>1</v>
      </c>
      <c r="K480">
        <v>0</v>
      </c>
      <c r="L480">
        <v>129</v>
      </c>
      <c r="M480">
        <v>130</v>
      </c>
      <c r="N480">
        <v>33</v>
      </c>
      <c r="O480">
        <v>5</v>
      </c>
      <c r="P480">
        <v>12</v>
      </c>
      <c r="Q480" s="2">
        <f t="shared" si="86"/>
        <v>0.58445088800289957</v>
      </c>
      <c r="R480" s="3">
        <f t="shared" si="87"/>
        <v>82.36</v>
      </c>
      <c r="S480" s="3">
        <f t="shared" si="88"/>
        <v>74.48</v>
      </c>
      <c r="T480" s="3">
        <f t="shared" si="89"/>
        <v>156.62943176299174</v>
      </c>
      <c r="U480" s="3">
        <f t="shared" si="90"/>
        <v>174.54350161117077</v>
      </c>
      <c r="V480" s="3">
        <f t="shared" si="91"/>
        <v>-17.914069848179025</v>
      </c>
      <c r="W480" s="2">
        <f t="shared" si="92"/>
        <v>2.3571428571428572</v>
      </c>
      <c r="X480">
        <v>102</v>
      </c>
      <c r="Y480">
        <v>52</v>
      </c>
      <c r="Z480" s="2">
        <v>0.51</v>
      </c>
      <c r="AA480">
        <v>33</v>
      </c>
      <c r="AB480">
        <v>9</v>
      </c>
      <c r="AC480">
        <f t="shared" si="93"/>
        <v>27</v>
      </c>
      <c r="AD480" s="2">
        <v>0.27300000000000002</v>
      </c>
      <c r="AE480">
        <v>19</v>
      </c>
      <c r="AF480">
        <v>16</v>
      </c>
      <c r="AG480" s="2">
        <v>0.84199999999999997</v>
      </c>
      <c r="AH480">
        <v>29</v>
      </c>
      <c r="AI480">
        <v>14</v>
      </c>
      <c r="AJ480">
        <v>43</v>
      </c>
      <c r="AK480">
        <v>20</v>
      </c>
      <c r="AL480">
        <v>14</v>
      </c>
      <c r="AM480">
        <v>-1</v>
      </c>
      <c r="AN480">
        <v>265</v>
      </c>
      <c r="AO480">
        <v>29</v>
      </c>
      <c r="AP480">
        <v>26</v>
      </c>
      <c r="AQ480">
        <v>40</v>
      </c>
      <c r="AR480">
        <v>26</v>
      </c>
      <c r="AS480">
        <v>5</v>
      </c>
      <c r="AT480">
        <v>18</v>
      </c>
      <c r="AU480">
        <v>31</v>
      </c>
      <c r="AV480">
        <v>76</v>
      </c>
      <c r="AW480">
        <f t="shared" si="94"/>
        <v>10</v>
      </c>
      <c r="AX480">
        <f t="shared" si="95"/>
        <v>86</v>
      </c>
      <c r="AY480" t="s">
        <v>102</v>
      </c>
      <c r="AZ480" s="1">
        <v>46106.791666666664</v>
      </c>
      <c r="BA480" s="1">
        <v>46106</v>
      </c>
      <c r="BB480">
        <v>3</v>
      </c>
      <c r="BC480" t="s">
        <v>119</v>
      </c>
      <c r="BD480">
        <v>2026</v>
      </c>
    </row>
    <row r="481" spans="1:56" x14ac:dyDescent="0.25">
      <c r="A481">
        <v>22501051</v>
      </c>
      <c r="B481" t="s">
        <v>83</v>
      </c>
      <c r="C481" t="s">
        <v>84</v>
      </c>
      <c r="D481">
        <v>1610612737</v>
      </c>
      <c r="E481" t="str">
        <f t="shared" si="84"/>
        <v>161061273722501051</v>
      </c>
      <c r="F481" t="s">
        <v>64</v>
      </c>
      <c r="G481" t="s">
        <v>65</v>
      </c>
      <c r="H481">
        <v>1610612765</v>
      </c>
      <c r="I481" s="4" t="str">
        <f t="shared" si="85"/>
        <v>161061276522501051</v>
      </c>
      <c r="J481">
        <v>0</v>
      </c>
      <c r="K481">
        <v>1</v>
      </c>
      <c r="L481">
        <v>130</v>
      </c>
      <c r="M481">
        <v>129</v>
      </c>
      <c r="N481">
        <v>31</v>
      </c>
      <c r="O481">
        <v>1</v>
      </c>
      <c r="P481">
        <v>8</v>
      </c>
      <c r="Q481" s="2">
        <f t="shared" si="86"/>
        <v>0.57788051209103841</v>
      </c>
      <c r="R481" s="3">
        <f t="shared" si="87"/>
        <v>74.48</v>
      </c>
      <c r="S481" s="3">
        <f t="shared" si="88"/>
        <v>82.36</v>
      </c>
      <c r="T481" s="3">
        <f t="shared" si="89"/>
        <v>174.54350161117077</v>
      </c>
      <c r="U481" s="3">
        <f t="shared" si="90"/>
        <v>156.62943176299174</v>
      </c>
      <c r="V481" s="3">
        <f t="shared" si="91"/>
        <v>17.914069848179025</v>
      </c>
      <c r="W481" s="2">
        <f t="shared" si="92"/>
        <v>1.55</v>
      </c>
      <c r="X481">
        <v>105</v>
      </c>
      <c r="Y481">
        <v>50</v>
      </c>
      <c r="Z481" s="2">
        <v>0.47599999999999998</v>
      </c>
      <c r="AA481">
        <v>52</v>
      </c>
      <c r="AB481">
        <v>18</v>
      </c>
      <c r="AC481">
        <f t="shared" si="93"/>
        <v>54</v>
      </c>
      <c r="AD481" s="2">
        <v>0.34599999999999997</v>
      </c>
      <c r="AE481">
        <v>17</v>
      </c>
      <c r="AF481">
        <v>12</v>
      </c>
      <c r="AG481" s="2">
        <v>0.70599999999999996</v>
      </c>
      <c r="AH481">
        <v>32</v>
      </c>
      <c r="AI481">
        <v>18</v>
      </c>
      <c r="AJ481">
        <v>50</v>
      </c>
      <c r="AK481">
        <v>19</v>
      </c>
      <c r="AL481">
        <v>20</v>
      </c>
      <c r="AM481">
        <v>1</v>
      </c>
      <c r="AN481">
        <v>265</v>
      </c>
      <c r="AO481">
        <v>37</v>
      </c>
      <c r="AP481">
        <v>36</v>
      </c>
      <c r="AQ481">
        <v>25</v>
      </c>
      <c r="AR481">
        <v>23</v>
      </c>
      <c r="AS481">
        <v>21</v>
      </c>
      <c r="AT481">
        <v>23</v>
      </c>
      <c r="AU481">
        <v>23</v>
      </c>
      <c r="AV481">
        <v>52</v>
      </c>
      <c r="AW481">
        <f t="shared" si="94"/>
        <v>12</v>
      </c>
      <c r="AX481">
        <f t="shared" si="95"/>
        <v>64</v>
      </c>
      <c r="AY481" t="s">
        <v>102</v>
      </c>
      <c r="AZ481" s="1">
        <v>46106.791666666664</v>
      </c>
      <c r="BA481" s="1">
        <v>46106</v>
      </c>
      <c r="BB481">
        <v>3</v>
      </c>
      <c r="BC481" t="s">
        <v>119</v>
      </c>
      <c r="BD481">
        <v>2026</v>
      </c>
    </row>
    <row r="482" spans="1:56" x14ac:dyDescent="0.25">
      <c r="A482">
        <v>22501052</v>
      </c>
      <c r="B482" t="s">
        <v>68</v>
      </c>
      <c r="C482" t="s">
        <v>69</v>
      </c>
      <c r="D482">
        <v>1610612747</v>
      </c>
      <c r="E482" t="str">
        <f t="shared" si="84"/>
        <v>161061274722501052</v>
      </c>
      <c r="F482" t="s">
        <v>113</v>
      </c>
      <c r="G482" t="s">
        <v>114</v>
      </c>
      <c r="H482">
        <v>1610612754</v>
      </c>
      <c r="I482" s="4" t="str">
        <f t="shared" si="85"/>
        <v>161061275422501052</v>
      </c>
      <c r="J482">
        <v>0</v>
      </c>
      <c r="K482">
        <v>1</v>
      </c>
      <c r="L482">
        <v>137</v>
      </c>
      <c r="M482">
        <v>130</v>
      </c>
      <c r="N482">
        <v>30</v>
      </c>
      <c r="O482">
        <v>4</v>
      </c>
      <c r="P482">
        <v>15</v>
      </c>
      <c r="Q482" s="2">
        <f t="shared" si="86"/>
        <v>0.65890727202770294</v>
      </c>
      <c r="R482" s="3">
        <f t="shared" si="87"/>
        <v>83.960000000000008</v>
      </c>
      <c r="S482" s="3">
        <f t="shared" si="88"/>
        <v>73.12</v>
      </c>
      <c r="T482" s="3">
        <f t="shared" si="89"/>
        <v>163.17293949499759</v>
      </c>
      <c r="U482" s="3">
        <f t="shared" si="90"/>
        <v>177.78993435448575</v>
      </c>
      <c r="V482" s="3">
        <f t="shared" si="91"/>
        <v>-14.616994859488159</v>
      </c>
      <c r="W482" s="2">
        <f t="shared" si="92"/>
        <v>2.3076923076923075</v>
      </c>
      <c r="X482">
        <v>89</v>
      </c>
      <c r="Y482">
        <v>50</v>
      </c>
      <c r="Z482" s="2">
        <v>0.56200000000000006</v>
      </c>
      <c r="AA482">
        <v>23</v>
      </c>
      <c r="AB482">
        <v>9</v>
      </c>
      <c r="AC482">
        <f t="shared" si="93"/>
        <v>27</v>
      </c>
      <c r="AD482" s="2">
        <v>0.39100000000000001</v>
      </c>
      <c r="AE482">
        <v>34</v>
      </c>
      <c r="AF482">
        <v>28</v>
      </c>
      <c r="AG482" s="2">
        <v>0.82399999999999995</v>
      </c>
      <c r="AH482">
        <v>32</v>
      </c>
      <c r="AI482">
        <v>7</v>
      </c>
      <c r="AJ482">
        <v>39</v>
      </c>
      <c r="AK482">
        <v>22</v>
      </c>
      <c r="AL482">
        <v>13</v>
      </c>
      <c r="AM482">
        <v>7</v>
      </c>
      <c r="AN482">
        <v>240</v>
      </c>
      <c r="AO482">
        <v>45</v>
      </c>
      <c r="AP482">
        <v>30</v>
      </c>
      <c r="AQ482">
        <v>30</v>
      </c>
      <c r="AR482">
        <v>32</v>
      </c>
      <c r="AS482">
        <v>29</v>
      </c>
      <c r="AT482">
        <v>22</v>
      </c>
      <c r="AU482">
        <v>29</v>
      </c>
      <c r="AV482">
        <v>70</v>
      </c>
      <c r="AW482">
        <f t="shared" si="94"/>
        <v>12</v>
      </c>
      <c r="AX482">
        <f t="shared" si="95"/>
        <v>82</v>
      </c>
      <c r="AY482" t="s">
        <v>102</v>
      </c>
      <c r="AZ482" s="1">
        <v>46106.791666666664</v>
      </c>
      <c r="BA482" s="1">
        <v>46106</v>
      </c>
      <c r="BB482">
        <v>3</v>
      </c>
      <c r="BC482" t="s">
        <v>119</v>
      </c>
      <c r="BD482">
        <v>2026</v>
      </c>
    </row>
    <row r="483" spans="1:56" x14ac:dyDescent="0.25">
      <c r="A483">
        <v>22501052</v>
      </c>
      <c r="B483" t="s">
        <v>113</v>
      </c>
      <c r="C483" t="s">
        <v>114</v>
      </c>
      <c r="D483">
        <v>1610612754</v>
      </c>
      <c r="E483" t="str">
        <f t="shared" si="84"/>
        <v>161061275422501052</v>
      </c>
      <c r="F483" t="s">
        <v>68</v>
      </c>
      <c r="G483" t="s">
        <v>69</v>
      </c>
      <c r="H483">
        <v>1610612747</v>
      </c>
      <c r="I483" s="4" t="str">
        <f t="shared" si="85"/>
        <v>161061274722501052</v>
      </c>
      <c r="J483">
        <v>1</v>
      </c>
      <c r="K483">
        <v>0</v>
      </c>
      <c r="L483">
        <v>130</v>
      </c>
      <c r="M483">
        <v>137</v>
      </c>
      <c r="N483">
        <v>35</v>
      </c>
      <c r="O483">
        <v>2</v>
      </c>
      <c r="P483">
        <v>7</v>
      </c>
      <c r="Q483" s="2">
        <f t="shared" si="86"/>
        <v>0.67623803578859754</v>
      </c>
      <c r="R483" s="3">
        <f t="shared" si="87"/>
        <v>73.12</v>
      </c>
      <c r="S483" s="3">
        <f t="shared" si="88"/>
        <v>83.960000000000008</v>
      </c>
      <c r="T483" s="3">
        <f t="shared" si="89"/>
        <v>177.78993435448575</v>
      </c>
      <c r="U483" s="3">
        <f t="shared" si="90"/>
        <v>163.17293949499759</v>
      </c>
      <c r="V483" s="3">
        <f t="shared" si="91"/>
        <v>14.616994859488159</v>
      </c>
      <c r="W483" s="2">
        <f t="shared" si="92"/>
        <v>1.9444444444444444</v>
      </c>
      <c r="X483">
        <v>86</v>
      </c>
      <c r="Y483">
        <v>48</v>
      </c>
      <c r="Z483" s="2">
        <v>0.55800000000000005</v>
      </c>
      <c r="AA483">
        <v>39</v>
      </c>
      <c r="AB483">
        <v>16</v>
      </c>
      <c r="AC483">
        <f t="shared" si="93"/>
        <v>48</v>
      </c>
      <c r="AD483" s="2">
        <v>0.41</v>
      </c>
      <c r="AE483">
        <v>23</v>
      </c>
      <c r="AF483">
        <v>18</v>
      </c>
      <c r="AG483" s="2">
        <v>0.78300000000000003</v>
      </c>
      <c r="AH483">
        <v>29</v>
      </c>
      <c r="AI483">
        <v>5</v>
      </c>
      <c r="AJ483">
        <v>34</v>
      </c>
      <c r="AK483">
        <v>25</v>
      </c>
      <c r="AL483">
        <v>18</v>
      </c>
      <c r="AM483">
        <v>-7</v>
      </c>
      <c r="AN483">
        <v>240</v>
      </c>
      <c r="AO483">
        <v>28</v>
      </c>
      <c r="AP483">
        <v>31</v>
      </c>
      <c r="AQ483">
        <v>26</v>
      </c>
      <c r="AR483">
        <v>45</v>
      </c>
      <c r="AS483">
        <v>0</v>
      </c>
      <c r="AT483">
        <v>23</v>
      </c>
      <c r="AU483">
        <v>23</v>
      </c>
      <c r="AV483">
        <v>54</v>
      </c>
      <c r="AW483">
        <f t="shared" si="94"/>
        <v>10</v>
      </c>
      <c r="AX483">
        <f t="shared" si="95"/>
        <v>64</v>
      </c>
      <c r="AY483" t="s">
        <v>102</v>
      </c>
      <c r="AZ483" s="1">
        <v>46106.791666666664</v>
      </c>
      <c r="BA483" s="1">
        <v>46106</v>
      </c>
      <c r="BB483">
        <v>3</v>
      </c>
      <c r="BC483" t="s">
        <v>119</v>
      </c>
      <c r="BD483">
        <v>2026</v>
      </c>
    </row>
    <row r="484" spans="1:56" x14ac:dyDescent="0.25">
      <c r="A484">
        <v>22501053</v>
      </c>
      <c r="B484" t="s">
        <v>100</v>
      </c>
      <c r="C484" t="s">
        <v>101</v>
      </c>
      <c r="D484">
        <v>1610612741</v>
      </c>
      <c r="E484" t="str">
        <f t="shared" si="84"/>
        <v>161061274122501053</v>
      </c>
      <c r="F484" t="s">
        <v>70</v>
      </c>
      <c r="G484" t="s">
        <v>71</v>
      </c>
      <c r="H484">
        <v>1610612755</v>
      </c>
      <c r="I484" s="4" t="str">
        <f t="shared" si="85"/>
        <v>161061275522501053</v>
      </c>
      <c r="J484">
        <v>0</v>
      </c>
      <c r="K484">
        <v>0</v>
      </c>
      <c r="L484">
        <v>137</v>
      </c>
      <c r="M484">
        <v>157</v>
      </c>
      <c r="N484">
        <v>30</v>
      </c>
      <c r="O484">
        <v>3</v>
      </c>
      <c r="P484">
        <v>3</v>
      </c>
      <c r="Q484" s="2">
        <f t="shared" si="86"/>
        <v>0.61357936223575782</v>
      </c>
      <c r="R484" s="3">
        <f t="shared" si="87"/>
        <v>88.64</v>
      </c>
      <c r="S484" s="3">
        <f t="shared" si="88"/>
        <v>98.32</v>
      </c>
      <c r="T484" s="3">
        <f t="shared" si="89"/>
        <v>154.55776173285199</v>
      </c>
      <c r="U484" s="3">
        <f t="shared" si="90"/>
        <v>159.68266883645242</v>
      </c>
      <c r="V484" s="3">
        <f t="shared" si="91"/>
        <v>-5.1249071036004352</v>
      </c>
      <c r="W484" s="2">
        <f t="shared" si="92"/>
        <v>2.3076923076923075</v>
      </c>
      <c r="X484">
        <v>98</v>
      </c>
      <c r="Y484">
        <v>48</v>
      </c>
      <c r="Z484" s="2">
        <v>0.49</v>
      </c>
      <c r="AA484">
        <v>47</v>
      </c>
      <c r="AB484">
        <v>15</v>
      </c>
      <c r="AC484">
        <f t="shared" si="93"/>
        <v>45</v>
      </c>
      <c r="AD484" s="2">
        <v>0.31900000000000001</v>
      </c>
      <c r="AE484">
        <v>31</v>
      </c>
      <c r="AF484">
        <v>26</v>
      </c>
      <c r="AG484" s="2">
        <v>0.83899999999999997</v>
      </c>
      <c r="AH484">
        <v>38</v>
      </c>
      <c r="AI484">
        <v>10</v>
      </c>
      <c r="AJ484">
        <v>48</v>
      </c>
      <c r="AK484">
        <v>21</v>
      </c>
      <c r="AL484">
        <v>13</v>
      </c>
      <c r="AM484">
        <v>-20</v>
      </c>
      <c r="AN484">
        <v>240</v>
      </c>
      <c r="AO484">
        <v>26</v>
      </c>
      <c r="AP484">
        <v>26</v>
      </c>
      <c r="AQ484">
        <v>32</v>
      </c>
      <c r="AR484">
        <v>53</v>
      </c>
      <c r="AS484">
        <v>0</v>
      </c>
      <c r="AT484">
        <v>16</v>
      </c>
      <c r="AU484">
        <v>11</v>
      </c>
      <c r="AV484">
        <v>64</v>
      </c>
      <c r="AW484">
        <f t="shared" si="94"/>
        <v>2</v>
      </c>
      <c r="AX484">
        <f t="shared" si="95"/>
        <v>66</v>
      </c>
      <c r="AY484" t="s">
        <v>102</v>
      </c>
      <c r="AZ484" s="1">
        <v>46106.791666666664</v>
      </c>
      <c r="BA484" s="1">
        <v>46106</v>
      </c>
      <c r="BB484">
        <v>3</v>
      </c>
      <c r="BC484" t="s">
        <v>119</v>
      </c>
      <c r="BD484">
        <v>2026</v>
      </c>
    </row>
    <row r="485" spans="1:56" x14ac:dyDescent="0.25">
      <c r="A485">
        <v>22501053</v>
      </c>
      <c r="B485" t="s">
        <v>70</v>
      </c>
      <c r="C485" t="s">
        <v>71</v>
      </c>
      <c r="D485">
        <v>1610612755</v>
      </c>
      <c r="E485" t="str">
        <f t="shared" si="84"/>
        <v>161061275522501053</v>
      </c>
      <c r="F485" t="s">
        <v>100</v>
      </c>
      <c r="G485" t="s">
        <v>101</v>
      </c>
      <c r="H485">
        <v>1610612741</v>
      </c>
      <c r="I485" s="4" t="str">
        <f t="shared" si="85"/>
        <v>161061274122501053</v>
      </c>
      <c r="J485">
        <v>1</v>
      </c>
      <c r="K485">
        <v>1</v>
      </c>
      <c r="L485">
        <v>157</v>
      </c>
      <c r="M485">
        <v>137</v>
      </c>
      <c r="N485">
        <v>34</v>
      </c>
      <c r="O485">
        <v>10</v>
      </c>
      <c r="P485">
        <v>9</v>
      </c>
      <c r="Q485" s="2">
        <f t="shared" si="86"/>
        <v>0.68071453347207778</v>
      </c>
      <c r="R485" s="3">
        <f t="shared" si="87"/>
        <v>98.32</v>
      </c>
      <c r="S485" s="3">
        <f t="shared" si="88"/>
        <v>88.64</v>
      </c>
      <c r="T485" s="3">
        <f t="shared" si="89"/>
        <v>159.68266883645242</v>
      </c>
      <c r="U485" s="3">
        <f t="shared" si="90"/>
        <v>154.55776173285199</v>
      </c>
      <c r="V485" s="3">
        <f t="shared" si="91"/>
        <v>5.1249071036004352</v>
      </c>
      <c r="W485" s="2">
        <f t="shared" si="92"/>
        <v>4.25</v>
      </c>
      <c r="X485">
        <v>103</v>
      </c>
      <c r="Y485">
        <v>57</v>
      </c>
      <c r="Z485" s="2">
        <v>0.55300000000000005</v>
      </c>
      <c r="AA485">
        <v>47</v>
      </c>
      <c r="AB485">
        <v>22</v>
      </c>
      <c r="AC485">
        <f t="shared" si="93"/>
        <v>66</v>
      </c>
      <c r="AD485" s="2">
        <v>0.46800000000000003</v>
      </c>
      <c r="AE485">
        <v>28</v>
      </c>
      <c r="AF485">
        <v>21</v>
      </c>
      <c r="AG485" s="2">
        <v>0.75</v>
      </c>
      <c r="AH485">
        <v>36</v>
      </c>
      <c r="AI485">
        <v>9</v>
      </c>
      <c r="AJ485">
        <v>45</v>
      </c>
      <c r="AK485">
        <v>24</v>
      </c>
      <c r="AL485">
        <v>8</v>
      </c>
      <c r="AM485">
        <v>20</v>
      </c>
      <c r="AN485">
        <v>240</v>
      </c>
      <c r="AO485">
        <v>38</v>
      </c>
      <c r="AP485">
        <v>33</v>
      </c>
      <c r="AQ485">
        <v>51</v>
      </c>
      <c r="AR485">
        <v>35</v>
      </c>
      <c r="AS485">
        <v>47</v>
      </c>
      <c r="AT485">
        <v>16</v>
      </c>
      <c r="AU485">
        <v>24</v>
      </c>
      <c r="AV485">
        <v>48</v>
      </c>
      <c r="AW485">
        <f t="shared" si="94"/>
        <v>22</v>
      </c>
      <c r="AX485">
        <f t="shared" si="95"/>
        <v>70</v>
      </c>
      <c r="AY485" t="s">
        <v>102</v>
      </c>
      <c r="AZ485" s="1">
        <v>46106.791666666664</v>
      </c>
      <c r="BA485" s="1">
        <v>46106</v>
      </c>
      <c r="BB485">
        <v>3</v>
      </c>
      <c r="BC485" t="s">
        <v>119</v>
      </c>
      <c r="BD485">
        <v>2026</v>
      </c>
    </row>
    <row r="486" spans="1:56" x14ac:dyDescent="0.25">
      <c r="A486">
        <v>22501050</v>
      </c>
      <c r="B486" t="s">
        <v>80</v>
      </c>
      <c r="C486" t="s">
        <v>81</v>
      </c>
      <c r="D486">
        <v>1610612743</v>
      </c>
      <c r="E486" t="str">
        <f t="shared" si="84"/>
        <v>161061274322501050</v>
      </c>
      <c r="F486" t="s">
        <v>87</v>
      </c>
      <c r="G486" t="s">
        <v>88</v>
      </c>
      <c r="H486">
        <v>1610612756</v>
      </c>
      <c r="I486" s="4" t="str">
        <f t="shared" si="85"/>
        <v>161061275622501050</v>
      </c>
      <c r="J486">
        <v>0</v>
      </c>
      <c r="K486">
        <v>1</v>
      </c>
      <c r="L486">
        <v>125</v>
      </c>
      <c r="M486">
        <v>123</v>
      </c>
      <c r="N486">
        <v>35</v>
      </c>
      <c r="O486">
        <v>2</v>
      </c>
      <c r="P486">
        <v>2</v>
      </c>
      <c r="Q486" s="2">
        <f t="shared" si="86"/>
        <v>0.6175889328063241</v>
      </c>
      <c r="R486" s="3">
        <f t="shared" si="87"/>
        <v>78.2</v>
      </c>
      <c r="S486" s="3">
        <f t="shared" si="88"/>
        <v>92.28</v>
      </c>
      <c r="T486" s="3">
        <f t="shared" si="89"/>
        <v>159.846547314578</v>
      </c>
      <c r="U486" s="3">
        <f t="shared" si="90"/>
        <v>133.28998699609883</v>
      </c>
      <c r="V486" s="3">
        <f t="shared" si="91"/>
        <v>26.556560318479171</v>
      </c>
      <c r="W486" s="2">
        <f t="shared" si="92"/>
        <v>3.8888888888888888</v>
      </c>
      <c r="X486">
        <v>88</v>
      </c>
      <c r="Y486">
        <v>45</v>
      </c>
      <c r="Z486" s="2">
        <v>0.51100000000000001</v>
      </c>
      <c r="AA486">
        <v>32</v>
      </c>
      <c r="AB486">
        <v>13</v>
      </c>
      <c r="AC486">
        <f t="shared" si="93"/>
        <v>39</v>
      </c>
      <c r="AD486" s="2">
        <v>0.40600000000000003</v>
      </c>
      <c r="AE486">
        <v>30</v>
      </c>
      <c r="AF486">
        <v>22</v>
      </c>
      <c r="AG486" s="2">
        <v>0.73299999999999998</v>
      </c>
      <c r="AH486">
        <v>36</v>
      </c>
      <c r="AI486">
        <v>14</v>
      </c>
      <c r="AJ486">
        <v>50</v>
      </c>
      <c r="AK486">
        <v>27</v>
      </c>
      <c r="AL486">
        <v>9</v>
      </c>
      <c r="AM486">
        <v>2</v>
      </c>
      <c r="AN486">
        <v>240</v>
      </c>
      <c r="AO486">
        <v>28</v>
      </c>
      <c r="AP486">
        <v>39</v>
      </c>
      <c r="AQ486">
        <v>30</v>
      </c>
      <c r="AR486">
        <v>28</v>
      </c>
      <c r="AS486">
        <v>12</v>
      </c>
      <c r="AT486">
        <v>11</v>
      </c>
      <c r="AU486">
        <v>5</v>
      </c>
      <c r="AV486">
        <v>58</v>
      </c>
      <c r="AW486">
        <f t="shared" si="94"/>
        <v>6</v>
      </c>
      <c r="AX486">
        <f t="shared" si="95"/>
        <v>64</v>
      </c>
      <c r="AY486" t="s">
        <v>102</v>
      </c>
      <c r="AZ486" s="1">
        <v>46105.958333333336</v>
      </c>
      <c r="BA486" s="1">
        <v>46105</v>
      </c>
      <c r="BB486">
        <v>3</v>
      </c>
      <c r="BC486" t="s">
        <v>119</v>
      </c>
      <c r="BD486">
        <v>2026</v>
      </c>
    </row>
    <row r="487" spans="1:56" x14ac:dyDescent="0.25">
      <c r="A487">
        <v>22501050</v>
      </c>
      <c r="B487" t="s">
        <v>87</v>
      </c>
      <c r="C487" t="s">
        <v>88</v>
      </c>
      <c r="D487">
        <v>1610612756</v>
      </c>
      <c r="E487" t="str">
        <f t="shared" si="84"/>
        <v>161061275622501050</v>
      </c>
      <c r="F487" t="s">
        <v>80</v>
      </c>
      <c r="G487" t="s">
        <v>81</v>
      </c>
      <c r="H487">
        <v>1610612743</v>
      </c>
      <c r="I487" s="4" t="str">
        <f t="shared" si="85"/>
        <v>161061274322501050</v>
      </c>
      <c r="J487">
        <v>1</v>
      </c>
      <c r="K487">
        <v>0</v>
      </c>
      <c r="L487">
        <v>123</v>
      </c>
      <c r="M487">
        <v>125</v>
      </c>
      <c r="N487">
        <v>24</v>
      </c>
      <c r="O487">
        <v>5</v>
      </c>
      <c r="P487">
        <v>6</v>
      </c>
      <c r="Q487" s="2">
        <f t="shared" si="86"/>
        <v>0.58415653495440734</v>
      </c>
      <c r="R487" s="3">
        <f t="shared" si="87"/>
        <v>92.28</v>
      </c>
      <c r="S487" s="3">
        <f t="shared" si="88"/>
        <v>78.2</v>
      </c>
      <c r="T487" s="3">
        <f t="shared" si="89"/>
        <v>133.28998699609883</v>
      </c>
      <c r="U487" s="3">
        <f t="shared" si="90"/>
        <v>159.846547314578</v>
      </c>
      <c r="V487" s="3">
        <f t="shared" si="91"/>
        <v>-26.556560318479171</v>
      </c>
      <c r="W487" s="2">
        <f t="shared" si="92"/>
        <v>8</v>
      </c>
      <c r="X487">
        <v>89</v>
      </c>
      <c r="Y487">
        <v>39</v>
      </c>
      <c r="Z487" s="2">
        <v>0.438</v>
      </c>
      <c r="AA487">
        <v>47</v>
      </c>
      <c r="AB487">
        <v>17</v>
      </c>
      <c r="AC487">
        <f t="shared" si="93"/>
        <v>51</v>
      </c>
      <c r="AD487" s="2">
        <v>0.36199999999999999</v>
      </c>
      <c r="AE487">
        <v>37</v>
      </c>
      <c r="AF487">
        <v>28</v>
      </c>
      <c r="AG487" s="2">
        <v>0.75700000000000001</v>
      </c>
      <c r="AH487">
        <v>31</v>
      </c>
      <c r="AI487">
        <v>10</v>
      </c>
      <c r="AJ487">
        <v>41</v>
      </c>
      <c r="AK487">
        <v>20</v>
      </c>
      <c r="AL487">
        <v>3</v>
      </c>
      <c r="AM487">
        <v>-2</v>
      </c>
      <c r="AN487">
        <v>240</v>
      </c>
      <c r="AO487">
        <v>35</v>
      </c>
      <c r="AP487">
        <v>22</v>
      </c>
      <c r="AQ487">
        <v>38</v>
      </c>
      <c r="AR487">
        <v>28</v>
      </c>
      <c r="AS487">
        <v>11</v>
      </c>
      <c r="AT487">
        <v>7</v>
      </c>
      <c r="AU487">
        <v>13</v>
      </c>
      <c r="AV487">
        <v>36</v>
      </c>
      <c r="AW487">
        <f t="shared" si="94"/>
        <v>8</v>
      </c>
      <c r="AX487">
        <f t="shared" si="95"/>
        <v>44</v>
      </c>
      <c r="AY487" t="s">
        <v>102</v>
      </c>
      <c r="AZ487" s="1">
        <v>46105.958333333336</v>
      </c>
      <c r="BA487" s="1">
        <v>46105</v>
      </c>
      <c r="BB487">
        <v>3</v>
      </c>
      <c r="BC487" t="s">
        <v>119</v>
      </c>
      <c r="BD487">
        <v>2026</v>
      </c>
    </row>
    <row r="488" spans="1:56" x14ac:dyDescent="0.25">
      <c r="A488">
        <v>22501049</v>
      </c>
      <c r="B488" t="s">
        <v>62</v>
      </c>
      <c r="C488" t="s">
        <v>63</v>
      </c>
      <c r="D488">
        <v>1610612739</v>
      </c>
      <c r="E488" t="str">
        <f t="shared" si="84"/>
        <v>161061273922501049</v>
      </c>
      <c r="F488" t="s">
        <v>74</v>
      </c>
      <c r="G488" t="s">
        <v>75</v>
      </c>
      <c r="H488">
        <v>1610612753</v>
      </c>
      <c r="I488" s="4" t="str">
        <f t="shared" si="85"/>
        <v>161061275322501049</v>
      </c>
      <c r="J488">
        <v>1</v>
      </c>
      <c r="K488">
        <v>1</v>
      </c>
      <c r="L488">
        <v>136</v>
      </c>
      <c r="M488">
        <v>131</v>
      </c>
      <c r="N488">
        <v>24</v>
      </c>
      <c r="O488">
        <v>4</v>
      </c>
      <c r="P488">
        <v>7</v>
      </c>
      <c r="Q488" s="2">
        <f t="shared" si="86"/>
        <v>0.72525597269624564</v>
      </c>
      <c r="R488" s="3">
        <f t="shared" si="87"/>
        <v>79.760000000000005</v>
      </c>
      <c r="S488" s="3">
        <f t="shared" si="88"/>
        <v>78.72</v>
      </c>
      <c r="T488" s="3">
        <f t="shared" si="89"/>
        <v>170.51153460381144</v>
      </c>
      <c r="U488" s="3">
        <f t="shared" si="90"/>
        <v>166.41260162601625</v>
      </c>
      <c r="V488" s="3">
        <f t="shared" si="91"/>
        <v>4.0989329777951866</v>
      </c>
      <c r="W488" s="2">
        <f t="shared" si="92"/>
        <v>3</v>
      </c>
      <c r="X488">
        <v>81</v>
      </c>
      <c r="Y488">
        <v>49</v>
      </c>
      <c r="Z488" s="2">
        <v>0.60499999999999998</v>
      </c>
      <c r="AA488">
        <v>30</v>
      </c>
      <c r="AB488">
        <v>12</v>
      </c>
      <c r="AC488">
        <f t="shared" si="93"/>
        <v>36</v>
      </c>
      <c r="AD488" s="2">
        <v>0.4</v>
      </c>
      <c r="AE488">
        <v>29</v>
      </c>
      <c r="AF488">
        <v>26</v>
      </c>
      <c r="AG488" s="2">
        <v>0.89700000000000002</v>
      </c>
      <c r="AH488">
        <v>27</v>
      </c>
      <c r="AI488">
        <v>6</v>
      </c>
      <c r="AJ488">
        <v>33</v>
      </c>
      <c r="AK488">
        <v>22</v>
      </c>
      <c r="AL488">
        <v>8</v>
      </c>
      <c r="AM488">
        <v>5</v>
      </c>
      <c r="AN488">
        <v>240</v>
      </c>
      <c r="AO488">
        <v>32</v>
      </c>
      <c r="AP488">
        <v>40</v>
      </c>
      <c r="AQ488">
        <v>33</v>
      </c>
      <c r="AR488">
        <v>31</v>
      </c>
      <c r="AS488">
        <v>11</v>
      </c>
      <c r="AT488">
        <v>14</v>
      </c>
      <c r="AU488">
        <v>17</v>
      </c>
      <c r="AV488">
        <v>64</v>
      </c>
      <c r="AW488">
        <f t="shared" si="94"/>
        <v>10</v>
      </c>
      <c r="AX488">
        <f t="shared" si="95"/>
        <v>74</v>
      </c>
      <c r="AY488" t="s">
        <v>102</v>
      </c>
      <c r="AZ488" s="1">
        <v>46105.833333333336</v>
      </c>
      <c r="BA488" s="1">
        <v>46105</v>
      </c>
      <c r="BB488">
        <v>3</v>
      </c>
      <c r="BC488" t="s">
        <v>119</v>
      </c>
      <c r="BD488">
        <v>2026</v>
      </c>
    </row>
    <row r="489" spans="1:56" x14ac:dyDescent="0.25">
      <c r="A489">
        <v>22501049</v>
      </c>
      <c r="B489" t="s">
        <v>74</v>
      </c>
      <c r="C489" t="s">
        <v>75</v>
      </c>
      <c r="D489">
        <v>1610612753</v>
      </c>
      <c r="E489" t="str">
        <f t="shared" si="84"/>
        <v>161061275322501049</v>
      </c>
      <c r="F489" t="s">
        <v>62</v>
      </c>
      <c r="G489" t="s">
        <v>63</v>
      </c>
      <c r="H489">
        <v>1610612739</v>
      </c>
      <c r="I489" s="4" t="str">
        <f t="shared" si="85"/>
        <v>161061273922501049</v>
      </c>
      <c r="J489">
        <v>0</v>
      </c>
      <c r="K489">
        <v>0</v>
      </c>
      <c r="L489">
        <v>131</v>
      </c>
      <c r="M489">
        <v>136</v>
      </c>
      <c r="N489">
        <v>27</v>
      </c>
      <c r="O489">
        <v>2</v>
      </c>
      <c r="P489">
        <v>6</v>
      </c>
      <c r="Q489" s="2">
        <f t="shared" si="86"/>
        <v>0.65031771247021442</v>
      </c>
      <c r="R489" s="3">
        <f t="shared" si="87"/>
        <v>78.72</v>
      </c>
      <c r="S489" s="3">
        <f t="shared" si="88"/>
        <v>79.760000000000005</v>
      </c>
      <c r="T489" s="3">
        <f t="shared" si="89"/>
        <v>166.41260162601625</v>
      </c>
      <c r="U489" s="3">
        <f t="shared" si="90"/>
        <v>170.51153460381144</v>
      </c>
      <c r="V489" s="3">
        <f t="shared" si="91"/>
        <v>-4.0989329777951866</v>
      </c>
      <c r="W489" s="2">
        <f t="shared" si="92"/>
        <v>3</v>
      </c>
      <c r="X489">
        <v>84</v>
      </c>
      <c r="Y489">
        <v>41</v>
      </c>
      <c r="Z489" s="2">
        <v>0.48799999999999999</v>
      </c>
      <c r="AA489">
        <v>39</v>
      </c>
      <c r="AB489">
        <v>14</v>
      </c>
      <c r="AC489">
        <f t="shared" si="93"/>
        <v>42</v>
      </c>
      <c r="AD489" s="2">
        <v>0.35899999999999999</v>
      </c>
      <c r="AE489">
        <v>38</v>
      </c>
      <c r="AF489">
        <v>35</v>
      </c>
      <c r="AG489" s="2">
        <v>0.92100000000000004</v>
      </c>
      <c r="AH489">
        <v>26</v>
      </c>
      <c r="AI489">
        <v>13</v>
      </c>
      <c r="AJ489">
        <v>39</v>
      </c>
      <c r="AK489">
        <v>23</v>
      </c>
      <c r="AL489">
        <v>9</v>
      </c>
      <c r="AM489">
        <v>-5</v>
      </c>
      <c r="AN489">
        <v>240</v>
      </c>
      <c r="AO489">
        <v>39</v>
      </c>
      <c r="AP489">
        <v>29</v>
      </c>
      <c r="AQ489">
        <v>29</v>
      </c>
      <c r="AR489">
        <v>34</v>
      </c>
      <c r="AS489">
        <v>7</v>
      </c>
      <c r="AT489">
        <v>6</v>
      </c>
      <c r="AU489">
        <v>14</v>
      </c>
      <c r="AV489">
        <v>38</v>
      </c>
      <c r="AW489">
        <f t="shared" si="94"/>
        <v>16</v>
      </c>
      <c r="AX489">
        <f t="shared" si="95"/>
        <v>54</v>
      </c>
      <c r="AY489" t="s">
        <v>102</v>
      </c>
      <c r="AZ489" s="1">
        <v>46105.833333333336</v>
      </c>
      <c r="BA489" s="1">
        <v>46105</v>
      </c>
      <c r="BB489">
        <v>3</v>
      </c>
      <c r="BC489" t="s">
        <v>119</v>
      </c>
      <c r="BD489">
        <v>2026</v>
      </c>
    </row>
    <row r="490" spans="1:56" x14ac:dyDescent="0.25">
      <c r="A490">
        <v>22501048</v>
      </c>
      <c r="B490" t="s">
        <v>55</v>
      </c>
      <c r="C490" t="s">
        <v>56</v>
      </c>
      <c r="D490">
        <v>1610612752</v>
      </c>
      <c r="E490" t="str">
        <f t="shared" si="84"/>
        <v>161061275222501048</v>
      </c>
      <c r="F490" t="s">
        <v>105</v>
      </c>
      <c r="G490" t="s">
        <v>106</v>
      </c>
      <c r="H490">
        <v>1610612740</v>
      </c>
      <c r="I490" s="4" t="str">
        <f t="shared" si="85"/>
        <v>161061274022501048</v>
      </c>
      <c r="J490">
        <v>1</v>
      </c>
      <c r="K490">
        <v>1</v>
      </c>
      <c r="L490">
        <v>121</v>
      </c>
      <c r="M490">
        <v>116</v>
      </c>
      <c r="N490">
        <v>29</v>
      </c>
      <c r="O490">
        <v>4</v>
      </c>
      <c r="P490">
        <v>5</v>
      </c>
      <c r="Q490" s="2">
        <f t="shared" si="86"/>
        <v>0.63899450781580058</v>
      </c>
      <c r="R490" s="3">
        <f t="shared" si="87"/>
        <v>76.680000000000007</v>
      </c>
      <c r="S490" s="3">
        <f t="shared" si="88"/>
        <v>80.72</v>
      </c>
      <c r="T490" s="3">
        <f t="shared" si="89"/>
        <v>157.79864371413666</v>
      </c>
      <c r="U490" s="3">
        <f t="shared" si="90"/>
        <v>143.70664023785926</v>
      </c>
      <c r="V490" s="3">
        <f t="shared" si="91"/>
        <v>14.092003476277398</v>
      </c>
      <c r="W490" s="2">
        <f t="shared" si="92"/>
        <v>3.2222222222222223</v>
      </c>
      <c r="X490">
        <v>85</v>
      </c>
      <c r="Y490">
        <v>44</v>
      </c>
      <c r="Z490" s="2">
        <v>0.51800000000000002</v>
      </c>
      <c r="AA490">
        <v>33</v>
      </c>
      <c r="AB490">
        <v>13</v>
      </c>
      <c r="AC490">
        <f t="shared" si="93"/>
        <v>39</v>
      </c>
      <c r="AD490" s="2">
        <v>0.39400000000000002</v>
      </c>
      <c r="AE490">
        <v>22</v>
      </c>
      <c r="AF490">
        <v>20</v>
      </c>
      <c r="AG490" s="2">
        <v>0.90900000000000003</v>
      </c>
      <c r="AH490">
        <v>32</v>
      </c>
      <c r="AI490">
        <v>9</v>
      </c>
      <c r="AJ490">
        <v>41</v>
      </c>
      <c r="AK490">
        <v>18</v>
      </c>
      <c r="AL490">
        <v>9</v>
      </c>
      <c r="AM490">
        <v>5</v>
      </c>
      <c r="AN490">
        <v>240</v>
      </c>
      <c r="AO490">
        <v>42</v>
      </c>
      <c r="AP490">
        <v>24</v>
      </c>
      <c r="AQ490">
        <v>27</v>
      </c>
      <c r="AR490">
        <v>28</v>
      </c>
      <c r="AS490">
        <v>14</v>
      </c>
      <c r="AT490">
        <v>16</v>
      </c>
      <c r="AU490">
        <v>11</v>
      </c>
      <c r="AV490">
        <v>52</v>
      </c>
      <c r="AW490">
        <f t="shared" si="94"/>
        <v>10</v>
      </c>
      <c r="AX490">
        <f t="shared" si="95"/>
        <v>62</v>
      </c>
      <c r="AY490" t="s">
        <v>102</v>
      </c>
      <c r="AZ490" s="1">
        <v>46105.8125</v>
      </c>
      <c r="BA490" s="1">
        <v>46105</v>
      </c>
      <c r="BB490">
        <v>3</v>
      </c>
      <c r="BC490" t="s">
        <v>119</v>
      </c>
      <c r="BD490">
        <v>2026</v>
      </c>
    </row>
    <row r="491" spans="1:56" x14ac:dyDescent="0.25">
      <c r="A491">
        <v>22501048</v>
      </c>
      <c r="B491" t="s">
        <v>105</v>
      </c>
      <c r="C491" t="s">
        <v>106</v>
      </c>
      <c r="D491">
        <v>1610612740</v>
      </c>
      <c r="E491" t="str">
        <f t="shared" si="84"/>
        <v>161061274022501048</v>
      </c>
      <c r="F491" t="s">
        <v>55</v>
      </c>
      <c r="G491" t="s">
        <v>56</v>
      </c>
      <c r="H491">
        <v>1610612752</v>
      </c>
      <c r="I491" s="4" t="str">
        <f t="shared" si="85"/>
        <v>161061275222501048</v>
      </c>
      <c r="J491">
        <v>0</v>
      </c>
      <c r="K491">
        <v>0</v>
      </c>
      <c r="L491">
        <v>116</v>
      </c>
      <c r="M491">
        <v>121</v>
      </c>
      <c r="N491">
        <v>33</v>
      </c>
      <c r="O491">
        <v>3</v>
      </c>
      <c r="P491">
        <v>5</v>
      </c>
      <c r="Q491" s="2">
        <f t="shared" si="86"/>
        <v>0.61886470337174559</v>
      </c>
      <c r="R491" s="3">
        <f t="shared" si="87"/>
        <v>80.72</v>
      </c>
      <c r="S491" s="3">
        <f t="shared" si="88"/>
        <v>76.680000000000007</v>
      </c>
      <c r="T491" s="3">
        <f t="shared" si="89"/>
        <v>143.70664023785926</v>
      </c>
      <c r="U491" s="3">
        <f t="shared" si="90"/>
        <v>157.79864371413666</v>
      </c>
      <c r="V491" s="3">
        <f t="shared" si="91"/>
        <v>-14.092003476277398</v>
      </c>
      <c r="W491" s="2">
        <f t="shared" si="92"/>
        <v>4.7142857142857144</v>
      </c>
      <c r="X491">
        <v>88</v>
      </c>
      <c r="Y491">
        <v>45</v>
      </c>
      <c r="Z491" s="2">
        <v>0.51100000000000001</v>
      </c>
      <c r="AA491">
        <v>34</v>
      </c>
      <c r="AB491">
        <v>15</v>
      </c>
      <c r="AC491">
        <f t="shared" si="93"/>
        <v>45</v>
      </c>
      <c r="AD491" s="2">
        <v>0.441</v>
      </c>
      <c r="AE491">
        <v>13</v>
      </c>
      <c r="AF491">
        <v>11</v>
      </c>
      <c r="AG491" s="2">
        <v>0.84599999999999997</v>
      </c>
      <c r="AH491">
        <v>28</v>
      </c>
      <c r="AI491">
        <v>6</v>
      </c>
      <c r="AJ491">
        <v>34</v>
      </c>
      <c r="AK491">
        <v>19</v>
      </c>
      <c r="AL491">
        <v>7</v>
      </c>
      <c r="AM491">
        <v>-5</v>
      </c>
      <c r="AN491">
        <v>240</v>
      </c>
      <c r="AO491">
        <v>28</v>
      </c>
      <c r="AP491">
        <v>32</v>
      </c>
      <c r="AQ491">
        <v>32</v>
      </c>
      <c r="AR491">
        <v>24</v>
      </c>
      <c r="AS491">
        <v>6</v>
      </c>
      <c r="AT491">
        <v>19</v>
      </c>
      <c r="AU491">
        <v>18</v>
      </c>
      <c r="AV491">
        <v>56</v>
      </c>
      <c r="AW491">
        <f t="shared" si="94"/>
        <v>4</v>
      </c>
      <c r="AX491">
        <f t="shared" si="95"/>
        <v>60</v>
      </c>
      <c r="AY491" t="s">
        <v>102</v>
      </c>
      <c r="AZ491" s="1">
        <v>46105.8125</v>
      </c>
      <c r="BA491" s="1">
        <v>46105</v>
      </c>
      <c r="BB491">
        <v>3</v>
      </c>
      <c r="BC491" t="s">
        <v>119</v>
      </c>
      <c r="BD491">
        <v>2026</v>
      </c>
    </row>
    <row r="492" spans="1:56" x14ac:dyDescent="0.25">
      <c r="A492">
        <v>22501047</v>
      </c>
      <c r="B492" t="s">
        <v>109</v>
      </c>
      <c r="C492" t="s">
        <v>110</v>
      </c>
      <c r="D492">
        <v>1610612758</v>
      </c>
      <c r="E492" t="str">
        <f t="shared" si="84"/>
        <v>161061275822501047</v>
      </c>
      <c r="F492" t="s">
        <v>92</v>
      </c>
      <c r="G492" t="s">
        <v>93</v>
      </c>
      <c r="H492">
        <v>1610612766</v>
      </c>
      <c r="I492" s="4" t="str">
        <f t="shared" si="85"/>
        <v>161061276622501047</v>
      </c>
      <c r="J492">
        <v>0</v>
      </c>
      <c r="K492">
        <v>0</v>
      </c>
      <c r="L492">
        <v>90</v>
      </c>
      <c r="M492">
        <v>134</v>
      </c>
      <c r="N492">
        <v>27</v>
      </c>
      <c r="O492">
        <v>3</v>
      </c>
      <c r="P492">
        <v>4</v>
      </c>
      <c r="Q492" s="2">
        <f t="shared" si="86"/>
        <v>0.46953255425709517</v>
      </c>
      <c r="R492" s="3">
        <f t="shared" si="87"/>
        <v>73.84</v>
      </c>
      <c r="S492" s="3">
        <f t="shared" si="88"/>
        <v>76.040000000000006</v>
      </c>
      <c r="T492" s="3">
        <f t="shared" si="89"/>
        <v>121.88515709642469</v>
      </c>
      <c r="U492" s="3">
        <f t="shared" si="90"/>
        <v>176.22304050499736</v>
      </c>
      <c r="V492" s="3">
        <f t="shared" si="91"/>
        <v>-54.337883408572665</v>
      </c>
      <c r="W492" s="2">
        <f t="shared" si="92"/>
        <v>2.25</v>
      </c>
      <c r="X492">
        <v>91</v>
      </c>
      <c r="Y492">
        <v>37</v>
      </c>
      <c r="Z492" s="2">
        <v>0.40699999999999997</v>
      </c>
      <c r="AA492">
        <v>28</v>
      </c>
      <c r="AB492">
        <v>9</v>
      </c>
      <c r="AC492">
        <f t="shared" si="93"/>
        <v>27</v>
      </c>
      <c r="AD492" s="2">
        <v>0.32100000000000001</v>
      </c>
      <c r="AE492">
        <v>11</v>
      </c>
      <c r="AF492">
        <v>7</v>
      </c>
      <c r="AG492" s="2">
        <v>0.63600000000000001</v>
      </c>
      <c r="AH492">
        <v>25</v>
      </c>
      <c r="AI492">
        <v>10</v>
      </c>
      <c r="AJ492">
        <v>35</v>
      </c>
      <c r="AK492">
        <v>15</v>
      </c>
      <c r="AL492">
        <v>12</v>
      </c>
      <c r="AM492">
        <v>-44</v>
      </c>
      <c r="AN492">
        <v>240</v>
      </c>
      <c r="AO492">
        <v>25</v>
      </c>
      <c r="AP492">
        <v>22</v>
      </c>
      <c r="AQ492">
        <v>29</v>
      </c>
      <c r="AR492">
        <v>14</v>
      </c>
      <c r="AS492">
        <v>2</v>
      </c>
      <c r="AT492">
        <v>17</v>
      </c>
      <c r="AU492">
        <v>13</v>
      </c>
      <c r="AV492">
        <v>48</v>
      </c>
      <c r="AW492">
        <f t="shared" si="94"/>
        <v>8</v>
      </c>
      <c r="AX492">
        <f t="shared" si="95"/>
        <v>56</v>
      </c>
      <c r="AY492" t="s">
        <v>102</v>
      </c>
      <c r="AZ492" s="1">
        <v>46105.791666666664</v>
      </c>
      <c r="BA492" s="1">
        <v>46105</v>
      </c>
      <c r="BB492">
        <v>3</v>
      </c>
      <c r="BC492" t="s">
        <v>119</v>
      </c>
      <c r="BD492">
        <v>2026</v>
      </c>
    </row>
    <row r="493" spans="1:56" x14ac:dyDescent="0.25">
      <c r="A493">
        <v>22501047</v>
      </c>
      <c r="B493" t="s">
        <v>92</v>
      </c>
      <c r="C493" t="s">
        <v>93</v>
      </c>
      <c r="D493">
        <v>1610612766</v>
      </c>
      <c r="E493" t="str">
        <f t="shared" si="84"/>
        <v>161061276622501047</v>
      </c>
      <c r="F493" t="s">
        <v>109</v>
      </c>
      <c r="G493" t="s">
        <v>110</v>
      </c>
      <c r="H493">
        <v>1610612758</v>
      </c>
      <c r="I493" s="4" t="str">
        <f t="shared" si="85"/>
        <v>161061275822501047</v>
      </c>
      <c r="J493">
        <v>1</v>
      </c>
      <c r="K493">
        <v>1</v>
      </c>
      <c r="L493">
        <v>134</v>
      </c>
      <c r="M493">
        <v>90</v>
      </c>
      <c r="N493">
        <v>32</v>
      </c>
      <c r="O493">
        <v>5</v>
      </c>
      <c r="P493">
        <v>7</v>
      </c>
      <c r="Q493" s="2">
        <f t="shared" si="86"/>
        <v>0.6631037212984956</v>
      </c>
      <c r="R493" s="3">
        <f t="shared" si="87"/>
        <v>76.040000000000006</v>
      </c>
      <c r="S493" s="3">
        <f t="shared" si="88"/>
        <v>73.84</v>
      </c>
      <c r="T493" s="3">
        <f t="shared" si="89"/>
        <v>176.22304050499736</v>
      </c>
      <c r="U493" s="3">
        <f t="shared" si="90"/>
        <v>121.88515709642469</v>
      </c>
      <c r="V493" s="3">
        <f t="shared" si="91"/>
        <v>54.337883408572665</v>
      </c>
      <c r="W493" s="2">
        <f t="shared" si="92"/>
        <v>2.4615384615384617</v>
      </c>
      <c r="X493">
        <v>94</v>
      </c>
      <c r="Y493">
        <v>48</v>
      </c>
      <c r="Z493" s="2">
        <v>0.51100000000000001</v>
      </c>
      <c r="AA493">
        <v>55</v>
      </c>
      <c r="AB493">
        <v>26</v>
      </c>
      <c r="AC493">
        <f t="shared" si="93"/>
        <v>78</v>
      </c>
      <c r="AD493" s="2">
        <v>0.47299999999999998</v>
      </c>
      <c r="AE493">
        <v>16</v>
      </c>
      <c r="AF493">
        <v>12</v>
      </c>
      <c r="AG493" s="2">
        <v>0.75</v>
      </c>
      <c r="AH493">
        <v>45</v>
      </c>
      <c r="AI493">
        <v>12</v>
      </c>
      <c r="AJ493">
        <v>57</v>
      </c>
      <c r="AK493">
        <v>16</v>
      </c>
      <c r="AL493">
        <v>13</v>
      </c>
      <c r="AM493">
        <v>44</v>
      </c>
      <c r="AN493">
        <v>240</v>
      </c>
      <c r="AO493">
        <v>34</v>
      </c>
      <c r="AP493">
        <v>38</v>
      </c>
      <c r="AQ493">
        <v>41</v>
      </c>
      <c r="AR493">
        <v>21</v>
      </c>
      <c r="AS493">
        <v>46</v>
      </c>
      <c r="AT493">
        <v>21</v>
      </c>
      <c r="AU493">
        <v>19</v>
      </c>
      <c r="AV493">
        <v>42</v>
      </c>
      <c r="AW493">
        <f t="shared" si="94"/>
        <v>2</v>
      </c>
      <c r="AX493">
        <f t="shared" si="95"/>
        <v>44</v>
      </c>
      <c r="AY493" t="s">
        <v>102</v>
      </c>
      <c r="AZ493" s="1">
        <v>46105.791666666664</v>
      </c>
      <c r="BA493" s="1">
        <v>46105</v>
      </c>
      <c r="BB493">
        <v>3</v>
      </c>
      <c r="BC493" t="s">
        <v>119</v>
      </c>
      <c r="BD493">
        <v>2026</v>
      </c>
    </row>
    <row r="494" spans="1:56" x14ac:dyDescent="0.25">
      <c r="A494">
        <v>22501046</v>
      </c>
      <c r="B494" t="s">
        <v>115</v>
      </c>
      <c r="C494" t="s">
        <v>116</v>
      </c>
      <c r="D494">
        <v>1610612749</v>
      </c>
      <c r="E494" t="str">
        <f t="shared" si="84"/>
        <v>161061274922501046</v>
      </c>
      <c r="F494" t="s">
        <v>94</v>
      </c>
      <c r="G494" t="s">
        <v>95</v>
      </c>
      <c r="H494">
        <v>1610612746</v>
      </c>
      <c r="I494" s="4" t="str">
        <f t="shared" si="85"/>
        <v>161061274622501046</v>
      </c>
      <c r="J494">
        <v>0</v>
      </c>
      <c r="K494">
        <v>0</v>
      </c>
      <c r="L494">
        <v>96</v>
      </c>
      <c r="M494">
        <v>129</v>
      </c>
      <c r="N494">
        <v>29</v>
      </c>
      <c r="O494">
        <v>2</v>
      </c>
      <c r="P494">
        <v>6</v>
      </c>
      <c r="Q494" s="2">
        <f t="shared" si="86"/>
        <v>0.54570259208731242</v>
      </c>
      <c r="R494" s="3">
        <f t="shared" si="87"/>
        <v>54.959999999999994</v>
      </c>
      <c r="S494" s="3">
        <f t="shared" si="88"/>
        <v>72.92</v>
      </c>
      <c r="T494" s="3">
        <f t="shared" si="89"/>
        <v>174.67248908296946</v>
      </c>
      <c r="U494" s="3">
        <f t="shared" si="90"/>
        <v>176.90619857377948</v>
      </c>
      <c r="V494" s="3">
        <f t="shared" si="91"/>
        <v>-2.2337094908100141</v>
      </c>
      <c r="W494" s="2">
        <f t="shared" si="92"/>
        <v>1.3181818181818181</v>
      </c>
      <c r="X494">
        <v>84</v>
      </c>
      <c r="Y494">
        <v>37</v>
      </c>
      <c r="Z494" s="2">
        <v>0.44</v>
      </c>
      <c r="AA494">
        <v>41</v>
      </c>
      <c r="AB494">
        <v>16</v>
      </c>
      <c r="AC494">
        <f t="shared" si="93"/>
        <v>48</v>
      </c>
      <c r="AD494" s="2">
        <v>0.39</v>
      </c>
      <c r="AE494">
        <v>9</v>
      </c>
      <c r="AF494">
        <v>6</v>
      </c>
      <c r="AG494" s="2">
        <v>0.66700000000000004</v>
      </c>
      <c r="AH494">
        <v>27</v>
      </c>
      <c r="AI494">
        <v>11</v>
      </c>
      <c r="AJ494">
        <v>38</v>
      </c>
      <c r="AK494">
        <v>17</v>
      </c>
      <c r="AL494">
        <v>22</v>
      </c>
      <c r="AM494">
        <v>-33</v>
      </c>
      <c r="AN494">
        <v>240</v>
      </c>
      <c r="AO494">
        <v>24</v>
      </c>
      <c r="AP494">
        <v>23</v>
      </c>
      <c r="AQ494">
        <v>20</v>
      </c>
      <c r="AR494">
        <v>29</v>
      </c>
      <c r="AS494">
        <v>2</v>
      </c>
      <c r="AT494">
        <v>6</v>
      </c>
      <c r="AU494">
        <v>15</v>
      </c>
      <c r="AV494">
        <v>28</v>
      </c>
      <c r="AW494">
        <f t="shared" si="94"/>
        <v>14</v>
      </c>
      <c r="AX494">
        <f t="shared" si="95"/>
        <v>42</v>
      </c>
      <c r="AY494" t="s">
        <v>102</v>
      </c>
      <c r="AZ494" s="1">
        <v>46104.9375</v>
      </c>
      <c r="BA494" s="1">
        <v>46104</v>
      </c>
      <c r="BB494">
        <v>3</v>
      </c>
      <c r="BC494" t="s">
        <v>119</v>
      </c>
      <c r="BD494">
        <v>2026</v>
      </c>
    </row>
    <row r="495" spans="1:56" x14ac:dyDescent="0.25">
      <c r="A495">
        <v>22501046</v>
      </c>
      <c r="B495" t="s">
        <v>94</v>
      </c>
      <c r="C495" t="s">
        <v>95</v>
      </c>
      <c r="D495">
        <v>1610612746</v>
      </c>
      <c r="E495" t="str">
        <f t="shared" si="84"/>
        <v>161061274622501046</v>
      </c>
      <c r="F495" t="s">
        <v>115</v>
      </c>
      <c r="G495" t="s">
        <v>116</v>
      </c>
      <c r="H495">
        <v>1610612749</v>
      </c>
      <c r="I495" s="4" t="str">
        <f t="shared" si="85"/>
        <v>161061274922501046</v>
      </c>
      <c r="J495">
        <v>1</v>
      </c>
      <c r="K495">
        <v>1</v>
      </c>
      <c r="L495">
        <v>129</v>
      </c>
      <c r="M495">
        <v>96</v>
      </c>
      <c r="N495">
        <v>30</v>
      </c>
      <c r="O495">
        <v>6</v>
      </c>
      <c r="P495">
        <v>13</v>
      </c>
      <c r="Q495" s="2">
        <f t="shared" si="86"/>
        <v>0.72537112010796223</v>
      </c>
      <c r="R495" s="3">
        <f t="shared" si="87"/>
        <v>72.92</v>
      </c>
      <c r="S495" s="3">
        <f t="shared" si="88"/>
        <v>54.959999999999994</v>
      </c>
      <c r="T495" s="3">
        <f t="shared" si="89"/>
        <v>176.90619857377948</v>
      </c>
      <c r="U495" s="3">
        <f t="shared" si="90"/>
        <v>174.67248908296946</v>
      </c>
      <c r="V495" s="3">
        <f t="shared" si="91"/>
        <v>2.2337094908100141</v>
      </c>
      <c r="W495" s="2">
        <f t="shared" si="92"/>
        <v>2.5</v>
      </c>
      <c r="X495">
        <v>81</v>
      </c>
      <c r="Y495">
        <v>47</v>
      </c>
      <c r="Z495" s="2">
        <v>0.57999999999999996</v>
      </c>
      <c r="AA495">
        <v>38</v>
      </c>
      <c r="AB495">
        <v>17</v>
      </c>
      <c r="AC495">
        <f t="shared" si="93"/>
        <v>51</v>
      </c>
      <c r="AD495" s="2">
        <v>0.44700000000000001</v>
      </c>
      <c r="AE495">
        <v>18</v>
      </c>
      <c r="AF495">
        <v>18</v>
      </c>
      <c r="AG495" s="2">
        <v>1</v>
      </c>
      <c r="AH495">
        <v>30</v>
      </c>
      <c r="AI495">
        <v>4</v>
      </c>
      <c r="AJ495">
        <v>34</v>
      </c>
      <c r="AK495">
        <v>18</v>
      </c>
      <c r="AL495">
        <v>12</v>
      </c>
      <c r="AM495">
        <v>33</v>
      </c>
      <c r="AN495">
        <v>240</v>
      </c>
      <c r="AO495">
        <v>28</v>
      </c>
      <c r="AP495">
        <v>43</v>
      </c>
      <c r="AQ495">
        <v>37</v>
      </c>
      <c r="AR495">
        <v>21</v>
      </c>
      <c r="AS495">
        <v>46</v>
      </c>
      <c r="AT495">
        <v>18</v>
      </c>
      <c r="AU495">
        <v>26</v>
      </c>
      <c r="AV495">
        <v>52</v>
      </c>
      <c r="AW495">
        <f t="shared" si="94"/>
        <v>8</v>
      </c>
      <c r="AX495">
        <f t="shared" si="95"/>
        <v>60</v>
      </c>
      <c r="AY495" t="s">
        <v>102</v>
      </c>
      <c r="AZ495" s="1">
        <v>46104.9375</v>
      </c>
      <c r="BA495" s="1">
        <v>46104</v>
      </c>
      <c r="BB495">
        <v>3</v>
      </c>
      <c r="BC495" t="s">
        <v>119</v>
      </c>
      <c r="BD495">
        <v>2026</v>
      </c>
    </row>
    <row r="496" spans="1:56" x14ac:dyDescent="0.25">
      <c r="A496">
        <v>22501045</v>
      </c>
      <c r="B496" t="s">
        <v>85</v>
      </c>
      <c r="C496" t="s">
        <v>86</v>
      </c>
      <c r="D496">
        <v>1610612757</v>
      </c>
      <c r="E496" t="str">
        <f t="shared" si="84"/>
        <v>161061275722501045</v>
      </c>
      <c r="F496" t="s">
        <v>117</v>
      </c>
      <c r="G496" t="s">
        <v>118</v>
      </c>
      <c r="H496">
        <v>1610612751</v>
      </c>
      <c r="I496" s="4" t="str">
        <f t="shared" si="85"/>
        <v>161061275122501045</v>
      </c>
      <c r="J496">
        <v>1</v>
      </c>
      <c r="K496">
        <v>1</v>
      </c>
      <c r="L496">
        <v>134</v>
      </c>
      <c r="M496">
        <v>99</v>
      </c>
      <c r="N496">
        <v>28</v>
      </c>
      <c r="O496">
        <v>8</v>
      </c>
      <c r="P496">
        <v>10</v>
      </c>
      <c r="Q496" s="2">
        <f t="shared" si="86"/>
        <v>0.68647540983606559</v>
      </c>
      <c r="R496" s="3">
        <f t="shared" si="87"/>
        <v>67.599999999999994</v>
      </c>
      <c r="S496" s="3">
        <f t="shared" si="88"/>
        <v>64.760000000000005</v>
      </c>
      <c r="T496" s="3">
        <f t="shared" si="89"/>
        <v>198.22485207100593</v>
      </c>
      <c r="U496" s="3">
        <f t="shared" si="90"/>
        <v>152.8721432983323</v>
      </c>
      <c r="V496" s="3">
        <f t="shared" si="91"/>
        <v>45.352708772673623</v>
      </c>
      <c r="W496" s="2">
        <f t="shared" si="92"/>
        <v>1.2727272727272727</v>
      </c>
      <c r="X496">
        <v>80</v>
      </c>
      <c r="Y496">
        <v>44</v>
      </c>
      <c r="Z496" s="2">
        <v>0.55000000000000004</v>
      </c>
      <c r="AA496">
        <v>38</v>
      </c>
      <c r="AB496">
        <v>18</v>
      </c>
      <c r="AC496">
        <f t="shared" si="93"/>
        <v>54</v>
      </c>
      <c r="AD496" s="2">
        <v>0.47399999999999998</v>
      </c>
      <c r="AE496">
        <v>40</v>
      </c>
      <c r="AF496">
        <v>28</v>
      </c>
      <c r="AG496" s="2">
        <v>0.7</v>
      </c>
      <c r="AH496">
        <v>37</v>
      </c>
      <c r="AI496">
        <v>8</v>
      </c>
      <c r="AJ496">
        <v>45</v>
      </c>
      <c r="AK496">
        <v>24</v>
      </c>
      <c r="AL496">
        <v>22</v>
      </c>
      <c r="AM496">
        <v>35</v>
      </c>
      <c r="AN496">
        <v>240</v>
      </c>
      <c r="AO496">
        <v>35</v>
      </c>
      <c r="AP496">
        <v>34</v>
      </c>
      <c r="AQ496">
        <v>28</v>
      </c>
      <c r="AR496">
        <v>37</v>
      </c>
      <c r="AS496">
        <v>38</v>
      </c>
      <c r="AT496">
        <v>13</v>
      </c>
      <c r="AU496">
        <v>24</v>
      </c>
      <c r="AV496">
        <v>50</v>
      </c>
      <c r="AW496">
        <f t="shared" si="94"/>
        <v>2</v>
      </c>
      <c r="AX496">
        <f t="shared" si="95"/>
        <v>52</v>
      </c>
      <c r="AY496" t="s">
        <v>102</v>
      </c>
      <c r="AZ496" s="1">
        <v>46104.916666666664</v>
      </c>
      <c r="BA496" s="1">
        <v>46104</v>
      </c>
      <c r="BB496">
        <v>3</v>
      </c>
      <c r="BC496" t="s">
        <v>119</v>
      </c>
      <c r="BD496">
        <v>2026</v>
      </c>
    </row>
    <row r="497" spans="1:56" x14ac:dyDescent="0.25">
      <c r="A497">
        <v>22501045</v>
      </c>
      <c r="B497" t="s">
        <v>117</v>
      </c>
      <c r="C497" t="s">
        <v>118</v>
      </c>
      <c r="D497">
        <v>1610612751</v>
      </c>
      <c r="E497" t="str">
        <f t="shared" si="84"/>
        <v>161061275122501045</v>
      </c>
      <c r="F497" t="s">
        <v>85</v>
      </c>
      <c r="G497" t="s">
        <v>86</v>
      </c>
      <c r="H497">
        <v>1610612757</v>
      </c>
      <c r="I497" s="4" t="str">
        <f t="shared" si="85"/>
        <v>161061275722501045</v>
      </c>
      <c r="J497">
        <v>0</v>
      </c>
      <c r="K497">
        <v>0</v>
      </c>
      <c r="L497">
        <v>99</v>
      </c>
      <c r="M497">
        <v>134</v>
      </c>
      <c r="N497">
        <v>22</v>
      </c>
      <c r="O497">
        <v>3</v>
      </c>
      <c r="P497">
        <v>11</v>
      </c>
      <c r="Q497" s="2">
        <f t="shared" si="86"/>
        <v>0.53363518758085382</v>
      </c>
      <c r="R497" s="3">
        <f t="shared" si="87"/>
        <v>64.760000000000005</v>
      </c>
      <c r="S497" s="3">
        <f t="shared" si="88"/>
        <v>67.599999999999994</v>
      </c>
      <c r="T497" s="3">
        <f t="shared" si="89"/>
        <v>152.8721432983323</v>
      </c>
      <c r="U497" s="3">
        <f t="shared" si="90"/>
        <v>198.22485207100593</v>
      </c>
      <c r="V497" s="3">
        <f t="shared" si="91"/>
        <v>-45.352708772673623</v>
      </c>
      <c r="W497" s="2">
        <f t="shared" si="92"/>
        <v>1</v>
      </c>
      <c r="X497">
        <v>80</v>
      </c>
      <c r="Y497">
        <v>33</v>
      </c>
      <c r="Z497" s="2">
        <v>0.41299999999999998</v>
      </c>
      <c r="AA497">
        <v>29</v>
      </c>
      <c r="AB497">
        <v>8</v>
      </c>
      <c r="AC497">
        <f t="shared" si="93"/>
        <v>24</v>
      </c>
      <c r="AD497" s="2">
        <v>0.27600000000000002</v>
      </c>
      <c r="AE497">
        <v>29</v>
      </c>
      <c r="AF497">
        <v>25</v>
      </c>
      <c r="AG497" s="2">
        <v>0.86199999999999999</v>
      </c>
      <c r="AH497">
        <v>26</v>
      </c>
      <c r="AI497">
        <v>6</v>
      </c>
      <c r="AJ497">
        <v>32</v>
      </c>
      <c r="AK497">
        <v>33</v>
      </c>
      <c r="AL497">
        <v>22</v>
      </c>
      <c r="AM497">
        <v>-35</v>
      </c>
      <c r="AN497">
        <v>240</v>
      </c>
      <c r="AO497">
        <v>30</v>
      </c>
      <c r="AP497">
        <v>21</v>
      </c>
      <c r="AQ497">
        <v>22</v>
      </c>
      <c r="AR497">
        <v>26</v>
      </c>
      <c r="AS497">
        <v>4</v>
      </c>
      <c r="AT497">
        <v>9</v>
      </c>
      <c r="AU497">
        <v>24</v>
      </c>
      <c r="AV497">
        <v>40</v>
      </c>
      <c r="AW497">
        <f t="shared" si="94"/>
        <v>10</v>
      </c>
      <c r="AX497">
        <f t="shared" si="95"/>
        <v>50</v>
      </c>
      <c r="AY497" t="s">
        <v>102</v>
      </c>
      <c r="AZ497" s="1">
        <v>46104.916666666664</v>
      </c>
      <c r="BA497" s="1">
        <v>46104</v>
      </c>
      <c r="BB497">
        <v>3</v>
      </c>
      <c r="BC497" t="s">
        <v>119</v>
      </c>
      <c r="BD497">
        <v>2026</v>
      </c>
    </row>
    <row r="498" spans="1:56" x14ac:dyDescent="0.25">
      <c r="A498">
        <v>22501044</v>
      </c>
      <c r="B498" t="s">
        <v>89</v>
      </c>
      <c r="C498" t="s">
        <v>90</v>
      </c>
      <c r="D498">
        <v>1610612744</v>
      </c>
      <c r="E498" t="str">
        <f t="shared" si="84"/>
        <v>161061274422501044</v>
      </c>
      <c r="F498" t="s">
        <v>98</v>
      </c>
      <c r="G498" t="s">
        <v>99</v>
      </c>
      <c r="H498">
        <v>1610612742</v>
      </c>
      <c r="I498" s="4" t="str">
        <f t="shared" si="85"/>
        <v>161061274222501044</v>
      </c>
      <c r="J498">
        <v>0</v>
      </c>
      <c r="K498">
        <v>1</v>
      </c>
      <c r="L498">
        <v>137</v>
      </c>
      <c r="M498">
        <v>131</v>
      </c>
      <c r="N498">
        <v>39</v>
      </c>
      <c r="O498">
        <v>4</v>
      </c>
      <c r="P498">
        <v>16</v>
      </c>
      <c r="Q498" s="2">
        <f t="shared" si="86"/>
        <v>0.61401936177841521</v>
      </c>
      <c r="R498" s="3">
        <f t="shared" si="87"/>
        <v>70.56</v>
      </c>
      <c r="S498" s="3">
        <f t="shared" si="88"/>
        <v>69.8</v>
      </c>
      <c r="T498" s="3">
        <f t="shared" si="89"/>
        <v>194.1609977324263</v>
      </c>
      <c r="U498" s="3">
        <f t="shared" si="90"/>
        <v>187.67908309455586</v>
      </c>
      <c r="V498" s="3">
        <f t="shared" si="91"/>
        <v>6.4819146378704318</v>
      </c>
      <c r="W498" s="2">
        <f t="shared" si="92"/>
        <v>1.625</v>
      </c>
      <c r="X498">
        <v>101</v>
      </c>
      <c r="Y498">
        <v>51</v>
      </c>
      <c r="Z498" s="2">
        <v>0.505</v>
      </c>
      <c r="AA498">
        <v>47</v>
      </c>
      <c r="AB498">
        <v>17</v>
      </c>
      <c r="AC498">
        <f t="shared" si="93"/>
        <v>51</v>
      </c>
      <c r="AD498" s="2">
        <v>0.36199999999999999</v>
      </c>
      <c r="AE498">
        <v>24</v>
      </c>
      <c r="AF498">
        <v>18</v>
      </c>
      <c r="AG498" s="2">
        <v>0.75</v>
      </c>
      <c r="AH498">
        <v>32</v>
      </c>
      <c r="AI498">
        <v>17</v>
      </c>
      <c r="AJ498">
        <v>49</v>
      </c>
      <c r="AK498">
        <v>25</v>
      </c>
      <c r="AL498">
        <v>24</v>
      </c>
      <c r="AM498">
        <v>6</v>
      </c>
      <c r="AN498">
        <v>265</v>
      </c>
      <c r="AO498">
        <v>34</v>
      </c>
      <c r="AP498">
        <v>29</v>
      </c>
      <c r="AQ498">
        <v>35</v>
      </c>
      <c r="AR498">
        <v>28</v>
      </c>
      <c r="AS498">
        <v>11</v>
      </c>
      <c r="AT498">
        <v>13</v>
      </c>
      <c r="AU498">
        <v>29</v>
      </c>
      <c r="AV498">
        <v>62</v>
      </c>
      <c r="AW498">
        <f t="shared" si="94"/>
        <v>6</v>
      </c>
      <c r="AX498">
        <f t="shared" si="95"/>
        <v>68</v>
      </c>
      <c r="AY498" t="s">
        <v>102</v>
      </c>
      <c r="AZ498" s="1">
        <v>46104.895833333336</v>
      </c>
      <c r="BA498" s="1">
        <v>46104</v>
      </c>
      <c r="BB498">
        <v>3</v>
      </c>
      <c r="BC498" t="s">
        <v>119</v>
      </c>
      <c r="BD498">
        <v>2026</v>
      </c>
    </row>
    <row r="499" spans="1:56" x14ac:dyDescent="0.25">
      <c r="A499">
        <v>22501044</v>
      </c>
      <c r="B499" t="s">
        <v>98</v>
      </c>
      <c r="C499" t="s">
        <v>99</v>
      </c>
      <c r="D499">
        <v>1610612742</v>
      </c>
      <c r="E499" t="str">
        <f t="shared" si="84"/>
        <v>161061274222501044</v>
      </c>
      <c r="F499" t="s">
        <v>89</v>
      </c>
      <c r="G499" t="s">
        <v>90</v>
      </c>
      <c r="H499">
        <v>1610612744</v>
      </c>
      <c r="I499" s="4" t="str">
        <f t="shared" si="85"/>
        <v>161061274422501044</v>
      </c>
      <c r="J499">
        <v>1</v>
      </c>
      <c r="K499">
        <v>0</v>
      </c>
      <c r="L499">
        <v>131</v>
      </c>
      <c r="M499">
        <v>137</v>
      </c>
      <c r="N499">
        <v>37</v>
      </c>
      <c r="O499">
        <v>3</v>
      </c>
      <c r="P499">
        <v>13</v>
      </c>
      <c r="Q499" s="2">
        <f t="shared" si="86"/>
        <v>0.68371607515657618</v>
      </c>
      <c r="R499" s="3">
        <f t="shared" si="87"/>
        <v>69.8</v>
      </c>
      <c r="S499" s="3">
        <f t="shared" si="88"/>
        <v>70.56</v>
      </c>
      <c r="T499" s="3">
        <f t="shared" si="89"/>
        <v>187.67908309455586</v>
      </c>
      <c r="U499" s="3">
        <f t="shared" si="90"/>
        <v>194.1609977324263</v>
      </c>
      <c r="V499" s="3">
        <f t="shared" si="91"/>
        <v>-6.4819146378704318</v>
      </c>
      <c r="W499" s="2">
        <f t="shared" si="92"/>
        <v>1.7619047619047619</v>
      </c>
      <c r="X499">
        <v>87</v>
      </c>
      <c r="Y499">
        <v>51</v>
      </c>
      <c r="Z499" s="2">
        <v>0.58599999999999997</v>
      </c>
      <c r="AA499">
        <v>36</v>
      </c>
      <c r="AB499">
        <v>16</v>
      </c>
      <c r="AC499">
        <f t="shared" si="93"/>
        <v>48</v>
      </c>
      <c r="AD499" s="2">
        <v>0.44400000000000001</v>
      </c>
      <c r="AE499">
        <v>20</v>
      </c>
      <c r="AF499">
        <v>13</v>
      </c>
      <c r="AG499" s="2">
        <v>0.65</v>
      </c>
      <c r="AH499">
        <v>21</v>
      </c>
      <c r="AI499">
        <v>5</v>
      </c>
      <c r="AJ499">
        <v>26</v>
      </c>
      <c r="AK499">
        <v>23</v>
      </c>
      <c r="AL499">
        <v>21</v>
      </c>
      <c r="AM499">
        <v>-6</v>
      </c>
      <c r="AN499">
        <v>265</v>
      </c>
      <c r="AO499">
        <v>31</v>
      </c>
      <c r="AP499">
        <v>42</v>
      </c>
      <c r="AQ499">
        <v>25</v>
      </c>
      <c r="AR499">
        <v>28</v>
      </c>
      <c r="AS499">
        <v>15</v>
      </c>
      <c r="AT499">
        <v>23</v>
      </c>
      <c r="AU499">
        <v>30</v>
      </c>
      <c r="AV499">
        <v>62</v>
      </c>
      <c r="AW499">
        <f t="shared" si="94"/>
        <v>8</v>
      </c>
      <c r="AX499">
        <f t="shared" si="95"/>
        <v>70</v>
      </c>
      <c r="AY499" t="s">
        <v>102</v>
      </c>
      <c r="AZ499" s="1">
        <v>46104.895833333336</v>
      </c>
      <c r="BA499" s="1">
        <v>46104</v>
      </c>
      <c r="BB499">
        <v>3</v>
      </c>
      <c r="BC499" t="s">
        <v>119</v>
      </c>
      <c r="BD499">
        <v>2026</v>
      </c>
    </row>
    <row r="500" spans="1:56" x14ac:dyDescent="0.25">
      <c r="A500">
        <v>22501043</v>
      </c>
      <c r="B500" t="s">
        <v>107</v>
      </c>
      <c r="C500" t="s">
        <v>108</v>
      </c>
      <c r="D500">
        <v>1610612762</v>
      </c>
      <c r="E500" t="str">
        <f t="shared" si="84"/>
        <v>161061276222501043</v>
      </c>
      <c r="F500" t="s">
        <v>72</v>
      </c>
      <c r="G500" t="s">
        <v>73</v>
      </c>
      <c r="H500">
        <v>1610612761</v>
      </c>
      <c r="I500" s="4" t="str">
        <f t="shared" si="85"/>
        <v>161061276122501043</v>
      </c>
      <c r="J500">
        <v>1</v>
      </c>
      <c r="K500">
        <v>0</v>
      </c>
      <c r="L500">
        <v>127</v>
      </c>
      <c r="M500">
        <v>143</v>
      </c>
      <c r="N500">
        <v>25</v>
      </c>
      <c r="O500">
        <v>6</v>
      </c>
      <c r="P500">
        <v>9</v>
      </c>
      <c r="Q500" s="2">
        <f t="shared" si="86"/>
        <v>0.62303767660910514</v>
      </c>
      <c r="R500" s="3">
        <f t="shared" si="87"/>
        <v>77.92</v>
      </c>
      <c r="S500" s="3">
        <f t="shared" si="88"/>
        <v>79.319999999999993</v>
      </c>
      <c r="T500" s="3">
        <f t="shared" si="89"/>
        <v>162.9876796714579</v>
      </c>
      <c r="U500" s="3">
        <f t="shared" si="90"/>
        <v>180.28240040342916</v>
      </c>
      <c r="V500" s="3">
        <f t="shared" si="91"/>
        <v>-17.294720731971267</v>
      </c>
      <c r="W500" s="2">
        <f t="shared" si="92"/>
        <v>1.6666666666666667</v>
      </c>
      <c r="X500">
        <v>83</v>
      </c>
      <c r="Y500">
        <v>39</v>
      </c>
      <c r="Z500" s="2">
        <v>0.47</v>
      </c>
      <c r="AA500">
        <v>36</v>
      </c>
      <c r="AB500">
        <v>13</v>
      </c>
      <c r="AC500">
        <f t="shared" si="93"/>
        <v>39</v>
      </c>
      <c r="AD500" s="2">
        <v>0.36099999999999999</v>
      </c>
      <c r="AE500">
        <v>43</v>
      </c>
      <c r="AF500">
        <v>36</v>
      </c>
      <c r="AG500" s="2">
        <v>0.83699999999999997</v>
      </c>
      <c r="AH500">
        <v>30</v>
      </c>
      <c r="AI500">
        <v>9</v>
      </c>
      <c r="AJ500">
        <v>39</v>
      </c>
      <c r="AK500">
        <v>19</v>
      </c>
      <c r="AL500">
        <v>15</v>
      </c>
      <c r="AM500">
        <v>-16</v>
      </c>
      <c r="AN500">
        <v>240</v>
      </c>
      <c r="AO500">
        <v>25</v>
      </c>
      <c r="AP500">
        <v>33</v>
      </c>
      <c r="AQ500">
        <v>30</v>
      </c>
      <c r="AR500">
        <v>39</v>
      </c>
      <c r="AS500">
        <v>5</v>
      </c>
      <c r="AT500">
        <v>25</v>
      </c>
      <c r="AU500">
        <v>24</v>
      </c>
      <c r="AV500">
        <v>46</v>
      </c>
      <c r="AW500">
        <f t="shared" si="94"/>
        <v>6</v>
      </c>
      <c r="AX500">
        <f t="shared" si="95"/>
        <v>52</v>
      </c>
      <c r="AY500" t="s">
        <v>102</v>
      </c>
      <c r="AZ500" s="1">
        <v>46104.875</v>
      </c>
      <c r="BA500" s="1">
        <v>46104</v>
      </c>
      <c r="BB500">
        <v>3</v>
      </c>
      <c r="BC500" t="s">
        <v>119</v>
      </c>
      <c r="BD500">
        <v>2026</v>
      </c>
    </row>
    <row r="501" spans="1:56" x14ac:dyDescent="0.25">
      <c r="A501">
        <v>22501043</v>
      </c>
      <c r="B501" t="s">
        <v>72</v>
      </c>
      <c r="C501" t="s">
        <v>73</v>
      </c>
      <c r="D501">
        <v>1610612761</v>
      </c>
      <c r="E501" t="str">
        <f t="shared" si="84"/>
        <v>161061276122501043</v>
      </c>
      <c r="F501" t="s">
        <v>107</v>
      </c>
      <c r="G501" t="s">
        <v>108</v>
      </c>
      <c r="H501">
        <v>1610612762</v>
      </c>
      <c r="I501" s="4" t="str">
        <f t="shared" si="85"/>
        <v>161061276222501043</v>
      </c>
      <c r="J501">
        <v>0</v>
      </c>
      <c r="K501">
        <v>1</v>
      </c>
      <c r="L501">
        <v>143</v>
      </c>
      <c r="M501">
        <v>127</v>
      </c>
      <c r="N501">
        <v>49</v>
      </c>
      <c r="O501">
        <v>10</v>
      </c>
      <c r="P501">
        <v>12</v>
      </c>
      <c r="Q501" s="2">
        <f t="shared" si="86"/>
        <v>0.71271929824561409</v>
      </c>
      <c r="R501" s="3">
        <f t="shared" si="87"/>
        <v>79.319999999999993</v>
      </c>
      <c r="S501" s="3">
        <f t="shared" si="88"/>
        <v>77.92</v>
      </c>
      <c r="T501" s="3">
        <f t="shared" si="89"/>
        <v>180.28240040342916</v>
      </c>
      <c r="U501" s="3">
        <f t="shared" si="90"/>
        <v>162.9876796714579</v>
      </c>
      <c r="V501" s="3">
        <f t="shared" si="91"/>
        <v>17.294720731971267</v>
      </c>
      <c r="W501" s="2">
        <f t="shared" si="92"/>
        <v>3.2666666666666666</v>
      </c>
      <c r="X501">
        <v>88</v>
      </c>
      <c r="Y501">
        <v>54</v>
      </c>
      <c r="Z501" s="2">
        <v>0.61399999999999999</v>
      </c>
      <c r="AA501">
        <v>37</v>
      </c>
      <c r="AB501">
        <v>20</v>
      </c>
      <c r="AC501">
        <f t="shared" si="93"/>
        <v>60</v>
      </c>
      <c r="AD501" s="2">
        <v>0.54100000000000004</v>
      </c>
      <c r="AE501">
        <v>28</v>
      </c>
      <c r="AF501">
        <v>15</v>
      </c>
      <c r="AG501" s="2">
        <v>0.53600000000000003</v>
      </c>
      <c r="AH501">
        <v>29</v>
      </c>
      <c r="AI501">
        <v>6</v>
      </c>
      <c r="AJ501">
        <v>35</v>
      </c>
      <c r="AK501">
        <v>30</v>
      </c>
      <c r="AL501">
        <v>15</v>
      </c>
      <c r="AM501">
        <v>16</v>
      </c>
      <c r="AN501">
        <v>240</v>
      </c>
      <c r="AO501">
        <v>31</v>
      </c>
      <c r="AP501">
        <v>37</v>
      </c>
      <c r="AQ501">
        <v>49</v>
      </c>
      <c r="AR501">
        <v>26</v>
      </c>
      <c r="AS501">
        <v>35</v>
      </c>
      <c r="AT501">
        <v>25</v>
      </c>
      <c r="AU501">
        <v>25</v>
      </c>
      <c r="AV501">
        <v>60</v>
      </c>
      <c r="AW501">
        <f t="shared" si="94"/>
        <v>8</v>
      </c>
      <c r="AX501">
        <f t="shared" si="95"/>
        <v>68</v>
      </c>
      <c r="AY501" t="s">
        <v>102</v>
      </c>
      <c r="AZ501" s="1">
        <v>46104.875</v>
      </c>
      <c r="BA501" s="1">
        <v>46104</v>
      </c>
      <c r="BB501">
        <v>3</v>
      </c>
      <c r="BC501" t="s">
        <v>119</v>
      </c>
      <c r="BD501">
        <v>2026</v>
      </c>
    </row>
    <row r="502" spans="1:56" x14ac:dyDescent="0.25">
      <c r="A502">
        <v>22501042</v>
      </c>
      <c r="B502" t="s">
        <v>100</v>
      </c>
      <c r="C502" t="s">
        <v>101</v>
      </c>
      <c r="D502">
        <v>1610612741</v>
      </c>
      <c r="E502" t="str">
        <f t="shared" si="84"/>
        <v>161061274122501042</v>
      </c>
      <c r="F502" t="s">
        <v>78</v>
      </c>
      <c r="G502" t="s">
        <v>79</v>
      </c>
      <c r="H502">
        <v>1610612745</v>
      </c>
      <c r="I502" s="4" t="str">
        <f t="shared" si="85"/>
        <v>161061274522501042</v>
      </c>
      <c r="J502">
        <v>1</v>
      </c>
      <c r="K502">
        <v>1</v>
      </c>
      <c r="L502">
        <v>132</v>
      </c>
      <c r="M502">
        <v>124</v>
      </c>
      <c r="N502">
        <v>30</v>
      </c>
      <c r="O502">
        <v>4</v>
      </c>
      <c r="P502">
        <v>8</v>
      </c>
      <c r="Q502" s="2">
        <f t="shared" si="86"/>
        <v>0.64503518373729485</v>
      </c>
      <c r="R502" s="3">
        <f t="shared" si="87"/>
        <v>81.319999999999993</v>
      </c>
      <c r="S502" s="3">
        <f t="shared" si="88"/>
        <v>77.56</v>
      </c>
      <c r="T502" s="3">
        <f t="shared" si="89"/>
        <v>162.32169208066898</v>
      </c>
      <c r="U502" s="3">
        <f t="shared" si="90"/>
        <v>159.87622485817431</v>
      </c>
      <c r="V502" s="3">
        <f t="shared" si="91"/>
        <v>2.4454672224946705</v>
      </c>
      <c r="W502" s="2">
        <f t="shared" si="92"/>
        <v>2.1428571428571428</v>
      </c>
      <c r="X502">
        <v>90</v>
      </c>
      <c r="Y502">
        <v>45</v>
      </c>
      <c r="Z502" s="2">
        <v>0.5</v>
      </c>
      <c r="AA502">
        <v>38</v>
      </c>
      <c r="AB502">
        <v>19</v>
      </c>
      <c r="AC502">
        <f t="shared" si="93"/>
        <v>57</v>
      </c>
      <c r="AD502" s="2">
        <v>0.5</v>
      </c>
      <c r="AE502">
        <v>28</v>
      </c>
      <c r="AF502">
        <v>23</v>
      </c>
      <c r="AG502" s="2">
        <v>0.82099999999999995</v>
      </c>
      <c r="AH502">
        <v>38</v>
      </c>
      <c r="AI502">
        <v>7</v>
      </c>
      <c r="AJ502">
        <v>45</v>
      </c>
      <c r="AK502">
        <v>21</v>
      </c>
      <c r="AL502">
        <v>14</v>
      </c>
      <c r="AM502">
        <v>8</v>
      </c>
      <c r="AN502">
        <v>240</v>
      </c>
      <c r="AO502">
        <v>41</v>
      </c>
      <c r="AP502">
        <v>24</v>
      </c>
      <c r="AQ502">
        <v>30</v>
      </c>
      <c r="AR502">
        <v>37</v>
      </c>
      <c r="AS502">
        <v>22</v>
      </c>
      <c r="AT502">
        <v>8</v>
      </c>
      <c r="AU502">
        <v>18</v>
      </c>
      <c r="AV502">
        <v>48</v>
      </c>
      <c r="AW502">
        <f t="shared" si="94"/>
        <v>4</v>
      </c>
      <c r="AX502">
        <f t="shared" si="95"/>
        <v>52</v>
      </c>
      <c r="AY502" t="s">
        <v>102</v>
      </c>
      <c r="AZ502" s="1">
        <v>46104.833333333336</v>
      </c>
      <c r="BA502" s="1">
        <v>46104</v>
      </c>
      <c r="BB502">
        <v>3</v>
      </c>
      <c r="BC502" t="s">
        <v>119</v>
      </c>
      <c r="BD502">
        <v>2026</v>
      </c>
    </row>
    <row r="503" spans="1:56" x14ac:dyDescent="0.25">
      <c r="A503">
        <v>22501042</v>
      </c>
      <c r="B503" t="s">
        <v>78</v>
      </c>
      <c r="C503" t="s">
        <v>79</v>
      </c>
      <c r="D503">
        <v>1610612745</v>
      </c>
      <c r="E503" t="str">
        <f t="shared" si="84"/>
        <v>161061274522501042</v>
      </c>
      <c r="F503" t="s">
        <v>100</v>
      </c>
      <c r="G503" t="s">
        <v>101</v>
      </c>
      <c r="H503">
        <v>1610612741</v>
      </c>
      <c r="I503" s="4" t="str">
        <f t="shared" si="85"/>
        <v>161061274122501042</v>
      </c>
      <c r="J503">
        <v>0</v>
      </c>
      <c r="K503">
        <v>0</v>
      </c>
      <c r="L503">
        <v>124</v>
      </c>
      <c r="M503">
        <v>132</v>
      </c>
      <c r="N503">
        <v>27</v>
      </c>
      <c r="O503">
        <v>7</v>
      </c>
      <c r="P503">
        <v>8</v>
      </c>
      <c r="Q503" s="2">
        <f t="shared" si="86"/>
        <v>0.6045241809672387</v>
      </c>
      <c r="R503" s="3">
        <f t="shared" si="87"/>
        <v>77.56</v>
      </c>
      <c r="S503" s="3">
        <f t="shared" si="88"/>
        <v>81.319999999999993</v>
      </c>
      <c r="T503" s="3">
        <f t="shared" si="89"/>
        <v>159.87622485817431</v>
      </c>
      <c r="U503" s="3">
        <f t="shared" si="90"/>
        <v>162.32169208066898</v>
      </c>
      <c r="V503" s="3">
        <f t="shared" si="91"/>
        <v>-2.4454672224946705</v>
      </c>
      <c r="W503" s="2">
        <f t="shared" si="92"/>
        <v>1.588235294117647</v>
      </c>
      <c r="X503">
        <v>92</v>
      </c>
      <c r="Y503">
        <v>49</v>
      </c>
      <c r="Z503" s="2">
        <v>0.53300000000000003</v>
      </c>
      <c r="AA503">
        <v>41</v>
      </c>
      <c r="AB503">
        <v>11</v>
      </c>
      <c r="AC503">
        <f t="shared" si="93"/>
        <v>33</v>
      </c>
      <c r="AD503" s="2">
        <v>0.26800000000000002</v>
      </c>
      <c r="AE503">
        <v>24</v>
      </c>
      <c r="AF503">
        <v>15</v>
      </c>
      <c r="AG503" s="2">
        <v>0.625</v>
      </c>
      <c r="AH503">
        <v>33</v>
      </c>
      <c r="AI503">
        <v>8</v>
      </c>
      <c r="AJ503">
        <v>41</v>
      </c>
      <c r="AK503">
        <v>18</v>
      </c>
      <c r="AL503">
        <v>17</v>
      </c>
      <c r="AM503">
        <v>-8</v>
      </c>
      <c r="AN503">
        <v>240</v>
      </c>
      <c r="AO503">
        <v>21</v>
      </c>
      <c r="AP503">
        <v>27</v>
      </c>
      <c r="AQ503">
        <v>39</v>
      </c>
      <c r="AR503">
        <v>37</v>
      </c>
      <c r="AS503">
        <v>4</v>
      </c>
      <c r="AT503">
        <v>18</v>
      </c>
      <c r="AU503">
        <v>17</v>
      </c>
      <c r="AV503">
        <v>62</v>
      </c>
      <c r="AW503">
        <f t="shared" si="94"/>
        <v>14</v>
      </c>
      <c r="AX503">
        <f t="shared" si="95"/>
        <v>76</v>
      </c>
      <c r="AY503" t="s">
        <v>102</v>
      </c>
      <c r="AZ503" s="1">
        <v>46104.833333333336</v>
      </c>
      <c r="BA503" s="1">
        <v>46104</v>
      </c>
      <c r="BB503">
        <v>3</v>
      </c>
      <c r="BC503" t="s">
        <v>119</v>
      </c>
      <c r="BD503">
        <v>2026</v>
      </c>
    </row>
    <row r="504" spans="1:56" x14ac:dyDescent="0.25">
      <c r="A504">
        <v>22501037</v>
      </c>
      <c r="B504" t="s">
        <v>103</v>
      </c>
      <c r="C504" t="s">
        <v>104</v>
      </c>
      <c r="D504">
        <v>1610612763</v>
      </c>
      <c r="E504" t="str">
        <f t="shared" si="84"/>
        <v>161061276322501037</v>
      </c>
      <c r="F504" t="s">
        <v>83</v>
      </c>
      <c r="G504" t="s">
        <v>84</v>
      </c>
      <c r="H504">
        <v>1610612737</v>
      </c>
      <c r="I504" s="4" t="str">
        <f t="shared" si="85"/>
        <v>161061273722501037</v>
      </c>
      <c r="J504">
        <v>0</v>
      </c>
      <c r="K504">
        <v>0</v>
      </c>
      <c r="L504">
        <v>107</v>
      </c>
      <c r="M504">
        <v>146</v>
      </c>
      <c r="N504">
        <v>20</v>
      </c>
      <c r="O504">
        <v>4</v>
      </c>
      <c r="P504">
        <v>9</v>
      </c>
      <c r="Q504" s="2">
        <f t="shared" si="86"/>
        <v>0.56649724692926728</v>
      </c>
      <c r="R504" s="3">
        <f t="shared" si="87"/>
        <v>67.44</v>
      </c>
      <c r="S504" s="3">
        <f t="shared" si="88"/>
        <v>80</v>
      </c>
      <c r="T504" s="3">
        <f t="shared" si="89"/>
        <v>158.65954922894426</v>
      </c>
      <c r="U504" s="3">
        <f t="shared" si="90"/>
        <v>182.5</v>
      </c>
      <c r="V504" s="3">
        <f t="shared" si="91"/>
        <v>-23.840450771055743</v>
      </c>
      <c r="W504" s="2">
        <f t="shared" si="92"/>
        <v>0.95238095238095233</v>
      </c>
      <c r="X504">
        <v>83</v>
      </c>
      <c r="Y504">
        <v>35</v>
      </c>
      <c r="Z504" s="2">
        <v>0.42199999999999999</v>
      </c>
      <c r="AA504">
        <v>43</v>
      </c>
      <c r="AB504">
        <v>14</v>
      </c>
      <c r="AC504">
        <f t="shared" si="93"/>
        <v>42</v>
      </c>
      <c r="AD504" s="2">
        <v>0.32600000000000001</v>
      </c>
      <c r="AE504">
        <v>26</v>
      </c>
      <c r="AF504">
        <v>23</v>
      </c>
      <c r="AG504" s="2">
        <v>0.88500000000000001</v>
      </c>
      <c r="AH504">
        <v>28</v>
      </c>
      <c r="AI504">
        <v>6</v>
      </c>
      <c r="AJ504">
        <v>34</v>
      </c>
      <c r="AK504">
        <v>20</v>
      </c>
      <c r="AL504">
        <v>21</v>
      </c>
      <c r="AM504">
        <v>-39</v>
      </c>
      <c r="AN504">
        <v>240</v>
      </c>
      <c r="AO504">
        <v>22</v>
      </c>
      <c r="AP504">
        <v>24</v>
      </c>
      <c r="AQ504">
        <v>29</v>
      </c>
      <c r="AR504">
        <v>32</v>
      </c>
      <c r="AS504">
        <v>5</v>
      </c>
      <c r="AT504">
        <v>20</v>
      </c>
      <c r="AU504">
        <v>12</v>
      </c>
      <c r="AV504">
        <v>40</v>
      </c>
      <c r="AW504">
        <f t="shared" si="94"/>
        <v>2</v>
      </c>
      <c r="AX504">
        <f t="shared" si="95"/>
        <v>42</v>
      </c>
      <c r="AY504" t="s">
        <v>102</v>
      </c>
      <c r="AZ504" s="1">
        <v>46104.8125</v>
      </c>
      <c r="BA504" s="1">
        <v>46104</v>
      </c>
      <c r="BB504">
        <v>3</v>
      </c>
      <c r="BC504" t="s">
        <v>119</v>
      </c>
      <c r="BD504">
        <v>2026</v>
      </c>
    </row>
    <row r="505" spans="1:56" x14ac:dyDescent="0.25">
      <c r="A505">
        <v>22501037</v>
      </c>
      <c r="B505" t="s">
        <v>83</v>
      </c>
      <c r="C505" t="s">
        <v>84</v>
      </c>
      <c r="D505">
        <v>1610612737</v>
      </c>
      <c r="E505" t="str">
        <f t="shared" si="84"/>
        <v>161061273722501037</v>
      </c>
      <c r="F505" t="s">
        <v>103</v>
      </c>
      <c r="G505" t="s">
        <v>104</v>
      </c>
      <c r="H505">
        <v>1610612763</v>
      </c>
      <c r="I505" s="4" t="str">
        <f t="shared" si="85"/>
        <v>161061276322501037</v>
      </c>
      <c r="J505">
        <v>1</v>
      </c>
      <c r="K505">
        <v>1</v>
      </c>
      <c r="L505">
        <v>146</v>
      </c>
      <c r="M505">
        <v>107</v>
      </c>
      <c r="N505">
        <v>37</v>
      </c>
      <c r="O505">
        <v>6</v>
      </c>
      <c r="P505">
        <v>12</v>
      </c>
      <c r="Q505" s="2">
        <f t="shared" si="86"/>
        <v>0.70873786407766992</v>
      </c>
      <c r="R505" s="3">
        <f t="shared" si="87"/>
        <v>80</v>
      </c>
      <c r="S505" s="3">
        <f t="shared" si="88"/>
        <v>67.44</v>
      </c>
      <c r="T505" s="3">
        <f t="shared" si="89"/>
        <v>182.5</v>
      </c>
      <c r="U505" s="3">
        <f t="shared" si="90"/>
        <v>158.65954922894426</v>
      </c>
      <c r="V505" s="3">
        <f t="shared" si="91"/>
        <v>23.840450771055743</v>
      </c>
      <c r="W505" s="2">
        <f t="shared" si="92"/>
        <v>3.3636363636363638</v>
      </c>
      <c r="X505">
        <v>92</v>
      </c>
      <c r="Y505">
        <v>49</v>
      </c>
      <c r="Z505" s="2">
        <v>0.53300000000000003</v>
      </c>
      <c r="AA505">
        <v>54</v>
      </c>
      <c r="AB505">
        <v>25</v>
      </c>
      <c r="AC505">
        <f t="shared" si="93"/>
        <v>75</v>
      </c>
      <c r="AD505" s="2">
        <v>0.46300000000000002</v>
      </c>
      <c r="AE505">
        <v>25</v>
      </c>
      <c r="AF505">
        <v>23</v>
      </c>
      <c r="AG505" s="2">
        <v>0.92</v>
      </c>
      <c r="AH505">
        <v>32</v>
      </c>
      <c r="AI505">
        <v>12</v>
      </c>
      <c r="AJ505">
        <v>44</v>
      </c>
      <c r="AK505">
        <v>19</v>
      </c>
      <c r="AL505">
        <v>11</v>
      </c>
      <c r="AM505">
        <v>39</v>
      </c>
      <c r="AN505">
        <v>240</v>
      </c>
      <c r="AO505">
        <v>32</v>
      </c>
      <c r="AP505">
        <v>39</v>
      </c>
      <c r="AQ505">
        <v>45</v>
      </c>
      <c r="AR505">
        <v>30</v>
      </c>
      <c r="AS505">
        <v>44</v>
      </c>
      <c r="AT505">
        <v>26</v>
      </c>
      <c r="AU505">
        <v>39</v>
      </c>
      <c r="AV505">
        <v>48</v>
      </c>
      <c r="AW505">
        <f t="shared" si="94"/>
        <v>0</v>
      </c>
      <c r="AX505">
        <f t="shared" si="95"/>
        <v>48</v>
      </c>
      <c r="AY505" t="s">
        <v>102</v>
      </c>
      <c r="AZ505" s="1">
        <v>46104.8125</v>
      </c>
      <c r="BA505" s="1">
        <v>46104</v>
      </c>
      <c r="BB505">
        <v>3</v>
      </c>
      <c r="BC505" t="s">
        <v>119</v>
      </c>
      <c r="BD505">
        <v>2026</v>
      </c>
    </row>
    <row r="506" spans="1:56" x14ac:dyDescent="0.25">
      <c r="A506">
        <v>22501038</v>
      </c>
      <c r="B506" t="s">
        <v>64</v>
      </c>
      <c r="C506" t="s">
        <v>65</v>
      </c>
      <c r="D506">
        <v>1610612765</v>
      </c>
      <c r="E506" t="str">
        <f t="shared" si="84"/>
        <v>161061276522501038</v>
      </c>
      <c r="F506" t="s">
        <v>68</v>
      </c>
      <c r="G506" t="s">
        <v>69</v>
      </c>
      <c r="H506">
        <v>1610612747</v>
      </c>
      <c r="I506" s="4" t="str">
        <f t="shared" si="85"/>
        <v>161061274722501038</v>
      </c>
      <c r="J506">
        <v>1</v>
      </c>
      <c r="K506">
        <v>1</v>
      </c>
      <c r="L506">
        <v>113</v>
      </c>
      <c r="M506">
        <v>110</v>
      </c>
      <c r="N506">
        <v>31</v>
      </c>
      <c r="O506">
        <v>4</v>
      </c>
      <c r="P506">
        <v>6</v>
      </c>
      <c r="Q506" s="2">
        <f t="shared" si="86"/>
        <v>0.57325487012987009</v>
      </c>
      <c r="R506" s="3">
        <f t="shared" si="87"/>
        <v>76.56</v>
      </c>
      <c r="S506" s="3">
        <f t="shared" si="88"/>
        <v>71.64</v>
      </c>
      <c r="T506" s="3">
        <f t="shared" si="89"/>
        <v>147.59665621734587</v>
      </c>
      <c r="U506" s="3">
        <f t="shared" si="90"/>
        <v>153.54550530429927</v>
      </c>
      <c r="V506" s="3">
        <f t="shared" si="91"/>
        <v>-5.9488490869534019</v>
      </c>
      <c r="W506" s="2">
        <f t="shared" si="92"/>
        <v>2.8181818181818183</v>
      </c>
      <c r="X506">
        <v>88</v>
      </c>
      <c r="Y506">
        <v>40</v>
      </c>
      <c r="Z506" s="2">
        <v>0.45500000000000002</v>
      </c>
      <c r="AA506">
        <v>26</v>
      </c>
      <c r="AB506">
        <v>11</v>
      </c>
      <c r="AC506">
        <f t="shared" si="93"/>
        <v>33</v>
      </c>
      <c r="AD506" s="2">
        <v>0.42299999999999999</v>
      </c>
      <c r="AE506">
        <v>24</v>
      </c>
      <c r="AF506">
        <v>22</v>
      </c>
      <c r="AG506" s="2">
        <v>0.91700000000000004</v>
      </c>
      <c r="AH506">
        <v>26</v>
      </c>
      <c r="AI506">
        <v>11</v>
      </c>
      <c r="AJ506">
        <v>37</v>
      </c>
      <c r="AK506">
        <v>23</v>
      </c>
      <c r="AL506">
        <v>11</v>
      </c>
      <c r="AM506">
        <v>3</v>
      </c>
      <c r="AN506">
        <v>240</v>
      </c>
      <c r="AO506">
        <v>23</v>
      </c>
      <c r="AP506">
        <v>42</v>
      </c>
      <c r="AQ506">
        <v>24</v>
      </c>
      <c r="AR506">
        <v>24</v>
      </c>
      <c r="AS506">
        <v>16</v>
      </c>
      <c r="AT506">
        <v>10</v>
      </c>
      <c r="AU506">
        <v>17</v>
      </c>
      <c r="AV506">
        <v>48</v>
      </c>
      <c r="AW506">
        <f t="shared" si="94"/>
        <v>10</v>
      </c>
      <c r="AX506">
        <f t="shared" si="95"/>
        <v>58</v>
      </c>
      <c r="AY506" t="s">
        <v>102</v>
      </c>
      <c r="AZ506" s="1">
        <v>46104.791666666664</v>
      </c>
      <c r="BA506" s="1">
        <v>46104</v>
      </c>
      <c r="BB506">
        <v>3</v>
      </c>
      <c r="BC506" t="s">
        <v>119</v>
      </c>
      <c r="BD506">
        <v>2026</v>
      </c>
    </row>
    <row r="507" spans="1:56" x14ac:dyDescent="0.25">
      <c r="A507">
        <v>22501038</v>
      </c>
      <c r="B507" t="s">
        <v>68</v>
      </c>
      <c r="C507" t="s">
        <v>69</v>
      </c>
      <c r="D507">
        <v>1610612747</v>
      </c>
      <c r="E507" t="str">
        <f t="shared" si="84"/>
        <v>161061274722501038</v>
      </c>
      <c r="F507" t="s">
        <v>64</v>
      </c>
      <c r="G507" t="s">
        <v>65</v>
      </c>
      <c r="H507">
        <v>1610612765</v>
      </c>
      <c r="I507" s="4" t="str">
        <f t="shared" si="85"/>
        <v>161061276522501038</v>
      </c>
      <c r="J507">
        <v>0</v>
      </c>
      <c r="K507">
        <v>0</v>
      </c>
      <c r="L507">
        <v>110</v>
      </c>
      <c r="M507">
        <v>113</v>
      </c>
      <c r="N507">
        <v>27</v>
      </c>
      <c r="O507">
        <v>6</v>
      </c>
      <c r="P507">
        <v>6</v>
      </c>
      <c r="Q507" s="2">
        <f t="shared" si="86"/>
        <v>0.59369602763385143</v>
      </c>
      <c r="R507" s="3">
        <f t="shared" si="87"/>
        <v>71.64</v>
      </c>
      <c r="S507" s="3">
        <f t="shared" si="88"/>
        <v>76.56</v>
      </c>
      <c r="T507" s="3">
        <f t="shared" si="89"/>
        <v>153.54550530429927</v>
      </c>
      <c r="U507" s="3">
        <f t="shared" si="90"/>
        <v>147.59665621734587</v>
      </c>
      <c r="V507" s="3">
        <f t="shared" si="91"/>
        <v>5.9488490869534019</v>
      </c>
      <c r="W507" s="2">
        <f t="shared" si="92"/>
        <v>2.25</v>
      </c>
      <c r="X507">
        <v>79</v>
      </c>
      <c r="Y507">
        <v>38</v>
      </c>
      <c r="Z507" s="2">
        <v>0.48099999999999998</v>
      </c>
      <c r="AA507">
        <v>29</v>
      </c>
      <c r="AB507">
        <v>8</v>
      </c>
      <c r="AC507">
        <f t="shared" si="93"/>
        <v>24</v>
      </c>
      <c r="AD507" s="2">
        <v>0.27600000000000002</v>
      </c>
      <c r="AE507">
        <v>31</v>
      </c>
      <c r="AF507">
        <v>26</v>
      </c>
      <c r="AG507" s="2">
        <v>0.83899999999999997</v>
      </c>
      <c r="AH507">
        <v>30</v>
      </c>
      <c r="AI507">
        <v>9</v>
      </c>
      <c r="AJ507">
        <v>39</v>
      </c>
      <c r="AK507">
        <v>18</v>
      </c>
      <c r="AL507">
        <v>12</v>
      </c>
      <c r="AM507">
        <v>-3</v>
      </c>
      <c r="AN507">
        <v>240</v>
      </c>
      <c r="AO507">
        <v>27</v>
      </c>
      <c r="AP507">
        <v>25</v>
      </c>
      <c r="AQ507">
        <v>35</v>
      </c>
      <c r="AR507">
        <v>23</v>
      </c>
      <c r="AS507">
        <v>7</v>
      </c>
      <c r="AT507">
        <v>16</v>
      </c>
      <c r="AU507">
        <v>18</v>
      </c>
      <c r="AV507">
        <v>58</v>
      </c>
      <c r="AW507">
        <f t="shared" si="94"/>
        <v>2</v>
      </c>
      <c r="AX507">
        <f t="shared" si="95"/>
        <v>60</v>
      </c>
      <c r="AY507" t="s">
        <v>102</v>
      </c>
      <c r="AZ507" s="1">
        <v>46104.791666666664</v>
      </c>
      <c r="BA507" s="1">
        <v>46104</v>
      </c>
      <c r="BB507">
        <v>3</v>
      </c>
      <c r="BC507" t="s">
        <v>119</v>
      </c>
      <c r="BD507">
        <v>2026</v>
      </c>
    </row>
    <row r="508" spans="1:56" x14ac:dyDescent="0.25">
      <c r="A508">
        <v>22501039</v>
      </c>
      <c r="B508" t="s">
        <v>113</v>
      </c>
      <c r="C508" t="s">
        <v>114</v>
      </c>
      <c r="D508">
        <v>1610612754</v>
      </c>
      <c r="E508" t="str">
        <f t="shared" si="84"/>
        <v>161061275422501039</v>
      </c>
      <c r="F508" t="s">
        <v>74</v>
      </c>
      <c r="G508" t="s">
        <v>75</v>
      </c>
      <c r="H508">
        <v>1610612753</v>
      </c>
      <c r="I508" s="4" t="str">
        <f t="shared" si="85"/>
        <v>161061275322501039</v>
      </c>
      <c r="J508">
        <v>0</v>
      </c>
      <c r="K508">
        <v>1</v>
      </c>
      <c r="L508">
        <v>128</v>
      </c>
      <c r="M508">
        <v>126</v>
      </c>
      <c r="N508">
        <v>32</v>
      </c>
      <c r="O508">
        <v>4</v>
      </c>
      <c r="P508">
        <v>5</v>
      </c>
      <c r="Q508" s="2">
        <f t="shared" si="86"/>
        <v>0.69144338807260153</v>
      </c>
      <c r="R508" s="3">
        <f t="shared" si="87"/>
        <v>79.56</v>
      </c>
      <c r="S508" s="3">
        <f t="shared" si="88"/>
        <v>84.56</v>
      </c>
      <c r="T508" s="3">
        <f t="shared" si="89"/>
        <v>160.88486676721971</v>
      </c>
      <c r="U508" s="3">
        <f t="shared" si="90"/>
        <v>149.00662251655629</v>
      </c>
      <c r="V508" s="3">
        <f t="shared" si="91"/>
        <v>11.878244250663414</v>
      </c>
      <c r="W508" s="2">
        <f t="shared" si="92"/>
        <v>4.5714285714285712</v>
      </c>
      <c r="X508">
        <v>82</v>
      </c>
      <c r="Y508">
        <v>45</v>
      </c>
      <c r="Z508" s="2">
        <v>0.54900000000000004</v>
      </c>
      <c r="AA508">
        <v>35</v>
      </c>
      <c r="AB508">
        <v>16</v>
      </c>
      <c r="AC508">
        <f t="shared" si="93"/>
        <v>48</v>
      </c>
      <c r="AD508" s="2">
        <v>0.45700000000000002</v>
      </c>
      <c r="AE508">
        <v>24</v>
      </c>
      <c r="AF508">
        <v>22</v>
      </c>
      <c r="AG508" s="2">
        <v>0.91700000000000004</v>
      </c>
      <c r="AH508">
        <v>29</v>
      </c>
      <c r="AI508">
        <v>6</v>
      </c>
      <c r="AJ508">
        <v>35</v>
      </c>
      <c r="AK508">
        <v>21</v>
      </c>
      <c r="AL508">
        <v>7</v>
      </c>
      <c r="AM508">
        <v>2</v>
      </c>
      <c r="AN508">
        <v>240</v>
      </c>
      <c r="AO508">
        <v>34</v>
      </c>
      <c r="AP508">
        <v>25</v>
      </c>
      <c r="AQ508">
        <v>44</v>
      </c>
      <c r="AR508">
        <v>25</v>
      </c>
      <c r="AS508">
        <v>12</v>
      </c>
      <c r="AT508">
        <v>26</v>
      </c>
      <c r="AU508">
        <v>20</v>
      </c>
      <c r="AV508">
        <v>50</v>
      </c>
      <c r="AW508">
        <f t="shared" si="94"/>
        <v>8</v>
      </c>
      <c r="AX508">
        <f t="shared" si="95"/>
        <v>58</v>
      </c>
      <c r="AY508" t="s">
        <v>102</v>
      </c>
      <c r="AZ508" s="1">
        <v>46104.791666666664</v>
      </c>
      <c r="BA508" s="1">
        <v>46104</v>
      </c>
      <c r="BB508">
        <v>3</v>
      </c>
      <c r="BC508" t="s">
        <v>119</v>
      </c>
      <c r="BD508">
        <v>2026</v>
      </c>
    </row>
    <row r="509" spans="1:56" x14ac:dyDescent="0.25">
      <c r="A509">
        <v>22501039</v>
      </c>
      <c r="B509" t="s">
        <v>74</v>
      </c>
      <c r="C509" t="s">
        <v>75</v>
      </c>
      <c r="D509">
        <v>1610612753</v>
      </c>
      <c r="E509" t="str">
        <f t="shared" si="84"/>
        <v>161061275322501039</v>
      </c>
      <c r="F509" t="s">
        <v>113</v>
      </c>
      <c r="G509" t="s">
        <v>114</v>
      </c>
      <c r="H509">
        <v>1610612754</v>
      </c>
      <c r="I509" s="4" t="str">
        <f t="shared" si="85"/>
        <v>161061275422501039</v>
      </c>
      <c r="J509">
        <v>1</v>
      </c>
      <c r="K509">
        <v>0</v>
      </c>
      <c r="L509">
        <v>126</v>
      </c>
      <c r="M509">
        <v>128</v>
      </c>
      <c r="N509">
        <v>29</v>
      </c>
      <c r="O509">
        <v>1</v>
      </c>
      <c r="P509">
        <v>5</v>
      </c>
      <c r="Q509" s="2">
        <f t="shared" si="86"/>
        <v>0.60252486610558531</v>
      </c>
      <c r="R509" s="3">
        <f t="shared" si="87"/>
        <v>84.56</v>
      </c>
      <c r="S509" s="3">
        <f t="shared" si="88"/>
        <v>79.56</v>
      </c>
      <c r="T509" s="3">
        <f t="shared" si="89"/>
        <v>149.00662251655629</v>
      </c>
      <c r="U509" s="3">
        <f t="shared" si="90"/>
        <v>160.88486676721971</v>
      </c>
      <c r="V509" s="3">
        <f t="shared" si="91"/>
        <v>-11.878244250663414</v>
      </c>
      <c r="W509" s="2">
        <f t="shared" si="92"/>
        <v>2.6363636363636362</v>
      </c>
      <c r="X509">
        <v>94</v>
      </c>
      <c r="Y509">
        <v>48</v>
      </c>
      <c r="Z509" s="2">
        <v>0.51100000000000001</v>
      </c>
      <c r="AA509">
        <v>34</v>
      </c>
      <c r="AB509">
        <v>12</v>
      </c>
      <c r="AC509">
        <f t="shared" si="93"/>
        <v>36</v>
      </c>
      <c r="AD509" s="2">
        <v>0.35299999999999998</v>
      </c>
      <c r="AE509">
        <v>24</v>
      </c>
      <c r="AF509">
        <v>18</v>
      </c>
      <c r="AG509" s="2">
        <v>0.75</v>
      </c>
      <c r="AH509">
        <v>27</v>
      </c>
      <c r="AI509">
        <v>9</v>
      </c>
      <c r="AJ509">
        <v>36</v>
      </c>
      <c r="AK509">
        <v>18</v>
      </c>
      <c r="AL509">
        <v>11</v>
      </c>
      <c r="AM509">
        <v>-2</v>
      </c>
      <c r="AN509">
        <v>240</v>
      </c>
      <c r="AO509">
        <v>24</v>
      </c>
      <c r="AP509">
        <v>40</v>
      </c>
      <c r="AQ509">
        <v>31</v>
      </c>
      <c r="AR509">
        <v>31</v>
      </c>
      <c r="AS509">
        <v>7</v>
      </c>
      <c r="AT509">
        <v>14</v>
      </c>
      <c r="AU509">
        <v>7</v>
      </c>
      <c r="AV509">
        <v>64</v>
      </c>
      <c r="AW509">
        <f t="shared" si="94"/>
        <v>8</v>
      </c>
      <c r="AX509">
        <f t="shared" si="95"/>
        <v>72</v>
      </c>
      <c r="AY509" t="s">
        <v>102</v>
      </c>
      <c r="AZ509" s="1">
        <v>46104.791666666664</v>
      </c>
      <c r="BA509" s="1">
        <v>46104</v>
      </c>
      <c r="BB509">
        <v>3</v>
      </c>
      <c r="BC509" t="s">
        <v>119</v>
      </c>
      <c r="BD509">
        <v>2026</v>
      </c>
    </row>
    <row r="510" spans="1:56" x14ac:dyDescent="0.25">
      <c r="A510">
        <v>22501040</v>
      </c>
      <c r="B510" t="s">
        <v>59</v>
      </c>
      <c r="C510" t="s">
        <v>60</v>
      </c>
      <c r="D510">
        <v>1610612760</v>
      </c>
      <c r="E510" t="str">
        <f t="shared" si="84"/>
        <v>161061276022501040</v>
      </c>
      <c r="F510" t="s">
        <v>70</v>
      </c>
      <c r="G510" t="s">
        <v>71</v>
      </c>
      <c r="H510">
        <v>1610612755</v>
      </c>
      <c r="I510" s="4" t="str">
        <f t="shared" si="85"/>
        <v>161061275522501040</v>
      </c>
      <c r="J510">
        <v>0</v>
      </c>
      <c r="K510">
        <v>1</v>
      </c>
      <c r="L510">
        <v>123</v>
      </c>
      <c r="M510">
        <v>103</v>
      </c>
      <c r="N510">
        <v>33</v>
      </c>
      <c r="O510">
        <v>10</v>
      </c>
      <c r="P510">
        <v>6</v>
      </c>
      <c r="Q510" s="2">
        <f t="shared" si="86"/>
        <v>0.65148305084745761</v>
      </c>
      <c r="R510" s="3">
        <f t="shared" si="87"/>
        <v>68.400000000000006</v>
      </c>
      <c r="S510" s="3">
        <f t="shared" si="88"/>
        <v>69.959999999999994</v>
      </c>
      <c r="T510" s="3">
        <f t="shared" si="89"/>
        <v>179.82456140350877</v>
      </c>
      <c r="U510" s="3">
        <f t="shared" si="90"/>
        <v>147.22698684962839</v>
      </c>
      <c r="V510" s="3">
        <f t="shared" si="91"/>
        <v>32.597574553880378</v>
      </c>
      <c r="W510" s="2">
        <f t="shared" si="92"/>
        <v>2.2000000000000002</v>
      </c>
      <c r="X510">
        <v>90</v>
      </c>
      <c r="Y510">
        <v>48</v>
      </c>
      <c r="Z510" s="2">
        <v>0.53300000000000003</v>
      </c>
      <c r="AA510">
        <v>41</v>
      </c>
      <c r="AB510">
        <v>18</v>
      </c>
      <c r="AC510">
        <f t="shared" si="93"/>
        <v>54</v>
      </c>
      <c r="AD510" s="2">
        <v>0.439</v>
      </c>
      <c r="AE510">
        <v>10</v>
      </c>
      <c r="AF510">
        <v>9</v>
      </c>
      <c r="AG510" s="2">
        <v>0.9</v>
      </c>
      <c r="AH510">
        <v>37</v>
      </c>
      <c r="AI510">
        <v>11</v>
      </c>
      <c r="AJ510">
        <v>48</v>
      </c>
      <c r="AK510">
        <v>15</v>
      </c>
      <c r="AL510">
        <v>15</v>
      </c>
      <c r="AM510">
        <v>20</v>
      </c>
      <c r="AN510">
        <v>240</v>
      </c>
      <c r="AO510">
        <v>35</v>
      </c>
      <c r="AP510">
        <v>30</v>
      </c>
      <c r="AQ510">
        <v>32</v>
      </c>
      <c r="AR510">
        <v>26</v>
      </c>
      <c r="AS510">
        <v>24</v>
      </c>
      <c r="AT510">
        <v>9</v>
      </c>
      <c r="AU510">
        <v>29</v>
      </c>
      <c r="AV510">
        <v>52</v>
      </c>
      <c r="AW510">
        <f t="shared" si="94"/>
        <v>8</v>
      </c>
      <c r="AX510">
        <f t="shared" si="95"/>
        <v>60</v>
      </c>
      <c r="AY510" t="s">
        <v>102</v>
      </c>
      <c r="AZ510" s="1">
        <v>46104.791666666664</v>
      </c>
      <c r="BA510" s="1">
        <v>46104</v>
      </c>
      <c r="BB510">
        <v>3</v>
      </c>
      <c r="BC510" t="s">
        <v>119</v>
      </c>
      <c r="BD510">
        <v>2026</v>
      </c>
    </row>
    <row r="511" spans="1:56" x14ac:dyDescent="0.25">
      <c r="A511">
        <v>22501040</v>
      </c>
      <c r="B511" t="s">
        <v>70</v>
      </c>
      <c r="C511" t="s">
        <v>71</v>
      </c>
      <c r="D511">
        <v>1610612755</v>
      </c>
      <c r="E511" t="str">
        <f t="shared" si="84"/>
        <v>161061275522501040</v>
      </c>
      <c r="F511" t="s">
        <v>59</v>
      </c>
      <c r="G511" t="s">
        <v>60</v>
      </c>
      <c r="H511">
        <v>1610612760</v>
      </c>
      <c r="I511" s="4" t="str">
        <f t="shared" si="85"/>
        <v>161061276022501040</v>
      </c>
      <c r="J511">
        <v>1</v>
      </c>
      <c r="K511">
        <v>0</v>
      </c>
      <c r="L511">
        <v>103</v>
      </c>
      <c r="M511">
        <v>123</v>
      </c>
      <c r="N511">
        <v>29</v>
      </c>
      <c r="O511">
        <v>3</v>
      </c>
      <c r="P511">
        <v>10</v>
      </c>
      <c r="Q511" s="2">
        <f t="shared" si="86"/>
        <v>0.52572478562678648</v>
      </c>
      <c r="R511" s="3">
        <f t="shared" si="87"/>
        <v>69.959999999999994</v>
      </c>
      <c r="S511" s="3">
        <f t="shared" si="88"/>
        <v>68.400000000000006</v>
      </c>
      <c r="T511" s="3">
        <f t="shared" si="89"/>
        <v>147.22698684962839</v>
      </c>
      <c r="U511" s="3">
        <f t="shared" si="90"/>
        <v>179.82456140350877</v>
      </c>
      <c r="V511" s="3">
        <f t="shared" si="91"/>
        <v>-32.597574553880378</v>
      </c>
      <c r="W511" s="2">
        <f t="shared" si="92"/>
        <v>1.8125</v>
      </c>
      <c r="X511">
        <v>94</v>
      </c>
      <c r="Y511">
        <v>41</v>
      </c>
      <c r="Z511" s="2">
        <v>0.436</v>
      </c>
      <c r="AA511">
        <v>46</v>
      </c>
      <c r="AB511">
        <v>17</v>
      </c>
      <c r="AC511">
        <f t="shared" si="93"/>
        <v>51</v>
      </c>
      <c r="AD511" s="2">
        <v>0.37</v>
      </c>
      <c r="AE511">
        <v>9</v>
      </c>
      <c r="AF511">
        <v>4</v>
      </c>
      <c r="AG511" s="2">
        <v>0.44400000000000001</v>
      </c>
      <c r="AH511">
        <v>32</v>
      </c>
      <c r="AI511">
        <v>12</v>
      </c>
      <c r="AJ511">
        <v>44</v>
      </c>
      <c r="AK511">
        <v>12</v>
      </c>
      <c r="AL511">
        <v>16</v>
      </c>
      <c r="AM511">
        <v>-20</v>
      </c>
      <c r="AN511">
        <v>240</v>
      </c>
      <c r="AO511">
        <v>25</v>
      </c>
      <c r="AP511">
        <v>18</v>
      </c>
      <c r="AQ511">
        <v>36</v>
      </c>
      <c r="AR511">
        <v>24</v>
      </c>
      <c r="AS511">
        <v>3</v>
      </c>
      <c r="AT511">
        <v>21</v>
      </c>
      <c r="AU511">
        <v>23</v>
      </c>
      <c r="AV511">
        <v>40</v>
      </c>
      <c r="AW511">
        <f t="shared" si="94"/>
        <v>8</v>
      </c>
      <c r="AX511">
        <f t="shared" si="95"/>
        <v>48</v>
      </c>
      <c r="AY511" t="s">
        <v>102</v>
      </c>
      <c r="AZ511" s="1">
        <v>46104.791666666664</v>
      </c>
      <c r="BA511" s="1">
        <v>46104</v>
      </c>
      <c r="BB511">
        <v>3</v>
      </c>
      <c r="BC511" t="s">
        <v>119</v>
      </c>
      <c r="BD511">
        <v>2026</v>
      </c>
    </row>
    <row r="512" spans="1:56" x14ac:dyDescent="0.25">
      <c r="A512">
        <v>22501041</v>
      </c>
      <c r="B512" t="s">
        <v>96</v>
      </c>
      <c r="C512" t="s">
        <v>97</v>
      </c>
      <c r="D512">
        <v>1610612748</v>
      </c>
      <c r="E512" t="str">
        <f t="shared" si="84"/>
        <v>161061274822501041</v>
      </c>
      <c r="F512" t="s">
        <v>53</v>
      </c>
      <c r="G512" t="s">
        <v>54</v>
      </c>
      <c r="H512">
        <v>1610612759</v>
      </c>
      <c r="I512" s="4" t="str">
        <f t="shared" si="85"/>
        <v>161061275922501041</v>
      </c>
      <c r="J512">
        <v>1</v>
      </c>
      <c r="K512">
        <v>0</v>
      </c>
      <c r="L512">
        <v>111</v>
      </c>
      <c r="M512">
        <v>136</v>
      </c>
      <c r="N512">
        <v>29</v>
      </c>
      <c r="O512">
        <v>8</v>
      </c>
      <c r="P512">
        <v>11</v>
      </c>
      <c r="Q512" s="2">
        <f t="shared" si="86"/>
        <v>0.53468208092485547</v>
      </c>
      <c r="R512" s="3">
        <f t="shared" si="87"/>
        <v>84.8</v>
      </c>
      <c r="S512" s="3">
        <f t="shared" si="88"/>
        <v>81.319999999999993</v>
      </c>
      <c r="T512" s="3">
        <f t="shared" si="89"/>
        <v>130.89622641509436</v>
      </c>
      <c r="U512" s="3">
        <f t="shared" si="90"/>
        <v>167.24053123462863</v>
      </c>
      <c r="V512" s="3">
        <f t="shared" si="91"/>
        <v>-36.344304819534273</v>
      </c>
      <c r="W512" s="2">
        <f t="shared" si="92"/>
        <v>2.4166666666666665</v>
      </c>
      <c r="X512">
        <v>95</v>
      </c>
      <c r="Y512">
        <v>38</v>
      </c>
      <c r="Z512" s="2">
        <v>0.4</v>
      </c>
      <c r="AA512">
        <v>52</v>
      </c>
      <c r="AB512">
        <v>16</v>
      </c>
      <c r="AC512">
        <f t="shared" si="93"/>
        <v>48</v>
      </c>
      <c r="AD512" s="2">
        <v>0.308</v>
      </c>
      <c r="AE512">
        <v>20</v>
      </c>
      <c r="AF512">
        <v>19</v>
      </c>
      <c r="AG512" s="2">
        <v>0.95</v>
      </c>
      <c r="AH512">
        <v>31</v>
      </c>
      <c r="AI512">
        <v>7</v>
      </c>
      <c r="AJ512">
        <v>38</v>
      </c>
      <c r="AK512">
        <v>19</v>
      </c>
      <c r="AL512">
        <v>12</v>
      </c>
      <c r="AM512">
        <v>-25</v>
      </c>
      <c r="AN512">
        <v>240</v>
      </c>
      <c r="AO512">
        <v>31</v>
      </c>
      <c r="AP512">
        <v>27</v>
      </c>
      <c r="AQ512">
        <v>23</v>
      </c>
      <c r="AR512">
        <v>30</v>
      </c>
      <c r="AS512">
        <v>1</v>
      </c>
      <c r="AT512">
        <v>20</v>
      </c>
      <c r="AU512">
        <v>19</v>
      </c>
      <c r="AV512">
        <v>40</v>
      </c>
      <c r="AW512">
        <f t="shared" si="94"/>
        <v>4</v>
      </c>
      <c r="AX512">
        <f t="shared" si="95"/>
        <v>44</v>
      </c>
      <c r="AY512" t="s">
        <v>102</v>
      </c>
      <c r="AZ512" s="1">
        <v>46104.791666666664</v>
      </c>
      <c r="BA512" s="1">
        <v>46104</v>
      </c>
      <c r="BB512">
        <v>3</v>
      </c>
      <c r="BC512" t="s">
        <v>119</v>
      </c>
      <c r="BD512">
        <v>2026</v>
      </c>
    </row>
    <row r="513" spans="1:56" x14ac:dyDescent="0.25">
      <c r="A513">
        <v>22501041</v>
      </c>
      <c r="B513" t="s">
        <v>53</v>
      </c>
      <c r="C513" t="s">
        <v>54</v>
      </c>
      <c r="D513">
        <v>1610612759</v>
      </c>
      <c r="E513" t="str">
        <f t="shared" si="84"/>
        <v>161061275922501041</v>
      </c>
      <c r="F513" t="s">
        <v>96</v>
      </c>
      <c r="G513" t="s">
        <v>97</v>
      </c>
      <c r="H513">
        <v>1610612748</v>
      </c>
      <c r="I513" s="4" t="str">
        <f t="shared" si="85"/>
        <v>161061274822501041</v>
      </c>
      <c r="J513">
        <v>0</v>
      </c>
      <c r="K513">
        <v>1</v>
      </c>
      <c r="L513">
        <v>136</v>
      </c>
      <c r="M513">
        <v>111</v>
      </c>
      <c r="N513">
        <v>33</v>
      </c>
      <c r="O513">
        <v>9</v>
      </c>
      <c r="P513">
        <v>7</v>
      </c>
      <c r="Q513" s="2">
        <f t="shared" si="86"/>
        <v>0.60007059654076955</v>
      </c>
      <c r="R513" s="3">
        <f t="shared" si="87"/>
        <v>81.319999999999993</v>
      </c>
      <c r="S513" s="3">
        <f t="shared" si="88"/>
        <v>84.8</v>
      </c>
      <c r="T513" s="3">
        <f t="shared" si="89"/>
        <v>167.24053123462863</v>
      </c>
      <c r="U513" s="3">
        <f t="shared" si="90"/>
        <v>130.89622641509436</v>
      </c>
      <c r="V513" s="3">
        <f t="shared" si="91"/>
        <v>36.344304819534273</v>
      </c>
      <c r="W513" s="2">
        <f t="shared" si="92"/>
        <v>2.2000000000000002</v>
      </c>
      <c r="X513">
        <v>101</v>
      </c>
      <c r="Y513">
        <v>48</v>
      </c>
      <c r="Z513" s="2">
        <v>0.47499999999999998</v>
      </c>
      <c r="AA513">
        <v>43</v>
      </c>
      <c r="AB513">
        <v>15</v>
      </c>
      <c r="AC513">
        <f t="shared" si="93"/>
        <v>45</v>
      </c>
      <c r="AD513" s="2">
        <v>0.34899999999999998</v>
      </c>
      <c r="AE513">
        <v>28</v>
      </c>
      <c r="AF513">
        <v>25</v>
      </c>
      <c r="AG513" s="2">
        <v>0.89300000000000002</v>
      </c>
      <c r="AH513">
        <v>45</v>
      </c>
      <c r="AI513">
        <v>17</v>
      </c>
      <c r="AJ513">
        <v>62</v>
      </c>
      <c r="AK513">
        <v>18</v>
      </c>
      <c r="AL513">
        <v>15</v>
      </c>
      <c r="AM513">
        <v>25</v>
      </c>
      <c r="AN513">
        <v>240</v>
      </c>
      <c r="AO513">
        <v>38</v>
      </c>
      <c r="AP513">
        <v>38</v>
      </c>
      <c r="AQ513">
        <v>32</v>
      </c>
      <c r="AR513">
        <v>28</v>
      </c>
      <c r="AS513">
        <v>30</v>
      </c>
      <c r="AT513">
        <v>19</v>
      </c>
      <c r="AU513">
        <v>16</v>
      </c>
      <c r="AV513">
        <v>60</v>
      </c>
      <c r="AW513">
        <f t="shared" si="94"/>
        <v>6</v>
      </c>
      <c r="AX513">
        <f t="shared" si="95"/>
        <v>66</v>
      </c>
      <c r="AY513" t="s">
        <v>102</v>
      </c>
      <c r="AZ513" s="1">
        <v>46104.791666666664</v>
      </c>
      <c r="BA513" s="1">
        <v>46104</v>
      </c>
      <c r="BB513">
        <v>3</v>
      </c>
      <c r="BC513" t="s">
        <v>119</v>
      </c>
      <c r="BD513">
        <v>2026</v>
      </c>
    </row>
    <row r="514" spans="1:56" x14ac:dyDescent="0.25">
      <c r="A514">
        <v>22501036</v>
      </c>
      <c r="B514" t="s">
        <v>72</v>
      </c>
      <c r="C514" t="s">
        <v>73</v>
      </c>
      <c r="D514">
        <v>1610612761</v>
      </c>
      <c r="E514" t="str">
        <f t="shared" ref="E514:E577" si="96">D514:D3157&amp;A514:A3157</f>
        <v>161061276122501036</v>
      </c>
      <c r="F514" t="s">
        <v>87</v>
      </c>
      <c r="G514" t="s">
        <v>88</v>
      </c>
      <c r="H514">
        <v>1610612756</v>
      </c>
      <c r="I514" s="4" t="str">
        <f t="shared" ref="I514:I577" si="97">H514:H3157&amp;A514:A3157</f>
        <v>161061275622501036</v>
      </c>
      <c r="J514">
        <v>0</v>
      </c>
      <c r="K514">
        <v>0</v>
      </c>
      <c r="L514">
        <v>98</v>
      </c>
      <c r="M514">
        <v>120</v>
      </c>
      <c r="N514">
        <v>28</v>
      </c>
      <c r="O514">
        <v>9</v>
      </c>
      <c r="P514">
        <v>9</v>
      </c>
      <c r="Q514" s="2">
        <f t="shared" ref="Q514:Q577" si="98">IF((2*(X514 + 0.44 * AE514))=0,0,L514 / (2*(X514 + 0.44 * AE514)))</f>
        <v>0.57864903164855919</v>
      </c>
      <c r="R514" s="3">
        <f t="shared" ref="R514:R577" si="99">X514 + 0.44 * AE514 - AI514 - AL514</f>
        <v>58.680000000000007</v>
      </c>
      <c r="S514" s="3">
        <f t="shared" ref="S514:S577" si="100">INDEX(X:X,MATCH(I514,E:E,0))
+0.44*INDEX(AE:AE,MATCH(I514,E:E,0))
-INDEX(AI:AI,MATCH(I514,E:E,0))
-INDEX(AL:AL,MATCH(I514,E:E,0))</f>
        <v>63.400000000000006</v>
      </c>
      <c r="T514" s="3">
        <f t="shared" ref="T514:T577" si="101">(L514/R514)*100</f>
        <v>167.00749829584183</v>
      </c>
      <c r="U514" s="3">
        <f t="shared" ref="U514:U577" si="102">(M514/S514)*100</f>
        <v>189.2744479495268</v>
      </c>
      <c r="V514" s="3">
        <f t="shared" ref="V514:V577" si="103">T514-U514</f>
        <v>-22.266949653684975</v>
      </c>
      <c r="W514" s="2">
        <f t="shared" ref="W514:W577" si="104">N514/IF(AL514=0,1,AL514)</f>
        <v>1.4736842105263157</v>
      </c>
      <c r="X514">
        <v>75</v>
      </c>
      <c r="Y514">
        <v>37</v>
      </c>
      <c r="Z514" s="2">
        <v>0.49299999999999999</v>
      </c>
      <c r="AA514">
        <v>28</v>
      </c>
      <c r="AB514">
        <v>9</v>
      </c>
      <c r="AC514">
        <f t="shared" ref="AC514:AC577" si="105">AB514*3</f>
        <v>27</v>
      </c>
      <c r="AD514" s="2">
        <v>0.32100000000000001</v>
      </c>
      <c r="AE514">
        <v>22</v>
      </c>
      <c r="AF514">
        <v>15</v>
      </c>
      <c r="AG514" s="2">
        <v>0.68200000000000005</v>
      </c>
      <c r="AH514">
        <v>23</v>
      </c>
      <c r="AI514">
        <v>7</v>
      </c>
      <c r="AJ514">
        <v>30</v>
      </c>
      <c r="AK514">
        <v>18</v>
      </c>
      <c r="AL514">
        <v>19</v>
      </c>
      <c r="AM514">
        <v>-22</v>
      </c>
      <c r="AN514">
        <v>240</v>
      </c>
      <c r="AO514">
        <v>20</v>
      </c>
      <c r="AP514">
        <v>28</v>
      </c>
      <c r="AQ514">
        <v>21</v>
      </c>
      <c r="AR514">
        <v>29</v>
      </c>
      <c r="AS514">
        <v>0</v>
      </c>
      <c r="AT514">
        <v>15</v>
      </c>
      <c r="AU514">
        <v>24</v>
      </c>
      <c r="AV514">
        <v>48</v>
      </c>
      <c r="AW514">
        <f t="shared" ref="AW514:AW577" si="106">L514-(AV514+AC514+AF514)</f>
        <v>8</v>
      </c>
      <c r="AX514">
        <f t="shared" ref="AX514:AX577" si="107">AV514+AW514</f>
        <v>56</v>
      </c>
      <c r="AY514" t="s">
        <v>102</v>
      </c>
      <c r="AZ514" s="1">
        <v>46103.875</v>
      </c>
      <c r="BA514" s="1">
        <v>46103</v>
      </c>
      <c r="BB514">
        <v>3</v>
      </c>
      <c r="BC514" t="s">
        <v>119</v>
      </c>
      <c r="BD514">
        <v>2026</v>
      </c>
    </row>
    <row r="515" spans="1:56" x14ac:dyDescent="0.25">
      <c r="A515">
        <v>22501036</v>
      </c>
      <c r="B515" t="s">
        <v>87</v>
      </c>
      <c r="C515" t="s">
        <v>88</v>
      </c>
      <c r="D515">
        <v>1610612756</v>
      </c>
      <c r="E515" t="str">
        <f t="shared" si="96"/>
        <v>161061275622501036</v>
      </c>
      <c r="F515" t="s">
        <v>72</v>
      </c>
      <c r="G515" t="s">
        <v>73</v>
      </c>
      <c r="H515">
        <v>1610612761</v>
      </c>
      <c r="I515" s="4" t="str">
        <f t="shared" si="97"/>
        <v>161061276122501036</v>
      </c>
      <c r="J515">
        <v>1</v>
      </c>
      <c r="K515">
        <v>1</v>
      </c>
      <c r="L515">
        <v>120</v>
      </c>
      <c r="M515">
        <v>98</v>
      </c>
      <c r="N515">
        <v>24</v>
      </c>
      <c r="O515">
        <v>6</v>
      </c>
      <c r="P515">
        <v>12</v>
      </c>
      <c r="Q515" s="2">
        <f t="shared" si="98"/>
        <v>0.64239828693790146</v>
      </c>
      <c r="R515" s="3">
        <f t="shared" si="99"/>
        <v>63.400000000000006</v>
      </c>
      <c r="S515" s="3">
        <f t="shared" si="100"/>
        <v>58.680000000000007</v>
      </c>
      <c r="T515" s="3">
        <f t="shared" si="101"/>
        <v>189.2744479495268</v>
      </c>
      <c r="U515" s="3">
        <f t="shared" si="102"/>
        <v>167.00749829584183</v>
      </c>
      <c r="V515" s="3">
        <f t="shared" si="103"/>
        <v>22.266949653684975</v>
      </c>
      <c r="W515" s="2">
        <f t="shared" si="104"/>
        <v>1.5</v>
      </c>
      <c r="X515">
        <v>89</v>
      </c>
      <c r="Y515">
        <v>46</v>
      </c>
      <c r="Z515" s="2">
        <v>0.51700000000000002</v>
      </c>
      <c r="AA515">
        <v>40</v>
      </c>
      <c r="AB515">
        <v>18</v>
      </c>
      <c r="AC515">
        <f t="shared" si="105"/>
        <v>54</v>
      </c>
      <c r="AD515" s="2">
        <v>0.45</v>
      </c>
      <c r="AE515">
        <v>10</v>
      </c>
      <c r="AF515">
        <v>10</v>
      </c>
      <c r="AG515" s="2">
        <v>1</v>
      </c>
      <c r="AH515">
        <v>29</v>
      </c>
      <c r="AI515">
        <v>14</v>
      </c>
      <c r="AJ515">
        <v>43</v>
      </c>
      <c r="AK515">
        <v>20</v>
      </c>
      <c r="AL515">
        <v>16</v>
      </c>
      <c r="AM515">
        <v>22</v>
      </c>
      <c r="AN515">
        <v>240</v>
      </c>
      <c r="AO515">
        <v>34</v>
      </c>
      <c r="AP515">
        <v>32</v>
      </c>
      <c r="AQ515">
        <v>31</v>
      </c>
      <c r="AR515">
        <v>23</v>
      </c>
      <c r="AS515">
        <v>31</v>
      </c>
      <c r="AT515">
        <v>11</v>
      </c>
      <c r="AU515">
        <v>23</v>
      </c>
      <c r="AV515">
        <v>40</v>
      </c>
      <c r="AW515">
        <f t="shared" si="106"/>
        <v>16</v>
      </c>
      <c r="AX515">
        <f t="shared" si="107"/>
        <v>56</v>
      </c>
      <c r="AY515" t="s">
        <v>102</v>
      </c>
      <c r="AZ515" s="1">
        <v>46103.875</v>
      </c>
      <c r="BA515" s="1">
        <v>46103</v>
      </c>
      <c r="BB515">
        <v>3</v>
      </c>
      <c r="BC515" t="s">
        <v>119</v>
      </c>
      <c r="BD515">
        <v>2026</v>
      </c>
    </row>
    <row r="516" spans="1:56" x14ac:dyDescent="0.25">
      <c r="A516">
        <v>22501035</v>
      </c>
      <c r="B516" t="s">
        <v>66</v>
      </c>
      <c r="C516" t="s">
        <v>67</v>
      </c>
      <c r="D516">
        <v>1610612750</v>
      </c>
      <c r="E516" t="str">
        <f t="shared" si="96"/>
        <v>161061275022501035</v>
      </c>
      <c r="F516" t="s">
        <v>76</v>
      </c>
      <c r="G516" t="s">
        <v>77</v>
      </c>
      <c r="H516">
        <v>1610612738</v>
      </c>
      <c r="I516" s="4" t="str">
        <f t="shared" si="97"/>
        <v>161061273822501035</v>
      </c>
      <c r="J516">
        <v>0</v>
      </c>
      <c r="K516">
        <v>1</v>
      </c>
      <c r="L516">
        <v>102</v>
      </c>
      <c r="M516">
        <v>92</v>
      </c>
      <c r="N516">
        <v>24</v>
      </c>
      <c r="O516">
        <v>7</v>
      </c>
      <c r="P516">
        <v>7</v>
      </c>
      <c r="Q516" s="2">
        <f t="shared" si="98"/>
        <v>0.52254098360655743</v>
      </c>
      <c r="R516" s="3">
        <f t="shared" si="99"/>
        <v>71.599999999999994</v>
      </c>
      <c r="S516" s="3">
        <f t="shared" si="100"/>
        <v>78.92</v>
      </c>
      <c r="T516" s="3">
        <f t="shared" si="101"/>
        <v>142.45810055865923</v>
      </c>
      <c r="U516" s="3">
        <f t="shared" si="102"/>
        <v>116.57374556512924</v>
      </c>
      <c r="V516" s="3">
        <f t="shared" si="103"/>
        <v>25.884354993529982</v>
      </c>
      <c r="W516" s="2">
        <f t="shared" si="104"/>
        <v>1.7142857142857142</v>
      </c>
      <c r="X516">
        <v>91</v>
      </c>
      <c r="Y516">
        <v>39</v>
      </c>
      <c r="Z516" s="2">
        <v>0.42899999999999999</v>
      </c>
      <c r="AA516">
        <v>33</v>
      </c>
      <c r="AB516">
        <v>12</v>
      </c>
      <c r="AC516">
        <f t="shared" si="105"/>
        <v>36</v>
      </c>
      <c r="AD516" s="2">
        <v>0.36399999999999999</v>
      </c>
      <c r="AE516">
        <v>15</v>
      </c>
      <c r="AF516">
        <v>12</v>
      </c>
      <c r="AG516" s="2">
        <v>0.8</v>
      </c>
      <c r="AH516">
        <v>44</v>
      </c>
      <c r="AI516">
        <v>12</v>
      </c>
      <c r="AJ516">
        <v>56</v>
      </c>
      <c r="AK516">
        <v>16</v>
      </c>
      <c r="AL516">
        <v>14</v>
      </c>
      <c r="AM516">
        <v>10</v>
      </c>
      <c r="AN516">
        <v>240</v>
      </c>
      <c r="AO516">
        <v>14</v>
      </c>
      <c r="AP516">
        <v>33</v>
      </c>
      <c r="AQ516">
        <v>29</v>
      </c>
      <c r="AR516">
        <v>26</v>
      </c>
      <c r="AS516">
        <v>16</v>
      </c>
      <c r="AT516">
        <v>22</v>
      </c>
      <c r="AU516">
        <v>13</v>
      </c>
      <c r="AV516">
        <v>46</v>
      </c>
      <c r="AW516">
        <f t="shared" si="106"/>
        <v>8</v>
      </c>
      <c r="AX516">
        <f t="shared" si="107"/>
        <v>54</v>
      </c>
      <c r="AY516" t="s">
        <v>102</v>
      </c>
      <c r="AZ516" s="1">
        <v>46103.833333333336</v>
      </c>
      <c r="BA516" s="1">
        <v>46103</v>
      </c>
      <c r="BB516">
        <v>3</v>
      </c>
      <c r="BC516" t="s">
        <v>119</v>
      </c>
      <c r="BD516">
        <v>2026</v>
      </c>
    </row>
    <row r="517" spans="1:56" x14ac:dyDescent="0.25">
      <c r="A517">
        <v>22501035</v>
      </c>
      <c r="B517" t="s">
        <v>76</v>
      </c>
      <c r="C517" t="s">
        <v>77</v>
      </c>
      <c r="D517">
        <v>1610612738</v>
      </c>
      <c r="E517" t="str">
        <f t="shared" si="96"/>
        <v>161061273822501035</v>
      </c>
      <c r="F517" t="s">
        <v>66</v>
      </c>
      <c r="G517" t="s">
        <v>67</v>
      </c>
      <c r="H517">
        <v>1610612750</v>
      </c>
      <c r="I517" s="4" t="str">
        <f t="shared" si="97"/>
        <v>161061275022501035</v>
      </c>
      <c r="J517">
        <v>1</v>
      </c>
      <c r="K517">
        <v>0</v>
      </c>
      <c r="L517">
        <v>92</v>
      </c>
      <c r="M517">
        <v>102</v>
      </c>
      <c r="N517">
        <v>17</v>
      </c>
      <c r="O517">
        <v>2</v>
      </c>
      <c r="P517">
        <v>9</v>
      </c>
      <c r="Q517" s="2">
        <f t="shared" si="98"/>
        <v>0.44694908666925764</v>
      </c>
      <c r="R517" s="3">
        <f t="shared" si="99"/>
        <v>78.92</v>
      </c>
      <c r="S517" s="3">
        <f t="shared" si="100"/>
        <v>71.599999999999994</v>
      </c>
      <c r="T517" s="3">
        <f t="shared" si="101"/>
        <v>116.57374556512924</v>
      </c>
      <c r="U517" s="3">
        <f t="shared" si="102"/>
        <v>142.45810055865923</v>
      </c>
      <c r="V517" s="3">
        <f t="shared" si="103"/>
        <v>-25.884354993529982</v>
      </c>
      <c r="W517" s="2">
        <f t="shared" si="104"/>
        <v>1.5454545454545454</v>
      </c>
      <c r="X517">
        <v>95</v>
      </c>
      <c r="Y517">
        <v>34</v>
      </c>
      <c r="Z517" s="2">
        <v>0.35799999999999998</v>
      </c>
      <c r="AA517">
        <v>33</v>
      </c>
      <c r="AB517">
        <v>9</v>
      </c>
      <c r="AC517">
        <f t="shared" si="105"/>
        <v>27</v>
      </c>
      <c r="AD517" s="2">
        <v>0.27300000000000002</v>
      </c>
      <c r="AE517">
        <v>18</v>
      </c>
      <c r="AF517">
        <v>15</v>
      </c>
      <c r="AG517" s="2">
        <v>0.83299999999999996</v>
      </c>
      <c r="AH517">
        <v>40</v>
      </c>
      <c r="AI517">
        <v>13</v>
      </c>
      <c r="AJ517">
        <v>53</v>
      </c>
      <c r="AK517">
        <v>13</v>
      </c>
      <c r="AL517">
        <v>11</v>
      </c>
      <c r="AM517">
        <v>-10</v>
      </c>
      <c r="AN517">
        <v>240</v>
      </c>
      <c r="AO517">
        <v>23</v>
      </c>
      <c r="AP517">
        <v>21</v>
      </c>
      <c r="AQ517">
        <v>33</v>
      </c>
      <c r="AR517">
        <v>15</v>
      </c>
      <c r="AS517">
        <v>15</v>
      </c>
      <c r="AT517">
        <v>17</v>
      </c>
      <c r="AU517">
        <v>18</v>
      </c>
      <c r="AV517">
        <v>50</v>
      </c>
      <c r="AW517">
        <f t="shared" si="106"/>
        <v>0</v>
      </c>
      <c r="AX517">
        <f t="shared" si="107"/>
        <v>50</v>
      </c>
      <c r="AY517" t="s">
        <v>102</v>
      </c>
      <c r="AZ517" s="1">
        <v>46103.833333333336</v>
      </c>
      <c r="BA517" s="1">
        <v>46103</v>
      </c>
      <c r="BB517">
        <v>3</v>
      </c>
      <c r="BC517" t="s">
        <v>119</v>
      </c>
      <c r="BD517">
        <v>2026</v>
      </c>
    </row>
    <row r="518" spans="1:56" x14ac:dyDescent="0.25">
      <c r="A518">
        <v>22501034</v>
      </c>
      <c r="B518" t="s">
        <v>111</v>
      </c>
      <c r="C518" t="s">
        <v>112</v>
      </c>
      <c r="D518">
        <v>1610612764</v>
      </c>
      <c r="E518" t="str">
        <f t="shared" si="96"/>
        <v>161061276422501034</v>
      </c>
      <c r="F518" t="s">
        <v>55</v>
      </c>
      <c r="G518" t="s">
        <v>56</v>
      </c>
      <c r="H518">
        <v>1610612752</v>
      </c>
      <c r="I518" s="4" t="str">
        <f t="shared" si="97"/>
        <v>161061275222501034</v>
      </c>
      <c r="J518">
        <v>0</v>
      </c>
      <c r="K518">
        <v>0</v>
      </c>
      <c r="L518">
        <v>113</v>
      </c>
      <c r="M518">
        <v>145</v>
      </c>
      <c r="N518">
        <v>25</v>
      </c>
      <c r="O518">
        <v>4</v>
      </c>
      <c r="P518">
        <v>12</v>
      </c>
      <c r="Q518" s="2">
        <f t="shared" si="98"/>
        <v>0.59649493243243246</v>
      </c>
      <c r="R518" s="3">
        <f t="shared" si="99"/>
        <v>72.72</v>
      </c>
      <c r="S518" s="3">
        <f t="shared" si="100"/>
        <v>75.36</v>
      </c>
      <c r="T518" s="3">
        <f t="shared" si="101"/>
        <v>155.3905390539054</v>
      </c>
      <c r="U518" s="3">
        <f t="shared" si="102"/>
        <v>192.40976645435245</v>
      </c>
      <c r="V518" s="3">
        <f t="shared" si="103"/>
        <v>-37.019227400447051</v>
      </c>
      <c r="W518" s="2">
        <f t="shared" si="104"/>
        <v>1.7857142857142858</v>
      </c>
      <c r="X518">
        <v>89</v>
      </c>
      <c r="Y518">
        <v>43</v>
      </c>
      <c r="Z518" s="2">
        <v>0.48299999999999998</v>
      </c>
      <c r="AA518">
        <v>47</v>
      </c>
      <c r="AB518">
        <v>18</v>
      </c>
      <c r="AC518">
        <f t="shared" si="105"/>
        <v>54</v>
      </c>
      <c r="AD518" s="2">
        <v>0.38300000000000001</v>
      </c>
      <c r="AE518">
        <v>13</v>
      </c>
      <c r="AF518">
        <v>9</v>
      </c>
      <c r="AG518" s="2">
        <v>0.69199999999999995</v>
      </c>
      <c r="AH518">
        <v>20</v>
      </c>
      <c r="AI518">
        <v>8</v>
      </c>
      <c r="AJ518">
        <v>28</v>
      </c>
      <c r="AK518">
        <v>20</v>
      </c>
      <c r="AL518">
        <v>14</v>
      </c>
      <c r="AM518">
        <v>-32</v>
      </c>
      <c r="AN518">
        <v>240</v>
      </c>
      <c r="AO518">
        <v>27</v>
      </c>
      <c r="AP518">
        <v>25</v>
      </c>
      <c r="AQ518">
        <v>29</v>
      </c>
      <c r="AR518">
        <v>32</v>
      </c>
      <c r="AS518">
        <v>0</v>
      </c>
      <c r="AT518">
        <v>12</v>
      </c>
      <c r="AU518">
        <v>20</v>
      </c>
      <c r="AV518">
        <v>38</v>
      </c>
      <c r="AW518">
        <f t="shared" si="106"/>
        <v>12</v>
      </c>
      <c r="AX518">
        <f t="shared" si="107"/>
        <v>50</v>
      </c>
      <c r="AY518" t="s">
        <v>102</v>
      </c>
      <c r="AZ518" s="1">
        <v>46103.8125</v>
      </c>
      <c r="BA518" s="1">
        <v>46103</v>
      </c>
      <c r="BB518">
        <v>3</v>
      </c>
      <c r="BC518" t="s">
        <v>119</v>
      </c>
      <c r="BD518">
        <v>2026</v>
      </c>
    </row>
    <row r="519" spans="1:56" x14ac:dyDescent="0.25">
      <c r="A519">
        <v>22501034</v>
      </c>
      <c r="B519" t="s">
        <v>55</v>
      </c>
      <c r="C519" t="s">
        <v>56</v>
      </c>
      <c r="D519">
        <v>1610612752</v>
      </c>
      <c r="E519" t="str">
        <f t="shared" si="96"/>
        <v>161061275222501034</v>
      </c>
      <c r="F519" t="s">
        <v>111</v>
      </c>
      <c r="G519" t="s">
        <v>112</v>
      </c>
      <c r="H519">
        <v>1610612764</v>
      </c>
      <c r="I519" s="4" t="str">
        <f t="shared" si="97"/>
        <v>161061276422501034</v>
      </c>
      <c r="J519">
        <v>1</v>
      </c>
      <c r="K519">
        <v>1</v>
      </c>
      <c r="L519">
        <v>145</v>
      </c>
      <c r="M519">
        <v>113</v>
      </c>
      <c r="N519">
        <v>32</v>
      </c>
      <c r="O519">
        <v>2</v>
      </c>
      <c r="P519">
        <v>6</v>
      </c>
      <c r="Q519" s="2">
        <f t="shared" si="98"/>
        <v>0.70828448612739348</v>
      </c>
      <c r="R519" s="3">
        <f t="shared" si="99"/>
        <v>75.36</v>
      </c>
      <c r="S519" s="3">
        <f t="shared" si="100"/>
        <v>72.72</v>
      </c>
      <c r="T519" s="3">
        <f t="shared" si="101"/>
        <v>192.40976645435245</v>
      </c>
      <c r="U519" s="3">
        <f t="shared" si="102"/>
        <v>155.3905390539054</v>
      </c>
      <c r="V519" s="3">
        <f t="shared" si="103"/>
        <v>37.019227400447051</v>
      </c>
      <c r="W519" s="2">
        <f t="shared" si="104"/>
        <v>2.2857142857142856</v>
      </c>
      <c r="X519">
        <v>94</v>
      </c>
      <c r="Y519">
        <v>55</v>
      </c>
      <c r="Z519" s="2">
        <v>0.58499999999999996</v>
      </c>
      <c r="AA519">
        <v>32</v>
      </c>
      <c r="AB519">
        <v>17</v>
      </c>
      <c r="AC519">
        <f t="shared" si="105"/>
        <v>51</v>
      </c>
      <c r="AD519" s="2">
        <v>0.53100000000000003</v>
      </c>
      <c r="AE519">
        <v>19</v>
      </c>
      <c r="AF519">
        <v>18</v>
      </c>
      <c r="AG519" s="2">
        <v>0.94699999999999995</v>
      </c>
      <c r="AH519">
        <v>35</v>
      </c>
      <c r="AI519">
        <v>13</v>
      </c>
      <c r="AJ519">
        <v>48</v>
      </c>
      <c r="AK519">
        <v>12</v>
      </c>
      <c r="AL519">
        <v>14</v>
      </c>
      <c r="AM519">
        <v>32</v>
      </c>
      <c r="AN519">
        <v>240</v>
      </c>
      <c r="AO519">
        <v>32</v>
      </c>
      <c r="AP519">
        <v>36</v>
      </c>
      <c r="AQ519">
        <v>37</v>
      </c>
      <c r="AR519">
        <v>40</v>
      </c>
      <c r="AS519">
        <v>33</v>
      </c>
      <c r="AT519">
        <v>12</v>
      </c>
      <c r="AU519">
        <v>21</v>
      </c>
      <c r="AV519">
        <v>64</v>
      </c>
      <c r="AW519">
        <f t="shared" si="106"/>
        <v>12</v>
      </c>
      <c r="AX519">
        <f t="shared" si="107"/>
        <v>76</v>
      </c>
      <c r="AY519" t="s">
        <v>102</v>
      </c>
      <c r="AZ519" s="1">
        <v>46103.8125</v>
      </c>
      <c r="BA519" s="1">
        <v>46103</v>
      </c>
      <c r="BB519">
        <v>3</v>
      </c>
      <c r="BC519" t="s">
        <v>119</v>
      </c>
      <c r="BD519">
        <v>2026</v>
      </c>
    </row>
    <row r="520" spans="1:56" x14ac:dyDescent="0.25">
      <c r="A520">
        <v>22501033</v>
      </c>
      <c r="B520" t="s">
        <v>109</v>
      </c>
      <c r="C520" t="s">
        <v>110</v>
      </c>
      <c r="D520">
        <v>1610612758</v>
      </c>
      <c r="E520" t="str">
        <f t="shared" si="96"/>
        <v>161061275822501033</v>
      </c>
      <c r="F520" t="s">
        <v>117</v>
      </c>
      <c r="G520" t="s">
        <v>118</v>
      </c>
      <c r="H520">
        <v>1610612751</v>
      </c>
      <c r="I520" s="4" t="str">
        <f t="shared" si="97"/>
        <v>161061275122501033</v>
      </c>
      <c r="J520">
        <v>1</v>
      </c>
      <c r="K520">
        <v>1</v>
      </c>
      <c r="L520">
        <v>126</v>
      </c>
      <c r="M520">
        <v>122</v>
      </c>
      <c r="N520">
        <v>30</v>
      </c>
      <c r="O520">
        <v>5</v>
      </c>
      <c r="P520">
        <v>4</v>
      </c>
      <c r="Q520" s="2">
        <f t="shared" si="98"/>
        <v>0.64975247524752466</v>
      </c>
      <c r="R520" s="3">
        <f t="shared" si="99"/>
        <v>63.960000000000008</v>
      </c>
      <c r="S520" s="3">
        <f t="shared" si="100"/>
        <v>82.8</v>
      </c>
      <c r="T520" s="3">
        <f t="shared" si="101"/>
        <v>196.99812382739211</v>
      </c>
      <c r="U520" s="3">
        <f t="shared" si="102"/>
        <v>147.34299516908214</v>
      </c>
      <c r="V520" s="3">
        <f t="shared" si="103"/>
        <v>49.655128658309962</v>
      </c>
      <c r="W520" s="2">
        <f t="shared" si="104"/>
        <v>1.875</v>
      </c>
      <c r="X520">
        <v>82</v>
      </c>
      <c r="Y520">
        <v>43</v>
      </c>
      <c r="Z520" s="2">
        <v>0.52400000000000002</v>
      </c>
      <c r="AA520">
        <v>27</v>
      </c>
      <c r="AB520">
        <v>14</v>
      </c>
      <c r="AC520">
        <f t="shared" si="105"/>
        <v>42</v>
      </c>
      <c r="AD520" s="2">
        <v>0.51900000000000002</v>
      </c>
      <c r="AE520">
        <v>34</v>
      </c>
      <c r="AF520">
        <v>26</v>
      </c>
      <c r="AG520" s="2">
        <v>0.76500000000000001</v>
      </c>
      <c r="AH520">
        <v>34</v>
      </c>
      <c r="AI520">
        <v>17</v>
      </c>
      <c r="AJ520">
        <v>51</v>
      </c>
      <c r="AK520">
        <v>18</v>
      </c>
      <c r="AL520">
        <v>16</v>
      </c>
      <c r="AM520">
        <v>4</v>
      </c>
      <c r="AN520">
        <v>240</v>
      </c>
      <c r="AO520">
        <v>30</v>
      </c>
      <c r="AP520">
        <v>27</v>
      </c>
      <c r="AQ520">
        <v>28</v>
      </c>
      <c r="AR520">
        <v>41</v>
      </c>
      <c r="AS520">
        <v>8</v>
      </c>
      <c r="AT520">
        <v>6</v>
      </c>
      <c r="AU520">
        <v>10</v>
      </c>
      <c r="AV520">
        <v>50</v>
      </c>
      <c r="AW520">
        <f t="shared" si="106"/>
        <v>8</v>
      </c>
      <c r="AX520">
        <f t="shared" si="107"/>
        <v>58</v>
      </c>
      <c r="AY520" t="s">
        <v>102</v>
      </c>
      <c r="AZ520" s="1">
        <v>46103.75</v>
      </c>
      <c r="BA520" s="1">
        <v>46103</v>
      </c>
      <c r="BB520">
        <v>3</v>
      </c>
      <c r="BC520" t="s">
        <v>119</v>
      </c>
      <c r="BD520">
        <v>2026</v>
      </c>
    </row>
    <row r="521" spans="1:56" x14ac:dyDescent="0.25">
      <c r="A521">
        <v>22501033</v>
      </c>
      <c r="B521" t="s">
        <v>117</v>
      </c>
      <c r="C521" t="s">
        <v>118</v>
      </c>
      <c r="D521">
        <v>1610612751</v>
      </c>
      <c r="E521" t="str">
        <f t="shared" si="96"/>
        <v>161061275122501033</v>
      </c>
      <c r="F521" t="s">
        <v>109</v>
      </c>
      <c r="G521" t="s">
        <v>110</v>
      </c>
      <c r="H521">
        <v>1610612758</v>
      </c>
      <c r="I521" s="4" t="str">
        <f t="shared" si="97"/>
        <v>161061275822501033</v>
      </c>
      <c r="J521">
        <v>0</v>
      </c>
      <c r="K521">
        <v>0</v>
      </c>
      <c r="L521">
        <v>122</v>
      </c>
      <c r="M521">
        <v>126</v>
      </c>
      <c r="N521">
        <v>30</v>
      </c>
      <c r="O521">
        <v>4</v>
      </c>
      <c r="P521">
        <v>7</v>
      </c>
      <c r="Q521" s="2">
        <f t="shared" si="98"/>
        <v>0.63016528925619841</v>
      </c>
      <c r="R521" s="3">
        <f t="shared" si="99"/>
        <v>82.8</v>
      </c>
      <c r="S521" s="3">
        <f t="shared" si="100"/>
        <v>63.960000000000008</v>
      </c>
      <c r="T521" s="3">
        <f t="shared" si="101"/>
        <v>147.34299516908214</v>
      </c>
      <c r="U521" s="3">
        <f t="shared" si="102"/>
        <v>196.99812382739211</v>
      </c>
      <c r="V521" s="3">
        <f t="shared" si="103"/>
        <v>-49.655128658309962</v>
      </c>
      <c r="W521" s="2">
        <f t="shared" si="104"/>
        <v>4.2857142857142856</v>
      </c>
      <c r="X521">
        <v>88</v>
      </c>
      <c r="Y521">
        <v>46</v>
      </c>
      <c r="Z521" s="2">
        <v>0.52300000000000002</v>
      </c>
      <c r="AA521">
        <v>33</v>
      </c>
      <c r="AB521">
        <v>14</v>
      </c>
      <c r="AC521">
        <f t="shared" si="105"/>
        <v>42</v>
      </c>
      <c r="AD521" s="2">
        <v>0.42399999999999999</v>
      </c>
      <c r="AE521">
        <v>20</v>
      </c>
      <c r="AF521">
        <v>16</v>
      </c>
      <c r="AG521" s="2">
        <v>0.8</v>
      </c>
      <c r="AH521">
        <v>18</v>
      </c>
      <c r="AI521">
        <v>7</v>
      </c>
      <c r="AJ521">
        <v>25</v>
      </c>
      <c r="AK521">
        <v>26</v>
      </c>
      <c r="AL521">
        <v>7</v>
      </c>
      <c r="AM521">
        <v>-4</v>
      </c>
      <c r="AN521">
        <v>240</v>
      </c>
      <c r="AO521">
        <v>34</v>
      </c>
      <c r="AP521">
        <v>28</v>
      </c>
      <c r="AQ521">
        <v>20</v>
      </c>
      <c r="AR521">
        <v>40</v>
      </c>
      <c r="AS521">
        <v>6</v>
      </c>
      <c r="AT521">
        <v>19</v>
      </c>
      <c r="AU521">
        <v>24</v>
      </c>
      <c r="AV521">
        <v>60</v>
      </c>
      <c r="AW521">
        <f t="shared" si="106"/>
        <v>4</v>
      </c>
      <c r="AX521">
        <f t="shared" si="107"/>
        <v>64</v>
      </c>
      <c r="AY521" t="s">
        <v>102</v>
      </c>
      <c r="AZ521" s="1">
        <v>46103.75</v>
      </c>
      <c r="BA521" s="1">
        <v>46103</v>
      </c>
      <c r="BB521">
        <v>3</v>
      </c>
      <c r="BC521" t="s">
        <v>119</v>
      </c>
      <c r="BD521">
        <v>2026</v>
      </c>
    </row>
    <row r="522" spans="1:56" x14ac:dyDescent="0.25">
      <c r="A522">
        <v>22501032</v>
      </c>
      <c r="B522" t="s">
        <v>80</v>
      </c>
      <c r="C522" t="s">
        <v>81</v>
      </c>
      <c r="D522">
        <v>1610612743</v>
      </c>
      <c r="E522" t="str">
        <f t="shared" si="96"/>
        <v>161061274322501032</v>
      </c>
      <c r="F522" t="s">
        <v>85</v>
      </c>
      <c r="G522" t="s">
        <v>86</v>
      </c>
      <c r="H522">
        <v>1610612757</v>
      </c>
      <c r="I522" s="4" t="str">
        <f t="shared" si="97"/>
        <v>161061275722501032</v>
      </c>
      <c r="J522">
        <v>1</v>
      </c>
      <c r="K522">
        <v>1</v>
      </c>
      <c r="L522">
        <v>128</v>
      </c>
      <c r="M522">
        <v>112</v>
      </c>
      <c r="N522">
        <v>37</v>
      </c>
      <c r="O522">
        <v>3</v>
      </c>
      <c r="P522">
        <v>6</v>
      </c>
      <c r="Q522" s="2">
        <f t="shared" si="98"/>
        <v>0.66861679899707482</v>
      </c>
      <c r="R522" s="3">
        <f t="shared" si="99"/>
        <v>79.72</v>
      </c>
      <c r="S522" s="3">
        <f t="shared" si="100"/>
        <v>80.040000000000006</v>
      </c>
      <c r="T522" s="3">
        <f t="shared" si="101"/>
        <v>160.56196688409435</v>
      </c>
      <c r="U522" s="3">
        <f t="shared" si="102"/>
        <v>139.93003498250874</v>
      </c>
      <c r="V522" s="3">
        <f t="shared" si="103"/>
        <v>20.631931901585602</v>
      </c>
      <c r="W522" s="2">
        <f t="shared" si="104"/>
        <v>3.3636363636363638</v>
      </c>
      <c r="X522">
        <v>90</v>
      </c>
      <c r="Y522">
        <v>49</v>
      </c>
      <c r="Z522" s="2">
        <v>0.54400000000000004</v>
      </c>
      <c r="AA522">
        <v>46</v>
      </c>
      <c r="AB522">
        <v>18</v>
      </c>
      <c r="AC522">
        <f t="shared" si="105"/>
        <v>54</v>
      </c>
      <c r="AD522" s="2">
        <v>0.39100000000000001</v>
      </c>
      <c r="AE522">
        <v>13</v>
      </c>
      <c r="AF522">
        <v>12</v>
      </c>
      <c r="AG522" s="2">
        <v>0.92300000000000004</v>
      </c>
      <c r="AH522">
        <v>37</v>
      </c>
      <c r="AI522">
        <v>5</v>
      </c>
      <c r="AJ522">
        <v>42</v>
      </c>
      <c r="AK522">
        <v>19</v>
      </c>
      <c r="AL522">
        <v>11</v>
      </c>
      <c r="AM522">
        <v>16</v>
      </c>
      <c r="AN522">
        <v>240</v>
      </c>
      <c r="AO522">
        <v>42</v>
      </c>
      <c r="AP522">
        <v>33</v>
      </c>
      <c r="AQ522">
        <v>32</v>
      </c>
      <c r="AR522">
        <v>21</v>
      </c>
      <c r="AS522">
        <v>20</v>
      </c>
      <c r="AT522">
        <v>27</v>
      </c>
      <c r="AU522">
        <v>14</v>
      </c>
      <c r="AV522">
        <v>54</v>
      </c>
      <c r="AW522">
        <f t="shared" si="106"/>
        <v>8</v>
      </c>
      <c r="AX522">
        <f t="shared" si="107"/>
        <v>62</v>
      </c>
      <c r="AY522" t="s">
        <v>102</v>
      </c>
      <c r="AZ522" s="1">
        <v>46103.708333333336</v>
      </c>
      <c r="BA522" s="1">
        <v>46103</v>
      </c>
      <c r="BB522">
        <v>3</v>
      </c>
      <c r="BC522" t="s">
        <v>119</v>
      </c>
      <c r="BD522">
        <v>2026</v>
      </c>
    </row>
    <row r="523" spans="1:56" x14ac:dyDescent="0.25">
      <c r="A523">
        <v>22501032</v>
      </c>
      <c r="B523" t="s">
        <v>85</v>
      </c>
      <c r="C523" t="s">
        <v>86</v>
      </c>
      <c r="D523">
        <v>1610612757</v>
      </c>
      <c r="E523" t="str">
        <f t="shared" si="96"/>
        <v>161061275722501032</v>
      </c>
      <c r="F523" t="s">
        <v>80</v>
      </c>
      <c r="G523" t="s">
        <v>81</v>
      </c>
      <c r="H523">
        <v>1610612743</v>
      </c>
      <c r="I523" s="4" t="str">
        <f t="shared" si="97"/>
        <v>161061274322501032</v>
      </c>
      <c r="J523">
        <v>0</v>
      </c>
      <c r="K523">
        <v>0</v>
      </c>
      <c r="L523">
        <v>112</v>
      </c>
      <c r="M523">
        <v>128</v>
      </c>
      <c r="N523">
        <v>31</v>
      </c>
      <c r="O523">
        <v>0</v>
      </c>
      <c r="P523">
        <v>5</v>
      </c>
      <c r="Q523" s="2">
        <f t="shared" si="98"/>
        <v>0.5382545174932718</v>
      </c>
      <c r="R523" s="3">
        <f t="shared" si="99"/>
        <v>80.040000000000006</v>
      </c>
      <c r="S523" s="3">
        <f t="shared" si="100"/>
        <v>79.72</v>
      </c>
      <c r="T523" s="3">
        <f t="shared" si="101"/>
        <v>139.93003498250874</v>
      </c>
      <c r="U523" s="3">
        <f t="shared" si="102"/>
        <v>160.56196688409435</v>
      </c>
      <c r="V523" s="3">
        <f t="shared" si="103"/>
        <v>-20.631931901585602</v>
      </c>
      <c r="W523" s="2">
        <f t="shared" si="104"/>
        <v>3.1</v>
      </c>
      <c r="X523">
        <v>97</v>
      </c>
      <c r="Y523">
        <v>42</v>
      </c>
      <c r="Z523" s="2">
        <v>0.433</v>
      </c>
      <c r="AA523">
        <v>50</v>
      </c>
      <c r="AB523">
        <v>16</v>
      </c>
      <c r="AC523">
        <f t="shared" si="105"/>
        <v>48</v>
      </c>
      <c r="AD523" s="2">
        <v>0.32</v>
      </c>
      <c r="AE523">
        <v>16</v>
      </c>
      <c r="AF523">
        <v>12</v>
      </c>
      <c r="AG523" s="2">
        <v>0.75</v>
      </c>
      <c r="AH523">
        <v>31</v>
      </c>
      <c r="AI523">
        <v>14</v>
      </c>
      <c r="AJ523">
        <v>45</v>
      </c>
      <c r="AK523">
        <v>16</v>
      </c>
      <c r="AL523">
        <v>10</v>
      </c>
      <c r="AM523">
        <v>-16</v>
      </c>
      <c r="AN523">
        <v>240</v>
      </c>
      <c r="AO523">
        <v>40</v>
      </c>
      <c r="AP523">
        <v>29</v>
      </c>
      <c r="AQ523">
        <v>24</v>
      </c>
      <c r="AR523">
        <v>19</v>
      </c>
      <c r="AS523">
        <v>0</v>
      </c>
      <c r="AT523">
        <v>9</v>
      </c>
      <c r="AU523">
        <v>13</v>
      </c>
      <c r="AV523">
        <v>46</v>
      </c>
      <c r="AW523">
        <f t="shared" si="106"/>
        <v>6</v>
      </c>
      <c r="AX523">
        <f t="shared" si="107"/>
        <v>52</v>
      </c>
      <c r="AY523" t="s">
        <v>102</v>
      </c>
      <c r="AZ523" s="1">
        <v>46103.708333333336</v>
      </c>
      <c r="BA523" s="1">
        <v>46103</v>
      </c>
      <c r="BB523">
        <v>3</v>
      </c>
      <c r="BC523" t="s">
        <v>119</v>
      </c>
      <c r="BD523">
        <v>2026</v>
      </c>
    </row>
    <row r="524" spans="1:56" x14ac:dyDescent="0.25">
      <c r="A524">
        <v>22501031</v>
      </c>
      <c r="B524" t="s">
        <v>87</v>
      </c>
      <c r="C524" t="s">
        <v>88</v>
      </c>
      <c r="D524">
        <v>1610612756</v>
      </c>
      <c r="E524" t="str">
        <f t="shared" si="96"/>
        <v>161061275622501031</v>
      </c>
      <c r="F524" t="s">
        <v>115</v>
      </c>
      <c r="G524" t="s">
        <v>116</v>
      </c>
      <c r="H524">
        <v>1610612749</v>
      </c>
      <c r="I524" s="4" t="str">
        <f t="shared" si="97"/>
        <v>161061274922501031</v>
      </c>
      <c r="J524">
        <v>1</v>
      </c>
      <c r="K524">
        <v>0</v>
      </c>
      <c r="L524">
        <v>105</v>
      </c>
      <c r="M524">
        <v>108</v>
      </c>
      <c r="N524">
        <v>27</v>
      </c>
      <c r="O524">
        <v>4</v>
      </c>
      <c r="P524">
        <v>7</v>
      </c>
      <c r="Q524" s="2">
        <f t="shared" si="98"/>
        <v>0.54168386297977711</v>
      </c>
      <c r="R524" s="3">
        <f t="shared" si="99"/>
        <v>74.92</v>
      </c>
      <c r="S524" s="3">
        <f t="shared" si="100"/>
        <v>64.239999999999995</v>
      </c>
      <c r="T524" s="3">
        <f t="shared" si="101"/>
        <v>140.1494927923118</v>
      </c>
      <c r="U524" s="3">
        <f t="shared" si="102"/>
        <v>168.11955168119553</v>
      </c>
      <c r="V524" s="3">
        <f t="shared" si="103"/>
        <v>-27.970058888883727</v>
      </c>
      <c r="W524" s="2">
        <f t="shared" si="104"/>
        <v>2.7</v>
      </c>
      <c r="X524">
        <v>89</v>
      </c>
      <c r="Y524">
        <v>40</v>
      </c>
      <c r="Z524" s="2">
        <v>0.44900000000000001</v>
      </c>
      <c r="AA524">
        <v>39</v>
      </c>
      <c r="AB524">
        <v>15</v>
      </c>
      <c r="AC524">
        <f t="shared" si="105"/>
        <v>45</v>
      </c>
      <c r="AD524" s="2">
        <v>0.38500000000000001</v>
      </c>
      <c r="AE524">
        <v>18</v>
      </c>
      <c r="AF524">
        <v>10</v>
      </c>
      <c r="AG524" s="2">
        <v>0.55600000000000005</v>
      </c>
      <c r="AH524">
        <v>26</v>
      </c>
      <c r="AI524">
        <v>12</v>
      </c>
      <c r="AJ524">
        <v>38</v>
      </c>
      <c r="AK524">
        <v>21</v>
      </c>
      <c r="AL524">
        <v>10</v>
      </c>
      <c r="AM524">
        <v>-3</v>
      </c>
      <c r="AN524">
        <v>240</v>
      </c>
      <c r="AO524">
        <v>26</v>
      </c>
      <c r="AP524">
        <v>26</v>
      </c>
      <c r="AQ524">
        <v>30</v>
      </c>
      <c r="AR524">
        <v>23</v>
      </c>
      <c r="AS524">
        <v>13</v>
      </c>
      <c r="AT524">
        <v>10</v>
      </c>
      <c r="AU524">
        <v>23</v>
      </c>
      <c r="AV524">
        <v>40</v>
      </c>
      <c r="AW524">
        <f t="shared" si="106"/>
        <v>10</v>
      </c>
      <c r="AX524">
        <f t="shared" si="107"/>
        <v>50</v>
      </c>
      <c r="AY524" t="s">
        <v>102</v>
      </c>
      <c r="AZ524" s="1">
        <v>46102.916666666664</v>
      </c>
      <c r="BA524" s="1">
        <v>46102</v>
      </c>
      <c r="BB524">
        <v>3</v>
      </c>
      <c r="BC524" t="s">
        <v>119</v>
      </c>
      <c r="BD524">
        <v>2026</v>
      </c>
    </row>
    <row r="525" spans="1:56" x14ac:dyDescent="0.25">
      <c r="A525">
        <v>22501031</v>
      </c>
      <c r="B525" t="s">
        <v>115</v>
      </c>
      <c r="C525" t="s">
        <v>116</v>
      </c>
      <c r="D525">
        <v>1610612749</v>
      </c>
      <c r="E525" t="str">
        <f t="shared" si="96"/>
        <v>161061274922501031</v>
      </c>
      <c r="F525" t="s">
        <v>87</v>
      </c>
      <c r="G525" t="s">
        <v>88</v>
      </c>
      <c r="H525">
        <v>1610612756</v>
      </c>
      <c r="I525" s="4" t="str">
        <f t="shared" si="97"/>
        <v>161061275622501031</v>
      </c>
      <c r="J525">
        <v>0</v>
      </c>
      <c r="K525">
        <v>1</v>
      </c>
      <c r="L525">
        <v>108</v>
      </c>
      <c r="M525">
        <v>105</v>
      </c>
      <c r="N525">
        <v>20</v>
      </c>
      <c r="O525">
        <v>4</v>
      </c>
      <c r="P525">
        <v>6</v>
      </c>
      <c r="Q525" s="2">
        <f t="shared" si="98"/>
        <v>0.61898211829436045</v>
      </c>
      <c r="R525" s="3">
        <f t="shared" si="99"/>
        <v>64.239999999999995</v>
      </c>
      <c r="S525" s="3">
        <f t="shared" si="100"/>
        <v>74.92</v>
      </c>
      <c r="T525" s="3">
        <f t="shared" si="101"/>
        <v>168.11955168119553</v>
      </c>
      <c r="U525" s="3">
        <f t="shared" si="102"/>
        <v>140.1494927923118</v>
      </c>
      <c r="V525" s="3">
        <f t="shared" si="103"/>
        <v>27.970058888883727</v>
      </c>
      <c r="W525" s="2">
        <f t="shared" si="104"/>
        <v>1.3333333333333333</v>
      </c>
      <c r="X525">
        <v>78</v>
      </c>
      <c r="Y525">
        <v>39</v>
      </c>
      <c r="Z525" s="2">
        <v>0.5</v>
      </c>
      <c r="AA525">
        <v>39</v>
      </c>
      <c r="AB525">
        <v>16</v>
      </c>
      <c r="AC525">
        <f t="shared" si="105"/>
        <v>48</v>
      </c>
      <c r="AD525" s="2">
        <v>0.41</v>
      </c>
      <c r="AE525">
        <v>21</v>
      </c>
      <c r="AF525">
        <v>14</v>
      </c>
      <c r="AG525" s="2">
        <v>0.66700000000000004</v>
      </c>
      <c r="AH525">
        <v>34</v>
      </c>
      <c r="AI525">
        <v>8</v>
      </c>
      <c r="AJ525">
        <v>42</v>
      </c>
      <c r="AK525">
        <v>17</v>
      </c>
      <c r="AL525">
        <v>15</v>
      </c>
      <c r="AM525">
        <v>3</v>
      </c>
      <c r="AN525">
        <v>240</v>
      </c>
      <c r="AO525">
        <v>15</v>
      </c>
      <c r="AP525">
        <v>42</v>
      </c>
      <c r="AQ525">
        <v>24</v>
      </c>
      <c r="AR525">
        <v>27</v>
      </c>
      <c r="AS525">
        <v>9</v>
      </c>
      <c r="AT525">
        <v>15</v>
      </c>
      <c r="AU525">
        <v>11</v>
      </c>
      <c r="AV525">
        <v>38</v>
      </c>
      <c r="AW525">
        <f t="shared" si="106"/>
        <v>8</v>
      </c>
      <c r="AX525">
        <f t="shared" si="107"/>
        <v>46</v>
      </c>
      <c r="AY525" t="s">
        <v>102</v>
      </c>
      <c r="AZ525" s="1">
        <v>46102.916666666664</v>
      </c>
      <c r="BA525" s="1">
        <v>46102</v>
      </c>
      <c r="BB525">
        <v>3</v>
      </c>
      <c r="BC525" t="s">
        <v>119</v>
      </c>
      <c r="BD525">
        <v>2026</v>
      </c>
    </row>
    <row r="526" spans="1:56" x14ac:dyDescent="0.25">
      <c r="A526">
        <v>22501030</v>
      </c>
      <c r="B526" t="s">
        <v>107</v>
      </c>
      <c r="C526" t="s">
        <v>108</v>
      </c>
      <c r="D526">
        <v>1610612762</v>
      </c>
      <c r="E526" t="str">
        <f t="shared" si="96"/>
        <v>161061276222501030</v>
      </c>
      <c r="F526" t="s">
        <v>70</v>
      </c>
      <c r="G526" t="s">
        <v>71</v>
      </c>
      <c r="H526">
        <v>1610612755</v>
      </c>
      <c r="I526" s="4" t="str">
        <f t="shared" si="97"/>
        <v>161061275522501030</v>
      </c>
      <c r="J526">
        <v>1</v>
      </c>
      <c r="K526">
        <v>0</v>
      </c>
      <c r="L526">
        <v>116</v>
      </c>
      <c r="M526">
        <v>126</v>
      </c>
      <c r="N526">
        <v>29</v>
      </c>
      <c r="O526">
        <v>8</v>
      </c>
      <c r="P526">
        <v>8</v>
      </c>
      <c r="Q526" s="2">
        <f t="shared" si="98"/>
        <v>0.52900401313389278</v>
      </c>
      <c r="R526" s="3">
        <f t="shared" si="99"/>
        <v>90.64</v>
      </c>
      <c r="S526" s="3">
        <f t="shared" si="100"/>
        <v>74.08</v>
      </c>
      <c r="T526" s="3">
        <f t="shared" si="101"/>
        <v>127.97881729920564</v>
      </c>
      <c r="U526" s="3">
        <f t="shared" si="102"/>
        <v>170.08639308855291</v>
      </c>
      <c r="V526" s="3">
        <f t="shared" si="103"/>
        <v>-42.107575789347266</v>
      </c>
      <c r="W526" s="2">
        <f t="shared" si="104"/>
        <v>3.625</v>
      </c>
      <c r="X526">
        <v>96</v>
      </c>
      <c r="Y526">
        <v>39</v>
      </c>
      <c r="Z526" s="2">
        <v>0.40600000000000003</v>
      </c>
      <c r="AA526">
        <v>40</v>
      </c>
      <c r="AB526">
        <v>9</v>
      </c>
      <c r="AC526">
        <f t="shared" si="105"/>
        <v>27</v>
      </c>
      <c r="AD526" s="2">
        <v>0.22500000000000001</v>
      </c>
      <c r="AE526">
        <v>31</v>
      </c>
      <c r="AF526">
        <v>29</v>
      </c>
      <c r="AG526" s="2">
        <v>0.93500000000000005</v>
      </c>
      <c r="AH526">
        <v>28</v>
      </c>
      <c r="AI526">
        <v>11</v>
      </c>
      <c r="AJ526">
        <v>39</v>
      </c>
      <c r="AK526">
        <v>25</v>
      </c>
      <c r="AL526">
        <v>8</v>
      </c>
      <c r="AM526">
        <v>-10</v>
      </c>
      <c r="AN526">
        <v>240</v>
      </c>
      <c r="AO526">
        <v>34</v>
      </c>
      <c r="AP526">
        <v>36</v>
      </c>
      <c r="AQ526">
        <v>24</v>
      </c>
      <c r="AR526">
        <v>22</v>
      </c>
      <c r="AS526">
        <v>8</v>
      </c>
      <c r="AT526">
        <v>30</v>
      </c>
      <c r="AU526">
        <v>17</v>
      </c>
      <c r="AV526">
        <v>52</v>
      </c>
      <c r="AW526">
        <f t="shared" si="106"/>
        <v>8</v>
      </c>
      <c r="AX526">
        <f t="shared" si="107"/>
        <v>60</v>
      </c>
      <c r="AY526" t="s">
        <v>102</v>
      </c>
      <c r="AZ526" s="1">
        <v>46102.895833333336</v>
      </c>
      <c r="BA526" s="1">
        <v>46102</v>
      </c>
      <c r="BB526">
        <v>3</v>
      </c>
      <c r="BC526" t="s">
        <v>119</v>
      </c>
      <c r="BD526">
        <v>2026</v>
      </c>
    </row>
    <row r="527" spans="1:56" x14ac:dyDescent="0.25">
      <c r="A527">
        <v>22501030</v>
      </c>
      <c r="B527" t="s">
        <v>70</v>
      </c>
      <c r="C527" t="s">
        <v>71</v>
      </c>
      <c r="D527">
        <v>1610612755</v>
      </c>
      <c r="E527" t="str">
        <f t="shared" si="96"/>
        <v>161061275522501030</v>
      </c>
      <c r="F527" t="s">
        <v>107</v>
      </c>
      <c r="G527" t="s">
        <v>108</v>
      </c>
      <c r="H527">
        <v>1610612762</v>
      </c>
      <c r="I527" s="4" t="str">
        <f t="shared" si="97"/>
        <v>161061276222501030</v>
      </c>
      <c r="J527">
        <v>0</v>
      </c>
      <c r="K527">
        <v>1</v>
      </c>
      <c r="L527">
        <v>126</v>
      </c>
      <c r="M527">
        <v>116</v>
      </c>
      <c r="N527">
        <v>27</v>
      </c>
      <c r="O527">
        <v>8</v>
      </c>
      <c r="P527">
        <v>4</v>
      </c>
      <c r="Q527" s="2">
        <f t="shared" si="98"/>
        <v>0.59389140271493213</v>
      </c>
      <c r="R527" s="3">
        <f t="shared" si="99"/>
        <v>74.08</v>
      </c>
      <c r="S527" s="3">
        <f t="shared" si="100"/>
        <v>90.64</v>
      </c>
      <c r="T527" s="3">
        <f t="shared" si="101"/>
        <v>170.08639308855291</v>
      </c>
      <c r="U527" s="3">
        <f t="shared" si="102"/>
        <v>127.97881729920564</v>
      </c>
      <c r="V527" s="3">
        <f t="shared" si="103"/>
        <v>42.107575789347266</v>
      </c>
      <c r="W527" s="2">
        <f t="shared" si="104"/>
        <v>1.6875</v>
      </c>
      <c r="X527">
        <v>92</v>
      </c>
      <c r="Y527">
        <v>46</v>
      </c>
      <c r="Z527" s="2">
        <v>0.5</v>
      </c>
      <c r="AA527">
        <v>27</v>
      </c>
      <c r="AB527">
        <v>6</v>
      </c>
      <c r="AC527">
        <f t="shared" si="105"/>
        <v>18</v>
      </c>
      <c r="AD527" s="2">
        <v>0.222</v>
      </c>
      <c r="AE527">
        <v>32</v>
      </c>
      <c r="AF527">
        <v>28</v>
      </c>
      <c r="AG527" s="2">
        <v>0.875</v>
      </c>
      <c r="AH527">
        <v>40</v>
      </c>
      <c r="AI527">
        <v>16</v>
      </c>
      <c r="AJ527">
        <v>56</v>
      </c>
      <c r="AK527">
        <v>26</v>
      </c>
      <c r="AL527">
        <v>16</v>
      </c>
      <c r="AM527">
        <v>10</v>
      </c>
      <c r="AN527">
        <v>240</v>
      </c>
      <c r="AO527">
        <v>38</v>
      </c>
      <c r="AP527">
        <v>26</v>
      </c>
      <c r="AQ527">
        <v>31</v>
      </c>
      <c r="AR527">
        <v>31</v>
      </c>
      <c r="AS527">
        <v>10</v>
      </c>
      <c r="AT527">
        <v>27</v>
      </c>
      <c r="AU527">
        <v>12</v>
      </c>
      <c r="AV527">
        <v>74</v>
      </c>
      <c r="AW527">
        <f t="shared" si="106"/>
        <v>6</v>
      </c>
      <c r="AX527">
        <f t="shared" si="107"/>
        <v>80</v>
      </c>
      <c r="AY527" t="s">
        <v>102</v>
      </c>
      <c r="AZ527" s="1">
        <v>46102.895833333336</v>
      </c>
      <c r="BA527" s="1">
        <v>46102</v>
      </c>
      <c r="BB527">
        <v>3</v>
      </c>
      <c r="BC527" t="s">
        <v>119</v>
      </c>
      <c r="BD527">
        <v>2026</v>
      </c>
    </row>
    <row r="528" spans="1:56" x14ac:dyDescent="0.25">
      <c r="A528">
        <v>22501029</v>
      </c>
      <c r="B528" t="s">
        <v>94</v>
      </c>
      <c r="C528" t="s">
        <v>95</v>
      </c>
      <c r="D528">
        <v>1610612746</v>
      </c>
      <c r="E528" t="str">
        <f t="shared" si="96"/>
        <v>161061274622501029</v>
      </c>
      <c r="F528" t="s">
        <v>98</v>
      </c>
      <c r="G528" t="s">
        <v>99</v>
      </c>
      <c r="H528">
        <v>1610612742</v>
      </c>
      <c r="I528" s="4" t="str">
        <f t="shared" si="97"/>
        <v>161061274222501029</v>
      </c>
      <c r="J528">
        <v>0</v>
      </c>
      <c r="K528">
        <v>1</v>
      </c>
      <c r="L528">
        <v>138</v>
      </c>
      <c r="M528">
        <v>131</v>
      </c>
      <c r="N528">
        <v>33</v>
      </c>
      <c r="O528">
        <v>10</v>
      </c>
      <c r="P528">
        <v>8</v>
      </c>
      <c r="Q528" s="2">
        <f t="shared" si="98"/>
        <v>0.70465686274509798</v>
      </c>
      <c r="R528" s="3">
        <f t="shared" si="99"/>
        <v>80.92</v>
      </c>
      <c r="S528" s="3">
        <f t="shared" si="100"/>
        <v>87.76</v>
      </c>
      <c r="T528" s="3">
        <f t="shared" si="101"/>
        <v>170.53880375679685</v>
      </c>
      <c r="U528" s="3">
        <f t="shared" si="102"/>
        <v>149.27073837739289</v>
      </c>
      <c r="V528" s="3">
        <f t="shared" si="103"/>
        <v>21.268065379403964</v>
      </c>
      <c r="W528" s="2">
        <f t="shared" si="104"/>
        <v>3</v>
      </c>
      <c r="X528">
        <v>90</v>
      </c>
      <c r="Y528">
        <v>51</v>
      </c>
      <c r="Z528" s="2">
        <v>0.56699999999999995</v>
      </c>
      <c r="AA528">
        <v>42</v>
      </c>
      <c r="AB528">
        <v>21</v>
      </c>
      <c r="AC528">
        <f t="shared" si="105"/>
        <v>63</v>
      </c>
      <c r="AD528" s="2">
        <v>0.5</v>
      </c>
      <c r="AE528">
        <v>18</v>
      </c>
      <c r="AF528">
        <v>15</v>
      </c>
      <c r="AG528" s="2">
        <v>0.83299999999999996</v>
      </c>
      <c r="AH528">
        <v>34</v>
      </c>
      <c r="AI528">
        <v>6</v>
      </c>
      <c r="AJ528">
        <v>40</v>
      </c>
      <c r="AK528">
        <v>22</v>
      </c>
      <c r="AL528">
        <v>11</v>
      </c>
      <c r="AM528">
        <v>7</v>
      </c>
      <c r="AN528">
        <v>265</v>
      </c>
      <c r="AO528">
        <v>32</v>
      </c>
      <c r="AP528">
        <v>31</v>
      </c>
      <c r="AQ528">
        <v>37</v>
      </c>
      <c r="AR528">
        <v>22</v>
      </c>
      <c r="AS528">
        <v>10</v>
      </c>
      <c r="AT528">
        <v>15</v>
      </c>
      <c r="AU528">
        <v>16</v>
      </c>
      <c r="AV528">
        <v>48</v>
      </c>
      <c r="AW528">
        <f t="shared" si="106"/>
        <v>12</v>
      </c>
      <c r="AX528">
        <f t="shared" si="107"/>
        <v>60</v>
      </c>
      <c r="AY528" t="s">
        <v>102</v>
      </c>
      <c r="AZ528" s="1">
        <v>46102.854166666664</v>
      </c>
      <c r="BA528" s="1">
        <v>46102</v>
      </c>
      <c r="BB528">
        <v>3</v>
      </c>
      <c r="BC528" t="s">
        <v>119</v>
      </c>
      <c r="BD528">
        <v>2026</v>
      </c>
    </row>
    <row r="529" spans="1:56" x14ac:dyDescent="0.25">
      <c r="A529">
        <v>22501029</v>
      </c>
      <c r="B529" t="s">
        <v>98</v>
      </c>
      <c r="C529" t="s">
        <v>99</v>
      </c>
      <c r="D529">
        <v>1610612742</v>
      </c>
      <c r="E529" t="str">
        <f t="shared" si="96"/>
        <v>161061274222501029</v>
      </c>
      <c r="F529" t="s">
        <v>94</v>
      </c>
      <c r="G529" t="s">
        <v>95</v>
      </c>
      <c r="H529">
        <v>1610612746</v>
      </c>
      <c r="I529" s="4" t="str">
        <f t="shared" si="97"/>
        <v>161061274622501029</v>
      </c>
      <c r="J529">
        <v>1</v>
      </c>
      <c r="K529">
        <v>0</v>
      </c>
      <c r="L529">
        <v>131</v>
      </c>
      <c r="M529">
        <v>138</v>
      </c>
      <c r="N529">
        <v>25</v>
      </c>
      <c r="O529">
        <v>6</v>
      </c>
      <c r="P529">
        <v>5</v>
      </c>
      <c r="Q529" s="2">
        <f t="shared" si="98"/>
        <v>0.57075636110142902</v>
      </c>
      <c r="R529" s="3">
        <f t="shared" si="99"/>
        <v>87.76</v>
      </c>
      <c r="S529" s="3">
        <f t="shared" si="100"/>
        <v>80.92</v>
      </c>
      <c r="T529" s="3">
        <f t="shared" si="101"/>
        <v>149.27073837739289</v>
      </c>
      <c r="U529" s="3">
        <f t="shared" si="102"/>
        <v>170.53880375679685</v>
      </c>
      <c r="V529" s="3">
        <f t="shared" si="103"/>
        <v>-21.268065379403964</v>
      </c>
      <c r="W529" s="2">
        <f t="shared" si="104"/>
        <v>2.5</v>
      </c>
      <c r="X529">
        <v>102</v>
      </c>
      <c r="Y529">
        <v>48</v>
      </c>
      <c r="Z529" s="2">
        <v>0.47099999999999997</v>
      </c>
      <c r="AA529">
        <v>34</v>
      </c>
      <c r="AB529">
        <v>13</v>
      </c>
      <c r="AC529">
        <f t="shared" si="105"/>
        <v>39</v>
      </c>
      <c r="AD529" s="2">
        <v>0.38200000000000001</v>
      </c>
      <c r="AE529">
        <v>29</v>
      </c>
      <c r="AF529">
        <v>22</v>
      </c>
      <c r="AG529" s="2">
        <v>0.75900000000000001</v>
      </c>
      <c r="AH529">
        <v>30</v>
      </c>
      <c r="AI529">
        <v>17</v>
      </c>
      <c r="AJ529">
        <v>47</v>
      </c>
      <c r="AK529">
        <v>16</v>
      </c>
      <c r="AL529">
        <v>10</v>
      </c>
      <c r="AM529">
        <v>-7</v>
      </c>
      <c r="AN529">
        <v>265</v>
      </c>
      <c r="AO529">
        <v>42</v>
      </c>
      <c r="AP529">
        <v>30</v>
      </c>
      <c r="AQ529">
        <v>27</v>
      </c>
      <c r="AR529">
        <v>23</v>
      </c>
      <c r="AS529">
        <v>12</v>
      </c>
      <c r="AT529">
        <v>14</v>
      </c>
      <c r="AU529">
        <v>14</v>
      </c>
      <c r="AV529">
        <v>64</v>
      </c>
      <c r="AW529">
        <f t="shared" si="106"/>
        <v>6</v>
      </c>
      <c r="AX529">
        <f t="shared" si="107"/>
        <v>70</v>
      </c>
      <c r="AY529" t="s">
        <v>102</v>
      </c>
      <c r="AZ529" s="1">
        <v>46102.854166666664</v>
      </c>
      <c r="BA529" s="1">
        <v>46102</v>
      </c>
      <c r="BB529">
        <v>3</v>
      </c>
      <c r="BC529" t="s">
        <v>119</v>
      </c>
      <c r="BD529">
        <v>2026</v>
      </c>
    </row>
    <row r="530" spans="1:56" x14ac:dyDescent="0.25">
      <c r="A530">
        <v>22501026</v>
      </c>
      <c r="B530" t="s">
        <v>83</v>
      </c>
      <c r="C530" t="s">
        <v>84</v>
      </c>
      <c r="D530">
        <v>1610612737</v>
      </c>
      <c r="E530" t="str">
        <f t="shared" si="96"/>
        <v>161061273722501026</v>
      </c>
      <c r="F530" t="s">
        <v>89</v>
      </c>
      <c r="G530" t="s">
        <v>90</v>
      </c>
      <c r="H530">
        <v>1610612744</v>
      </c>
      <c r="I530" s="4" t="str">
        <f t="shared" si="97"/>
        <v>161061274422501026</v>
      </c>
      <c r="J530">
        <v>1</v>
      </c>
      <c r="K530">
        <v>1</v>
      </c>
      <c r="L530">
        <v>126</v>
      </c>
      <c r="M530">
        <v>110</v>
      </c>
      <c r="N530">
        <v>28</v>
      </c>
      <c r="O530">
        <v>4</v>
      </c>
      <c r="P530">
        <v>10</v>
      </c>
      <c r="Q530" s="2">
        <f t="shared" si="98"/>
        <v>0.64417177914110435</v>
      </c>
      <c r="R530" s="3">
        <f t="shared" si="99"/>
        <v>70.8</v>
      </c>
      <c r="S530" s="3">
        <f t="shared" si="100"/>
        <v>60.480000000000004</v>
      </c>
      <c r="T530" s="3">
        <f t="shared" si="101"/>
        <v>177.96610169491527</v>
      </c>
      <c r="U530" s="3">
        <f t="shared" si="102"/>
        <v>181.87830687830686</v>
      </c>
      <c r="V530" s="3">
        <f t="shared" si="103"/>
        <v>-3.9122051833915918</v>
      </c>
      <c r="W530" s="2">
        <f t="shared" si="104"/>
        <v>1.5555555555555556</v>
      </c>
      <c r="X530">
        <v>89</v>
      </c>
      <c r="Y530">
        <v>48</v>
      </c>
      <c r="Z530" s="2">
        <v>0.53900000000000003</v>
      </c>
      <c r="AA530">
        <v>40</v>
      </c>
      <c r="AB530">
        <v>13</v>
      </c>
      <c r="AC530">
        <f t="shared" si="105"/>
        <v>39</v>
      </c>
      <c r="AD530" s="2">
        <v>0.32500000000000001</v>
      </c>
      <c r="AE530">
        <v>20</v>
      </c>
      <c r="AF530">
        <v>17</v>
      </c>
      <c r="AG530" s="2">
        <v>0.85</v>
      </c>
      <c r="AH530">
        <v>32</v>
      </c>
      <c r="AI530">
        <v>9</v>
      </c>
      <c r="AJ530">
        <v>41</v>
      </c>
      <c r="AK530">
        <v>17</v>
      </c>
      <c r="AL530">
        <v>18</v>
      </c>
      <c r="AM530">
        <v>16</v>
      </c>
      <c r="AN530">
        <v>240</v>
      </c>
      <c r="AO530">
        <v>35</v>
      </c>
      <c r="AP530">
        <v>28</v>
      </c>
      <c r="AQ530">
        <v>39</v>
      </c>
      <c r="AR530">
        <v>24</v>
      </c>
      <c r="AS530">
        <v>28</v>
      </c>
      <c r="AT530">
        <v>21</v>
      </c>
      <c r="AU530">
        <v>38</v>
      </c>
      <c r="AV530">
        <v>66</v>
      </c>
      <c r="AW530">
        <f t="shared" si="106"/>
        <v>4</v>
      </c>
      <c r="AX530">
        <f t="shared" si="107"/>
        <v>70</v>
      </c>
      <c r="AY530" t="s">
        <v>102</v>
      </c>
      <c r="AZ530" s="1">
        <v>46102.833333333336</v>
      </c>
      <c r="BA530" s="1">
        <v>46102</v>
      </c>
      <c r="BB530">
        <v>3</v>
      </c>
      <c r="BC530" t="s">
        <v>119</v>
      </c>
      <c r="BD530">
        <v>2026</v>
      </c>
    </row>
    <row r="531" spans="1:56" x14ac:dyDescent="0.25">
      <c r="A531">
        <v>22501026</v>
      </c>
      <c r="B531" t="s">
        <v>89</v>
      </c>
      <c r="C531" t="s">
        <v>90</v>
      </c>
      <c r="D531">
        <v>1610612744</v>
      </c>
      <c r="E531" t="str">
        <f t="shared" si="96"/>
        <v>161061274422501026</v>
      </c>
      <c r="F531" t="s">
        <v>83</v>
      </c>
      <c r="G531" t="s">
        <v>84</v>
      </c>
      <c r="H531">
        <v>1610612737</v>
      </c>
      <c r="I531" s="4" t="str">
        <f t="shared" si="97"/>
        <v>161061273722501026</v>
      </c>
      <c r="J531">
        <v>0</v>
      </c>
      <c r="K531">
        <v>0</v>
      </c>
      <c r="L531">
        <v>110</v>
      </c>
      <c r="M531">
        <v>126</v>
      </c>
      <c r="N531">
        <v>23</v>
      </c>
      <c r="O531">
        <v>2</v>
      </c>
      <c r="P531">
        <v>9</v>
      </c>
      <c r="Q531" s="2">
        <f t="shared" si="98"/>
        <v>0.61466249441215914</v>
      </c>
      <c r="R531" s="3">
        <f t="shared" si="99"/>
        <v>60.480000000000004</v>
      </c>
      <c r="S531" s="3">
        <f t="shared" si="100"/>
        <v>70.8</v>
      </c>
      <c r="T531" s="3">
        <f t="shared" si="101"/>
        <v>181.87830687830686</v>
      </c>
      <c r="U531" s="3">
        <f t="shared" si="102"/>
        <v>177.96610169491527</v>
      </c>
      <c r="V531" s="3">
        <f t="shared" si="103"/>
        <v>3.9122051833915918</v>
      </c>
      <c r="W531" s="2">
        <f t="shared" si="104"/>
        <v>1.0952380952380953</v>
      </c>
      <c r="X531">
        <v>82</v>
      </c>
      <c r="Y531">
        <v>41</v>
      </c>
      <c r="Z531" s="2">
        <v>0.5</v>
      </c>
      <c r="AA531">
        <v>42</v>
      </c>
      <c r="AB531">
        <v>15</v>
      </c>
      <c r="AC531">
        <f t="shared" si="105"/>
        <v>45</v>
      </c>
      <c r="AD531" s="2">
        <v>0.35699999999999998</v>
      </c>
      <c r="AE531">
        <v>17</v>
      </c>
      <c r="AF531">
        <v>13</v>
      </c>
      <c r="AG531" s="2">
        <v>0.76500000000000001</v>
      </c>
      <c r="AH531">
        <v>21</v>
      </c>
      <c r="AI531">
        <v>8</v>
      </c>
      <c r="AJ531">
        <v>29</v>
      </c>
      <c r="AK531">
        <v>21</v>
      </c>
      <c r="AL531">
        <v>21</v>
      </c>
      <c r="AM531">
        <v>-16</v>
      </c>
      <c r="AN531">
        <v>240</v>
      </c>
      <c r="AO531">
        <v>36</v>
      </c>
      <c r="AP531">
        <v>25</v>
      </c>
      <c r="AQ531">
        <v>20</v>
      </c>
      <c r="AR531">
        <v>29</v>
      </c>
      <c r="AS531">
        <v>8</v>
      </c>
      <c r="AT531">
        <v>14</v>
      </c>
      <c r="AU531">
        <v>22</v>
      </c>
      <c r="AV531">
        <v>46</v>
      </c>
      <c r="AW531">
        <f t="shared" si="106"/>
        <v>6</v>
      </c>
      <c r="AX531">
        <f t="shared" si="107"/>
        <v>52</v>
      </c>
      <c r="AY531" t="s">
        <v>102</v>
      </c>
      <c r="AZ531" s="1">
        <v>46102.833333333336</v>
      </c>
      <c r="BA531" s="1">
        <v>46102</v>
      </c>
      <c r="BB531">
        <v>3</v>
      </c>
      <c r="BC531" t="s">
        <v>119</v>
      </c>
      <c r="BD531">
        <v>2026</v>
      </c>
    </row>
    <row r="532" spans="1:56" x14ac:dyDescent="0.25">
      <c r="A532">
        <v>22501027</v>
      </c>
      <c r="B532" t="s">
        <v>78</v>
      </c>
      <c r="C532" t="s">
        <v>79</v>
      </c>
      <c r="D532">
        <v>1610612745</v>
      </c>
      <c r="E532" t="str">
        <f t="shared" si="96"/>
        <v>161061274522501027</v>
      </c>
      <c r="F532" t="s">
        <v>96</v>
      </c>
      <c r="G532" t="s">
        <v>97</v>
      </c>
      <c r="H532">
        <v>1610612748</v>
      </c>
      <c r="I532" s="4" t="str">
        <f t="shared" si="97"/>
        <v>161061274822501027</v>
      </c>
      <c r="J532">
        <v>1</v>
      </c>
      <c r="K532">
        <v>1</v>
      </c>
      <c r="L532">
        <v>123</v>
      </c>
      <c r="M532">
        <v>122</v>
      </c>
      <c r="N532">
        <v>33</v>
      </c>
      <c r="O532">
        <v>3</v>
      </c>
      <c r="P532">
        <v>5</v>
      </c>
      <c r="Q532" s="2">
        <f t="shared" si="98"/>
        <v>0.64573708525829487</v>
      </c>
      <c r="R532" s="3">
        <f t="shared" si="99"/>
        <v>69.239999999999995</v>
      </c>
      <c r="S532" s="3">
        <f t="shared" si="100"/>
        <v>79.040000000000006</v>
      </c>
      <c r="T532" s="3">
        <f t="shared" si="101"/>
        <v>177.64298093587522</v>
      </c>
      <c r="U532" s="3">
        <f t="shared" si="102"/>
        <v>154.35222672064776</v>
      </c>
      <c r="V532" s="3">
        <f t="shared" si="103"/>
        <v>23.290754215227452</v>
      </c>
      <c r="W532" s="2">
        <f t="shared" si="104"/>
        <v>2.5384615384615383</v>
      </c>
      <c r="X532">
        <v>86</v>
      </c>
      <c r="Y532">
        <v>45</v>
      </c>
      <c r="Z532" s="2">
        <v>0.52300000000000002</v>
      </c>
      <c r="AA532">
        <v>35</v>
      </c>
      <c r="AB532">
        <v>16</v>
      </c>
      <c r="AC532">
        <f t="shared" si="105"/>
        <v>48</v>
      </c>
      <c r="AD532" s="2">
        <v>0.45700000000000002</v>
      </c>
      <c r="AE532">
        <v>21</v>
      </c>
      <c r="AF532">
        <v>17</v>
      </c>
      <c r="AG532" s="2">
        <v>0.81</v>
      </c>
      <c r="AH532">
        <v>31</v>
      </c>
      <c r="AI532">
        <v>13</v>
      </c>
      <c r="AJ532">
        <v>44</v>
      </c>
      <c r="AK532">
        <v>16</v>
      </c>
      <c r="AL532">
        <v>13</v>
      </c>
      <c r="AM532">
        <v>1</v>
      </c>
      <c r="AN532">
        <v>240</v>
      </c>
      <c r="AO532">
        <v>32</v>
      </c>
      <c r="AP532">
        <v>32</v>
      </c>
      <c r="AQ532">
        <v>23</v>
      </c>
      <c r="AR532">
        <v>36</v>
      </c>
      <c r="AS532">
        <v>8</v>
      </c>
      <c r="AT532">
        <v>11</v>
      </c>
      <c r="AU532">
        <v>14</v>
      </c>
      <c r="AV532">
        <v>50</v>
      </c>
      <c r="AW532">
        <f t="shared" si="106"/>
        <v>8</v>
      </c>
      <c r="AX532">
        <f t="shared" si="107"/>
        <v>58</v>
      </c>
      <c r="AY532" t="s">
        <v>102</v>
      </c>
      <c r="AZ532" s="1">
        <v>46102.833333333336</v>
      </c>
      <c r="BA532" s="1">
        <v>46102</v>
      </c>
      <c r="BB532">
        <v>3</v>
      </c>
      <c r="BC532" t="s">
        <v>119</v>
      </c>
      <c r="BD532">
        <v>2026</v>
      </c>
    </row>
    <row r="533" spans="1:56" x14ac:dyDescent="0.25">
      <c r="A533">
        <v>22501027</v>
      </c>
      <c r="B533" t="s">
        <v>96</v>
      </c>
      <c r="C533" t="s">
        <v>97</v>
      </c>
      <c r="D533">
        <v>1610612748</v>
      </c>
      <c r="E533" t="str">
        <f t="shared" si="96"/>
        <v>161061274822501027</v>
      </c>
      <c r="F533" t="s">
        <v>78</v>
      </c>
      <c r="G533" t="s">
        <v>79</v>
      </c>
      <c r="H533">
        <v>1610612745</v>
      </c>
      <c r="I533" s="4" t="str">
        <f t="shared" si="97"/>
        <v>161061274522501027</v>
      </c>
      <c r="J533">
        <v>0</v>
      </c>
      <c r="K533">
        <v>0</v>
      </c>
      <c r="L533">
        <v>122</v>
      </c>
      <c r="M533">
        <v>123</v>
      </c>
      <c r="N533">
        <v>31</v>
      </c>
      <c r="O533">
        <v>1</v>
      </c>
      <c r="P533">
        <v>6</v>
      </c>
      <c r="Q533" s="2">
        <f t="shared" si="98"/>
        <v>0.61591276252019378</v>
      </c>
      <c r="R533" s="3">
        <f t="shared" si="99"/>
        <v>79.040000000000006</v>
      </c>
      <c r="S533" s="3">
        <f t="shared" si="100"/>
        <v>69.239999999999995</v>
      </c>
      <c r="T533" s="3">
        <f t="shared" si="101"/>
        <v>154.35222672064776</v>
      </c>
      <c r="U533" s="3">
        <f t="shared" si="102"/>
        <v>177.64298093587522</v>
      </c>
      <c r="V533" s="3">
        <f t="shared" si="103"/>
        <v>-23.290754215227452</v>
      </c>
      <c r="W533" s="2">
        <f t="shared" si="104"/>
        <v>3.4444444444444446</v>
      </c>
      <c r="X533">
        <v>92</v>
      </c>
      <c r="Y533">
        <v>47</v>
      </c>
      <c r="Z533" s="2">
        <v>0.51100000000000001</v>
      </c>
      <c r="AA533">
        <v>41</v>
      </c>
      <c r="AB533">
        <v>16</v>
      </c>
      <c r="AC533">
        <f t="shared" si="105"/>
        <v>48</v>
      </c>
      <c r="AD533" s="2">
        <v>0.39</v>
      </c>
      <c r="AE533">
        <v>16</v>
      </c>
      <c r="AF533">
        <v>12</v>
      </c>
      <c r="AG533" s="2">
        <v>0.75</v>
      </c>
      <c r="AH533">
        <v>30</v>
      </c>
      <c r="AI533">
        <v>11</v>
      </c>
      <c r="AJ533">
        <v>41</v>
      </c>
      <c r="AK533">
        <v>19</v>
      </c>
      <c r="AL533">
        <v>9</v>
      </c>
      <c r="AM533">
        <v>-1</v>
      </c>
      <c r="AN533">
        <v>240</v>
      </c>
      <c r="AO533">
        <v>29</v>
      </c>
      <c r="AP533">
        <v>34</v>
      </c>
      <c r="AQ533">
        <v>33</v>
      </c>
      <c r="AR533">
        <v>26</v>
      </c>
      <c r="AS533">
        <v>12</v>
      </c>
      <c r="AT533">
        <v>9</v>
      </c>
      <c r="AU533">
        <v>19</v>
      </c>
      <c r="AV533">
        <v>58</v>
      </c>
      <c r="AW533">
        <f t="shared" si="106"/>
        <v>4</v>
      </c>
      <c r="AX533">
        <f t="shared" si="107"/>
        <v>62</v>
      </c>
      <c r="AY533" t="s">
        <v>102</v>
      </c>
      <c r="AZ533" s="1">
        <v>46102.833333333336</v>
      </c>
      <c r="BA533" s="1">
        <v>46102</v>
      </c>
      <c r="BB533">
        <v>3</v>
      </c>
      <c r="BC533" t="s">
        <v>119</v>
      </c>
      <c r="BD533">
        <v>2026</v>
      </c>
    </row>
    <row r="534" spans="1:56" x14ac:dyDescent="0.25">
      <c r="A534">
        <v>22501028</v>
      </c>
      <c r="B534" t="s">
        <v>113</v>
      </c>
      <c r="C534" t="s">
        <v>114</v>
      </c>
      <c r="D534">
        <v>1610612754</v>
      </c>
      <c r="E534" t="str">
        <f t="shared" si="96"/>
        <v>161061275422501028</v>
      </c>
      <c r="F534" t="s">
        <v>53</v>
      </c>
      <c r="G534" t="s">
        <v>54</v>
      </c>
      <c r="H534">
        <v>1610612759</v>
      </c>
      <c r="I534" s="4" t="str">
        <f t="shared" si="97"/>
        <v>161061275922501028</v>
      </c>
      <c r="J534">
        <v>0</v>
      </c>
      <c r="K534">
        <v>0</v>
      </c>
      <c r="L534">
        <v>119</v>
      </c>
      <c r="M534">
        <v>134</v>
      </c>
      <c r="N534">
        <v>38</v>
      </c>
      <c r="O534">
        <v>2</v>
      </c>
      <c r="P534">
        <v>5</v>
      </c>
      <c r="Q534" s="2">
        <f t="shared" si="98"/>
        <v>0.63731790916880893</v>
      </c>
      <c r="R534" s="3">
        <f t="shared" si="99"/>
        <v>80.36</v>
      </c>
      <c r="S534" s="3">
        <f t="shared" si="100"/>
        <v>81.48</v>
      </c>
      <c r="T534" s="3">
        <f t="shared" si="101"/>
        <v>148.08362369337979</v>
      </c>
      <c r="U534" s="3">
        <f t="shared" si="102"/>
        <v>164.45753559155619</v>
      </c>
      <c r="V534" s="3">
        <f t="shared" si="103"/>
        <v>-16.373911898176402</v>
      </c>
      <c r="W534" s="2">
        <f t="shared" si="104"/>
        <v>4.2222222222222223</v>
      </c>
      <c r="X534">
        <v>85</v>
      </c>
      <c r="Y534">
        <v>44</v>
      </c>
      <c r="Z534" s="2">
        <v>0.51800000000000002</v>
      </c>
      <c r="AA534">
        <v>35</v>
      </c>
      <c r="AB534">
        <v>16</v>
      </c>
      <c r="AC534">
        <f t="shared" si="105"/>
        <v>48</v>
      </c>
      <c r="AD534" s="2">
        <v>0.45700000000000002</v>
      </c>
      <c r="AE534">
        <v>19</v>
      </c>
      <c r="AF534">
        <v>15</v>
      </c>
      <c r="AG534" s="2">
        <v>0.78900000000000003</v>
      </c>
      <c r="AH534">
        <v>22</v>
      </c>
      <c r="AI534">
        <v>4</v>
      </c>
      <c r="AJ534">
        <v>26</v>
      </c>
      <c r="AK534">
        <v>14</v>
      </c>
      <c r="AL534">
        <v>9</v>
      </c>
      <c r="AM534">
        <v>-15</v>
      </c>
      <c r="AN534">
        <v>240</v>
      </c>
      <c r="AO534">
        <v>29</v>
      </c>
      <c r="AP534">
        <v>24</v>
      </c>
      <c r="AQ534">
        <v>32</v>
      </c>
      <c r="AR534">
        <v>34</v>
      </c>
      <c r="AS534">
        <v>0</v>
      </c>
      <c r="AT534">
        <v>12</v>
      </c>
      <c r="AU534">
        <v>15</v>
      </c>
      <c r="AV534">
        <v>48</v>
      </c>
      <c r="AW534">
        <f t="shared" si="106"/>
        <v>8</v>
      </c>
      <c r="AX534">
        <f t="shared" si="107"/>
        <v>56</v>
      </c>
      <c r="AY534" t="s">
        <v>102</v>
      </c>
      <c r="AZ534" s="1">
        <v>46102.833333333336</v>
      </c>
      <c r="BA534" s="1">
        <v>46102</v>
      </c>
      <c r="BB534">
        <v>3</v>
      </c>
      <c r="BC534" t="s">
        <v>119</v>
      </c>
      <c r="BD534">
        <v>2026</v>
      </c>
    </row>
    <row r="535" spans="1:56" x14ac:dyDescent="0.25">
      <c r="A535">
        <v>22501028</v>
      </c>
      <c r="B535" t="s">
        <v>53</v>
      </c>
      <c r="C535" t="s">
        <v>54</v>
      </c>
      <c r="D535">
        <v>1610612759</v>
      </c>
      <c r="E535" t="str">
        <f t="shared" si="96"/>
        <v>161061275922501028</v>
      </c>
      <c r="F535" t="s">
        <v>113</v>
      </c>
      <c r="G535" t="s">
        <v>114</v>
      </c>
      <c r="H535">
        <v>1610612754</v>
      </c>
      <c r="I535" s="4" t="str">
        <f t="shared" si="97"/>
        <v>161061275422501028</v>
      </c>
      <c r="J535">
        <v>1</v>
      </c>
      <c r="K535">
        <v>1</v>
      </c>
      <c r="L535">
        <v>134</v>
      </c>
      <c r="M535">
        <v>119</v>
      </c>
      <c r="N535">
        <v>33</v>
      </c>
      <c r="O535">
        <v>6</v>
      </c>
      <c r="P535">
        <v>5</v>
      </c>
      <c r="Q535" s="2">
        <f t="shared" si="98"/>
        <v>0.64127105666156203</v>
      </c>
      <c r="R535" s="3">
        <f t="shared" si="99"/>
        <v>81.48</v>
      </c>
      <c r="S535" s="3">
        <f t="shared" si="100"/>
        <v>80.36</v>
      </c>
      <c r="T535" s="3">
        <f t="shared" si="101"/>
        <v>164.45753559155619</v>
      </c>
      <c r="U535" s="3">
        <f t="shared" si="102"/>
        <v>148.08362369337979</v>
      </c>
      <c r="V535" s="3">
        <f t="shared" si="103"/>
        <v>16.373911898176402</v>
      </c>
      <c r="W535" s="2">
        <f t="shared" si="104"/>
        <v>3.3</v>
      </c>
      <c r="X535">
        <v>97</v>
      </c>
      <c r="Y535">
        <v>53</v>
      </c>
      <c r="Z535" s="2">
        <v>0.54600000000000004</v>
      </c>
      <c r="AA535">
        <v>34</v>
      </c>
      <c r="AB535">
        <v>13</v>
      </c>
      <c r="AC535">
        <f t="shared" si="105"/>
        <v>39</v>
      </c>
      <c r="AD535" s="2">
        <v>0.38200000000000001</v>
      </c>
      <c r="AE535">
        <v>17</v>
      </c>
      <c r="AF535">
        <v>15</v>
      </c>
      <c r="AG535" s="2">
        <v>0.88200000000000001</v>
      </c>
      <c r="AH535">
        <v>36</v>
      </c>
      <c r="AI535">
        <v>13</v>
      </c>
      <c r="AJ535">
        <v>49</v>
      </c>
      <c r="AK535">
        <v>19</v>
      </c>
      <c r="AL535">
        <v>10</v>
      </c>
      <c r="AM535">
        <v>15</v>
      </c>
      <c r="AN535">
        <v>240</v>
      </c>
      <c r="AO535">
        <v>42</v>
      </c>
      <c r="AP535">
        <v>24</v>
      </c>
      <c r="AQ535">
        <v>34</v>
      </c>
      <c r="AR535">
        <v>34</v>
      </c>
      <c r="AS535">
        <v>28</v>
      </c>
      <c r="AT535">
        <v>24</v>
      </c>
      <c r="AU535">
        <v>22</v>
      </c>
      <c r="AV535">
        <v>76</v>
      </c>
      <c r="AW535">
        <f t="shared" si="106"/>
        <v>4</v>
      </c>
      <c r="AX535">
        <f t="shared" si="107"/>
        <v>80</v>
      </c>
      <c r="AY535" t="s">
        <v>102</v>
      </c>
      <c r="AZ535" s="1">
        <v>46102.833333333336</v>
      </c>
      <c r="BA535" s="1">
        <v>46102</v>
      </c>
      <c r="BB535">
        <v>3</v>
      </c>
      <c r="BC535" t="s">
        <v>119</v>
      </c>
      <c r="BD535">
        <v>2026</v>
      </c>
    </row>
    <row r="536" spans="1:56" x14ac:dyDescent="0.25">
      <c r="A536">
        <v>22501023</v>
      </c>
      <c r="B536" t="s">
        <v>92</v>
      </c>
      <c r="C536" t="s">
        <v>93</v>
      </c>
      <c r="D536">
        <v>1610612766</v>
      </c>
      <c r="E536" t="str">
        <f t="shared" si="96"/>
        <v>161061276622501023</v>
      </c>
      <c r="F536" t="s">
        <v>103</v>
      </c>
      <c r="G536" t="s">
        <v>104</v>
      </c>
      <c r="H536">
        <v>1610612763</v>
      </c>
      <c r="I536" s="4" t="str">
        <f t="shared" si="97"/>
        <v>161061276322501023</v>
      </c>
      <c r="J536">
        <v>1</v>
      </c>
      <c r="K536">
        <v>1</v>
      </c>
      <c r="L536">
        <v>124</v>
      </c>
      <c r="M536">
        <v>101</v>
      </c>
      <c r="N536">
        <v>25</v>
      </c>
      <c r="O536">
        <v>4</v>
      </c>
      <c r="P536">
        <v>7</v>
      </c>
      <c r="Q536" s="2">
        <f t="shared" si="98"/>
        <v>0.64880703223105896</v>
      </c>
      <c r="R536" s="3">
        <f t="shared" si="99"/>
        <v>65.56</v>
      </c>
      <c r="S536" s="3">
        <f t="shared" si="100"/>
        <v>72.36</v>
      </c>
      <c r="T536" s="3">
        <f t="shared" si="101"/>
        <v>189.13971934106161</v>
      </c>
      <c r="U536" s="3">
        <f t="shared" si="102"/>
        <v>139.57987838584853</v>
      </c>
      <c r="V536" s="3">
        <f t="shared" si="103"/>
        <v>49.559840955213076</v>
      </c>
      <c r="W536" s="2">
        <f t="shared" si="104"/>
        <v>1.4705882352941178</v>
      </c>
      <c r="X536">
        <v>85</v>
      </c>
      <c r="Y536">
        <v>45</v>
      </c>
      <c r="Z536" s="2">
        <v>0.52900000000000003</v>
      </c>
      <c r="AA536">
        <v>43</v>
      </c>
      <c r="AB536">
        <v>18</v>
      </c>
      <c r="AC536">
        <f t="shared" si="105"/>
        <v>54</v>
      </c>
      <c r="AD536" s="2">
        <v>0.41899999999999998</v>
      </c>
      <c r="AE536">
        <v>24</v>
      </c>
      <c r="AF536">
        <v>16</v>
      </c>
      <c r="AG536" s="2">
        <v>0.66700000000000004</v>
      </c>
      <c r="AH536">
        <v>36</v>
      </c>
      <c r="AI536">
        <v>13</v>
      </c>
      <c r="AJ536">
        <v>49</v>
      </c>
      <c r="AK536">
        <v>17</v>
      </c>
      <c r="AL536">
        <v>17</v>
      </c>
      <c r="AM536">
        <v>23</v>
      </c>
      <c r="AN536">
        <v>240</v>
      </c>
      <c r="AO536">
        <v>30</v>
      </c>
      <c r="AP536">
        <v>29</v>
      </c>
      <c r="AQ536">
        <v>38</v>
      </c>
      <c r="AR536">
        <v>27</v>
      </c>
      <c r="AS536">
        <v>26</v>
      </c>
      <c r="AT536">
        <v>15</v>
      </c>
      <c r="AU536">
        <v>14</v>
      </c>
      <c r="AV536">
        <v>54</v>
      </c>
      <c r="AW536">
        <f t="shared" si="106"/>
        <v>0</v>
      </c>
      <c r="AX536">
        <f t="shared" si="107"/>
        <v>54</v>
      </c>
      <c r="AY536" t="s">
        <v>102</v>
      </c>
      <c r="AZ536" s="1">
        <v>46102.791666666664</v>
      </c>
      <c r="BA536" s="1">
        <v>46102</v>
      </c>
      <c r="BB536">
        <v>3</v>
      </c>
      <c r="BC536" t="s">
        <v>119</v>
      </c>
      <c r="BD536">
        <v>2026</v>
      </c>
    </row>
    <row r="537" spans="1:56" x14ac:dyDescent="0.25">
      <c r="A537">
        <v>22501023</v>
      </c>
      <c r="B537" t="s">
        <v>103</v>
      </c>
      <c r="C537" t="s">
        <v>104</v>
      </c>
      <c r="D537">
        <v>1610612763</v>
      </c>
      <c r="E537" t="str">
        <f t="shared" si="96"/>
        <v>161061276322501023</v>
      </c>
      <c r="F537" t="s">
        <v>92</v>
      </c>
      <c r="G537" t="s">
        <v>93</v>
      </c>
      <c r="H537">
        <v>1610612766</v>
      </c>
      <c r="I537" s="4" t="str">
        <f t="shared" si="97"/>
        <v>161061276622501023</v>
      </c>
      <c r="J537">
        <v>0</v>
      </c>
      <c r="K537">
        <v>0</v>
      </c>
      <c r="L537">
        <v>101</v>
      </c>
      <c r="M537">
        <v>124</v>
      </c>
      <c r="N537">
        <v>20</v>
      </c>
      <c r="O537">
        <v>1</v>
      </c>
      <c r="P537">
        <v>10</v>
      </c>
      <c r="Q537" s="2">
        <f t="shared" si="98"/>
        <v>0.53518440016956337</v>
      </c>
      <c r="R537" s="3">
        <f t="shared" si="99"/>
        <v>72.36</v>
      </c>
      <c r="S537" s="3">
        <f t="shared" si="100"/>
        <v>65.56</v>
      </c>
      <c r="T537" s="3">
        <f t="shared" si="101"/>
        <v>139.57987838584853</v>
      </c>
      <c r="U537" s="3">
        <f t="shared" si="102"/>
        <v>189.13971934106161</v>
      </c>
      <c r="V537" s="3">
        <f t="shared" si="103"/>
        <v>-49.559840955213076</v>
      </c>
      <c r="W537" s="2">
        <f t="shared" si="104"/>
        <v>1.5384615384615385</v>
      </c>
      <c r="X537">
        <v>86</v>
      </c>
      <c r="Y537">
        <v>35</v>
      </c>
      <c r="Z537" s="2">
        <v>0.40699999999999997</v>
      </c>
      <c r="AA537">
        <v>46</v>
      </c>
      <c r="AB537">
        <v>16</v>
      </c>
      <c r="AC537">
        <f t="shared" si="105"/>
        <v>48</v>
      </c>
      <c r="AD537" s="2">
        <v>0.34799999999999998</v>
      </c>
      <c r="AE537">
        <v>19</v>
      </c>
      <c r="AF537">
        <v>15</v>
      </c>
      <c r="AG537" s="2">
        <v>0.78900000000000003</v>
      </c>
      <c r="AH537">
        <v>25</v>
      </c>
      <c r="AI537">
        <v>9</v>
      </c>
      <c r="AJ537">
        <v>34</v>
      </c>
      <c r="AK537">
        <v>20</v>
      </c>
      <c r="AL537">
        <v>13</v>
      </c>
      <c r="AM537">
        <v>-23</v>
      </c>
      <c r="AN537">
        <v>240</v>
      </c>
      <c r="AO537">
        <v>26</v>
      </c>
      <c r="AP537">
        <v>21</v>
      </c>
      <c r="AQ537">
        <v>28</v>
      </c>
      <c r="AR537">
        <v>26</v>
      </c>
      <c r="AS537">
        <v>2</v>
      </c>
      <c r="AT537">
        <v>10</v>
      </c>
      <c r="AU537">
        <v>19</v>
      </c>
      <c r="AV537">
        <v>38</v>
      </c>
      <c r="AW537">
        <f t="shared" si="106"/>
        <v>0</v>
      </c>
      <c r="AX537">
        <f t="shared" si="107"/>
        <v>38</v>
      </c>
      <c r="AY537" t="s">
        <v>102</v>
      </c>
      <c r="AZ537" s="1">
        <v>46102.791666666664</v>
      </c>
      <c r="BA537" s="1">
        <v>46102</v>
      </c>
      <c r="BB537">
        <v>3</v>
      </c>
      <c r="BC537" t="s">
        <v>119</v>
      </c>
      <c r="BD537">
        <v>2026</v>
      </c>
    </row>
    <row r="538" spans="1:56" x14ac:dyDescent="0.25">
      <c r="A538">
        <v>22501024</v>
      </c>
      <c r="B538" t="s">
        <v>68</v>
      </c>
      <c r="C538" t="s">
        <v>69</v>
      </c>
      <c r="D538">
        <v>1610612747</v>
      </c>
      <c r="E538" t="str">
        <f t="shared" si="96"/>
        <v>161061274722501024</v>
      </c>
      <c r="F538" t="s">
        <v>74</v>
      </c>
      <c r="G538" t="s">
        <v>75</v>
      </c>
      <c r="H538">
        <v>1610612753</v>
      </c>
      <c r="I538" s="4" t="str">
        <f t="shared" si="97"/>
        <v>161061275322501024</v>
      </c>
      <c r="J538">
        <v>0</v>
      </c>
      <c r="K538">
        <v>1</v>
      </c>
      <c r="L538">
        <v>105</v>
      </c>
      <c r="M538">
        <v>104</v>
      </c>
      <c r="N538">
        <v>19</v>
      </c>
      <c r="O538">
        <v>6</v>
      </c>
      <c r="P538">
        <v>11</v>
      </c>
      <c r="Q538" s="2">
        <f t="shared" si="98"/>
        <v>0.52626303127506013</v>
      </c>
      <c r="R538" s="3">
        <f t="shared" si="99"/>
        <v>73.760000000000005</v>
      </c>
      <c r="S538" s="3">
        <f t="shared" si="100"/>
        <v>65.12</v>
      </c>
      <c r="T538" s="3">
        <f t="shared" si="101"/>
        <v>142.35357917570497</v>
      </c>
      <c r="U538" s="3">
        <f t="shared" si="102"/>
        <v>159.7051597051597</v>
      </c>
      <c r="V538" s="3">
        <f t="shared" si="103"/>
        <v>-17.351580529454736</v>
      </c>
      <c r="W538" s="2">
        <f t="shared" si="104"/>
        <v>1.5833333333333333</v>
      </c>
      <c r="X538">
        <v>87</v>
      </c>
      <c r="Y538">
        <v>39</v>
      </c>
      <c r="Z538" s="2">
        <v>0.44800000000000001</v>
      </c>
      <c r="AA538">
        <v>32</v>
      </c>
      <c r="AB538">
        <v>8</v>
      </c>
      <c r="AC538">
        <f t="shared" si="105"/>
        <v>24</v>
      </c>
      <c r="AD538" s="2">
        <v>0.25</v>
      </c>
      <c r="AE538">
        <v>29</v>
      </c>
      <c r="AF538">
        <v>19</v>
      </c>
      <c r="AG538" s="2">
        <v>0.65500000000000003</v>
      </c>
      <c r="AH538">
        <v>29</v>
      </c>
      <c r="AI538">
        <v>14</v>
      </c>
      <c r="AJ538">
        <v>43</v>
      </c>
      <c r="AK538">
        <v>20</v>
      </c>
      <c r="AL538">
        <v>12</v>
      </c>
      <c r="AM538">
        <v>1</v>
      </c>
      <c r="AN538">
        <v>240</v>
      </c>
      <c r="AO538">
        <v>37</v>
      </c>
      <c r="AP538">
        <v>25</v>
      </c>
      <c r="AQ538">
        <v>20</v>
      </c>
      <c r="AR538">
        <v>23</v>
      </c>
      <c r="AS538">
        <v>14</v>
      </c>
      <c r="AT538">
        <v>19</v>
      </c>
      <c r="AU538">
        <v>22</v>
      </c>
      <c r="AV538">
        <v>52</v>
      </c>
      <c r="AW538">
        <f t="shared" si="106"/>
        <v>10</v>
      </c>
      <c r="AX538">
        <f t="shared" si="107"/>
        <v>62</v>
      </c>
      <c r="AY538" t="s">
        <v>102</v>
      </c>
      <c r="AZ538" s="1">
        <v>46102.791666666664</v>
      </c>
      <c r="BA538" s="1">
        <v>46102</v>
      </c>
      <c r="BB538">
        <v>3</v>
      </c>
      <c r="BC538" t="s">
        <v>119</v>
      </c>
      <c r="BD538">
        <v>2026</v>
      </c>
    </row>
    <row r="539" spans="1:56" x14ac:dyDescent="0.25">
      <c r="A539">
        <v>22501024</v>
      </c>
      <c r="B539" t="s">
        <v>74</v>
      </c>
      <c r="C539" t="s">
        <v>75</v>
      </c>
      <c r="D539">
        <v>1610612753</v>
      </c>
      <c r="E539" t="str">
        <f t="shared" si="96"/>
        <v>161061275322501024</v>
      </c>
      <c r="F539" t="s">
        <v>68</v>
      </c>
      <c r="G539" t="s">
        <v>69</v>
      </c>
      <c r="H539">
        <v>1610612747</v>
      </c>
      <c r="I539" s="4" t="str">
        <f t="shared" si="97"/>
        <v>161061274722501024</v>
      </c>
      <c r="J539">
        <v>1</v>
      </c>
      <c r="K539">
        <v>0</v>
      </c>
      <c r="L539">
        <v>104</v>
      </c>
      <c r="M539">
        <v>105</v>
      </c>
      <c r="N539">
        <v>27</v>
      </c>
      <c r="O539">
        <v>2</v>
      </c>
      <c r="P539">
        <v>9</v>
      </c>
      <c r="Q539" s="2">
        <f t="shared" si="98"/>
        <v>0.55841924398625431</v>
      </c>
      <c r="R539" s="3">
        <f t="shared" si="99"/>
        <v>65.12</v>
      </c>
      <c r="S539" s="3">
        <f t="shared" si="100"/>
        <v>73.760000000000005</v>
      </c>
      <c r="T539" s="3">
        <f t="shared" si="101"/>
        <v>159.7051597051597</v>
      </c>
      <c r="U539" s="3">
        <f t="shared" si="102"/>
        <v>142.35357917570497</v>
      </c>
      <c r="V539" s="3">
        <f t="shared" si="103"/>
        <v>17.351580529454736</v>
      </c>
      <c r="W539" s="2">
        <f t="shared" si="104"/>
        <v>1.6875</v>
      </c>
      <c r="X539">
        <v>83</v>
      </c>
      <c r="Y539">
        <v>36</v>
      </c>
      <c r="Z539" s="2">
        <v>0.434</v>
      </c>
      <c r="AA539">
        <v>37</v>
      </c>
      <c r="AB539">
        <v>11</v>
      </c>
      <c r="AC539">
        <f t="shared" si="105"/>
        <v>33</v>
      </c>
      <c r="AD539" s="2">
        <v>0.29699999999999999</v>
      </c>
      <c r="AE539">
        <v>23</v>
      </c>
      <c r="AF539">
        <v>21</v>
      </c>
      <c r="AG539" s="2">
        <v>0.91300000000000003</v>
      </c>
      <c r="AH539">
        <v>30</v>
      </c>
      <c r="AI539">
        <v>12</v>
      </c>
      <c r="AJ539">
        <v>42</v>
      </c>
      <c r="AK539">
        <v>27</v>
      </c>
      <c r="AL539">
        <v>16</v>
      </c>
      <c r="AM539">
        <v>-1</v>
      </c>
      <c r="AN539">
        <v>240</v>
      </c>
      <c r="AO539">
        <v>30</v>
      </c>
      <c r="AP539">
        <v>35</v>
      </c>
      <c r="AQ539">
        <v>22</v>
      </c>
      <c r="AR539">
        <v>17</v>
      </c>
      <c r="AS539">
        <v>7</v>
      </c>
      <c r="AT539">
        <v>11</v>
      </c>
      <c r="AU539">
        <v>18</v>
      </c>
      <c r="AV539">
        <v>36</v>
      </c>
      <c r="AW539">
        <f t="shared" si="106"/>
        <v>14</v>
      </c>
      <c r="AX539">
        <f t="shared" si="107"/>
        <v>50</v>
      </c>
      <c r="AY539" t="s">
        <v>102</v>
      </c>
      <c r="AZ539" s="1">
        <v>46102.791666666664</v>
      </c>
      <c r="BA539" s="1">
        <v>46102</v>
      </c>
      <c r="BB539">
        <v>3</v>
      </c>
      <c r="BC539" t="s">
        <v>119</v>
      </c>
      <c r="BD539">
        <v>2026</v>
      </c>
    </row>
    <row r="540" spans="1:56" x14ac:dyDescent="0.25">
      <c r="A540">
        <v>22501025</v>
      </c>
      <c r="B540" t="s">
        <v>62</v>
      </c>
      <c r="C540" t="s">
        <v>63</v>
      </c>
      <c r="D540">
        <v>1610612739</v>
      </c>
      <c r="E540" t="str">
        <f t="shared" si="96"/>
        <v>161061273922501025</v>
      </c>
      <c r="F540" t="s">
        <v>105</v>
      </c>
      <c r="G540" t="s">
        <v>106</v>
      </c>
      <c r="H540">
        <v>1610612740</v>
      </c>
      <c r="I540" s="4" t="str">
        <f t="shared" si="97"/>
        <v>161061274022501025</v>
      </c>
      <c r="J540">
        <v>0</v>
      </c>
      <c r="K540">
        <v>1</v>
      </c>
      <c r="L540">
        <v>111</v>
      </c>
      <c r="M540">
        <v>106</v>
      </c>
      <c r="N540">
        <v>26</v>
      </c>
      <c r="O540">
        <v>4</v>
      </c>
      <c r="P540">
        <v>6</v>
      </c>
      <c r="Q540" s="2">
        <f t="shared" si="98"/>
        <v>0.56818181818181812</v>
      </c>
      <c r="R540" s="3">
        <f t="shared" si="99"/>
        <v>70.680000000000007</v>
      </c>
      <c r="S540" s="3">
        <f t="shared" si="100"/>
        <v>79.8</v>
      </c>
      <c r="T540" s="3">
        <f t="shared" si="101"/>
        <v>157.04584040747028</v>
      </c>
      <c r="U540" s="3">
        <f t="shared" si="102"/>
        <v>132.83208020050125</v>
      </c>
      <c r="V540" s="3">
        <f t="shared" si="103"/>
        <v>24.213760206969027</v>
      </c>
      <c r="W540" s="2">
        <f t="shared" si="104"/>
        <v>2</v>
      </c>
      <c r="X540">
        <v>88</v>
      </c>
      <c r="Y540">
        <v>42</v>
      </c>
      <c r="Z540" s="2">
        <v>0.47699999999999998</v>
      </c>
      <c r="AA540">
        <v>39</v>
      </c>
      <c r="AB540">
        <v>12</v>
      </c>
      <c r="AC540">
        <f t="shared" si="105"/>
        <v>36</v>
      </c>
      <c r="AD540" s="2">
        <v>0.308</v>
      </c>
      <c r="AE540">
        <v>22</v>
      </c>
      <c r="AF540">
        <v>15</v>
      </c>
      <c r="AG540" s="2">
        <v>0.68200000000000005</v>
      </c>
      <c r="AH540">
        <v>41</v>
      </c>
      <c r="AI540">
        <v>14</v>
      </c>
      <c r="AJ540">
        <v>55</v>
      </c>
      <c r="AK540">
        <v>17</v>
      </c>
      <c r="AL540">
        <v>13</v>
      </c>
      <c r="AM540">
        <v>5</v>
      </c>
      <c r="AN540">
        <v>240</v>
      </c>
      <c r="AO540">
        <v>34</v>
      </c>
      <c r="AP540">
        <v>19</v>
      </c>
      <c r="AQ540">
        <v>23</v>
      </c>
      <c r="AR540">
        <v>35</v>
      </c>
      <c r="AS540">
        <v>13</v>
      </c>
      <c r="AT540">
        <v>10</v>
      </c>
      <c r="AU540">
        <v>14</v>
      </c>
      <c r="AV540">
        <v>60</v>
      </c>
      <c r="AW540">
        <f t="shared" si="106"/>
        <v>0</v>
      </c>
      <c r="AX540">
        <f t="shared" si="107"/>
        <v>60</v>
      </c>
      <c r="AY540" t="s">
        <v>102</v>
      </c>
      <c r="AZ540" s="1">
        <v>46102.791666666664</v>
      </c>
      <c r="BA540" s="1">
        <v>46102</v>
      </c>
      <c r="BB540">
        <v>3</v>
      </c>
      <c r="BC540" t="s">
        <v>119</v>
      </c>
      <c r="BD540">
        <v>2026</v>
      </c>
    </row>
    <row r="541" spans="1:56" x14ac:dyDescent="0.25">
      <c r="A541">
        <v>22501025</v>
      </c>
      <c r="B541" t="s">
        <v>105</v>
      </c>
      <c r="C541" t="s">
        <v>106</v>
      </c>
      <c r="D541">
        <v>1610612740</v>
      </c>
      <c r="E541" t="str">
        <f t="shared" si="96"/>
        <v>161061274022501025</v>
      </c>
      <c r="F541" t="s">
        <v>62</v>
      </c>
      <c r="G541" t="s">
        <v>63</v>
      </c>
      <c r="H541">
        <v>1610612739</v>
      </c>
      <c r="I541" s="4" t="str">
        <f t="shared" si="97"/>
        <v>161061273922501025</v>
      </c>
      <c r="J541">
        <v>1</v>
      </c>
      <c r="K541">
        <v>0</v>
      </c>
      <c r="L541">
        <v>106</v>
      </c>
      <c r="M541">
        <v>111</v>
      </c>
      <c r="N541">
        <v>30</v>
      </c>
      <c r="O541">
        <v>7</v>
      </c>
      <c r="P541">
        <v>10</v>
      </c>
      <c r="Q541" s="2">
        <f t="shared" si="98"/>
        <v>0.53643724696356276</v>
      </c>
      <c r="R541" s="3">
        <f t="shared" si="99"/>
        <v>79.8</v>
      </c>
      <c r="S541" s="3">
        <f t="shared" si="100"/>
        <v>70.680000000000007</v>
      </c>
      <c r="T541" s="3">
        <f t="shared" si="101"/>
        <v>132.83208020050125</v>
      </c>
      <c r="U541" s="3">
        <f t="shared" si="102"/>
        <v>157.04584040747028</v>
      </c>
      <c r="V541" s="3">
        <f t="shared" si="103"/>
        <v>-24.213760206969027</v>
      </c>
      <c r="W541" s="2">
        <f t="shared" si="104"/>
        <v>3.3333333333333335</v>
      </c>
      <c r="X541">
        <v>90</v>
      </c>
      <c r="Y541">
        <v>39</v>
      </c>
      <c r="Z541" s="2">
        <v>0.433</v>
      </c>
      <c r="AA541">
        <v>40</v>
      </c>
      <c r="AB541">
        <v>12</v>
      </c>
      <c r="AC541">
        <f t="shared" si="105"/>
        <v>36</v>
      </c>
      <c r="AD541" s="2">
        <v>0.3</v>
      </c>
      <c r="AE541">
        <v>20</v>
      </c>
      <c r="AF541">
        <v>16</v>
      </c>
      <c r="AG541" s="2">
        <v>0.8</v>
      </c>
      <c r="AH541">
        <v>30</v>
      </c>
      <c r="AI541">
        <v>10</v>
      </c>
      <c r="AJ541">
        <v>40</v>
      </c>
      <c r="AK541">
        <v>19</v>
      </c>
      <c r="AL541">
        <v>9</v>
      </c>
      <c r="AM541">
        <v>-5</v>
      </c>
      <c r="AN541">
        <v>240</v>
      </c>
      <c r="AO541">
        <v>28</v>
      </c>
      <c r="AP541">
        <v>28</v>
      </c>
      <c r="AQ541">
        <v>32</v>
      </c>
      <c r="AR541">
        <v>18</v>
      </c>
      <c r="AS541">
        <v>15</v>
      </c>
      <c r="AT541">
        <v>14</v>
      </c>
      <c r="AU541">
        <v>21</v>
      </c>
      <c r="AV541">
        <v>54</v>
      </c>
      <c r="AW541">
        <f t="shared" si="106"/>
        <v>0</v>
      </c>
      <c r="AX541">
        <f t="shared" si="107"/>
        <v>54</v>
      </c>
      <c r="AY541" t="s">
        <v>102</v>
      </c>
      <c r="AZ541" s="1">
        <v>46102.791666666664</v>
      </c>
      <c r="BA541" s="1">
        <v>46102</v>
      </c>
      <c r="BB541">
        <v>3</v>
      </c>
      <c r="BC541" t="s">
        <v>119</v>
      </c>
      <c r="BD541">
        <v>2026</v>
      </c>
    </row>
    <row r="542" spans="1:56" x14ac:dyDescent="0.25">
      <c r="A542">
        <v>22501022</v>
      </c>
      <c r="B542" t="s">
        <v>111</v>
      </c>
      <c r="C542" t="s">
        <v>112</v>
      </c>
      <c r="D542">
        <v>1610612764</v>
      </c>
      <c r="E542" t="str">
        <f t="shared" si="96"/>
        <v>161061276422501022</v>
      </c>
      <c r="F542" t="s">
        <v>59</v>
      </c>
      <c r="G542" t="s">
        <v>60</v>
      </c>
      <c r="H542">
        <v>1610612760</v>
      </c>
      <c r="I542" s="4" t="str">
        <f t="shared" si="97"/>
        <v>161061276022501022</v>
      </c>
      <c r="J542">
        <v>1</v>
      </c>
      <c r="K542">
        <v>0</v>
      </c>
      <c r="L542">
        <v>111</v>
      </c>
      <c r="M542">
        <v>132</v>
      </c>
      <c r="N542">
        <v>28</v>
      </c>
      <c r="O542">
        <v>3</v>
      </c>
      <c r="P542">
        <v>8</v>
      </c>
      <c r="Q542" s="2">
        <f t="shared" si="98"/>
        <v>0.56105944197331181</v>
      </c>
      <c r="R542" s="3">
        <f t="shared" si="99"/>
        <v>74.92</v>
      </c>
      <c r="S542" s="3">
        <f t="shared" si="100"/>
        <v>76.2</v>
      </c>
      <c r="T542" s="3">
        <f t="shared" si="101"/>
        <v>148.15803523758674</v>
      </c>
      <c r="U542" s="3">
        <f t="shared" si="102"/>
        <v>173.22834645669292</v>
      </c>
      <c r="V542" s="3">
        <f t="shared" si="103"/>
        <v>-25.070311219106173</v>
      </c>
      <c r="W542" s="2">
        <f t="shared" si="104"/>
        <v>1.8666666666666667</v>
      </c>
      <c r="X542">
        <v>91</v>
      </c>
      <c r="Y542">
        <v>41</v>
      </c>
      <c r="Z542" s="2">
        <v>0.45100000000000001</v>
      </c>
      <c r="AA542">
        <v>39</v>
      </c>
      <c r="AB542">
        <v>16</v>
      </c>
      <c r="AC542">
        <f t="shared" si="105"/>
        <v>48</v>
      </c>
      <c r="AD542" s="2">
        <v>0.41</v>
      </c>
      <c r="AE542">
        <v>18</v>
      </c>
      <c r="AF542">
        <v>13</v>
      </c>
      <c r="AG542" s="2">
        <v>0.72199999999999998</v>
      </c>
      <c r="AH542">
        <v>25</v>
      </c>
      <c r="AI542">
        <v>9</v>
      </c>
      <c r="AJ542">
        <v>34</v>
      </c>
      <c r="AK542">
        <v>26</v>
      </c>
      <c r="AL542">
        <v>15</v>
      </c>
      <c r="AM542">
        <v>-21</v>
      </c>
      <c r="AN542">
        <v>240</v>
      </c>
      <c r="AO542">
        <v>32</v>
      </c>
      <c r="AP542">
        <v>32</v>
      </c>
      <c r="AQ542">
        <v>32</v>
      </c>
      <c r="AR542">
        <v>15</v>
      </c>
      <c r="AS542">
        <v>5</v>
      </c>
      <c r="AT542">
        <v>20</v>
      </c>
      <c r="AU542">
        <v>12</v>
      </c>
      <c r="AV542">
        <v>40</v>
      </c>
      <c r="AW542">
        <f t="shared" si="106"/>
        <v>10</v>
      </c>
      <c r="AX542">
        <f t="shared" si="107"/>
        <v>50</v>
      </c>
      <c r="AY542" t="s">
        <v>102</v>
      </c>
      <c r="AZ542" s="1">
        <v>46102.708333333336</v>
      </c>
      <c r="BA542" s="1">
        <v>46102</v>
      </c>
      <c r="BB542">
        <v>3</v>
      </c>
      <c r="BC542" t="s">
        <v>119</v>
      </c>
      <c r="BD542">
        <v>2026</v>
      </c>
    </row>
    <row r="543" spans="1:56" x14ac:dyDescent="0.25">
      <c r="A543">
        <v>22501022</v>
      </c>
      <c r="B543" t="s">
        <v>59</v>
      </c>
      <c r="C543" t="s">
        <v>60</v>
      </c>
      <c r="D543">
        <v>1610612760</v>
      </c>
      <c r="E543" t="str">
        <f t="shared" si="96"/>
        <v>161061276022501022</v>
      </c>
      <c r="F543" t="s">
        <v>111</v>
      </c>
      <c r="G543" t="s">
        <v>112</v>
      </c>
      <c r="H543">
        <v>1610612764</v>
      </c>
      <c r="I543" s="4" t="str">
        <f t="shared" si="97"/>
        <v>161061276422501022</v>
      </c>
      <c r="J543">
        <v>0</v>
      </c>
      <c r="K543">
        <v>1</v>
      </c>
      <c r="L543">
        <v>132</v>
      </c>
      <c r="M543">
        <v>111</v>
      </c>
      <c r="N543">
        <v>31</v>
      </c>
      <c r="O543">
        <v>6</v>
      </c>
      <c r="P543">
        <v>6</v>
      </c>
      <c r="Q543" s="2">
        <f t="shared" si="98"/>
        <v>0.62146892655367225</v>
      </c>
      <c r="R543" s="3">
        <f t="shared" si="99"/>
        <v>76.2</v>
      </c>
      <c r="S543" s="3">
        <f t="shared" si="100"/>
        <v>74.92</v>
      </c>
      <c r="T543" s="3">
        <f t="shared" si="101"/>
        <v>173.22834645669292</v>
      </c>
      <c r="U543" s="3">
        <f t="shared" si="102"/>
        <v>148.15803523758674</v>
      </c>
      <c r="V543" s="3">
        <f t="shared" si="103"/>
        <v>25.070311219106173</v>
      </c>
      <c r="W543" s="2">
        <f t="shared" si="104"/>
        <v>2.3846153846153846</v>
      </c>
      <c r="X543">
        <v>93</v>
      </c>
      <c r="Y543">
        <v>50</v>
      </c>
      <c r="Z543" s="2">
        <v>0.53800000000000003</v>
      </c>
      <c r="AA543">
        <v>30</v>
      </c>
      <c r="AB543">
        <v>11</v>
      </c>
      <c r="AC543">
        <f t="shared" si="105"/>
        <v>33</v>
      </c>
      <c r="AD543" s="2">
        <v>0.36699999999999999</v>
      </c>
      <c r="AE543">
        <v>30</v>
      </c>
      <c r="AF543">
        <v>21</v>
      </c>
      <c r="AG543" s="2">
        <v>0.7</v>
      </c>
      <c r="AH543">
        <v>38</v>
      </c>
      <c r="AI543">
        <v>17</v>
      </c>
      <c r="AJ543">
        <v>55</v>
      </c>
      <c r="AK543">
        <v>16</v>
      </c>
      <c r="AL543">
        <v>13</v>
      </c>
      <c r="AM543">
        <v>21</v>
      </c>
      <c r="AN543">
        <v>240</v>
      </c>
      <c r="AO543">
        <v>32</v>
      </c>
      <c r="AP543">
        <v>37</v>
      </c>
      <c r="AQ543">
        <v>34</v>
      </c>
      <c r="AR543">
        <v>29</v>
      </c>
      <c r="AS543">
        <v>25</v>
      </c>
      <c r="AT543">
        <v>20</v>
      </c>
      <c r="AU543">
        <v>21</v>
      </c>
      <c r="AV543">
        <v>64</v>
      </c>
      <c r="AW543">
        <f t="shared" si="106"/>
        <v>14</v>
      </c>
      <c r="AX543">
        <f t="shared" si="107"/>
        <v>78</v>
      </c>
      <c r="AY543" t="s">
        <v>102</v>
      </c>
      <c r="AZ543" s="1">
        <v>46102.708333333336</v>
      </c>
      <c r="BA543" s="1">
        <v>46102</v>
      </c>
      <c r="BB543">
        <v>3</v>
      </c>
      <c r="BC543" t="s">
        <v>119</v>
      </c>
      <c r="BD543">
        <v>2026</v>
      </c>
    </row>
    <row r="544" spans="1:56" x14ac:dyDescent="0.25">
      <c r="A544">
        <v>22501021</v>
      </c>
      <c r="B544" t="s">
        <v>72</v>
      </c>
      <c r="C544" t="s">
        <v>73</v>
      </c>
      <c r="D544">
        <v>1610612761</v>
      </c>
      <c r="E544" t="str">
        <f t="shared" si="96"/>
        <v>161061276122501021</v>
      </c>
      <c r="F544" t="s">
        <v>80</v>
      </c>
      <c r="G544" t="s">
        <v>81</v>
      </c>
      <c r="H544">
        <v>1610612743</v>
      </c>
      <c r="I544" s="4" t="str">
        <f t="shared" si="97"/>
        <v>161061274322501021</v>
      </c>
      <c r="J544">
        <v>0</v>
      </c>
      <c r="K544">
        <v>0</v>
      </c>
      <c r="L544">
        <v>115</v>
      </c>
      <c r="M544">
        <v>121</v>
      </c>
      <c r="N544">
        <v>32</v>
      </c>
      <c r="O544">
        <v>4</v>
      </c>
      <c r="P544">
        <v>8</v>
      </c>
      <c r="Q544" s="2">
        <f t="shared" si="98"/>
        <v>0.59821057012068246</v>
      </c>
      <c r="R544" s="3">
        <f t="shared" si="99"/>
        <v>75.12</v>
      </c>
      <c r="S544" s="3">
        <f t="shared" si="100"/>
        <v>73</v>
      </c>
      <c r="T544" s="3">
        <f t="shared" si="101"/>
        <v>153.08839190628328</v>
      </c>
      <c r="U544" s="3">
        <f t="shared" si="102"/>
        <v>165.75342465753425</v>
      </c>
      <c r="V544" s="3">
        <f t="shared" si="103"/>
        <v>-12.665032751250976</v>
      </c>
      <c r="W544" s="2">
        <f t="shared" si="104"/>
        <v>3.2</v>
      </c>
      <c r="X544">
        <v>86</v>
      </c>
      <c r="Y544">
        <v>44</v>
      </c>
      <c r="Z544" s="2">
        <v>0.51200000000000001</v>
      </c>
      <c r="AA544">
        <v>31</v>
      </c>
      <c r="AB544">
        <v>10</v>
      </c>
      <c r="AC544">
        <f t="shared" si="105"/>
        <v>30</v>
      </c>
      <c r="AD544" s="2">
        <v>0.32300000000000001</v>
      </c>
      <c r="AE544">
        <v>23</v>
      </c>
      <c r="AF544">
        <v>17</v>
      </c>
      <c r="AG544" s="2">
        <v>0.73899999999999999</v>
      </c>
      <c r="AH544">
        <v>29</v>
      </c>
      <c r="AI544">
        <v>11</v>
      </c>
      <c r="AJ544">
        <v>40</v>
      </c>
      <c r="AK544">
        <v>24</v>
      </c>
      <c r="AL544">
        <v>10</v>
      </c>
      <c r="AM544">
        <v>-6</v>
      </c>
      <c r="AN544">
        <v>240</v>
      </c>
      <c r="AO544">
        <v>30</v>
      </c>
      <c r="AP544">
        <v>23</v>
      </c>
      <c r="AQ544">
        <v>41</v>
      </c>
      <c r="AR544">
        <v>21</v>
      </c>
      <c r="AS544">
        <v>11</v>
      </c>
      <c r="AT544">
        <v>18</v>
      </c>
      <c r="AU544">
        <v>15</v>
      </c>
      <c r="AV544">
        <v>50</v>
      </c>
      <c r="AW544">
        <f t="shared" si="106"/>
        <v>18</v>
      </c>
      <c r="AX544">
        <f t="shared" si="107"/>
        <v>68</v>
      </c>
      <c r="AY544" t="s">
        <v>102</v>
      </c>
      <c r="AZ544" s="1">
        <v>46101.875</v>
      </c>
      <c r="BA544" s="1">
        <v>46101</v>
      </c>
      <c r="BB544">
        <v>3</v>
      </c>
      <c r="BC544" t="s">
        <v>119</v>
      </c>
      <c r="BD544">
        <v>2026</v>
      </c>
    </row>
    <row r="545" spans="1:56" x14ac:dyDescent="0.25">
      <c r="A545">
        <v>22501021</v>
      </c>
      <c r="B545" t="s">
        <v>80</v>
      </c>
      <c r="C545" t="s">
        <v>81</v>
      </c>
      <c r="D545">
        <v>1610612743</v>
      </c>
      <c r="E545" t="str">
        <f t="shared" si="96"/>
        <v>161061274322501021</v>
      </c>
      <c r="F545" t="s">
        <v>72</v>
      </c>
      <c r="G545" t="s">
        <v>73</v>
      </c>
      <c r="H545">
        <v>1610612761</v>
      </c>
      <c r="I545" s="4" t="str">
        <f t="shared" si="97"/>
        <v>161061276122501021</v>
      </c>
      <c r="J545">
        <v>1</v>
      </c>
      <c r="K545">
        <v>1</v>
      </c>
      <c r="L545">
        <v>121</v>
      </c>
      <c r="M545">
        <v>115</v>
      </c>
      <c r="N545">
        <v>26</v>
      </c>
      <c r="O545">
        <v>2</v>
      </c>
      <c r="P545">
        <v>5</v>
      </c>
      <c r="Q545" s="2">
        <f t="shared" si="98"/>
        <v>0.65760869565217395</v>
      </c>
      <c r="R545" s="3">
        <f t="shared" si="99"/>
        <v>73</v>
      </c>
      <c r="S545" s="3">
        <f t="shared" si="100"/>
        <v>75.12</v>
      </c>
      <c r="T545" s="3">
        <f t="shared" si="101"/>
        <v>165.75342465753425</v>
      </c>
      <c r="U545" s="3">
        <f t="shared" si="102"/>
        <v>153.08839190628328</v>
      </c>
      <c r="V545" s="3">
        <f t="shared" si="103"/>
        <v>12.665032751250976</v>
      </c>
      <c r="W545" s="2">
        <f t="shared" si="104"/>
        <v>2.6</v>
      </c>
      <c r="X545">
        <v>81</v>
      </c>
      <c r="Y545">
        <v>44</v>
      </c>
      <c r="Z545" s="2">
        <v>0.54300000000000004</v>
      </c>
      <c r="AA545">
        <v>30</v>
      </c>
      <c r="AB545">
        <v>14</v>
      </c>
      <c r="AC545">
        <f t="shared" si="105"/>
        <v>42</v>
      </c>
      <c r="AD545" s="2">
        <v>0.46700000000000003</v>
      </c>
      <c r="AE545">
        <v>25</v>
      </c>
      <c r="AF545">
        <v>19</v>
      </c>
      <c r="AG545" s="2">
        <v>0.76</v>
      </c>
      <c r="AH545">
        <v>29</v>
      </c>
      <c r="AI545">
        <v>9</v>
      </c>
      <c r="AJ545">
        <v>38</v>
      </c>
      <c r="AK545">
        <v>20</v>
      </c>
      <c r="AL545">
        <v>10</v>
      </c>
      <c r="AM545">
        <v>6</v>
      </c>
      <c r="AN545">
        <v>240</v>
      </c>
      <c r="AO545">
        <v>27</v>
      </c>
      <c r="AP545">
        <v>30</v>
      </c>
      <c r="AQ545">
        <v>28</v>
      </c>
      <c r="AR545">
        <v>36</v>
      </c>
      <c r="AS545">
        <v>6</v>
      </c>
      <c r="AT545">
        <v>12</v>
      </c>
      <c r="AU545">
        <v>14</v>
      </c>
      <c r="AV545">
        <v>52</v>
      </c>
      <c r="AW545">
        <f t="shared" si="106"/>
        <v>8</v>
      </c>
      <c r="AX545">
        <f t="shared" si="107"/>
        <v>60</v>
      </c>
      <c r="AY545" t="s">
        <v>102</v>
      </c>
      <c r="AZ545" s="1">
        <v>46101.875</v>
      </c>
      <c r="BA545" s="1">
        <v>46101</v>
      </c>
      <c r="BB545">
        <v>3</v>
      </c>
      <c r="BC545" t="s">
        <v>119</v>
      </c>
      <c r="BD545">
        <v>2026</v>
      </c>
    </row>
    <row r="546" spans="1:56" x14ac:dyDescent="0.25">
      <c r="A546">
        <v>22501018</v>
      </c>
      <c r="B546" t="s">
        <v>83</v>
      </c>
      <c r="C546" t="s">
        <v>84</v>
      </c>
      <c r="D546">
        <v>1610612737</v>
      </c>
      <c r="E546" t="str">
        <f t="shared" si="96"/>
        <v>161061273722501018</v>
      </c>
      <c r="F546" t="s">
        <v>78</v>
      </c>
      <c r="G546" t="s">
        <v>79</v>
      </c>
      <c r="H546">
        <v>1610612745</v>
      </c>
      <c r="I546" s="4" t="str">
        <f t="shared" si="97"/>
        <v>161061274522501018</v>
      </c>
      <c r="J546">
        <v>0</v>
      </c>
      <c r="K546">
        <v>0</v>
      </c>
      <c r="L546">
        <v>95</v>
      </c>
      <c r="M546">
        <v>117</v>
      </c>
      <c r="N546">
        <v>22</v>
      </c>
      <c r="O546">
        <v>9</v>
      </c>
      <c r="P546">
        <v>13</v>
      </c>
      <c r="Q546" s="2">
        <f t="shared" si="98"/>
        <v>0.51362456747404839</v>
      </c>
      <c r="R546" s="3">
        <f t="shared" si="99"/>
        <v>67.48</v>
      </c>
      <c r="S546" s="3">
        <f t="shared" si="100"/>
        <v>64.319999999999993</v>
      </c>
      <c r="T546" s="3">
        <f t="shared" si="101"/>
        <v>140.78245406046236</v>
      </c>
      <c r="U546" s="3">
        <f t="shared" si="102"/>
        <v>181.90298507462688</v>
      </c>
      <c r="V546" s="3">
        <f t="shared" si="103"/>
        <v>-41.120531014164527</v>
      </c>
      <c r="W546" s="2">
        <f t="shared" si="104"/>
        <v>1.375</v>
      </c>
      <c r="X546">
        <v>85</v>
      </c>
      <c r="Y546">
        <v>36</v>
      </c>
      <c r="Z546" s="2">
        <v>0.42399999999999999</v>
      </c>
      <c r="AA546">
        <v>35</v>
      </c>
      <c r="AB546">
        <v>9</v>
      </c>
      <c r="AC546">
        <f t="shared" si="105"/>
        <v>27</v>
      </c>
      <c r="AD546" s="2">
        <v>0.25700000000000001</v>
      </c>
      <c r="AE546">
        <v>17</v>
      </c>
      <c r="AF546">
        <v>14</v>
      </c>
      <c r="AG546" s="2">
        <v>0.82399999999999995</v>
      </c>
      <c r="AH546">
        <v>28</v>
      </c>
      <c r="AI546">
        <v>9</v>
      </c>
      <c r="AJ546">
        <v>37</v>
      </c>
      <c r="AK546">
        <v>21</v>
      </c>
      <c r="AL546">
        <v>16</v>
      </c>
      <c r="AM546">
        <v>-22</v>
      </c>
      <c r="AN546">
        <v>240</v>
      </c>
      <c r="AO546">
        <v>27</v>
      </c>
      <c r="AP546">
        <v>27</v>
      </c>
      <c r="AQ546">
        <v>22</v>
      </c>
      <c r="AR546">
        <v>19</v>
      </c>
      <c r="AS546">
        <v>5</v>
      </c>
      <c r="AT546">
        <v>28</v>
      </c>
      <c r="AU546">
        <v>15</v>
      </c>
      <c r="AV546">
        <v>46</v>
      </c>
      <c r="AW546">
        <f t="shared" si="106"/>
        <v>8</v>
      </c>
      <c r="AX546">
        <f t="shared" si="107"/>
        <v>54</v>
      </c>
      <c r="AY546" t="s">
        <v>102</v>
      </c>
      <c r="AZ546" s="1">
        <v>46101.833333333336</v>
      </c>
      <c r="BA546" s="1">
        <v>46101</v>
      </c>
      <c r="BB546">
        <v>3</v>
      </c>
      <c r="BC546" t="s">
        <v>119</v>
      </c>
      <c r="BD546">
        <v>2026</v>
      </c>
    </row>
    <row r="547" spans="1:56" x14ac:dyDescent="0.25">
      <c r="A547">
        <v>22501018</v>
      </c>
      <c r="B547" t="s">
        <v>78</v>
      </c>
      <c r="C547" t="s">
        <v>79</v>
      </c>
      <c r="D547">
        <v>1610612745</v>
      </c>
      <c r="E547" t="str">
        <f t="shared" si="96"/>
        <v>161061274522501018</v>
      </c>
      <c r="F547" t="s">
        <v>83</v>
      </c>
      <c r="G547" t="s">
        <v>84</v>
      </c>
      <c r="H547">
        <v>1610612737</v>
      </c>
      <c r="I547" s="4" t="str">
        <f t="shared" si="97"/>
        <v>161061273722501018</v>
      </c>
      <c r="J547">
        <v>1</v>
      </c>
      <c r="K547">
        <v>1</v>
      </c>
      <c r="L547">
        <v>117</v>
      </c>
      <c r="M547">
        <v>95</v>
      </c>
      <c r="N547">
        <v>33</v>
      </c>
      <c r="O547">
        <v>5</v>
      </c>
      <c r="P547">
        <v>11</v>
      </c>
      <c r="Q547" s="2">
        <f t="shared" si="98"/>
        <v>0.61372219890893831</v>
      </c>
      <c r="R547" s="3">
        <f t="shared" si="99"/>
        <v>64.319999999999993</v>
      </c>
      <c r="S547" s="3">
        <f t="shared" si="100"/>
        <v>67.48</v>
      </c>
      <c r="T547" s="3">
        <f t="shared" si="101"/>
        <v>181.90298507462688</v>
      </c>
      <c r="U547" s="3">
        <f t="shared" si="102"/>
        <v>140.78245406046236</v>
      </c>
      <c r="V547" s="3">
        <f t="shared" si="103"/>
        <v>41.120531014164527</v>
      </c>
      <c r="W547" s="2">
        <f t="shared" si="104"/>
        <v>1.736842105263158</v>
      </c>
      <c r="X547">
        <v>83</v>
      </c>
      <c r="Y547">
        <v>42</v>
      </c>
      <c r="Z547" s="2">
        <v>0.50600000000000001</v>
      </c>
      <c r="AA547">
        <v>30</v>
      </c>
      <c r="AB547">
        <v>14</v>
      </c>
      <c r="AC547">
        <f t="shared" si="105"/>
        <v>42</v>
      </c>
      <c r="AD547" s="2">
        <v>0.46700000000000003</v>
      </c>
      <c r="AE547">
        <v>28</v>
      </c>
      <c r="AF547">
        <v>19</v>
      </c>
      <c r="AG547" s="2">
        <v>0.67900000000000005</v>
      </c>
      <c r="AH547">
        <v>39</v>
      </c>
      <c r="AI547">
        <v>12</v>
      </c>
      <c r="AJ547">
        <v>51</v>
      </c>
      <c r="AK547">
        <v>13</v>
      </c>
      <c r="AL547">
        <v>19</v>
      </c>
      <c r="AM547">
        <v>22</v>
      </c>
      <c r="AN547">
        <v>240</v>
      </c>
      <c r="AO547">
        <v>35</v>
      </c>
      <c r="AP547">
        <v>27</v>
      </c>
      <c r="AQ547">
        <v>39</v>
      </c>
      <c r="AR547">
        <v>16</v>
      </c>
      <c r="AS547">
        <v>34</v>
      </c>
      <c r="AT547">
        <v>27</v>
      </c>
      <c r="AU547">
        <v>21</v>
      </c>
      <c r="AV547">
        <v>48</v>
      </c>
      <c r="AW547">
        <f t="shared" si="106"/>
        <v>8</v>
      </c>
      <c r="AX547">
        <f t="shared" si="107"/>
        <v>56</v>
      </c>
      <c r="AY547" t="s">
        <v>102</v>
      </c>
      <c r="AZ547" s="1">
        <v>46101.833333333336</v>
      </c>
      <c r="BA547" s="1">
        <v>46101</v>
      </c>
      <c r="BB547">
        <v>3</v>
      </c>
      <c r="BC547" t="s">
        <v>119</v>
      </c>
      <c r="BD547">
        <v>2026</v>
      </c>
    </row>
    <row r="548" spans="1:56" x14ac:dyDescent="0.25">
      <c r="A548">
        <v>22501019</v>
      </c>
      <c r="B548" t="s">
        <v>76</v>
      </c>
      <c r="C548" t="s">
        <v>77</v>
      </c>
      <c r="D548">
        <v>1610612738</v>
      </c>
      <c r="E548" t="str">
        <f t="shared" si="96"/>
        <v>161061273822501019</v>
      </c>
      <c r="F548" t="s">
        <v>103</v>
      </c>
      <c r="G548" t="s">
        <v>104</v>
      </c>
      <c r="H548">
        <v>1610612763</v>
      </c>
      <c r="I548" s="4" t="str">
        <f t="shared" si="97"/>
        <v>161061276322501019</v>
      </c>
      <c r="J548">
        <v>0</v>
      </c>
      <c r="K548">
        <v>1</v>
      </c>
      <c r="L548">
        <v>117</v>
      </c>
      <c r="M548">
        <v>112</v>
      </c>
      <c r="N548">
        <v>19</v>
      </c>
      <c r="O548">
        <v>2</v>
      </c>
      <c r="P548">
        <v>4</v>
      </c>
      <c r="Q548" s="2">
        <f t="shared" si="98"/>
        <v>0.57240704500978468</v>
      </c>
      <c r="R548" s="3">
        <f t="shared" si="99"/>
        <v>72.2</v>
      </c>
      <c r="S548" s="3">
        <f t="shared" si="100"/>
        <v>81.48</v>
      </c>
      <c r="T548" s="3">
        <f t="shared" si="101"/>
        <v>162.04986149584485</v>
      </c>
      <c r="U548" s="3">
        <f t="shared" si="102"/>
        <v>137.45704467353951</v>
      </c>
      <c r="V548" s="3">
        <f t="shared" si="103"/>
        <v>24.592816822305338</v>
      </c>
      <c r="W548" s="2">
        <f t="shared" si="104"/>
        <v>1.5833333333333333</v>
      </c>
      <c r="X548">
        <v>89</v>
      </c>
      <c r="Y548">
        <v>40</v>
      </c>
      <c r="Z548" s="2">
        <v>0.44900000000000001</v>
      </c>
      <c r="AA548">
        <v>42</v>
      </c>
      <c r="AB548">
        <v>11</v>
      </c>
      <c r="AC548">
        <f t="shared" si="105"/>
        <v>33</v>
      </c>
      <c r="AD548" s="2">
        <v>0.26200000000000001</v>
      </c>
      <c r="AE548">
        <v>30</v>
      </c>
      <c r="AF548">
        <v>26</v>
      </c>
      <c r="AG548" s="2">
        <v>0.86699999999999999</v>
      </c>
      <c r="AH548">
        <v>39</v>
      </c>
      <c r="AI548">
        <v>18</v>
      </c>
      <c r="AJ548">
        <v>57</v>
      </c>
      <c r="AK548">
        <v>20</v>
      </c>
      <c r="AL548">
        <v>12</v>
      </c>
      <c r="AM548">
        <v>5</v>
      </c>
      <c r="AN548">
        <v>240</v>
      </c>
      <c r="AO548">
        <v>29</v>
      </c>
      <c r="AP548">
        <v>26</v>
      </c>
      <c r="AQ548">
        <v>29</v>
      </c>
      <c r="AR548">
        <v>33</v>
      </c>
      <c r="AS548">
        <v>9</v>
      </c>
      <c r="AT548">
        <v>7</v>
      </c>
      <c r="AU548">
        <v>8</v>
      </c>
      <c r="AV548">
        <v>52</v>
      </c>
      <c r="AW548">
        <f t="shared" si="106"/>
        <v>6</v>
      </c>
      <c r="AX548">
        <f t="shared" si="107"/>
        <v>58</v>
      </c>
      <c r="AY548" t="s">
        <v>102</v>
      </c>
      <c r="AZ548" s="1">
        <v>46101.833333333336</v>
      </c>
      <c r="BA548" s="1">
        <v>46101</v>
      </c>
      <c r="BB548">
        <v>3</v>
      </c>
      <c r="BC548" t="s">
        <v>119</v>
      </c>
      <c r="BD548">
        <v>2026</v>
      </c>
    </row>
    <row r="549" spans="1:56" x14ac:dyDescent="0.25">
      <c r="A549">
        <v>22501019</v>
      </c>
      <c r="B549" t="s">
        <v>103</v>
      </c>
      <c r="C549" t="s">
        <v>104</v>
      </c>
      <c r="D549">
        <v>1610612763</v>
      </c>
      <c r="E549" t="str">
        <f t="shared" si="96"/>
        <v>161061276322501019</v>
      </c>
      <c r="F549" t="s">
        <v>76</v>
      </c>
      <c r="G549" t="s">
        <v>77</v>
      </c>
      <c r="H549">
        <v>1610612738</v>
      </c>
      <c r="I549" s="4" t="str">
        <f t="shared" si="97"/>
        <v>161061273822501019</v>
      </c>
      <c r="J549">
        <v>1</v>
      </c>
      <c r="K549">
        <v>0</v>
      </c>
      <c r="L549">
        <v>112</v>
      </c>
      <c r="M549">
        <v>117</v>
      </c>
      <c r="N549">
        <v>24</v>
      </c>
      <c r="O549">
        <v>3</v>
      </c>
      <c r="P549">
        <v>7</v>
      </c>
      <c r="Q549" s="2">
        <f t="shared" si="98"/>
        <v>0.57447681575707832</v>
      </c>
      <c r="R549" s="3">
        <f t="shared" si="99"/>
        <v>81.48</v>
      </c>
      <c r="S549" s="3">
        <f t="shared" si="100"/>
        <v>72.2</v>
      </c>
      <c r="T549" s="3">
        <f t="shared" si="101"/>
        <v>137.45704467353951</v>
      </c>
      <c r="U549" s="3">
        <f t="shared" si="102"/>
        <v>162.04986149584485</v>
      </c>
      <c r="V549" s="3">
        <f t="shared" si="103"/>
        <v>-24.592816822305338</v>
      </c>
      <c r="W549" s="2">
        <f t="shared" si="104"/>
        <v>2.6666666666666665</v>
      </c>
      <c r="X549">
        <v>90</v>
      </c>
      <c r="Y549">
        <v>42</v>
      </c>
      <c r="Z549" s="2">
        <v>0.46700000000000003</v>
      </c>
      <c r="AA549">
        <v>43</v>
      </c>
      <c r="AB549">
        <v>14</v>
      </c>
      <c r="AC549">
        <f t="shared" si="105"/>
        <v>42</v>
      </c>
      <c r="AD549" s="2">
        <v>0.32600000000000001</v>
      </c>
      <c r="AE549">
        <v>17</v>
      </c>
      <c r="AF549">
        <v>14</v>
      </c>
      <c r="AG549" s="2">
        <v>0.82399999999999995</v>
      </c>
      <c r="AH549">
        <v>28</v>
      </c>
      <c r="AI549">
        <v>7</v>
      </c>
      <c r="AJ549">
        <v>35</v>
      </c>
      <c r="AK549">
        <v>23</v>
      </c>
      <c r="AL549">
        <v>9</v>
      </c>
      <c r="AM549">
        <v>-5</v>
      </c>
      <c r="AN549">
        <v>240</v>
      </c>
      <c r="AO549">
        <v>27</v>
      </c>
      <c r="AP549">
        <v>27</v>
      </c>
      <c r="AQ549">
        <v>34</v>
      </c>
      <c r="AR549">
        <v>24</v>
      </c>
      <c r="AS549">
        <v>7</v>
      </c>
      <c r="AT549">
        <v>15</v>
      </c>
      <c r="AU549">
        <v>23</v>
      </c>
      <c r="AV549">
        <v>44</v>
      </c>
      <c r="AW549">
        <f t="shared" si="106"/>
        <v>12</v>
      </c>
      <c r="AX549">
        <f t="shared" si="107"/>
        <v>56</v>
      </c>
      <c r="AY549" t="s">
        <v>102</v>
      </c>
      <c r="AZ549" s="1">
        <v>46101.833333333336</v>
      </c>
      <c r="BA549" s="1">
        <v>46101</v>
      </c>
      <c r="BB549">
        <v>3</v>
      </c>
      <c r="BC549" t="s">
        <v>119</v>
      </c>
      <c r="BD549">
        <v>2026</v>
      </c>
    </row>
    <row r="550" spans="1:56" x14ac:dyDescent="0.25">
      <c r="A550">
        <v>22501020</v>
      </c>
      <c r="B550" t="s">
        <v>66</v>
      </c>
      <c r="C550" t="s">
        <v>67</v>
      </c>
      <c r="D550">
        <v>1610612750</v>
      </c>
      <c r="E550" t="str">
        <f t="shared" si="96"/>
        <v>161061275022501020</v>
      </c>
      <c r="F550" t="s">
        <v>85</v>
      </c>
      <c r="G550" t="s">
        <v>86</v>
      </c>
      <c r="H550">
        <v>1610612757</v>
      </c>
      <c r="I550" s="4" t="str">
        <f t="shared" si="97"/>
        <v>161061275722501020</v>
      </c>
      <c r="J550">
        <v>1</v>
      </c>
      <c r="K550">
        <v>0</v>
      </c>
      <c r="L550">
        <v>104</v>
      </c>
      <c r="M550">
        <v>108</v>
      </c>
      <c r="N550">
        <v>21</v>
      </c>
      <c r="O550">
        <v>5</v>
      </c>
      <c r="P550">
        <v>11</v>
      </c>
      <c r="Q550" s="2">
        <f t="shared" si="98"/>
        <v>0.50115651503469538</v>
      </c>
      <c r="R550" s="3">
        <f t="shared" si="99"/>
        <v>76.760000000000005</v>
      </c>
      <c r="S550" s="3">
        <f t="shared" si="100"/>
        <v>67.56</v>
      </c>
      <c r="T550" s="3">
        <f t="shared" si="101"/>
        <v>135.48723293381968</v>
      </c>
      <c r="U550" s="3">
        <f t="shared" si="102"/>
        <v>159.85790408525756</v>
      </c>
      <c r="V550" s="3">
        <f t="shared" si="103"/>
        <v>-24.370671151437875</v>
      </c>
      <c r="W550" s="2">
        <f t="shared" si="104"/>
        <v>1.6153846153846154</v>
      </c>
      <c r="X550">
        <v>91</v>
      </c>
      <c r="Y550">
        <v>36</v>
      </c>
      <c r="Z550" s="2">
        <v>0.39600000000000002</v>
      </c>
      <c r="AA550">
        <v>28</v>
      </c>
      <c r="AB550">
        <v>9</v>
      </c>
      <c r="AC550">
        <f t="shared" si="105"/>
        <v>27</v>
      </c>
      <c r="AD550" s="2">
        <v>0.32100000000000001</v>
      </c>
      <c r="AE550">
        <v>29</v>
      </c>
      <c r="AF550">
        <v>23</v>
      </c>
      <c r="AG550" s="2">
        <v>0.79300000000000004</v>
      </c>
      <c r="AH550">
        <v>29</v>
      </c>
      <c r="AI550">
        <v>14</v>
      </c>
      <c r="AJ550">
        <v>43</v>
      </c>
      <c r="AK550">
        <v>19</v>
      </c>
      <c r="AL550">
        <v>13</v>
      </c>
      <c r="AM550">
        <v>-4</v>
      </c>
      <c r="AN550">
        <v>240</v>
      </c>
      <c r="AO550">
        <v>28</v>
      </c>
      <c r="AP550">
        <v>31</v>
      </c>
      <c r="AQ550">
        <v>27</v>
      </c>
      <c r="AR550">
        <v>18</v>
      </c>
      <c r="AS550">
        <v>3</v>
      </c>
      <c r="AT550">
        <v>11</v>
      </c>
      <c r="AU550">
        <v>20</v>
      </c>
      <c r="AV550">
        <v>46</v>
      </c>
      <c r="AW550">
        <f t="shared" si="106"/>
        <v>8</v>
      </c>
      <c r="AX550">
        <f t="shared" si="107"/>
        <v>54</v>
      </c>
      <c r="AY550" t="s">
        <v>102</v>
      </c>
      <c r="AZ550" s="1">
        <v>46101.833333333336</v>
      </c>
      <c r="BA550" s="1">
        <v>46101</v>
      </c>
      <c r="BB550">
        <v>3</v>
      </c>
      <c r="BC550" t="s">
        <v>119</v>
      </c>
      <c r="BD550">
        <v>2026</v>
      </c>
    </row>
    <row r="551" spans="1:56" x14ac:dyDescent="0.25">
      <c r="A551">
        <v>22501020</v>
      </c>
      <c r="B551" t="s">
        <v>85</v>
      </c>
      <c r="C551" t="s">
        <v>86</v>
      </c>
      <c r="D551">
        <v>1610612757</v>
      </c>
      <c r="E551" t="str">
        <f t="shared" si="96"/>
        <v>161061275722501020</v>
      </c>
      <c r="F551" t="s">
        <v>66</v>
      </c>
      <c r="G551" t="s">
        <v>67</v>
      </c>
      <c r="H551">
        <v>1610612750</v>
      </c>
      <c r="I551" s="4" t="str">
        <f t="shared" si="97"/>
        <v>161061275022501020</v>
      </c>
      <c r="J551">
        <v>0</v>
      </c>
      <c r="K551">
        <v>1</v>
      </c>
      <c r="L551">
        <v>108</v>
      </c>
      <c r="M551">
        <v>104</v>
      </c>
      <c r="N551">
        <v>25</v>
      </c>
      <c r="O551">
        <v>6</v>
      </c>
      <c r="P551">
        <v>8</v>
      </c>
      <c r="Q551" s="2">
        <f t="shared" si="98"/>
        <v>0.52652106084243366</v>
      </c>
      <c r="R551" s="3">
        <f t="shared" si="99"/>
        <v>67.56</v>
      </c>
      <c r="S551" s="3">
        <f t="shared" si="100"/>
        <v>76.760000000000005</v>
      </c>
      <c r="T551" s="3">
        <f t="shared" si="101"/>
        <v>159.85790408525756</v>
      </c>
      <c r="U551" s="3">
        <f t="shared" si="102"/>
        <v>135.48723293381968</v>
      </c>
      <c r="V551" s="3">
        <f t="shared" si="103"/>
        <v>24.370671151437875</v>
      </c>
      <c r="W551" s="2">
        <f t="shared" si="104"/>
        <v>1.4705882352941178</v>
      </c>
      <c r="X551">
        <v>92</v>
      </c>
      <c r="Y551">
        <v>39</v>
      </c>
      <c r="Z551" s="2">
        <v>0.42399999999999999</v>
      </c>
      <c r="AA551">
        <v>37</v>
      </c>
      <c r="AB551">
        <v>9</v>
      </c>
      <c r="AC551">
        <f t="shared" si="105"/>
        <v>27</v>
      </c>
      <c r="AD551" s="2">
        <v>0.24299999999999999</v>
      </c>
      <c r="AE551">
        <v>24</v>
      </c>
      <c r="AF551">
        <v>21</v>
      </c>
      <c r="AG551" s="2">
        <v>0.875</v>
      </c>
      <c r="AH551">
        <v>33</v>
      </c>
      <c r="AI551">
        <v>18</v>
      </c>
      <c r="AJ551">
        <v>51</v>
      </c>
      <c r="AK551">
        <v>22</v>
      </c>
      <c r="AL551">
        <v>17</v>
      </c>
      <c r="AM551">
        <v>4</v>
      </c>
      <c r="AN551">
        <v>240</v>
      </c>
      <c r="AO551">
        <v>33</v>
      </c>
      <c r="AP551">
        <v>35</v>
      </c>
      <c r="AQ551">
        <v>19</v>
      </c>
      <c r="AR551">
        <v>21</v>
      </c>
      <c r="AS551">
        <v>18</v>
      </c>
      <c r="AT551">
        <v>10</v>
      </c>
      <c r="AU551">
        <v>16</v>
      </c>
      <c r="AV551">
        <v>54</v>
      </c>
      <c r="AW551">
        <f t="shared" si="106"/>
        <v>6</v>
      </c>
      <c r="AX551">
        <f t="shared" si="107"/>
        <v>60</v>
      </c>
      <c r="AY551" t="s">
        <v>102</v>
      </c>
      <c r="AZ551" s="1">
        <v>46101.833333333336</v>
      </c>
      <c r="BA551" s="1">
        <v>46101</v>
      </c>
      <c r="BB551">
        <v>3</v>
      </c>
      <c r="BC551" t="s">
        <v>119</v>
      </c>
      <c r="BD551">
        <v>2026</v>
      </c>
    </row>
    <row r="552" spans="1:56" x14ac:dyDescent="0.25">
      <c r="A552">
        <v>22501016</v>
      </c>
      <c r="B552" t="s">
        <v>117</v>
      </c>
      <c r="C552" t="s">
        <v>118</v>
      </c>
      <c r="D552">
        <v>1610612751</v>
      </c>
      <c r="E552" t="str">
        <f t="shared" si="96"/>
        <v>161061275122501016</v>
      </c>
      <c r="F552" t="s">
        <v>55</v>
      </c>
      <c r="G552" t="s">
        <v>56</v>
      </c>
      <c r="H552">
        <v>1610612752</v>
      </c>
      <c r="I552" s="4" t="str">
        <f t="shared" si="97"/>
        <v>161061275222501016</v>
      </c>
      <c r="J552">
        <v>1</v>
      </c>
      <c r="K552">
        <v>0</v>
      </c>
      <c r="L552">
        <v>92</v>
      </c>
      <c r="M552">
        <v>93</v>
      </c>
      <c r="N552">
        <v>28</v>
      </c>
      <c r="O552">
        <v>6</v>
      </c>
      <c r="P552">
        <v>8</v>
      </c>
      <c r="Q552" s="2">
        <f t="shared" si="98"/>
        <v>0.50884955752212391</v>
      </c>
      <c r="R552" s="3">
        <f t="shared" si="99"/>
        <v>67.400000000000006</v>
      </c>
      <c r="S552" s="3">
        <f t="shared" si="100"/>
        <v>60.08</v>
      </c>
      <c r="T552" s="3">
        <f t="shared" si="101"/>
        <v>136.49851632047475</v>
      </c>
      <c r="U552" s="3">
        <f t="shared" si="102"/>
        <v>154.7936085219707</v>
      </c>
      <c r="V552" s="3">
        <f t="shared" si="103"/>
        <v>-18.295092201495947</v>
      </c>
      <c r="W552" s="2">
        <f t="shared" si="104"/>
        <v>1.8666666666666667</v>
      </c>
      <c r="X552">
        <v>86</v>
      </c>
      <c r="Y552">
        <v>34</v>
      </c>
      <c r="Z552" s="2">
        <v>0.39500000000000002</v>
      </c>
      <c r="AA552">
        <v>38</v>
      </c>
      <c r="AB552">
        <v>14</v>
      </c>
      <c r="AC552">
        <f t="shared" si="105"/>
        <v>42</v>
      </c>
      <c r="AD552" s="2">
        <v>0.36799999999999999</v>
      </c>
      <c r="AE552">
        <v>10</v>
      </c>
      <c r="AF552">
        <v>10</v>
      </c>
      <c r="AG552" s="2">
        <v>1</v>
      </c>
      <c r="AH552">
        <v>32</v>
      </c>
      <c r="AI552">
        <v>8</v>
      </c>
      <c r="AJ552">
        <v>40</v>
      </c>
      <c r="AK552">
        <v>28</v>
      </c>
      <c r="AL552">
        <v>15</v>
      </c>
      <c r="AM552">
        <v>-1</v>
      </c>
      <c r="AN552">
        <v>240</v>
      </c>
      <c r="AO552">
        <v>22</v>
      </c>
      <c r="AP552">
        <v>28</v>
      </c>
      <c r="AQ552">
        <v>15</v>
      </c>
      <c r="AR552">
        <v>27</v>
      </c>
      <c r="AS552">
        <v>13</v>
      </c>
      <c r="AT552">
        <v>20</v>
      </c>
      <c r="AU552">
        <v>23</v>
      </c>
      <c r="AV552">
        <v>40</v>
      </c>
      <c r="AW552">
        <f t="shared" si="106"/>
        <v>0</v>
      </c>
      <c r="AX552">
        <f t="shared" si="107"/>
        <v>40</v>
      </c>
      <c r="AY552" t="s">
        <v>102</v>
      </c>
      <c r="AZ552" s="1">
        <v>46101.8125</v>
      </c>
      <c r="BA552" s="1">
        <v>46101</v>
      </c>
      <c r="BB552">
        <v>3</v>
      </c>
      <c r="BC552" t="s">
        <v>119</v>
      </c>
      <c r="BD552">
        <v>2026</v>
      </c>
    </row>
    <row r="553" spans="1:56" x14ac:dyDescent="0.25">
      <c r="A553">
        <v>22501016</v>
      </c>
      <c r="B553" t="s">
        <v>55</v>
      </c>
      <c r="C553" t="s">
        <v>56</v>
      </c>
      <c r="D553">
        <v>1610612752</v>
      </c>
      <c r="E553" t="str">
        <f t="shared" si="96"/>
        <v>161061275222501016</v>
      </c>
      <c r="F553" t="s">
        <v>117</v>
      </c>
      <c r="G553" t="s">
        <v>118</v>
      </c>
      <c r="H553">
        <v>1610612751</v>
      </c>
      <c r="I553" s="4" t="str">
        <f t="shared" si="97"/>
        <v>161061275122501016</v>
      </c>
      <c r="J553">
        <v>0</v>
      </c>
      <c r="K553">
        <v>1</v>
      </c>
      <c r="L553">
        <v>93</v>
      </c>
      <c r="M553">
        <v>92</v>
      </c>
      <c r="N553">
        <v>22</v>
      </c>
      <c r="O553">
        <v>5</v>
      </c>
      <c r="P553">
        <v>10</v>
      </c>
      <c r="Q553" s="2">
        <f t="shared" si="98"/>
        <v>0.5162078152753109</v>
      </c>
      <c r="R553" s="3">
        <f t="shared" si="99"/>
        <v>60.08</v>
      </c>
      <c r="S553" s="3">
        <f t="shared" si="100"/>
        <v>67.400000000000006</v>
      </c>
      <c r="T553" s="3">
        <f t="shared" si="101"/>
        <v>154.7936085219707</v>
      </c>
      <c r="U553" s="3">
        <f t="shared" si="102"/>
        <v>136.49851632047475</v>
      </c>
      <c r="V553" s="3">
        <f t="shared" si="103"/>
        <v>18.295092201495947</v>
      </c>
      <c r="W553" s="2">
        <f t="shared" si="104"/>
        <v>1.2941176470588236</v>
      </c>
      <c r="X553">
        <v>76</v>
      </c>
      <c r="Y553">
        <v>31</v>
      </c>
      <c r="Z553" s="2">
        <v>0.40799999999999997</v>
      </c>
      <c r="AA553">
        <v>29</v>
      </c>
      <c r="AB553">
        <v>8</v>
      </c>
      <c r="AC553">
        <f t="shared" si="105"/>
        <v>24</v>
      </c>
      <c r="AD553" s="2">
        <v>0.27600000000000002</v>
      </c>
      <c r="AE553">
        <v>32</v>
      </c>
      <c r="AF553">
        <v>23</v>
      </c>
      <c r="AG553" s="2">
        <v>0.71899999999999997</v>
      </c>
      <c r="AH553">
        <v>39</v>
      </c>
      <c r="AI553">
        <v>13</v>
      </c>
      <c r="AJ553">
        <v>52</v>
      </c>
      <c r="AK553">
        <v>15</v>
      </c>
      <c r="AL553">
        <v>17</v>
      </c>
      <c r="AM553">
        <v>1</v>
      </c>
      <c r="AN553">
        <v>240</v>
      </c>
      <c r="AO553">
        <v>14</v>
      </c>
      <c r="AP553">
        <v>30</v>
      </c>
      <c r="AQ553">
        <v>31</v>
      </c>
      <c r="AR553">
        <v>18</v>
      </c>
      <c r="AS553">
        <v>14</v>
      </c>
      <c r="AT553">
        <v>9</v>
      </c>
      <c r="AU553">
        <v>16</v>
      </c>
      <c r="AV553">
        <v>36</v>
      </c>
      <c r="AW553">
        <f t="shared" si="106"/>
        <v>10</v>
      </c>
      <c r="AX553">
        <f t="shared" si="107"/>
        <v>46</v>
      </c>
      <c r="AY553" t="s">
        <v>102</v>
      </c>
      <c r="AZ553" s="1">
        <v>46101.8125</v>
      </c>
      <c r="BA553" s="1">
        <v>46101</v>
      </c>
      <c r="BB553">
        <v>3</v>
      </c>
      <c r="BC553" t="s">
        <v>119</v>
      </c>
      <c r="BD553">
        <v>2026</v>
      </c>
    </row>
    <row r="554" spans="1:56" x14ac:dyDescent="0.25">
      <c r="A554">
        <v>22501017</v>
      </c>
      <c r="B554" t="s">
        <v>64</v>
      </c>
      <c r="C554" t="s">
        <v>65</v>
      </c>
      <c r="D554">
        <v>1610612765</v>
      </c>
      <c r="E554" t="str">
        <f t="shared" si="96"/>
        <v>161061276522501017</v>
      </c>
      <c r="F554" t="s">
        <v>89</v>
      </c>
      <c r="G554" t="s">
        <v>90</v>
      </c>
      <c r="H554">
        <v>1610612744</v>
      </c>
      <c r="I554" s="4" t="str">
        <f t="shared" si="97"/>
        <v>161061274422501017</v>
      </c>
      <c r="J554">
        <v>1</v>
      </c>
      <c r="K554">
        <v>1</v>
      </c>
      <c r="L554">
        <v>115</v>
      </c>
      <c r="M554">
        <v>101</v>
      </c>
      <c r="N554">
        <v>29</v>
      </c>
      <c r="O554">
        <v>4</v>
      </c>
      <c r="P554">
        <v>16</v>
      </c>
      <c r="Q554" s="2">
        <f t="shared" si="98"/>
        <v>0.58221952207371397</v>
      </c>
      <c r="R554" s="3">
        <f t="shared" si="99"/>
        <v>76.760000000000005</v>
      </c>
      <c r="S554" s="3">
        <f t="shared" si="100"/>
        <v>52.44</v>
      </c>
      <c r="T554" s="3">
        <f t="shared" si="101"/>
        <v>149.81761334028138</v>
      </c>
      <c r="U554" s="3">
        <f t="shared" si="102"/>
        <v>192.60106788710908</v>
      </c>
      <c r="V554" s="3">
        <f t="shared" si="103"/>
        <v>-42.783454546827699</v>
      </c>
      <c r="W554" s="2">
        <f t="shared" si="104"/>
        <v>2.2307692307692308</v>
      </c>
      <c r="X554">
        <v>86</v>
      </c>
      <c r="Y554">
        <v>45</v>
      </c>
      <c r="Z554" s="2">
        <v>0.52300000000000002</v>
      </c>
      <c r="AA554">
        <v>21</v>
      </c>
      <c r="AB554">
        <v>5</v>
      </c>
      <c r="AC554">
        <f t="shared" si="105"/>
        <v>15</v>
      </c>
      <c r="AD554" s="2">
        <v>0.23799999999999999</v>
      </c>
      <c r="AE554">
        <v>29</v>
      </c>
      <c r="AF554">
        <v>20</v>
      </c>
      <c r="AG554" s="2">
        <v>0.69</v>
      </c>
      <c r="AH554">
        <v>26</v>
      </c>
      <c r="AI554">
        <v>9</v>
      </c>
      <c r="AJ554">
        <v>35</v>
      </c>
      <c r="AK554">
        <v>20</v>
      </c>
      <c r="AL554">
        <v>13</v>
      </c>
      <c r="AM554">
        <v>14</v>
      </c>
      <c r="AN554">
        <v>240</v>
      </c>
      <c r="AO554">
        <v>21</v>
      </c>
      <c r="AP554">
        <v>36</v>
      </c>
      <c r="AQ554">
        <v>30</v>
      </c>
      <c r="AR554">
        <v>28</v>
      </c>
      <c r="AS554">
        <v>24</v>
      </c>
      <c r="AT554">
        <v>19</v>
      </c>
      <c r="AU554">
        <v>32</v>
      </c>
      <c r="AV554">
        <v>74</v>
      </c>
      <c r="AW554">
        <f t="shared" si="106"/>
        <v>6</v>
      </c>
      <c r="AX554">
        <f t="shared" si="107"/>
        <v>80</v>
      </c>
      <c r="AY554" t="s">
        <v>102</v>
      </c>
      <c r="AZ554" s="1">
        <v>46101.8125</v>
      </c>
      <c r="BA554" s="1">
        <v>46101</v>
      </c>
      <c r="BB554">
        <v>3</v>
      </c>
      <c r="BC554" t="s">
        <v>119</v>
      </c>
      <c r="BD554">
        <v>2026</v>
      </c>
    </row>
    <row r="555" spans="1:56" x14ac:dyDescent="0.25">
      <c r="A555">
        <v>22501017</v>
      </c>
      <c r="B555" t="s">
        <v>89</v>
      </c>
      <c r="C555" t="s">
        <v>90</v>
      </c>
      <c r="D555">
        <v>1610612744</v>
      </c>
      <c r="E555" t="str">
        <f t="shared" si="96"/>
        <v>161061274422501017</v>
      </c>
      <c r="F555" t="s">
        <v>64</v>
      </c>
      <c r="G555" t="s">
        <v>65</v>
      </c>
      <c r="H555">
        <v>1610612765</v>
      </c>
      <c r="I555" s="4" t="str">
        <f t="shared" si="97"/>
        <v>161061276522501017</v>
      </c>
      <c r="J555">
        <v>0</v>
      </c>
      <c r="K555">
        <v>0</v>
      </c>
      <c r="L555">
        <v>101</v>
      </c>
      <c r="M555">
        <v>115</v>
      </c>
      <c r="N555">
        <v>23</v>
      </c>
      <c r="O555">
        <v>6</v>
      </c>
      <c r="P555">
        <v>6</v>
      </c>
      <c r="Q555" s="2">
        <f t="shared" si="98"/>
        <v>0.57753888380603846</v>
      </c>
      <c r="R555" s="3">
        <f t="shared" si="99"/>
        <v>52.44</v>
      </c>
      <c r="S555" s="3">
        <f t="shared" si="100"/>
        <v>76.760000000000005</v>
      </c>
      <c r="T555" s="3">
        <f t="shared" si="101"/>
        <v>192.60106788710908</v>
      </c>
      <c r="U555" s="3">
        <f t="shared" si="102"/>
        <v>149.81761334028138</v>
      </c>
      <c r="V555" s="3">
        <f t="shared" si="103"/>
        <v>42.783454546827699</v>
      </c>
      <c r="W555" s="2">
        <f t="shared" si="104"/>
        <v>0.92</v>
      </c>
      <c r="X555">
        <v>76</v>
      </c>
      <c r="Y555">
        <v>35</v>
      </c>
      <c r="Z555" s="2">
        <v>0.46100000000000002</v>
      </c>
      <c r="AA555">
        <v>33</v>
      </c>
      <c r="AB555">
        <v>12</v>
      </c>
      <c r="AC555">
        <f t="shared" si="105"/>
        <v>36</v>
      </c>
      <c r="AD555" s="2">
        <v>0.36399999999999999</v>
      </c>
      <c r="AE555">
        <v>26</v>
      </c>
      <c r="AF555">
        <v>19</v>
      </c>
      <c r="AG555" s="2">
        <v>0.73099999999999998</v>
      </c>
      <c r="AH555">
        <v>28</v>
      </c>
      <c r="AI555">
        <v>10</v>
      </c>
      <c r="AJ555">
        <v>38</v>
      </c>
      <c r="AK555">
        <v>17</v>
      </c>
      <c r="AL555">
        <v>25</v>
      </c>
      <c r="AM555">
        <v>-14</v>
      </c>
      <c r="AN555">
        <v>240</v>
      </c>
      <c r="AO555">
        <v>26</v>
      </c>
      <c r="AP555">
        <v>24</v>
      </c>
      <c r="AQ555">
        <v>23</v>
      </c>
      <c r="AR555">
        <v>28</v>
      </c>
      <c r="AS555">
        <v>9</v>
      </c>
      <c r="AT555">
        <v>5</v>
      </c>
      <c r="AU555">
        <v>20</v>
      </c>
      <c r="AV555">
        <v>44</v>
      </c>
      <c r="AW555">
        <f t="shared" si="106"/>
        <v>2</v>
      </c>
      <c r="AX555">
        <f t="shared" si="107"/>
        <v>46</v>
      </c>
      <c r="AY555" t="s">
        <v>102</v>
      </c>
      <c r="AZ555" s="1">
        <v>46101.8125</v>
      </c>
      <c r="BA555" s="1">
        <v>46101</v>
      </c>
      <c r="BB555">
        <v>3</v>
      </c>
      <c r="BC555" t="s">
        <v>119</v>
      </c>
      <c r="BD555">
        <v>2026</v>
      </c>
    </row>
    <row r="556" spans="1:56" x14ac:dyDescent="0.25">
      <c r="A556">
        <v>22501015</v>
      </c>
      <c r="B556" t="s">
        <v>109</v>
      </c>
      <c r="C556" t="s">
        <v>110</v>
      </c>
      <c r="D556">
        <v>1610612758</v>
      </c>
      <c r="E556" t="str">
        <f t="shared" si="96"/>
        <v>161061275822501015</v>
      </c>
      <c r="F556" t="s">
        <v>70</v>
      </c>
      <c r="G556" t="s">
        <v>71</v>
      </c>
      <c r="H556">
        <v>1610612755</v>
      </c>
      <c r="I556" s="4" t="str">
        <f t="shared" si="97"/>
        <v>161061275522501015</v>
      </c>
      <c r="J556">
        <v>1</v>
      </c>
      <c r="K556">
        <v>0</v>
      </c>
      <c r="L556">
        <v>118</v>
      </c>
      <c r="M556">
        <v>139</v>
      </c>
      <c r="N556">
        <v>26</v>
      </c>
      <c r="O556">
        <v>6</v>
      </c>
      <c r="P556">
        <v>3</v>
      </c>
      <c r="Q556" s="2">
        <f t="shared" si="98"/>
        <v>0.57979559748427667</v>
      </c>
      <c r="R556" s="3">
        <f t="shared" si="99"/>
        <v>74.760000000000005</v>
      </c>
      <c r="S556" s="3">
        <f t="shared" si="100"/>
        <v>86.56</v>
      </c>
      <c r="T556" s="3">
        <f t="shared" si="101"/>
        <v>157.83841626538256</v>
      </c>
      <c r="U556" s="3">
        <f t="shared" si="102"/>
        <v>160.58225508317929</v>
      </c>
      <c r="V556" s="3">
        <f t="shared" si="103"/>
        <v>-2.7438388177967283</v>
      </c>
      <c r="W556" s="2">
        <f t="shared" si="104"/>
        <v>2</v>
      </c>
      <c r="X556">
        <v>89</v>
      </c>
      <c r="Y556">
        <v>43</v>
      </c>
      <c r="Z556" s="2">
        <v>0.48299999999999998</v>
      </c>
      <c r="AA556">
        <v>32</v>
      </c>
      <c r="AB556">
        <v>12</v>
      </c>
      <c r="AC556">
        <f t="shared" si="105"/>
        <v>36</v>
      </c>
      <c r="AD556" s="2">
        <v>0.375</v>
      </c>
      <c r="AE556">
        <v>29</v>
      </c>
      <c r="AF556">
        <v>20</v>
      </c>
      <c r="AG556" s="2">
        <v>0.69</v>
      </c>
      <c r="AH556">
        <v>27</v>
      </c>
      <c r="AI556">
        <v>14</v>
      </c>
      <c r="AJ556">
        <v>41</v>
      </c>
      <c r="AK556">
        <v>18</v>
      </c>
      <c r="AL556">
        <v>13</v>
      </c>
      <c r="AM556">
        <v>-21</v>
      </c>
      <c r="AN556">
        <v>240</v>
      </c>
      <c r="AO556">
        <v>33</v>
      </c>
      <c r="AP556">
        <v>29</v>
      </c>
      <c r="AQ556">
        <v>27</v>
      </c>
      <c r="AR556">
        <v>29</v>
      </c>
      <c r="AS556">
        <v>3</v>
      </c>
      <c r="AT556">
        <v>7</v>
      </c>
      <c r="AU556">
        <v>13</v>
      </c>
      <c r="AV556">
        <v>46</v>
      </c>
      <c r="AW556">
        <f t="shared" si="106"/>
        <v>16</v>
      </c>
      <c r="AX556">
        <f t="shared" si="107"/>
        <v>62</v>
      </c>
      <c r="AY556" t="s">
        <v>102</v>
      </c>
      <c r="AZ556" s="1">
        <v>46100.916666666664</v>
      </c>
      <c r="BA556" s="1">
        <v>46100</v>
      </c>
      <c r="BB556">
        <v>3</v>
      </c>
      <c r="BC556" t="s">
        <v>119</v>
      </c>
      <c r="BD556">
        <v>2026</v>
      </c>
    </row>
    <row r="557" spans="1:56" x14ac:dyDescent="0.25">
      <c r="A557">
        <v>22501015</v>
      </c>
      <c r="B557" t="s">
        <v>70</v>
      </c>
      <c r="C557" t="s">
        <v>71</v>
      </c>
      <c r="D557">
        <v>1610612755</v>
      </c>
      <c r="E557" t="str">
        <f t="shared" si="96"/>
        <v>161061275522501015</v>
      </c>
      <c r="F557" t="s">
        <v>109</v>
      </c>
      <c r="G557" t="s">
        <v>110</v>
      </c>
      <c r="H557">
        <v>1610612758</v>
      </c>
      <c r="I557" s="4" t="str">
        <f t="shared" si="97"/>
        <v>161061275822501015</v>
      </c>
      <c r="J557">
        <v>0</v>
      </c>
      <c r="K557">
        <v>1</v>
      </c>
      <c r="L557">
        <v>139</v>
      </c>
      <c r="M557">
        <v>118</v>
      </c>
      <c r="N557">
        <v>32</v>
      </c>
      <c r="O557">
        <v>7</v>
      </c>
      <c r="P557">
        <v>8</v>
      </c>
      <c r="Q557" s="2">
        <f t="shared" si="98"/>
        <v>0.61744847192608387</v>
      </c>
      <c r="R557" s="3">
        <f t="shared" si="99"/>
        <v>86.56</v>
      </c>
      <c r="S557" s="3">
        <f t="shared" si="100"/>
        <v>74.760000000000005</v>
      </c>
      <c r="T557" s="3">
        <f t="shared" si="101"/>
        <v>160.58225508317929</v>
      </c>
      <c r="U557" s="3">
        <f t="shared" si="102"/>
        <v>157.83841626538256</v>
      </c>
      <c r="V557" s="3">
        <f t="shared" si="103"/>
        <v>2.7438388177967283</v>
      </c>
      <c r="W557" s="2">
        <f t="shared" si="104"/>
        <v>3.5555555555555554</v>
      </c>
      <c r="X557">
        <v>102</v>
      </c>
      <c r="Y557">
        <v>51</v>
      </c>
      <c r="Z557" s="2">
        <v>0.5</v>
      </c>
      <c r="AA557">
        <v>36</v>
      </c>
      <c r="AB557">
        <v>17</v>
      </c>
      <c r="AC557">
        <f t="shared" si="105"/>
        <v>51</v>
      </c>
      <c r="AD557" s="2">
        <v>0.47199999999999998</v>
      </c>
      <c r="AE557">
        <v>24</v>
      </c>
      <c r="AF557">
        <v>20</v>
      </c>
      <c r="AG557" s="2">
        <v>0.83299999999999996</v>
      </c>
      <c r="AH557">
        <v>32</v>
      </c>
      <c r="AI557">
        <v>17</v>
      </c>
      <c r="AJ557">
        <v>49</v>
      </c>
      <c r="AK557">
        <v>22</v>
      </c>
      <c r="AL557">
        <v>9</v>
      </c>
      <c r="AM557">
        <v>21</v>
      </c>
      <c r="AN557">
        <v>240</v>
      </c>
      <c r="AO557">
        <v>45</v>
      </c>
      <c r="AP557">
        <v>26</v>
      </c>
      <c r="AQ557">
        <v>36</v>
      </c>
      <c r="AR557">
        <v>32</v>
      </c>
      <c r="AS557">
        <v>31</v>
      </c>
      <c r="AT557">
        <v>20</v>
      </c>
      <c r="AU557">
        <v>21</v>
      </c>
      <c r="AV557">
        <v>54</v>
      </c>
      <c r="AW557">
        <f t="shared" si="106"/>
        <v>14</v>
      </c>
      <c r="AX557">
        <f t="shared" si="107"/>
        <v>68</v>
      </c>
      <c r="AY557" t="s">
        <v>102</v>
      </c>
      <c r="AZ557" s="1">
        <v>46100.916666666664</v>
      </c>
      <c r="BA557" s="1">
        <v>46100</v>
      </c>
      <c r="BB557">
        <v>3</v>
      </c>
      <c r="BC557" t="s">
        <v>119</v>
      </c>
      <c r="BD557">
        <v>2026</v>
      </c>
    </row>
    <row r="558" spans="1:56" x14ac:dyDescent="0.25">
      <c r="A558">
        <v>22501014</v>
      </c>
      <c r="B558" t="s">
        <v>107</v>
      </c>
      <c r="C558" t="s">
        <v>108</v>
      </c>
      <c r="D558">
        <v>1610612762</v>
      </c>
      <c r="E558" t="str">
        <f t="shared" si="96"/>
        <v>161061276222501014</v>
      </c>
      <c r="F558" t="s">
        <v>115</v>
      </c>
      <c r="G558" t="s">
        <v>116</v>
      </c>
      <c r="H558">
        <v>1610612749</v>
      </c>
      <c r="I558" s="4" t="str">
        <f t="shared" si="97"/>
        <v>161061274922501014</v>
      </c>
      <c r="J558">
        <v>1</v>
      </c>
      <c r="K558">
        <v>1</v>
      </c>
      <c r="L558">
        <v>128</v>
      </c>
      <c r="M558">
        <v>96</v>
      </c>
      <c r="N558">
        <v>34</v>
      </c>
      <c r="O558">
        <v>2</v>
      </c>
      <c r="P558">
        <v>10</v>
      </c>
      <c r="Q558" s="2">
        <f t="shared" si="98"/>
        <v>0.65439672801635995</v>
      </c>
      <c r="R558" s="3">
        <f t="shared" si="99"/>
        <v>72.8</v>
      </c>
      <c r="S558" s="3">
        <f t="shared" si="100"/>
        <v>60.120000000000005</v>
      </c>
      <c r="T558" s="3">
        <f t="shared" si="101"/>
        <v>175.82417582417582</v>
      </c>
      <c r="U558" s="3">
        <f t="shared" si="102"/>
        <v>159.68063872255487</v>
      </c>
      <c r="V558" s="3">
        <f t="shared" si="103"/>
        <v>16.14353710162095</v>
      </c>
      <c r="W558" s="2">
        <f t="shared" si="104"/>
        <v>2.6153846153846154</v>
      </c>
      <c r="X558">
        <v>89</v>
      </c>
      <c r="Y558">
        <v>48</v>
      </c>
      <c r="Z558" s="2">
        <v>0.53900000000000003</v>
      </c>
      <c r="AA558">
        <v>48</v>
      </c>
      <c r="AB558">
        <v>18</v>
      </c>
      <c r="AC558">
        <f t="shared" si="105"/>
        <v>54</v>
      </c>
      <c r="AD558" s="2">
        <v>0.375</v>
      </c>
      <c r="AE558">
        <v>20</v>
      </c>
      <c r="AF558">
        <v>14</v>
      </c>
      <c r="AG558" s="2">
        <v>0.7</v>
      </c>
      <c r="AH558">
        <v>35</v>
      </c>
      <c r="AI558">
        <v>12</v>
      </c>
      <c r="AJ558">
        <v>47</v>
      </c>
      <c r="AK558">
        <v>18</v>
      </c>
      <c r="AL558">
        <v>13</v>
      </c>
      <c r="AM558">
        <v>32</v>
      </c>
      <c r="AN558">
        <v>240</v>
      </c>
      <c r="AO558">
        <v>30</v>
      </c>
      <c r="AP558">
        <v>34</v>
      </c>
      <c r="AQ558">
        <v>30</v>
      </c>
      <c r="AR558">
        <v>34</v>
      </c>
      <c r="AS558">
        <v>37</v>
      </c>
      <c r="AT558">
        <v>26</v>
      </c>
      <c r="AU558">
        <v>28</v>
      </c>
      <c r="AV558">
        <v>50</v>
      </c>
      <c r="AW558">
        <f t="shared" si="106"/>
        <v>10</v>
      </c>
      <c r="AX558">
        <f t="shared" si="107"/>
        <v>60</v>
      </c>
      <c r="AY558" t="s">
        <v>102</v>
      </c>
      <c r="AZ558" s="1">
        <v>46100.875</v>
      </c>
      <c r="BA558" s="1">
        <v>46100</v>
      </c>
      <c r="BB558">
        <v>3</v>
      </c>
      <c r="BC558" t="s">
        <v>119</v>
      </c>
      <c r="BD558">
        <v>2026</v>
      </c>
    </row>
    <row r="559" spans="1:56" x14ac:dyDescent="0.25">
      <c r="A559">
        <v>22501014</v>
      </c>
      <c r="B559" t="s">
        <v>115</v>
      </c>
      <c r="C559" t="s">
        <v>116</v>
      </c>
      <c r="D559">
        <v>1610612749</v>
      </c>
      <c r="E559" t="str">
        <f t="shared" si="96"/>
        <v>161061274922501014</v>
      </c>
      <c r="F559" t="s">
        <v>107</v>
      </c>
      <c r="G559" t="s">
        <v>108</v>
      </c>
      <c r="H559">
        <v>1610612762</v>
      </c>
      <c r="I559" s="4" t="str">
        <f t="shared" si="97"/>
        <v>161061276222501014</v>
      </c>
      <c r="J559">
        <v>0</v>
      </c>
      <c r="K559">
        <v>0</v>
      </c>
      <c r="L559">
        <v>96</v>
      </c>
      <c r="M559">
        <v>128</v>
      </c>
      <c r="N559">
        <v>20</v>
      </c>
      <c r="O559">
        <v>2</v>
      </c>
      <c r="P559">
        <v>9</v>
      </c>
      <c r="Q559" s="2">
        <f t="shared" si="98"/>
        <v>0.54471175669541527</v>
      </c>
      <c r="R559" s="3">
        <f t="shared" si="99"/>
        <v>60.120000000000005</v>
      </c>
      <c r="S559" s="3">
        <f t="shared" si="100"/>
        <v>72.8</v>
      </c>
      <c r="T559" s="3">
        <f t="shared" si="101"/>
        <v>159.68063872255487</v>
      </c>
      <c r="U559" s="3">
        <f t="shared" si="102"/>
        <v>175.82417582417582</v>
      </c>
      <c r="V559" s="3">
        <f t="shared" si="103"/>
        <v>-16.14353710162095</v>
      </c>
      <c r="W559" s="2">
        <f t="shared" si="104"/>
        <v>1</v>
      </c>
      <c r="X559">
        <v>78</v>
      </c>
      <c r="Y559">
        <v>32</v>
      </c>
      <c r="Z559" s="2">
        <v>0.41</v>
      </c>
      <c r="AA559">
        <v>44</v>
      </c>
      <c r="AB559">
        <v>15</v>
      </c>
      <c r="AC559">
        <f t="shared" si="105"/>
        <v>45</v>
      </c>
      <c r="AD559" s="2">
        <v>0.34100000000000003</v>
      </c>
      <c r="AE559">
        <v>23</v>
      </c>
      <c r="AF559">
        <v>17</v>
      </c>
      <c r="AG559" s="2">
        <v>0.73899999999999999</v>
      </c>
      <c r="AH559">
        <v>27</v>
      </c>
      <c r="AI559">
        <v>8</v>
      </c>
      <c r="AJ559">
        <v>35</v>
      </c>
      <c r="AK559">
        <v>18</v>
      </c>
      <c r="AL559">
        <v>20</v>
      </c>
      <c r="AM559">
        <v>-32</v>
      </c>
      <c r="AN559">
        <v>240</v>
      </c>
      <c r="AO559">
        <v>19</v>
      </c>
      <c r="AP559">
        <v>25</v>
      </c>
      <c r="AQ559">
        <v>29</v>
      </c>
      <c r="AR559">
        <v>23</v>
      </c>
      <c r="AS559">
        <v>4</v>
      </c>
      <c r="AT559">
        <v>14</v>
      </c>
      <c r="AU559">
        <v>20</v>
      </c>
      <c r="AV559">
        <v>30</v>
      </c>
      <c r="AW559">
        <f t="shared" si="106"/>
        <v>4</v>
      </c>
      <c r="AX559">
        <f t="shared" si="107"/>
        <v>34</v>
      </c>
      <c r="AY559" t="s">
        <v>102</v>
      </c>
      <c r="AZ559" s="1">
        <v>46100.875</v>
      </c>
      <c r="BA559" s="1">
        <v>46100</v>
      </c>
      <c r="BB559">
        <v>3</v>
      </c>
      <c r="BC559" t="s">
        <v>119</v>
      </c>
      <c r="BD559">
        <v>2026</v>
      </c>
    </row>
    <row r="560" spans="1:56" x14ac:dyDescent="0.25">
      <c r="A560">
        <v>22501010</v>
      </c>
      <c r="B560" t="s">
        <v>96</v>
      </c>
      <c r="C560" t="s">
        <v>97</v>
      </c>
      <c r="D560">
        <v>1610612748</v>
      </c>
      <c r="E560" t="str">
        <f t="shared" si="96"/>
        <v>161061274822501010</v>
      </c>
      <c r="F560" t="s">
        <v>68</v>
      </c>
      <c r="G560" t="s">
        <v>69</v>
      </c>
      <c r="H560">
        <v>1610612747</v>
      </c>
      <c r="I560" s="4" t="str">
        <f t="shared" si="97"/>
        <v>161061274722501010</v>
      </c>
      <c r="J560">
        <v>1</v>
      </c>
      <c r="K560">
        <v>0</v>
      </c>
      <c r="L560">
        <v>126</v>
      </c>
      <c r="M560">
        <v>134</v>
      </c>
      <c r="N560">
        <v>31</v>
      </c>
      <c r="O560">
        <v>2</v>
      </c>
      <c r="P560">
        <v>4</v>
      </c>
      <c r="Q560" s="2">
        <f t="shared" si="98"/>
        <v>0.60763888888888884</v>
      </c>
      <c r="R560" s="3">
        <f t="shared" si="99"/>
        <v>80.680000000000007</v>
      </c>
      <c r="S560" s="3">
        <f t="shared" si="100"/>
        <v>76.8</v>
      </c>
      <c r="T560" s="3">
        <f t="shared" si="101"/>
        <v>156.17253346554287</v>
      </c>
      <c r="U560" s="3">
        <f t="shared" si="102"/>
        <v>174.47916666666669</v>
      </c>
      <c r="V560" s="3">
        <f t="shared" si="103"/>
        <v>-18.306633201123816</v>
      </c>
      <c r="W560" s="2">
        <f t="shared" si="104"/>
        <v>2.8181818181818183</v>
      </c>
      <c r="X560">
        <v>94</v>
      </c>
      <c r="Y560">
        <v>48</v>
      </c>
      <c r="Z560" s="2">
        <v>0.51100000000000001</v>
      </c>
      <c r="AA560">
        <v>38</v>
      </c>
      <c r="AB560">
        <v>12</v>
      </c>
      <c r="AC560">
        <f t="shared" si="105"/>
        <v>36</v>
      </c>
      <c r="AD560" s="2">
        <v>0.316</v>
      </c>
      <c r="AE560">
        <v>22</v>
      </c>
      <c r="AF560">
        <v>18</v>
      </c>
      <c r="AG560" s="2">
        <v>0.81799999999999995</v>
      </c>
      <c r="AH560">
        <v>29</v>
      </c>
      <c r="AI560">
        <v>12</v>
      </c>
      <c r="AJ560">
        <v>41</v>
      </c>
      <c r="AK560">
        <v>26</v>
      </c>
      <c r="AL560">
        <v>11</v>
      </c>
      <c r="AM560">
        <v>-8</v>
      </c>
      <c r="AN560">
        <v>240</v>
      </c>
      <c r="AO560">
        <v>42</v>
      </c>
      <c r="AP560">
        <v>23</v>
      </c>
      <c r="AQ560">
        <v>23</v>
      </c>
      <c r="AR560">
        <v>38</v>
      </c>
      <c r="AS560">
        <v>15</v>
      </c>
      <c r="AT560">
        <v>14</v>
      </c>
      <c r="AU560">
        <v>19</v>
      </c>
      <c r="AV560">
        <v>70</v>
      </c>
      <c r="AW560">
        <f t="shared" si="106"/>
        <v>2</v>
      </c>
      <c r="AX560">
        <f t="shared" si="107"/>
        <v>72</v>
      </c>
      <c r="AY560" t="s">
        <v>102</v>
      </c>
      <c r="AZ560" s="1">
        <v>46100.833333333336</v>
      </c>
      <c r="BA560" s="1">
        <v>46100</v>
      </c>
      <c r="BB560">
        <v>3</v>
      </c>
      <c r="BC560" t="s">
        <v>119</v>
      </c>
      <c r="BD560">
        <v>2026</v>
      </c>
    </row>
    <row r="561" spans="1:56" x14ac:dyDescent="0.25">
      <c r="A561">
        <v>22501010</v>
      </c>
      <c r="B561" t="s">
        <v>68</v>
      </c>
      <c r="C561" t="s">
        <v>69</v>
      </c>
      <c r="D561">
        <v>1610612747</v>
      </c>
      <c r="E561" t="str">
        <f t="shared" si="96"/>
        <v>161061274722501010</v>
      </c>
      <c r="F561" t="s">
        <v>96</v>
      </c>
      <c r="G561" t="s">
        <v>97</v>
      </c>
      <c r="H561">
        <v>1610612748</v>
      </c>
      <c r="I561" s="4" t="str">
        <f t="shared" si="97"/>
        <v>161061274822501010</v>
      </c>
      <c r="J561">
        <v>0</v>
      </c>
      <c r="K561">
        <v>1</v>
      </c>
      <c r="L561">
        <v>134</v>
      </c>
      <c r="M561">
        <v>126</v>
      </c>
      <c r="N561">
        <v>23</v>
      </c>
      <c r="O561">
        <v>3</v>
      </c>
      <c r="P561">
        <v>8</v>
      </c>
      <c r="Q561" s="2">
        <f t="shared" si="98"/>
        <v>0.66468253968253965</v>
      </c>
      <c r="R561" s="3">
        <f t="shared" si="99"/>
        <v>76.8</v>
      </c>
      <c r="S561" s="3">
        <f t="shared" si="100"/>
        <v>80.680000000000007</v>
      </c>
      <c r="T561" s="3">
        <f t="shared" si="101"/>
        <v>174.47916666666669</v>
      </c>
      <c r="U561" s="3">
        <f t="shared" si="102"/>
        <v>156.17253346554287</v>
      </c>
      <c r="V561" s="3">
        <f t="shared" si="103"/>
        <v>18.306633201123816</v>
      </c>
      <c r="W561" s="2">
        <f t="shared" si="104"/>
        <v>2.0909090909090908</v>
      </c>
      <c r="X561">
        <v>81</v>
      </c>
      <c r="Y561">
        <v>43</v>
      </c>
      <c r="Z561" s="2">
        <v>0.53100000000000003</v>
      </c>
      <c r="AA561">
        <v>32</v>
      </c>
      <c r="AB561">
        <v>14</v>
      </c>
      <c r="AC561">
        <f t="shared" si="105"/>
        <v>42</v>
      </c>
      <c r="AD561" s="2">
        <v>0.438</v>
      </c>
      <c r="AE561">
        <v>45</v>
      </c>
      <c r="AF561">
        <v>34</v>
      </c>
      <c r="AG561" s="2">
        <v>0.75600000000000001</v>
      </c>
      <c r="AH561">
        <v>34</v>
      </c>
      <c r="AI561">
        <v>13</v>
      </c>
      <c r="AJ561">
        <v>47</v>
      </c>
      <c r="AK561">
        <v>20</v>
      </c>
      <c r="AL561">
        <v>11</v>
      </c>
      <c r="AM561">
        <v>8</v>
      </c>
      <c r="AN561">
        <v>240</v>
      </c>
      <c r="AO561">
        <v>29</v>
      </c>
      <c r="AP561">
        <v>30</v>
      </c>
      <c r="AQ561">
        <v>38</v>
      </c>
      <c r="AR561">
        <v>37</v>
      </c>
      <c r="AS561">
        <v>13</v>
      </c>
      <c r="AT561">
        <v>9</v>
      </c>
      <c r="AU561">
        <v>11</v>
      </c>
      <c r="AV561">
        <v>50</v>
      </c>
      <c r="AW561">
        <f t="shared" si="106"/>
        <v>8</v>
      </c>
      <c r="AX561">
        <f t="shared" si="107"/>
        <v>58</v>
      </c>
      <c r="AY561" t="s">
        <v>102</v>
      </c>
      <c r="AZ561" s="1">
        <v>46100.833333333336</v>
      </c>
      <c r="BA561" s="1">
        <v>46100</v>
      </c>
      <c r="BB561">
        <v>3</v>
      </c>
      <c r="BC561" t="s">
        <v>119</v>
      </c>
      <c r="BD561">
        <v>2026</v>
      </c>
    </row>
    <row r="562" spans="1:56" x14ac:dyDescent="0.25">
      <c r="A562">
        <v>22501011</v>
      </c>
      <c r="B562" t="s">
        <v>100</v>
      </c>
      <c r="C562" t="s">
        <v>101</v>
      </c>
      <c r="D562">
        <v>1610612741</v>
      </c>
      <c r="E562" t="str">
        <f t="shared" si="96"/>
        <v>161061274122501011</v>
      </c>
      <c r="F562" t="s">
        <v>62</v>
      </c>
      <c r="G562" t="s">
        <v>63</v>
      </c>
      <c r="H562">
        <v>1610612739</v>
      </c>
      <c r="I562" s="4" t="str">
        <f t="shared" si="97"/>
        <v>161061273922501011</v>
      </c>
      <c r="J562">
        <v>1</v>
      </c>
      <c r="K562">
        <v>0</v>
      </c>
      <c r="L562">
        <v>110</v>
      </c>
      <c r="M562">
        <v>115</v>
      </c>
      <c r="N562">
        <v>27</v>
      </c>
      <c r="O562">
        <v>7</v>
      </c>
      <c r="P562">
        <v>11</v>
      </c>
      <c r="Q562" s="2">
        <f t="shared" si="98"/>
        <v>0.54197871501773742</v>
      </c>
      <c r="R562" s="3">
        <f t="shared" si="99"/>
        <v>73.48</v>
      </c>
      <c r="S562" s="3">
        <f t="shared" si="100"/>
        <v>74.64</v>
      </c>
      <c r="T562" s="3">
        <f t="shared" si="101"/>
        <v>149.70059880239518</v>
      </c>
      <c r="U562" s="3">
        <f t="shared" si="102"/>
        <v>154.07288317256163</v>
      </c>
      <c r="V562" s="3">
        <f t="shared" si="103"/>
        <v>-4.3722843701664544</v>
      </c>
      <c r="W562" s="2">
        <f t="shared" si="104"/>
        <v>1.6875</v>
      </c>
      <c r="X562">
        <v>94</v>
      </c>
      <c r="Y562">
        <v>42</v>
      </c>
      <c r="Z562" s="2">
        <v>0.44700000000000001</v>
      </c>
      <c r="AA562">
        <v>44</v>
      </c>
      <c r="AB562">
        <v>15</v>
      </c>
      <c r="AC562">
        <f t="shared" si="105"/>
        <v>45</v>
      </c>
      <c r="AD562" s="2">
        <v>0.34100000000000003</v>
      </c>
      <c r="AE562">
        <v>17</v>
      </c>
      <c r="AF562">
        <v>11</v>
      </c>
      <c r="AG562" s="2">
        <v>0.64700000000000002</v>
      </c>
      <c r="AH562">
        <v>35</v>
      </c>
      <c r="AI562">
        <v>12</v>
      </c>
      <c r="AJ562">
        <v>47</v>
      </c>
      <c r="AK562">
        <v>24</v>
      </c>
      <c r="AL562">
        <v>16</v>
      </c>
      <c r="AM562">
        <v>-5</v>
      </c>
      <c r="AN562">
        <v>240</v>
      </c>
      <c r="AO562">
        <v>22</v>
      </c>
      <c r="AP562">
        <v>23</v>
      </c>
      <c r="AQ562">
        <v>28</v>
      </c>
      <c r="AR562">
        <v>37</v>
      </c>
      <c r="AS562">
        <v>9</v>
      </c>
      <c r="AT562">
        <v>19</v>
      </c>
      <c r="AU562">
        <v>23</v>
      </c>
      <c r="AV562">
        <v>50</v>
      </c>
      <c r="AW562">
        <f t="shared" si="106"/>
        <v>4</v>
      </c>
      <c r="AX562">
        <f t="shared" si="107"/>
        <v>54</v>
      </c>
      <c r="AY562" t="s">
        <v>102</v>
      </c>
      <c r="AZ562" s="1">
        <v>46100.833333333336</v>
      </c>
      <c r="BA562" s="1">
        <v>46100</v>
      </c>
      <c r="BB562">
        <v>3</v>
      </c>
      <c r="BC562" t="s">
        <v>119</v>
      </c>
      <c r="BD562">
        <v>2026</v>
      </c>
    </row>
    <row r="563" spans="1:56" x14ac:dyDescent="0.25">
      <c r="A563">
        <v>22501011</v>
      </c>
      <c r="B563" t="s">
        <v>62</v>
      </c>
      <c r="C563" t="s">
        <v>63</v>
      </c>
      <c r="D563">
        <v>1610612739</v>
      </c>
      <c r="E563" t="str">
        <f t="shared" si="96"/>
        <v>161061273922501011</v>
      </c>
      <c r="F563" t="s">
        <v>100</v>
      </c>
      <c r="G563" t="s">
        <v>101</v>
      </c>
      <c r="H563">
        <v>1610612741</v>
      </c>
      <c r="I563" s="4" t="str">
        <f t="shared" si="97"/>
        <v>161061274122501011</v>
      </c>
      <c r="J563">
        <v>0</v>
      </c>
      <c r="K563">
        <v>1</v>
      </c>
      <c r="L563">
        <v>115</v>
      </c>
      <c r="M563">
        <v>110</v>
      </c>
      <c r="N563">
        <v>26</v>
      </c>
      <c r="O563">
        <v>5</v>
      </c>
      <c r="P563">
        <v>11</v>
      </c>
      <c r="Q563" s="2">
        <f t="shared" si="98"/>
        <v>0.54950305810397548</v>
      </c>
      <c r="R563" s="3">
        <f t="shared" si="99"/>
        <v>74.64</v>
      </c>
      <c r="S563" s="3">
        <f t="shared" si="100"/>
        <v>73.48</v>
      </c>
      <c r="T563" s="3">
        <f t="shared" si="101"/>
        <v>154.07288317256163</v>
      </c>
      <c r="U563" s="3">
        <f t="shared" si="102"/>
        <v>149.70059880239518</v>
      </c>
      <c r="V563" s="3">
        <f t="shared" si="103"/>
        <v>4.3722843701664544</v>
      </c>
      <c r="W563" s="2">
        <f t="shared" si="104"/>
        <v>1.8571428571428572</v>
      </c>
      <c r="X563">
        <v>91</v>
      </c>
      <c r="Y563">
        <v>40</v>
      </c>
      <c r="Z563" s="2">
        <v>0.44</v>
      </c>
      <c r="AA563">
        <v>41</v>
      </c>
      <c r="AB563">
        <v>14</v>
      </c>
      <c r="AC563">
        <f t="shared" si="105"/>
        <v>42</v>
      </c>
      <c r="AD563" s="2">
        <v>0.34100000000000003</v>
      </c>
      <c r="AE563">
        <v>31</v>
      </c>
      <c r="AF563">
        <v>21</v>
      </c>
      <c r="AG563" s="2">
        <v>0.67700000000000005</v>
      </c>
      <c r="AH563">
        <v>38</v>
      </c>
      <c r="AI563">
        <v>16</v>
      </c>
      <c r="AJ563">
        <v>54</v>
      </c>
      <c r="AK563">
        <v>17</v>
      </c>
      <c r="AL563">
        <v>14</v>
      </c>
      <c r="AM563">
        <v>5</v>
      </c>
      <c r="AN563">
        <v>240</v>
      </c>
      <c r="AO563">
        <v>32</v>
      </c>
      <c r="AP563">
        <v>29</v>
      </c>
      <c r="AQ563">
        <v>32</v>
      </c>
      <c r="AR563">
        <v>22</v>
      </c>
      <c r="AS563">
        <v>29</v>
      </c>
      <c r="AT563">
        <v>4</v>
      </c>
      <c r="AU563">
        <v>19</v>
      </c>
      <c r="AV563">
        <v>46</v>
      </c>
      <c r="AW563">
        <f t="shared" si="106"/>
        <v>6</v>
      </c>
      <c r="AX563">
        <f t="shared" si="107"/>
        <v>52</v>
      </c>
      <c r="AY563" t="s">
        <v>102</v>
      </c>
      <c r="AZ563" s="1">
        <v>46100.833333333336</v>
      </c>
      <c r="BA563" s="1">
        <v>46100</v>
      </c>
      <c r="BB563">
        <v>3</v>
      </c>
      <c r="BC563" t="s">
        <v>119</v>
      </c>
      <c r="BD563">
        <v>2026</v>
      </c>
    </row>
    <row r="564" spans="1:56" x14ac:dyDescent="0.25">
      <c r="A564">
        <v>22501012</v>
      </c>
      <c r="B564" t="s">
        <v>105</v>
      </c>
      <c r="C564" t="s">
        <v>106</v>
      </c>
      <c r="D564">
        <v>1610612740</v>
      </c>
      <c r="E564" t="str">
        <f t="shared" si="96"/>
        <v>161061274022501012</v>
      </c>
      <c r="F564" t="s">
        <v>94</v>
      </c>
      <c r="G564" t="s">
        <v>95</v>
      </c>
      <c r="H564">
        <v>1610612746</v>
      </c>
      <c r="I564" s="4" t="str">
        <f t="shared" si="97"/>
        <v>161061274622501012</v>
      </c>
      <c r="J564">
        <v>1</v>
      </c>
      <c r="K564">
        <v>1</v>
      </c>
      <c r="L564">
        <v>105</v>
      </c>
      <c r="M564">
        <v>99</v>
      </c>
      <c r="N564">
        <v>21</v>
      </c>
      <c r="O564">
        <v>2</v>
      </c>
      <c r="P564">
        <v>11</v>
      </c>
      <c r="Q564" s="2">
        <f t="shared" si="98"/>
        <v>0.59876824817518248</v>
      </c>
      <c r="R564" s="3">
        <f t="shared" si="99"/>
        <v>63.680000000000007</v>
      </c>
      <c r="S564" s="3">
        <f t="shared" si="100"/>
        <v>66.08</v>
      </c>
      <c r="T564" s="3">
        <f t="shared" si="101"/>
        <v>164.88693467336682</v>
      </c>
      <c r="U564" s="3">
        <f t="shared" si="102"/>
        <v>149.81840193704602</v>
      </c>
      <c r="V564" s="3">
        <f t="shared" si="103"/>
        <v>15.068532736320805</v>
      </c>
      <c r="W564" s="2">
        <f t="shared" si="104"/>
        <v>1.3125</v>
      </c>
      <c r="X564">
        <v>78</v>
      </c>
      <c r="Y564">
        <v>37</v>
      </c>
      <c r="Z564" s="2">
        <v>0.47399999999999998</v>
      </c>
      <c r="AA564">
        <v>34</v>
      </c>
      <c r="AB564">
        <v>13</v>
      </c>
      <c r="AC564">
        <f t="shared" si="105"/>
        <v>39</v>
      </c>
      <c r="AD564" s="2">
        <v>0.38200000000000001</v>
      </c>
      <c r="AE564">
        <v>22</v>
      </c>
      <c r="AF564">
        <v>18</v>
      </c>
      <c r="AG564" s="2">
        <v>0.81799999999999995</v>
      </c>
      <c r="AH564">
        <v>32</v>
      </c>
      <c r="AI564">
        <v>8</v>
      </c>
      <c r="AJ564">
        <v>40</v>
      </c>
      <c r="AK564">
        <v>19</v>
      </c>
      <c r="AL564">
        <v>16</v>
      </c>
      <c r="AM564">
        <v>6</v>
      </c>
      <c r="AN564">
        <v>240</v>
      </c>
      <c r="AO564">
        <v>28</v>
      </c>
      <c r="AP564">
        <v>27</v>
      </c>
      <c r="AQ564">
        <v>32</v>
      </c>
      <c r="AR564">
        <v>18</v>
      </c>
      <c r="AS564">
        <v>8</v>
      </c>
      <c r="AT564">
        <v>0</v>
      </c>
      <c r="AU564">
        <v>11</v>
      </c>
      <c r="AV564">
        <v>44</v>
      </c>
      <c r="AW564">
        <f t="shared" si="106"/>
        <v>4</v>
      </c>
      <c r="AX564">
        <f t="shared" si="107"/>
        <v>48</v>
      </c>
      <c r="AY564" t="s">
        <v>102</v>
      </c>
      <c r="AZ564" s="1">
        <v>46100.833333333336</v>
      </c>
      <c r="BA564" s="1">
        <v>46100</v>
      </c>
      <c r="BB564">
        <v>3</v>
      </c>
      <c r="BC564" t="s">
        <v>119</v>
      </c>
      <c r="BD564">
        <v>2026</v>
      </c>
    </row>
    <row r="565" spans="1:56" x14ac:dyDescent="0.25">
      <c r="A565">
        <v>22501012</v>
      </c>
      <c r="B565" t="s">
        <v>94</v>
      </c>
      <c r="C565" t="s">
        <v>95</v>
      </c>
      <c r="D565">
        <v>1610612746</v>
      </c>
      <c r="E565" t="str">
        <f t="shared" si="96"/>
        <v>161061274622501012</v>
      </c>
      <c r="F565" t="s">
        <v>105</v>
      </c>
      <c r="G565" t="s">
        <v>106</v>
      </c>
      <c r="H565">
        <v>1610612740</v>
      </c>
      <c r="I565" s="4" t="str">
        <f t="shared" si="97"/>
        <v>161061274022501012</v>
      </c>
      <c r="J565">
        <v>0</v>
      </c>
      <c r="K565">
        <v>0</v>
      </c>
      <c r="L565">
        <v>99</v>
      </c>
      <c r="M565">
        <v>105</v>
      </c>
      <c r="N565">
        <v>20</v>
      </c>
      <c r="O565">
        <v>2</v>
      </c>
      <c r="P565">
        <v>11</v>
      </c>
      <c r="Q565" s="2">
        <f t="shared" si="98"/>
        <v>0.54951154529307289</v>
      </c>
      <c r="R565" s="3">
        <f t="shared" si="99"/>
        <v>66.08</v>
      </c>
      <c r="S565" s="3">
        <f t="shared" si="100"/>
        <v>63.680000000000007</v>
      </c>
      <c r="T565" s="3">
        <f t="shared" si="101"/>
        <v>149.81840193704602</v>
      </c>
      <c r="U565" s="3">
        <f t="shared" si="102"/>
        <v>164.88693467336682</v>
      </c>
      <c r="V565" s="3">
        <f t="shared" si="103"/>
        <v>-15.068532736320805</v>
      </c>
      <c r="W565" s="2">
        <f t="shared" si="104"/>
        <v>1.3333333333333333</v>
      </c>
      <c r="X565">
        <v>76</v>
      </c>
      <c r="Y565">
        <v>35</v>
      </c>
      <c r="Z565" s="2">
        <v>0.46100000000000002</v>
      </c>
      <c r="AA565">
        <v>32</v>
      </c>
      <c r="AB565">
        <v>10</v>
      </c>
      <c r="AC565">
        <f t="shared" si="105"/>
        <v>30</v>
      </c>
      <c r="AD565" s="2">
        <v>0.313</v>
      </c>
      <c r="AE565">
        <v>32</v>
      </c>
      <c r="AF565">
        <v>19</v>
      </c>
      <c r="AG565" s="2">
        <v>0.59399999999999997</v>
      </c>
      <c r="AH565">
        <v>30</v>
      </c>
      <c r="AI565">
        <v>9</v>
      </c>
      <c r="AJ565">
        <v>39</v>
      </c>
      <c r="AK565">
        <v>21</v>
      </c>
      <c r="AL565">
        <v>15</v>
      </c>
      <c r="AM565">
        <v>-6</v>
      </c>
      <c r="AN565">
        <v>240</v>
      </c>
      <c r="AO565">
        <v>26</v>
      </c>
      <c r="AP565">
        <v>26</v>
      </c>
      <c r="AQ565">
        <v>32</v>
      </c>
      <c r="AR565">
        <v>15</v>
      </c>
      <c r="AS565">
        <v>5</v>
      </c>
      <c r="AT565">
        <v>8</v>
      </c>
      <c r="AU565">
        <v>13</v>
      </c>
      <c r="AV565">
        <v>46</v>
      </c>
      <c r="AW565">
        <f t="shared" si="106"/>
        <v>4</v>
      </c>
      <c r="AX565">
        <f t="shared" si="107"/>
        <v>50</v>
      </c>
      <c r="AY565" t="s">
        <v>102</v>
      </c>
      <c r="AZ565" s="1">
        <v>46100.833333333336</v>
      </c>
      <c r="BA565" s="1">
        <v>46100</v>
      </c>
      <c r="BB565">
        <v>3</v>
      </c>
      <c r="BC565" t="s">
        <v>119</v>
      </c>
      <c r="BD565">
        <v>2026</v>
      </c>
    </row>
    <row r="566" spans="1:56" x14ac:dyDescent="0.25">
      <c r="A566">
        <v>22501013</v>
      </c>
      <c r="B566" t="s">
        <v>53</v>
      </c>
      <c r="C566" t="s">
        <v>54</v>
      </c>
      <c r="D566">
        <v>1610612759</v>
      </c>
      <c r="E566" t="str">
        <f t="shared" si="96"/>
        <v>161061275922501013</v>
      </c>
      <c r="F566" t="s">
        <v>87</v>
      </c>
      <c r="G566" t="s">
        <v>88</v>
      </c>
      <c r="H566">
        <v>1610612756</v>
      </c>
      <c r="I566" s="4" t="str">
        <f t="shared" si="97"/>
        <v>161061275622501013</v>
      </c>
      <c r="J566">
        <v>1</v>
      </c>
      <c r="K566">
        <v>1</v>
      </c>
      <c r="L566">
        <v>101</v>
      </c>
      <c r="M566">
        <v>100</v>
      </c>
      <c r="N566">
        <v>23</v>
      </c>
      <c r="O566">
        <v>5</v>
      </c>
      <c r="P566">
        <v>6</v>
      </c>
      <c r="Q566" s="2">
        <f t="shared" si="98"/>
        <v>0.54231099656357384</v>
      </c>
      <c r="R566" s="3">
        <f t="shared" si="99"/>
        <v>70.12</v>
      </c>
      <c r="S566" s="3">
        <f t="shared" si="100"/>
        <v>77.48</v>
      </c>
      <c r="T566" s="3">
        <f t="shared" si="101"/>
        <v>144.03879064460924</v>
      </c>
      <c r="U566" s="3">
        <f t="shared" si="102"/>
        <v>129.06556530717603</v>
      </c>
      <c r="V566" s="3">
        <f t="shared" si="103"/>
        <v>14.973225337433206</v>
      </c>
      <c r="W566" s="2">
        <f t="shared" si="104"/>
        <v>1.6428571428571428</v>
      </c>
      <c r="X566">
        <v>83</v>
      </c>
      <c r="Y566">
        <v>35</v>
      </c>
      <c r="Z566" s="2">
        <v>0.42199999999999999</v>
      </c>
      <c r="AA566">
        <v>34</v>
      </c>
      <c r="AB566">
        <v>10</v>
      </c>
      <c r="AC566">
        <f t="shared" si="105"/>
        <v>30</v>
      </c>
      <c r="AD566" s="2">
        <v>0.29399999999999998</v>
      </c>
      <c r="AE566">
        <v>23</v>
      </c>
      <c r="AF566">
        <v>21</v>
      </c>
      <c r="AG566" s="2">
        <v>0.91300000000000003</v>
      </c>
      <c r="AH566">
        <v>33</v>
      </c>
      <c r="AI566">
        <v>9</v>
      </c>
      <c r="AJ566">
        <v>42</v>
      </c>
      <c r="AK566">
        <v>19</v>
      </c>
      <c r="AL566">
        <v>14</v>
      </c>
      <c r="AM566">
        <v>1</v>
      </c>
      <c r="AN566">
        <v>240</v>
      </c>
      <c r="AO566">
        <v>24</v>
      </c>
      <c r="AP566">
        <v>28</v>
      </c>
      <c r="AQ566">
        <v>21</v>
      </c>
      <c r="AR566">
        <v>28</v>
      </c>
      <c r="AS566">
        <v>6</v>
      </c>
      <c r="AT566">
        <v>14</v>
      </c>
      <c r="AU566">
        <v>10</v>
      </c>
      <c r="AV566">
        <v>40</v>
      </c>
      <c r="AW566">
        <f t="shared" si="106"/>
        <v>10</v>
      </c>
      <c r="AX566">
        <f t="shared" si="107"/>
        <v>50</v>
      </c>
      <c r="AY566" t="s">
        <v>102</v>
      </c>
      <c r="AZ566" s="1">
        <v>46100.833333333336</v>
      </c>
      <c r="BA566" s="1">
        <v>46100</v>
      </c>
      <c r="BB566">
        <v>3</v>
      </c>
      <c r="BC566" t="s">
        <v>119</v>
      </c>
      <c r="BD566">
        <v>2026</v>
      </c>
    </row>
    <row r="567" spans="1:56" x14ac:dyDescent="0.25">
      <c r="A567">
        <v>22501013</v>
      </c>
      <c r="B567" t="s">
        <v>87</v>
      </c>
      <c r="C567" t="s">
        <v>88</v>
      </c>
      <c r="D567">
        <v>1610612756</v>
      </c>
      <c r="E567" t="str">
        <f t="shared" si="96"/>
        <v>161061275622501013</v>
      </c>
      <c r="F567" t="s">
        <v>53</v>
      </c>
      <c r="G567" t="s">
        <v>54</v>
      </c>
      <c r="H567">
        <v>1610612759</v>
      </c>
      <c r="I567" s="4" t="str">
        <f t="shared" si="97"/>
        <v>161061275922501013</v>
      </c>
      <c r="J567">
        <v>0</v>
      </c>
      <c r="K567">
        <v>0</v>
      </c>
      <c r="L567">
        <v>100</v>
      </c>
      <c r="M567">
        <v>101</v>
      </c>
      <c r="N567">
        <v>27</v>
      </c>
      <c r="O567">
        <v>3</v>
      </c>
      <c r="P567">
        <v>9</v>
      </c>
      <c r="Q567" s="2">
        <f t="shared" si="98"/>
        <v>0.5077173030056864</v>
      </c>
      <c r="R567" s="3">
        <f t="shared" si="99"/>
        <v>77.48</v>
      </c>
      <c r="S567" s="3">
        <f t="shared" si="100"/>
        <v>70.12</v>
      </c>
      <c r="T567" s="3">
        <f t="shared" si="101"/>
        <v>129.06556530717603</v>
      </c>
      <c r="U567" s="3">
        <f t="shared" si="102"/>
        <v>144.03879064460924</v>
      </c>
      <c r="V567" s="3">
        <f t="shared" si="103"/>
        <v>-14.973225337433206</v>
      </c>
      <c r="W567" s="2">
        <f t="shared" si="104"/>
        <v>2.4545454545454546</v>
      </c>
      <c r="X567">
        <v>91</v>
      </c>
      <c r="Y567">
        <v>38</v>
      </c>
      <c r="Z567" s="2">
        <v>0.41799999999999998</v>
      </c>
      <c r="AA567">
        <v>36</v>
      </c>
      <c r="AB567">
        <v>11</v>
      </c>
      <c r="AC567">
        <f t="shared" si="105"/>
        <v>33</v>
      </c>
      <c r="AD567" s="2">
        <v>0.30599999999999999</v>
      </c>
      <c r="AE567">
        <v>17</v>
      </c>
      <c r="AF567">
        <v>13</v>
      </c>
      <c r="AG567" s="2">
        <v>0.76500000000000001</v>
      </c>
      <c r="AH567">
        <v>37</v>
      </c>
      <c r="AI567">
        <v>10</v>
      </c>
      <c r="AJ567">
        <v>47</v>
      </c>
      <c r="AK567">
        <v>21</v>
      </c>
      <c r="AL567">
        <v>11</v>
      </c>
      <c r="AM567">
        <v>-1</v>
      </c>
      <c r="AN567">
        <v>240</v>
      </c>
      <c r="AO567">
        <v>26</v>
      </c>
      <c r="AP567">
        <v>33</v>
      </c>
      <c r="AQ567">
        <v>20</v>
      </c>
      <c r="AR567">
        <v>21</v>
      </c>
      <c r="AS567">
        <v>11</v>
      </c>
      <c r="AT567">
        <v>13</v>
      </c>
      <c r="AU567">
        <v>14</v>
      </c>
      <c r="AV567">
        <v>34</v>
      </c>
      <c r="AW567">
        <f t="shared" si="106"/>
        <v>20</v>
      </c>
      <c r="AX567">
        <f t="shared" si="107"/>
        <v>54</v>
      </c>
      <c r="AY567" t="s">
        <v>102</v>
      </c>
      <c r="AZ567" s="1">
        <v>46100.833333333336</v>
      </c>
      <c r="BA567" s="1">
        <v>46100</v>
      </c>
      <c r="BB567">
        <v>3</v>
      </c>
      <c r="BC567" t="s">
        <v>119</v>
      </c>
      <c r="BD567">
        <v>2026</v>
      </c>
    </row>
    <row r="568" spans="1:56" x14ac:dyDescent="0.25">
      <c r="A568">
        <v>22501008</v>
      </c>
      <c r="B568" t="s">
        <v>74</v>
      </c>
      <c r="C568" t="s">
        <v>75</v>
      </c>
      <c r="D568">
        <v>1610612753</v>
      </c>
      <c r="E568" t="str">
        <f t="shared" si="96"/>
        <v>161061275322501008</v>
      </c>
      <c r="F568" t="s">
        <v>92</v>
      </c>
      <c r="G568" t="s">
        <v>93</v>
      </c>
      <c r="H568">
        <v>1610612766</v>
      </c>
      <c r="I568" s="4" t="str">
        <f t="shared" si="97"/>
        <v>161061276622501008</v>
      </c>
      <c r="J568">
        <v>0</v>
      </c>
      <c r="K568">
        <v>0</v>
      </c>
      <c r="L568">
        <v>111</v>
      </c>
      <c r="M568">
        <v>130</v>
      </c>
      <c r="N568">
        <v>24</v>
      </c>
      <c r="O568">
        <v>4</v>
      </c>
      <c r="P568">
        <v>11</v>
      </c>
      <c r="Q568" s="2">
        <f t="shared" si="98"/>
        <v>0.5428403755868545</v>
      </c>
      <c r="R568" s="3">
        <f t="shared" si="99"/>
        <v>76.239999999999995</v>
      </c>
      <c r="S568" s="3">
        <f t="shared" si="100"/>
        <v>59.879999999999995</v>
      </c>
      <c r="T568" s="3">
        <f t="shared" si="101"/>
        <v>145.59286463798531</v>
      </c>
      <c r="U568" s="3">
        <f t="shared" si="102"/>
        <v>217.10086840347364</v>
      </c>
      <c r="V568" s="3">
        <f t="shared" si="103"/>
        <v>-71.508003765488326</v>
      </c>
      <c r="W568" s="2">
        <f t="shared" si="104"/>
        <v>1.7142857142857142</v>
      </c>
      <c r="X568">
        <v>93</v>
      </c>
      <c r="Y568">
        <v>39</v>
      </c>
      <c r="Z568" s="2">
        <v>0.41899999999999998</v>
      </c>
      <c r="AA568">
        <v>42</v>
      </c>
      <c r="AB568">
        <v>14</v>
      </c>
      <c r="AC568">
        <f t="shared" si="105"/>
        <v>42</v>
      </c>
      <c r="AD568" s="2">
        <v>0.33300000000000002</v>
      </c>
      <c r="AE568">
        <v>21</v>
      </c>
      <c r="AF568">
        <v>19</v>
      </c>
      <c r="AG568" s="2">
        <v>0.90500000000000003</v>
      </c>
      <c r="AH568">
        <v>19</v>
      </c>
      <c r="AI568">
        <v>12</v>
      </c>
      <c r="AJ568">
        <v>31</v>
      </c>
      <c r="AK568">
        <v>23</v>
      </c>
      <c r="AL568">
        <v>14</v>
      </c>
      <c r="AM568">
        <v>-19</v>
      </c>
      <c r="AN568">
        <v>240</v>
      </c>
      <c r="AO568">
        <v>32</v>
      </c>
      <c r="AP568">
        <v>21</v>
      </c>
      <c r="AQ568">
        <v>24</v>
      </c>
      <c r="AR568">
        <v>34</v>
      </c>
      <c r="AS568">
        <v>8</v>
      </c>
      <c r="AT568">
        <v>10</v>
      </c>
      <c r="AU568">
        <v>21</v>
      </c>
      <c r="AV568">
        <v>42</v>
      </c>
      <c r="AW568">
        <f t="shared" si="106"/>
        <v>8</v>
      </c>
      <c r="AX568">
        <f t="shared" si="107"/>
        <v>50</v>
      </c>
      <c r="AY568" t="s">
        <v>102</v>
      </c>
      <c r="AZ568" s="1">
        <v>46100.791666666664</v>
      </c>
      <c r="BA568" s="1">
        <v>46100</v>
      </c>
      <c r="BB568">
        <v>3</v>
      </c>
      <c r="BC568" t="s">
        <v>119</v>
      </c>
      <c r="BD568">
        <v>2026</v>
      </c>
    </row>
    <row r="569" spans="1:56" x14ac:dyDescent="0.25">
      <c r="A569">
        <v>22501008</v>
      </c>
      <c r="B569" t="s">
        <v>92</v>
      </c>
      <c r="C569" t="s">
        <v>93</v>
      </c>
      <c r="D569">
        <v>1610612766</v>
      </c>
      <c r="E569" t="str">
        <f t="shared" si="96"/>
        <v>161061276622501008</v>
      </c>
      <c r="F569" t="s">
        <v>74</v>
      </c>
      <c r="G569" t="s">
        <v>75</v>
      </c>
      <c r="H569">
        <v>1610612753</v>
      </c>
      <c r="I569" s="4" t="str">
        <f t="shared" si="97"/>
        <v>161061275322501008</v>
      </c>
      <c r="J569">
        <v>1</v>
      </c>
      <c r="K569">
        <v>1</v>
      </c>
      <c r="L569">
        <v>130</v>
      </c>
      <c r="M569">
        <v>111</v>
      </c>
      <c r="N569">
        <v>28</v>
      </c>
      <c r="O569">
        <v>2</v>
      </c>
      <c r="P569">
        <v>9</v>
      </c>
      <c r="Q569" s="2">
        <f t="shared" si="98"/>
        <v>0.70744449281671751</v>
      </c>
      <c r="R569" s="3">
        <f t="shared" si="99"/>
        <v>59.879999999999995</v>
      </c>
      <c r="S569" s="3">
        <f t="shared" si="100"/>
        <v>76.239999999999995</v>
      </c>
      <c r="T569" s="3">
        <f t="shared" si="101"/>
        <v>217.10086840347364</v>
      </c>
      <c r="U569" s="3">
        <f t="shared" si="102"/>
        <v>145.59286463798531</v>
      </c>
      <c r="V569" s="3">
        <f t="shared" si="103"/>
        <v>71.508003765488326</v>
      </c>
      <c r="W569" s="2">
        <f t="shared" si="104"/>
        <v>1.2727272727272727</v>
      </c>
      <c r="X569">
        <v>80</v>
      </c>
      <c r="Y569">
        <v>42</v>
      </c>
      <c r="Z569" s="2">
        <v>0.52500000000000002</v>
      </c>
      <c r="AA569">
        <v>46</v>
      </c>
      <c r="AB569">
        <v>22</v>
      </c>
      <c r="AC569">
        <f t="shared" si="105"/>
        <v>66</v>
      </c>
      <c r="AD569" s="2">
        <v>0.47799999999999998</v>
      </c>
      <c r="AE569">
        <v>27</v>
      </c>
      <c r="AF569">
        <v>24</v>
      </c>
      <c r="AG569" s="2">
        <v>0.88900000000000001</v>
      </c>
      <c r="AH569">
        <v>31</v>
      </c>
      <c r="AI569">
        <v>10</v>
      </c>
      <c r="AJ569">
        <v>41</v>
      </c>
      <c r="AK569">
        <v>24</v>
      </c>
      <c r="AL569">
        <v>22</v>
      </c>
      <c r="AM569">
        <v>19</v>
      </c>
      <c r="AN569">
        <v>240</v>
      </c>
      <c r="AO569">
        <v>34</v>
      </c>
      <c r="AP569">
        <v>38</v>
      </c>
      <c r="AQ569">
        <v>38</v>
      </c>
      <c r="AR569">
        <v>20</v>
      </c>
      <c r="AS569">
        <v>35</v>
      </c>
      <c r="AT569">
        <v>16</v>
      </c>
      <c r="AU569">
        <v>27</v>
      </c>
      <c r="AV569">
        <v>38</v>
      </c>
      <c r="AW569">
        <f t="shared" si="106"/>
        <v>2</v>
      </c>
      <c r="AX569">
        <f t="shared" si="107"/>
        <v>40</v>
      </c>
      <c r="AY569" t="s">
        <v>102</v>
      </c>
      <c r="AZ569" s="1">
        <v>46100.791666666664</v>
      </c>
      <c r="BA569" s="1">
        <v>46100</v>
      </c>
      <c r="BB569">
        <v>3</v>
      </c>
      <c r="BC569" t="s">
        <v>119</v>
      </c>
      <c r="BD569">
        <v>2026</v>
      </c>
    </row>
    <row r="570" spans="1:56" x14ac:dyDescent="0.25">
      <c r="A570">
        <v>22501009</v>
      </c>
      <c r="B570" t="s">
        <v>64</v>
      </c>
      <c r="C570" t="s">
        <v>65</v>
      </c>
      <c r="D570">
        <v>1610612765</v>
      </c>
      <c r="E570" t="str">
        <f t="shared" si="96"/>
        <v>161061276522501009</v>
      </c>
      <c r="F570" t="s">
        <v>111</v>
      </c>
      <c r="G570" t="s">
        <v>112</v>
      </c>
      <c r="H570">
        <v>1610612764</v>
      </c>
      <c r="I570" s="4" t="str">
        <f t="shared" si="97"/>
        <v>161061276422501009</v>
      </c>
      <c r="J570">
        <v>0</v>
      </c>
      <c r="K570">
        <v>1</v>
      </c>
      <c r="L570">
        <v>117</v>
      </c>
      <c r="M570">
        <v>95</v>
      </c>
      <c r="N570">
        <v>32</v>
      </c>
      <c r="O570">
        <v>8</v>
      </c>
      <c r="P570">
        <v>11</v>
      </c>
      <c r="Q570" s="2">
        <f t="shared" si="98"/>
        <v>0.53946883068978235</v>
      </c>
      <c r="R570" s="3">
        <f t="shared" si="99"/>
        <v>81.44</v>
      </c>
      <c r="S570" s="3">
        <f t="shared" si="100"/>
        <v>62.28</v>
      </c>
      <c r="T570" s="3">
        <f t="shared" si="101"/>
        <v>143.664047151277</v>
      </c>
      <c r="U570" s="3">
        <f t="shared" si="102"/>
        <v>152.53692999357739</v>
      </c>
      <c r="V570" s="3">
        <f t="shared" si="103"/>
        <v>-8.8728828423003847</v>
      </c>
      <c r="W570" s="2">
        <f t="shared" si="104"/>
        <v>3.2</v>
      </c>
      <c r="X570">
        <v>97</v>
      </c>
      <c r="Y570">
        <v>44</v>
      </c>
      <c r="Z570" s="2">
        <v>0.45400000000000001</v>
      </c>
      <c r="AA570">
        <v>30</v>
      </c>
      <c r="AB570">
        <v>9</v>
      </c>
      <c r="AC570">
        <f t="shared" si="105"/>
        <v>27</v>
      </c>
      <c r="AD570" s="2">
        <v>0.3</v>
      </c>
      <c r="AE570">
        <v>26</v>
      </c>
      <c r="AF570">
        <v>20</v>
      </c>
      <c r="AG570" s="2">
        <v>0.76900000000000002</v>
      </c>
      <c r="AH570">
        <v>39</v>
      </c>
      <c r="AI570">
        <v>17</v>
      </c>
      <c r="AJ570">
        <v>56</v>
      </c>
      <c r="AK570">
        <v>14</v>
      </c>
      <c r="AL570">
        <v>10</v>
      </c>
      <c r="AM570">
        <v>22</v>
      </c>
      <c r="AN570">
        <v>240</v>
      </c>
      <c r="AO570">
        <v>35</v>
      </c>
      <c r="AP570">
        <v>25</v>
      </c>
      <c r="AQ570">
        <v>28</v>
      </c>
      <c r="AR570">
        <v>29</v>
      </c>
      <c r="AS570">
        <v>25</v>
      </c>
      <c r="AT570">
        <v>21</v>
      </c>
      <c r="AU570">
        <v>23</v>
      </c>
      <c r="AV570">
        <v>66</v>
      </c>
      <c r="AW570">
        <f t="shared" si="106"/>
        <v>4</v>
      </c>
      <c r="AX570">
        <f t="shared" si="107"/>
        <v>70</v>
      </c>
      <c r="AY570" t="s">
        <v>102</v>
      </c>
      <c r="AZ570" s="1">
        <v>46100.791666666664</v>
      </c>
      <c r="BA570" s="1">
        <v>46100</v>
      </c>
      <c r="BB570">
        <v>3</v>
      </c>
      <c r="BC570" t="s">
        <v>119</v>
      </c>
      <c r="BD570">
        <v>2026</v>
      </c>
    </row>
    <row r="571" spans="1:56" x14ac:dyDescent="0.25">
      <c r="A571">
        <v>22501009</v>
      </c>
      <c r="B571" t="s">
        <v>111</v>
      </c>
      <c r="C571" t="s">
        <v>112</v>
      </c>
      <c r="D571">
        <v>1610612764</v>
      </c>
      <c r="E571" t="str">
        <f t="shared" si="96"/>
        <v>161061276422501009</v>
      </c>
      <c r="F571" t="s">
        <v>64</v>
      </c>
      <c r="G571" t="s">
        <v>65</v>
      </c>
      <c r="H571">
        <v>1610612765</v>
      </c>
      <c r="I571" s="4" t="str">
        <f t="shared" si="97"/>
        <v>161061276522501009</v>
      </c>
      <c r="J571">
        <v>1</v>
      </c>
      <c r="K571">
        <v>0</v>
      </c>
      <c r="L571">
        <v>95</v>
      </c>
      <c r="M571">
        <v>117</v>
      </c>
      <c r="N571">
        <v>20</v>
      </c>
      <c r="O571">
        <v>10</v>
      </c>
      <c r="P571">
        <v>3</v>
      </c>
      <c r="Q571" s="2">
        <f t="shared" si="98"/>
        <v>0.54422548120989922</v>
      </c>
      <c r="R571" s="3">
        <f t="shared" si="99"/>
        <v>62.28</v>
      </c>
      <c r="S571" s="3">
        <f t="shared" si="100"/>
        <v>81.44</v>
      </c>
      <c r="T571" s="3">
        <f t="shared" si="101"/>
        <v>152.53692999357739</v>
      </c>
      <c r="U571" s="3">
        <f t="shared" si="102"/>
        <v>143.664047151277</v>
      </c>
      <c r="V571" s="3">
        <f t="shared" si="103"/>
        <v>8.8728828423003847</v>
      </c>
      <c r="W571" s="2">
        <f t="shared" si="104"/>
        <v>1.0526315789473684</v>
      </c>
      <c r="X571">
        <v>82</v>
      </c>
      <c r="Y571">
        <v>36</v>
      </c>
      <c r="Z571" s="2">
        <v>0.439</v>
      </c>
      <c r="AA571">
        <v>38</v>
      </c>
      <c r="AB571">
        <v>15</v>
      </c>
      <c r="AC571">
        <f t="shared" si="105"/>
        <v>45</v>
      </c>
      <c r="AD571" s="2">
        <v>0.39500000000000002</v>
      </c>
      <c r="AE571">
        <v>12</v>
      </c>
      <c r="AF571">
        <v>8</v>
      </c>
      <c r="AG571" s="2">
        <v>0.66700000000000004</v>
      </c>
      <c r="AH571">
        <v>29</v>
      </c>
      <c r="AI571">
        <v>6</v>
      </c>
      <c r="AJ571">
        <v>35</v>
      </c>
      <c r="AK571">
        <v>21</v>
      </c>
      <c r="AL571">
        <v>19</v>
      </c>
      <c r="AM571">
        <v>-22</v>
      </c>
      <c r="AN571">
        <v>240</v>
      </c>
      <c r="AO571">
        <v>14</v>
      </c>
      <c r="AP571">
        <v>38</v>
      </c>
      <c r="AQ571">
        <v>26</v>
      </c>
      <c r="AR571">
        <v>17</v>
      </c>
      <c r="AS571">
        <v>0</v>
      </c>
      <c r="AT571">
        <v>6</v>
      </c>
      <c r="AU571">
        <v>14</v>
      </c>
      <c r="AV571">
        <v>26</v>
      </c>
      <c r="AW571">
        <f t="shared" si="106"/>
        <v>16</v>
      </c>
      <c r="AX571">
        <f t="shared" si="107"/>
        <v>42</v>
      </c>
      <c r="AY571" t="s">
        <v>102</v>
      </c>
      <c r="AZ571" s="1">
        <v>46100.791666666664</v>
      </c>
      <c r="BA571" s="1">
        <v>46100</v>
      </c>
      <c r="BB571">
        <v>3</v>
      </c>
      <c r="BC571" t="s">
        <v>119</v>
      </c>
      <c r="BD571">
        <v>2026</v>
      </c>
    </row>
    <row r="572" spans="1:56" x14ac:dyDescent="0.25">
      <c r="A572">
        <v>22501007</v>
      </c>
      <c r="B572" t="s">
        <v>78</v>
      </c>
      <c r="C572" t="s">
        <v>79</v>
      </c>
      <c r="D572">
        <v>1610612745</v>
      </c>
      <c r="E572" t="str">
        <f t="shared" si="96"/>
        <v>161061274522501007</v>
      </c>
      <c r="F572" t="s">
        <v>68</v>
      </c>
      <c r="G572" t="s">
        <v>69</v>
      </c>
      <c r="H572">
        <v>1610612747</v>
      </c>
      <c r="I572" s="4" t="str">
        <f t="shared" si="97"/>
        <v>161061274722501007</v>
      </c>
      <c r="J572">
        <v>1</v>
      </c>
      <c r="K572">
        <v>0</v>
      </c>
      <c r="L572">
        <v>116</v>
      </c>
      <c r="M572">
        <v>124</v>
      </c>
      <c r="N572">
        <v>26</v>
      </c>
      <c r="O572">
        <v>1</v>
      </c>
      <c r="P572">
        <v>10</v>
      </c>
      <c r="Q572" s="2">
        <f t="shared" si="98"/>
        <v>0.58895207148659623</v>
      </c>
      <c r="R572" s="3">
        <f t="shared" si="99"/>
        <v>75.48</v>
      </c>
      <c r="S572" s="3">
        <f t="shared" si="100"/>
        <v>69.88</v>
      </c>
      <c r="T572" s="3">
        <f t="shared" si="101"/>
        <v>153.68309485956544</v>
      </c>
      <c r="U572" s="3">
        <f t="shared" si="102"/>
        <v>177.44705208929594</v>
      </c>
      <c r="V572" s="3">
        <f t="shared" si="103"/>
        <v>-23.763957229730494</v>
      </c>
      <c r="W572" s="2">
        <f t="shared" si="104"/>
        <v>2.3636363636363638</v>
      </c>
      <c r="X572">
        <v>91</v>
      </c>
      <c r="Y572">
        <v>45</v>
      </c>
      <c r="Z572" s="2">
        <v>0.495</v>
      </c>
      <c r="AA572">
        <v>32</v>
      </c>
      <c r="AB572">
        <v>11</v>
      </c>
      <c r="AC572">
        <f t="shared" si="105"/>
        <v>33</v>
      </c>
      <c r="AD572" s="2">
        <v>0.34399999999999997</v>
      </c>
      <c r="AE572">
        <v>17</v>
      </c>
      <c r="AF572">
        <v>15</v>
      </c>
      <c r="AG572" s="2">
        <v>0.88200000000000001</v>
      </c>
      <c r="AH572">
        <v>26</v>
      </c>
      <c r="AI572">
        <v>12</v>
      </c>
      <c r="AJ572">
        <v>38</v>
      </c>
      <c r="AK572">
        <v>21</v>
      </c>
      <c r="AL572">
        <v>11</v>
      </c>
      <c r="AM572">
        <v>-8</v>
      </c>
      <c r="AN572">
        <v>240</v>
      </c>
      <c r="AO572">
        <v>26</v>
      </c>
      <c r="AP572">
        <v>29</v>
      </c>
      <c r="AQ572">
        <v>37</v>
      </c>
      <c r="AR572">
        <v>24</v>
      </c>
      <c r="AS572">
        <v>6</v>
      </c>
      <c r="AT572">
        <v>15</v>
      </c>
      <c r="AU572">
        <v>26</v>
      </c>
      <c r="AV572">
        <v>56</v>
      </c>
      <c r="AW572">
        <f t="shared" si="106"/>
        <v>12</v>
      </c>
      <c r="AX572">
        <f t="shared" si="107"/>
        <v>68</v>
      </c>
      <c r="AY572" t="s">
        <v>102</v>
      </c>
      <c r="AZ572" s="1">
        <v>46099.895833333336</v>
      </c>
      <c r="BA572" s="1">
        <v>46099</v>
      </c>
      <c r="BB572">
        <v>3</v>
      </c>
      <c r="BC572" t="s">
        <v>119</v>
      </c>
      <c r="BD572">
        <v>2026</v>
      </c>
    </row>
    <row r="573" spans="1:56" x14ac:dyDescent="0.25">
      <c r="A573">
        <v>22501007</v>
      </c>
      <c r="B573" t="s">
        <v>68</v>
      </c>
      <c r="C573" t="s">
        <v>69</v>
      </c>
      <c r="D573">
        <v>1610612747</v>
      </c>
      <c r="E573" t="str">
        <f t="shared" si="96"/>
        <v>161061274722501007</v>
      </c>
      <c r="F573" t="s">
        <v>78</v>
      </c>
      <c r="G573" t="s">
        <v>79</v>
      </c>
      <c r="H573">
        <v>1610612745</v>
      </c>
      <c r="I573" s="4" t="str">
        <f t="shared" si="97"/>
        <v>161061274522501007</v>
      </c>
      <c r="J573">
        <v>0</v>
      </c>
      <c r="K573">
        <v>1</v>
      </c>
      <c r="L573">
        <v>124</v>
      </c>
      <c r="M573">
        <v>116</v>
      </c>
      <c r="N573">
        <v>30</v>
      </c>
      <c r="O573">
        <v>8</v>
      </c>
      <c r="P573">
        <v>6</v>
      </c>
      <c r="Q573" s="2">
        <f t="shared" si="98"/>
        <v>0.70550751024123803</v>
      </c>
      <c r="R573" s="3">
        <f t="shared" si="99"/>
        <v>69.88</v>
      </c>
      <c r="S573" s="3">
        <f t="shared" si="100"/>
        <v>75.48</v>
      </c>
      <c r="T573" s="3">
        <f t="shared" si="101"/>
        <v>177.44705208929594</v>
      </c>
      <c r="U573" s="3">
        <f t="shared" si="102"/>
        <v>153.68309485956544</v>
      </c>
      <c r="V573" s="3">
        <f t="shared" si="103"/>
        <v>23.763957229730494</v>
      </c>
      <c r="W573" s="2">
        <f t="shared" si="104"/>
        <v>2.3076923076923075</v>
      </c>
      <c r="X573">
        <v>76</v>
      </c>
      <c r="Y573">
        <v>46</v>
      </c>
      <c r="Z573" s="2">
        <v>0.60499999999999998</v>
      </c>
      <c r="AA573">
        <v>32</v>
      </c>
      <c r="AB573">
        <v>15</v>
      </c>
      <c r="AC573">
        <f t="shared" si="105"/>
        <v>45</v>
      </c>
      <c r="AD573" s="2">
        <v>0.46899999999999997</v>
      </c>
      <c r="AE573">
        <v>27</v>
      </c>
      <c r="AF573">
        <v>17</v>
      </c>
      <c r="AG573" s="2">
        <v>0.63</v>
      </c>
      <c r="AH573">
        <v>29</v>
      </c>
      <c r="AI573">
        <v>5</v>
      </c>
      <c r="AJ573">
        <v>34</v>
      </c>
      <c r="AK573">
        <v>20</v>
      </c>
      <c r="AL573">
        <v>13</v>
      </c>
      <c r="AM573">
        <v>8</v>
      </c>
      <c r="AN573">
        <v>240</v>
      </c>
      <c r="AO573">
        <v>35</v>
      </c>
      <c r="AP573">
        <v>32</v>
      </c>
      <c r="AQ573">
        <v>22</v>
      </c>
      <c r="AR573">
        <v>35</v>
      </c>
      <c r="AS573">
        <v>13</v>
      </c>
      <c r="AT573">
        <v>21</v>
      </c>
      <c r="AU573">
        <v>23</v>
      </c>
      <c r="AV573">
        <v>62</v>
      </c>
      <c r="AW573">
        <f t="shared" si="106"/>
        <v>0</v>
      </c>
      <c r="AX573">
        <f t="shared" si="107"/>
        <v>62</v>
      </c>
      <c r="AY573" t="s">
        <v>102</v>
      </c>
      <c r="AZ573" s="1">
        <v>46099.895833333336</v>
      </c>
      <c r="BA573" s="1">
        <v>46099</v>
      </c>
      <c r="BB573">
        <v>3</v>
      </c>
      <c r="BC573" t="s">
        <v>119</v>
      </c>
      <c r="BD573">
        <v>2026</v>
      </c>
    </row>
    <row r="574" spans="1:56" x14ac:dyDescent="0.25">
      <c r="A574">
        <v>22500651</v>
      </c>
      <c r="B574" t="s">
        <v>80</v>
      </c>
      <c r="C574" t="s">
        <v>81</v>
      </c>
      <c r="D574">
        <v>1610612743</v>
      </c>
      <c r="E574" t="str">
        <f t="shared" si="96"/>
        <v>161061274322500651</v>
      </c>
      <c r="F574" t="s">
        <v>103</v>
      </c>
      <c r="G574" t="s">
        <v>104</v>
      </c>
      <c r="H574">
        <v>1610612763</v>
      </c>
      <c r="I574" s="4" t="str">
        <f t="shared" si="97"/>
        <v>161061276322500651</v>
      </c>
      <c r="J574">
        <v>0</v>
      </c>
      <c r="K574">
        <v>0</v>
      </c>
      <c r="L574">
        <v>118</v>
      </c>
      <c r="M574">
        <v>125</v>
      </c>
      <c r="N574">
        <v>34</v>
      </c>
      <c r="O574">
        <v>5</v>
      </c>
      <c r="P574">
        <v>6</v>
      </c>
      <c r="Q574" s="2">
        <f t="shared" si="98"/>
        <v>0.5918940609951846</v>
      </c>
      <c r="R574" s="3">
        <f t="shared" si="99"/>
        <v>73.680000000000007</v>
      </c>
      <c r="S574" s="3">
        <f t="shared" si="100"/>
        <v>90.08</v>
      </c>
      <c r="T574" s="3">
        <f t="shared" si="101"/>
        <v>160.15200868621062</v>
      </c>
      <c r="U574" s="3">
        <f t="shared" si="102"/>
        <v>138.76554174067496</v>
      </c>
      <c r="V574" s="3">
        <f t="shared" si="103"/>
        <v>21.386466945535659</v>
      </c>
      <c r="W574" s="2">
        <f t="shared" si="104"/>
        <v>1.7894736842105263</v>
      </c>
      <c r="X574">
        <v>90</v>
      </c>
      <c r="Y574">
        <v>44</v>
      </c>
      <c r="Z574" s="2">
        <v>0.48899999999999999</v>
      </c>
      <c r="AA574">
        <v>36</v>
      </c>
      <c r="AB574">
        <v>13</v>
      </c>
      <c r="AC574">
        <f t="shared" si="105"/>
        <v>39</v>
      </c>
      <c r="AD574" s="2">
        <v>0.36099999999999999</v>
      </c>
      <c r="AE574">
        <v>22</v>
      </c>
      <c r="AF574">
        <v>17</v>
      </c>
      <c r="AG574" s="2">
        <v>0.77300000000000002</v>
      </c>
      <c r="AH574">
        <v>39</v>
      </c>
      <c r="AI574">
        <v>7</v>
      </c>
      <c r="AJ574">
        <v>46</v>
      </c>
      <c r="AK574">
        <v>24</v>
      </c>
      <c r="AL574">
        <v>19</v>
      </c>
      <c r="AM574">
        <v>-7</v>
      </c>
      <c r="AN574">
        <v>240</v>
      </c>
      <c r="AO574">
        <v>30</v>
      </c>
      <c r="AP574">
        <v>30</v>
      </c>
      <c r="AQ574">
        <v>31</v>
      </c>
      <c r="AR574">
        <v>27</v>
      </c>
      <c r="AS574">
        <v>3</v>
      </c>
      <c r="AT574">
        <v>21</v>
      </c>
      <c r="AU574">
        <v>10</v>
      </c>
      <c r="AV574">
        <v>58</v>
      </c>
      <c r="AW574">
        <f t="shared" si="106"/>
        <v>4</v>
      </c>
      <c r="AX574">
        <f t="shared" si="107"/>
        <v>62</v>
      </c>
      <c r="AY574" t="s">
        <v>102</v>
      </c>
      <c r="AZ574" s="1">
        <v>46099.854166666664</v>
      </c>
      <c r="BA574" s="1">
        <v>46099</v>
      </c>
      <c r="BB574">
        <v>3</v>
      </c>
      <c r="BC574" t="s">
        <v>119</v>
      </c>
      <c r="BD574">
        <v>2026</v>
      </c>
    </row>
    <row r="575" spans="1:56" x14ac:dyDescent="0.25">
      <c r="A575">
        <v>22500651</v>
      </c>
      <c r="B575" t="s">
        <v>103</v>
      </c>
      <c r="C575" t="s">
        <v>104</v>
      </c>
      <c r="D575">
        <v>1610612763</v>
      </c>
      <c r="E575" t="str">
        <f t="shared" si="96"/>
        <v>161061276322500651</v>
      </c>
      <c r="F575" t="s">
        <v>80</v>
      </c>
      <c r="G575" t="s">
        <v>81</v>
      </c>
      <c r="H575">
        <v>1610612743</v>
      </c>
      <c r="I575" s="4" t="str">
        <f t="shared" si="97"/>
        <v>161061274322500651</v>
      </c>
      <c r="J575">
        <v>1</v>
      </c>
      <c r="K575">
        <v>1</v>
      </c>
      <c r="L575">
        <v>125</v>
      </c>
      <c r="M575">
        <v>118</v>
      </c>
      <c r="N575">
        <v>22</v>
      </c>
      <c r="O575">
        <v>9</v>
      </c>
      <c r="P575">
        <v>12</v>
      </c>
      <c r="Q575" s="2">
        <f t="shared" si="98"/>
        <v>0.55763740185581723</v>
      </c>
      <c r="R575" s="3">
        <f t="shared" si="99"/>
        <v>90.08</v>
      </c>
      <c r="S575" s="3">
        <f t="shared" si="100"/>
        <v>73.680000000000007</v>
      </c>
      <c r="T575" s="3">
        <f t="shared" si="101"/>
        <v>138.76554174067496</v>
      </c>
      <c r="U575" s="3">
        <f t="shared" si="102"/>
        <v>160.15200868621062</v>
      </c>
      <c r="V575" s="3">
        <f t="shared" si="103"/>
        <v>-21.386466945535659</v>
      </c>
      <c r="W575" s="2">
        <f t="shared" si="104"/>
        <v>2.2000000000000002</v>
      </c>
      <c r="X575">
        <v>98</v>
      </c>
      <c r="Y575">
        <v>42</v>
      </c>
      <c r="Z575" s="2">
        <v>0.42899999999999999</v>
      </c>
      <c r="AA575">
        <v>49</v>
      </c>
      <c r="AB575">
        <v>16</v>
      </c>
      <c r="AC575">
        <f t="shared" si="105"/>
        <v>48</v>
      </c>
      <c r="AD575" s="2">
        <v>0.32700000000000001</v>
      </c>
      <c r="AE575">
        <v>32</v>
      </c>
      <c r="AF575">
        <v>25</v>
      </c>
      <c r="AG575" s="2">
        <v>0.78100000000000003</v>
      </c>
      <c r="AH575">
        <v>36</v>
      </c>
      <c r="AI575">
        <v>12</v>
      </c>
      <c r="AJ575">
        <v>48</v>
      </c>
      <c r="AK575">
        <v>17</v>
      </c>
      <c r="AL575">
        <v>10</v>
      </c>
      <c r="AM575">
        <v>7</v>
      </c>
      <c r="AN575">
        <v>240</v>
      </c>
      <c r="AO575">
        <v>31</v>
      </c>
      <c r="AP575">
        <v>29</v>
      </c>
      <c r="AQ575">
        <v>39</v>
      </c>
      <c r="AR575">
        <v>26</v>
      </c>
      <c r="AS575">
        <v>11</v>
      </c>
      <c r="AT575">
        <v>29</v>
      </c>
      <c r="AU575">
        <v>27</v>
      </c>
      <c r="AV575">
        <v>46</v>
      </c>
      <c r="AW575">
        <f t="shared" si="106"/>
        <v>6</v>
      </c>
      <c r="AX575">
        <f t="shared" si="107"/>
        <v>52</v>
      </c>
      <c r="AY575" t="s">
        <v>102</v>
      </c>
      <c r="AZ575" s="1">
        <v>46099.854166666664</v>
      </c>
      <c r="BA575" s="1">
        <v>46099</v>
      </c>
      <c r="BB575">
        <v>3</v>
      </c>
      <c r="BC575" t="s">
        <v>119</v>
      </c>
      <c r="BD575">
        <v>2026</v>
      </c>
    </row>
    <row r="576" spans="1:56" x14ac:dyDescent="0.25">
      <c r="A576">
        <v>22501006</v>
      </c>
      <c r="B576" t="s">
        <v>98</v>
      </c>
      <c r="C576" t="s">
        <v>99</v>
      </c>
      <c r="D576">
        <v>1610612742</v>
      </c>
      <c r="E576" t="str">
        <f t="shared" si="96"/>
        <v>161061274222501006</v>
      </c>
      <c r="F576" t="s">
        <v>83</v>
      </c>
      <c r="G576" t="s">
        <v>84</v>
      </c>
      <c r="H576">
        <v>1610612737</v>
      </c>
      <c r="I576" s="4" t="str">
        <f t="shared" si="97"/>
        <v>161061273722501006</v>
      </c>
      <c r="J576">
        <v>1</v>
      </c>
      <c r="K576">
        <v>0</v>
      </c>
      <c r="L576">
        <v>120</v>
      </c>
      <c r="M576">
        <v>135</v>
      </c>
      <c r="N576">
        <v>26</v>
      </c>
      <c r="O576">
        <v>6</v>
      </c>
      <c r="P576">
        <v>8</v>
      </c>
      <c r="Q576" s="2">
        <f t="shared" si="98"/>
        <v>0.60753341433778851</v>
      </c>
      <c r="R576" s="3">
        <f t="shared" si="99"/>
        <v>69.760000000000005</v>
      </c>
      <c r="S576" s="3">
        <f t="shared" si="100"/>
        <v>85.16</v>
      </c>
      <c r="T576" s="3">
        <f t="shared" si="101"/>
        <v>172.0183486238532</v>
      </c>
      <c r="U576" s="3">
        <f t="shared" si="102"/>
        <v>158.52512916862378</v>
      </c>
      <c r="V576" s="3">
        <f t="shared" si="103"/>
        <v>13.493219455229422</v>
      </c>
      <c r="W576" s="2">
        <f t="shared" si="104"/>
        <v>1.4444444444444444</v>
      </c>
      <c r="X576">
        <v>86</v>
      </c>
      <c r="Y576">
        <v>42</v>
      </c>
      <c r="Z576" s="2">
        <v>0.48799999999999999</v>
      </c>
      <c r="AA576">
        <v>28</v>
      </c>
      <c r="AB576">
        <v>11</v>
      </c>
      <c r="AC576">
        <f t="shared" si="105"/>
        <v>33</v>
      </c>
      <c r="AD576" s="2">
        <v>0.39300000000000002</v>
      </c>
      <c r="AE576">
        <v>29</v>
      </c>
      <c r="AF576">
        <v>25</v>
      </c>
      <c r="AG576" s="2">
        <v>0.86199999999999999</v>
      </c>
      <c r="AH576">
        <v>32</v>
      </c>
      <c r="AI576">
        <v>11</v>
      </c>
      <c r="AJ576">
        <v>43</v>
      </c>
      <c r="AK576">
        <v>12</v>
      </c>
      <c r="AL576">
        <v>18</v>
      </c>
      <c r="AM576">
        <v>-15</v>
      </c>
      <c r="AN576">
        <v>240</v>
      </c>
      <c r="AO576">
        <v>30</v>
      </c>
      <c r="AP576">
        <v>26</v>
      </c>
      <c r="AQ576">
        <v>26</v>
      </c>
      <c r="AR576">
        <v>38</v>
      </c>
      <c r="AS576">
        <v>0</v>
      </c>
      <c r="AT576">
        <v>21</v>
      </c>
      <c r="AU576">
        <v>19</v>
      </c>
      <c r="AV576">
        <v>56</v>
      </c>
      <c r="AW576">
        <f t="shared" si="106"/>
        <v>6</v>
      </c>
      <c r="AX576">
        <f t="shared" si="107"/>
        <v>62</v>
      </c>
      <c r="AY576" t="s">
        <v>102</v>
      </c>
      <c r="AZ576" s="1">
        <v>46099.854166666664</v>
      </c>
      <c r="BA576" s="1">
        <v>46099</v>
      </c>
      <c r="BB576">
        <v>3</v>
      </c>
      <c r="BC576" t="s">
        <v>119</v>
      </c>
      <c r="BD576">
        <v>2026</v>
      </c>
    </row>
    <row r="577" spans="1:56" x14ac:dyDescent="0.25">
      <c r="A577">
        <v>22501006</v>
      </c>
      <c r="B577" t="s">
        <v>83</v>
      </c>
      <c r="C577" t="s">
        <v>84</v>
      </c>
      <c r="D577">
        <v>1610612737</v>
      </c>
      <c r="E577" t="str">
        <f t="shared" si="96"/>
        <v>161061273722501006</v>
      </c>
      <c r="F577" t="s">
        <v>98</v>
      </c>
      <c r="G577" t="s">
        <v>99</v>
      </c>
      <c r="H577">
        <v>1610612742</v>
      </c>
      <c r="I577" s="4" t="str">
        <f t="shared" si="97"/>
        <v>161061274222501006</v>
      </c>
      <c r="J577">
        <v>0</v>
      </c>
      <c r="K577">
        <v>1</v>
      </c>
      <c r="L577">
        <v>135</v>
      </c>
      <c r="M577">
        <v>120</v>
      </c>
      <c r="N577">
        <v>36</v>
      </c>
      <c r="O577">
        <v>3</v>
      </c>
      <c r="P577">
        <v>10</v>
      </c>
      <c r="Q577" s="2">
        <f t="shared" si="98"/>
        <v>0.62407544378698232</v>
      </c>
      <c r="R577" s="3">
        <f t="shared" si="99"/>
        <v>85.16</v>
      </c>
      <c r="S577" s="3">
        <f t="shared" si="100"/>
        <v>69.760000000000005</v>
      </c>
      <c r="T577" s="3">
        <f t="shared" si="101"/>
        <v>158.52512916862378</v>
      </c>
      <c r="U577" s="3">
        <f t="shared" si="102"/>
        <v>172.0183486238532</v>
      </c>
      <c r="V577" s="3">
        <f t="shared" si="103"/>
        <v>-13.493219455229422</v>
      </c>
      <c r="W577" s="2">
        <f t="shared" si="104"/>
        <v>3.2727272727272729</v>
      </c>
      <c r="X577">
        <v>102</v>
      </c>
      <c r="Y577">
        <v>55</v>
      </c>
      <c r="Z577" s="2">
        <v>0.53900000000000003</v>
      </c>
      <c r="AA577">
        <v>35</v>
      </c>
      <c r="AB577">
        <v>14</v>
      </c>
      <c r="AC577">
        <f t="shared" si="105"/>
        <v>42</v>
      </c>
      <c r="AD577" s="2">
        <v>0.4</v>
      </c>
      <c r="AE577">
        <v>14</v>
      </c>
      <c r="AF577">
        <v>11</v>
      </c>
      <c r="AG577" s="2">
        <v>0.78600000000000003</v>
      </c>
      <c r="AH577">
        <v>30</v>
      </c>
      <c r="AI577">
        <v>12</v>
      </c>
      <c r="AJ577">
        <v>42</v>
      </c>
      <c r="AK577">
        <v>21</v>
      </c>
      <c r="AL577">
        <v>11</v>
      </c>
      <c r="AM577">
        <v>15</v>
      </c>
      <c r="AN577">
        <v>240</v>
      </c>
      <c r="AO577">
        <v>37</v>
      </c>
      <c r="AP577">
        <v>30</v>
      </c>
      <c r="AQ577">
        <v>34</v>
      </c>
      <c r="AR577">
        <v>34</v>
      </c>
      <c r="AS577">
        <v>21</v>
      </c>
      <c r="AT577">
        <v>12</v>
      </c>
      <c r="AU577">
        <v>23</v>
      </c>
      <c r="AV577">
        <v>72</v>
      </c>
      <c r="AW577">
        <f t="shared" si="106"/>
        <v>10</v>
      </c>
      <c r="AX577">
        <f t="shared" si="107"/>
        <v>82</v>
      </c>
      <c r="AY577" t="s">
        <v>102</v>
      </c>
      <c r="AZ577" s="1">
        <v>46099.854166666664</v>
      </c>
      <c r="BA577" s="1">
        <v>46099</v>
      </c>
      <c r="BB577">
        <v>3</v>
      </c>
      <c r="BC577" t="s">
        <v>119</v>
      </c>
      <c r="BD577">
        <v>2026</v>
      </c>
    </row>
    <row r="578" spans="1:56" x14ac:dyDescent="0.25">
      <c r="A578">
        <v>22501002</v>
      </c>
      <c r="B578" t="s">
        <v>72</v>
      </c>
      <c r="C578" t="s">
        <v>73</v>
      </c>
      <c r="D578">
        <v>1610612761</v>
      </c>
      <c r="E578" t="str">
        <f t="shared" ref="E578:E641" si="108">D578:D3221&amp;A578:A3221</f>
        <v>161061276122501002</v>
      </c>
      <c r="F578" t="s">
        <v>100</v>
      </c>
      <c r="G578" t="s">
        <v>101</v>
      </c>
      <c r="H578">
        <v>1610612741</v>
      </c>
      <c r="I578" s="4" t="str">
        <f t="shared" ref="I578:I641" si="109">H578:H3221&amp;A578:A3221</f>
        <v>161061274122501002</v>
      </c>
      <c r="J578">
        <v>0</v>
      </c>
      <c r="K578">
        <v>1</v>
      </c>
      <c r="L578">
        <v>139</v>
      </c>
      <c r="M578">
        <v>109</v>
      </c>
      <c r="N578">
        <v>33</v>
      </c>
      <c r="O578">
        <v>3</v>
      </c>
      <c r="P578">
        <v>6</v>
      </c>
      <c r="Q578" s="2">
        <f t="shared" ref="Q578:Q641" si="110">IF((2*(X578 + 0.44 * AE578))=0,0,L578 / (2*(X578 + 0.44 * AE578)))</f>
        <v>0.70544051969143329</v>
      </c>
      <c r="R578" s="3">
        <f t="shared" ref="R578:R641" si="111">X578 + 0.44 * AE578 - AI578 - AL578</f>
        <v>74.52</v>
      </c>
      <c r="S578" s="3">
        <f t="shared" ref="S578:S641" si="112">INDEX(X:X,MATCH(I578,E:E,0))
+0.44*INDEX(AE:AE,MATCH(I578,E:E,0))
-INDEX(AI:AI,MATCH(I578,E:E,0))
-INDEX(AL:AL,MATCH(I578,E:E,0))</f>
        <v>69.319999999999993</v>
      </c>
      <c r="T578" s="3">
        <f t="shared" ref="T578:T641" si="113">(L578/R578)*100</f>
        <v>186.52710681696189</v>
      </c>
      <c r="U578" s="3">
        <f t="shared" ref="U578:U641" si="114">(M578/S578)*100</f>
        <v>157.24177726485863</v>
      </c>
      <c r="V578" s="3">
        <f t="shared" ref="V578:V641" si="115">T578-U578</f>
        <v>29.285329552103263</v>
      </c>
      <c r="W578" s="2">
        <f t="shared" ref="W578:W641" si="116">N578/IF(AL578=0,1,AL578)</f>
        <v>1.8333333333333333</v>
      </c>
      <c r="X578">
        <v>84</v>
      </c>
      <c r="Y578">
        <v>48</v>
      </c>
      <c r="Z578" s="2">
        <v>0.57099999999999995</v>
      </c>
      <c r="AA578">
        <v>33</v>
      </c>
      <c r="AB578">
        <v>14</v>
      </c>
      <c r="AC578">
        <f t="shared" ref="AC578:AC641" si="117">AB578*3</f>
        <v>42</v>
      </c>
      <c r="AD578" s="2">
        <v>0.42399999999999999</v>
      </c>
      <c r="AE578">
        <v>33</v>
      </c>
      <c r="AF578">
        <v>29</v>
      </c>
      <c r="AG578" s="2">
        <v>0.879</v>
      </c>
      <c r="AH578">
        <v>37</v>
      </c>
      <c r="AI578">
        <v>6</v>
      </c>
      <c r="AJ578">
        <v>43</v>
      </c>
      <c r="AK578">
        <v>23</v>
      </c>
      <c r="AL578">
        <v>18</v>
      </c>
      <c r="AM578">
        <v>30</v>
      </c>
      <c r="AN578">
        <v>240</v>
      </c>
      <c r="AO578">
        <v>32</v>
      </c>
      <c r="AP578">
        <v>40</v>
      </c>
      <c r="AQ578">
        <v>36</v>
      </c>
      <c r="AR578">
        <v>31</v>
      </c>
      <c r="AS578">
        <v>38</v>
      </c>
      <c r="AT578">
        <v>14</v>
      </c>
      <c r="AU578">
        <v>26</v>
      </c>
      <c r="AV578">
        <v>60</v>
      </c>
      <c r="AW578">
        <f t="shared" ref="AW578:AW641" si="118">L578-(AV578+AC578+AF578)</f>
        <v>8</v>
      </c>
      <c r="AX578">
        <f t="shared" ref="AX578:AX641" si="119">AV578+AW578</f>
        <v>68</v>
      </c>
      <c r="AY578" t="s">
        <v>102</v>
      </c>
      <c r="AZ578" s="1">
        <v>46099.833333333336</v>
      </c>
      <c r="BA578" s="1">
        <v>46099</v>
      </c>
      <c r="BB578">
        <v>3</v>
      </c>
      <c r="BC578" t="s">
        <v>119</v>
      </c>
      <c r="BD578">
        <v>2026</v>
      </c>
    </row>
    <row r="579" spans="1:56" x14ac:dyDescent="0.25">
      <c r="A579">
        <v>22501002</v>
      </c>
      <c r="B579" t="s">
        <v>100</v>
      </c>
      <c r="C579" t="s">
        <v>101</v>
      </c>
      <c r="D579">
        <v>1610612741</v>
      </c>
      <c r="E579" t="str">
        <f t="shared" si="108"/>
        <v>161061274122501002</v>
      </c>
      <c r="F579" t="s">
        <v>72</v>
      </c>
      <c r="G579" t="s">
        <v>73</v>
      </c>
      <c r="H579">
        <v>1610612761</v>
      </c>
      <c r="I579" s="4" t="str">
        <f t="shared" si="109"/>
        <v>161061276122501002</v>
      </c>
      <c r="J579">
        <v>1</v>
      </c>
      <c r="K579">
        <v>0</v>
      </c>
      <c r="L579">
        <v>109</v>
      </c>
      <c r="M579">
        <v>139</v>
      </c>
      <c r="N579">
        <v>24</v>
      </c>
      <c r="O579">
        <v>2</v>
      </c>
      <c r="P579">
        <v>13</v>
      </c>
      <c r="Q579" s="2">
        <f t="shared" si="110"/>
        <v>0.56000822030415132</v>
      </c>
      <c r="R579" s="3">
        <f t="shared" si="111"/>
        <v>69.319999999999993</v>
      </c>
      <c r="S579" s="3">
        <f t="shared" si="112"/>
        <v>74.52</v>
      </c>
      <c r="T579" s="3">
        <f t="shared" si="113"/>
        <v>157.24177726485863</v>
      </c>
      <c r="U579" s="3">
        <f t="shared" si="114"/>
        <v>186.52710681696189</v>
      </c>
      <c r="V579" s="3">
        <f t="shared" si="115"/>
        <v>-29.285329552103263</v>
      </c>
      <c r="W579" s="2">
        <f t="shared" si="116"/>
        <v>1.263157894736842</v>
      </c>
      <c r="X579">
        <v>85</v>
      </c>
      <c r="Y579">
        <v>40</v>
      </c>
      <c r="Z579" s="2">
        <v>0.47099999999999997</v>
      </c>
      <c r="AA579">
        <v>31</v>
      </c>
      <c r="AB579">
        <v>9</v>
      </c>
      <c r="AC579">
        <f t="shared" si="117"/>
        <v>27</v>
      </c>
      <c r="AD579" s="2">
        <v>0.28999999999999998</v>
      </c>
      <c r="AE579">
        <v>28</v>
      </c>
      <c r="AF579">
        <v>20</v>
      </c>
      <c r="AG579" s="2">
        <v>0.71399999999999997</v>
      </c>
      <c r="AH579">
        <v>27</v>
      </c>
      <c r="AI579">
        <v>9</v>
      </c>
      <c r="AJ579">
        <v>36</v>
      </c>
      <c r="AK579">
        <v>24</v>
      </c>
      <c r="AL579">
        <v>19</v>
      </c>
      <c r="AM579">
        <v>-30</v>
      </c>
      <c r="AN579">
        <v>240</v>
      </c>
      <c r="AO579">
        <v>17</v>
      </c>
      <c r="AP579">
        <v>28</v>
      </c>
      <c r="AQ579">
        <v>31</v>
      </c>
      <c r="AR579">
        <v>33</v>
      </c>
      <c r="AS579">
        <v>0</v>
      </c>
      <c r="AT579">
        <v>21</v>
      </c>
      <c r="AU579">
        <v>17</v>
      </c>
      <c r="AV579">
        <v>58</v>
      </c>
      <c r="AW579">
        <f t="shared" si="118"/>
        <v>4</v>
      </c>
      <c r="AX579">
        <f t="shared" si="119"/>
        <v>62</v>
      </c>
      <c r="AY579" t="s">
        <v>102</v>
      </c>
      <c r="AZ579" s="1">
        <v>46099.833333333336</v>
      </c>
      <c r="BA579" s="1">
        <v>46099</v>
      </c>
      <c r="BB579">
        <v>3</v>
      </c>
      <c r="BC579" t="s">
        <v>119</v>
      </c>
      <c r="BD579">
        <v>2026</v>
      </c>
    </row>
    <row r="580" spans="1:56" x14ac:dyDescent="0.25">
      <c r="A580">
        <v>22501004</v>
      </c>
      <c r="B580" t="s">
        <v>66</v>
      </c>
      <c r="C580" t="s">
        <v>67</v>
      </c>
      <c r="D580">
        <v>1610612750</v>
      </c>
      <c r="E580" t="str">
        <f t="shared" si="108"/>
        <v>161061275022501004</v>
      </c>
      <c r="F580" t="s">
        <v>107</v>
      </c>
      <c r="G580" t="s">
        <v>108</v>
      </c>
      <c r="H580">
        <v>1610612762</v>
      </c>
      <c r="I580" s="4" t="str">
        <f t="shared" si="109"/>
        <v>161061276222501004</v>
      </c>
      <c r="J580">
        <v>1</v>
      </c>
      <c r="K580">
        <v>1</v>
      </c>
      <c r="L580">
        <v>147</v>
      </c>
      <c r="M580">
        <v>111</v>
      </c>
      <c r="N580">
        <v>39</v>
      </c>
      <c r="O580">
        <v>5</v>
      </c>
      <c r="P580">
        <v>15</v>
      </c>
      <c r="Q580" s="2">
        <f t="shared" si="110"/>
        <v>0.67307692307692302</v>
      </c>
      <c r="R580" s="3">
        <f t="shared" si="111"/>
        <v>80.2</v>
      </c>
      <c r="S580" s="3">
        <f t="shared" si="112"/>
        <v>64.44</v>
      </c>
      <c r="T580" s="3">
        <f t="shared" si="113"/>
        <v>183.29177057356608</v>
      </c>
      <c r="U580" s="3">
        <f t="shared" si="114"/>
        <v>172.25325884543764</v>
      </c>
      <c r="V580" s="3">
        <f t="shared" si="115"/>
        <v>11.038511728128441</v>
      </c>
      <c r="W580" s="2">
        <f t="shared" si="116"/>
        <v>2.2941176470588234</v>
      </c>
      <c r="X580">
        <v>96</v>
      </c>
      <c r="Y580">
        <v>52</v>
      </c>
      <c r="Z580" s="2">
        <v>0.54200000000000004</v>
      </c>
      <c r="AA580">
        <v>39</v>
      </c>
      <c r="AB580">
        <v>18</v>
      </c>
      <c r="AC580">
        <f t="shared" si="117"/>
        <v>54</v>
      </c>
      <c r="AD580" s="2">
        <v>0.46200000000000002</v>
      </c>
      <c r="AE580">
        <v>30</v>
      </c>
      <c r="AF580">
        <v>25</v>
      </c>
      <c r="AG580" s="2">
        <v>0.83299999999999996</v>
      </c>
      <c r="AH580">
        <v>34</v>
      </c>
      <c r="AI580">
        <v>12</v>
      </c>
      <c r="AJ580">
        <v>46</v>
      </c>
      <c r="AK580">
        <v>23</v>
      </c>
      <c r="AL580">
        <v>17</v>
      </c>
      <c r="AM580">
        <v>36</v>
      </c>
      <c r="AN580">
        <v>240</v>
      </c>
      <c r="AO580">
        <v>43</v>
      </c>
      <c r="AP580">
        <v>29</v>
      </c>
      <c r="AQ580">
        <v>38</v>
      </c>
      <c r="AR580">
        <v>37</v>
      </c>
      <c r="AS580">
        <v>38</v>
      </c>
      <c r="AT580">
        <v>33</v>
      </c>
      <c r="AU580">
        <v>33</v>
      </c>
      <c r="AV580">
        <v>60</v>
      </c>
      <c r="AW580">
        <f t="shared" si="118"/>
        <v>8</v>
      </c>
      <c r="AX580">
        <f t="shared" si="119"/>
        <v>68</v>
      </c>
      <c r="AY580" t="s">
        <v>102</v>
      </c>
      <c r="AZ580" s="1">
        <v>46099.833333333336</v>
      </c>
      <c r="BA580" s="1">
        <v>46099</v>
      </c>
      <c r="BB580">
        <v>3</v>
      </c>
      <c r="BC580" t="s">
        <v>119</v>
      </c>
      <c r="BD580">
        <v>2026</v>
      </c>
    </row>
    <row r="581" spans="1:56" x14ac:dyDescent="0.25">
      <c r="A581">
        <v>22501004</v>
      </c>
      <c r="B581" t="s">
        <v>107</v>
      </c>
      <c r="C581" t="s">
        <v>108</v>
      </c>
      <c r="D581">
        <v>1610612762</v>
      </c>
      <c r="E581" t="str">
        <f t="shared" si="108"/>
        <v>161061276222501004</v>
      </c>
      <c r="F581" t="s">
        <v>66</v>
      </c>
      <c r="G581" t="s">
        <v>67</v>
      </c>
      <c r="H581">
        <v>1610612750</v>
      </c>
      <c r="I581" s="4" t="str">
        <f t="shared" si="109"/>
        <v>161061275022501004</v>
      </c>
      <c r="J581">
        <v>0</v>
      </c>
      <c r="K581">
        <v>0</v>
      </c>
      <c r="L581">
        <v>111</v>
      </c>
      <c r="M581">
        <v>147</v>
      </c>
      <c r="N581">
        <v>26</v>
      </c>
      <c r="O581">
        <v>5</v>
      </c>
      <c r="P581">
        <v>10</v>
      </c>
      <c r="Q581" s="2">
        <f t="shared" si="110"/>
        <v>0.5314055917273075</v>
      </c>
      <c r="R581" s="3">
        <f t="shared" si="111"/>
        <v>64.44</v>
      </c>
      <c r="S581" s="3">
        <f t="shared" si="112"/>
        <v>80.2</v>
      </c>
      <c r="T581" s="3">
        <f t="shared" si="113"/>
        <v>172.25325884543764</v>
      </c>
      <c r="U581" s="3">
        <f t="shared" si="114"/>
        <v>183.29177057356608</v>
      </c>
      <c r="V581" s="3">
        <f t="shared" si="115"/>
        <v>-11.038511728128441</v>
      </c>
      <c r="W581" s="2">
        <f t="shared" si="116"/>
        <v>1.1304347826086956</v>
      </c>
      <c r="X581">
        <v>93</v>
      </c>
      <c r="Y581">
        <v>40</v>
      </c>
      <c r="Z581" s="2">
        <v>0.43</v>
      </c>
      <c r="AA581">
        <v>39</v>
      </c>
      <c r="AB581">
        <v>13</v>
      </c>
      <c r="AC581">
        <f t="shared" si="117"/>
        <v>39</v>
      </c>
      <c r="AD581" s="2">
        <v>0.33300000000000002</v>
      </c>
      <c r="AE581">
        <v>26</v>
      </c>
      <c r="AF581">
        <v>18</v>
      </c>
      <c r="AG581" s="2">
        <v>0.69199999999999995</v>
      </c>
      <c r="AH581">
        <v>29</v>
      </c>
      <c r="AI581">
        <v>17</v>
      </c>
      <c r="AJ581">
        <v>46</v>
      </c>
      <c r="AK581">
        <v>23</v>
      </c>
      <c r="AL581">
        <v>23</v>
      </c>
      <c r="AM581">
        <v>-36</v>
      </c>
      <c r="AN581">
        <v>240</v>
      </c>
      <c r="AO581">
        <v>31</v>
      </c>
      <c r="AP581">
        <v>27</v>
      </c>
      <c r="AQ581">
        <v>26</v>
      </c>
      <c r="AR581">
        <v>27</v>
      </c>
      <c r="AS581">
        <v>5</v>
      </c>
      <c r="AT581">
        <v>19</v>
      </c>
      <c r="AU581">
        <v>26</v>
      </c>
      <c r="AV581">
        <v>48</v>
      </c>
      <c r="AW581">
        <f t="shared" si="118"/>
        <v>6</v>
      </c>
      <c r="AX581">
        <f t="shared" si="119"/>
        <v>54</v>
      </c>
      <c r="AY581" t="s">
        <v>102</v>
      </c>
      <c r="AZ581" s="1">
        <v>46099.833333333336</v>
      </c>
      <c r="BA581" s="1">
        <v>46099</v>
      </c>
      <c r="BB581">
        <v>3</v>
      </c>
      <c r="BC581" t="s">
        <v>119</v>
      </c>
      <c r="BD581">
        <v>2026</v>
      </c>
    </row>
    <row r="582" spans="1:56" x14ac:dyDescent="0.25">
      <c r="A582">
        <v>22501005</v>
      </c>
      <c r="B582" t="s">
        <v>94</v>
      </c>
      <c r="C582" t="s">
        <v>95</v>
      </c>
      <c r="D582">
        <v>1610612746</v>
      </c>
      <c r="E582" t="str">
        <f t="shared" si="108"/>
        <v>161061274622501005</v>
      </c>
      <c r="F582" t="s">
        <v>105</v>
      </c>
      <c r="G582" t="s">
        <v>106</v>
      </c>
      <c r="H582">
        <v>1610612740</v>
      </c>
      <c r="I582" s="4" t="str">
        <f t="shared" si="109"/>
        <v>161061274022501005</v>
      </c>
      <c r="J582">
        <v>0</v>
      </c>
      <c r="K582">
        <v>0</v>
      </c>
      <c r="L582">
        <v>109</v>
      </c>
      <c r="M582">
        <v>124</v>
      </c>
      <c r="N582">
        <v>24</v>
      </c>
      <c r="O582">
        <v>2</v>
      </c>
      <c r="P582">
        <v>10</v>
      </c>
      <c r="Q582" s="2">
        <f t="shared" si="110"/>
        <v>0.58151941954758857</v>
      </c>
      <c r="R582" s="3">
        <f t="shared" si="111"/>
        <v>64.72</v>
      </c>
      <c r="S582" s="3">
        <f t="shared" si="112"/>
        <v>61.239999999999995</v>
      </c>
      <c r="T582" s="3">
        <f t="shared" si="113"/>
        <v>168.41779975278121</v>
      </c>
      <c r="U582" s="3">
        <f t="shared" si="114"/>
        <v>202.48203788373615</v>
      </c>
      <c r="V582" s="3">
        <f t="shared" si="115"/>
        <v>-34.064238130954948</v>
      </c>
      <c r="W582" s="2">
        <f t="shared" si="116"/>
        <v>1.6</v>
      </c>
      <c r="X582">
        <v>88</v>
      </c>
      <c r="Y582">
        <v>45</v>
      </c>
      <c r="Z582" s="2">
        <v>0.51100000000000001</v>
      </c>
      <c r="AA582">
        <v>31</v>
      </c>
      <c r="AB582">
        <v>9</v>
      </c>
      <c r="AC582">
        <f t="shared" si="117"/>
        <v>27</v>
      </c>
      <c r="AD582" s="2">
        <v>0.28999999999999998</v>
      </c>
      <c r="AE582">
        <v>13</v>
      </c>
      <c r="AF582">
        <v>10</v>
      </c>
      <c r="AG582" s="2">
        <v>0.76900000000000002</v>
      </c>
      <c r="AH582">
        <v>22</v>
      </c>
      <c r="AI582">
        <v>14</v>
      </c>
      <c r="AJ582">
        <v>36</v>
      </c>
      <c r="AK582">
        <v>17</v>
      </c>
      <c r="AL582">
        <v>15</v>
      </c>
      <c r="AM582">
        <v>-15</v>
      </c>
      <c r="AN582">
        <v>240</v>
      </c>
      <c r="AO582">
        <v>40</v>
      </c>
      <c r="AP582">
        <v>20</v>
      </c>
      <c r="AQ582">
        <v>25</v>
      </c>
      <c r="AR582">
        <v>24</v>
      </c>
      <c r="AS582">
        <v>18</v>
      </c>
      <c r="AT582">
        <v>12</v>
      </c>
      <c r="AU582">
        <v>25</v>
      </c>
      <c r="AV582">
        <v>66</v>
      </c>
      <c r="AW582">
        <f t="shared" si="118"/>
        <v>6</v>
      </c>
      <c r="AX582">
        <f t="shared" si="119"/>
        <v>72</v>
      </c>
      <c r="AY582" t="s">
        <v>102</v>
      </c>
      <c r="AZ582" s="1">
        <v>46099.833333333336</v>
      </c>
      <c r="BA582" s="1">
        <v>46099</v>
      </c>
      <c r="BB582">
        <v>3</v>
      </c>
      <c r="BC582" t="s">
        <v>119</v>
      </c>
      <c r="BD582">
        <v>2026</v>
      </c>
    </row>
    <row r="583" spans="1:56" x14ac:dyDescent="0.25">
      <c r="A583">
        <v>22501005</v>
      </c>
      <c r="B583" t="s">
        <v>105</v>
      </c>
      <c r="C583" t="s">
        <v>106</v>
      </c>
      <c r="D583">
        <v>1610612740</v>
      </c>
      <c r="E583" t="str">
        <f t="shared" si="108"/>
        <v>161061274022501005</v>
      </c>
      <c r="F583" t="s">
        <v>94</v>
      </c>
      <c r="G583" t="s">
        <v>95</v>
      </c>
      <c r="H583">
        <v>1610612746</v>
      </c>
      <c r="I583" s="4" t="str">
        <f t="shared" si="109"/>
        <v>161061274622501005</v>
      </c>
      <c r="J583">
        <v>1</v>
      </c>
      <c r="K583">
        <v>1</v>
      </c>
      <c r="L583">
        <v>124</v>
      </c>
      <c r="M583">
        <v>109</v>
      </c>
      <c r="N583">
        <v>32</v>
      </c>
      <c r="O583">
        <v>6</v>
      </c>
      <c r="P583">
        <v>12</v>
      </c>
      <c r="Q583" s="2">
        <f t="shared" si="110"/>
        <v>0.67215958369470952</v>
      </c>
      <c r="R583" s="3">
        <f t="shared" si="111"/>
        <v>61.239999999999995</v>
      </c>
      <c r="S583" s="3">
        <f t="shared" si="112"/>
        <v>64.72</v>
      </c>
      <c r="T583" s="3">
        <f t="shared" si="113"/>
        <v>202.48203788373615</v>
      </c>
      <c r="U583" s="3">
        <f t="shared" si="114"/>
        <v>168.41779975278121</v>
      </c>
      <c r="V583" s="3">
        <f t="shared" si="115"/>
        <v>34.064238130954948</v>
      </c>
      <c r="W583" s="2">
        <f t="shared" si="116"/>
        <v>1.7777777777777777</v>
      </c>
      <c r="X583">
        <v>83</v>
      </c>
      <c r="Y583">
        <v>44</v>
      </c>
      <c r="Z583" s="2">
        <v>0.53</v>
      </c>
      <c r="AA583">
        <v>37</v>
      </c>
      <c r="AB583">
        <v>16</v>
      </c>
      <c r="AC583">
        <f t="shared" si="117"/>
        <v>48</v>
      </c>
      <c r="AD583" s="2">
        <v>0.432</v>
      </c>
      <c r="AE583">
        <v>21</v>
      </c>
      <c r="AF583">
        <v>20</v>
      </c>
      <c r="AG583" s="2">
        <v>0.95199999999999996</v>
      </c>
      <c r="AH583">
        <v>27</v>
      </c>
      <c r="AI583">
        <v>13</v>
      </c>
      <c r="AJ583">
        <v>40</v>
      </c>
      <c r="AK583">
        <v>14</v>
      </c>
      <c r="AL583">
        <v>18</v>
      </c>
      <c r="AM583">
        <v>15</v>
      </c>
      <c r="AN583">
        <v>240</v>
      </c>
      <c r="AO583">
        <v>26</v>
      </c>
      <c r="AP583">
        <v>34</v>
      </c>
      <c r="AQ583">
        <v>36</v>
      </c>
      <c r="AR583">
        <v>28</v>
      </c>
      <c r="AS583">
        <v>20</v>
      </c>
      <c r="AT583">
        <v>22</v>
      </c>
      <c r="AU583">
        <v>23</v>
      </c>
      <c r="AV583">
        <v>54</v>
      </c>
      <c r="AW583">
        <f t="shared" si="118"/>
        <v>2</v>
      </c>
      <c r="AX583">
        <f t="shared" si="119"/>
        <v>56</v>
      </c>
      <c r="AY583" t="s">
        <v>102</v>
      </c>
      <c r="AZ583" s="1">
        <v>46099.833333333336</v>
      </c>
      <c r="BA583" s="1">
        <v>46099</v>
      </c>
      <c r="BB583">
        <v>3</v>
      </c>
      <c r="BC583" t="s">
        <v>119</v>
      </c>
      <c r="BD583">
        <v>2026</v>
      </c>
    </row>
    <row r="584" spans="1:56" x14ac:dyDescent="0.25">
      <c r="A584">
        <v>22501000</v>
      </c>
      <c r="B584" t="s">
        <v>59</v>
      </c>
      <c r="C584" t="s">
        <v>60</v>
      </c>
      <c r="D584">
        <v>1610612760</v>
      </c>
      <c r="E584" t="str">
        <f t="shared" si="108"/>
        <v>161061276022501000</v>
      </c>
      <c r="F584" t="s">
        <v>117</v>
      </c>
      <c r="G584" t="s">
        <v>118</v>
      </c>
      <c r="H584">
        <v>1610612751</v>
      </c>
      <c r="I584" s="4" t="str">
        <f t="shared" si="109"/>
        <v>161061275122501000</v>
      </c>
      <c r="J584">
        <v>0</v>
      </c>
      <c r="K584">
        <v>1</v>
      </c>
      <c r="L584">
        <v>121</v>
      </c>
      <c r="M584">
        <v>92</v>
      </c>
      <c r="N584">
        <v>26</v>
      </c>
      <c r="O584">
        <v>5</v>
      </c>
      <c r="P584">
        <v>16</v>
      </c>
      <c r="Q584" s="2">
        <f t="shared" si="110"/>
        <v>0.63899450781580058</v>
      </c>
      <c r="R584" s="3">
        <f t="shared" si="111"/>
        <v>68.680000000000007</v>
      </c>
      <c r="S584" s="3">
        <f t="shared" si="112"/>
        <v>58.64</v>
      </c>
      <c r="T584" s="3">
        <f t="shared" si="113"/>
        <v>176.17938264414676</v>
      </c>
      <c r="U584" s="3">
        <f t="shared" si="114"/>
        <v>156.88949522510231</v>
      </c>
      <c r="V584" s="3">
        <f t="shared" si="115"/>
        <v>19.289887419044447</v>
      </c>
      <c r="W584" s="2">
        <f t="shared" si="116"/>
        <v>1.5294117647058822</v>
      </c>
      <c r="X584">
        <v>85</v>
      </c>
      <c r="Y584">
        <v>45</v>
      </c>
      <c r="Z584" s="2">
        <v>0.52900000000000003</v>
      </c>
      <c r="AA584">
        <v>35</v>
      </c>
      <c r="AB584">
        <v>14</v>
      </c>
      <c r="AC584">
        <f t="shared" si="117"/>
        <v>42</v>
      </c>
      <c r="AD584" s="2">
        <v>0.4</v>
      </c>
      <c r="AE584">
        <v>22</v>
      </c>
      <c r="AF584">
        <v>17</v>
      </c>
      <c r="AG584" s="2">
        <v>0.77300000000000002</v>
      </c>
      <c r="AH584">
        <v>36</v>
      </c>
      <c r="AI584">
        <v>9</v>
      </c>
      <c r="AJ584">
        <v>45</v>
      </c>
      <c r="AK584">
        <v>20</v>
      </c>
      <c r="AL584">
        <v>17</v>
      </c>
      <c r="AM584">
        <v>29</v>
      </c>
      <c r="AN584">
        <v>240</v>
      </c>
      <c r="AO584">
        <v>28</v>
      </c>
      <c r="AP584">
        <v>32</v>
      </c>
      <c r="AQ584">
        <v>31</v>
      </c>
      <c r="AR584">
        <v>30</v>
      </c>
      <c r="AS584">
        <v>42</v>
      </c>
      <c r="AT584">
        <v>23</v>
      </c>
      <c r="AU584">
        <v>31</v>
      </c>
      <c r="AV584">
        <v>48</v>
      </c>
      <c r="AW584">
        <f t="shared" si="118"/>
        <v>14</v>
      </c>
      <c r="AX584">
        <f t="shared" si="119"/>
        <v>62</v>
      </c>
      <c r="AY584" t="s">
        <v>102</v>
      </c>
      <c r="AZ584" s="1">
        <v>46099.8125</v>
      </c>
      <c r="BA584" s="1">
        <v>46099</v>
      </c>
      <c r="BB584">
        <v>3</v>
      </c>
      <c r="BC584" t="s">
        <v>119</v>
      </c>
      <c r="BD584">
        <v>2026</v>
      </c>
    </row>
    <row r="585" spans="1:56" x14ac:dyDescent="0.25">
      <c r="A585">
        <v>22501000</v>
      </c>
      <c r="B585" t="s">
        <v>117</v>
      </c>
      <c r="C585" t="s">
        <v>118</v>
      </c>
      <c r="D585">
        <v>1610612751</v>
      </c>
      <c r="E585" t="str">
        <f t="shared" si="108"/>
        <v>161061275122501000</v>
      </c>
      <c r="F585" t="s">
        <v>59</v>
      </c>
      <c r="G585" t="s">
        <v>60</v>
      </c>
      <c r="H585">
        <v>1610612760</v>
      </c>
      <c r="I585" s="4" t="str">
        <f t="shared" si="109"/>
        <v>161061276022501000</v>
      </c>
      <c r="J585">
        <v>1</v>
      </c>
      <c r="K585">
        <v>0</v>
      </c>
      <c r="L585">
        <v>92</v>
      </c>
      <c r="M585">
        <v>121</v>
      </c>
      <c r="N585">
        <v>17</v>
      </c>
      <c r="O585">
        <v>4</v>
      </c>
      <c r="P585">
        <v>8</v>
      </c>
      <c r="Q585" s="2">
        <f t="shared" si="110"/>
        <v>0.49654576856649396</v>
      </c>
      <c r="R585" s="3">
        <f t="shared" si="111"/>
        <v>58.64</v>
      </c>
      <c r="S585" s="3">
        <f t="shared" si="112"/>
        <v>68.680000000000007</v>
      </c>
      <c r="T585" s="3">
        <f t="shared" si="113"/>
        <v>156.88949522510231</v>
      </c>
      <c r="U585" s="3">
        <f t="shared" si="114"/>
        <v>176.17938264414676</v>
      </c>
      <c r="V585" s="3">
        <f t="shared" si="115"/>
        <v>-19.289887419044447</v>
      </c>
      <c r="W585" s="2">
        <f t="shared" si="116"/>
        <v>0.73913043478260865</v>
      </c>
      <c r="X585">
        <v>79</v>
      </c>
      <c r="Y585">
        <v>29</v>
      </c>
      <c r="Z585" s="2">
        <v>0.36699999999999999</v>
      </c>
      <c r="AA585">
        <v>35</v>
      </c>
      <c r="AB585">
        <v>11</v>
      </c>
      <c r="AC585">
        <f t="shared" si="117"/>
        <v>33</v>
      </c>
      <c r="AD585" s="2">
        <v>0.314</v>
      </c>
      <c r="AE585">
        <v>31</v>
      </c>
      <c r="AF585">
        <v>23</v>
      </c>
      <c r="AG585" s="2">
        <v>0.74199999999999999</v>
      </c>
      <c r="AH585">
        <v>30</v>
      </c>
      <c r="AI585">
        <v>11</v>
      </c>
      <c r="AJ585">
        <v>41</v>
      </c>
      <c r="AK585">
        <v>21</v>
      </c>
      <c r="AL585">
        <v>23</v>
      </c>
      <c r="AM585">
        <v>-29</v>
      </c>
      <c r="AN585">
        <v>240</v>
      </c>
      <c r="AO585">
        <v>11</v>
      </c>
      <c r="AP585">
        <v>13</v>
      </c>
      <c r="AQ585">
        <v>31</v>
      </c>
      <c r="AR585">
        <v>37</v>
      </c>
      <c r="AS585">
        <v>0</v>
      </c>
      <c r="AT585">
        <v>12</v>
      </c>
      <c r="AU585">
        <v>12</v>
      </c>
      <c r="AV585">
        <v>34</v>
      </c>
      <c r="AW585">
        <f t="shared" si="118"/>
        <v>2</v>
      </c>
      <c r="AX585">
        <f t="shared" si="119"/>
        <v>36</v>
      </c>
      <c r="AY585" t="s">
        <v>102</v>
      </c>
      <c r="AZ585" s="1">
        <v>46099.8125</v>
      </c>
      <c r="BA585" s="1">
        <v>46099</v>
      </c>
      <c r="BB585">
        <v>3</v>
      </c>
      <c r="BC585" t="s">
        <v>119</v>
      </c>
      <c r="BD585">
        <v>2026</v>
      </c>
    </row>
    <row r="586" spans="1:56" x14ac:dyDescent="0.25">
      <c r="A586">
        <v>22501001</v>
      </c>
      <c r="B586" t="s">
        <v>113</v>
      </c>
      <c r="C586" t="s">
        <v>114</v>
      </c>
      <c r="D586">
        <v>1610612754</v>
      </c>
      <c r="E586" t="str">
        <f t="shared" si="108"/>
        <v>161061275422501001</v>
      </c>
      <c r="F586" t="s">
        <v>85</v>
      </c>
      <c r="G586" t="s">
        <v>86</v>
      </c>
      <c r="H586">
        <v>1610612757</v>
      </c>
      <c r="I586" s="4" t="str">
        <f t="shared" si="109"/>
        <v>161061275722501001</v>
      </c>
      <c r="J586">
        <v>1</v>
      </c>
      <c r="K586">
        <v>0</v>
      </c>
      <c r="L586">
        <v>119</v>
      </c>
      <c r="M586">
        <v>127</v>
      </c>
      <c r="N586">
        <v>32</v>
      </c>
      <c r="O586">
        <v>7</v>
      </c>
      <c r="P586">
        <v>9</v>
      </c>
      <c r="Q586" s="2">
        <f t="shared" si="110"/>
        <v>0.60418359057676685</v>
      </c>
      <c r="R586" s="3">
        <f t="shared" si="111"/>
        <v>77.48</v>
      </c>
      <c r="S586" s="3">
        <f t="shared" si="112"/>
        <v>77.44</v>
      </c>
      <c r="T586" s="3">
        <f t="shared" si="113"/>
        <v>153.58802271553949</v>
      </c>
      <c r="U586" s="3">
        <f t="shared" si="114"/>
        <v>163.99793388429754</v>
      </c>
      <c r="V586" s="3">
        <f t="shared" si="115"/>
        <v>-10.409911168758043</v>
      </c>
      <c r="W586" s="2">
        <f t="shared" si="116"/>
        <v>2.9090909090909092</v>
      </c>
      <c r="X586">
        <v>91</v>
      </c>
      <c r="Y586">
        <v>46</v>
      </c>
      <c r="Z586" s="2">
        <v>0.505</v>
      </c>
      <c r="AA586">
        <v>27</v>
      </c>
      <c r="AB586">
        <v>12</v>
      </c>
      <c r="AC586">
        <f t="shared" si="117"/>
        <v>36</v>
      </c>
      <c r="AD586" s="2">
        <v>0.44400000000000001</v>
      </c>
      <c r="AE586">
        <v>17</v>
      </c>
      <c r="AF586">
        <v>15</v>
      </c>
      <c r="AG586" s="2">
        <v>0.88200000000000001</v>
      </c>
      <c r="AH586">
        <v>29</v>
      </c>
      <c r="AI586">
        <v>10</v>
      </c>
      <c r="AJ586">
        <v>39</v>
      </c>
      <c r="AK586">
        <v>24</v>
      </c>
      <c r="AL586">
        <v>11</v>
      </c>
      <c r="AM586">
        <v>-8</v>
      </c>
      <c r="AN586">
        <v>240</v>
      </c>
      <c r="AO586">
        <v>33</v>
      </c>
      <c r="AP586">
        <v>29</v>
      </c>
      <c r="AQ586">
        <v>24</v>
      </c>
      <c r="AR586">
        <v>33</v>
      </c>
      <c r="AS586">
        <v>0</v>
      </c>
      <c r="AT586">
        <v>17</v>
      </c>
      <c r="AU586">
        <v>9</v>
      </c>
      <c r="AV586">
        <v>50</v>
      </c>
      <c r="AW586">
        <f t="shared" si="118"/>
        <v>18</v>
      </c>
      <c r="AX586">
        <f t="shared" si="119"/>
        <v>68</v>
      </c>
      <c r="AY586" t="s">
        <v>102</v>
      </c>
      <c r="AZ586" s="1">
        <v>46099.8125</v>
      </c>
      <c r="BA586" s="1">
        <v>46099</v>
      </c>
      <c r="BB586">
        <v>3</v>
      </c>
      <c r="BC586" t="s">
        <v>119</v>
      </c>
      <c r="BD586">
        <v>2026</v>
      </c>
    </row>
    <row r="587" spans="1:56" x14ac:dyDescent="0.25">
      <c r="A587">
        <v>22501001</v>
      </c>
      <c r="B587" t="s">
        <v>85</v>
      </c>
      <c r="C587" t="s">
        <v>86</v>
      </c>
      <c r="D587">
        <v>1610612757</v>
      </c>
      <c r="E587" t="str">
        <f t="shared" si="108"/>
        <v>161061275722501001</v>
      </c>
      <c r="F587" t="s">
        <v>113</v>
      </c>
      <c r="G587" t="s">
        <v>114</v>
      </c>
      <c r="H587">
        <v>1610612754</v>
      </c>
      <c r="I587" s="4" t="str">
        <f t="shared" si="109"/>
        <v>161061275422501001</v>
      </c>
      <c r="J587">
        <v>0</v>
      </c>
      <c r="K587">
        <v>1</v>
      </c>
      <c r="L587">
        <v>127</v>
      </c>
      <c r="M587">
        <v>119</v>
      </c>
      <c r="N587">
        <v>32</v>
      </c>
      <c r="O587">
        <v>7</v>
      </c>
      <c r="P587">
        <v>5</v>
      </c>
      <c r="Q587" s="2">
        <f t="shared" si="110"/>
        <v>0.56474564212024192</v>
      </c>
      <c r="R587" s="3">
        <f t="shared" si="111"/>
        <v>77.44</v>
      </c>
      <c r="S587" s="3">
        <f t="shared" si="112"/>
        <v>77.48</v>
      </c>
      <c r="T587" s="3">
        <f t="shared" si="113"/>
        <v>163.99793388429754</v>
      </c>
      <c r="U587" s="3">
        <f t="shared" si="114"/>
        <v>153.58802271553949</v>
      </c>
      <c r="V587" s="3">
        <f t="shared" si="115"/>
        <v>10.409911168758043</v>
      </c>
      <c r="W587" s="2">
        <f t="shared" si="116"/>
        <v>2.4615384615384617</v>
      </c>
      <c r="X587">
        <v>101</v>
      </c>
      <c r="Y587">
        <v>45</v>
      </c>
      <c r="Z587" s="2">
        <v>0.44600000000000001</v>
      </c>
      <c r="AA587">
        <v>46</v>
      </c>
      <c r="AB587">
        <v>16</v>
      </c>
      <c r="AC587">
        <f t="shared" si="117"/>
        <v>48</v>
      </c>
      <c r="AD587" s="2">
        <v>0.34799999999999998</v>
      </c>
      <c r="AE587">
        <v>26</v>
      </c>
      <c r="AF587">
        <v>21</v>
      </c>
      <c r="AG587" s="2">
        <v>0.80800000000000005</v>
      </c>
      <c r="AH587">
        <v>30</v>
      </c>
      <c r="AI587">
        <v>22</v>
      </c>
      <c r="AJ587">
        <v>52</v>
      </c>
      <c r="AK587">
        <v>16</v>
      </c>
      <c r="AL587">
        <v>13</v>
      </c>
      <c r="AM587">
        <v>8</v>
      </c>
      <c r="AN587">
        <v>240</v>
      </c>
      <c r="AO587">
        <v>37</v>
      </c>
      <c r="AP587">
        <v>42</v>
      </c>
      <c r="AQ587">
        <v>26</v>
      </c>
      <c r="AR587">
        <v>22</v>
      </c>
      <c r="AS587">
        <v>22</v>
      </c>
      <c r="AT587">
        <v>8</v>
      </c>
      <c r="AU587">
        <v>9</v>
      </c>
      <c r="AV587">
        <v>54</v>
      </c>
      <c r="AW587">
        <f t="shared" si="118"/>
        <v>4</v>
      </c>
      <c r="AX587">
        <f t="shared" si="119"/>
        <v>58</v>
      </c>
      <c r="AY587" t="s">
        <v>102</v>
      </c>
      <c r="AZ587" s="1">
        <v>46099.8125</v>
      </c>
      <c r="BA587" s="1">
        <v>46099</v>
      </c>
      <c r="BB587">
        <v>3</v>
      </c>
      <c r="BC587" t="s">
        <v>119</v>
      </c>
      <c r="BD587">
        <v>2026</v>
      </c>
    </row>
    <row r="588" spans="1:56" x14ac:dyDescent="0.25">
      <c r="A588">
        <v>22500999</v>
      </c>
      <c r="B588" t="s">
        <v>76</v>
      </c>
      <c r="C588" t="s">
        <v>77</v>
      </c>
      <c r="D588">
        <v>1610612738</v>
      </c>
      <c r="E588" t="str">
        <f t="shared" si="108"/>
        <v>161061273822500999</v>
      </c>
      <c r="F588" t="s">
        <v>89</v>
      </c>
      <c r="G588" t="s">
        <v>90</v>
      </c>
      <c r="H588">
        <v>1610612744</v>
      </c>
      <c r="I588" s="4" t="str">
        <f t="shared" si="109"/>
        <v>161061274422500999</v>
      </c>
      <c r="J588">
        <v>1</v>
      </c>
      <c r="K588">
        <v>1</v>
      </c>
      <c r="L588">
        <v>120</v>
      </c>
      <c r="M588">
        <v>99</v>
      </c>
      <c r="N588">
        <v>22</v>
      </c>
      <c r="O588">
        <v>1</v>
      </c>
      <c r="P588">
        <v>12</v>
      </c>
      <c r="Q588" s="2">
        <f t="shared" si="110"/>
        <v>0.59784774810681551</v>
      </c>
      <c r="R588" s="3">
        <f t="shared" si="111"/>
        <v>69.36</v>
      </c>
      <c r="S588" s="3">
        <f t="shared" si="112"/>
        <v>72.56</v>
      </c>
      <c r="T588" s="3">
        <f t="shared" si="113"/>
        <v>173.01038062283737</v>
      </c>
      <c r="U588" s="3">
        <f t="shared" si="114"/>
        <v>136.43880926130097</v>
      </c>
      <c r="V588" s="3">
        <f t="shared" si="115"/>
        <v>36.5715713615364</v>
      </c>
      <c r="W588" s="2">
        <f t="shared" si="116"/>
        <v>1.375</v>
      </c>
      <c r="X588">
        <v>92</v>
      </c>
      <c r="Y588">
        <v>44</v>
      </c>
      <c r="Z588" s="2">
        <v>0.47799999999999998</v>
      </c>
      <c r="AA588">
        <v>39</v>
      </c>
      <c r="AB588">
        <v>14</v>
      </c>
      <c r="AC588">
        <f t="shared" si="117"/>
        <v>42</v>
      </c>
      <c r="AD588" s="2">
        <v>0.35899999999999999</v>
      </c>
      <c r="AE588">
        <v>19</v>
      </c>
      <c r="AF588">
        <v>18</v>
      </c>
      <c r="AG588" s="2">
        <v>0.94699999999999995</v>
      </c>
      <c r="AH588">
        <v>34</v>
      </c>
      <c r="AI588">
        <v>15</v>
      </c>
      <c r="AJ588">
        <v>49</v>
      </c>
      <c r="AK588">
        <v>20</v>
      </c>
      <c r="AL588">
        <v>16</v>
      </c>
      <c r="AM588">
        <v>21</v>
      </c>
      <c r="AN588">
        <v>240</v>
      </c>
      <c r="AO588">
        <v>36</v>
      </c>
      <c r="AP588">
        <v>27</v>
      </c>
      <c r="AQ588">
        <v>26</v>
      </c>
      <c r="AR588">
        <v>31</v>
      </c>
      <c r="AS588">
        <v>26</v>
      </c>
      <c r="AT588">
        <v>15</v>
      </c>
      <c r="AU588">
        <v>13</v>
      </c>
      <c r="AV588">
        <v>48</v>
      </c>
      <c r="AW588">
        <f t="shared" si="118"/>
        <v>12</v>
      </c>
      <c r="AX588">
        <f t="shared" si="119"/>
        <v>60</v>
      </c>
      <c r="AY588" t="s">
        <v>102</v>
      </c>
      <c r="AZ588" s="1">
        <v>46099.791666666664</v>
      </c>
      <c r="BA588" s="1">
        <v>46099</v>
      </c>
      <c r="BB588">
        <v>3</v>
      </c>
      <c r="BC588" t="s">
        <v>119</v>
      </c>
      <c r="BD588">
        <v>2026</v>
      </c>
    </row>
    <row r="589" spans="1:56" x14ac:dyDescent="0.25">
      <c r="A589">
        <v>22500999</v>
      </c>
      <c r="B589" t="s">
        <v>89</v>
      </c>
      <c r="C589" t="s">
        <v>90</v>
      </c>
      <c r="D589">
        <v>1610612744</v>
      </c>
      <c r="E589" t="str">
        <f t="shared" si="108"/>
        <v>161061274422500999</v>
      </c>
      <c r="F589" t="s">
        <v>76</v>
      </c>
      <c r="G589" t="s">
        <v>77</v>
      </c>
      <c r="H589">
        <v>1610612738</v>
      </c>
      <c r="I589" s="4" t="str">
        <f t="shared" si="109"/>
        <v>161061273822500999</v>
      </c>
      <c r="J589">
        <v>0</v>
      </c>
      <c r="K589">
        <v>0</v>
      </c>
      <c r="L589">
        <v>99</v>
      </c>
      <c r="M589">
        <v>120</v>
      </c>
      <c r="N589">
        <v>26</v>
      </c>
      <c r="O589">
        <v>3</v>
      </c>
      <c r="P589">
        <v>12</v>
      </c>
      <c r="Q589" s="2">
        <f t="shared" si="110"/>
        <v>0.49224343675417659</v>
      </c>
      <c r="R589" s="3">
        <f t="shared" si="111"/>
        <v>72.56</v>
      </c>
      <c r="S589" s="3">
        <f t="shared" si="112"/>
        <v>69.36</v>
      </c>
      <c r="T589" s="3">
        <f t="shared" si="113"/>
        <v>136.43880926130097</v>
      </c>
      <c r="U589" s="3">
        <f t="shared" si="114"/>
        <v>173.01038062283737</v>
      </c>
      <c r="V589" s="3">
        <f t="shared" si="115"/>
        <v>-36.5715713615364</v>
      </c>
      <c r="W589" s="2">
        <f t="shared" si="116"/>
        <v>1.8571428571428572</v>
      </c>
      <c r="X589">
        <v>90</v>
      </c>
      <c r="Y589">
        <v>36</v>
      </c>
      <c r="Z589" s="2">
        <v>0.4</v>
      </c>
      <c r="AA589">
        <v>43</v>
      </c>
      <c r="AB589">
        <v>10</v>
      </c>
      <c r="AC589">
        <f t="shared" si="117"/>
        <v>30</v>
      </c>
      <c r="AD589" s="2">
        <v>0.23300000000000001</v>
      </c>
      <c r="AE589">
        <v>24</v>
      </c>
      <c r="AF589">
        <v>17</v>
      </c>
      <c r="AG589" s="2">
        <v>0.70799999999999996</v>
      </c>
      <c r="AH589">
        <v>25</v>
      </c>
      <c r="AI589">
        <v>14</v>
      </c>
      <c r="AJ589">
        <v>39</v>
      </c>
      <c r="AK589">
        <v>17</v>
      </c>
      <c r="AL589">
        <v>14</v>
      </c>
      <c r="AM589">
        <v>-21</v>
      </c>
      <c r="AN589">
        <v>240</v>
      </c>
      <c r="AO589">
        <v>23</v>
      </c>
      <c r="AP589">
        <v>27</v>
      </c>
      <c r="AQ589">
        <v>23</v>
      </c>
      <c r="AR589">
        <v>26</v>
      </c>
      <c r="AS589">
        <v>4</v>
      </c>
      <c r="AT589">
        <v>13</v>
      </c>
      <c r="AU589">
        <v>16</v>
      </c>
      <c r="AV589">
        <v>44</v>
      </c>
      <c r="AW589">
        <f t="shared" si="118"/>
        <v>8</v>
      </c>
      <c r="AX589">
        <f t="shared" si="119"/>
        <v>52</v>
      </c>
      <c r="AY589" t="s">
        <v>102</v>
      </c>
      <c r="AZ589" s="1">
        <v>46099.791666666664</v>
      </c>
      <c r="BA589" s="1">
        <v>46099</v>
      </c>
      <c r="BB589">
        <v>3</v>
      </c>
      <c r="BC589" t="s">
        <v>119</v>
      </c>
      <c r="BD589">
        <v>2026</v>
      </c>
    </row>
    <row r="590" spans="1:56" x14ac:dyDescent="0.25">
      <c r="A590">
        <v>22500997</v>
      </c>
      <c r="B590" t="s">
        <v>70</v>
      </c>
      <c r="C590" t="s">
        <v>71</v>
      </c>
      <c r="D590">
        <v>1610612755</v>
      </c>
      <c r="E590" t="str">
        <f t="shared" si="108"/>
        <v>161061275522500997</v>
      </c>
      <c r="F590" t="s">
        <v>80</v>
      </c>
      <c r="G590" t="s">
        <v>81</v>
      </c>
      <c r="H590">
        <v>1610612743</v>
      </c>
      <c r="I590" s="4" t="str">
        <f t="shared" si="109"/>
        <v>161061274322500997</v>
      </c>
      <c r="J590">
        <v>0</v>
      </c>
      <c r="K590">
        <v>0</v>
      </c>
      <c r="L590">
        <v>96</v>
      </c>
      <c r="M590">
        <v>124</v>
      </c>
      <c r="N590">
        <v>30</v>
      </c>
      <c r="O590">
        <v>10</v>
      </c>
      <c r="P590">
        <v>6</v>
      </c>
      <c r="Q590" s="2">
        <f t="shared" si="110"/>
        <v>0.47713717693836982</v>
      </c>
      <c r="R590" s="3">
        <f t="shared" si="111"/>
        <v>78.599999999999994</v>
      </c>
      <c r="S590" s="3">
        <f t="shared" si="112"/>
        <v>77.64</v>
      </c>
      <c r="T590" s="3">
        <f t="shared" si="113"/>
        <v>122.13740458015268</v>
      </c>
      <c r="U590" s="3">
        <f t="shared" si="114"/>
        <v>159.71148892323544</v>
      </c>
      <c r="V590" s="3">
        <f t="shared" si="115"/>
        <v>-37.57408434308276</v>
      </c>
      <c r="W590" s="2">
        <f t="shared" si="116"/>
        <v>2.3076923076923075</v>
      </c>
      <c r="X590">
        <v>94</v>
      </c>
      <c r="Y590">
        <v>37</v>
      </c>
      <c r="Z590" s="2">
        <v>0.39400000000000002</v>
      </c>
      <c r="AA590">
        <v>41</v>
      </c>
      <c r="AB590">
        <v>9</v>
      </c>
      <c r="AC590">
        <f t="shared" si="117"/>
        <v>27</v>
      </c>
      <c r="AD590" s="2">
        <v>0.22</v>
      </c>
      <c r="AE590">
        <v>15</v>
      </c>
      <c r="AF590">
        <v>13</v>
      </c>
      <c r="AG590" s="2">
        <v>0.86699999999999999</v>
      </c>
      <c r="AH590">
        <v>33</v>
      </c>
      <c r="AI590">
        <v>9</v>
      </c>
      <c r="AJ590">
        <v>42</v>
      </c>
      <c r="AK590">
        <v>26</v>
      </c>
      <c r="AL590">
        <v>13</v>
      </c>
      <c r="AM590">
        <v>-28</v>
      </c>
      <c r="AN590">
        <v>240</v>
      </c>
      <c r="AO590">
        <v>22</v>
      </c>
      <c r="AP590">
        <v>18</v>
      </c>
      <c r="AQ590">
        <v>31</v>
      </c>
      <c r="AR590">
        <v>25</v>
      </c>
      <c r="AS590">
        <v>0</v>
      </c>
      <c r="AT590">
        <v>23</v>
      </c>
      <c r="AU590">
        <v>10</v>
      </c>
      <c r="AV590">
        <v>52</v>
      </c>
      <c r="AW590">
        <f t="shared" si="118"/>
        <v>4</v>
      </c>
      <c r="AX590">
        <f t="shared" si="119"/>
        <v>56</v>
      </c>
      <c r="AY590" t="s">
        <v>102</v>
      </c>
      <c r="AZ590" s="1">
        <v>46098.916666666664</v>
      </c>
      <c r="BA590" s="1">
        <v>46098</v>
      </c>
      <c r="BB590">
        <v>3</v>
      </c>
      <c r="BC590" t="s">
        <v>119</v>
      </c>
      <c r="BD590">
        <v>2026</v>
      </c>
    </row>
    <row r="591" spans="1:56" x14ac:dyDescent="0.25">
      <c r="A591">
        <v>22500997</v>
      </c>
      <c r="B591" t="s">
        <v>80</v>
      </c>
      <c r="C591" t="s">
        <v>81</v>
      </c>
      <c r="D591">
        <v>1610612743</v>
      </c>
      <c r="E591" t="str">
        <f t="shared" si="108"/>
        <v>161061274322500997</v>
      </c>
      <c r="F591" t="s">
        <v>70</v>
      </c>
      <c r="G591" t="s">
        <v>71</v>
      </c>
      <c r="H591">
        <v>1610612755</v>
      </c>
      <c r="I591" s="4" t="str">
        <f t="shared" si="109"/>
        <v>161061275522500997</v>
      </c>
      <c r="J591">
        <v>1</v>
      </c>
      <c r="K591">
        <v>1</v>
      </c>
      <c r="L591">
        <v>124</v>
      </c>
      <c r="M591">
        <v>96</v>
      </c>
      <c r="N591">
        <v>35</v>
      </c>
      <c r="O591">
        <v>2</v>
      </c>
      <c r="P591">
        <v>5</v>
      </c>
      <c r="Q591" s="2">
        <f t="shared" si="110"/>
        <v>0.62224006423123246</v>
      </c>
      <c r="R591" s="3">
        <f t="shared" si="111"/>
        <v>77.64</v>
      </c>
      <c r="S591" s="3">
        <f t="shared" si="112"/>
        <v>78.599999999999994</v>
      </c>
      <c r="T591" s="3">
        <f t="shared" si="113"/>
        <v>159.71148892323544</v>
      </c>
      <c r="U591" s="3">
        <f t="shared" si="114"/>
        <v>122.13740458015268</v>
      </c>
      <c r="V591" s="3">
        <f t="shared" si="115"/>
        <v>37.57408434308276</v>
      </c>
      <c r="W591" s="2">
        <f t="shared" si="116"/>
        <v>2.6923076923076925</v>
      </c>
      <c r="X591">
        <v>86</v>
      </c>
      <c r="Y591">
        <v>43</v>
      </c>
      <c r="Z591" s="2">
        <v>0.5</v>
      </c>
      <c r="AA591">
        <v>33</v>
      </c>
      <c r="AB591">
        <v>16</v>
      </c>
      <c r="AC591">
        <f t="shared" si="117"/>
        <v>48</v>
      </c>
      <c r="AD591" s="2">
        <v>0.48499999999999999</v>
      </c>
      <c r="AE591">
        <v>31</v>
      </c>
      <c r="AF591">
        <v>22</v>
      </c>
      <c r="AG591" s="2">
        <v>0.71</v>
      </c>
      <c r="AH591">
        <v>44</v>
      </c>
      <c r="AI591">
        <v>9</v>
      </c>
      <c r="AJ591">
        <v>53</v>
      </c>
      <c r="AK591">
        <v>16</v>
      </c>
      <c r="AL591">
        <v>13</v>
      </c>
      <c r="AM591">
        <v>28</v>
      </c>
      <c r="AN591">
        <v>240</v>
      </c>
      <c r="AO591">
        <v>38</v>
      </c>
      <c r="AP591">
        <v>34</v>
      </c>
      <c r="AQ591">
        <v>28</v>
      </c>
      <c r="AR591">
        <v>24</v>
      </c>
      <c r="AS591">
        <v>33</v>
      </c>
      <c r="AT591">
        <v>24</v>
      </c>
      <c r="AU591">
        <v>13</v>
      </c>
      <c r="AV591">
        <v>52</v>
      </c>
      <c r="AW591">
        <f t="shared" si="118"/>
        <v>2</v>
      </c>
      <c r="AX591">
        <f t="shared" si="119"/>
        <v>54</v>
      </c>
      <c r="AY591" t="s">
        <v>102</v>
      </c>
      <c r="AZ591" s="1">
        <v>46098.916666666664</v>
      </c>
      <c r="BA591" s="1">
        <v>46098</v>
      </c>
      <c r="BB591">
        <v>3</v>
      </c>
      <c r="BC591" t="s">
        <v>119</v>
      </c>
      <c r="BD591">
        <v>2026</v>
      </c>
    </row>
    <row r="592" spans="1:56" x14ac:dyDescent="0.25">
      <c r="A592">
        <v>22500998</v>
      </c>
      <c r="B592" t="s">
        <v>53</v>
      </c>
      <c r="C592" t="s">
        <v>54</v>
      </c>
      <c r="D592">
        <v>1610612759</v>
      </c>
      <c r="E592" t="str">
        <f t="shared" si="108"/>
        <v>161061275922500998</v>
      </c>
      <c r="F592" t="s">
        <v>109</v>
      </c>
      <c r="G592" t="s">
        <v>110</v>
      </c>
      <c r="H592">
        <v>1610612758</v>
      </c>
      <c r="I592" s="4" t="str">
        <f t="shared" si="109"/>
        <v>161061275822500998</v>
      </c>
      <c r="J592">
        <v>0</v>
      </c>
      <c r="K592">
        <v>1</v>
      </c>
      <c r="L592">
        <v>132</v>
      </c>
      <c r="M592">
        <v>104</v>
      </c>
      <c r="N592">
        <v>41</v>
      </c>
      <c r="O592">
        <v>5</v>
      </c>
      <c r="P592">
        <v>5</v>
      </c>
      <c r="Q592" s="2">
        <f t="shared" si="110"/>
        <v>0.66855753646677474</v>
      </c>
      <c r="R592" s="3">
        <f t="shared" si="111"/>
        <v>87.72</v>
      </c>
      <c r="S592" s="3">
        <f t="shared" si="112"/>
        <v>84.72</v>
      </c>
      <c r="T592" s="3">
        <f t="shared" si="113"/>
        <v>150.47879616963064</v>
      </c>
      <c r="U592" s="3">
        <f t="shared" si="114"/>
        <v>122.75731822474032</v>
      </c>
      <c r="V592" s="3">
        <f t="shared" si="115"/>
        <v>27.721477944890324</v>
      </c>
      <c r="W592" s="2">
        <f t="shared" si="116"/>
        <v>6.833333333333333</v>
      </c>
      <c r="X592">
        <v>93</v>
      </c>
      <c r="Y592">
        <v>48</v>
      </c>
      <c r="Z592" s="2">
        <v>0.51600000000000001</v>
      </c>
      <c r="AA592">
        <v>49</v>
      </c>
      <c r="AB592">
        <v>25</v>
      </c>
      <c r="AC592">
        <f t="shared" si="117"/>
        <v>75</v>
      </c>
      <c r="AD592" s="2">
        <v>0.51</v>
      </c>
      <c r="AE592">
        <v>13</v>
      </c>
      <c r="AF592">
        <v>11</v>
      </c>
      <c r="AG592" s="2">
        <v>0.84599999999999997</v>
      </c>
      <c r="AH592">
        <v>45</v>
      </c>
      <c r="AI592">
        <v>5</v>
      </c>
      <c r="AJ592">
        <v>50</v>
      </c>
      <c r="AK592">
        <v>11</v>
      </c>
      <c r="AL592">
        <v>6</v>
      </c>
      <c r="AM592">
        <v>28</v>
      </c>
      <c r="AN592">
        <v>240</v>
      </c>
      <c r="AO592">
        <v>39</v>
      </c>
      <c r="AP592">
        <v>39</v>
      </c>
      <c r="AQ592">
        <v>34</v>
      </c>
      <c r="AR592">
        <v>20</v>
      </c>
      <c r="AS592">
        <v>38</v>
      </c>
      <c r="AT592">
        <v>20</v>
      </c>
      <c r="AU592">
        <v>9</v>
      </c>
      <c r="AV592">
        <v>40</v>
      </c>
      <c r="AW592">
        <f t="shared" si="118"/>
        <v>6</v>
      </c>
      <c r="AX592">
        <f t="shared" si="119"/>
        <v>46</v>
      </c>
      <c r="AY592" t="s">
        <v>102</v>
      </c>
      <c r="AZ592" s="1">
        <v>46098.916666666664</v>
      </c>
      <c r="BA592" s="1">
        <v>46098</v>
      </c>
      <c r="BB592">
        <v>3</v>
      </c>
      <c r="BC592" t="s">
        <v>119</v>
      </c>
      <c r="BD592">
        <v>2026</v>
      </c>
    </row>
    <row r="593" spans="1:56" x14ac:dyDescent="0.25">
      <c r="A593">
        <v>22500998</v>
      </c>
      <c r="B593" t="s">
        <v>109</v>
      </c>
      <c r="C593" t="s">
        <v>110</v>
      </c>
      <c r="D593">
        <v>1610612758</v>
      </c>
      <c r="E593" t="str">
        <f t="shared" si="108"/>
        <v>161061275822500998</v>
      </c>
      <c r="F593" t="s">
        <v>53</v>
      </c>
      <c r="G593" t="s">
        <v>54</v>
      </c>
      <c r="H593">
        <v>1610612759</v>
      </c>
      <c r="I593" s="4" t="str">
        <f t="shared" si="109"/>
        <v>161061275922500998</v>
      </c>
      <c r="J593">
        <v>1</v>
      </c>
      <c r="K593">
        <v>0</v>
      </c>
      <c r="L593">
        <v>104</v>
      </c>
      <c r="M593">
        <v>132</v>
      </c>
      <c r="N593">
        <v>32</v>
      </c>
      <c r="O593">
        <v>2</v>
      </c>
      <c r="P593">
        <v>4</v>
      </c>
      <c r="Q593" s="2">
        <f t="shared" si="110"/>
        <v>0.52674230145867096</v>
      </c>
      <c r="R593" s="3">
        <f t="shared" si="111"/>
        <v>84.72</v>
      </c>
      <c r="S593" s="3">
        <f t="shared" si="112"/>
        <v>87.72</v>
      </c>
      <c r="T593" s="3">
        <f t="shared" si="113"/>
        <v>122.75731822474032</v>
      </c>
      <c r="U593" s="3">
        <f t="shared" si="114"/>
        <v>150.47879616963064</v>
      </c>
      <c r="V593" s="3">
        <f t="shared" si="115"/>
        <v>-27.721477944890324</v>
      </c>
      <c r="W593" s="2">
        <f t="shared" si="116"/>
        <v>4</v>
      </c>
      <c r="X593">
        <v>93</v>
      </c>
      <c r="Y593">
        <v>41</v>
      </c>
      <c r="Z593" s="2">
        <v>0.441</v>
      </c>
      <c r="AA593">
        <v>36</v>
      </c>
      <c r="AB593">
        <v>14</v>
      </c>
      <c r="AC593">
        <f t="shared" si="117"/>
        <v>42</v>
      </c>
      <c r="AD593" s="2">
        <v>0.38900000000000001</v>
      </c>
      <c r="AE593">
        <v>13</v>
      </c>
      <c r="AF593">
        <v>8</v>
      </c>
      <c r="AG593" s="2">
        <v>0.61499999999999999</v>
      </c>
      <c r="AH593">
        <v>35</v>
      </c>
      <c r="AI593">
        <v>6</v>
      </c>
      <c r="AJ593">
        <v>41</v>
      </c>
      <c r="AK593">
        <v>14</v>
      </c>
      <c r="AL593">
        <v>8</v>
      </c>
      <c r="AM593">
        <v>-28</v>
      </c>
      <c r="AN593">
        <v>240</v>
      </c>
      <c r="AO593">
        <v>22</v>
      </c>
      <c r="AP593">
        <v>25</v>
      </c>
      <c r="AQ593">
        <v>34</v>
      </c>
      <c r="AR593">
        <v>23</v>
      </c>
      <c r="AS593">
        <v>0</v>
      </c>
      <c r="AT593">
        <v>8</v>
      </c>
      <c r="AU593">
        <v>9</v>
      </c>
      <c r="AV593">
        <v>50</v>
      </c>
      <c r="AW593">
        <f t="shared" si="118"/>
        <v>4</v>
      </c>
      <c r="AX593">
        <f t="shared" si="119"/>
        <v>54</v>
      </c>
      <c r="AY593" t="s">
        <v>102</v>
      </c>
      <c r="AZ593" s="1">
        <v>46098.916666666664</v>
      </c>
      <c r="BA593" s="1">
        <v>46098</v>
      </c>
      <c r="BB593">
        <v>3</v>
      </c>
      <c r="BC593" t="s">
        <v>119</v>
      </c>
      <c r="BD593">
        <v>2026</v>
      </c>
    </row>
    <row r="594" spans="1:56" x14ac:dyDescent="0.25">
      <c r="A594">
        <v>22500995</v>
      </c>
      <c r="B594" t="s">
        <v>115</v>
      </c>
      <c r="C594" t="s">
        <v>116</v>
      </c>
      <c r="D594">
        <v>1610612749</v>
      </c>
      <c r="E594" t="str">
        <f t="shared" si="108"/>
        <v>161061274922500995</v>
      </c>
      <c r="F594" t="s">
        <v>62</v>
      </c>
      <c r="G594" t="s">
        <v>63</v>
      </c>
      <c r="H594">
        <v>1610612739</v>
      </c>
      <c r="I594" s="4" t="str">
        <f t="shared" si="109"/>
        <v>161061273922500995</v>
      </c>
      <c r="J594">
        <v>1</v>
      </c>
      <c r="K594">
        <v>0</v>
      </c>
      <c r="L594">
        <v>116</v>
      </c>
      <c r="M594">
        <v>123</v>
      </c>
      <c r="N594">
        <v>24</v>
      </c>
      <c r="O594">
        <v>6</v>
      </c>
      <c r="P594">
        <v>3</v>
      </c>
      <c r="Q594" s="2">
        <f t="shared" si="110"/>
        <v>0.60745705906996228</v>
      </c>
      <c r="R594" s="3">
        <f t="shared" si="111"/>
        <v>80.48</v>
      </c>
      <c r="S594" s="3">
        <f t="shared" si="112"/>
        <v>84.960000000000008</v>
      </c>
      <c r="T594" s="3">
        <f t="shared" si="113"/>
        <v>144.13518886679918</v>
      </c>
      <c r="U594" s="3">
        <f t="shared" si="114"/>
        <v>144.77401129943502</v>
      </c>
      <c r="V594" s="3">
        <f t="shared" si="115"/>
        <v>-0.63882243263583405</v>
      </c>
      <c r="W594" s="2">
        <f t="shared" si="116"/>
        <v>3</v>
      </c>
      <c r="X594">
        <v>88</v>
      </c>
      <c r="Y594">
        <v>42</v>
      </c>
      <c r="Z594" s="2">
        <v>0.47699999999999998</v>
      </c>
      <c r="AA594">
        <v>45</v>
      </c>
      <c r="AB594">
        <v>20</v>
      </c>
      <c r="AC594">
        <f t="shared" si="117"/>
        <v>60</v>
      </c>
      <c r="AD594" s="2">
        <v>0.44400000000000001</v>
      </c>
      <c r="AE594">
        <v>17</v>
      </c>
      <c r="AF594">
        <v>12</v>
      </c>
      <c r="AG594" s="2">
        <v>0.70599999999999996</v>
      </c>
      <c r="AH594">
        <v>32</v>
      </c>
      <c r="AI594">
        <v>7</v>
      </c>
      <c r="AJ594">
        <v>39</v>
      </c>
      <c r="AK594">
        <v>22</v>
      </c>
      <c r="AL594">
        <v>8</v>
      </c>
      <c r="AM594">
        <v>-7</v>
      </c>
      <c r="AN594">
        <v>240</v>
      </c>
      <c r="AO594">
        <v>24</v>
      </c>
      <c r="AP594">
        <v>34</v>
      </c>
      <c r="AQ594">
        <v>29</v>
      </c>
      <c r="AR594">
        <v>29</v>
      </c>
      <c r="AS594">
        <v>5</v>
      </c>
      <c r="AT594">
        <v>0</v>
      </c>
      <c r="AU594">
        <v>4</v>
      </c>
      <c r="AV594">
        <v>34</v>
      </c>
      <c r="AW594">
        <f t="shared" si="118"/>
        <v>10</v>
      </c>
      <c r="AX594">
        <f t="shared" si="119"/>
        <v>44</v>
      </c>
      <c r="AY594" t="s">
        <v>102</v>
      </c>
      <c r="AZ594" s="1">
        <v>46098.833333333336</v>
      </c>
      <c r="BA594" s="1">
        <v>46098</v>
      </c>
      <c r="BB594">
        <v>3</v>
      </c>
      <c r="BC594" t="s">
        <v>119</v>
      </c>
      <c r="BD594">
        <v>2026</v>
      </c>
    </row>
    <row r="595" spans="1:56" x14ac:dyDescent="0.25">
      <c r="A595">
        <v>22500995</v>
      </c>
      <c r="B595" t="s">
        <v>62</v>
      </c>
      <c r="C595" t="s">
        <v>63</v>
      </c>
      <c r="D595">
        <v>1610612739</v>
      </c>
      <c r="E595" t="str">
        <f t="shared" si="108"/>
        <v>161061273922500995</v>
      </c>
      <c r="F595" t="s">
        <v>115</v>
      </c>
      <c r="G595" t="s">
        <v>116</v>
      </c>
      <c r="H595">
        <v>1610612749</v>
      </c>
      <c r="I595" s="4" t="str">
        <f t="shared" si="109"/>
        <v>161061274922500995</v>
      </c>
      <c r="J595">
        <v>0</v>
      </c>
      <c r="K595">
        <v>1</v>
      </c>
      <c r="L595">
        <v>123</v>
      </c>
      <c r="M595">
        <v>116</v>
      </c>
      <c r="N595">
        <v>27</v>
      </c>
      <c r="O595">
        <v>4</v>
      </c>
      <c r="P595">
        <v>3</v>
      </c>
      <c r="Q595" s="2">
        <f t="shared" si="110"/>
        <v>0.60915213946117275</v>
      </c>
      <c r="R595" s="3">
        <f t="shared" si="111"/>
        <v>84.960000000000008</v>
      </c>
      <c r="S595" s="3">
        <f t="shared" si="112"/>
        <v>80.48</v>
      </c>
      <c r="T595" s="3">
        <f t="shared" si="113"/>
        <v>144.77401129943502</v>
      </c>
      <c r="U595" s="3">
        <f t="shared" si="114"/>
        <v>144.13518886679918</v>
      </c>
      <c r="V595" s="3">
        <f t="shared" si="115"/>
        <v>0.63882243263583405</v>
      </c>
      <c r="W595" s="2">
        <f t="shared" si="116"/>
        <v>4.5</v>
      </c>
      <c r="X595">
        <v>86</v>
      </c>
      <c r="Y595">
        <v>42</v>
      </c>
      <c r="Z595" s="2">
        <v>0.48799999999999999</v>
      </c>
      <c r="AA595">
        <v>36</v>
      </c>
      <c r="AB595">
        <v>12</v>
      </c>
      <c r="AC595">
        <f t="shared" si="117"/>
        <v>36</v>
      </c>
      <c r="AD595" s="2">
        <v>0.33300000000000002</v>
      </c>
      <c r="AE595">
        <v>34</v>
      </c>
      <c r="AF595">
        <v>27</v>
      </c>
      <c r="AG595" s="2">
        <v>0.79400000000000004</v>
      </c>
      <c r="AH595">
        <v>36</v>
      </c>
      <c r="AI595">
        <v>10</v>
      </c>
      <c r="AJ595">
        <v>46</v>
      </c>
      <c r="AK595">
        <v>20</v>
      </c>
      <c r="AL595">
        <v>6</v>
      </c>
      <c r="AM595">
        <v>7</v>
      </c>
      <c r="AN595">
        <v>240</v>
      </c>
      <c r="AO595">
        <v>37</v>
      </c>
      <c r="AP595">
        <v>20</v>
      </c>
      <c r="AQ595">
        <v>28</v>
      </c>
      <c r="AR595">
        <v>38</v>
      </c>
      <c r="AS595">
        <v>15</v>
      </c>
      <c r="AT595">
        <v>15</v>
      </c>
      <c r="AU595">
        <v>9</v>
      </c>
      <c r="AV595">
        <v>56</v>
      </c>
      <c r="AW595">
        <f t="shared" si="118"/>
        <v>4</v>
      </c>
      <c r="AX595">
        <f t="shared" si="119"/>
        <v>60</v>
      </c>
      <c r="AY595" t="s">
        <v>102</v>
      </c>
      <c r="AZ595" s="1">
        <v>46098.833333333336</v>
      </c>
      <c r="BA595" s="1">
        <v>46098</v>
      </c>
      <c r="BB595">
        <v>3</v>
      </c>
      <c r="BC595" t="s">
        <v>119</v>
      </c>
      <c r="BD595">
        <v>2026</v>
      </c>
    </row>
    <row r="596" spans="1:56" x14ac:dyDescent="0.25">
      <c r="A596">
        <v>22500996</v>
      </c>
      <c r="B596" t="s">
        <v>87</v>
      </c>
      <c r="C596" t="s">
        <v>88</v>
      </c>
      <c r="D596">
        <v>1610612756</v>
      </c>
      <c r="E596" t="str">
        <f t="shared" si="108"/>
        <v>161061275622500996</v>
      </c>
      <c r="F596" t="s">
        <v>66</v>
      </c>
      <c r="G596" t="s">
        <v>67</v>
      </c>
      <c r="H596">
        <v>1610612750</v>
      </c>
      <c r="I596" s="4" t="str">
        <f t="shared" si="109"/>
        <v>161061275022500996</v>
      </c>
      <c r="J596">
        <v>0</v>
      </c>
      <c r="K596">
        <v>0</v>
      </c>
      <c r="L596">
        <v>104</v>
      </c>
      <c r="M596">
        <v>116</v>
      </c>
      <c r="N596">
        <v>25</v>
      </c>
      <c r="O596">
        <v>2</v>
      </c>
      <c r="P596">
        <v>13</v>
      </c>
      <c r="Q596" s="2">
        <f t="shared" si="110"/>
        <v>0.4854368932038835</v>
      </c>
      <c r="R596" s="3">
        <f t="shared" si="111"/>
        <v>79.12</v>
      </c>
      <c r="S596" s="3">
        <f t="shared" si="112"/>
        <v>65.760000000000005</v>
      </c>
      <c r="T596" s="3">
        <f t="shared" si="113"/>
        <v>131.44590495449947</v>
      </c>
      <c r="U596" s="3">
        <f t="shared" si="114"/>
        <v>176.39902676399026</v>
      </c>
      <c r="V596" s="3">
        <f t="shared" si="115"/>
        <v>-44.953121809490796</v>
      </c>
      <c r="W596" s="2">
        <f t="shared" si="116"/>
        <v>2.2727272727272729</v>
      </c>
      <c r="X596">
        <v>97</v>
      </c>
      <c r="Y596">
        <v>37</v>
      </c>
      <c r="Z596" s="2">
        <v>0.38100000000000001</v>
      </c>
      <c r="AA596">
        <v>37</v>
      </c>
      <c r="AB596">
        <v>13</v>
      </c>
      <c r="AC596">
        <f t="shared" si="117"/>
        <v>39</v>
      </c>
      <c r="AD596" s="2">
        <v>0.35099999999999998</v>
      </c>
      <c r="AE596">
        <v>23</v>
      </c>
      <c r="AF596">
        <v>17</v>
      </c>
      <c r="AG596" s="2">
        <v>0.73899999999999999</v>
      </c>
      <c r="AH596">
        <v>23</v>
      </c>
      <c r="AI596">
        <v>17</v>
      </c>
      <c r="AJ596">
        <v>40</v>
      </c>
      <c r="AK596">
        <v>23</v>
      </c>
      <c r="AL596">
        <v>11</v>
      </c>
      <c r="AM596">
        <v>-12</v>
      </c>
      <c r="AN596">
        <v>240</v>
      </c>
      <c r="AO596">
        <v>39</v>
      </c>
      <c r="AP596">
        <v>24</v>
      </c>
      <c r="AQ596">
        <v>23</v>
      </c>
      <c r="AR596">
        <v>18</v>
      </c>
      <c r="AS596">
        <v>11</v>
      </c>
      <c r="AT596">
        <v>4</v>
      </c>
      <c r="AU596">
        <v>16</v>
      </c>
      <c r="AV596">
        <v>44</v>
      </c>
      <c r="AW596">
        <f t="shared" si="118"/>
        <v>4</v>
      </c>
      <c r="AX596">
        <f t="shared" si="119"/>
        <v>48</v>
      </c>
      <c r="AY596" t="s">
        <v>102</v>
      </c>
      <c r="AZ596" s="1">
        <v>46098.833333333336</v>
      </c>
      <c r="BA596" s="1">
        <v>46098</v>
      </c>
      <c r="BB596">
        <v>3</v>
      </c>
      <c r="BC596" t="s">
        <v>119</v>
      </c>
      <c r="BD596">
        <v>2026</v>
      </c>
    </row>
    <row r="597" spans="1:56" x14ac:dyDescent="0.25">
      <c r="A597">
        <v>22500996</v>
      </c>
      <c r="B597" t="s">
        <v>66</v>
      </c>
      <c r="C597" t="s">
        <v>67</v>
      </c>
      <c r="D597">
        <v>1610612750</v>
      </c>
      <c r="E597" t="str">
        <f t="shared" si="108"/>
        <v>161061275022500996</v>
      </c>
      <c r="F597" t="s">
        <v>87</v>
      </c>
      <c r="G597" t="s">
        <v>88</v>
      </c>
      <c r="H597">
        <v>1610612756</v>
      </c>
      <c r="I597" s="4" t="str">
        <f t="shared" si="109"/>
        <v>161061275622500996</v>
      </c>
      <c r="J597">
        <v>1</v>
      </c>
      <c r="K597">
        <v>1</v>
      </c>
      <c r="L597">
        <v>116</v>
      </c>
      <c r="M597">
        <v>104</v>
      </c>
      <c r="N597">
        <v>28</v>
      </c>
      <c r="O597">
        <v>11</v>
      </c>
      <c r="P597">
        <v>8</v>
      </c>
      <c r="Q597" s="2">
        <f t="shared" si="110"/>
        <v>0.59942124844977263</v>
      </c>
      <c r="R597" s="3">
        <f t="shared" si="111"/>
        <v>65.760000000000005</v>
      </c>
      <c r="S597" s="3">
        <f t="shared" si="112"/>
        <v>79.12</v>
      </c>
      <c r="T597" s="3">
        <f t="shared" si="113"/>
        <v>176.39902676399026</v>
      </c>
      <c r="U597" s="3">
        <f t="shared" si="114"/>
        <v>131.44590495449947</v>
      </c>
      <c r="V597" s="3">
        <f t="shared" si="115"/>
        <v>44.953121809490796</v>
      </c>
      <c r="W597" s="2">
        <f t="shared" si="116"/>
        <v>1.75</v>
      </c>
      <c r="X597">
        <v>84</v>
      </c>
      <c r="Y597">
        <v>43</v>
      </c>
      <c r="Z597" s="2">
        <v>0.51200000000000001</v>
      </c>
      <c r="AA597">
        <v>28</v>
      </c>
      <c r="AB597">
        <v>9</v>
      </c>
      <c r="AC597">
        <f t="shared" si="117"/>
        <v>27</v>
      </c>
      <c r="AD597" s="2">
        <v>0.32100000000000001</v>
      </c>
      <c r="AE597">
        <v>29</v>
      </c>
      <c r="AF597">
        <v>21</v>
      </c>
      <c r="AG597" s="2">
        <v>0.72399999999999998</v>
      </c>
      <c r="AH597">
        <v>34</v>
      </c>
      <c r="AI597">
        <v>15</v>
      </c>
      <c r="AJ597">
        <v>49</v>
      </c>
      <c r="AK597">
        <v>20</v>
      </c>
      <c r="AL597">
        <v>16</v>
      </c>
      <c r="AM597">
        <v>12</v>
      </c>
      <c r="AN597">
        <v>240</v>
      </c>
      <c r="AO597">
        <v>36</v>
      </c>
      <c r="AP597">
        <v>28</v>
      </c>
      <c r="AQ597">
        <v>28</v>
      </c>
      <c r="AR597">
        <v>24</v>
      </c>
      <c r="AS597">
        <v>16</v>
      </c>
      <c r="AT597">
        <v>13</v>
      </c>
      <c r="AU597">
        <v>16</v>
      </c>
      <c r="AV597">
        <v>50</v>
      </c>
      <c r="AW597">
        <f t="shared" si="118"/>
        <v>18</v>
      </c>
      <c r="AX597">
        <f t="shared" si="119"/>
        <v>68</v>
      </c>
      <c r="AY597" t="s">
        <v>102</v>
      </c>
      <c r="AZ597" s="1">
        <v>46098.833333333336</v>
      </c>
      <c r="BA597" s="1">
        <v>46098</v>
      </c>
      <c r="BB597">
        <v>3</v>
      </c>
      <c r="BC597" t="s">
        <v>119</v>
      </c>
      <c r="BD597">
        <v>2026</v>
      </c>
    </row>
    <row r="598" spans="1:56" x14ac:dyDescent="0.25">
      <c r="A598">
        <v>22500994</v>
      </c>
      <c r="B598" t="s">
        <v>55</v>
      </c>
      <c r="C598" t="s">
        <v>56</v>
      </c>
      <c r="D598">
        <v>1610612752</v>
      </c>
      <c r="E598" t="str">
        <f t="shared" si="108"/>
        <v>161061275222500994</v>
      </c>
      <c r="F598" t="s">
        <v>113</v>
      </c>
      <c r="G598" t="s">
        <v>114</v>
      </c>
      <c r="H598">
        <v>1610612754</v>
      </c>
      <c r="I598" s="4" t="str">
        <f t="shared" si="109"/>
        <v>161061275422500994</v>
      </c>
      <c r="J598">
        <v>1</v>
      </c>
      <c r="K598">
        <v>1</v>
      </c>
      <c r="L598">
        <v>136</v>
      </c>
      <c r="M598">
        <v>110</v>
      </c>
      <c r="N598">
        <v>38</v>
      </c>
      <c r="O598">
        <v>3</v>
      </c>
      <c r="P598">
        <v>13</v>
      </c>
      <c r="Q598" s="2">
        <f t="shared" si="110"/>
        <v>0.64320847521755586</v>
      </c>
      <c r="R598" s="3">
        <f t="shared" si="111"/>
        <v>77.72</v>
      </c>
      <c r="S598" s="3">
        <f t="shared" si="112"/>
        <v>63.08</v>
      </c>
      <c r="T598" s="3">
        <f t="shared" si="113"/>
        <v>174.98713329902213</v>
      </c>
      <c r="U598" s="3">
        <f t="shared" si="114"/>
        <v>174.38173747622068</v>
      </c>
      <c r="V598" s="3">
        <f t="shared" si="115"/>
        <v>0.6053958228014551</v>
      </c>
      <c r="W598" s="2">
        <f t="shared" si="116"/>
        <v>4.2222222222222223</v>
      </c>
      <c r="X598">
        <v>100</v>
      </c>
      <c r="Y598">
        <v>54</v>
      </c>
      <c r="Z598" s="2">
        <v>0.54</v>
      </c>
      <c r="AA598">
        <v>41</v>
      </c>
      <c r="AB598">
        <v>18</v>
      </c>
      <c r="AC598">
        <f t="shared" si="117"/>
        <v>54</v>
      </c>
      <c r="AD598" s="2">
        <v>0.439</v>
      </c>
      <c r="AE598">
        <v>13</v>
      </c>
      <c r="AF598">
        <v>10</v>
      </c>
      <c r="AG598" s="2">
        <v>0.76900000000000002</v>
      </c>
      <c r="AH598">
        <v>30</v>
      </c>
      <c r="AI598">
        <v>19</v>
      </c>
      <c r="AJ598">
        <v>49</v>
      </c>
      <c r="AK598">
        <v>12</v>
      </c>
      <c r="AL598">
        <v>9</v>
      </c>
      <c r="AM598">
        <v>26</v>
      </c>
      <c r="AN598">
        <v>240</v>
      </c>
      <c r="AO598">
        <v>38</v>
      </c>
      <c r="AP598">
        <v>34</v>
      </c>
      <c r="AQ598">
        <v>33</v>
      </c>
      <c r="AR598">
        <v>31</v>
      </c>
      <c r="AS598">
        <v>27</v>
      </c>
      <c r="AT598">
        <v>20</v>
      </c>
      <c r="AU598">
        <v>23</v>
      </c>
      <c r="AV598">
        <v>62</v>
      </c>
      <c r="AW598">
        <f t="shared" si="118"/>
        <v>10</v>
      </c>
      <c r="AX598">
        <f t="shared" si="119"/>
        <v>72</v>
      </c>
      <c r="AY598" t="s">
        <v>102</v>
      </c>
      <c r="AZ598" s="1">
        <v>46098.8125</v>
      </c>
      <c r="BA598" s="1">
        <v>46098</v>
      </c>
      <c r="BB598">
        <v>3</v>
      </c>
      <c r="BC598" t="s">
        <v>119</v>
      </c>
      <c r="BD598">
        <v>2026</v>
      </c>
    </row>
    <row r="599" spans="1:56" x14ac:dyDescent="0.25">
      <c r="A599">
        <v>22500994</v>
      </c>
      <c r="B599" t="s">
        <v>113</v>
      </c>
      <c r="C599" t="s">
        <v>114</v>
      </c>
      <c r="D599">
        <v>1610612754</v>
      </c>
      <c r="E599" t="str">
        <f t="shared" si="108"/>
        <v>161061275422500994</v>
      </c>
      <c r="F599" t="s">
        <v>55</v>
      </c>
      <c r="G599" t="s">
        <v>56</v>
      </c>
      <c r="H599">
        <v>1610612752</v>
      </c>
      <c r="I599" s="4" t="str">
        <f t="shared" si="109"/>
        <v>161061275222500994</v>
      </c>
      <c r="J599">
        <v>0</v>
      </c>
      <c r="K599">
        <v>0</v>
      </c>
      <c r="L599">
        <v>110</v>
      </c>
      <c r="M599">
        <v>136</v>
      </c>
      <c r="N599">
        <v>31</v>
      </c>
      <c r="O599">
        <v>7</v>
      </c>
      <c r="P599">
        <v>7</v>
      </c>
      <c r="Q599" s="2">
        <f t="shared" si="110"/>
        <v>0.62443233424159861</v>
      </c>
      <c r="R599" s="3">
        <f t="shared" si="111"/>
        <v>63.08</v>
      </c>
      <c r="S599" s="3">
        <f t="shared" si="112"/>
        <v>77.72</v>
      </c>
      <c r="T599" s="3">
        <f t="shared" si="113"/>
        <v>174.38173747622068</v>
      </c>
      <c r="U599" s="3">
        <f t="shared" si="114"/>
        <v>174.98713329902213</v>
      </c>
      <c r="V599" s="3">
        <f t="shared" si="115"/>
        <v>-0.6053958228014551</v>
      </c>
      <c r="W599" s="2">
        <f t="shared" si="116"/>
        <v>1.8235294117647058</v>
      </c>
      <c r="X599">
        <v>85</v>
      </c>
      <c r="Y599">
        <v>44</v>
      </c>
      <c r="Z599" s="2">
        <v>0.51800000000000002</v>
      </c>
      <c r="AA599">
        <v>38</v>
      </c>
      <c r="AB599">
        <v>17</v>
      </c>
      <c r="AC599">
        <f t="shared" si="117"/>
        <v>51</v>
      </c>
      <c r="AD599" s="2">
        <v>0.44700000000000001</v>
      </c>
      <c r="AE599">
        <v>7</v>
      </c>
      <c r="AF599">
        <v>5</v>
      </c>
      <c r="AG599" s="2">
        <v>0.71399999999999997</v>
      </c>
      <c r="AH599">
        <v>28</v>
      </c>
      <c r="AI599">
        <v>8</v>
      </c>
      <c r="AJ599">
        <v>36</v>
      </c>
      <c r="AK599">
        <v>15</v>
      </c>
      <c r="AL599">
        <v>17</v>
      </c>
      <c r="AM599">
        <v>-26</v>
      </c>
      <c r="AN599">
        <v>240</v>
      </c>
      <c r="AO599">
        <v>34</v>
      </c>
      <c r="AP599">
        <v>30</v>
      </c>
      <c r="AQ599">
        <v>27</v>
      </c>
      <c r="AR599">
        <v>19</v>
      </c>
      <c r="AS599">
        <v>6</v>
      </c>
      <c r="AT599">
        <v>16</v>
      </c>
      <c r="AU599">
        <v>10</v>
      </c>
      <c r="AV599">
        <v>46</v>
      </c>
      <c r="AW599">
        <f t="shared" si="118"/>
        <v>8</v>
      </c>
      <c r="AX599">
        <f t="shared" si="119"/>
        <v>54</v>
      </c>
      <c r="AY599" t="s">
        <v>102</v>
      </c>
      <c r="AZ599" s="1">
        <v>46098.8125</v>
      </c>
      <c r="BA599" s="1">
        <v>46098</v>
      </c>
      <c r="BB599">
        <v>3</v>
      </c>
      <c r="BC599" t="s">
        <v>119</v>
      </c>
      <c r="BD599">
        <v>2026</v>
      </c>
    </row>
    <row r="600" spans="1:56" x14ac:dyDescent="0.25">
      <c r="A600">
        <v>22500991</v>
      </c>
      <c r="B600" t="s">
        <v>92</v>
      </c>
      <c r="C600" t="s">
        <v>93</v>
      </c>
      <c r="D600">
        <v>1610612766</v>
      </c>
      <c r="E600" t="str">
        <f t="shared" si="108"/>
        <v>161061276622500991</v>
      </c>
      <c r="F600" t="s">
        <v>96</v>
      </c>
      <c r="G600" t="s">
        <v>97</v>
      </c>
      <c r="H600">
        <v>1610612748</v>
      </c>
      <c r="I600" s="4" t="str">
        <f t="shared" si="109"/>
        <v>161061274822500991</v>
      </c>
      <c r="J600">
        <v>1</v>
      </c>
      <c r="K600">
        <v>1</v>
      </c>
      <c r="L600">
        <v>136</v>
      </c>
      <c r="M600">
        <v>106</v>
      </c>
      <c r="N600">
        <v>32</v>
      </c>
      <c r="O600">
        <v>3</v>
      </c>
      <c r="P600">
        <v>11</v>
      </c>
      <c r="Q600" s="2">
        <f t="shared" si="110"/>
        <v>0.64614215127328012</v>
      </c>
      <c r="R600" s="3">
        <f t="shared" si="111"/>
        <v>82.24</v>
      </c>
      <c r="S600" s="3">
        <f t="shared" si="112"/>
        <v>76.960000000000008</v>
      </c>
      <c r="T600" s="3">
        <f t="shared" si="113"/>
        <v>165.36964980544749</v>
      </c>
      <c r="U600" s="3">
        <f t="shared" si="114"/>
        <v>137.73388773388774</v>
      </c>
      <c r="V600" s="3">
        <f t="shared" si="115"/>
        <v>27.635762071559753</v>
      </c>
      <c r="W600" s="2">
        <f t="shared" si="116"/>
        <v>2.4615384615384617</v>
      </c>
      <c r="X600">
        <v>96</v>
      </c>
      <c r="Y600">
        <v>51</v>
      </c>
      <c r="Z600" s="2">
        <v>0.53100000000000003</v>
      </c>
      <c r="AA600">
        <v>42</v>
      </c>
      <c r="AB600">
        <v>17</v>
      </c>
      <c r="AC600">
        <f t="shared" si="117"/>
        <v>51</v>
      </c>
      <c r="AD600" s="2">
        <v>0.40500000000000003</v>
      </c>
      <c r="AE600">
        <v>21</v>
      </c>
      <c r="AF600">
        <v>17</v>
      </c>
      <c r="AG600" s="2">
        <v>0.81</v>
      </c>
      <c r="AH600">
        <v>38</v>
      </c>
      <c r="AI600">
        <v>10</v>
      </c>
      <c r="AJ600">
        <v>48</v>
      </c>
      <c r="AK600">
        <v>25</v>
      </c>
      <c r="AL600">
        <v>13</v>
      </c>
      <c r="AM600">
        <v>30</v>
      </c>
      <c r="AN600">
        <v>240</v>
      </c>
      <c r="AO600">
        <v>26</v>
      </c>
      <c r="AP600">
        <v>33</v>
      </c>
      <c r="AQ600">
        <v>37</v>
      </c>
      <c r="AR600">
        <v>40</v>
      </c>
      <c r="AS600">
        <v>30</v>
      </c>
      <c r="AT600">
        <v>11</v>
      </c>
      <c r="AU600">
        <v>16</v>
      </c>
      <c r="AV600">
        <v>62</v>
      </c>
      <c r="AW600">
        <f t="shared" si="118"/>
        <v>6</v>
      </c>
      <c r="AX600">
        <f t="shared" si="119"/>
        <v>68</v>
      </c>
      <c r="AY600" t="s">
        <v>102</v>
      </c>
      <c r="AZ600" s="1">
        <v>46098.791666666664</v>
      </c>
      <c r="BA600" s="1">
        <v>46098</v>
      </c>
      <c r="BB600">
        <v>3</v>
      </c>
      <c r="BC600" t="s">
        <v>119</v>
      </c>
      <c r="BD600">
        <v>2026</v>
      </c>
    </row>
    <row r="601" spans="1:56" x14ac:dyDescent="0.25">
      <c r="A601">
        <v>22500991</v>
      </c>
      <c r="B601" t="s">
        <v>96</v>
      </c>
      <c r="C601" t="s">
        <v>97</v>
      </c>
      <c r="D601">
        <v>1610612748</v>
      </c>
      <c r="E601" t="str">
        <f t="shared" si="108"/>
        <v>161061274822500991</v>
      </c>
      <c r="F601" t="s">
        <v>92</v>
      </c>
      <c r="G601" t="s">
        <v>93</v>
      </c>
      <c r="H601">
        <v>1610612766</v>
      </c>
      <c r="I601" s="4" t="str">
        <f t="shared" si="109"/>
        <v>161061276622500991</v>
      </c>
      <c r="J601">
        <v>0</v>
      </c>
      <c r="K601">
        <v>0</v>
      </c>
      <c r="L601">
        <v>106</v>
      </c>
      <c r="M601">
        <v>136</v>
      </c>
      <c r="N601">
        <v>26</v>
      </c>
      <c r="O601">
        <v>3</v>
      </c>
      <c r="P601">
        <v>4</v>
      </c>
      <c r="Q601" s="2">
        <f t="shared" si="110"/>
        <v>0.50981146594844162</v>
      </c>
      <c r="R601" s="3">
        <f t="shared" si="111"/>
        <v>76.960000000000008</v>
      </c>
      <c r="S601" s="3">
        <f t="shared" si="112"/>
        <v>82.24</v>
      </c>
      <c r="T601" s="3">
        <f t="shared" si="113"/>
        <v>137.73388773388774</v>
      </c>
      <c r="U601" s="3">
        <f t="shared" si="114"/>
        <v>165.36964980544749</v>
      </c>
      <c r="V601" s="3">
        <f t="shared" si="115"/>
        <v>-27.635762071559753</v>
      </c>
      <c r="W601" s="2">
        <f t="shared" si="116"/>
        <v>1.7333333333333334</v>
      </c>
      <c r="X601">
        <v>89</v>
      </c>
      <c r="Y601">
        <v>36</v>
      </c>
      <c r="Z601" s="2">
        <v>0.40400000000000003</v>
      </c>
      <c r="AA601">
        <v>36</v>
      </c>
      <c r="AB601">
        <v>7</v>
      </c>
      <c r="AC601">
        <f t="shared" si="117"/>
        <v>21</v>
      </c>
      <c r="AD601" s="2">
        <v>0.19400000000000001</v>
      </c>
      <c r="AE601">
        <v>34</v>
      </c>
      <c r="AF601">
        <v>27</v>
      </c>
      <c r="AG601" s="2">
        <v>0.79400000000000004</v>
      </c>
      <c r="AH601">
        <v>31</v>
      </c>
      <c r="AI601">
        <v>12</v>
      </c>
      <c r="AJ601">
        <v>43</v>
      </c>
      <c r="AK601">
        <v>22</v>
      </c>
      <c r="AL601">
        <v>15</v>
      </c>
      <c r="AM601">
        <v>-30</v>
      </c>
      <c r="AN601">
        <v>240</v>
      </c>
      <c r="AO601">
        <v>24</v>
      </c>
      <c r="AP601">
        <v>33</v>
      </c>
      <c r="AQ601">
        <v>31</v>
      </c>
      <c r="AR601">
        <v>18</v>
      </c>
      <c r="AS601">
        <v>4</v>
      </c>
      <c r="AT601">
        <v>10</v>
      </c>
      <c r="AU601">
        <v>19</v>
      </c>
      <c r="AV601">
        <v>56</v>
      </c>
      <c r="AW601">
        <f t="shared" si="118"/>
        <v>2</v>
      </c>
      <c r="AX601">
        <f t="shared" si="119"/>
        <v>58</v>
      </c>
      <c r="AY601" t="s">
        <v>102</v>
      </c>
      <c r="AZ601" s="1">
        <v>46098.791666666664</v>
      </c>
      <c r="BA601" s="1">
        <v>46098</v>
      </c>
      <c r="BB601">
        <v>3</v>
      </c>
      <c r="BC601" t="s">
        <v>119</v>
      </c>
      <c r="BD601">
        <v>2026</v>
      </c>
    </row>
    <row r="602" spans="1:56" x14ac:dyDescent="0.25">
      <c r="A602">
        <v>22500992</v>
      </c>
      <c r="B602" t="s">
        <v>74</v>
      </c>
      <c r="C602" t="s">
        <v>75</v>
      </c>
      <c r="D602">
        <v>1610612753</v>
      </c>
      <c r="E602" t="str">
        <f t="shared" si="108"/>
        <v>161061275322500992</v>
      </c>
      <c r="F602" t="s">
        <v>59</v>
      </c>
      <c r="G602" t="s">
        <v>60</v>
      </c>
      <c r="H602">
        <v>1610612760</v>
      </c>
      <c r="I602" s="4" t="str">
        <f t="shared" si="109"/>
        <v>161061276022500992</v>
      </c>
      <c r="J602">
        <v>1</v>
      </c>
      <c r="K602">
        <v>0</v>
      </c>
      <c r="L602">
        <v>108</v>
      </c>
      <c r="M602">
        <v>113</v>
      </c>
      <c r="N602">
        <v>21</v>
      </c>
      <c r="O602">
        <v>2</v>
      </c>
      <c r="P602">
        <v>8</v>
      </c>
      <c r="Q602" s="2">
        <f t="shared" si="110"/>
        <v>0.53045186640471509</v>
      </c>
      <c r="R602" s="3">
        <f t="shared" si="111"/>
        <v>79.8</v>
      </c>
      <c r="S602" s="3">
        <f t="shared" si="112"/>
        <v>80.88</v>
      </c>
      <c r="T602" s="3">
        <f t="shared" si="113"/>
        <v>135.33834586466168</v>
      </c>
      <c r="U602" s="3">
        <f t="shared" si="114"/>
        <v>139.71315529179032</v>
      </c>
      <c r="V602" s="3">
        <f t="shared" si="115"/>
        <v>-4.3748094271286391</v>
      </c>
      <c r="W602" s="2">
        <f t="shared" si="116"/>
        <v>1.75</v>
      </c>
      <c r="X602">
        <v>93</v>
      </c>
      <c r="Y602">
        <v>37</v>
      </c>
      <c r="Z602" s="2">
        <v>0.39800000000000002</v>
      </c>
      <c r="AA602">
        <v>50</v>
      </c>
      <c r="AB602">
        <v>17</v>
      </c>
      <c r="AC602">
        <f t="shared" si="117"/>
        <v>51</v>
      </c>
      <c r="AD602" s="2">
        <v>0.34</v>
      </c>
      <c r="AE602">
        <v>20</v>
      </c>
      <c r="AF602">
        <v>17</v>
      </c>
      <c r="AG602" s="2">
        <v>0.85</v>
      </c>
      <c r="AH602">
        <v>31</v>
      </c>
      <c r="AI602">
        <v>10</v>
      </c>
      <c r="AJ602">
        <v>41</v>
      </c>
      <c r="AK602">
        <v>19</v>
      </c>
      <c r="AL602">
        <v>12</v>
      </c>
      <c r="AM602">
        <v>-5</v>
      </c>
      <c r="AN602">
        <v>240</v>
      </c>
      <c r="AO602">
        <v>22</v>
      </c>
      <c r="AP602">
        <v>28</v>
      </c>
      <c r="AQ602">
        <v>29</v>
      </c>
      <c r="AR602">
        <v>29</v>
      </c>
      <c r="AS602">
        <v>7</v>
      </c>
      <c r="AT602">
        <v>5</v>
      </c>
      <c r="AU602">
        <v>9</v>
      </c>
      <c r="AV602">
        <v>32</v>
      </c>
      <c r="AW602">
        <f t="shared" si="118"/>
        <v>8</v>
      </c>
      <c r="AX602">
        <f t="shared" si="119"/>
        <v>40</v>
      </c>
      <c r="AY602" t="s">
        <v>102</v>
      </c>
      <c r="AZ602" s="1">
        <v>46098.791666666664</v>
      </c>
      <c r="BA602" s="1">
        <v>46098</v>
      </c>
      <c r="BB602">
        <v>3</v>
      </c>
      <c r="BC602" t="s">
        <v>119</v>
      </c>
      <c r="BD602">
        <v>2026</v>
      </c>
    </row>
    <row r="603" spans="1:56" x14ac:dyDescent="0.25">
      <c r="A603">
        <v>22500992</v>
      </c>
      <c r="B603" t="s">
        <v>59</v>
      </c>
      <c r="C603" t="s">
        <v>60</v>
      </c>
      <c r="D603">
        <v>1610612760</v>
      </c>
      <c r="E603" t="str">
        <f t="shared" si="108"/>
        <v>161061276022500992</v>
      </c>
      <c r="F603" t="s">
        <v>74</v>
      </c>
      <c r="G603" t="s">
        <v>75</v>
      </c>
      <c r="H603">
        <v>1610612753</v>
      </c>
      <c r="I603" s="4" t="str">
        <f t="shared" si="109"/>
        <v>161061275322500992</v>
      </c>
      <c r="J603">
        <v>0</v>
      </c>
      <c r="K603">
        <v>1</v>
      </c>
      <c r="L603">
        <v>113</v>
      </c>
      <c r="M603">
        <v>108</v>
      </c>
      <c r="N603">
        <v>19</v>
      </c>
      <c r="O603">
        <v>3</v>
      </c>
      <c r="P603">
        <v>8</v>
      </c>
      <c r="Q603" s="2">
        <f t="shared" si="110"/>
        <v>0.55457400863761286</v>
      </c>
      <c r="R603" s="3">
        <f t="shared" si="111"/>
        <v>80.88</v>
      </c>
      <c r="S603" s="3">
        <f t="shared" si="112"/>
        <v>79.8</v>
      </c>
      <c r="T603" s="3">
        <f t="shared" si="113"/>
        <v>139.71315529179032</v>
      </c>
      <c r="U603" s="3">
        <f t="shared" si="114"/>
        <v>135.33834586466168</v>
      </c>
      <c r="V603" s="3">
        <f t="shared" si="115"/>
        <v>4.3748094271286391</v>
      </c>
      <c r="W603" s="2">
        <f t="shared" si="116"/>
        <v>1.9</v>
      </c>
      <c r="X603">
        <v>90</v>
      </c>
      <c r="Y603">
        <v>40</v>
      </c>
      <c r="Z603" s="2">
        <v>0.44400000000000001</v>
      </c>
      <c r="AA603">
        <v>29</v>
      </c>
      <c r="AB603">
        <v>9</v>
      </c>
      <c r="AC603">
        <f t="shared" si="117"/>
        <v>27</v>
      </c>
      <c r="AD603" s="2">
        <v>0.31</v>
      </c>
      <c r="AE603">
        <v>27</v>
      </c>
      <c r="AF603">
        <v>24</v>
      </c>
      <c r="AG603" s="2">
        <v>0.88900000000000001</v>
      </c>
      <c r="AH603">
        <v>42</v>
      </c>
      <c r="AI603">
        <v>11</v>
      </c>
      <c r="AJ603">
        <v>53</v>
      </c>
      <c r="AK603">
        <v>16</v>
      </c>
      <c r="AL603">
        <v>10</v>
      </c>
      <c r="AM603">
        <v>5</v>
      </c>
      <c r="AN603">
        <v>240</v>
      </c>
      <c r="AO603">
        <v>26</v>
      </c>
      <c r="AP603">
        <v>25</v>
      </c>
      <c r="AQ603">
        <v>34</v>
      </c>
      <c r="AR603">
        <v>28</v>
      </c>
      <c r="AS603">
        <v>18</v>
      </c>
      <c r="AT603">
        <v>8</v>
      </c>
      <c r="AU603">
        <v>15</v>
      </c>
      <c r="AV603">
        <v>54</v>
      </c>
      <c r="AW603">
        <f t="shared" si="118"/>
        <v>8</v>
      </c>
      <c r="AX603">
        <f t="shared" si="119"/>
        <v>62</v>
      </c>
      <c r="AY603" t="s">
        <v>102</v>
      </c>
      <c r="AZ603" s="1">
        <v>46098.791666666664</v>
      </c>
      <c r="BA603" s="1">
        <v>46098</v>
      </c>
      <c r="BB603">
        <v>3</v>
      </c>
      <c r="BC603" t="s">
        <v>119</v>
      </c>
      <c r="BD603">
        <v>2026</v>
      </c>
    </row>
    <row r="604" spans="1:56" x14ac:dyDescent="0.25">
      <c r="A604">
        <v>22500993</v>
      </c>
      <c r="B604" t="s">
        <v>111</v>
      </c>
      <c r="C604" t="s">
        <v>112</v>
      </c>
      <c r="D604">
        <v>1610612764</v>
      </c>
      <c r="E604" t="str">
        <f t="shared" si="108"/>
        <v>161061276422500993</v>
      </c>
      <c r="F604" t="s">
        <v>64</v>
      </c>
      <c r="G604" t="s">
        <v>65</v>
      </c>
      <c r="H604">
        <v>1610612765</v>
      </c>
      <c r="I604" s="4" t="str">
        <f t="shared" si="109"/>
        <v>161061276522500993</v>
      </c>
      <c r="J604">
        <v>1</v>
      </c>
      <c r="K604">
        <v>0</v>
      </c>
      <c r="L604">
        <v>117</v>
      </c>
      <c r="M604">
        <v>130</v>
      </c>
      <c r="N604">
        <v>20</v>
      </c>
      <c r="O604">
        <v>5</v>
      </c>
      <c r="P604">
        <v>7</v>
      </c>
      <c r="Q604" s="2">
        <f t="shared" si="110"/>
        <v>0.61346476510067116</v>
      </c>
      <c r="R604" s="3">
        <f t="shared" si="111"/>
        <v>75.36</v>
      </c>
      <c r="S604" s="3">
        <f t="shared" si="112"/>
        <v>76.08</v>
      </c>
      <c r="T604" s="3">
        <f t="shared" si="113"/>
        <v>155.25477707006371</v>
      </c>
      <c r="U604" s="3">
        <f t="shared" si="114"/>
        <v>170.87276550998948</v>
      </c>
      <c r="V604" s="3">
        <f t="shared" si="115"/>
        <v>-15.617988439925767</v>
      </c>
      <c r="W604" s="2">
        <f t="shared" si="116"/>
        <v>1.5384615384615385</v>
      </c>
      <c r="X604">
        <v>87</v>
      </c>
      <c r="Y604">
        <v>43</v>
      </c>
      <c r="Z604" s="2">
        <v>0.49399999999999999</v>
      </c>
      <c r="AA604">
        <v>37</v>
      </c>
      <c r="AB604">
        <v>16</v>
      </c>
      <c r="AC604">
        <f t="shared" si="117"/>
        <v>48</v>
      </c>
      <c r="AD604" s="2">
        <v>0.432</v>
      </c>
      <c r="AE604">
        <v>19</v>
      </c>
      <c r="AF604">
        <v>15</v>
      </c>
      <c r="AG604" s="2">
        <v>0.78900000000000003</v>
      </c>
      <c r="AH604">
        <v>28</v>
      </c>
      <c r="AI604">
        <v>7</v>
      </c>
      <c r="AJ604">
        <v>35</v>
      </c>
      <c r="AK604">
        <v>23</v>
      </c>
      <c r="AL604">
        <v>13</v>
      </c>
      <c r="AM604">
        <v>-13</v>
      </c>
      <c r="AN604">
        <v>240</v>
      </c>
      <c r="AO604">
        <v>32</v>
      </c>
      <c r="AP604">
        <v>25</v>
      </c>
      <c r="AQ604">
        <v>26</v>
      </c>
      <c r="AR604">
        <v>34</v>
      </c>
      <c r="AS604">
        <v>9</v>
      </c>
      <c r="AT604">
        <v>9</v>
      </c>
      <c r="AU604">
        <v>13</v>
      </c>
      <c r="AV604">
        <v>44</v>
      </c>
      <c r="AW604">
        <f t="shared" si="118"/>
        <v>10</v>
      </c>
      <c r="AX604">
        <f t="shared" si="119"/>
        <v>54</v>
      </c>
      <c r="AY604" t="s">
        <v>102</v>
      </c>
      <c r="AZ604" s="1">
        <v>46098.791666666664</v>
      </c>
      <c r="BA604" s="1">
        <v>46098</v>
      </c>
      <c r="BB604">
        <v>3</v>
      </c>
      <c r="BC604" t="s">
        <v>119</v>
      </c>
      <c r="BD604">
        <v>2026</v>
      </c>
    </row>
    <row r="605" spans="1:56" x14ac:dyDescent="0.25">
      <c r="A605">
        <v>22500993</v>
      </c>
      <c r="B605" t="s">
        <v>64</v>
      </c>
      <c r="C605" t="s">
        <v>65</v>
      </c>
      <c r="D605">
        <v>1610612765</v>
      </c>
      <c r="E605" t="str">
        <f t="shared" si="108"/>
        <v>161061276522500993</v>
      </c>
      <c r="F605" t="s">
        <v>111</v>
      </c>
      <c r="G605" t="s">
        <v>112</v>
      </c>
      <c r="H605">
        <v>1610612764</v>
      </c>
      <c r="I605" s="4" t="str">
        <f t="shared" si="109"/>
        <v>161061276422500993</v>
      </c>
      <c r="J605">
        <v>0</v>
      </c>
      <c r="K605">
        <v>1</v>
      </c>
      <c r="L605">
        <v>130</v>
      </c>
      <c r="M605">
        <v>117</v>
      </c>
      <c r="N605">
        <v>31</v>
      </c>
      <c r="O605">
        <v>4</v>
      </c>
      <c r="P605">
        <v>8</v>
      </c>
      <c r="Q605" s="2">
        <f t="shared" si="110"/>
        <v>0.62451960030745579</v>
      </c>
      <c r="R605" s="3">
        <f t="shared" si="111"/>
        <v>76.08</v>
      </c>
      <c r="S605" s="3">
        <f t="shared" si="112"/>
        <v>75.36</v>
      </c>
      <c r="T605" s="3">
        <f t="shared" si="113"/>
        <v>170.87276550998948</v>
      </c>
      <c r="U605" s="3">
        <f t="shared" si="114"/>
        <v>155.25477707006371</v>
      </c>
      <c r="V605" s="3">
        <f t="shared" si="115"/>
        <v>15.617988439925767</v>
      </c>
      <c r="W605" s="2">
        <f t="shared" si="116"/>
        <v>2.5833333333333335</v>
      </c>
      <c r="X605">
        <v>90</v>
      </c>
      <c r="Y605">
        <v>46</v>
      </c>
      <c r="Z605" s="2">
        <v>0.51100000000000001</v>
      </c>
      <c r="AA605">
        <v>27</v>
      </c>
      <c r="AB605">
        <v>11</v>
      </c>
      <c r="AC605">
        <f t="shared" si="117"/>
        <v>33</v>
      </c>
      <c r="AD605" s="2">
        <v>0.40699999999999997</v>
      </c>
      <c r="AE605">
        <v>32</v>
      </c>
      <c r="AF605">
        <v>27</v>
      </c>
      <c r="AG605" s="2">
        <v>0.84399999999999997</v>
      </c>
      <c r="AH605">
        <v>34</v>
      </c>
      <c r="AI605">
        <v>16</v>
      </c>
      <c r="AJ605">
        <v>50</v>
      </c>
      <c r="AK605">
        <v>23</v>
      </c>
      <c r="AL605">
        <v>12</v>
      </c>
      <c r="AM605">
        <v>13</v>
      </c>
      <c r="AN605">
        <v>240</v>
      </c>
      <c r="AO605">
        <v>32</v>
      </c>
      <c r="AP605">
        <v>31</v>
      </c>
      <c r="AQ605">
        <v>37</v>
      </c>
      <c r="AR605">
        <v>30</v>
      </c>
      <c r="AS605">
        <v>22</v>
      </c>
      <c r="AT605">
        <v>16</v>
      </c>
      <c r="AU605">
        <v>25</v>
      </c>
      <c r="AV605">
        <v>68</v>
      </c>
      <c r="AW605">
        <f t="shared" si="118"/>
        <v>2</v>
      </c>
      <c r="AX605">
        <f t="shared" si="119"/>
        <v>70</v>
      </c>
      <c r="AY605" t="s">
        <v>102</v>
      </c>
      <c r="AZ605" s="1">
        <v>46098.791666666664</v>
      </c>
      <c r="BA605" s="1">
        <v>46098</v>
      </c>
      <c r="BB605">
        <v>3</v>
      </c>
      <c r="BC605" t="s">
        <v>119</v>
      </c>
      <c r="BD605">
        <v>2026</v>
      </c>
    </row>
    <row r="606" spans="1:56" x14ac:dyDescent="0.25">
      <c r="A606">
        <v>22500990</v>
      </c>
      <c r="B606" t="s">
        <v>53</v>
      </c>
      <c r="C606" t="s">
        <v>54</v>
      </c>
      <c r="D606">
        <v>1610612759</v>
      </c>
      <c r="E606" t="str">
        <f t="shared" si="108"/>
        <v>161061275922500990</v>
      </c>
      <c r="F606" t="s">
        <v>94</v>
      </c>
      <c r="G606" t="s">
        <v>95</v>
      </c>
      <c r="H606">
        <v>1610612746</v>
      </c>
      <c r="I606" s="4" t="str">
        <f t="shared" si="109"/>
        <v>161061274622500990</v>
      </c>
      <c r="J606">
        <v>0</v>
      </c>
      <c r="K606">
        <v>1</v>
      </c>
      <c r="L606">
        <v>119</v>
      </c>
      <c r="M606">
        <v>115</v>
      </c>
      <c r="N606">
        <v>25</v>
      </c>
      <c r="O606">
        <v>7</v>
      </c>
      <c r="P606">
        <v>5</v>
      </c>
      <c r="Q606" s="2">
        <f t="shared" si="110"/>
        <v>0.56259455370650524</v>
      </c>
      <c r="R606" s="3">
        <f t="shared" si="111"/>
        <v>69.760000000000005</v>
      </c>
      <c r="S606" s="3">
        <f t="shared" si="112"/>
        <v>74.56</v>
      </c>
      <c r="T606" s="3">
        <f t="shared" si="113"/>
        <v>170.58486238532109</v>
      </c>
      <c r="U606" s="3">
        <f t="shared" si="114"/>
        <v>154.23819742489272</v>
      </c>
      <c r="V606" s="3">
        <f t="shared" si="115"/>
        <v>16.34666496042837</v>
      </c>
      <c r="W606" s="2">
        <f t="shared" si="116"/>
        <v>1.7857142857142858</v>
      </c>
      <c r="X606">
        <v>93</v>
      </c>
      <c r="Y606">
        <v>43</v>
      </c>
      <c r="Z606" s="2">
        <v>0.46200000000000002</v>
      </c>
      <c r="AA606">
        <v>36</v>
      </c>
      <c r="AB606">
        <v>10</v>
      </c>
      <c r="AC606">
        <f t="shared" si="117"/>
        <v>30</v>
      </c>
      <c r="AD606" s="2">
        <v>0.27800000000000002</v>
      </c>
      <c r="AE606">
        <v>29</v>
      </c>
      <c r="AF606">
        <v>23</v>
      </c>
      <c r="AG606" s="2">
        <v>0.79300000000000004</v>
      </c>
      <c r="AH606">
        <v>30</v>
      </c>
      <c r="AI606">
        <v>22</v>
      </c>
      <c r="AJ606">
        <v>52</v>
      </c>
      <c r="AK606">
        <v>23</v>
      </c>
      <c r="AL606">
        <v>14</v>
      </c>
      <c r="AM606">
        <v>4</v>
      </c>
      <c r="AN606">
        <v>240</v>
      </c>
      <c r="AO606">
        <v>29</v>
      </c>
      <c r="AP606">
        <v>37</v>
      </c>
      <c r="AQ606">
        <v>26</v>
      </c>
      <c r="AR606">
        <v>27</v>
      </c>
      <c r="AS606">
        <v>24</v>
      </c>
      <c r="AT606">
        <v>2</v>
      </c>
      <c r="AU606">
        <v>15</v>
      </c>
      <c r="AV606">
        <v>64</v>
      </c>
      <c r="AW606">
        <f t="shared" si="118"/>
        <v>2</v>
      </c>
      <c r="AX606">
        <f t="shared" si="119"/>
        <v>66</v>
      </c>
      <c r="AY606" t="s">
        <v>102</v>
      </c>
      <c r="AZ606" s="1">
        <v>46097.916666666664</v>
      </c>
      <c r="BA606" s="1">
        <v>46097</v>
      </c>
      <c r="BB606">
        <v>3</v>
      </c>
      <c r="BC606" t="s">
        <v>119</v>
      </c>
      <c r="BD606">
        <v>2026</v>
      </c>
    </row>
    <row r="607" spans="1:56" x14ac:dyDescent="0.25">
      <c r="A607">
        <v>22500990</v>
      </c>
      <c r="B607" t="s">
        <v>94</v>
      </c>
      <c r="C607" t="s">
        <v>95</v>
      </c>
      <c r="D607">
        <v>1610612746</v>
      </c>
      <c r="E607" t="str">
        <f t="shared" si="108"/>
        <v>161061274622500990</v>
      </c>
      <c r="F607" t="s">
        <v>53</v>
      </c>
      <c r="G607" t="s">
        <v>54</v>
      </c>
      <c r="H607">
        <v>1610612759</v>
      </c>
      <c r="I607" s="4" t="str">
        <f t="shared" si="109"/>
        <v>161061275922500990</v>
      </c>
      <c r="J607">
        <v>1</v>
      </c>
      <c r="K607">
        <v>0</v>
      </c>
      <c r="L607">
        <v>115</v>
      </c>
      <c r="M607">
        <v>119</v>
      </c>
      <c r="N607">
        <v>25</v>
      </c>
      <c r="O607">
        <v>5</v>
      </c>
      <c r="P607">
        <v>11</v>
      </c>
      <c r="Q607" s="2">
        <f t="shared" si="110"/>
        <v>0.57754118119726794</v>
      </c>
      <c r="R607" s="3">
        <f t="shared" si="111"/>
        <v>74.56</v>
      </c>
      <c r="S607" s="3">
        <f t="shared" si="112"/>
        <v>69.760000000000005</v>
      </c>
      <c r="T607" s="3">
        <f t="shared" si="113"/>
        <v>154.23819742489272</v>
      </c>
      <c r="U607" s="3">
        <f t="shared" si="114"/>
        <v>170.58486238532109</v>
      </c>
      <c r="V607" s="3">
        <f t="shared" si="115"/>
        <v>-16.34666496042837</v>
      </c>
      <c r="W607" s="2">
        <f t="shared" si="116"/>
        <v>1.9230769230769231</v>
      </c>
      <c r="X607">
        <v>89</v>
      </c>
      <c r="Y607">
        <v>43</v>
      </c>
      <c r="Z607" s="2">
        <v>0.48299999999999998</v>
      </c>
      <c r="AA607">
        <v>29</v>
      </c>
      <c r="AB607">
        <v>11</v>
      </c>
      <c r="AC607">
        <f t="shared" si="117"/>
        <v>33</v>
      </c>
      <c r="AD607" s="2">
        <v>0.379</v>
      </c>
      <c r="AE607">
        <v>24</v>
      </c>
      <c r="AF607">
        <v>18</v>
      </c>
      <c r="AG607" s="2">
        <v>0.75</v>
      </c>
      <c r="AH607">
        <v>25</v>
      </c>
      <c r="AI607">
        <v>12</v>
      </c>
      <c r="AJ607">
        <v>37</v>
      </c>
      <c r="AK607">
        <v>23</v>
      </c>
      <c r="AL607">
        <v>13</v>
      </c>
      <c r="AM607">
        <v>-4</v>
      </c>
      <c r="AN607">
        <v>240</v>
      </c>
      <c r="AO607">
        <v>37</v>
      </c>
      <c r="AP607">
        <v>15</v>
      </c>
      <c r="AQ607">
        <v>30</v>
      </c>
      <c r="AR607">
        <v>33</v>
      </c>
      <c r="AS607">
        <v>14</v>
      </c>
      <c r="AT607">
        <v>12</v>
      </c>
      <c r="AU607">
        <v>19</v>
      </c>
      <c r="AV607">
        <v>62</v>
      </c>
      <c r="AW607">
        <f t="shared" si="118"/>
        <v>2</v>
      </c>
      <c r="AX607">
        <f t="shared" si="119"/>
        <v>64</v>
      </c>
      <c r="AY607" t="s">
        <v>102</v>
      </c>
      <c r="AZ607" s="1">
        <v>46097.916666666664</v>
      </c>
      <c r="BA607" s="1">
        <v>46097</v>
      </c>
      <c r="BB607">
        <v>3</v>
      </c>
      <c r="BC607" t="s">
        <v>119</v>
      </c>
      <c r="BD607">
        <v>2026</v>
      </c>
    </row>
    <row r="608" spans="1:56" x14ac:dyDescent="0.25">
      <c r="A608">
        <v>22500989</v>
      </c>
      <c r="B608" t="s">
        <v>78</v>
      </c>
      <c r="C608" t="s">
        <v>79</v>
      </c>
      <c r="D608">
        <v>1610612745</v>
      </c>
      <c r="E608" t="str">
        <f t="shared" si="108"/>
        <v>161061274522500989</v>
      </c>
      <c r="F608" t="s">
        <v>68</v>
      </c>
      <c r="G608" t="s">
        <v>69</v>
      </c>
      <c r="H608">
        <v>1610612747</v>
      </c>
      <c r="I608" s="4" t="str">
        <f t="shared" si="109"/>
        <v>161061274722500989</v>
      </c>
      <c r="J608">
        <v>1</v>
      </c>
      <c r="K608">
        <v>0</v>
      </c>
      <c r="L608">
        <v>92</v>
      </c>
      <c r="M608">
        <v>100</v>
      </c>
      <c r="N608">
        <v>21</v>
      </c>
      <c r="O608">
        <v>3</v>
      </c>
      <c r="P608">
        <v>9</v>
      </c>
      <c r="Q608" s="2">
        <f t="shared" si="110"/>
        <v>0.53738317757009346</v>
      </c>
      <c r="R608" s="3">
        <f t="shared" si="111"/>
        <v>48.599999999999994</v>
      </c>
      <c r="S608" s="3">
        <f t="shared" si="112"/>
        <v>70.680000000000007</v>
      </c>
      <c r="T608" s="3">
        <f t="shared" si="113"/>
        <v>189.30041152263377</v>
      </c>
      <c r="U608" s="3">
        <f t="shared" si="114"/>
        <v>141.48273910582907</v>
      </c>
      <c r="V608" s="3">
        <f t="shared" si="115"/>
        <v>47.817672416804697</v>
      </c>
      <c r="W608" s="2">
        <f t="shared" si="116"/>
        <v>0.95454545454545459</v>
      </c>
      <c r="X608">
        <v>79</v>
      </c>
      <c r="Y608">
        <v>38</v>
      </c>
      <c r="Z608" s="2">
        <v>0.48099999999999998</v>
      </c>
      <c r="AA608">
        <v>26</v>
      </c>
      <c r="AB608">
        <v>5</v>
      </c>
      <c r="AC608">
        <f t="shared" si="117"/>
        <v>15</v>
      </c>
      <c r="AD608" s="2">
        <v>0.192</v>
      </c>
      <c r="AE608">
        <v>15</v>
      </c>
      <c r="AF608">
        <v>11</v>
      </c>
      <c r="AG608" s="2">
        <v>0.73299999999999998</v>
      </c>
      <c r="AH608">
        <v>29</v>
      </c>
      <c r="AI608">
        <v>15</v>
      </c>
      <c r="AJ608">
        <v>44</v>
      </c>
      <c r="AK608">
        <v>18</v>
      </c>
      <c r="AL608">
        <v>22</v>
      </c>
      <c r="AM608">
        <v>-8</v>
      </c>
      <c r="AN608">
        <v>240</v>
      </c>
      <c r="AO608">
        <v>28</v>
      </c>
      <c r="AP608">
        <v>29</v>
      </c>
      <c r="AQ608">
        <v>23</v>
      </c>
      <c r="AR608">
        <v>12</v>
      </c>
      <c r="AS608">
        <v>10</v>
      </c>
      <c r="AT608">
        <v>4</v>
      </c>
      <c r="AU608">
        <v>14</v>
      </c>
      <c r="AV608">
        <v>56</v>
      </c>
      <c r="AW608">
        <f t="shared" si="118"/>
        <v>10</v>
      </c>
      <c r="AX608">
        <f t="shared" si="119"/>
        <v>66</v>
      </c>
      <c r="AY608" t="s">
        <v>102</v>
      </c>
      <c r="AZ608" s="1">
        <v>46097.895833333336</v>
      </c>
      <c r="BA608" s="1">
        <v>46097</v>
      </c>
      <c r="BB608">
        <v>3</v>
      </c>
      <c r="BC608" t="s">
        <v>119</v>
      </c>
      <c r="BD608">
        <v>2026</v>
      </c>
    </row>
    <row r="609" spans="1:56" x14ac:dyDescent="0.25">
      <c r="A609">
        <v>22500989</v>
      </c>
      <c r="B609" t="s">
        <v>68</v>
      </c>
      <c r="C609" t="s">
        <v>69</v>
      </c>
      <c r="D609">
        <v>1610612747</v>
      </c>
      <c r="E609" t="str">
        <f t="shared" si="108"/>
        <v>161061274722500989</v>
      </c>
      <c r="F609" t="s">
        <v>78</v>
      </c>
      <c r="G609" t="s">
        <v>79</v>
      </c>
      <c r="H609">
        <v>1610612745</v>
      </c>
      <c r="I609" s="4" t="str">
        <f t="shared" si="109"/>
        <v>161061274522500989</v>
      </c>
      <c r="J609">
        <v>0</v>
      </c>
      <c r="K609">
        <v>1</v>
      </c>
      <c r="L609">
        <v>100</v>
      </c>
      <c r="M609">
        <v>92</v>
      </c>
      <c r="N609">
        <v>17</v>
      </c>
      <c r="O609">
        <v>2</v>
      </c>
      <c r="P609">
        <v>14</v>
      </c>
      <c r="Q609" s="2">
        <f t="shared" si="110"/>
        <v>0.533731853116994</v>
      </c>
      <c r="R609" s="3">
        <f t="shared" si="111"/>
        <v>70.680000000000007</v>
      </c>
      <c r="S609" s="3">
        <f t="shared" si="112"/>
        <v>48.599999999999994</v>
      </c>
      <c r="T609" s="3">
        <f t="shared" si="113"/>
        <v>141.48273910582907</v>
      </c>
      <c r="U609" s="3">
        <f t="shared" si="114"/>
        <v>189.30041152263377</v>
      </c>
      <c r="V609" s="3">
        <f t="shared" si="115"/>
        <v>-47.817672416804697</v>
      </c>
      <c r="W609" s="2">
        <f t="shared" si="116"/>
        <v>1.5454545454545454</v>
      </c>
      <c r="X609">
        <v>84</v>
      </c>
      <c r="Y609">
        <v>37</v>
      </c>
      <c r="Z609" s="2">
        <v>0.44</v>
      </c>
      <c r="AA609">
        <v>34</v>
      </c>
      <c r="AB609">
        <v>8</v>
      </c>
      <c r="AC609">
        <f t="shared" si="117"/>
        <v>24</v>
      </c>
      <c r="AD609" s="2">
        <v>0.23499999999999999</v>
      </c>
      <c r="AE609">
        <v>22</v>
      </c>
      <c r="AF609">
        <v>18</v>
      </c>
      <c r="AG609" s="2">
        <v>0.81799999999999995</v>
      </c>
      <c r="AH609">
        <v>20</v>
      </c>
      <c r="AI609">
        <v>12</v>
      </c>
      <c r="AJ609">
        <v>32</v>
      </c>
      <c r="AK609">
        <v>18</v>
      </c>
      <c r="AL609">
        <v>11</v>
      </c>
      <c r="AM609">
        <v>8</v>
      </c>
      <c r="AN609">
        <v>240</v>
      </c>
      <c r="AO609">
        <v>29</v>
      </c>
      <c r="AP609">
        <v>22</v>
      </c>
      <c r="AQ609">
        <v>32</v>
      </c>
      <c r="AR609">
        <v>17</v>
      </c>
      <c r="AS609">
        <v>10</v>
      </c>
      <c r="AT609">
        <v>16</v>
      </c>
      <c r="AU609">
        <v>23</v>
      </c>
      <c r="AV609">
        <v>48</v>
      </c>
      <c r="AW609">
        <f t="shared" si="118"/>
        <v>10</v>
      </c>
      <c r="AX609">
        <f t="shared" si="119"/>
        <v>58</v>
      </c>
      <c r="AY609" t="s">
        <v>102</v>
      </c>
      <c r="AZ609" s="1">
        <v>46097.895833333336</v>
      </c>
      <c r="BA609" s="1">
        <v>46097</v>
      </c>
      <c r="BB609">
        <v>3</v>
      </c>
      <c r="BC609" t="s">
        <v>119</v>
      </c>
      <c r="BD609">
        <v>2026</v>
      </c>
    </row>
    <row r="610" spans="1:56" x14ac:dyDescent="0.25">
      <c r="A610">
        <v>22500987</v>
      </c>
      <c r="B610" t="s">
        <v>100</v>
      </c>
      <c r="C610" t="s">
        <v>101</v>
      </c>
      <c r="D610">
        <v>1610612741</v>
      </c>
      <c r="E610" t="str">
        <f t="shared" si="108"/>
        <v>161061274122500987</v>
      </c>
      <c r="F610" t="s">
        <v>103</v>
      </c>
      <c r="G610" t="s">
        <v>104</v>
      </c>
      <c r="H610">
        <v>1610612763</v>
      </c>
      <c r="I610" s="4" t="str">
        <f t="shared" si="109"/>
        <v>161061276322500987</v>
      </c>
      <c r="J610">
        <v>1</v>
      </c>
      <c r="K610">
        <v>1</v>
      </c>
      <c r="L610">
        <v>132</v>
      </c>
      <c r="M610">
        <v>107</v>
      </c>
      <c r="N610">
        <v>30</v>
      </c>
      <c r="O610">
        <v>6</v>
      </c>
      <c r="P610">
        <v>9</v>
      </c>
      <c r="Q610" s="2">
        <f t="shared" si="110"/>
        <v>0.64553990610328638</v>
      </c>
      <c r="R610" s="3">
        <f t="shared" si="111"/>
        <v>73.239999999999995</v>
      </c>
      <c r="S610" s="3">
        <f t="shared" si="112"/>
        <v>67.36</v>
      </c>
      <c r="T610" s="3">
        <f t="shared" si="113"/>
        <v>180.22938285090115</v>
      </c>
      <c r="U610" s="3">
        <f t="shared" si="114"/>
        <v>158.84798099762469</v>
      </c>
      <c r="V610" s="3">
        <f t="shared" si="115"/>
        <v>21.381401853276458</v>
      </c>
      <c r="W610" s="2">
        <f t="shared" si="116"/>
        <v>1.875</v>
      </c>
      <c r="X610">
        <v>93</v>
      </c>
      <c r="Y610">
        <v>48</v>
      </c>
      <c r="Z610" s="2">
        <v>0.51600000000000001</v>
      </c>
      <c r="AA610">
        <v>48</v>
      </c>
      <c r="AB610">
        <v>18</v>
      </c>
      <c r="AC610">
        <f t="shared" si="117"/>
        <v>54</v>
      </c>
      <c r="AD610" s="2">
        <v>0.375</v>
      </c>
      <c r="AE610">
        <v>21</v>
      </c>
      <c r="AF610">
        <v>18</v>
      </c>
      <c r="AG610" s="2">
        <v>0.85699999999999998</v>
      </c>
      <c r="AH610">
        <v>34</v>
      </c>
      <c r="AI610">
        <v>13</v>
      </c>
      <c r="AJ610">
        <v>47</v>
      </c>
      <c r="AK610">
        <v>16</v>
      </c>
      <c r="AL610">
        <v>16</v>
      </c>
      <c r="AM610">
        <v>25</v>
      </c>
      <c r="AN610">
        <v>240</v>
      </c>
      <c r="AO610">
        <v>29</v>
      </c>
      <c r="AP610">
        <v>32</v>
      </c>
      <c r="AQ610">
        <v>36</v>
      </c>
      <c r="AR610">
        <v>35</v>
      </c>
      <c r="AS610">
        <v>26</v>
      </c>
      <c r="AT610">
        <v>12</v>
      </c>
      <c r="AU610">
        <v>25</v>
      </c>
      <c r="AV610">
        <v>58</v>
      </c>
      <c r="AW610">
        <f t="shared" si="118"/>
        <v>2</v>
      </c>
      <c r="AX610">
        <f t="shared" si="119"/>
        <v>60</v>
      </c>
      <c r="AY610" t="s">
        <v>102</v>
      </c>
      <c r="AZ610" s="1">
        <v>46097.833333333336</v>
      </c>
      <c r="BA610" s="1">
        <v>46097</v>
      </c>
      <c r="BB610">
        <v>3</v>
      </c>
      <c r="BC610" t="s">
        <v>119</v>
      </c>
      <c r="BD610">
        <v>2026</v>
      </c>
    </row>
    <row r="611" spans="1:56" x14ac:dyDescent="0.25">
      <c r="A611">
        <v>22500987</v>
      </c>
      <c r="B611" t="s">
        <v>103</v>
      </c>
      <c r="C611" t="s">
        <v>104</v>
      </c>
      <c r="D611">
        <v>1610612763</v>
      </c>
      <c r="E611" t="str">
        <f t="shared" si="108"/>
        <v>161061276322500987</v>
      </c>
      <c r="F611" t="s">
        <v>100</v>
      </c>
      <c r="G611" t="s">
        <v>101</v>
      </c>
      <c r="H611">
        <v>1610612741</v>
      </c>
      <c r="I611" s="4" t="str">
        <f t="shared" si="109"/>
        <v>161061274122500987</v>
      </c>
      <c r="J611">
        <v>0</v>
      </c>
      <c r="K611">
        <v>0</v>
      </c>
      <c r="L611">
        <v>107</v>
      </c>
      <c r="M611">
        <v>132</v>
      </c>
      <c r="N611">
        <v>30</v>
      </c>
      <c r="O611">
        <v>5</v>
      </c>
      <c r="P611">
        <v>10</v>
      </c>
      <c r="Q611" s="2">
        <f t="shared" si="110"/>
        <v>0.56697753285290375</v>
      </c>
      <c r="R611" s="3">
        <f t="shared" si="111"/>
        <v>67.36</v>
      </c>
      <c r="S611" s="3">
        <f t="shared" si="112"/>
        <v>73.239999999999995</v>
      </c>
      <c r="T611" s="3">
        <f t="shared" si="113"/>
        <v>158.84798099762469</v>
      </c>
      <c r="U611" s="3">
        <f t="shared" si="114"/>
        <v>180.22938285090115</v>
      </c>
      <c r="V611" s="3">
        <f t="shared" si="115"/>
        <v>-21.381401853276458</v>
      </c>
      <c r="W611" s="2">
        <f t="shared" si="116"/>
        <v>1.7647058823529411</v>
      </c>
      <c r="X611">
        <v>86</v>
      </c>
      <c r="Y611">
        <v>39</v>
      </c>
      <c r="Z611" s="2">
        <v>0.45300000000000001</v>
      </c>
      <c r="AA611">
        <v>39</v>
      </c>
      <c r="AB611">
        <v>14</v>
      </c>
      <c r="AC611">
        <f t="shared" si="117"/>
        <v>42</v>
      </c>
      <c r="AD611" s="2">
        <v>0.35899999999999999</v>
      </c>
      <c r="AE611">
        <v>19</v>
      </c>
      <c r="AF611">
        <v>15</v>
      </c>
      <c r="AG611" s="2">
        <v>0.78900000000000003</v>
      </c>
      <c r="AH611">
        <v>27</v>
      </c>
      <c r="AI611">
        <v>10</v>
      </c>
      <c r="AJ611">
        <v>37</v>
      </c>
      <c r="AK611">
        <v>18</v>
      </c>
      <c r="AL611">
        <v>17</v>
      </c>
      <c r="AM611">
        <v>-25</v>
      </c>
      <c r="AN611">
        <v>240</v>
      </c>
      <c r="AO611">
        <v>27</v>
      </c>
      <c r="AP611">
        <v>30</v>
      </c>
      <c r="AQ611">
        <v>29</v>
      </c>
      <c r="AR611">
        <v>21</v>
      </c>
      <c r="AS611">
        <v>4</v>
      </c>
      <c r="AT611">
        <v>18</v>
      </c>
      <c r="AU611">
        <v>22</v>
      </c>
      <c r="AV611">
        <v>42</v>
      </c>
      <c r="AW611">
        <f t="shared" si="118"/>
        <v>8</v>
      </c>
      <c r="AX611">
        <f t="shared" si="119"/>
        <v>50</v>
      </c>
      <c r="AY611" t="s">
        <v>102</v>
      </c>
      <c r="AZ611" s="1">
        <v>46097.833333333336</v>
      </c>
      <c r="BA611" s="1">
        <v>46097</v>
      </c>
      <c r="BB611">
        <v>3</v>
      </c>
      <c r="BC611" t="s">
        <v>119</v>
      </c>
      <c r="BD611">
        <v>2026</v>
      </c>
    </row>
    <row r="612" spans="1:56" x14ac:dyDescent="0.25">
      <c r="A612">
        <v>22500988</v>
      </c>
      <c r="B612" t="s">
        <v>98</v>
      </c>
      <c r="C612" t="s">
        <v>99</v>
      </c>
      <c r="D612">
        <v>1610612742</v>
      </c>
      <c r="E612" t="str">
        <f t="shared" si="108"/>
        <v>161061274222500988</v>
      </c>
      <c r="F612" t="s">
        <v>105</v>
      </c>
      <c r="G612" t="s">
        <v>106</v>
      </c>
      <c r="H612">
        <v>1610612740</v>
      </c>
      <c r="I612" s="4" t="str">
        <f t="shared" si="109"/>
        <v>161061274022500988</v>
      </c>
      <c r="J612">
        <v>0</v>
      </c>
      <c r="K612">
        <v>0</v>
      </c>
      <c r="L612">
        <v>111</v>
      </c>
      <c r="M612">
        <v>129</v>
      </c>
      <c r="N612">
        <v>27</v>
      </c>
      <c r="O612">
        <v>3</v>
      </c>
      <c r="P612">
        <v>10</v>
      </c>
      <c r="Q612" s="2">
        <f t="shared" si="110"/>
        <v>0.50381263616557737</v>
      </c>
      <c r="R612" s="3">
        <f t="shared" si="111"/>
        <v>86.16</v>
      </c>
      <c r="S612" s="3">
        <f t="shared" si="112"/>
        <v>83.960000000000008</v>
      </c>
      <c r="T612" s="3">
        <f t="shared" si="113"/>
        <v>128.83008356545963</v>
      </c>
      <c r="U612" s="3">
        <f t="shared" si="114"/>
        <v>153.64459266317292</v>
      </c>
      <c r="V612" s="3">
        <f t="shared" si="115"/>
        <v>-24.814509097713284</v>
      </c>
      <c r="W612" s="2">
        <f t="shared" si="116"/>
        <v>2.4545454545454546</v>
      </c>
      <c r="X612">
        <v>104</v>
      </c>
      <c r="Y612">
        <v>44</v>
      </c>
      <c r="Z612" s="2">
        <v>0.42299999999999999</v>
      </c>
      <c r="AA612">
        <v>39</v>
      </c>
      <c r="AB612">
        <v>14</v>
      </c>
      <c r="AC612">
        <f t="shared" si="117"/>
        <v>42</v>
      </c>
      <c r="AD612" s="2">
        <v>0.35899999999999999</v>
      </c>
      <c r="AE612">
        <v>14</v>
      </c>
      <c r="AF612">
        <v>9</v>
      </c>
      <c r="AG612" s="2">
        <v>0.64300000000000002</v>
      </c>
      <c r="AH612">
        <v>38</v>
      </c>
      <c r="AI612">
        <v>13</v>
      </c>
      <c r="AJ612">
        <v>51</v>
      </c>
      <c r="AK612">
        <v>22</v>
      </c>
      <c r="AL612">
        <v>11</v>
      </c>
      <c r="AM612">
        <v>-18</v>
      </c>
      <c r="AN612">
        <v>240</v>
      </c>
      <c r="AO612">
        <v>26</v>
      </c>
      <c r="AP612">
        <v>28</v>
      </c>
      <c r="AQ612">
        <v>32</v>
      </c>
      <c r="AR612">
        <v>25</v>
      </c>
      <c r="AS612">
        <v>10</v>
      </c>
      <c r="AT612">
        <v>39</v>
      </c>
      <c r="AU612">
        <v>19</v>
      </c>
      <c r="AV612">
        <v>58</v>
      </c>
      <c r="AW612">
        <f t="shared" si="118"/>
        <v>2</v>
      </c>
      <c r="AX612">
        <f t="shared" si="119"/>
        <v>60</v>
      </c>
      <c r="AY612" t="s">
        <v>102</v>
      </c>
      <c r="AZ612" s="1">
        <v>46097.833333333336</v>
      </c>
      <c r="BA612" s="1">
        <v>46097</v>
      </c>
      <c r="BB612">
        <v>3</v>
      </c>
      <c r="BC612" t="s">
        <v>119</v>
      </c>
      <c r="BD612">
        <v>2026</v>
      </c>
    </row>
    <row r="613" spans="1:56" x14ac:dyDescent="0.25">
      <c r="A613">
        <v>22500988</v>
      </c>
      <c r="B613" t="s">
        <v>105</v>
      </c>
      <c r="C613" t="s">
        <v>106</v>
      </c>
      <c r="D613">
        <v>1610612740</v>
      </c>
      <c r="E613" t="str">
        <f t="shared" si="108"/>
        <v>161061274022500988</v>
      </c>
      <c r="F613" t="s">
        <v>98</v>
      </c>
      <c r="G613" t="s">
        <v>99</v>
      </c>
      <c r="H613">
        <v>1610612742</v>
      </c>
      <c r="I613" s="4" t="str">
        <f t="shared" si="109"/>
        <v>161061274222500988</v>
      </c>
      <c r="J613">
        <v>1</v>
      </c>
      <c r="K613">
        <v>1</v>
      </c>
      <c r="L613">
        <v>129</v>
      </c>
      <c r="M613">
        <v>111</v>
      </c>
      <c r="N613">
        <v>31</v>
      </c>
      <c r="O613">
        <v>12</v>
      </c>
      <c r="P613">
        <v>7</v>
      </c>
      <c r="Q613" s="2">
        <f t="shared" si="110"/>
        <v>0.58657693706802472</v>
      </c>
      <c r="R613" s="3">
        <f t="shared" si="111"/>
        <v>83.960000000000008</v>
      </c>
      <c r="S613" s="3">
        <f t="shared" si="112"/>
        <v>86.16</v>
      </c>
      <c r="T613" s="3">
        <f t="shared" si="113"/>
        <v>153.64459266317292</v>
      </c>
      <c r="U613" s="3">
        <f t="shared" si="114"/>
        <v>128.83008356545963</v>
      </c>
      <c r="V613" s="3">
        <f t="shared" si="115"/>
        <v>24.814509097713284</v>
      </c>
      <c r="W613" s="2">
        <f t="shared" si="116"/>
        <v>2.2142857142857144</v>
      </c>
      <c r="X613">
        <v>95</v>
      </c>
      <c r="Y613">
        <v>48</v>
      </c>
      <c r="Z613" s="2">
        <v>0.505</v>
      </c>
      <c r="AA613">
        <v>35</v>
      </c>
      <c r="AB613">
        <v>11</v>
      </c>
      <c r="AC613">
        <f t="shared" si="117"/>
        <v>33</v>
      </c>
      <c r="AD613" s="2">
        <v>0.314</v>
      </c>
      <c r="AE613">
        <v>34</v>
      </c>
      <c r="AF613">
        <v>22</v>
      </c>
      <c r="AG613" s="2">
        <v>0.64700000000000002</v>
      </c>
      <c r="AH613">
        <v>45</v>
      </c>
      <c r="AI613">
        <v>12</v>
      </c>
      <c r="AJ613">
        <v>57</v>
      </c>
      <c r="AK613">
        <v>16</v>
      </c>
      <c r="AL613">
        <v>14</v>
      </c>
      <c r="AM613">
        <v>18</v>
      </c>
      <c r="AN613">
        <v>240</v>
      </c>
      <c r="AO613">
        <v>32</v>
      </c>
      <c r="AP613">
        <v>35</v>
      </c>
      <c r="AQ613">
        <v>36</v>
      </c>
      <c r="AR613">
        <v>26</v>
      </c>
      <c r="AS613">
        <v>19</v>
      </c>
      <c r="AT613">
        <v>21</v>
      </c>
      <c r="AU613">
        <v>17</v>
      </c>
      <c r="AV613">
        <v>70</v>
      </c>
      <c r="AW613">
        <f t="shared" si="118"/>
        <v>4</v>
      </c>
      <c r="AX613">
        <f t="shared" si="119"/>
        <v>74</v>
      </c>
      <c r="AY613" t="s">
        <v>102</v>
      </c>
      <c r="AZ613" s="1">
        <v>46097.833333333336</v>
      </c>
      <c r="BA613" s="1">
        <v>46097</v>
      </c>
      <c r="BB613">
        <v>3</v>
      </c>
      <c r="BC613" t="s">
        <v>119</v>
      </c>
      <c r="BD613">
        <v>2026</v>
      </c>
    </row>
    <row r="614" spans="1:56" x14ac:dyDescent="0.25">
      <c r="A614">
        <v>22500985</v>
      </c>
      <c r="B614" t="s">
        <v>85</v>
      </c>
      <c r="C614" t="s">
        <v>86</v>
      </c>
      <c r="D614">
        <v>1610612757</v>
      </c>
      <c r="E614" t="str">
        <f t="shared" si="108"/>
        <v>161061275722500985</v>
      </c>
      <c r="F614" t="s">
        <v>117</v>
      </c>
      <c r="G614" t="s">
        <v>118</v>
      </c>
      <c r="H614">
        <v>1610612751</v>
      </c>
      <c r="I614" s="4" t="str">
        <f t="shared" si="109"/>
        <v>161061275122500985</v>
      </c>
      <c r="J614">
        <v>0</v>
      </c>
      <c r="K614">
        <v>1</v>
      </c>
      <c r="L614">
        <v>114</v>
      </c>
      <c r="M614">
        <v>95</v>
      </c>
      <c r="N614">
        <v>30</v>
      </c>
      <c r="O614">
        <v>3</v>
      </c>
      <c r="P614">
        <v>7</v>
      </c>
      <c r="Q614" s="2">
        <f t="shared" si="110"/>
        <v>0.61448900388098315</v>
      </c>
      <c r="R614" s="3">
        <f t="shared" si="111"/>
        <v>63.760000000000005</v>
      </c>
      <c r="S614" s="3">
        <f t="shared" si="112"/>
        <v>65.760000000000005</v>
      </c>
      <c r="T614" s="3">
        <f t="shared" si="113"/>
        <v>178.79548306148055</v>
      </c>
      <c r="U614" s="3">
        <f t="shared" si="114"/>
        <v>144.46472019464721</v>
      </c>
      <c r="V614" s="3">
        <f t="shared" si="115"/>
        <v>34.330762866833339</v>
      </c>
      <c r="W614" s="2">
        <f t="shared" si="116"/>
        <v>1.6666666666666667</v>
      </c>
      <c r="X614">
        <v>80</v>
      </c>
      <c r="Y614">
        <v>41</v>
      </c>
      <c r="Z614" s="2">
        <v>0.51300000000000001</v>
      </c>
      <c r="AA614">
        <v>26</v>
      </c>
      <c r="AB614">
        <v>11</v>
      </c>
      <c r="AC614">
        <f t="shared" si="117"/>
        <v>33</v>
      </c>
      <c r="AD614" s="2">
        <v>0.42299999999999999</v>
      </c>
      <c r="AE614">
        <v>29</v>
      </c>
      <c r="AF614">
        <v>21</v>
      </c>
      <c r="AG614" s="2">
        <v>0.72399999999999998</v>
      </c>
      <c r="AH614">
        <v>33</v>
      </c>
      <c r="AI614">
        <v>11</v>
      </c>
      <c r="AJ614">
        <v>44</v>
      </c>
      <c r="AK614">
        <v>25</v>
      </c>
      <c r="AL614">
        <v>18</v>
      </c>
      <c r="AM614">
        <v>19</v>
      </c>
      <c r="AN614">
        <v>240</v>
      </c>
      <c r="AO614">
        <v>35</v>
      </c>
      <c r="AP614">
        <v>30</v>
      </c>
      <c r="AQ614">
        <v>26</v>
      </c>
      <c r="AR614">
        <v>23</v>
      </c>
      <c r="AS614">
        <v>31</v>
      </c>
      <c r="AT614">
        <v>21</v>
      </c>
      <c r="AU614">
        <v>20</v>
      </c>
      <c r="AV614">
        <v>58</v>
      </c>
      <c r="AW614">
        <f t="shared" si="118"/>
        <v>2</v>
      </c>
      <c r="AX614">
        <f t="shared" si="119"/>
        <v>60</v>
      </c>
      <c r="AY614" t="s">
        <v>102</v>
      </c>
      <c r="AZ614" s="1">
        <v>46097.8125</v>
      </c>
      <c r="BA614" s="1">
        <v>46097</v>
      </c>
      <c r="BB614">
        <v>3</v>
      </c>
      <c r="BC614" t="s">
        <v>119</v>
      </c>
      <c r="BD614">
        <v>2026</v>
      </c>
    </row>
    <row r="615" spans="1:56" x14ac:dyDescent="0.25">
      <c r="A615">
        <v>22500985</v>
      </c>
      <c r="B615" t="s">
        <v>117</v>
      </c>
      <c r="C615" t="s">
        <v>118</v>
      </c>
      <c r="D615">
        <v>1610612751</v>
      </c>
      <c r="E615" t="str">
        <f t="shared" si="108"/>
        <v>161061275122500985</v>
      </c>
      <c r="F615" t="s">
        <v>85</v>
      </c>
      <c r="G615" t="s">
        <v>86</v>
      </c>
      <c r="H615">
        <v>1610612757</v>
      </c>
      <c r="I615" s="4" t="str">
        <f t="shared" si="109"/>
        <v>161061275722500985</v>
      </c>
      <c r="J615">
        <v>1</v>
      </c>
      <c r="K615">
        <v>0</v>
      </c>
      <c r="L615">
        <v>95</v>
      </c>
      <c r="M615">
        <v>114</v>
      </c>
      <c r="N615">
        <v>19</v>
      </c>
      <c r="O615">
        <v>7</v>
      </c>
      <c r="P615">
        <v>11</v>
      </c>
      <c r="Q615" s="2">
        <f t="shared" si="110"/>
        <v>0.48096395301741596</v>
      </c>
      <c r="R615" s="3">
        <f t="shared" si="111"/>
        <v>65.760000000000005</v>
      </c>
      <c r="S615" s="3">
        <f t="shared" si="112"/>
        <v>63.760000000000005</v>
      </c>
      <c r="T615" s="3">
        <f t="shared" si="113"/>
        <v>144.46472019464721</v>
      </c>
      <c r="U615" s="3">
        <f t="shared" si="114"/>
        <v>178.79548306148055</v>
      </c>
      <c r="V615" s="3">
        <f t="shared" si="115"/>
        <v>-34.330762866833339</v>
      </c>
      <c r="W615" s="2">
        <f t="shared" si="116"/>
        <v>1.1875</v>
      </c>
      <c r="X615">
        <v>86</v>
      </c>
      <c r="Y615">
        <v>33</v>
      </c>
      <c r="Z615" s="2">
        <v>0.38400000000000001</v>
      </c>
      <c r="AA615">
        <v>34</v>
      </c>
      <c r="AB615">
        <v>9</v>
      </c>
      <c r="AC615">
        <f t="shared" si="117"/>
        <v>27</v>
      </c>
      <c r="AD615" s="2">
        <v>0.26500000000000001</v>
      </c>
      <c r="AE615">
        <v>29</v>
      </c>
      <c r="AF615">
        <v>20</v>
      </c>
      <c r="AG615" s="2">
        <v>0.69</v>
      </c>
      <c r="AH615">
        <v>27</v>
      </c>
      <c r="AI615">
        <v>17</v>
      </c>
      <c r="AJ615">
        <v>44</v>
      </c>
      <c r="AK615">
        <v>24</v>
      </c>
      <c r="AL615">
        <v>16</v>
      </c>
      <c r="AM615">
        <v>-19</v>
      </c>
      <c r="AN615">
        <v>240</v>
      </c>
      <c r="AO615">
        <v>20</v>
      </c>
      <c r="AP615">
        <v>21</v>
      </c>
      <c r="AQ615">
        <v>24</v>
      </c>
      <c r="AR615">
        <v>30</v>
      </c>
      <c r="AS615">
        <v>0</v>
      </c>
      <c r="AT615">
        <v>14</v>
      </c>
      <c r="AU615">
        <v>19</v>
      </c>
      <c r="AV615">
        <v>48</v>
      </c>
      <c r="AW615">
        <f t="shared" si="118"/>
        <v>0</v>
      </c>
      <c r="AX615">
        <f t="shared" si="119"/>
        <v>48</v>
      </c>
      <c r="AY615" t="s">
        <v>102</v>
      </c>
      <c r="AZ615" s="1">
        <v>46097.8125</v>
      </c>
      <c r="BA615" s="1">
        <v>46097</v>
      </c>
      <c r="BB615">
        <v>3</v>
      </c>
      <c r="BC615" t="s">
        <v>119</v>
      </c>
      <c r="BD615">
        <v>2026</v>
      </c>
    </row>
    <row r="616" spans="1:56" x14ac:dyDescent="0.25">
      <c r="A616">
        <v>22500986</v>
      </c>
      <c r="B616" t="s">
        <v>87</v>
      </c>
      <c r="C616" t="s">
        <v>88</v>
      </c>
      <c r="D616">
        <v>1610612756</v>
      </c>
      <c r="E616" t="str">
        <f t="shared" si="108"/>
        <v>161061275622500986</v>
      </c>
      <c r="F616" t="s">
        <v>76</v>
      </c>
      <c r="G616" t="s">
        <v>77</v>
      </c>
      <c r="H616">
        <v>1610612738</v>
      </c>
      <c r="I616" s="4" t="str">
        <f t="shared" si="109"/>
        <v>161061273822500986</v>
      </c>
      <c r="J616">
        <v>0</v>
      </c>
      <c r="K616">
        <v>0</v>
      </c>
      <c r="L616">
        <v>112</v>
      </c>
      <c r="M616">
        <v>120</v>
      </c>
      <c r="N616">
        <v>26</v>
      </c>
      <c r="O616">
        <v>6</v>
      </c>
      <c r="P616">
        <v>7</v>
      </c>
      <c r="Q616" s="2">
        <f t="shared" si="110"/>
        <v>0.58479532163742687</v>
      </c>
      <c r="R616" s="3">
        <f t="shared" si="111"/>
        <v>78.760000000000005</v>
      </c>
      <c r="S616" s="3">
        <f t="shared" si="112"/>
        <v>71.88</v>
      </c>
      <c r="T616" s="3">
        <f t="shared" si="113"/>
        <v>142.20416455053325</v>
      </c>
      <c r="U616" s="3">
        <f t="shared" si="114"/>
        <v>166.94490818030053</v>
      </c>
      <c r="V616" s="3">
        <f t="shared" si="115"/>
        <v>-24.74074362976728</v>
      </c>
      <c r="W616" s="2">
        <f t="shared" si="116"/>
        <v>2.8888888888888888</v>
      </c>
      <c r="X616">
        <v>83</v>
      </c>
      <c r="Y616">
        <v>37</v>
      </c>
      <c r="Z616" s="2">
        <v>0.44600000000000001</v>
      </c>
      <c r="AA616">
        <v>40</v>
      </c>
      <c r="AB616">
        <v>13</v>
      </c>
      <c r="AC616">
        <f t="shared" si="117"/>
        <v>39</v>
      </c>
      <c r="AD616" s="2">
        <v>0.32500000000000001</v>
      </c>
      <c r="AE616">
        <v>29</v>
      </c>
      <c r="AF616">
        <v>25</v>
      </c>
      <c r="AG616" s="2">
        <v>0.86199999999999999</v>
      </c>
      <c r="AH616">
        <v>27</v>
      </c>
      <c r="AI616">
        <v>8</v>
      </c>
      <c r="AJ616">
        <v>35</v>
      </c>
      <c r="AK616">
        <v>20</v>
      </c>
      <c r="AL616">
        <v>9</v>
      </c>
      <c r="AM616">
        <v>-8</v>
      </c>
      <c r="AN616">
        <v>240</v>
      </c>
      <c r="AO616">
        <v>32</v>
      </c>
      <c r="AP616">
        <v>29</v>
      </c>
      <c r="AQ616">
        <v>25</v>
      </c>
      <c r="AR616">
        <v>26</v>
      </c>
      <c r="AS616">
        <v>8</v>
      </c>
      <c r="AT616">
        <v>10</v>
      </c>
      <c r="AU616">
        <v>16</v>
      </c>
      <c r="AV616">
        <v>28</v>
      </c>
      <c r="AW616">
        <f t="shared" si="118"/>
        <v>20</v>
      </c>
      <c r="AX616">
        <f t="shared" si="119"/>
        <v>48</v>
      </c>
      <c r="AY616" t="s">
        <v>102</v>
      </c>
      <c r="AZ616" s="1">
        <v>46097.8125</v>
      </c>
      <c r="BA616" s="1">
        <v>46097</v>
      </c>
      <c r="BB616">
        <v>3</v>
      </c>
      <c r="BC616" t="s">
        <v>119</v>
      </c>
      <c r="BD616">
        <v>2026</v>
      </c>
    </row>
    <row r="617" spans="1:56" x14ac:dyDescent="0.25">
      <c r="A617">
        <v>22500986</v>
      </c>
      <c r="B617" t="s">
        <v>76</v>
      </c>
      <c r="C617" t="s">
        <v>77</v>
      </c>
      <c r="D617">
        <v>1610612738</v>
      </c>
      <c r="E617" t="str">
        <f t="shared" si="108"/>
        <v>161061273822500986</v>
      </c>
      <c r="F617" t="s">
        <v>87</v>
      </c>
      <c r="G617" t="s">
        <v>88</v>
      </c>
      <c r="H617">
        <v>1610612756</v>
      </c>
      <c r="I617" s="4" t="str">
        <f t="shared" si="109"/>
        <v>161061275622500986</v>
      </c>
      <c r="J617">
        <v>1</v>
      </c>
      <c r="K617">
        <v>1</v>
      </c>
      <c r="L617">
        <v>120</v>
      </c>
      <c r="M617">
        <v>112</v>
      </c>
      <c r="N617">
        <v>31</v>
      </c>
      <c r="O617">
        <v>3</v>
      </c>
      <c r="P617">
        <v>7</v>
      </c>
      <c r="Q617" s="2">
        <f t="shared" si="110"/>
        <v>0.65302568567696995</v>
      </c>
      <c r="R617" s="3">
        <f t="shared" si="111"/>
        <v>71.88</v>
      </c>
      <c r="S617" s="3">
        <f t="shared" si="112"/>
        <v>78.760000000000005</v>
      </c>
      <c r="T617" s="3">
        <f t="shared" si="113"/>
        <v>166.94490818030053</v>
      </c>
      <c r="U617" s="3">
        <f t="shared" si="114"/>
        <v>142.20416455053325</v>
      </c>
      <c r="V617" s="3">
        <f t="shared" si="115"/>
        <v>24.74074362976728</v>
      </c>
      <c r="W617" s="2">
        <f t="shared" si="116"/>
        <v>2.3846153846153846</v>
      </c>
      <c r="X617">
        <v>80</v>
      </c>
      <c r="Y617">
        <v>39</v>
      </c>
      <c r="Z617" s="2">
        <v>0.48799999999999999</v>
      </c>
      <c r="AA617">
        <v>40</v>
      </c>
      <c r="AB617">
        <v>17</v>
      </c>
      <c r="AC617">
        <f t="shared" si="117"/>
        <v>51</v>
      </c>
      <c r="AD617" s="2">
        <v>0.42499999999999999</v>
      </c>
      <c r="AE617">
        <v>27</v>
      </c>
      <c r="AF617">
        <v>25</v>
      </c>
      <c r="AG617" s="2">
        <v>0.92600000000000005</v>
      </c>
      <c r="AH617">
        <v>31</v>
      </c>
      <c r="AI617">
        <v>7</v>
      </c>
      <c r="AJ617">
        <v>38</v>
      </c>
      <c r="AK617">
        <v>21</v>
      </c>
      <c r="AL617">
        <v>13</v>
      </c>
      <c r="AM617">
        <v>8</v>
      </c>
      <c r="AN617">
        <v>240</v>
      </c>
      <c r="AO617">
        <v>31</v>
      </c>
      <c r="AP617">
        <v>34</v>
      </c>
      <c r="AQ617">
        <v>26</v>
      </c>
      <c r="AR617">
        <v>29</v>
      </c>
      <c r="AS617">
        <v>10</v>
      </c>
      <c r="AT617">
        <v>10</v>
      </c>
      <c r="AU617">
        <v>13</v>
      </c>
      <c r="AV617">
        <v>40</v>
      </c>
      <c r="AW617">
        <f t="shared" si="118"/>
        <v>4</v>
      </c>
      <c r="AX617">
        <f t="shared" si="119"/>
        <v>44</v>
      </c>
      <c r="AY617" t="s">
        <v>102</v>
      </c>
      <c r="AZ617" s="1">
        <v>46097.8125</v>
      </c>
      <c r="BA617" s="1">
        <v>46097</v>
      </c>
      <c r="BB617">
        <v>3</v>
      </c>
      <c r="BC617" t="s">
        <v>119</v>
      </c>
      <c r="BD617">
        <v>2026</v>
      </c>
    </row>
    <row r="618" spans="1:56" x14ac:dyDescent="0.25">
      <c r="A618">
        <v>22500983</v>
      </c>
      <c r="B618" t="s">
        <v>83</v>
      </c>
      <c r="C618" t="s">
        <v>84</v>
      </c>
      <c r="D618">
        <v>1610612737</v>
      </c>
      <c r="E618" t="str">
        <f t="shared" si="108"/>
        <v>161061273722500983</v>
      </c>
      <c r="F618" t="s">
        <v>74</v>
      </c>
      <c r="G618" t="s">
        <v>75</v>
      </c>
      <c r="H618">
        <v>1610612753</v>
      </c>
      <c r="I618" s="4" t="str">
        <f t="shared" si="109"/>
        <v>161061275322500983</v>
      </c>
      <c r="J618">
        <v>1</v>
      </c>
      <c r="K618">
        <v>1</v>
      </c>
      <c r="L618">
        <v>124</v>
      </c>
      <c r="M618">
        <v>112</v>
      </c>
      <c r="N618">
        <v>33</v>
      </c>
      <c r="O618">
        <v>3</v>
      </c>
      <c r="P618">
        <v>5</v>
      </c>
      <c r="Q618" s="2">
        <f t="shared" si="110"/>
        <v>0.586232980332829</v>
      </c>
      <c r="R618" s="3">
        <f t="shared" si="111"/>
        <v>77.760000000000005</v>
      </c>
      <c r="S618" s="3">
        <f t="shared" si="112"/>
        <v>86.12</v>
      </c>
      <c r="T618" s="3">
        <f t="shared" si="113"/>
        <v>159.46502057613168</v>
      </c>
      <c r="U618" s="3">
        <f t="shared" si="114"/>
        <v>130.05109150023222</v>
      </c>
      <c r="V618" s="3">
        <f t="shared" si="115"/>
        <v>29.41392907589946</v>
      </c>
      <c r="W618" s="2">
        <f t="shared" si="116"/>
        <v>2.5384615384615383</v>
      </c>
      <c r="X618">
        <v>93</v>
      </c>
      <c r="Y618">
        <v>43</v>
      </c>
      <c r="Z618" s="2">
        <v>0.46200000000000002</v>
      </c>
      <c r="AA618">
        <v>40</v>
      </c>
      <c r="AB618">
        <v>16</v>
      </c>
      <c r="AC618">
        <f t="shared" si="117"/>
        <v>48</v>
      </c>
      <c r="AD618" s="2">
        <v>0.4</v>
      </c>
      <c r="AE618">
        <v>29</v>
      </c>
      <c r="AF618">
        <v>22</v>
      </c>
      <c r="AG618" s="2">
        <v>0.75900000000000001</v>
      </c>
      <c r="AH618">
        <v>39</v>
      </c>
      <c r="AI618">
        <v>15</v>
      </c>
      <c r="AJ618">
        <v>54</v>
      </c>
      <c r="AK618">
        <v>20</v>
      </c>
      <c r="AL618">
        <v>13</v>
      </c>
      <c r="AM618">
        <v>12</v>
      </c>
      <c r="AN618">
        <v>240</v>
      </c>
      <c r="AO618">
        <v>34</v>
      </c>
      <c r="AP618">
        <v>33</v>
      </c>
      <c r="AQ618">
        <v>37</v>
      </c>
      <c r="AR618">
        <v>20</v>
      </c>
      <c r="AS618">
        <v>29</v>
      </c>
      <c r="AT618">
        <v>11</v>
      </c>
      <c r="AU618">
        <v>17</v>
      </c>
      <c r="AV618">
        <v>46</v>
      </c>
      <c r="AW618">
        <f t="shared" si="118"/>
        <v>8</v>
      </c>
      <c r="AX618">
        <f t="shared" si="119"/>
        <v>54</v>
      </c>
      <c r="AY618" t="s">
        <v>102</v>
      </c>
      <c r="AZ618" s="1">
        <v>46097.791666666664</v>
      </c>
      <c r="BA618" s="1">
        <v>46097</v>
      </c>
      <c r="BB618">
        <v>3</v>
      </c>
      <c r="BC618" t="s">
        <v>119</v>
      </c>
      <c r="BD618">
        <v>2026</v>
      </c>
    </row>
    <row r="619" spans="1:56" x14ac:dyDescent="0.25">
      <c r="A619">
        <v>22500983</v>
      </c>
      <c r="B619" t="s">
        <v>74</v>
      </c>
      <c r="C619" t="s">
        <v>75</v>
      </c>
      <c r="D619">
        <v>1610612753</v>
      </c>
      <c r="E619" t="str">
        <f t="shared" si="108"/>
        <v>161061275322500983</v>
      </c>
      <c r="F619" t="s">
        <v>83</v>
      </c>
      <c r="G619" t="s">
        <v>84</v>
      </c>
      <c r="H619">
        <v>1610612737</v>
      </c>
      <c r="I619" s="4" t="str">
        <f t="shared" si="109"/>
        <v>161061273722500983</v>
      </c>
      <c r="J619">
        <v>0</v>
      </c>
      <c r="K619">
        <v>0</v>
      </c>
      <c r="L619">
        <v>112</v>
      </c>
      <c r="M619">
        <v>124</v>
      </c>
      <c r="N619">
        <v>20</v>
      </c>
      <c r="O619">
        <v>3</v>
      </c>
      <c r="P619">
        <v>9</v>
      </c>
      <c r="Q619" s="2">
        <f t="shared" si="110"/>
        <v>0.53272450532724502</v>
      </c>
      <c r="R619" s="3">
        <f t="shared" si="111"/>
        <v>86.12</v>
      </c>
      <c r="S619" s="3">
        <f t="shared" si="112"/>
        <v>77.760000000000005</v>
      </c>
      <c r="T619" s="3">
        <f t="shared" si="113"/>
        <v>130.05109150023222</v>
      </c>
      <c r="U619" s="3">
        <f t="shared" si="114"/>
        <v>159.46502057613168</v>
      </c>
      <c r="V619" s="3">
        <f t="shared" si="115"/>
        <v>-29.41392907589946</v>
      </c>
      <c r="W619" s="2">
        <f t="shared" si="116"/>
        <v>1.8181818181818181</v>
      </c>
      <c r="X619">
        <v>95</v>
      </c>
      <c r="Y619">
        <v>40</v>
      </c>
      <c r="Z619" s="2">
        <v>0.42099999999999999</v>
      </c>
      <c r="AA619">
        <v>43</v>
      </c>
      <c r="AB619">
        <v>14</v>
      </c>
      <c r="AC619">
        <f t="shared" si="117"/>
        <v>42</v>
      </c>
      <c r="AD619" s="2">
        <v>0.32600000000000001</v>
      </c>
      <c r="AE619">
        <v>23</v>
      </c>
      <c r="AF619">
        <v>18</v>
      </c>
      <c r="AG619" s="2">
        <v>0.78300000000000003</v>
      </c>
      <c r="AH619">
        <v>32</v>
      </c>
      <c r="AI619">
        <v>8</v>
      </c>
      <c r="AJ619">
        <v>40</v>
      </c>
      <c r="AK619">
        <v>19</v>
      </c>
      <c r="AL619">
        <v>11</v>
      </c>
      <c r="AM619">
        <v>-12</v>
      </c>
      <c r="AN619">
        <v>240</v>
      </c>
      <c r="AO619">
        <v>21</v>
      </c>
      <c r="AP619">
        <v>29</v>
      </c>
      <c r="AQ619">
        <v>33</v>
      </c>
      <c r="AR619">
        <v>29</v>
      </c>
      <c r="AS619">
        <v>2</v>
      </c>
      <c r="AT619">
        <v>17</v>
      </c>
      <c r="AU619">
        <v>15</v>
      </c>
      <c r="AV619">
        <v>46</v>
      </c>
      <c r="AW619">
        <f t="shared" si="118"/>
        <v>6</v>
      </c>
      <c r="AX619">
        <f t="shared" si="119"/>
        <v>52</v>
      </c>
      <c r="AY619" t="s">
        <v>102</v>
      </c>
      <c r="AZ619" s="1">
        <v>46097.791666666664</v>
      </c>
      <c r="BA619" s="1">
        <v>46097</v>
      </c>
      <c r="BB619">
        <v>3</v>
      </c>
      <c r="BC619" t="s">
        <v>119</v>
      </c>
      <c r="BD619">
        <v>2026</v>
      </c>
    </row>
    <row r="620" spans="1:56" x14ac:dyDescent="0.25">
      <c r="A620">
        <v>22500984</v>
      </c>
      <c r="B620" t="s">
        <v>89</v>
      </c>
      <c r="C620" t="s">
        <v>90</v>
      </c>
      <c r="D620">
        <v>1610612744</v>
      </c>
      <c r="E620" t="str">
        <f t="shared" si="108"/>
        <v>161061274422500984</v>
      </c>
      <c r="F620" t="s">
        <v>111</v>
      </c>
      <c r="G620" t="s">
        <v>112</v>
      </c>
      <c r="H620">
        <v>1610612764</v>
      </c>
      <c r="I620" s="4" t="str">
        <f t="shared" si="109"/>
        <v>161061276422500984</v>
      </c>
      <c r="J620">
        <v>0</v>
      </c>
      <c r="K620">
        <v>1</v>
      </c>
      <c r="L620">
        <v>125</v>
      </c>
      <c r="M620">
        <v>117</v>
      </c>
      <c r="N620">
        <v>32</v>
      </c>
      <c r="O620">
        <v>4</v>
      </c>
      <c r="P620">
        <v>13</v>
      </c>
      <c r="Q620" s="2">
        <f t="shared" si="110"/>
        <v>0.60491676345334888</v>
      </c>
      <c r="R620" s="3">
        <f t="shared" si="111"/>
        <v>74.319999999999993</v>
      </c>
      <c r="S620" s="3">
        <f t="shared" si="112"/>
        <v>60.760000000000005</v>
      </c>
      <c r="T620" s="3">
        <f t="shared" si="113"/>
        <v>168.19160387513458</v>
      </c>
      <c r="U620" s="3">
        <f t="shared" si="114"/>
        <v>192.56089532587225</v>
      </c>
      <c r="V620" s="3">
        <f t="shared" si="115"/>
        <v>-24.369291450737677</v>
      </c>
      <c r="W620" s="2">
        <f t="shared" si="116"/>
        <v>2.1333333333333333</v>
      </c>
      <c r="X620">
        <v>91</v>
      </c>
      <c r="Y620">
        <v>46</v>
      </c>
      <c r="Z620" s="2">
        <v>0.505</v>
      </c>
      <c r="AA620">
        <v>32</v>
      </c>
      <c r="AB620">
        <v>9</v>
      </c>
      <c r="AC620">
        <f t="shared" si="117"/>
        <v>27</v>
      </c>
      <c r="AD620" s="2">
        <v>0.28100000000000003</v>
      </c>
      <c r="AE620">
        <v>28</v>
      </c>
      <c r="AF620">
        <v>24</v>
      </c>
      <c r="AG620" s="2">
        <v>0.85699999999999998</v>
      </c>
      <c r="AH620">
        <v>27</v>
      </c>
      <c r="AI620">
        <v>14</v>
      </c>
      <c r="AJ620">
        <v>41</v>
      </c>
      <c r="AK620">
        <v>21</v>
      </c>
      <c r="AL620">
        <v>15</v>
      </c>
      <c r="AM620">
        <v>8</v>
      </c>
      <c r="AN620">
        <v>240</v>
      </c>
      <c r="AO620">
        <v>34</v>
      </c>
      <c r="AP620">
        <v>30</v>
      </c>
      <c r="AQ620">
        <v>34</v>
      </c>
      <c r="AR620">
        <v>27</v>
      </c>
      <c r="AS620">
        <v>17</v>
      </c>
      <c r="AT620">
        <v>11</v>
      </c>
      <c r="AU620">
        <v>25</v>
      </c>
      <c r="AV620">
        <v>68</v>
      </c>
      <c r="AW620">
        <f t="shared" si="118"/>
        <v>6</v>
      </c>
      <c r="AX620">
        <f t="shared" si="119"/>
        <v>74</v>
      </c>
      <c r="AY620" t="s">
        <v>102</v>
      </c>
      <c r="AZ620" s="1">
        <v>46097.791666666664</v>
      </c>
      <c r="BA620" s="1">
        <v>46097</v>
      </c>
      <c r="BB620">
        <v>3</v>
      </c>
      <c r="BC620" t="s">
        <v>119</v>
      </c>
      <c r="BD620">
        <v>2026</v>
      </c>
    </row>
    <row r="621" spans="1:56" x14ac:dyDescent="0.25">
      <c r="A621">
        <v>22500984</v>
      </c>
      <c r="B621" t="s">
        <v>111</v>
      </c>
      <c r="C621" t="s">
        <v>112</v>
      </c>
      <c r="D621">
        <v>1610612764</v>
      </c>
      <c r="E621" t="str">
        <f t="shared" si="108"/>
        <v>161061276422500984</v>
      </c>
      <c r="F621" t="s">
        <v>89</v>
      </c>
      <c r="G621" t="s">
        <v>90</v>
      </c>
      <c r="H621">
        <v>1610612744</v>
      </c>
      <c r="I621" s="4" t="str">
        <f t="shared" si="109"/>
        <v>161061274422500984</v>
      </c>
      <c r="J621">
        <v>1</v>
      </c>
      <c r="K621">
        <v>0</v>
      </c>
      <c r="L621">
        <v>117</v>
      </c>
      <c r="M621">
        <v>125</v>
      </c>
      <c r="N621">
        <v>24</v>
      </c>
      <c r="O621">
        <v>2</v>
      </c>
      <c r="P621">
        <v>7</v>
      </c>
      <c r="Q621" s="2">
        <f t="shared" si="110"/>
        <v>0.64455707360070513</v>
      </c>
      <c r="R621" s="3">
        <f t="shared" si="111"/>
        <v>60.760000000000005</v>
      </c>
      <c r="S621" s="3">
        <f t="shared" si="112"/>
        <v>74.319999999999993</v>
      </c>
      <c r="T621" s="3">
        <f t="shared" si="113"/>
        <v>192.56089532587225</v>
      </c>
      <c r="U621" s="3">
        <f t="shared" si="114"/>
        <v>168.19160387513458</v>
      </c>
      <c r="V621" s="3">
        <f t="shared" si="115"/>
        <v>24.369291450737677</v>
      </c>
      <c r="W621" s="2">
        <f t="shared" si="116"/>
        <v>1.1428571428571428</v>
      </c>
      <c r="X621">
        <v>78</v>
      </c>
      <c r="Y621">
        <v>40</v>
      </c>
      <c r="Z621" s="2">
        <v>0.51300000000000001</v>
      </c>
      <c r="AA621">
        <v>34</v>
      </c>
      <c r="AB621">
        <v>13</v>
      </c>
      <c r="AC621">
        <f t="shared" si="117"/>
        <v>39</v>
      </c>
      <c r="AD621" s="2">
        <v>0.38200000000000001</v>
      </c>
      <c r="AE621">
        <v>29</v>
      </c>
      <c r="AF621">
        <v>24</v>
      </c>
      <c r="AG621" s="2">
        <v>0.82799999999999996</v>
      </c>
      <c r="AH621">
        <v>27</v>
      </c>
      <c r="AI621">
        <v>9</v>
      </c>
      <c r="AJ621">
        <v>36</v>
      </c>
      <c r="AK621">
        <v>25</v>
      </c>
      <c r="AL621">
        <v>21</v>
      </c>
      <c r="AM621">
        <v>-8</v>
      </c>
      <c r="AN621">
        <v>240</v>
      </c>
      <c r="AO621">
        <v>23</v>
      </c>
      <c r="AP621">
        <v>34</v>
      </c>
      <c r="AQ621">
        <v>29</v>
      </c>
      <c r="AR621">
        <v>31</v>
      </c>
      <c r="AS621">
        <v>3</v>
      </c>
      <c r="AT621">
        <v>21</v>
      </c>
      <c r="AU621">
        <v>26</v>
      </c>
      <c r="AV621">
        <v>46</v>
      </c>
      <c r="AW621">
        <f t="shared" si="118"/>
        <v>8</v>
      </c>
      <c r="AX621">
        <f t="shared" si="119"/>
        <v>54</v>
      </c>
      <c r="AY621" t="s">
        <v>102</v>
      </c>
      <c r="AZ621" s="1">
        <v>46097.791666666664</v>
      </c>
      <c r="BA621" s="1">
        <v>46097</v>
      </c>
      <c r="BB621">
        <v>3</v>
      </c>
      <c r="BC621" t="s">
        <v>119</v>
      </c>
      <c r="BD621">
        <v>2026</v>
      </c>
    </row>
    <row r="622" spans="1:56" x14ac:dyDescent="0.25">
      <c r="A622">
        <v>22500982</v>
      </c>
      <c r="B622" t="s">
        <v>109</v>
      </c>
      <c r="C622" t="s">
        <v>110</v>
      </c>
      <c r="D622">
        <v>1610612758</v>
      </c>
      <c r="E622" t="str">
        <f t="shared" si="108"/>
        <v>161061275822500982</v>
      </c>
      <c r="F622" t="s">
        <v>107</v>
      </c>
      <c r="G622" t="s">
        <v>108</v>
      </c>
      <c r="H622">
        <v>1610612762</v>
      </c>
      <c r="I622" s="4" t="str">
        <f t="shared" si="109"/>
        <v>161061276222500982</v>
      </c>
      <c r="J622">
        <v>1</v>
      </c>
      <c r="K622">
        <v>1</v>
      </c>
      <c r="L622">
        <v>116</v>
      </c>
      <c r="M622">
        <v>111</v>
      </c>
      <c r="N622">
        <v>28</v>
      </c>
      <c r="O622">
        <v>3</v>
      </c>
      <c r="P622">
        <v>9</v>
      </c>
      <c r="Q622" s="2">
        <f t="shared" si="110"/>
        <v>0.59597205096588579</v>
      </c>
      <c r="R622" s="3">
        <f t="shared" si="111"/>
        <v>67.319999999999993</v>
      </c>
      <c r="S622" s="3">
        <f t="shared" si="112"/>
        <v>72</v>
      </c>
      <c r="T622" s="3">
        <f t="shared" si="113"/>
        <v>172.31134878193703</v>
      </c>
      <c r="U622" s="3">
        <f t="shared" si="114"/>
        <v>154.16666666666669</v>
      </c>
      <c r="V622" s="3">
        <f t="shared" si="115"/>
        <v>18.144682115270342</v>
      </c>
      <c r="W622" s="2">
        <f t="shared" si="116"/>
        <v>1.5555555555555556</v>
      </c>
      <c r="X622">
        <v>85</v>
      </c>
      <c r="Y622">
        <v>41</v>
      </c>
      <c r="Z622" s="2">
        <v>0.48199999999999998</v>
      </c>
      <c r="AA622">
        <v>36</v>
      </c>
      <c r="AB622">
        <v>11</v>
      </c>
      <c r="AC622">
        <f t="shared" si="117"/>
        <v>33</v>
      </c>
      <c r="AD622" s="2">
        <v>0.30599999999999999</v>
      </c>
      <c r="AE622">
        <v>28</v>
      </c>
      <c r="AF622">
        <v>23</v>
      </c>
      <c r="AG622" s="2">
        <v>0.82099999999999995</v>
      </c>
      <c r="AH622">
        <v>38</v>
      </c>
      <c r="AI622">
        <v>12</v>
      </c>
      <c r="AJ622">
        <v>50</v>
      </c>
      <c r="AK622">
        <v>19</v>
      </c>
      <c r="AL622">
        <v>18</v>
      </c>
      <c r="AM622">
        <v>5</v>
      </c>
      <c r="AN622">
        <v>240</v>
      </c>
      <c r="AO622">
        <v>26</v>
      </c>
      <c r="AP622">
        <v>28</v>
      </c>
      <c r="AQ622">
        <v>35</v>
      </c>
      <c r="AR622">
        <v>27</v>
      </c>
      <c r="AS622">
        <v>12</v>
      </c>
      <c r="AT622">
        <v>7</v>
      </c>
      <c r="AU622">
        <v>15</v>
      </c>
      <c r="AV622">
        <v>50</v>
      </c>
      <c r="AW622">
        <f t="shared" si="118"/>
        <v>10</v>
      </c>
      <c r="AX622">
        <f t="shared" si="119"/>
        <v>60</v>
      </c>
      <c r="AY622" t="s">
        <v>102</v>
      </c>
      <c r="AZ622" s="1">
        <v>46096.916666666664</v>
      </c>
      <c r="BA622" s="1">
        <v>46096</v>
      </c>
      <c r="BB622">
        <v>3</v>
      </c>
      <c r="BC622" t="s">
        <v>119</v>
      </c>
      <c r="BD622">
        <v>2026</v>
      </c>
    </row>
    <row r="623" spans="1:56" x14ac:dyDescent="0.25">
      <c r="A623">
        <v>22500982</v>
      </c>
      <c r="B623" t="s">
        <v>107</v>
      </c>
      <c r="C623" t="s">
        <v>108</v>
      </c>
      <c r="D623">
        <v>1610612762</v>
      </c>
      <c r="E623" t="str">
        <f t="shared" si="108"/>
        <v>161061276222500982</v>
      </c>
      <c r="F623" t="s">
        <v>109</v>
      </c>
      <c r="G623" t="s">
        <v>110</v>
      </c>
      <c r="H623">
        <v>1610612758</v>
      </c>
      <c r="I623" s="4" t="str">
        <f t="shared" si="109"/>
        <v>161061275822500982</v>
      </c>
      <c r="J623">
        <v>0</v>
      </c>
      <c r="K623">
        <v>0</v>
      </c>
      <c r="L623">
        <v>111</v>
      </c>
      <c r="M623">
        <v>116</v>
      </c>
      <c r="N623">
        <v>22</v>
      </c>
      <c r="O623">
        <v>5</v>
      </c>
      <c r="P623">
        <v>12</v>
      </c>
      <c r="Q623" s="2">
        <f t="shared" si="110"/>
        <v>0.57216494845360821</v>
      </c>
      <c r="R623" s="3">
        <f t="shared" si="111"/>
        <v>72</v>
      </c>
      <c r="S623" s="3">
        <f t="shared" si="112"/>
        <v>67.319999999999993</v>
      </c>
      <c r="T623" s="3">
        <f t="shared" si="113"/>
        <v>154.16666666666669</v>
      </c>
      <c r="U623" s="3">
        <f t="shared" si="114"/>
        <v>172.31134878193703</v>
      </c>
      <c r="V623" s="3">
        <f t="shared" si="115"/>
        <v>-18.144682115270342</v>
      </c>
      <c r="W623" s="2">
        <f t="shared" si="116"/>
        <v>1.4666666666666666</v>
      </c>
      <c r="X623">
        <v>86</v>
      </c>
      <c r="Y623">
        <v>41</v>
      </c>
      <c r="Z623" s="2">
        <v>0.47699999999999998</v>
      </c>
      <c r="AA623">
        <v>36</v>
      </c>
      <c r="AB623">
        <v>12</v>
      </c>
      <c r="AC623">
        <f t="shared" si="117"/>
        <v>36</v>
      </c>
      <c r="AD623" s="2">
        <v>0.33300000000000002</v>
      </c>
      <c r="AE623">
        <v>25</v>
      </c>
      <c r="AF623">
        <v>17</v>
      </c>
      <c r="AG623" s="2">
        <v>0.68</v>
      </c>
      <c r="AH623">
        <v>30</v>
      </c>
      <c r="AI623">
        <v>10</v>
      </c>
      <c r="AJ623">
        <v>40</v>
      </c>
      <c r="AK623">
        <v>16</v>
      </c>
      <c r="AL623">
        <v>15</v>
      </c>
      <c r="AM623">
        <v>-5</v>
      </c>
      <c r="AN623">
        <v>240</v>
      </c>
      <c r="AO623">
        <v>28</v>
      </c>
      <c r="AP623">
        <v>21</v>
      </c>
      <c r="AQ623">
        <v>39</v>
      </c>
      <c r="AR623">
        <v>23</v>
      </c>
      <c r="AS623">
        <v>6</v>
      </c>
      <c r="AT623">
        <v>22</v>
      </c>
      <c r="AU623">
        <v>20</v>
      </c>
      <c r="AV623">
        <v>46</v>
      </c>
      <c r="AW623">
        <f t="shared" si="118"/>
        <v>12</v>
      </c>
      <c r="AX623">
        <f t="shared" si="119"/>
        <v>58</v>
      </c>
      <c r="AY623" t="s">
        <v>102</v>
      </c>
      <c r="AZ623" s="1">
        <v>46096.916666666664</v>
      </c>
      <c r="BA623" s="1">
        <v>46096</v>
      </c>
      <c r="BB623">
        <v>3</v>
      </c>
      <c r="BC623" t="s">
        <v>119</v>
      </c>
      <c r="BD623">
        <v>2026</v>
      </c>
    </row>
    <row r="624" spans="1:56" x14ac:dyDescent="0.25">
      <c r="A624">
        <v>22500981</v>
      </c>
      <c r="B624" t="s">
        <v>55</v>
      </c>
      <c r="C624" t="s">
        <v>56</v>
      </c>
      <c r="D624">
        <v>1610612752</v>
      </c>
      <c r="E624" t="str">
        <f t="shared" si="108"/>
        <v>161061275222500981</v>
      </c>
      <c r="F624" t="s">
        <v>89</v>
      </c>
      <c r="G624" t="s">
        <v>90</v>
      </c>
      <c r="H624">
        <v>1610612744</v>
      </c>
      <c r="I624" s="4" t="str">
        <f t="shared" si="109"/>
        <v>161061274422500981</v>
      </c>
      <c r="J624">
        <v>1</v>
      </c>
      <c r="K624">
        <v>1</v>
      </c>
      <c r="L624">
        <v>110</v>
      </c>
      <c r="M624">
        <v>107</v>
      </c>
      <c r="N624">
        <v>23</v>
      </c>
      <c r="O624">
        <v>6</v>
      </c>
      <c r="P624">
        <v>9</v>
      </c>
      <c r="Q624" s="2">
        <f t="shared" si="110"/>
        <v>0.58436039099022519</v>
      </c>
      <c r="R624" s="3">
        <f t="shared" si="111"/>
        <v>63.120000000000005</v>
      </c>
      <c r="S624" s="3">
        <f t="shared" si="112"/>
        <v>59.599999999999994</v>
      </c>
      <c r="T624" s="3">
        <f t="shared" si="113"/>
        <v>174.27122940430922</v>
      </c>
      <c r="U624" s="3">
        <f t="shared" si="114"/>
        <v>179.53020134228191</v>
      </c>
      <c r="V624" s="3">
        <f t="shared" si="115"/>
        <v>-5.2589719379726887</v>
      </c>
      <c r="W624" s="2">
        <f t="shared" si="116"/>
        <v>1.5333333333333334</v>
      </c>
      <c r="X624">
        <v>84</v>
      </c>
      <c r="Y624">
        <v>39</v>
      </c>
      <c r="Z624" s="2">
        <v>0.46400000000000002</v>
      </c>
      <c r="AA624">
        <v>32</v>
      </c>
      <c r="AB624">
        <v>10</v>
      </c>
      <c r="AC624">
        <f t="shared" si="117"/>
        <v>30</v>
      </c>
      <c r="AD624" s="2">
        <v>0.313</v>
      </c>
      <c r="AE624">
        <v>23</v>
      </c>
      <c r="AF624">
        <v>22</v>
      </c>
      <c r="AG624" s="2">
        <v>0.95699999999999996</v>
      </c>
      <c r="AH624">
        <v>28</v>
      </c>
      <c r="AI624">
        <v>16</v>
      </c>
      <c r="AJ624">
        <v>44</v>
      </c>
      <c r="AK624">
        <v>15</v>
      </c>
      <c r="AL624">
        <v>15</v>
      </c>
      <c r="AM624">
        <v>3</v>
      </c>
      <c r="AN624">
        <v>240</v>
      </c>
      <c r="AO624">
        <v>21</v>
      </c>
      <c r="AP624">
        <v>24</v>
      </c>
      <c r="AQ624">
        <v>38</v>
      </c>
      <c r="AR624">
        <v>27</v>
      </c>
      <c r="AS624">
        <v>7</v>
      </c>
      <c r="AT624">
        <v>15</v>
      </c>
      <c r="AU624">
        <v>21</v>
      </c>
      <c r="AV624">
        <v>44</v>
      </c>
      <c r="AW624">
        <f t="shared" si="118"/>
        <v>14</v>
      </c>
      <c r="AX624">
        <f t="shared" si="119"/>
        <v>58</v>
      </c>
      <c r="AY624" t="s">
        <v>102</v>
      </c>
      <c r="AZ624" s="1">
        <v>46096.833333333336</v>
      </c>
      <c r="BA624" s="1">
        <v>46096</v>
      </c>
      <c r="BB624">
        <v>3</v>
      </c>
      <c r="BC624" t="s">
        <v>119</v>
      </c>
      <c r="BD624">
        <v>2026</v>
      </c>
    </row>
    <row r="625" spans="1:56" x14ac:dyDescent="0.25">
      <c r="A625">
        <v>22500981</v>
      </c>
      <c r="B625" t="s">
        <v>89</v>
      </c>
      <c r="C625" t="s">
        <v>90</v>
      </c>
      <c r="D625">
        <v>1610612744</v>
      </c>
      <c r="E625" t="str">
        <f t="shared" si="108"/>
        <v>161061274422500981</v>
      </c>
      <c r="F625" t="s">
        <v>55</v>
      </c>
      <c r="G625" t="s">
        <v>56</v>
      </c>
      <c r="H625">
        <v>1610612752</v>
      </c>
      <c r="I625" s="4" t="str">
        <f t="shared" si="109"/>
        <v>161061275222500981</v>
      </c>
      <c r="J625">
        <v>0</v>
      </c>
      <c r="K625">
        <v>0</v>
      </c>
      <c r="L625">
        <v>107</v>
      </c>
      <c r="M625">
        <v>110</v>
      </c>
      <c r="N625">
        <v>27</v>
      </c>
      <c r="O625">
        <v>6</v>
      </c>
      <c r="P625">
        <v>9</v>
      </c>
      <c r="Q625" s="2">
        <f t="shared" si="110"/>
        <v>0.60383747178329572</v>
      </c>
      <c r="R625" s="3">
        <f t="shared" si="111"/>
        <v>59.599999999999994</v>
      </c>
      <c r="S625" s="3">
        <f t="shared" si="112"/>
        <v>63.120000000000005</v>
      </c>
      <c r="T625" s="3">
        <f t="shared" si="113"/>
        <v>179.53020134228191</v>
      </c>
      <c r="U625" s="3">
        <f t="shared" si="114"/>
        <v>174.27122940430922</v>
      </c>
      <c r="V625" s="3">
        <f t="shared" si="115"/>
        <v>5.2589719379726887</v>
      </c>
      <c r="W625" s="2">
        <f t="shared" si="116"/>
        <v>1.5</v>
      </c>
      <c r="X625">
        <v>82</v>
      </c>
      <c r="Y625">
        <v>40</v>
      </c>
      <c r="Z625" s="2">
        <v>0.48799999999999999</v>
      </c>
      <c r="AA625">
        <v>38</v>
      </c>
      <c r="AB625">
        <v>14</v>
      </c>
      <c r="AC625">
        <f t="shared" si="117"/>
        <v>42</v>
      </c>
      <c r="AD625" s="2">
        <v>0.36799999999999999</v>
      </c>
      <c r="AE625">
        <v>15</v>
      </c>
      <c r="AF625">
        <v>13</v>
      </c>
      <c r="AG625" s="2">
        <v>0.86699999999999999</v>
      </c>
      <c r="AH625">
        <v>24</v>
      </c>
      <c r="AI625">
        <v>11</v>
      </c>
      <c r="AJ625">
        <v>35</v>
      </c>
      <c r="AK625">
        <v>20</v>
      </c>
      <c r="AL625">
        <v>18</v>
      </c>
      <c r="AM625">
        <v>-3</v>
      </c>
      <c r="AN625">
        <v>240</v>
      </c>
      <c r="AO625">
        <v>35</v>
      </c>
      <c r="AP625">
        <v>19</v>
      </c>
      <c r="AQ625">
        <v>26</v>
      </c>
      <c r="AR625">
        <v>27</v>
      </c>
      <c r="AS625">
        <v>21</v>
      </c>
      <c r="AT625">
        <v>6</v>
      </c>
      <c r="AU625">
        <v>22</v>
      </c>
      <c r="AV625">
        <v>46</v>
      </c>
      <c r="AW625">
        <f t="shared" si="118"/>
        <v>6</v>
      </c>
      <c r="AX625">
        <f t="shared" si="119"/>
        <v>52</v>
      </c>
      <c r="AY625" t="s">
        <v>102</v>
      </c>
      <c r="AZ625" s="1">
        <v>46096.833333333336</v>
      </c>
      <c r="BA625" s="1">
        <v>46096</v>
      </c>
      <c r="BB625">
        <v>3</v>
      </c>
      <c r="BC625" t="s">
        <v>119</v>
      </c>
      <c r="BD625">
        <v>2026</v>
      </c>
    </row>
    <row r="626" spans="1:56" x14ac:dyDescent="0.25">
      <c r="A626">
        <v>22500980</v>
      </c>
      <c r="B626" t="s">
        <v>70</v>
      </c>
      <c r="C626" t="s">
        <v>71</v>
      </c>
      <c r="D626">
        <v>1610612755</v>
      </c>
      <c r="E626" t="str">
        <f t="shared" si="108"/>
        <v>161061275522500980</v>
      </c>
      <c r="F626" t="s">
        <v>85</v>
      </c>
      <c r="G626" t="s">
        <v>86</v>
      </c>
      <c r="H626">
        <v>1610612757</v>
      </c>
      <c r="I626" s="4" t="str">
        <f t="shared" si="109"/>
        <v>161061275722500980</v>
      </c>
      <c r="J626">
        <v>1</v>
      </c>
      <c r="K626">
        <v>1</v>
      </c>
      <c r="L626">
        <v>109</v>
      </c>
      <c r="M626">
        <v>103</v>
      </c>
      <c r="N626">
        <v>17</v>
      </c>
      <c r="O626">
        <v>4</v>
      </c>
      <c r="P626">
        <v>13</v>
      </c>
      <c r="Q626" s="2">
        <f t="shared" si="110"/>
        <v>0.52606177606177607</v>
      </c>
      <c r="R626" s="3">
        <f t="shared" si="111"/>
        <v>77.599999999999994</v>
      </c>
      <c r="S626" s="3">
        <f t="shared" si="112"/>
        <v>68.239999999999995</v>
      </c>
      <c r="T626" s="3">
        <f t="shared" si="113"/>
        <v>140.46391752577321</v>
      </c>
      <c r="U626" s="3">
        <f t="shared" si="114"/>
        <v>150.93786635404456</v>
      </c>
      <c r="V626" s="3">
        <f t="shared" si="115"/>
        <v>-10.473948828271347</v>
      </c>
      <c r="W626" s="2">
        <f t="shared" si="116"/>
        <v>1.4166666666666667</v>
      </c>
      <c r="X626">
        <v>97</v>
      </c>
      <c r="Y626">
        <v>44</v>
      </c>
      <c r="Z626" s="2">
        <v>0.45400000000000001</v>
      </c>
      <c r="AA626">
        <v>25</v>
      </c>
      <c r="AB626">
        <v>7</v>
      </c>
      <c r="AC626">
        <f t="shared" si="117"/>
        <v>21</v>
      </c>
      <c r="AD626" s="2">
        <v>0.28000000000000003</v>
      </c>
      <c r="AE626">
        <v>15</v>
      </c>
      <c r="AF626">
        <v>14</v>
      </c>
      <c r="AG626" s="2">
        <v>0.93300000000000005</v>
      </c>
      <c r="AH626">
        <v>37</v>
      </c>
      <c r="AI626">
        <v>14</v>
      </c>
      <c r="AJ626">
        <v>51</v>
      </c>
      <c r="AK626">
        <v>19</v>
      </c>
      <c r="AL626">
        <v>12</v>
      </c>
      <c r="AM626">
        <v>6</v>
      </c>
      <c r="AN626">
        <v>240</v>
      </c>
      <c r="AO626">
        <v>30</v>
      </c>
      <c r="AP626">
        <v>23</v>
      </c>
      <c r="AQ626">
        <v>29</v>
      </c>
      <c r="AR626">
        <v>27</v>
      </c>
      <c r="AS626">
        <v>14</v>
      </c>
      <c r="AT626">
        <v>20</v>
      </c>
      <c r="AU626">
        <v>24</v>
      </c>
      <c r="AV626">
        <v>60</v>
      </c>
      <c r="AW626">
        <f t="shared" si="118"/>
        <v>14</v>
      </c>
      <c r="AX626">
        <f t="shared" si="119"/>
        <v>74</v>
      </c>
      <c r="AY626" t="s">
        <v>102</v>
      </c>
      <c r="AZ626" s="1">
        <v>46096.75</v>
      </c>
      <c r="BA626" s="1">
        <v>46096</v>
      </c>
      <c r="BB626">
        <v>3</v>
      </c>
      <c r="BC626" t="s">
        <v>119</v>
      </c>
      <c r="BD626">
        <v>2026</v>
      </c>
    </row>
    <row r="627" spans="1:56" x14ac:dyDescent="0.25">
      <c r="A627">
        <v>22500980</v>
      </c>
      <c r="B627" t="s">
        <v>85</v>
      </c>
      <c r="C627" t="s">
        <v>86</v>
      </c>
      <c r="D627">
        <v>1610612757</v>
      </c>
      <c r="E627" t="str">
        <f t="shared" si="108"/>
        <v>161061275722500980</v>
      </c>
      <c r="F627" t="s">
        <v>70</v>
      </c>
      <c r="G627" t="s">
        <v>71</v>
      </c>
      <c r="H627">
        <v>1610612755</v>
      </c>
      <c r="I627" s="4" t="str">
        <f t="shared" si="109"/>
        <v>161061275522500980</v>
      </c>
      <c r="J627">
        <v>0</v>
      </c>
      <c r="K627">
        <v>0</v>
      </c>
      <c r="L627">
        <v>103</v>
      </c>
      <c r="M627">
        <v>109</v>
      </c>
      <c r="N627">
        <v>26</v>
      </c>
      <c r="O627">
        <v>9</v>
      </c>
      <c r="P627">
        <v>6</v>
      </c>
      <c r="Q627" s="2">
        <f t="shared" si="110"/>
        <v>0.50869221651521146</v>
      </c>
      <c r="R627" s="3">
        <f t="shared" si="111"/>
        <v>68.239999999999995</v>
      </c>
      <c r="S627" s="3">
        <f t="shared" si="112"/>
        <v>77.599999999999994</v>
      </c>
      <c r="T627" s="3">
        <f t="shared" si="113"/>
        <v>150.93786635404456</v>
      </c>
      <c r="U627" s="3">
        <f t="shared" si="114"/>
        <v>140.46391752577321</v>
      </c>
      <c r="V627" s="3">
        <f t="shared" si="115"/>
        <v>10.473948828271347</v>
      </c>
      <c r="W627" s="2">
        <f t="shared" si="116"/>
        <v>1.4444444444444444</v>
      </c>
      <c r="X627">
        <v>92</v>
      </c>
      <c r="Y627">
        <v>36</v>
      </c>
      <c r="Z627" s="2">
        <v>0.39100000000000001</v>
      </c>
      <c r="AA627">
        <v>53</v>
      </c>
      <c r="AB627">
        <v>17</v>
      </c>
      <c r="AC627">
        <f t="shared" si="117"/>
        <v>51</v>
      </c>
      <c r="AD627" s="2">
        <v>0.32100000000000001</v>
      </c>
      <c r="AE627">
        <v>21</v>
      </c>
      <c r="AF627">
        <v>14</v>
      </c>
      <c r="AG627" s="2">
        <v>0.66700000000000004</v>
      </c>
      <c r="AH627">
        <v>34</v>
      </c>
      <c r="AI627">
        <v>15</v>
      </c>
      <c r="AJ627">
        <v>49</v>
      </c>
      <c r="AK627">
        <v>14</v>
      </c>
      <c r="AL627">
        <v>18</v>
      </c>
      <c r="AM627">
        <v>-6</v>
      </c>
      <c r="AN627">
        <v>240</v>
      </c>
      <c r="AO627">
        <v>27</v>
      </c>
      <c r="AP627">
        <v>27</v>
      </c>
      <c r="AQ627">
        <v>22</v>
      </c>
      <c r="AR627">
        <v>27</v>
      </c>
      <c r="AS627">
        <v>9</v>
      </c>
      <c r="AT627">
        <v>15</v>
      </c>
      <c r="AU627">
        <v>21</v>
      </c>
      <c r="AV627">
        <v>36</v>
      </c>
      <c r="AW627">
        <f t="shared" si="118"/>
        <v>2</v>
      </c>
      <c r="AX627">
        <f t="shared" si="119"/>
        <v>38</v>
      </c>
      <c r="AY627" t="s">
        <v>102</v>
      </c>
      <c r="AZ627" s="1">
        <v>46096.75</v>
      </c>
      <c r="BA627" s="1">
        <v>46096</v>
      </c>
      <c r="BB627">
        <v>3</v>
      </c>
      <c r="BC627" t="s">
        <v>119</v>
      </c>
      <c r="BD627">
        <v>2026</v>
      </c>
    </row>
    <row r="628" spans="1:56" x14ac:dyDescent="0.25">
      <c r="A628">
        <v>22500977</v>
      </c>
      <c r="B628" t="s">
        <v>98</v>
      </c>
      <c r="C628" t="s">
        <v>99</v>
      </c>
      <c r="D628">
        <v>1610612742</v>
      </c>
      <c r="E628" t="str">
        <f t="shared" si="108"/>
        <v>161061274222500977</v>
      </c>
      <c r="F628" t="s">
        <v>62</v>
      </c>
      <c r="G628" t="s">
        <v>63</v>
      </c>
      <c r="H628">
        <v>1610612739</v>
      </c>
      <c r="I628" s="4" t="str">
        <f t="shared" si="109"/>
        <v>161061273922500977</v>
      </c>
      <c r="J628">
        <v>0</v>
      </c>
      <c r="K628">
        <v>1</v>
      </c>
      <c r="L628">
        <v>130</v>
      </c>
      <c r="M628">
        <v>120</v>
      </c>
      <c r="N628">
        <v>35</v>
      </c>
      <c r="O628">
        <v>5</v>
      </c>
      <c r="P628">
        <v>13</v>
      </c>
      <c r="Q628" s="2">
        <f t="shared" si="110"/>
        <v>0.65736245954692563</v>
      </c>
      <c r="R628" s="3">
        <f t="shared" si="111"/>
        <v>77.88</v>
      </c>
      <c r="S628" s="3">
        <f t="shared" si="112"/>
        <v>71.239999999999995</v>
      </c>
      <c r="T628" s="3">
        <f t="shared" si="113"/>
        <v>166.92347200821777</v>
      </c>
      <c r="U628" s="3">
        <f t="shared" si="114"/>
        <v>168.44469399213926</v>
      </c>
      <c r="V628" s="3">
        <f t="shared" si="115"/>
        <v>-1.5212219839214924</v>
      </c>
      <c r="W628" s="2">
        <f t="shared" si="116"/>
        <v>2.9166666666666665</v>
      </c>
      <c r="X628">
        <v>87</v>
      </c>
      <c r="Y628">
        <v>46</v>
      </c>
      <c r="Z628" s="2">
        <v>0.52900000000000003</v>
      </c>
      <c r="AA628">
        <v>30</v>
      </c>
      <c r="AB628">
        <v>15</v>
      </c>
      <c r="AC628">
        <f t="shared" si="117"/>
        <v>45</v>
      </c>
      <c r="AD628" s="2">
        <v>0.5</v>
      </c>
      <c r="AE628">
        <v>27</v>
      </c>
      <c r="AF628">
        <v>23</v>
      </c>
      <c r="AG628" s="2">
        <v>0.85199999999999998</v>
      </c>
      <c r="AH628">
        <v>35</v>
      </c>
      <c r="AI628">
        <v>9</v>
      </c>
      <c r="AJ628">
        <v>44</v>
      </c>
      <c r="AK628">
        <v>21</v>
      </c>
      <c r="AL628">
        <v>12</v>
      </c>
      <c r="AM628">
        <v>10</v>
      </c>
      <c r="AN628">
        <v>240</v>
      </c>
      <c r="AO628">
        <v>35</v>
      </c>
      <c r="AP628">
        <v>25</v>
      </c>
      <c r="AQ628">
        <v>40</v>
      </c>
      <c r="AR628">
        <v>30</v>
      </c>
      <c r="AS628">
        <v>21</v>
      </c>
      <c r="AT628">
        <v>24</v>
      </c>
      <c r="AU628">
        <v>25</v>
      </c>
      <c r="AV628">
        <v>52</v>
      </c>
      <c r="AW628">
        <f t="shared" si="118"/>
        <v>10</v>
      </c>
      <c r="AX628">
        <f t="shared" si="119"/>
        <v>62</v>
      </c>
      <c r="AY628" t="s">
        <v>102</v>
      </c>
      <c r="AZ628" s="1">
        <v>46096.645833333336</v>
      </c>
      <c r="BA628" s="1">
        <v>46096</v>
      </c>
      <c r="BB628">
        <v>3</v>
      </c>
      <c r="BC628" t="s">
        <v>119</v>
      </c>
      <c r="BD628">
        <v>2026</v>
      </c>
    </row>
    <row r="629" spans="1:56" x14ac:dyDescent="0.25">
      <c r="A629">
        <v>22500977</v>
      </c>
      <c r="B629" t="s">
        <v>62</v>
      </c>
      <c r="C629" t="s">
        <v>63</v>
      </c>
      <c r="D629">
        <v>1610612739</v>
      </c>
      <c r="E629" t="str">
        <f t="shared" si="108"/>
        <v>161061273922500977</v>
      </c>
      <c r="F629" t="s">
        <v>98</v>
      </c>
      <c r="G629" t="s">
        <v>99</v>
      </c>
      <c r="H629">
        <v>1610612742</v>
      </c>
      <c r="I629" s="4" t="str">
        <f t="shared" si="109"/>
        <v>161061274222500977</v>
      </c>
      <c r="J629">
        <v>1</v>
      </c>
      <c r="K629">
        <v>0</v>
      </c>
      <c r="L629">
        <v>120</v>
      </c>
      <c r="M629">
        <v>130</v>
      </c>
      <c r="N629">
        <v>32</v>
      </c>
      <c r="O629">
        <v>5</v>
      </c>
      <c r="P629">
        <v>5</v>
      </c>
      <c r="Q629" s="2">
        <f t="shared" si="110"/>
        <v>0.61703002879473468</v>
      </c>
      <c r="R629" s="3">
        <f t="shared" si="111"/>
        <v>71.239999999999995</v>
      </c>
      <c r="S629" s="3">
        <f t="shared" si="112"/>
        <v>77.88</v>
      </c>
      <c r="T629" s="3">
        <f t="shared" si="113"/>
        <v>168.44469399213926</v>
      </c>
      <c r="U629" s="3">
        <f t="shared" si="114"/>
        <v>166.92347200821777</v>
      </c>
      <c r="V629" s="3">
        <f t="shared" si="115"/>
        <v>1.5212219839214924</v>
      </c>
      <c r="W629" s="2">
        <f t="shared" si="116"/>
        <v>2</v>
      </c>
      <c r="X629">
        <v>88</v>
      </c>
      <c r="Y629">
        <v>45</v>
      </c>
      <c r="Z629" s="2">
        <v>0.51100000000000001</v>
      </c>
      <c r="AA629">
        <v>41</v>
      </c>
      <c r="AB629">
        <v>16</v>
      </c>
      <c r="AC629">
        <f t="shared" si="117"/>
        <v>48</v>
      </c>
      <c r="AD629" s="2">
        <v>0.39</v>
      </c>
      <c r="AE629">
        <v>21</v>
      </c>
      <c r="AF629">
        <v>14</v>
      </c>
      <c r="AG629" s="2">
        <v>0.66700000000000004</v>
      </c>
      <c r="AH629">
        <v>28</v>
      </c>
      <c r="AI629">
        <v>10</v>
      </c>
      <c r="AJ629">
        <v>38</v>
      </c>
      <c r="AK629">
        <v>21</v>
      </c>
      <c r="AL629">
        <v>16</v>
      </c>
      <c r="AM629">
        <v>-10</v>
      </c>
      <c r="AN629">
        <v>240</v>
      </c>
      <c r="AO629">
        <v>31</v>
      </c>
      <c r="AP629">
        <v>28</v>
      </c>
      <c r="AQ629">
        <v>27</v>
      </c>
      <c r="AR629">
        <v>34</v>
      </c>
      <c r="AS629">
        <v>2</v>
      </c>
      <c r="AT629">
        <v>14</v>
      </c>
      <c r="AU629">
        <v>9</v>
      </c>
      <c r="AV629">
        <v>54</v>
      </c>
      <c r="AW629">
        <f t="shared" si="118"/>
        <v>4</v>
      </c>
      <c r="AX629">
        <f t="shared" si="119"/>
        <v>58</v>
      </c>
      <c r="AY629" t="s">
        <v>102</v>
      </c>
      <c r="AZ629" s="1">
        <v>46096.645833333336</v>
      </c>
      <c r="BA629" s="1">
        <v>46096</v>
      </c>
      <c r="BB629">
        <v>3</v>
      </c>
      <c r="BC629" t="s">
        <v>119</v>
      </c>
      <c r="BD629">
        <v>2026</v>
      </c>
    </row>
    <row r="630" spans="1:56" x14ac:dyDescent="0.25">
      <c r="A630">
        <v>22500978</v>
      </c>
      <c r="B630" t="s">
        <v>64</v>
      </c>
      <c r="C630" t="s">
        <v>65</v>
      </c>
      <c r="D630">
        <v>1610612765</v>
      </c>
      <c r="E630" t="str">
        <f t="shared" si="108"/>
        <v>161061276522500978</v>
      </c>
      <c r="F630" t="s">
        <v>72</v>
      </c>
      <c r="G630" t="s">
        <v>73</v>
      </c>
      <c r="H630">
        <v>1610612761</v>
      </c>
      <c r="I630" s="4" t="str">
        <f t="shared" si="109"/>
        <v>161061276122500978</v>
      </c>
      <c r="J630">
        <v>0</v>
      </c>
      <c r="K630">
        <v>0</v>
      </c>
      <c r="L630">
        <v>108</v>
      </c>
      <c r="M630">
        <v>119</v>
      </c>
      <c r="N630">
        <v>23</v>
      </c>
      <c r="O630">
        <v>5</v>
      </c>
      <c r="P630">
        <v>6</v>
      </c>
      <c r="Q630" s="2">
        <f t="shared" si="110"/>
        <v>0.5650899958141482</v>
      </c>
      <c r="R630" s="3">
        <f t="shared" si="111"/>
        <v>69.56</v>
      </c>
      <c r="S630" s="3">
        <f t="shared" si="112"/>
        <v>74.2</v>
      </c>
      <c r="T630" s="3">
        <f t="shared" si="113"/>
        <v>155.26164462334674</v>
      </c>
      <c r="U630" s="3">
        <f t="shared" si="114"/>
        <v>160.37735849056602</v>
      </c>
      <c r="V630" s="3">
        <f t="shared" si="115"/>
        <v>-5.1157138672192843</v>
      </c>
      <c r="W630" s="2">
        <f t="shared" si="116"/>
        <v>1.7692307692307692</v>
      </c>
      <c r="X630">
        <v>85</v>
      </c>
      <c r="Y630">
        <v>41</v>
      </c>
      <c r="Z630" s="2">
        <v>0.48199999999999998</v>
      </c>
      <c r="AA630">
        <v>26</v>
      </c>
      <c r="AB630">
        <v>10</v>
      </c>
      <c r="AC630">
        <f t="shared" si="117"/>
        <v>30</v>
      </c>
      <c r="AD630" s="2">
        <v>0.38500000000000001</v>
      </c>
      <c r="AE630">
        <v>24</v>
      </c>
      <c r="AF630">
        <v>16</v>
      </c>
      <c r="AG630" s="2">
        <v>0.66700000000000004</v>
      </c>
      <c r="AH630">
        <v>26</v>
      </c>
      <c r="AI630">
        <v>13</v>
      </c>
      <c r="AJ630">
        <v>39</v>
      </c>
      <c r="AK630">
        <v>26</v>
      </c>
      <c r="AL630">
        <v>13</v>
      </c>
      <c r="AM630">
        <v>-11</v>
      </c>
      <c r="AN630">
        <v>240</v>
      </c>
      <c r="AO630">
        <v>32</v>
      </c>
      <c r="AP630">
        <v>32</v>
      </c>
      <c r="AQ630">
        <v>17</v>
      </c>
      <c r="AR630">
        <v>27</v>
      </c>
      <c r="AS630">
        <v>6</v>
      </c>
      <c r="AT630">
        <v>17</v>
      </c>
      <c r="AU630">
        <v>12</v>
      </c>
      <c r="AV630">
        <v>50</v>
      </c>
      <c r="AW630">
        <f t="shared" si="118"/>
        <v>12</v>
      </c>
      <c r="AX630">
        <f t="shared" si="119"/>
        <v>62</v>
      </c>
      <c r="AY630" t="s">
        <v>102</v>
      </c>
      <c r="AZ630" s="1">
        <v>46096.645833333336</v>
      </c>
      <c r="BA630" s="1">
        <v>46096</v>
      </c>
      <c r="BB630">
        <v>3</v>
      </c>
      <c r="BC630" t="s">
        <v>119</v>
      </c>
      <c r="BD630">
        <v>2026</v>
      </c>
    </row>
    <row r="631" spans="1:56" x14ac:dyDescent="0.25">
      <c r="A631">
        <v>22500978</v>
      </c>
      <c r="B631" t="s">
        <v>72</v>
      </c>
      <c r="C631" t="s">
        <v>73</v>
      </c>
      <c r="D631">
        <v>1610612761</v>
      </c>
      <c r="E631" t="str">
        <f t="shared" si="108"/>
        <v>161061276122500978</v>
      </c>
      <c r="F631" t="s">
        <v>64</v>
      </c>
      <c r="G631" t="s">
        <v>65</v>
      </c>
      <c r="H631">
        <v>1610612765</v>
      </c>
      <c r="I631" s="4" t="str">
        <f t="shared" si="109"/>
        <v>161061276522500978</v>
      </c>
      <c r="J631">
        <v>1</v>
      </c>
      <c r="K631">
        <v>1</v>
      </c>
      <c r="L631">
        <v>119</v>
      </c>
      <c r="M631">
        <v>108</v>
      </c>
      <c r="N631">
        <v>25</v>
      </c>
      <c r="O631">
        <v>5</v>
      </c>
      <c r="P631">
        <v>9</v>
      </c>
      <c r="Q631" s="2">
        <f t="shared" si="110"/>
        <v>0.57101727447216888</v>
      </c>
      <c r="R631" s="3">
        <f t="shared" si="111"/>
        <v>74.2</v>
      </c>
      <c r="S631" s="3">
        <f t="shared" si="112"/>
        <v>69.56</v>
      </c>
      <c r="T631" s="3">
        <f t="shared" si="113"/>
        <v>160.37735849056602</v>
      </c>
      <c r="U631" s="3">
        <f t="shared" si="114"/>
        <v>155.26164462334674</v>
      </c>
      <c r="V631" s="3">
        <f t="shared" si="115"/>
        <v>5.1157138672192843</v>
      </c>
      <c r="W631" s="2">
        <f t="shared" si="116"/>
        <v>2.5</v>
      </c>
      <c r="X631">
        <v>91</v>
      </c>
      <c r="Y631">
        <v>44</v>
      </c>
      <c r="Z631" s="2">
        <v>0.48399999999999999</v>
      </c>
      <c r="AA631">
        <v>28</v>
      </c>
      <c r="AB631">
        <v>8</v>
      </c>
      <c r="AC631">
        <f t="shared" si="117"/>
        <v>24</v>
      </c>
      <c r="AD631" s="2">
        <v>0.28599999999999998</v>
      </c>
      <c r="AE631">
        <v>30</v>
      </c>
      <c r="AF631">
        <v>23</v>
      </c>
      <c r="AG631" s="2">
        <v>0.76700000000000002</v>
      </c>
      <c r="AH631">
        <v>28</v>
      </c>
      <c r="AI631">
        <v>20</v>
      </c>
      <c r="AJ631">
        <v>48</v>
      </c>
      <c r="AK631">
        <v>20</v>
      </c>
      <c r="AL631">
        <v>10</v>
      </c>
      <c r="AM631">
        <v>11</v>
      </c>
      <c r="AN631">
        <v>240</v>
      </c>
      <c r="AO631">
        <v>33</v>
      </c>
      <c r="AP631">
        <v>26</v>
      </c>
      <c r="AQ631">
        <v>34</v>
      </c>
      <c r="AR631">
        <v>26</v>
      </c>
      <c r="AS631">
        <v>14</v>
      </c>
      <c r="AT631">
        <v>10</v>
      </c>
      <c r="AU631">
        <v>16</v>
      </c>
      <c r="AV631">
        <v>56</v>
      </c>
      <c r="AW631">
        <f t="shared" si="118"/>
        <v>16</v>
      </c>
      <c r="AX631">
        <f t="shared" si="119"/>
        <v>72</v>
      </c>
      <c r="AY631" t="s">
        <v>102</v>
      </c>
      <c r="AZ631" s="1">
        <v>46096.645833333336</v>
      </c>
      <c r="BA631" s="1">
        <v>46096</v>
      </c>
      <c r="BB631">
        <v>3</v>
      </c>
      <c r="BC631" t="s">
        <v>119</v>
      </c>
      <c r="BD631">
        <v>2026</v>
      </c>
    </row>
    <row r="632" spans="1:56" x14ac:dyDescent="0.25">
      <c r="A632">
        <v>22500979</v>
      </c>
      <c r="B632" t="s">
        <v>115</v>
      </c>
      <c r="C632" t="s">
        <v>116</v>
      </c>
      <c r="D632">
        <v>1610612749</v>
      </c>
      <c r="E632" t="str">
        <f t="shared" si="108"/>
        <v>161061274922500979</v>
      </c>
      <c r="F632" t="s">
        <v>113</v>
      </c>
      <c r="G632" t="s">
        <v>114</v>
      </c>
      <c r="H632">
        <v>1610612754</v>
      </c>
      <c r="I632" s="4" t="str">
        <f t="shared" si="109"/>
        <v>161061275422500979</v>
      </c>
      <c r="J632">
        <v>1</v>
      </c>
      <c r="K632">
        <v>1</v>
      </c>
      <c r="L632">
        <v>134</v>
      </c>
      <c r="M632">
        <v>123</v>
      </c>
      <c r="N632">
        <v>31</v>
      </c>
      <c r="O632">
        <v>2</v>
      </c>
      <c r="P632">
        <v>10</v>
      </c>
      <c r="Q632" s="2">
        <f t="shared" si="110"/>
        <v>0.68117120780805207</v>
      </c>
      <c r="R632" s="3">
        <f t="shared" si="111"/>
        <v>76.36</v>
      </c>
      <c r="S632" s="3">
        <f t="shared" si="112"/>
        <v>63.120000000000005</v>
      </c>
      <c r="T632" s="3">
        <f t="shared" si="113"/>
        <v>175.48454688318492</v>
      </c>
      <c r="U632" s="3">
        <f t="shared" si="114"/>
        <v>194.86692015209124</v>
      </c>
      <c r="V632" s="3">
        <f t="shared" si="115"/>
        <v>-19.382373268906321</v>
      </c>
      <c r="W632" s="2">
        <f t="shared" si="116"/>
        <v>3.4444444444444446</v>
      </c>
      <c r="X632">
        <v>90</v>
      </c>
      <c r="Y632">
        <v>49</v>
      </c>
      <c r="Z632" s="2">
        <v>0.54400000000000004</v>
      </c>
      <c r="AA632">
        <v>44</v>
      </c>
      <c r="AB632">
        <v>23</v>
      </c>
      <c r="AC632">
        <f t="shared" si="117"/>
        <v>69</v>
      </c>
      <c r="AD632" s="2">
        <v>0.52300000000000002</v>
      </c>
      <c r="AE632">
        <v>19</v>
      </c>
      <c r="AF632">
        <v>13</v>
      </c>
      <c r="AG632" s="2">
        <v>0.68400000000000005</v>
      </c>
      <c r="AH632">
        <v>27</v>
      </c>
      <c r="AI632">
        <v>13</v>
      </c>
      <c r="AJ632">
        <v>40</v>
      </c>
      <c r="AK632">
        <v>17</v>
      </c>
      <c r="AL632">
        <v>9</v>
      </c>
      <c r="AM632">
        <v>11</v>
      </c>
      <c r="AN632">
        <v>240</v>
      </c>
      <c r="AO632">
        <v>26</v>
      </c>
      <c r="AP632">
        <v>36</v>
      </c>
      <c r="AQ632">
        <v>40</v>
      </c>
      <c r="AR632">
        <v>32</v>
      </c>
      <c r="AS632">
        <v>19</v>
      </c>
      <c r="AT632">
        <v>15</v>
      </c>
      <c r="AU632">
        <v>27</v>
      </c>
      <c r="AV632">
        <v>38</v>
      </c>
      <c r="AW632">
        <f t="shared" si="118"/>
        <v>14</v>
      </c>
      <c r="AX632">
        <f t="shared" si="119"/>
        <v>52</v>
      </c>
      <c r="AY632" t="s">
        <v>102</v>
      </c>
      <c r="AZ632" s="1">
        <v>46096.645833333336</v>
      </c>
      <c r="BA632" s="1">
        <v>46096</v>
      </c>
      <c r="BB632">
        <v>3</v>
      </c>
      <c r="BC632" t="s">
        <v>119</v>
      </c>
      <c r="BD632">
        <v>2026</v>
      </c>
    </row>
    <row r="633" spans="1:56" x14ac:dyDescent="0.25">
      <c r="A633">
        <v>22500979</v>
      </c>
      <c r="B633" t="s">
        <v>113</v>
      </c>
      <c r="C633" t="s">
        <v>114</v>
      </c>
      <c r="D633">
        <v>1610612754</v>
      </c>
      <c r="E633" t="str">
        <f t="shared" si="108"/>
        <v>161061275422500979</v>
      </c>
      <c r="F633" t="s">
        <v>115</v>
      </c>
      <c r="G633" t="s">
        <v>116</v>
      </c>
      <c r="H633">
        <v>1610612749</v>
      </c>
      <c r="I633" s="4" t="str">
        <f t="shared" si="109"/>
        <v>161061274922500979</v>
      </c>
      <c r="J633">
        <v>0</v>
      </c>
      <c r="K633">
        <v>0</v>
      </c>
      <c r="L633">
        <v>123</v>
      </c>
      <c r="M633">
        <v>134</v>
      </c>
      <c r="N633">
        <v>34</v>
      </c>
      <c r="O633">
        <v>6</v>
      </c>
      <c r="P633">
        <v>5</v>
      </c>
      <c r="Q633" s="2">
        <f t="shared" si="110"/>
        <v>0.67493415276558377</v>
      </c>
      <c r="R633" s="3">
        <f t="shared" si="111"/>
        <v>63.120000000000005</v>
      </c>
      <c r="S633" s="3">
        <f t="shared" si="112"/>
        <v>76.36</v>
      </c>
      <c r="T633" s="3">
        <f t="shared" si="113"/>
        <v>194.86692015209124</v>
      </c>
      <c r="U633" s="3">
        <f t="shared" si="114"/>
        <v>175.48454688318492</v>
      </c>
      <c r="V633" s="3">
        <f t="shared" si="115"/>
        <v>19.382373268906321</v>
      </c>
      <c r="W633" s="2">
        <f t="shared" si="116"/>
        <v>1.8888888888888888</v>
      </c>
      <c r="X633">
        <v>81</v>
      </c>
      <c r="Y633">
        <v>42</v>
      </c>
      <c r="Z633" s="2">
        <v>0.51900000000000002</v>
      </c>
      <c r="AA633">
        <v>42</v>
      </c>
      <c r="AB633">
        <v>21</v>
      </c>
      <c r="AC633">
        <f t="shared" si="117"/>
        <v>63</v>
      </c>
      <c r="AD633" s="2">
        <v>0.5</v>
      </c>
      <c r="AE633">
        <v>23</v>
      </c>
      <c r="AF633">
        <v>18</v>
      </c>
      <c r="AG633" s="2">
        <v>0.78300000000000003</v>
      </c>
      <c r="AH633">
        <v>30</v>
      </c>
      <c r="AI633">
        <v>10</v>
      </c>
      <c r="AJ633">
        <v>40</v>
      </c>
      <c r="AK633">
        <v>15</v>
      </c>
      <c r="AL633">
        <v>18</v>
      </c>
      <c r="AM633">
        <v>-11</v>
      </c>
      <c r="AN633">
        <v>240</v>
      </c>
      <c r="AO633">
        <v>34</v>
      </c>
      <c r="AP633">
        <v>31</v>
      </c>
      <c r="AQ633">
        <v>31</v>
      </c>
      <c r="AR633">
        <v>27</v>
      </c>
      <c r="AS633">
        <v>10</v>
      </c>
      <c r="AT633">
        <v>10</v>
      </c>
      <c r="AU633">
        <v>13</v>
      </c>
      <c r="AV633">
        <v>30</v>
      </c>
      <c r="AW633">
        <f t="shared" si="118"/>
        <v>12</v>
      </c>
      <c r="AX633">
        <f t="shared" si="119"/>
        <v>42</v>
      </c>
      <c r="AY633" t="s">
        <v>102</v>
      </c>
      <c r="AZ633" s="1">
        <v>46096.645833333336</v>
      </c>
      <c r="BA633" s="1">
        <v>46096</v>
      </c>
      <c r="BB633">
        <v>3</v>
      </c>
      <c r="BC633" t="s">
        <v>119</v>
      </c>
      <c r="BD633">
        <v>2026</v>
      </c>
    </row>
    <row r="634" spans="1:56" x14ac:dyDescent="0.25">
      <c r="A634">
        <v>22500976</v>
      </c>
      <c r="B634" t="s">
        <v>66</v>
      </c>
      <c r="C634" t="s">
        <v>67</v>
      </c>
      <c r="D634">
        <v>1610612750</v>
      </c>
      <c r="E634" t="str">
        <f t="shared" si="108"/>
        <v>161061275022500976</v>
      </c>
      <c r="F634" t="s">
        <v>59</v>
      </c>
      <c r="G634" t="s">
        <v>60</v>
      </c>
      <c r="H634">
        <v>1610612760</v>
      </c>
      <c r="I634" s="4" t="str">
        <f t="shared" si="109"/>
        <v>161061276022500976</v>
      </c>
      <c r="J634">
        <v>0</v>
      </c>
      <c r="K634">
        <v>0</v>
      </c>
      <c r="L634">
        <v>103</v>
      </c>
      <c r="M634">
        <v>116</v>
      </c>
      <c r="N634">
        <v>18</v>
      </c>
      <c r="O634">
        <v>5</v>
      </c>
      <c r="P634">
        <v>5</v>
      </c>
      <c r="Q634" s="2">
        <f t="shared" si="110"/>
        <v>0.59413936317489613</v>
      </c>
      <c r="R634" s="3">
        <f t="shared" si="111"/>
        <v>56.680000000000007</v>
      </c>
      <c r="S634" s="3">
        <f t="shared" si="112"/>
        <v>87.36</v>
      </c>
      <c r="T634" s="3">
        <f t="shared" si="113"/>
        <v>181.72194777699363</v>
      </c>
      <c r="U634" s="3">
        <f t="shared" si="114"/>
        <v>132.78388278388277</v>
      </c>
      <c r="V634" s="3">
        <f t="shared" si="115"/>
        <v>48.938064993110856</v>
      </c>
      <c r="W634" s="2">
        <f t="shared" si="116"/>
        <v>0.81818181818181823</v>
      </c>
      <c r="X634">
        <v>77</v>
      </c>
      <c r="Y634">
        <v>36</v>
      </c>
      <c r="Z634" s="2">
        <v>0.46800000000000003</v>
      </c>
      <c r="AA634">
        <v>33</v>
      </c>
      <c r="AB634">
        <v>15</v>
      </c>
      <c r="AC634">
        <f t="shared" si="117"/>
        <v>45</v>
      </c>
      <c r="AD634" s="2">
        <v>0.45500000000000002</v>
      </c>
      <c r="AE634">
        <v>22</v>
      </c>
      <c r="AF634">
        <v>16</v>
      </c>
      <c r="AG634" s="2">
        <v>0.72699999999999998</v>
      </c>
      <c r="AH634">
        <v>38</v>
      </c>
      <c r="AI634">
        <v>8</v>
      </c>
      <c r="AJ634">
        <v>46</v>
      </c>
      <c r="AK634">
        <v>19</v>
      </c>
      <c r="AL634">
        <v>22</v>
      </c>
      <c r="AM634">
        <v>-13</v>
      </c>
      <c r="AN634">
        <v>240</v>
      </c>
      <c r="AO634">
        <v>22</v>
      </c>
      <c r="AP634">
        <v>31</v>
      </c>
      <c r="AQ634">
        <v>23</v>
      </c>
      <c r="AR634">
        <v>27</v>
      </c>
      <c r="AS634">
        <v>9</v>
      </c>
      <c r="AT634">
        <v>10</v>
      </c>
      <c r="AU634">
        <v>6</v>
      </c>
      <c r="AV634">
        <v>32</v>
      </c>
      <c r="AW634">
        <f t="shared" si="118"/>
        <v>10</v>
      </c>
      <c r="AX634">
        <f t="shared" si="119"/>
        <v>42</v>
      </c>
      <c r="AY634" t="s">
        <v>102</v>
      </c>
      <c r="AZ634" s="1">
        <v>46096.541666666664</v>
      </c>
      <c r="BA634" s="1">
        <v>46096</v>
      </c>
      <c r="BB634">
        <v>3</v>
      </c>
      <c r="BC634" t="s">
        <v>119</v>
      </c>
      <c r="BD634">
        <v>2026</v>
      </c>
    </row>
    <row r="635" spans="1:56" x14ac:dyDescent="0.25">
      <c r="A635">
        <v>22500976</v>
      </c>
      <c r="B635" t="s">
        <v>59</v>
      </c>
      <c r="C635" t="s">
        <v>60</v>
      </c>
      <c r="D635">
        <v>1610612760</v>
      </c>
      <c r="E635" t="str">
        <f t="shared" si="108"/>
        <v>161061276022500976</v>
      </c>
      <c r="F635" t="s">
        <v>66</v>
      </c>
      <c r="G635" t="s">
        <v>67</v>
      </c>
      <c r="H635">
        <v>1610612750</v>
      </c>
      <c r="I635" s="4" t="str">
        <f t="shared" si="109"/>
        <v>161061275022500976</v>
      </c>
      <c r="J635">
        <v>1</v>
      </c>
      <c r="K635">
        <v>1</v>
      </c>
      <c r="L635">
        <v>116</v>
      </c>
      <c r="M635">
        <v>103</v>
      </c>
      <c r="N635">
        <v>28</v>
      </c>
      <c r="O635">
        <v>6</v>
      </c>
      <c r="P635">
        <v>16</v>
      </c>
      <c r="Q635" s="2">
        <f t="shared" si="110"/>
        <v>0.53035844915874175</v>
      </c>
      <c r="R635" s="3">
        <f t="shared" si="111"/>
        <v>87.36</v>
      </c>
      <c r="S635" s="3">
        <f t="shared" si="112"/>
        <v>56.680000000000007</v>
      </c>
      <c r="T635" s="3">
        <f t="shared" si="113"/>
        <v>132.78388278388277</v>
      </c>
      <c r="U635" s="3">
        <f t="shared" si="114"/>
        <v>181.72194777699363</v>
      </c>
      <c r="V635" s="3">
        <f t="shared" si="115"/>
        <v>-48.938064993110856</v>
      </c>
      <c r="W635" s="2">
        <f t="shared" si="116"/>
        <v>4</v>
      </c>
      <c r="X635">
        <v>101</v>
      </c>
      <c r="Y635">
        <v>42</v>
      </c>
      <c r="Z635" s="2">
        <v>0.41599999999999998</v>
      </c>
      <c r="AA635">
        <v>40</v>
      </c>
      <c r="AB635">
        <v>15</v>
      </c>
      <c r="AC635">
        <f t="shared" si="117"/>
        <v>45</v>
      </c>
      <c r="AD635" s="2">
        <v>0.375</v>
      </c>
      <c r="AE635">
        <v>19</v>
      </c>
      <c r="AF635">
        <v>17</v>
      </c>
      <c r="AG635" s="2">
        <v>0.89500000000000002</v>
      </c>
      <c r="AH635">
        <v>29</v>
      </c>
      <c r="AI635">
        <v>15</v>
      </c>
      <c r="AJ635">
        <v>44</v>
      </c>
      <c r="AK635">
        <v>16</v>
      </c>
      <c r="AL635">
        <v>7</v>
      </c>
      <c r="AM635">
        <v>13</v>
      </c>
      <c r="AN635">
        <v>240</v>
      </c>
      <c r="AO635">
        <v>23</v>
      </c>
      <c r="AP635">
        <v>24</v>
      </c>
      <c r="AQ635">
        <v>33</v>
      </c>
      <c r="AR635">
        <v>36</v>
      </c>
      <c r="AS635">
        <v>18</v>
      </c>
      <c r="AT635">
        <v>17</v>
      </c>
      <c r="AU635">
        <v>29</v>
      </c>
      <c r="AV635">
        <v>46</v>
      </c>
      <c r="AW635">
        <f t="shared" si="118"/>
        <v>8</v>
      </c>
      <c r="AX635">
        <f t="shared" si="119"/>
        <v>54</v>
      </c>
      <c r="AY635" t="s">
        <v>102</v>
      </c>
      <c r="AZ635" s="1">
        <v>46096.541666666664</v>
      </c>
      <c r="BA635" s="1">
        <v>46096</v>
      </c>
      <c r="BB635">
        <v>3</v>
      </c>
      <c r="BC635" t="s">
        <v>119</v>
      </c>
      <c r="BD635">
        <v>2026</v>
      </c>
    </row>
    <row r="636" spans="1:56" x14ac:dyDescent="0.25">
      <c r="A636">
        <v>22500975</v>
      </c>
      <c r="B636" t="s">
        <v>109</v>
      </c>
      <c r="C636" t="s">
        <v>110</v>
      </c>
      <c r="D636">
        <v>1610612758</v>
      </c>
      <c r="E636" t="str">
        <f t="shared" si="108"/>
        <v>161061275822500975</v>
      </c>
      <c r="F636" t="s">
        <v>94</v>
      </c>
      <c r="G636" t="s">
        <v>95</v>
      </c>
      <c r="H636">
        <v>1610612746</v>
      </c>
      <c r="I636" s="4" t="str">
        <f t="shared" si="109"/>
        <v>161061274622500975</v>
      </c>
      <c r="J636">
        <v>0</v>
      </c>
      <c r="K636">
        <v>1</v>
      </c>
      <c r="L636">
        <v>118</v>
      </c>
      <c r="M636">
        <v>109</v>
      </c>
      <c r="N636">
        <v>29</v>
      </c>
      <c r="O636">
        <v>4</v>
      </c>
      <c r="P636">
        <v>9</v>
      </c>
      <c r="Q636" s="2">
        <f t="shared" si="110"/>
        <v>0.6626235399820305</v>
      </c>
      <c r="R636" s="3">
        <f t="shared" si="111"/>
        <v>61.040000000000006</v>
      </c>
      <c r="S636" s="3">
        <f t="shared" si="112"/>
        <v>74.760000000000005</v>
      </c>
      <c r="T636" s="3">
        <f t="shared" si="113"/>
        <v>193.31585845347311</v>
      </c>
      <c r="U636" s="3">
        <f t="shared" si="114"/>
        <v>145.7998929909042</v>
      </c>
      <c r="V636" s="3">
        <f t="shared" si="115"/>
        <v>47.515965462568914</v>
      </c>
      <c r="W636" s="2">
        <f t="shared" si="116"/>
        <v>1.5263157894736843</v>
      </c>
      <c r="X636">
        <v>82</v>
      </c>
      <c r="Y636">
        <v>48</v>
      </c>
      <c r="Z636" s="2">
        <v>0.58499999999999996</v>
      </c>
      <c r="AA636">
        <v>27</v>
      </c>
      <c r="AB636">
        <v>12</v>
      </c>
      <c r="AC636">
        <f t="shared" si="117"/>
        <v>36</v>
      </c>
      <c r="AD636" s="2">
        <v>0.44400000000000001</v>
      </c>
      <c r="AE636">
        <v>16</v>
      </c>
      <c r="AF636">
        <v>10</v>
      </c>
      <c r="AG636" s="2">
        <v>0.625</v>
      </c>
      <c r="AH636">
        <v>39</v>
      </c>
      <c r="AI636">
        <v>9</v>
      </c>
      <c r="AJ636">
        <v>48</v>
      </c>
      <c r="AK636">
        <v>25</v>
      </c>
      <c r="AL636">
        <v>19</v>
      </c>
      <c r="AM636">
        <v>9</v>
      </c>
      <c r="AN636">
        <v>240</v>
      </c>
      <c r="AO636">
        <v>33</v>
      </c>
      <c r="AP636">
        <v>35</v>
      </c>
      <c r="AQ636">
        <v>24</v>
      </c>
      <c r="AR636">
        <v>26</v>
      </c>
      <c r="AS636">
        <v>20</v>
      </c>
      <c r="AT636">
        <v>11</v>
      </c>
      <c r="AU636">
        <v>20</v>
      </c>
      <c r="AV636">
        <v>52</v>
      </c>
      <c r="AW636">
        <f t="shared" si="118"/>
        <v>20</v>
      </c>
      <c r="AX636">
        <f t="shared" si="119"/>
        <v>72</v>
      </c>
      <c r="AY636" t="s">
        <v>102</v>
      </c>
      <c r="AZ636" s="1">
        <v>46095.9375</v>
      </c>
      <c r="BA636" s="1">
        <v>46095</v>
      </c>
      <c r="BB636">
        <v>3</v>
      </c>
      <c r="BC636" t="s">
        <v>119</v>
      </c>
      <c r="BD636">
        <v>2026</v>
      </c>
    </row>
    <row r="637" spans="1:56" x14ac:dyDescent="0.25">
      <c r="A637">
        <v>22500975</v>
      </c>
      <c r="B637" t="s">
        <v>94</v>
      </c>
      <c r="C637" t="s">
        <v>95</v>
      </c>
      <c r="D637">
        <v>1610612746</v>
      </c>
      <c r="E637" t="str">
        <f t="shared" si="108"/>
        <v>161061274622500975</v>
      </c>
      <c r="F637" t="s">
        <v>109</v>
      </c>
      <c r="G637" t="s">
        <v>110</v>
      </c>
      <c r="H637">
        <v>1610612758</v>
      </c>
      <c r="I637" s="4" t="str">
        <f t="shared" si="109"/>
        <v>161061275822500975</v>
      </c>
      <c r="J637">
        <v>1</v>
      </c>
      <c r="K637">
        <v>0</v>
      </c>
      <c r="L637">
        <v>109</v>
      </c>
      <c r="M637">
        <v>118</v>
      </c>
      <c r="N637">
        <v>19</v>
      </c>
      <c r="O637">
        <v>8</v>
      </c>
      <c r="P637">
        <v>13</v>
      </c>
      <c r="Q637" s="2">
        <f t="shared" si="110"/>
        <v>0.56324927656056223</v>
      </c>
      <c r="R637" s="3">
        <f t="shared" si="111"/>
        <v>74.760000000000005</v>
      </c>
      <c r="S637" s="3">
        <f t="shared" si="112"/>
        <v>61.040000000000006</v>
      </c>
      <c r="T637" s="3">
        <f t="shared" si="113"/>
        <v>145.7998929909042</v>
      </c>
      <c r="U637" s="3">
        <f t="shared" si="114"/>
        <v>193.31585845347311</v>
      </c>
      <c r="V637" s="3">
        <f t="shared" si="115"/>
        <v>-47.515965462568914</v>
      </c>
      <c r="W637" s="2">
        <f t="shared" si="116"/>
        <v>1.4615384615384615</v>
      </c>
      <c r="X637">
        <v>84</v>
      </c>
      <c r="Y637">
        <v>39</v>
      </c>
      <c r="Z637" s="2">
        <v>0.46400000000000002</v>
      </c>
      <c r="AA637">
        <v>27</v>
      </c>
      <c r="AB637">
        <v>9</v>
      </c>
      <c r="AC637">
        <f t="shared" si="117"/>
        <v>27</v>
      </c>
      <c r="AD637" s="2">
        <v>0.33300000000000002</v>
      </c>
      <c r="AE637">
        <v>29</v>
      </c>
      <c r="AF637">
        <v>22</v>
      </c>
      <c r="AG637" s="2">
        <v>0.75900000000000001</v>
      </c>
      <c r="AH637">
        <v>26</v>
      </c>
      <c r="AI637">
        <v>9</v>
      </c>
      <c r="AJ637">
        <v>35</v>
      </c>
      <c r="AK637">
        <v>13</v>
      </c>
      <c r="AL637">
        <v>13</v>
      </c>
      <c r="AM637">
        <v>-9</v>
      </c>
      <c r="AN637">
        <v>240</v>
      </c>
      <c r="AO637">
        <v>31</v>
      </c>
      <c r="AP637">
        <v>23</v>
      </c>
      <c r="AQ637">
        <v>21</v>
      </c>
      <c r="AR637">
        <v>34</v>
      </c>
      <c r="AS637">
        <v>3</v>
      </c>
      <c r="AT637">
        <v>16</v>
      </c>
      <c r="AU637">
        <v>18</v>
      </c>
      <c r="AV637">
        <v>52</v>
      </c>
      <c r="AW637">
        <f t="shared" si="118"/>
        <v>8</v>
      </c>
      <c r="AX637">
        <f t="shared" si="119"/>
        <v>60</v>
      </c>
      <c r="AY637" t="s">
        <v>102</v>
      </c>
      <c r="AZ637" s="1">
        <v>46095.9375</v>
      </c>
      <c r="BA637" s="1">
        <v>46095</v>
      </c>
      <c r="BB637">
        <v>3</v>
      </c>
      <c r="BC637" t="s">
        <v>119</v>
      </c>
      <c r="BD637">
        <v>2026</v>
      </c>
    </row>
    <row r="638" spans="1:56" x14ac:dyDescent="0.25">
      <c r="A638">
        <v>22500974</v>
      </c>
      <c r="B638" t="s">
        <v>68</v>
      </c>
      <c r="C638" t="s">
        <v>69</v>
      </c>
      <c r="D638">
        <v>1610612747</v>
      </c>
      <c r="E638" t="str">
        <f t="shared" si="108"/>
        <v>161061274722500974</v>
      </c>
      <c r="F638" t="s">
        <v>80</v>
      </c>
      <c r="G638" t="s">
        <v>81</v>
      </c>
      <c r="H638">
        <v>1610612743</v>
      </c>
      <c r="I638" s="4" t="str">
        <f t="shared" si="109"/>
        <v>161061274322500974</v>
      </c>
      <c r="J638">
        <v>1</v>
      </c>
      <c r="K638">
        <v>1</v>
      </c>
      <c r="L638">
        <v>127</v>
      </c>
      <c r="M638">
        <v>125</v>
      </c>
      <c r="N638">
        <v>31</v>
      </c>
      <c r="O638">
        <v>6</v>
      </c>
      <c r="P638">
        <v>10</v>
      </c>
      <c r="Q638" s="2">
        <f t="shared" si="110"/>
        <v>0.6080045959402528</v>
      </c>
      <c r="R638" s="3">
        <f t="shared" si="111"/>
        <v>81.44</v>
      </c>
      <c r="S638" s="3">
        <f t="shared" si="112"/>
        <v>82.68</v>
      </c>
      <c r="T638" s="3">
        <f t="shared" si="113"/>
        <v>155.94302554027507</v>
      </c>
      <c r="U638" s="3">
        <f t="shared" si="114"/>
        <v>151.18529269472666</v>
      </c>
      <c r="V638" s="3">
        <f t="shared" si="115"/>
        <v>4.7577328455484178</v>
      </c>
      <c r="W638" s="2">
        <f t="shared" si="116"/>
        <v>1.9375</v>
      </c>
      <c r="X638">
        <v>93</v>
      </c>
      <c r="Y638">
        <v>48</v>
      </c>
      <c r="Z638" s="2">
        <v>0.51600000000000001</v>
      </c>
      <c r="AA638">
        <v>42</v>
      </c>
      <c r="AB638">
        <v>14</v>
      </c>
      <c r="AC638">
        <f t="shared" si="117"/>
        <v>42</v>
      </c>
      <c r="AD638" s="2">
        <v>0.33300000000000002</v>
      </c>
      <c r="AE638">
        <v>26</v>
      </c>
      <c r="AF638">
        <v>17</v>
      </c>
      <c r="AG638" s="2">
        <v>0.65400000000000003</v>
      </c>
      <c r="AH638">
        <v>39</v>
      </c>
      <c r="AI638">
        <v>7</v>
      </c>
      <c r="AJ638">
        <v>46</v>
      </c>
      <c r="AK638">
        <v>20</v>
      </c>
      <c r="AL638">
        <v>16</v>
      </c>
      <c r="AM638">
        <v>2</v>
      </c>
      <c r="AN638">
        <v>265</v>
      </c>
      <c r="AO638">
        <v>34</v>
      </c>
      <c r="AP638">
        <v>27</v>
      </c>
      <c r="AQ638">
        <v>26</v>
      </c>
      <c r="AR638">
        <v>31</v>
      </c>
      <c r="AS638">
        <v>17</v>
      </c>
      <c r="AT638">
        <v>15</v>
      </c>
      <c r="AU638">
        <v>33</v>
      </c>
      <c r="AV638">
        <v>56</v>
      </c>
      <c r="AW638">
        <f t="shared" si="118"/>
        <v>12</v>
      </c>
      <c r="AX638">
        <f t="shared" si="119"/>
        <v>68</v>
      </c>
      <c r="AY638" t="s">
        <v>102</v>
      </c>
      <c r="AZ638" s="1">
        <v>46095.854166666664</v>
      </c>
      <c r="BA638" s="1">
        <v>46095</v>
      </c>
      <c r="BB638">
        <v>3</v>
      </c>
      <c r="BC638" t="s">
        <v>119</v>
      </c>
      <c r="BD638">
        <v>2026</v>
      </c>
    </row>
    <row r="639" spans="1:56" x14ac:dyDescent="0.25">
      <c r="A639">
        <v>22500974</v>
      </c>
      <c r="B639" t="s">
        <v>80</v>
      </c>
      <c r="C639" t="s">
        <v>81</v>
      </c>
      <c r="D639">
        <v>1610612743</v>
      </c>
      <c r="E639" t="str">
        <f t="shared" si="108"/>
        <v>161061274322500974</v>
      </c>
      <c r="F639" t="s">
        <v>68</v>
      </c>
      <c r="G639" t="s">
        <v>69</v>
      </c>
      <c r="H639">
        <v>1610612747</v>
      </c>
      <c r="I639" s="4" t="str">
        <f t="shared" si="109"/>
        <v>161061274722500974</v>
      </c>
      <c r="J639">
        <v>0</v>
      </c>
      <c r="K639">
        <v>0</v>
      </c>
      <c r="L639">
        <v>125</v>
      </c>
      <c r="M639">
        <v>127</v>
      </c>
      <c r="N639">
        <v>33</v>
      </c>
      <c r="O639">
        <v>5</v>
      </c>
      <c r="P639">
        <v>13</v>
      </c>
      <c r="Q639" s="2">
        <f t="shared" si="110"/>
        <v>0.59705769965609468</v>
      </c>
      <c r="R639" s="3">
        <f t="shared" si="111"/>
        <v>82.68</v>
      </c>
      <c r="S639" s="3">
        <f t="shared" si="112"/>
        <v>81.44</v>
      </c>
      <c r="T639" s="3">
        <f t="shared" si="113"/>
        <v>151.18529269472666</v>
      </c>
      <c r="U639" s="3">
        <f t="shared" si="114"/>
        <v>155.94302554027507</v>
      </c>
      <c r="V639" s="3">
        <f t="shared" si="115"/>
        <v>-4.7577328455484178</v>
      </c>
      <c r="W639" s="2">
        <f t="shared" si="116"/>
        <v>2.2000000000000002</v>
      </c>
      <c r="X639">
        <v>95</v>
      </c>
      <c r="Y639">
        <v>44</v>
      </c>
      <c r="Z639" s="2">
        <v>0.46300000000000002</v>
      </c>
      <c r="AA639">
        <v>49</v>
      </c>
      <c r="AB639">
        <v>19</v>
      </c>
      <c r="AC639">
        <f t="shared" si="117"/>
        <v>57</v>
      </c>
      <c r="AD639" s="2">
        <v>0.38800000000000001</v>
      </c>
      <c r="AE639">
        <v>22</v>
      </c>
      <c r="AF639">
        <v>18</v>
      </c>
      <c r="AG639" s="2">
        <v>0.81799999999999995</v>
      </c>
      <c r="AH639">
        <v>34</v>
      </c>
      <c r="AI639">
        <v>7</v>
      </c>
      <c r="AJ639">
        <v>41</v>
      </c>
      <c r="AK639">
        <v>22</v>
      </c>
      <c r="AL639">
        <v>15</v>
      </c>
      <c r="AM639">
        <v>-2</v>
      </c>
      <c r="AN639">
        <v>265</v>
      </c>
      <c r="AO639">
        <v>26</v>
      </c>
      <c r="AP639">
        <v>24</v>
      </c>
      <c r="AQ639">
        <v>37</v>
      </c>
      <c r="AR639">
        <v>31</v>
      </c>
      <c r="AS639">
        <v>8</v>
      </c>
      <c r="AT639">
        <v>25</v>
      </c>
      <c r="AU639">
        <v>17</v>
      </c>
      <c r="AV639">
        <v>44</v>
      </c>
      <c r="AW639">
        <f t="shared" si="118"/>
        <v>6</v>
      </c>
      <c r="AX639">
        <f t="shared" si="119"/>
        <v>50</v>
      </c>
      <c r="AY639" t="s">
        <v>102</v>
      </c>
      <c r="AZ639" s="1">
        <v>46095.854166666664</v>
      </c>
      <c r="BA639" s="1">
        <v>46095</v>
      </c>
      <c r="BB639">
        <v>3</v>
      </c>
      <c r="BC639" t="s">
        <v>119</v>
      </c>
      <c r="BD639">
        <v>2026</v>
      </c>
    </row>
    <row r="640" spans="1:56" x14ac:dyDescent="0.25">
      <c r="A640">
        <v>22500972</v>
      </c>
      <c r="B640" t="s">
        <v>74</v>
      </c>
      <c r="C640" t="s">
        <v>75</v>
      </c>
      <c r="D640">
        <v>1610612753</v>
      </c>
      <c r="E640" t="str">
        <f t="shared" si="108"/>
        <v>161061275322500972</v>
      </c>
      <c r="F640" t="s">
        <v>96</v>
      </c>
      <c r="G640" t="s">
        <v>97</v>
      </c>
      <c r="H640">
        <v>1610612748</v>
      </c>
      <c r="I640" s="4" t="str">
        <f t="shared" si="109"/>
        <v>161061274822500972</v>
      </c>
      <c r="J640">
        <v>0</v>
      </c>
      <c r="K640">
        <v>1</v>
      </c>
      <c r="L640">
        <v>121</v>
      </c>
      <c r="M640">
        <v>117</v>
      </c>
      <c r="N640">
        <v>26</v>
      </c>
      <c r="O640">
        <v>2</v>
      </c>
      <c r="P640">
        <v>6</v>
      </c>
      <c r="Q640" s="2">
        <f t="shared" si="110"/>
        <v>0.60499999999999998</v>
      </c>
      <c r="R640" s="3">
        <f t="shared" si="111"/>
        <v>70</v>
      </c>
      <c r="S640" s="3">
        <f t="shared" si="112"/>
        <v>83.32</v>
      </c>
      <c r="T640" s="3">
        <f t="shared" si="113"/>
        <v>172.85714285714286</v>
      </c>
      <c r="U640" s="3">
        <f t="shared" si="114"/>
        <v>140.42246759481517</v>
      </c>
      <c r="V640" s="3">
        <f t="shared" si="115"/>
        <v>32.434675262327687</v>
      </c>
      <c r="W640" s="2">
        <f t="shared" si="116"/>
        <v>1.368421052631579</v>
      </c>
      <c r="X640">
        <v>89</v>
      </c>
      <c r="Y640">
        <v>44</v>
      </c>
      <c r="Z640" s="2">
        <v>0.49399999999999999</v>
      </c>
      <c r="AA640">
        <v>32</v>
      </c>
      <c r="AB640">
        <v>10</v>
      </c>
      <c r="AC640">
        <f t="shared" si="117"/>
        <v>30</v>
      </c>
      <c r="AD640" s="2">
        <v>0.313</v>
      </c>
      <c r="AE640">
        <v>25</v>
      </c>
      <c r="AF640">
        <v>23</v>
      </c>
      <c r="AG640" s="2">
        <v>0.92</v>
      </c>
      <c r="AH640">
        <v>38</v>
      </c>
      <c r="AI640">
        <v>11</v>
      </c>
      <c r="AJ640">
        <v>49</v>
      </c>
      <c r="AK640">
        <v>23</v>
      </c>
      <c r="AL640">
        <v>19</v>
      </c>
      <c r="AM640">
        <v>4</v>
      </c>
      <c r="AN640">
        <v>240</v>
      </c>
      <c r="AO640">
        <v>41</v>
      </c>
      <c r="AP640">
        <v>30</v>
      </c>
      <c r="AQ640">
        <v>27</v>
      </c>
      <c r="AR640">
        <v>23</v>
      </c>
      <c r="AS640">
        <v>22</v>
      </c>
      <c r="AT640">
        <v>11</v>
      </c>
      <c r="AU640">
        <v>9</v>
      </c>
      <c r="AV640">
        <v>54</v>
      </c>
      <c r="AW640">
        <f t="shared" si="118"/>
        <v>14</v>
      </c>
      <c r="AX640">
        <f t="shared" si="119"/>
        <v>68</v>
      </c>
      <c r="AY640" t="s">
        <v>102</v>
      </c>
      <c r="AZ640" s="1">
        <v>46095.833333333336</v>
      </c>
      <c r="BA640" s="1">
        <v>46095</v>
      </c>
      <c r="BB640">
        <v>3</v>
      </c>
      <c r="BC640" t="s">
        <v>119</v>
      </c>
      <c r="BD640">
        <v>2026</v>
      </c>
    </row>
    <row r="641" spans="1:56" x14ac:dyDescent="0.25">
      <c r="A641">
        <v>22500972</v>
      </c>
      <c r="B641" t="s">
        <v>96</v>
      </c>
      <c r="C641" t="s">
        <v>97</v>
      </c>
      <c r="D641">
        <v>1610612748</v>
      </c>
      <c r="E641" t="str">
        <f t="shared" si="108"/>
        <v>161061274822500972</v>
      </c>
      <c r="F641" t="s">
        <v>74</v>
      </c>
      <c r="G641" t="s">
        <v>75</v>
      </c>
      <c r="H641">
        <v>1610612753</v>
      </c>
      <c r="I641" s="4" t="str">
        <f t="shared" si="109"/>
        <v>161061275322500972</v>
      </c>
      <c r="J641">
        <v>1</v>
      </c>
      <c r="K641">
        <v>0</v>
      </c>
      <c r="L641">
        <v>117</v>
      </c>
      <c r="M641">
        <v>121</v>
      </c>
      <c r="N641">
        <v>25</v>
      </c>
      <c r="O641">
        <v>5</v>
      </c>
      <c r="P641">
        <v>13</v>
      </c>
      <c r="Q641" s="2">
        <f t="shared" si="110"/>
        <v>0.58313397129186606</v>
      </c>
      <c r="R641" s="3">
        <f t="shared" si="111"/>
        <v>83.32</v>
      </c>
      <c r="S641" s="3">
        <f t="shared" si="112"/>
        <v>70</v>
      </c>
      <c r="T641" s="3">
        <f t="shared" si="113"/>
        <v>140.42246759481517</v>
      </c>
      <c r="U641" s="3">
        <f t="shared" si="114"/>
        <v>172.85714285714286</v>
      </c>
      <c r="V641" s="3">
        <f t="shared" si="115"/>
        <v>-32.434675262327687</v>
      </c>
      <c r="W641" s="2">
        <f t="shared" si="116"/>
        <v>2.5</v>
      </c>
      <c r="X641">
        <v>88</v>
      </c>
      <c r="Y641">
        <v>41</v>
      </c>
      <c r="Z641" s="2">
        <v>0.46600000000000003</v>
      </c>
      <c r="AA641">
        <v>38</v>
      </c>
      <c r="AB641">
        <v>12</v>
      </c>
      <c r="AC641">
        <f t="shared" si="117"/>
        <v>36</v>
      </c>
      <c r="AD641" s="2">
        <v>0.316</v>
      </c>
      <c r="AE641">
        <v>28</v>
      </c>
      <c r="AF641">
        <v>23</v>
      </c>
      <c r="AG641" s="2">
        <v>0.82099999999999995</v>
      </c>
      <c r="AH641">
        <v>25</v>
      </c>
      <c r="AI641">
        <v>7</v>
      </c>
      <c r="AJ641">
        <v>32</v>
      </c>
      <c r="AK641">
        <v>21</v>
      </c>
      <c r="AL641">
        <v>10</v>
      </c>
      <c r="AM641">
        <v>-4</v>
      </c>
      <c r="AN641">
        <v>240</v>
      </c>
      <c r="AO641">
        <v>27</v>
      </c>
      <c r="AP641">
        <v>28</v>
      </c>
      <c r="AQ641">
        <v>28</v>
      </c>
      <c r="AR641">
        <v>34</v>
      </c>
      <c r="AS641">
        <v>1</v>
      </c>
      <c r="AT641">
        <v>24</v>
      </c>
      <c r="AU641">
        <v>25</v>
      </c>
      <c r="AV641">
        <v>52</v>
      </c>
      <c r="AW641">
        <f t="shared" si="118"/>
        <v>6</v>
      </c>
      <c r="AX641">
        <f t="shared" si="119"/>
        <v>58</v>
      </c>
      <c r="AY641" t="s">
        <v>102</v>
      </c>
      <c r="AZ641" s="1">
        <v>46095.833333333336</v>
      </c>
      <c r="BA641" s="1">
        <v>46095</v>
      </c>
      <c r="BB641">
        <v>3</v>
      </c>
      <c r="BC641" t="s">
        <v>119</v>
      </c>
      <c r="BD641">
        <v>2026</v>
      </c>
    </row>
    <row r="642" spans="1:56" x14ac:dyDescent="0.25">
      <c r="A642">
        <v>22500971</v>
      </c>
      <c r="B642" t="s">
        <v>111</v>
      </c>
      <c r="C642" t="s">
        <v>112</v>
      </c>
      <c r="D642">
        <v>1610612764</v>
      </c>
      <c r="E642" t="str">
        <f t="shared" ref="E642:E705" si="120">D642:D3285&amp;A642:A3285</f>
        <v>161061276422500971</v>
      </c>
      <c r="F642" t="s">
        <v>76</v>
      </c>
      <c r="G642" t="s">
        <v>77</v>
      </c>
      <c r="H642">
        <v>1610612738</v>
      </c>
      <c r="I642" s="4" t="str">
        <f t="shared" ref="I642:I705" si="121">H642:H3285&amp;A642:A3285</f>
        <v>161061273822500971</v>
      </c>
      <c r="J642">
        <v>0</v>
      </c>
      <c r="K642">
        <v>0</v>
      </c>
      <c r="L642">
        <v>100</v>
      </c>
      <c r="M642">
        <v>111</v>
      </c>
      <c r="N642">
        <v>28</v>
      </c>
      <c r="O642">
        <v>4</v>
      </c>
      <c r="P642">
        <v>9</v>
      </c>
      <c r="Q642" s="2">
        <f t="shared" ref="Q642:Q705" si="122">IF((2*(X642 + 0.44 * AE642))=0,0,L642 / (2*(X642 + 0.44 * AE642)))</f>
        <v>0.54656755574989069</v>
      </c>
      <c r="R642" s="3">
        <f t="shared" ref="R642:R705" si="123">X642 + 0.44 * AE642 - AI642 - AL642</f>
        <v>69.48</v>
      </c>
      <c r="S642" s="3">
        <f t="shared" ref="S642:S705" si="124">INDEX(X:X,MATCH(I642,E:E,0))
+0.44*INDEX(AE:AE,MATCH(I642,E:E,0))
-INDEX(AI:AI,MATCH(I642,E:E,0))
-INDEX(AL:AL,MATCH(I642,E:E,0))</f>
        <v>68.36</v>
      </c>
      <c r="T642" s="3">
        <f t="shared" ref="T642:T705" si="125">(L642/R642)*100</f>
        <v>143.92630972941853</v>
      </c>
      <c r="U642" s="3">
        <f t="shared" ref="U642:U705" si="126">(M642/S642)*100</f>
        <v>162.37565827969573</v>
      </c>
      <c r="V642" s="3">
        <f t="shared" ref="V642:V705" si="127">T642-U642</f>
        <v>-18.449348550277193</v>
      </c>
      <c r="W642" s="2">
        <f t="shared" ref="W642:W705" si="128">N642/IF(AL642=0,1,AL642)</f>
        <v>2.1538461538461537</v>
      </c>
      <c r="X642">
        <v>84</v>
      </c>
      <c r="Y642">
        <v>37</v>
      </c>
      <c r="Z642" s="2">
        <v>0.44</v>
      </c>
      <c r="AA642">
        <v>39</v>
      </c>
      <c r="AB642">
        <v>15</v>
      </c>
      <c r="AC642">
        <f t="shared" ref="AC642:AC705" si="129">AB642*3</f>
        <v>45</v>
      </c>
      <c r="AD642" s="2">
        <v>0.38500000000000001</v>
      </c>
      <c r="AE642">
        <v>17</v>
      </c>
      <c r="AF642">
        <v>11</v>
      </c>
      <c r="AG642" s="2">
        <v>0.64700000000000002</v>
      </c>
      <c r="AH642">
        <v>29</v>
      </c>
      <c r="AI642">
        <v>9</v>
      </c>
      <c r="AJ642">
        <v>38</v>
      </c>
      <c r="AK642">
        <v>18</v>
      </c>
      <c r="AL642">
        <v>13</v>
      </c>
      <c r="AM642">
        <v>-11</v>
      </c>
      <c r="AN642">
        <v>240</v>
      </c>
      <c r="AO642">
        <v>27</v>
      </c>
      <c r="AP642">
        <v>14</v>
      </c>
      <c r="AQ642">
        <v>31</v>
      </c>
      <c r="AR642">
        <v>28</v>
      </c>
      <c r="AS642">
        <v>1</v>
      </c>
      <c r="AT642">
        <v>28</v>
      </c>
      <c r="AU642">
        <v>24</v>
      </c>
      <c r="AV642">
        <v>30</v>
      </c>
      <c r="AW642">
        <f t="shared" ref="AW642:AW705" si="130">L642-(AV642+AC642+AF642)</f>
        <v>14</v>
      </c>
      <c r="AX642">
        <f t="shared" ref="AX642:AX705" si="131">AV642+AW642</f>
        <v>44</v>
      </c>
      <c r="AY642" t="s">
        <v>102</v>
      </c>
      <c r="AZ642" s="1">
        <v>46095.75</v>
      </c>
      <c r="BA642" s="1">
        <v>46095</v>
      </c>
      <c r="BB642">
        <v>3</v>
      </c>
      <c r="BC642" t="s">
        <v>119</v>
      </c>
      <c r="BD642">
        <v>2026</v>
      </c>
    </row>
    <row r="643" spans="1:56" x14ac:dyDescent="0.25">
      <c r="A643">
        <v>22500971</v>
      </c>
      <c r="B643" t="s">
        <v>76</v>
      </c>
      <c r="C643" t="s">
        <v>77</v>
      </c>
      <c r="D643">
        <v>1610612738</v>
      </c>
      <c r="E643" t="str">
        <f t="shared" si="120"/>
        <v>161061273822500971</v>
      </c>
      <c r="F643" t="s">
        <v>111</v>
      </c>
      <c r="G643" t="s">
        <v>112</v>
      </c>
      <c r="H643">
        <v>1610612764</v>
      </c>
      <c r="I643" s="4" t="str">
        <f t="shared" si="121"/>
        <v>161061276422500971</v>
      </c>
      <c r="J643">
        <v>1</v>
      </c>
      <c r="K643">
        <v>1</v>
      </c>
      <c r="L643">
        <v>111</v>
      </c>
      <c r="M643">
        <v>100</v>
      </c>
      <c r="N643">
        <v>29</v>
      </c>
      <c r="O643">
        <v>4</v>
      </c>
      <c r="P643">
        <v>8</v>
      </c>
      <c r="Q643" s="2">
        <f t="shared" si="122"/>
        <v>0.54755327545382793</v>
      </c>
      <c r="R643" s="3">
        <f t="shared" si="123"/>
        <v>68.36</v>
      </c>
      <c r="S643" s="3">
        <f t="shared" si="124"/>
        <v>69.48</v>
      </c>
      <c r="T643" s="3">
        <f t="shared" si="125"/>
        <v>162.37565827969573</v>
      </c>
      <c r="U643" s="3">
        <f t="shared" si="126"/>
        <v>143.92630972941853</v>
      </c>
      <c r="V643" s="3">
        <f t="shared" si="127"/>
        <v>18.449348550277193</v>
      </c>
      <c r="W643" s="2">
        <f t="shared" si="128"/>
        <v>2.0714285714285716</v>
      </c>
      <c r="X643">
        <v>93</v>
      </c>
      <c r="Y643">
        <v>41</v>
      </c>
      <c r="Z643" s="2">
        <v>0.441</v>
      </c>
      <c r="AA643">
        <v>46</v>
      </c>
      <c r="AB643">
        <v>12</v>
      </c>
      <c r="AC643">
        <f t="shared" si="129"/>
        <v>36</v>
      </c>
      <c r="AD643" s="2">
        <v>0.26100000000000001</v>
      </c>
      <c r="AE643">
        <v>19</v>
      </c>
      <c r="AF643">
        <v>17</v>
      </c>
      <c r="AG643" s="2">
        <v>0.89500000000000002</v>
      </c>
      <c r="AH643">
        <v>36</v>
      </c>
      <c r="AI643">
        <v>19</v>
      </c>
      <c r="AJ643">
        <v>55</v>
      </c>
      <c r="AK643">
        <v>20</v>
      </c>
      <c r="AL643">
        <v>14</v>
      </c>
      <c r="AM643">
        <v>11</v>
      </c>
      <c r="AN643">
        <v>240</v>
      </c>
      <c r="AO643">
        <v>29</v>
      </c>
      <c r="AP643">
        <v>35</v>
      </c>
      <c r="AQ643">
        <v>29</v>
      </c>
      <c r="AR643">
        <v>18</v>
      </c>
      <c r="AS643">
        <v>30</v>
      </c>
      <c r="AT643">
        <v>9</v>
      </c>
      <c r="AU643">
        <v>18</v>
      </c>
      <c r="AV643">
        <v>54</v>
      </c>
      <c r="AW643">
        <f t="shared" si="130"/>
        <v>4</v>
      </c>
      <c r="AX643">
        <f t="shared" si="131"/>
        <v>58</v>
      </c>
      <c r="AY643" t="s">
        <v>102</v>
      </c>
      <c r="AZ643" s="1">
        <v>46095.75</v>
      </c>
      <c r="BA643" s="1">
        <v>46095</v>
      </c>
      <c r="BB643">
        <v>3</v>
      </c>
      <c r="BC643" t="s">
        <v>119</v>
      </c>
      <c r="BD643">
        <v>2026</v>
      </c>
    </row>
    <row r="644" spans="1:56" x14ac:dyDescent="0.25">
      <c r="A644">
        <v>22500973</v>
      </c>
      <c r="B644" t="s">
        <v>92</v>
      </c>
      <c r="C644" t="s">
        <v>93</v>
      </c>
      <c r="D644">
        <v>1610612766</v>
      </c>
      <c r="E644" t="str">
        <f t="shared" si="120"/>
        <v>161061276622500973</v>
      </c>
      <c r="F644" t="s">
        <v>53</v>
      </c>
      <c r="G644" t="s">
        <v>54</v>
      </c>
      <c r="H644">
        <v>1610612759</v>
      </c>
      <c r="I644" s="4" t="str">
        <f t="shared" si="121"/>
        <v>161061275922500973</v>
      </c>
      <c r="J644">
        <v>0</v>
      </c>
      <c r="K644">
        <v>0</v>
      </c>
      <c r="L644">
        <v>102</v>
      </c>
      <c r="M644">
        <v>115</v>
      </c>
      <c r="N644">
        <v>18</v>
      </c>
      <c r="O644">
        <v>10</v>
      </c>
      <c r="P644">
        <v>7</v>
      </c>
      <c r="Q644" s="2">
        <f t="shared" si="122"/>
        <v>0.50756369426751591</v>
      </c>
      <c r="R644" s="3">
        <f t="shared" si="123"/>
        <v>80.48</v>
      </c>
      <c r="S644" s="3">
        <f t="shared" si="124"/>
        <v>75.239999999999995</v>
      </c>
      <c r="T644" s="3">
        <f t="shared" si="125"/>
        <v>126.73956262425448</v>
      </c>
      <c r="U644" s="3">
        <f t="shared" si="126"/>
        <v>152.84423179160024</v>
      </c>
      <c r="V644" s="3">
        <f t="shared" si="127"/>
        <v>-26.104669167345762</v>
      </c>
      <c r="W644" s="2">
        <f t="shared" si="128"/>
        <v>2</v>
      </c>
      <c r="X644">
        <v>93</v>
      </c>
      <c r="Y644">
        <v>35</v>
      </c>
      <c r="Z644" s="2">
        <v>0.376</v>
      </c>
      <c r="AA644">
        <v>54</v>
      </c>
      <c r="AB644">
        <v>18</v>
      </c>
      <c r="AC644">
        <f t="shared" si="129"/>
        <v>54</v>
      </c>
      <c r="AD644" s="2">
        <v>0.33300000000000002</v>
      </c>
      <c r="AE644">
        <v>17</v>
      </c>
      <c r="AF644">
        <v>14</v>
      </c>
      <c r="AG644" s="2">
        <v>0.82399999999999995</v>
      </c>
      <c r="AH644">
        <v>28</v>
      </c>
      <c r="AI644">
        <v>11</v>
      </c>
      <c r="AJ644">
        <v>39</v>
      </c>
      <c r="AK644">
        <v>21</v>
      </c>
      <c r="AL644">
        <v>9</v>
      </c>
      <c r="AM644">
        <v>-13</v>
      </c>
      <c r="AN644">
        <v>240</v>
      </c>
      <c r="AO644">
        <v>24</v>
      </c>
      <c r="AP644">
        <v>22</v>
      </c>
      <c r="AQ644">
        <v>37</v>
      </c>
      <c r="AR644">
        <v>19</v>
      </c>
      <c r="AS644">
        <v>3</v>
      </c>
      <c r="AT644">
        <v>16</v>
      </c>
      <c r="AU644">
        <v>13</v>
      </c>
      <c r="AV644">
        <v>30</v>
      </c>
      <c r="AW644">
        <f t="shared" si="130"/>
        <v>4</v>
      </c>
      <c r="AX644">
        <f t="shared" si="131"/>
        <v>34</v>
      </c>
      <c r="AY644" t="s">
        <v>102</v>
      </c>
      <c r="AZ644" s="1">
        <v>46095.645833333336</v>
      </c>
      <c r="BA644" s="1">
        <v>46095</v>
      </c>
      <c r="BB644">
        <v>3</v>
      </c>
      <c r="BC644" t="s">
        <v>119</v>
      </c>
      <c r="BD644">
        <v>2026</v>
      </c>
    </row>
    <row r="645" spans="1:56" x14ac:dyDescent="0.25">
      <c r="A645">
        <v>22500973</v>
      </c>
      <c r="B645" t="s">
        <v>53</v>
      </c>
      <c r="C645" t="s">
        <v>54</v>
      </c>
      <c r="D645">
        <v>1610612759</v>
      </c>
      <c r="E645" t="str">
        <f t="shared" si="120"/>
        <v>161061275922500973</v>
      </c>
      <c r="F645" t="s">
        <v>92</v>
      </c>
      <c r="G645" t="s">
        <v>93</v>
      </c>
      <c r="H645">
        <v>1610612766</v>
      </c>
      <c r="I645" s="4" t="str">
        <f t="shared" si="121"/>
        <v>161061276622500973</v>
      </c>
      <c r="J645">
        <v>1</v>
      </c>
      <c r="K645">
        <v>1</v>
      </c>
      <c r="L645">
        <v>115</v>
      </c>
      <c r="M645">
        <v>102</v>
      </c>
      <c r="N645">
        <v>29</v>
      </c>
      <c r="O645">
        <v>6</v>
      </c>
      <c r="P645">
        <v>7</v>
      </c>
      <c r="Q645" s="2">
        <f t="shared" si="122"/>
        <v>0.56795732911892538</v>
      </c>
      <c r="R645" s="3">
        <f t="shared" si="123"/>
        <v>75.239999999999995</v>
      </c>
      <c r="S645" s="3">
        <f t="shared" si="124"/>
        <v>80.48</v>
      </c>
      <c r="T645" s="3">
        <f t="shared" si="125"/>
        <v>152.84423179160024</v>
      </c>
      <c r="U645" s="3">
        <f t="shared" si="126"/>
        <v>126.73956262425448</v>
      </c>
      <c r="V645" s="3">
        <f t="shared" si="127"/>
        <v>26.104669167345762</v>
      </c>
      <c r="W645" s="2">
        <f t="shared" si="128"/>
        <v>2.6363636363636362</v>
      </c>
      <c r="X645">
        <v>92</v>
      </c>
      <c r="Y645">
        <v>43</v>
      </c>
      <c r="Z645" s="2">
        <v>0.46700000000000003</v>
      </c>
      <c r="AA645">
        <v>33</v>
      </c>
      <c r="AB645">
        <v>11</v>
      </c>
      <c r="AC645">
        <f t="shared" si="129"/>
        <v>33</v>
      </c>
      <c r="AD645" s="2">
        <v>0.33300000000000002</v>
      </c>
      <c r="AE645">
        <v>21</v>
      </c>
      <c r="AF645">
        <v>18</v>
      </c>
      <c r="AG645" s="2">
        <v>0.85699999999999998</v>
      </c>
      <c r="AH645">
        <v>39</v>
      </c>
      <c r="AI645">
        <v>15</v>
      </c>
      <c r="AJ645">
        <v>54</v>
      </c>
      <c r="AK645">
        <v>20</v>
      </c>
      <c r="AL645">
        <v>11</v>
      </c>
      <c r="AM645">
        <v>13</v>
      </c>
      <c r="AN645">
        <v>240</v>
      </c>
      <c r="AO645">
        <v>31</v>
      </c>
      <c r="AP645">
        <v>28</v>
      </c>
      <c r="AQ645">
        <v>32</v>
      </c>
      <c r="AR645">
        <v>24</v>
      </c>
      <c r="AS645">
        <v>19</v>
      </c>
      <c r="AT645">
        <v>20</v>
      </c>
      <c r="AU645">
        <v>12</v>
      </c>
      <c r="AV645">
        <v>58</v>
      </c>
      <c r="AW645">
        <f t="shared" si="130"/>
        <v>6</v>
      </c>
      <c r="AX645">
        <f t="shared" si="131"/>
        <v>64</v>
      </c>
      <c r="AY645" t="s">
        <v>102</v>
      </c>
      <c r="AZ645" s="1">
        <v>46095.645833333336</v>
      </c>
      <c r="BA645" s="1">
        <v>46095</v>
      </c>
      <c r="BB645">
        <v>3</v>
      </c>
      <c r="BC645" t="s">
        <v>119</v>
      </c>
      <c r="BD645">
        <v>2026</v>
      </c>
    </row>
    <row r="646" spans="1:56" x14ac:dyDescent="0.25">
      <c r="A646">
        <v>22500970</v>
      </c>
      <c r="B646" t="s">
        <v>83</v>
      </c>
      <c r="C646" t="s">
        <v>84</v>
      </c>
      <c r="D646">
        <v>1610612737</v>
      </c>
      <c r="E646" t="str">
        <f t="shared" si="120"/>
        <v>161061273722500970</v>
      </c>
      <c r="F646" t="s">
        <v>115</v>
      </c>
      <c r="G646" t="s">
        <v>116</v>
      </c>
      <c r="H646">
        <v>1610612749</v>
      </c>
      <c r="I646" s="4" t="str">
        <f t="shared" si="121"/>
        <v>161061274922500970</v>
      </c>
      <c r="J646">
        <v>1</v>
      </c>
      <c r="K646">
        <v>1</v>
      </c>
      <c r="L646">
        <v>122</v>
      </c>
      <c r="M646">
        <v>99</v>
      </c>
      <c r="N646">
        <v>29</v>
      </c>
      <c r="O646">
        <v>1</v>
      </c>
      <c r="P646">
        <v>10</v>
      </c>
      <c r="Q646" s="2">
        <f t="shared" si="122"/>
        <v>0.59269335406140689</v>
      </c>
      <c r="R646" s="3">
        <f t="shared" si="123"/>
        <v>74.92</v>
      </c>
      <c r="S646" s="3">
        <f t="shared" si="124"/>
        <v>58.92</v>
      </c>
      <c r="T646" s="3">
        <f t="shared" si="125"/>
        <v>162.84036305392416</v>
      </c>
      <c r="U646" s="3">
        <f t="shared" si="126"/>
        <v>168.0244399185336</v>
      </c>
      <c r="V646" s="3">
        <f t="shared" si="127"/>
        <v>-5.1840768646094375</v>
      </c>
      <c r="W646" s="2">
        <f t="shared" si="128"/>
        <v>2.2307692307692308</v>
      </c>
      <c r="X646">
        <v>95</v>
      </c>
      <c r="Y646">
        <v>47</v>
      </c>
      <c r="Z646" s="2">
        <v>0.495</v>
      </c>
      <c r="AA646">
        <v>38</v>
      </c>
      <c r="AB646">
        <v>14</v>
      </c>
      <c r="AC646">
        <f t="shared" si="129"/>
        <v>42</v>
      </c>
      <c r="AD646" s="2">
        <v>0.36799999999999999</v>
      </c>
      <c r="AE646">
        <v>18</v>
      </c>
      <c r="AF646">
        <v>14</v>
      </c>
      <c r="AG646" s="2">
        <v>0.77800000000000002</v>
      </c>
      <c r="AH646">
        <v>32</v>
      </c>
      <c r="AI646">
        <v>15</v>
      </c>
      <c r="AJ646">
        <v>47</v>
      </c>
      <c r="AK646">
        <v>19</v>
      </c>
      <c r="AL646">
        <v>13</v>
      </c>
      <c r="AM646">
        <v>23</v>
      </c>
      <c r="AN646">
        <v>240</v>
      </c>
      <c r="AO646">
        <v>31</v>
      </c>
      <c r="AP646">
        <v>29</v>
      </c>
      <c r="AQ646">
        <v>35</v>
      </c>
      <c r="AR646">
        <v>27</v>
      </c>
      <c r="AS646">
        <v>26</v>
      </c>
      <c r="AT646">
        <v>12</v>
      </c>
      <c r="AU646">
        <v>30</v>
      </c>
      <c r="AV646">
        <v>62</v>
      </c>
      <c r="AW646">
        <f t="shared" si="130"/>
        <v>4</v>
      </c>
      <c r="AX646">
        <f t="shared" si="131"/>
        <v>66</v>
      </c>
      <c r="AY646" t="s">
        <v>102</v>
      </c>
      <c r="AZ646" s="1">
        <v>46095.625</v>
      </c>
      <c r="BA646" s="1">
        <v>46095</v>
      </c>
      <c r="BB646">
        <v>3</v>
      </c>
      <c r="BC646" t="s">
        <v>119</v>
      </c>
      <c r="BD646">
        <v>2026</v>
      </c>
    </row>
    <row r="647" spans="1:56" x14ac:dyDescent="0.25">
      <c r="A647">
        <v>22500970</v>
      </c>
      <c r="B647" t="s">
        <v>115</v>
      </c>
      <c r="C647" t="s">
        <v>116</v>
      </c>
      <c r="D647">
        <v>1610612749</v>
      </c>
      <c r="E647" t="str">
        <f t="shared" si="120"/>
        <v>161061274922500970</v>
      </c>
      <c r="F647" t="s">
        <v>83</v>
      </c>
      <c r="G647" t="s">
        <v>84</v>
      </c>
      <c r="H647">
        <v>1610612737</v>
      </c>
      <c r="I647" s="4" t="str">
        <f t="shared" si="121"/>
        <v>161061273722500970</v>
      </c>
      <c r="J647">
        <v>0</v>
      </c>
      <c r="K647">
        <v>0</v>
      </c>
      <c r="L647">
        <v>99</v>
      </c>
      <c r="M647">
        <v>122</v>
      </c>
      <c r="N647">
        <v>24</v>
      </c>
      <c r="O647">
        <v>4</v>
      </c>
      <c r="P647">
        <v>5</v>
      </c>
      <c r="Q647" s="2">
        <f t="shared" si="122"/>
        <v>0.58984747378455671</v>
      </c>
      <c r="R647" s="3">
        <f t="shared" si="123"/>
        <v>58.92</v>
      </c>
      <c r="S647" s="3">
        <f t="shared" si="124"/>
        <v>74.92</v>
      </c>
      <c r="T647" s="3">
        <f t="shared" si="125"/>
        <v>168.0244399185336</v>
      </c>
      <c r="U647" s="3">
        <f t="shared" si="126"/>
        <v>162.84036305392416</v>
      </c>
      <c r="V647" s="3">
        <f t="shared" si="127"/>
        <v>5.1840768646094375</v>
      </c>
      <c r="W647" s="2">
        <f t="shared" si="128"/>
        <v>1.2</v>
      </c>
      <c r="X647">
        <v>76</v>
      </c>
      <c r="Y647">
        <v>37</v>
      </c>
      <c r="Z647" s="2">
        <v>0.48699999999999999</v>
      </c>
      <c r="AA647">
        <v>37</v>
      </c>
      <c r="AB647">
        <v>12</v>
      </c>
      <c r="AC647">
        <f t="shared" si="129"/>
        <v>36</v>
      </c>
      <c r="AD647" s="2">
        <v>0.32400000000000001</v>
      </c>
      <c r="AE647">
        <v>18</v>
      </c>
      <c r="AF647">
        <v>13</v>
      </c>
      <c r="AG647" s="2">
        <v>0.72199999999999998</v>
      </c>
      <c r="AH647">
        <v>32</v>
      </c>
      <c r="AI647">
        <v>5</v>
      </c>
      <c r="AJ647">
        <v>37</v>
      </c>
      <c r="AK647">
        <v>18</v>
      </c>
      <c r="AL647">
        <v>20</v>
      </c>
      <c r="AM647">
        <v>-23</v>
      </c>
      <c r="AN647">
        <v>240</v>
      </c>
      <c r="AO647">
        <v>30</v>
      </c>
      <c r="AP647">
        <v>22</v>
      </c>
      <c r="AQ647">
        <v>26</v>
      </c>
      <c r="AR647">
        <v>21</v>
      </c>
      <c r="AS647">
        <v>3</v>
      </c>
      <c r="AT647">
        <v>2</v>
      </c>
      <c r="AU647">
        <v>14</v>
      </c>
      <c r="AV647">
        <v>36</v>
      </c>
      <c r="AW647">
        <f t="shared" si="130"/>
        <v>14</v>
      </c>
      <c r="AX647">
        <f t="shared" si="131"/>
        <v>50</v>
      </c>
      <c r="AY647" t="s">
        <v>102</v>
      </c>
      <c r="AZ647" s="1">
        <v>46095.625</v>
      </c>
      <c r="BA647" s="1">
        <v>46095</v>
      </c>
      <c r="BB647">
        <v>3</v>
      </c>
      <c r="BC647" t="s">
        <v>119</v>
      </c>
      <c r="BD647">
        <v>2026</v>
      </c>
    </row>
    <row r="648" spans="1:56" x14ac:dyDescent="0.25">
      <c r="A648">
        <v>22500969</v>
      </c>
      <c r="B648" t="s">
        <v>117</v>
      </c>
      <c r="C648" t="s">
        <v>118</v>
      </c>
      <c r="D648">
        <v>1610612751</v>
      </c>
      <c r="E648" t="str">
        <f t="shared" si="120"/>
        <v>161061275122500969</v>
      </c>
      <c r="F648" t="s">
        <v>70</v>
      </c>
      <c r="G648" t="s">
        <v>71</v>
      </c>
      <c r="H648">
        <v>1610612755</v>
      </c>
      <c r="I648" s="4" t="str">
        <f t="shared" si="121"/>
        <v>161061275522500969</v>
      </c>
      <c r="J648">
        <v>0</v>
      </c>
      <c r="K648">
        <v>0</v>
      </c>
      <c r="L648">
        <v>97</v>
      </c>
      <c r="M648">
        <v>104</v>
      </c>
      <c r="N648">
        <v>20</v>
      </c>
      <c r="O648">
        <v>5</v>
      </c>
      <c r="P648">
        <v>10</v>
      </c>
      <c r="Q648" s="2">
        <f t="shared" si="122"/>
        <v>0.49368892508143325</v>
      </c>
      <c r="R648" s="3">
        <f t="shared" si="123"/>
        <v>69.239999999999995</v>
      </c>
      <c r="S648" s="3">
        <f t="shared" si="124"/>
        <v>73.64</v>
      </c>
      <c r="T648" s="3">
        <f t="shared" si="125"/>
        <v>140.09243212016176</v>
      </c>
      <c r="U648" s="3">
        <f t="shared" si="126"/>
        <v>141.22759369907658</v>
      </c>
      <c r="V648" s="3">
        <f t="shared" si="127"/>
        <v>-1.1351615789148184</v>
      </c>
      <c r="W648" s="2">
        <f t="shared" si="128"/>
        <v>1.1764705882352942</v>
      </c>
      <c r="X648">
        <v>89</v>
      </c>
      <c r="Y648">
        <v>32</v>
      </c>
      <c r="Z648" s="2">
        <v>0.36</v>
      </c>
      <c r="AA648">
        <v>43</v>
      </c>
      <c r="AB648">
        <v>15</v>
      </c>
      <c r="AC648">
        <f t="shared" si="129"/>
        <v>45</v>
      </c>
      <c r="AD648" s="2">
        <v>0.34899999999999998</v>
      </c>
      <c r="AE648">
        <v>21</v>
      </c>
      <c r="AF648">
        <v>18</v>
      </c>
      <c r="AG648" s="2">
        <v>0.85699999999999998</v>
      </c>
      <c r="AH648">
        <v>30</v>
      </c>
      <c r="AI648">
        <v>12</v>
      </c>
      <c r="AJ648">
        <v>42</v>
      </c>
      <c r="AK648">
        <v>22</v>
      </c>
      <c r="AL648">
        <v>17</v>
      </c>
      <c r="AM648">
        <v>-7</v>
      </c>
      <c r="AN648">
        <v>240</v>
      </c>
      <c r="AO648">
        <v>16</v>
      </c>
      <c r="AP648">
        <v>15</v>
      </c>
      <c r="AQ648">
        <v>25</v>
      </c>
      <c r="AR648">
        <v>41</v>
      </c>
      <c r="AS648">
        <v>1</v>
      </c>
      <c r="AT648">
        <v>14</v>
      </c>
      <c r="AU648">
        <v>6</v>
      </c>
      <c r="AV648">
        <v>34</v>
      </c>
      <c r="AW648">
        <f t="shared" si="130"/>
        <v>0</v>
      </c>
      <c r="AX648">
        <f t="shared" si="131"/>
        <v>34</v>
      </c>
      <c r="AY648" t="s">
        <v>102</v>
      </c>
      <c r="AZ648" s="1">
        <v>46095.541666666664</v>
      </c>
      <c r="BA648" s="1">
        <v>46095</v>
      </c>
      <c r="BB648">
        <v>3</v>
      </c>
      <c r="BC648" t="s">
        <v>119</v>
      </c>
      <c r="BD648">
        <v>2026</v>
      </c>
    </row>
    <row r="649" spans="1:56" x14ac:dyDescent="0.25">
      <c r="A649">
        <v>22500969</v>
      </c>
      <c r="B649" t="s">
        <v>70</v>
      </c>
      <c r="C649" t="s">
        <v>71</v>
      </c>
      <c r="D649">
        <v>1610612755</v>
      </c>
      <c r="E649" t="str">
        <f t="shared" si="120"/>
        <v>161061275522500969</v>
      </c>
      <c r="F649" t="s">
        <v>117</v>
      </c>
      <c r="G649" t="s">
        <v>118</v>
      </c>
      <c r="H649">
        <v>1610612751</v>
      </c>
      <c r="I649" s="4" t="str">
        <f t="shared" si="121"/>
        <v>161061275122500969</v>
      </c>
      <c r="J649">
        <v>1</v>
      </c>
      <c r="K649">
        <v>1</v>
      </c>
      <c r="L649">
        <v>104</v>
      </c>
      <c r="M649">
        <v>97</v>
      </c>
      <c r="N649">
        <v>22</v>
      </c>
      <c r="O649">
        <v>10</v>
      </c>
      <c r="P649">
        <v>12</v>
      </c>
      <c r="Q649" s="2">
        <f t="shared" si="122"/>
        <v>0.54370556252613966</v>
      </c>
      <c r="R649" s="3">
        <f t="shared" si="123"/>
        <v>73.64</v>
      </c>
      <c r="S649" s="3">
        <f t="shared" si="124"/>
        <v>69.239999999999995</v>
      </c>
      <c r="T649" s="3">
        <f t="shared" si="125"/>
        <v>141.22759369907658</v>
      </c>
      <c r="U649" s="3">
        <f t="shared" si="126"/>
        <v>140.09243212016176</v>
      </c>
      <c r="V649" s="3">
        <f t="shared" si="127"/>
        <v>1.1351615789148184</v>
      </c>
      <c r="W649" s="2">
        <f t="shared" si="128"/>
        <v>1.5714285714285714</v>
      </c>
      <c r="X649">
        <v>82</v>
      </c>
      <c r="Y649">
        <v>38</v>
      </c>
      <c r="Z649" s="2">
        <v>0.46300000000000002</v>
      </c>
      <c r="AA649">
        <v>25</v>
      </c>
      <c r="AB649">
        <v>3</v>
      </c>
      <c r="AC649">
        <f t="shared" si="129"/>
        <v>9</v>
      </c>
      <c r="AD649" s="2">
        <v>0.12</v>
      </c>
      <c r="AE649">
        <v>31</v>
      </c>
      <c r="AF649">
        <v>25</v>
      </c>
      <c r="AG649" s="2">
        <v>0.80600000000000005</v>
      </c>
      <c r="AH649">
        <v>39</v>
      </c>
      <c r="AI649">
        <v>8</v>
      </c>
      <c r="AJ649">
        <v>47</v>
      </c>
      <c r="AK649">
        <v>16</v>
      </c>
      <c r="AL649">
        <v>14</v>
      </c>
      <c r="AM649">
        <v>7</v>
      </c>
      <c r="AN649">
        <v>240</v>
      </c>
      <c r="AO649">
        <v>29</v>
      </c>
      <c r="AP649">
        <v>24</v>
      </c>
      <c r="AQ649">
        <v>24</v>
      </c>
      <c r="AR649">
        <v>27</v>
      </c>
      <c r="AS649">
        <v>28</v>
      </c>
      <c r="AT649">
        <v>13</v>
      </c>
      <c r="AU649">
        <v>20</v>
      </c>
      <c r="AV649">
        <v>54</v>
      </c>
      <c r="AW649">
        <f t="shared" si="130"/>
        <v>16</v>
      </c>
      <c r="AX649">
        <f t="shared" si="131"/>
        <v>70</v>
      </c>
      <c r="AY649" t="s">
        <v>102</v>
      </c>
      <c r="AZ649" s="1">
        <v>46095.541666666664</v>
      </c>
      <c r="BA649" s="1">
        <v>46095</v>
      </c>
      <c r="BB649">
        <v>3</v>
      </c>
      <c r="BC649" t="s">
        <v>119</v>
      </c>
      <c r="BD649">
        <v>2026</v>
      </c>
    </row>
    <row r="650" spans="1:56" x14ac:dyDescent="0.25">
      <c r="A650">
        <v>22500968</v>
      </c>
      <c r="B650" t="s">
        <v>94</v>
      </c>
      <c r="C650" t="s">
        <v>95</v>
      </c>
      <c r="D650">
        <v>1610612746</v>
      </c>
      <c r="E650" t="str">
        <f t="shared" si="120"/>
        <v>161061274622500968</v>
      </c>
      <c r="F650" t="s">
        <v>100</v>
      </c>
      <c r="G650" t="s">
        <v>101</v>
      </c>
      <c r="H650">
        <v>1610612741</v>
      </c>
      <c r="I650" s="4" t="str">
        <f t="shared" si="121"/>
        <v>161061274122500968</v>
      </c>
      <c r="J650">
        <v>1</v>
      </c>
      <c r="K650">
        <v>1</v>
      </c>
      <c r="L650">
        <v>119</v>
      </c>
      <c r="M650">
        <v>108</v>
      </c>
      <c r="N650">
        <v>28</v>
      </c>
      <c r="O650">
        <v>12</v>
      </c>
      <c r="P650">
        <v>8</v>
      </c>
      <c r="Q650" s="2">
        <f t="shared" si="122"/>
        <v>0.55837087087087089</v>
      </c>
      <c r="R650" s="3">
        <f t="shared" si="123"/>
        <v>90.56</v>
      </c>
      <c r="S650" s="3">
        <f t="shared" si="124"/>
        <v>75.72</v>
      </c>
      <c r="T650" s="3">
        <f t="shared" si="125"/>
        <v>131.40459363957598</v>
      </c>
      <c r="U650" s="3">
        <f t="shared" si="126"/>
        <v>142.63074484944534</v>
      </c>
      <c r="V650" s="3">
        <f t="shared" si="127"/>
        <v>-11.226151209869357</v>
      </c>
      <c r="W650" s="2">
        <f t="shared" si="128"/>
        <v>4.666666666666667</v>
      </c>
      <c r="X650">
        <v>96</v>
      </c>
      <c r="Y650">
        <v>46</v>
      </c>
      <c r="Z650" s="2">
        <v>0.47899999999999998</v>
      </c>
      <c r="AA650">
        <v>32</v>
      </c>
      <c r="AB650">
        <v>9</v>
      </c>
      <c r="AC650">
        <f t="shared" si="129"/>
        <v>27</v>
      </c>
      <c r="AD650" s="2">
        <v>0.28100000000000003</v>
      </c>
      <c r="AE650">
        <v>24</v>
      </c>
      <c r="AF650">
        <v>18</v>
      </c>
      <c r="AG650" s="2">
        <v>0.75</v>
      </c>
      <c r="AH650">
        <v>36</v>
      </c>
      <c r="AI650">
        <v>10</v>
      </c>
      <c r="AJ650">
        <v>46</v>
      </c>
      <c r="AK650">
        <v>13</v>
      </c>
      <c r="AL650">
        <v>6</v>
      </c>
      <c r="AM650">
        <v>11</v>
      </c>
      <c r="AN650">
        <v>240</v>
      </c>
      <c r="AO650">
        <v>33</v>
      </c>
      <c r="AP650">
        <v>30</v>
      </c>
      <c r="AQ650">
        <v>29</v>
      </c>
      <c r="AR650">
        <v>27</v>
      </c>
      <c r="AS650">
        <v>14</v>
      </c>
      <c r="AT650">
        <v>13</v>
      </c>
      <c r="AU650">
        <v>17</v>
      </c>
      <c r="AV650">
        <v>70</v>
      </c>
      <c r="AW650">
        <f t="shared" si="130"/>
        <v>4</v>
      </c>
      <c r="AX650">
        <f t="shared" si="131"/>
        <v>74</v>
      </c>
      <c r="AY650" t="s">
        <v>102</v>
      </c>
      <c r="AZ650" s="1">
        <v>46094.9375</v>
      </c>
      <c r="BA650" s="1">
        <v>46094</v>
      </c>
      <c r="BB650">
        <v>3</v>
      </c>
      <c r="BC650" t="s">
        <v>119</v>
      </c>
      <c r="BD650">
        <v>2026</v>
      </c>
    </row>
    <row r="651" spans="1:56" x14ac:dyDescent="0.25">
      <c r="A651">
        <v>22500968</v>
      </c>
      <c r="B651" t="s">
        <v>100</v>
      </c>
      <c r="C651" t="s">
        <v>101</v>
      </c>
      <c r="D651">
        <v>1610612741</v>
      </c>
      <c r="E651" t="str">
        <f t="shared" si="120"/>
        <v>161061274122500968</v>
      </c>
      <c r="F651" t="s">
        <v>94</v>
      </c>
      <c r="G651" t="s">
        <v>95</v>
      </c>
      <c r="H651">
        <v>1610612746</v>
      </c>
      <c r="I651" s="4" t="str">
        <f t="shared" si="121"/>
        <v>161061274622500968</v>
      </c>
      <c r="J651">
        <v>0</v>
      </c>
      <c r="K651">
        <v>0</v>
      </c>
      <c r="L651">
        <v>108</v>
      </c>
      <c r="M651">
        <v>119</v>
      </c>
      <c r="N651">
        <v>23</v>
      </c>
      <c r="O651">
        <v>7</v>
      </c>
      <c r="P651">
        <v>5</v>
      </c>
      <c r="Q651" s="2">
        <f t="shared" si="122"/>
        <v>0.53613979348689433</v>
      </c>
      <c r="R651" s="3">
        <f t="shared" si="123"/>
        <v>75.72</v>
      </c>
      <c r="S651" s="3">
        <f t="shared" si="124"/>
        <v>90.56</v>
      </c>
      <c r="T651" s="3">
        <f t="shared" si="125"/>
        <v>142.63074484944534</v>
      </c>
      <c r="U651" s="3">
        <f t="shared" si="126"/>
        <v>131.40459363957598</v>
      </c>
      <c r="V651" s="3">
        <f t="shared" si="127"/>
        <v>11.226151209869357</v>
      </c>
      <c r="W651" s="2">
        <f t="shared" si="128"/>
        <v>1.7692307692307692</v>
      </c>
      <c r="X651">
        <v>95</v>
      </c>
      <c r="Y651">
        <v>42</v>
      </c>
      <c r="Z651" s="2">
        <v>0.442</v>
      </c>
      <c r="AA651">
        <v>41</v>
      </c>
      <c r="AB651">
        <v>12</v>
      </c>
      <c r="AC651">
        <f t="shared" si="129"/>
        <v>36</v>
      </c>
      <c r="AD651" s="2">
        <v>0.29299999999999998</v>
      </c>
      <c r="AE651">
        <v>13</v>
      </c>
      <c r="AF651">
        <v>12</v>
      </c>
      <c r="AG651" s="2">
        <v>0.92300000000000004</v>
      </c>
      <c r="AH651">
        <v>36</v>
      </c>
      <c r="AI651">
        <v>12</v>
      </c>
      <c r="AJ651">
        <v>48</v>
      </c>
      <c r="AK651">
        <v>19</v>
      </c>
      <c r="AL651">
        <v>13</v>
      </c>
      <c r="AM651">
        <v>-11</v>
      </c>
      <c r="AN651">
        <v>240</v>
      </c>
      <c r="AO651">
        <v>28</v>
      </c>
      <c r="AP651">
        <v>29</v>
      </c>
      <c r="AQ651">
        <v>28</v>
      </c>
      <c r="AR651">
        <v>23</v>
      </c>
      <c r="AS651">
        <v>1</v>
      </c>
      <c r="AT651">
        <v>12</v>
      </c>
      <c r="AU651">
        <v>4</v>
      </c>
      <c r="AV651">
        <v>56</v>
      </c>
      <c r="AW651">
        <f t="shared" si="130"/>
        <v>4</v>
      </c>
      <c r="AX651">
        <f t="shared" si="131"/>
        <v>60</v>
      </c>
      <c r="AY651" t="s">
        <v>102</v>
      </c>
      <c r="AZ651" s="1">
        <v>46094.9375</v>
      </c>
      <c r="BA651" s="1">
        <v>46094</v>
      </c>
      <c r="BB651">
        <v>3</v>
      </c>
      <c r="BC651" t="s">
        <v>119</v>
      </c>
      <c r="BD651">
        <v>2026</v>
      </c>
    </row>
    <row r="652" spans="1:56" x14ac:dyDescent="0.25">
      <c r="A652">
        <v>22500966</v>
      </c>
      <c r="B652" t="s">
        <v>89</v>
      </c>
      <c r="C652" t="s">
        <v>90</v>
      </c>
      <c r="D652">
        <v>1610612744</v>
      </c>
      <c r="E652" t="str">
        <f t="shared" si="120"/>
        <v>161061274422500966</v>
      </c>
      <c r="F652" t="s">
        <v>66</v>
      </c>
      <c r="G652" t="s">
        <v>67</v>
      </c>
      <c r="H652">
        <v>1610612750</v>
      </c>
      <c r="I652" s="4" t="str">
        <f t="shared" si="121"/>
        <v>161061275022500966</v>
      </c>
      <c r="J652">
        <v>1</v>
      </c>
      <c r="K652">
        <v>0</v>
      </c>
      <c r="L652">
        <v>117</v>
      </c>
      <c r="M652">
        <v>127</v>
      </c>
      <c r="N652">
        <v>23</v>
      </c>
      <c r="O652">
        <v>1</v>
      </c>
      <c r="P652">
        <v>8</v>
      </c>
      <c r="Q652" s="2">
        <f t="shared" si="122"/>
        <v>0.54166666666666663</v>
      </c>
      <c r="R652" s="3">
        <f t="shared" si="123"/>
        <v>86</v>
      </c>
      <c r="S652" s="3">
        <f t="shared" si="124"/>
        <v>66.44</v>
      </c>
      <c r="T652" s="3">
        <f t="shared" si="125"/>
        <v>136.04651162790697</v>
      </c>
      <c r="U652" s="3">
        <f t="shared" si="126"/>
        <v>191.14990969295607</v>
      </c>
      <c r="V652" s="3">
        <f t="shared" si="127"/>
        <v>-55.103398065049106</v>
      </c>
      <c r="W652" s="2">
        <f t="shared" si="128"/>
        <v>2.875</v>
      </c>
      <c r="X652">
        <v>97</v>
      </c>
      <c r="Y652">
        <v>39</v>
      </c>
      <c r="Z652" s="2">
        <v>0.40200000000000002</v>
      </c>
      <c r="AA652">
        <v>48</v>
      </c>
      <c r="AB652">
        <v>15</v>
      </c>
      <c r="AC652">
        <f t="shared" si="129"/>
        <v>45</v>
      </c>
      <c r="AD652" s="2">
        <v>0.313</v>
      </c>
      <c r="AE652">
        <v>25</v>
      </c>
      <c r="AF652">
        <v>24</v>
      </c>
      <c r="AG652" s="2">
        <v>0.96</v>
      </c>
      <c r="AH652">
        <v>24</v>
      </c>
      <c r="AI652">
        <v>14</v>
      </c>
      <c r="AJ652">
        <v>38</v>
      </c>
      <c r="AK652">
        <v>20</v>
      </c>
      <c r="AL652">
        <v>8</v>
      </c>
      <c r="AM652">
        <v>-10</v>
      </c>
      <c r="AN652">
        <v>240</v>
      </c>
      <c r="AO652">
        <v>28</v>
      </c>
      <c r="AP652">
        <v>20</v>
      </c>
      <c r="AQ652">
        <v>39</v>
      </c>
      <c r="AR652">
        <v>30</v>
      </c>
      <c r="AS652">
        <v>3</v>
      </c>
      <c r="AT652">
        <v>17</v>
      </c>
      <c r="AU652">
        <v>13</v>
      </c>
      <c r="AV652">
        <v>40</v>
      </c>
      <c r="AW652">
        <f t="shared" si="130"/>
        <v>8</v>
      </c>
      <c r="AX652">
        <f t="shared" si="131"/>
        <v>48</v>
      </c>
      <c r="AY652" t="s">
        <v>102</v>
      </c>
      <c r="AZ652" s="1">
        <v>46094.916666666664</v>
      </c>
      <c r="BA652" s="1">
        <v>46094</v>
      </c>
      <c r="BB652">
        <v>3</v>
      </c>
      <c r="BC652" t="s">
        <v>119</v>
      </c>
      <c r="BD652">
        <v>2026</v>
      </c>
    </row>
    <row r="653" spans="1:56" x14ac:dyDescent="0.25">
      <c r="A653">
        <v>22500966</v>
      </c>
      <c r="B653" t="s">
        <v>66</v>
      </c>
      <c r="C653" t="s">
        <v>67</v>
      </c>
      <c r="D653">
        <v>1610612750</v>
      </c>
      <c r="E653" t="str">
        <f t="shared" si="120"/>
        <v>161061275022500966</v>
      </c>
      <c r="F653" t="s">
        <v>89</v>
      </c>
      <c r="G653" t="s">
        <v>90</v>
      </c>
      <c r="H653">
        <v>1610612744</v>
      </c>
      <c r="I653" s="4" t="str">
        <f t="shared" si="121"/>
        <v>161061274422500966</v>
      </c>
      <c r="J653">
        <v>0</v>
      </c>
      <c r="K653">
        <v>1</v>
      </c>
      <c r="L653">
        <v>127</v>
      </c>
      <c r="M653">
        <v>117</v>
      </c>
      <c r="N653">
        <v>25</v>
      </c>
      <c r="O653">
        <v>5</v>
      </c>
      <c r="P653">
        <v>6</v>
      </c>
      <c r="Q653" s="2">
        <f t="shared" si="122"/>
        <v>0.6795804794520548</v>
      </c>
      <c r="R653" s="3">
        <f t="shared" si="123"/>
        <v>66.44</v>
      </c>
      <c r="S653" s="3">
        <f t="shared" si="124"/>
        <v>86</v>
      </c>
      <c r="T653" s="3">
        <f t="shared" si="125"/>
        <v>191.14990969295607</v>
      </c>
      <c r="U653" s="3">
        <f t="shared" si="126"/>
        <v>136.04651162790697</v>
      </c>
      <c r="V653" s="3">
        <f t="shared" si="127"/>
        <v>55.103398065049106</v>
      </c>
      <c r="W653" s="2">
        <f t="shared" si="128"/>
        <v>1.5625</v>
      </c>
      <c r="X653">
        <v>82</v>
      </c>
      <c r="Y653">
        <v>46</v>
      </c>
      <c r="Z653" s="2">
        <v>0.56100000000000005</v>
      </c>
      <c r="AA653">
        <v>30</v>
      </c>
      <c r="AB653">
        <v>12</v>
      </c>
      <c r="AC653">
        <f t="shared" si="129"/>
        <v>36</v>
      </c>
      <c r="AD653" s="2">
        <v>0.4</v>
      </c>
      <c r="AE653">
        <v>26</v>
      </c>
      <c r="AF653">
        <v>23</v>
      </c>
      <c r="AG653" s="2">
        <v>0.88500000000000001</v>
      </c>
      <c r="AH653">
        <v>34</v>
      </c>
      <c r="AI653">
        <v>11</v>
      </c>
      <c r="AJ653">
        <v>45</v>
      </c>
      <c r="AK653">
        <v>19</v>
      </c>
      <c r="AL653">
        <v>16</v>
      </c>
      <c r="AM653">
        <v>10</v>
      </c>
      <c r="AN653">
        <v>240</v>
      </c>
      <c r="AO653">
        <v>31</v>
      </c>
      <c r="AP653">
        <v>38</v>
      </c>
      <c r="AQ653">
        <v>31</v>
      </c>
      <c r="AR653">
        <v>27</v>
      </c>
      <c r="AS653">
        <v>25</v>
      </c>
      <c r="AT653">
        <v>9</v>
      </c>
      <c r="AU653">
        <v>6</v>
      </c>
      <c r="AV653">
        <v>52</v>
      </c>
      <c r="AW653">
        <f t="shared" si="130"/>
        <v>16</v>
      </c>
      <c r="AX653">
        <f t="shared" si="131"/>
        <v>68</v>
      </c>
      <c r="AY653" t="s">
        <v>102</v>
      </c>
      <c r="AZ653" s="1">
        <v>46094.916666666664</v>
      </c>
      <c r="BA653" s="1">
        <v>46094</v>
      </c>
      <c r="BB653">
        <v>3</v>
      </c>
      <c r="BC653" t="s">
        <v>119</v>
      </c>
      <c r="BD653">
        <v>2026</v>
      </c>
    </row>
    <row r="654" spans="1:56" x14ac:dyDescent="0.25">
      <c r="A654">
        <v>22500967</v>
      </c>
      <c r="B654" t="s">
        <v>107</v>
      </c>
      <c r="C654" t="s">
        <v>108</v>
      </c>
      <c r="D654">
        <v>1610612762</v>
      </c>
      <c r="E654" t="str">
        <f t="shared" si="120"/>
        <v>161061276222500967</v>
      </c>
      <c r="F654" t="s">
        <v>85</v>
      </c>
      <c r="G654" t="s">
        <v>86</v>
      </c>
      <c r="H654">
        <v>1610612757</v>
      </c>
      <c r="I654" s="4" t="str">
        <f t="shared" si="121"/>
        <v>161061275722500967</v>
      </c>
      <c r="J654">
        <v>0</v>
      </c>
      <c r="K654">
        <v>0</v>
      </c>
      <c r="L654">
        <v>114</v>
      </c>
      <c r="M654">
        <v>124</v>
      </c>
      <c r="N654">
        <v>28</v>
      </c>
      <c r="O654">
        <v>3</v>
      </c>
      <c r="P654">
        <v>16</v>
      </c>
      <c r="Q654" s="2">
        <f t="shared" si="122"/>
        <v>0.56058221872541303</v>
      </c>
      <c r="R654" s="3">
        <f t="shared" si="123"/>
        <v>73.680000000000007</v>
      </c>
      <c r="S654" s="3">
        <f t="shared" si="124"/>
        <v>58.040000000000006</v>
      </c>
      <c r="T654" s="3">
        <f t="shared" si="125"/>
        <v>154.7231270358306</v>
      </c>
      <c r="U654" s="3">
        <f t="shared" si="126"/>
        <v>213.64576154376289</v>
      </c>
      <c r="V654" s="3">
        <f t="shared" si="127"/>
        <v>-58.922634507932287</v>
      </c>
      <c r="W654" s="2">
        <f t="shared" si="128"/>
        <v>1.5555555555555556</v>
      </c>
      <c r="X654">
        <v>92</v>
      </c>
      <c r="Y654">
        <v>42</v>
      </c>
      <c r="Z654" s="2">
        <v>0.45700000000000002</v>
      </c>
      <c r="AA654">
        <v>30</v>
      </c>
      <c r="AB654">
        <v>13</v>
      </c>
      <c r="AC654">
        <f t="shared" si="129"/>
        <v>39</v>
      </c>
      <c r="AD654" s="2">
        <v>0.433</v>
      </c>
      <c r="AE654">
        <v>22</v>
      </c>
      <c r="AF654">
        <v>17</v>
      </c>
      <c r="AG654" s="2">
        <v>0.77300000000000002</v>
      </c>
      <c r="AH654">
        <v>26</v>
      </c>
      <c r="AI654">
        <v>10</v>
      </c>
      <c r="AJ654">
        <v>36</v>
      </c>
      <c r="AK654">
        <v>17</v>
      </c>
      <c r="AL654">
        <v>18</v>
      </c>
      <c r="AM654">
        <v>-10</v>
      </c>
      <c r="AN654">
        <v>240</v>
      </c>
      <c r="AO654">
        <v>38</v>
      </c>
      <c r="AP654">
        <v>20</v>
      </c>
      <c r="AQ654">
        <v>31</v>
      </c>
      <c r="AR654">
        <v>25</v>
      </c>
      <c r="AS654">
        <v>18</v>
      </c>
      <c r="AT654">
        <v>30</v>
      </c>
      <c r="AU654">
        <v>38</v>
      </c>
      <c r="AV654">
        <v>54</v>
      </c>
      <c r="AW654">
        <f t="shared" si="130"/>
        <v>4</v>
      </c>
      <c r="AX654">
        <f t="shared" si="131"/>
        <v>58</v>
      </c>
      <c r="AY654" t="s">
        <v>102</v>
      </c>
      <c r="AZ654" s="1">
        <v>46094.916666666664</v>
      </c>
      <c r="BA654" s="1">
        <v>46094</v>
      </c>
      <c r="BB654">
        <v>3</v>
      </c>
      <c r="BC654" t="s">
        <v>119</v>
      </c>
      <c r="BD654">
        <v>2026</v>
      </c>
    </row>
    <row r="655" spans="1:56" x14ac:dyDescent="0.25">
      <c r="A655">
        <v>22500967</v>
      </c>
      <c r="B655" t="s">
        <v>85</v>
      </c>
      <c r="C655" t="s">
        <v>86</v>
      </c>
      <c r="D655">
        <v>1610612757</v>
      </c>
      <c r="E655" t="str">
        <f t="shared" si="120"/>
        <v>161061275722500967</v>
      </c>
      <c r="F655" t="s">
        <v>107</v>
      </c>
      <c r="G655" t="s">
        <v>108</v>
      </c>
      <c r="H655">
        <v>1610612762</v>
      </c>
      <c r="I655" s="4" t="str">
        <f t="shared" si="121"/>
        <v>161061276222500967</v>
      </c>
      <c r="J655">
        <v>1</v>
      </c>
      <c r="K655">
        <v>1</v>
      </c>
      <c r="L655">
        <v>124</v>
      </c>
      <c r="M655">
        <v>114</v>
      </c>
      <c r="N655">
        <v>34</v>
      </c>
      <c r="O655">
        <v>12</v>
      </c>
      <c r="P655">
        <v>16</v>
      </c>
      <c r="Q655" s="2">
        <f t="shared" si="122"/>
        <v>0.64556434818825481</v>
      </c>
      <c r="R655" s="3">
        <f t="shared" si="123"/>
        <v>58.040000000000006</v>
      </c>
      <c r="S655" s="3">
        <f t="shared" si="124"/>
        <v>73.680000000000007</v>
      </c>
      <c r="T655" s="3">
        <f t="shared" si="125"/>
        <v>213.64576154376289</v>
      </c>
      <c r="U655" s="3">
        <f t="shared" si="126"/>
        <v>154.7231270358306</v>
      </c>
      <c r="V655" s="3">
        <f t="shared" si="127"/>
        <v>58.922634507932287</v>
      </c>
      <c r="W655" s="2">
        <f t="shared" si="128"/>
        <v>1.4166666666666667</v>
      </c>
      <c r="X655">
        <v>89</v>
      </c>
      <c r="Y655">
        <v>46</v>
      </c>
      <c r="Z655" s="2">
        <v>0.51700000000000002</v>
      </c>
      <c r="AA655">
        <v>46</v>
      </c>
      <c r="AB655">
        <v>17</v>
      </c>
      <c r="AC655">
        <f t="shared" si="129"/>
        <v>51</v>
      </c>
      <c r="AD655" s="2">
        <v>0.37</v>
      </c>
      <c r="AE655">
        <v>16</v>
      </c>
      <c r="AF655">
        <v>15</v>
      </c>
      <c r="AG655" s="2">
        <v>0.93799999999999994</v>
      </c>
      <c r="AH655">
        <v>35</v>
      </c>
      <c r="AI655">
        <v>14</v>
      </c>
      <c r="AJ655">
        <v>49</v>
      </c>
      <c r="AK655">
        <v>19</v>
      </c>
      <c r="AL655">
        <v>24</v>
      </c>
      <c r="AM655">
        <v>10</v>
      </c>
      <c r="AN655">
        <v>240</v>
      </c>
      <c r="AO655">
        <v>28</v>
      </c>
      <c r="AP655">
        <v>38</v>
      </c>
      <c r="AQ655">
        <v>29</v>
      </c>
      <c r="AR655">
        <v>29</v>
      </c>
      <c r="AS655">
        <v>13</v>
      </c>
      <c r="AT655">
        <v>22</v>
      </c>
      <c r="AU655">
        <v>28</v>
      </c>
      <c r="AV655">
        <v>56</v>
      </c>
      <c r="AW655">
        <f t="shared" si="130"/>
        <v>2</v>
      </c>
      <c r="AX655">
        <f t="shared" si="131"/>
        <v>58</v>
      </c>
      <c r="AY655" t="s">
        <v>102</v>
      </c>
      <c r="AZ655" s="1">
        <v>46094.916666666664</v>
      </c>
      <c r="BA655" s="1">
        <v>46094</v>
      </c>
      <c r="BB655">
        <v>3</v>
      </c>
      <c r="BC655" t="s">
        <v>119</v>
      </c>
      <c r="BD655">
        <v>2026</v>
      </c>
    </row>
    <row r="656" spans="1:56" x14ac:dyDescent="0.25">
      <c r="A656">
        <v>22500964</v>
      </c>
      <c r="B656" t="s">
        <v>105</v>
      </c>
      <c r="C656" t="s">
        <v>106</v>
      </c>
      <c r="D656">
        <v>1610612740</v>
      </c>
      <c r="E656" t="str">
        <f t="shared" si="120"/>
        <v>161061274022500964</v>
      </c>
      <c r="F656" t="s">
        <v>78</v>
      </c>
      <c r="G656" t="s">
        <v>79</v>
      </c>
      <c r="H656">
        <v>1610612745</v>
      </c>
      <c r="I656" s="4" t="str">
        <f t="shared" si="121"/>
        <v>161061274522500964</v>
      </c>
      <c r="J656">
        <v>0</v>
      </c>
      <c r="K656">
        <v>0</v>
      </c>
      <c r="L656">
        <v>105</v>
      </c>
      <c r="M656">
        <v>107</v>
      </c>
      <c r="N656">
        <v>19</v>
      </c>
      <c r="O656">
        <v>6</v>
      </c>
      <c r="P656">
        <v>7</v>
      </c>
      <c r="Q656" s="2">
        <f t="shared" si="122"/>
        <v>0.55008382229673092</v>
      </c>
      <c r="R656" s="3">
        <f t="shared" si="123"/>
        <v>67.44</v>
      </c>
      <c r="S656" s="3">
        <f t="shared" si="124"/>
        <v>71.48</v>
      </c>
      <c r="T656" s="3">
        <f t="shared" si="125"/>
        <v>155.69395017793596</v>
      </c>
      <c r="U656" s="3">
        <f t="shared" si="126"/>
        <v>149.69222160044765</v>
      </c>
      <c r="V656" s="3">
        <f t="shared" si="127"/>
        <v>6.0017285774883078</v>
      </c>
      <c r="W656" s="2">
        <f t="shared" si="128"/>
        <v>1.4615384615384615</v>
      </c>
      <c r="X656">
        <v>84</v>
      </c>
      <c r="Y656">
        <v>37</v>
      </c>
      <c r="Z656" s="2">
        <v>0.44</v>
      </c>
      <c r="AA656">
        <v>32</v>
      </c>
      <c r="AB656">
        <v>13</v>
      </c>
      <c r="AC656">
        <f t="shared" si="129"/>
        <v>39</v>
      </c>
      <c r="AD656" s="2">
        <v>0.40600000000000003</v>
      </c>
      <c r="AE656">
        <v>26</v>
      </c>
      <c r="AF656">
        <v>18</v>
      </c>
      <c r="AG656" s="2">
        <v>0.69199999999999995</v>
      </c>
      <c r="AH656">
        <v>33</v>
      </c>
      <c r="AI656">
        <v>15</v>
      </c>
      <c r="AJ656">
        <v>48</v>
      </c>
      <c r="AK656">
        <v>19</v>
      </c>
      <c r="AL656">
        <v>13</v>
      </c>
      <c r="AM656">
        <v>-2</v>
      </c>
      <c r="AN656">
        <v>240</v>
      </c>
      <c r="AO656">
        <v>24</v>
      </c>
      <c r="AP656">
        <v>25</v>
      </c>
      <c r="AQ656">
        <v>23</v>
      </c>
      <c r="AR656">
        <v>33</v>
      </c>
      <c r="AS656">
        <v>4</v>
      </c>
      <c r="AT656">
        <v>14</v>
      </c>
      <c r="AU656">
        <v>17</v>
      </c>
      <c r="AV656">
        <v>48</v>
      </c>
      <c r="AW656">
        <f t="shared" si="130"/>
        <v>0</v>
      </c>
      <c r="AX656">
        <f t="shared" si="131"/>
        <v>48</v>
      </c>
      <c r="AY656" t="s">
        <v>102</v>
      </c>
      <c r="AZ656" s="1">
        <v>46094.833333333336</v>
      </c>
      <c r="BA656" s="1">
        <v>46094</v>
      </c>
      <c r="BB656">
        <v>3</v>
      </c>
      <c r="BC656" t="s">
        <v>119</v>
      </c>
      <c r="BD656">
        <v>2026</v>
      </c>
    </row>
    <row r="657" spans="1:56" x14ac:dyDescent="0.25">
      <c r="A657">
        <v>22500964</v>
      </c>
      <c r="B657" t="s">
        <v>78</v>
      </c>
      <c r="C657" t="s">
        <v>79</v>
      </c>
      <c r="D657">
        <v>1610612745</v>
      </c>
      <c r="E657" t="str">
        <f t="shared" si="120"/>
        <v>161061274522500964</v>
      </c>
      <c r="F657" t="s">
        <v>105</v>
      </c>
      <c r="G657" t="s">
        <v>106</v>
      </c>
      <c r="H657">
        <v>1610612740</v>
      </c>
      <c r="I657" s="4" t="str">
        <f t="shared" si="121"/>
        <v>161061274022500964</v>
      </c>
      <c r="J657">
        <v>1</v>
      </c>
      <c r="K657">
        <v>1</v>
      </c>
      <c r="L657">
        <v>107</v>
      </c>
      <c r="M657">
        <v>105</v>
      </c>
      <c r="N657">
        <v>25</v>
      </c>
      <c r="O657">
        <v>8</v>
      </c>
      <c r="P657">
        <v>8</v>
      </c>
      <c r="Q657" s="2">
        <f t="shared" si="122"/>
        <v>0.52719747733543554</v>
      </c>
      <c r="R657" s="3">
        <f t="shared" si="123"/>
        <v>71.48</v>
      </c>
      <c r="S657" s="3">
        <f t="shared" si="124"/>
        <v>67.44</v>
      </c>
      <c r="T657" s="3">
        <f t="shared" si="125"/>
        <v>149.69222160044765</v>
      </c>
      <c r="U657" s="3">
        <f t="shared" si="126"/>
        <v>155.69395017793596</v>
      </c>
      <c r="V657" s="3">
        <f t="shared" si="127"/>
        <v>-6.0017285774883078</v>
      </c>
      <c r="W657" s="2">
        <f t="shared" si="128"/>
        <v>2.0833333333333335</v>
      </c>
      <c r="X657">
        <v>94</v>
      </c>
      <c r="Y657">
        <v>40</v>
      </c>
      <c r="Z657" s="2">
        <v>0.42599999999999999</v>
      </c>
      <c r="AA657">
        <v>41</v>
      </c>
      <c r="AB657">
        <v>14</v>
      </c>
      <c r="AC657">
        <f t="shared" si="129"/>
        <v>42</v>
      </c>
      <c r="AD657" s="2">
        <v>0.34100000000000003</v>
      </c>
      <c r="AE657">
        <v>17</v>
      </c>
      <c r="AF657">
        <v>13</v>
      </c>
      <c r="AG657" s="2">
        <v>0.76500000000000001</v>
      </c>
      <c r="AH657">
        <v>34</v>
      </c>
      <c r="AI657">
        <v>18</v>
      </c>
      <c r="AJ657">
        <v>52</v>
      </c>
      <c r="AK657">
        <v>21</v>
      </c>
      <c r="AL657">
        <v>12</v>
      </c>
      <c r="AM657">
        <v>2</v>
      </c>
      <c r="AN657">
        <v>240</v>
      </c>
      <c r="AO657">
        <v>28</v>
      </c>
      <c r="AP657">
        <v>29</v>
      </c>
      <c r="AQ657">
        <v>23</v>
      </c>
      <c r="AR657">
        <v>27</v>
      </c>
      <c r="AS657">
        <v>11</v>
      </c>
      <c r="AT657">
        <v>15</v>
      </c>
      <c r="AU657">
        <v>10</v>
      </c>
      <c r="AV657">
        <v>44</v>
      </c>
      <c r="AW657">
        <f t="shared" si="130"/>
        <v>8</v>
      </c>
      <c r="AX657">
        <f t="shared" si="131"/>
        <v>52</v>
      </c>
      <c r="AY657" t="s">
        <v>102</v>
      </c>
      <c r="AZ657" s="1">
        <v>46094.833333333336</v>
      </c>
      <c r="BA657" s="1">
        <v>46094</v>
      </c>
      <c r="BB657">
        <v>3</v>
      </c>
      <c r="BC657" t="s">
        <v>119</v>
      </c>
      <c r="BD657">
        <v>2026</v>
      </c>
    </row>
    <row r="658" spans="1:56" x14ac:dyDescent="0.25">
      <c r="A658">
        <v>22500961</v>
      </c>
      <c r="B658" t="s">
        <v>103</v>
      </c>
      <c r="C658" t="s">
        <v>104</v>
      </c>
      <c r="D658">
        <v>1610612763</v>
      </c>
      <c r="E658" t="str">
        <f t="shared" si="120"/>
        <v>161061276322500961</v>
      </c>
      <c r="F658" t="s">
        <v>64</v>
      </c>
      <c r="G658" t="s">
        <v>65</v>
      </c>
      <c r="H658">
        <v>1610612765</v>
      </c>
      <c r="I658" s="4" t="str">
        <f t="shared" si="121"/>
        <v>161061276522500961</v>
      </c>
      <c r="J658">
        <v>0</v>
      </c>
      <c r="K658">
        <v>0</v>
      </c>
      <c r="L658">
        <v>110</v>
      </c>
      <c r="M658">
        <v>126</v>
      </c>
      <c r="N658">
        <v>20</v>
      </c>
      <c r="O658">
        <v>2</v>
      </c>
      <c r="P658">
        <v>11</v>
      </c>
      <c r="Q658" s="2">
        <f t="shared" si="122"/>
        <v>0.55243069505825626</v>
      </c>
      <c r="R658" s="3">
        <f t="shared" si="123"/>
        <v>70.56</v>
      </c>
      <c r="S658" s="3">
        <f t="shared" si="124"/>
        <v>62.92</v>
      </c>
      <c r="T658" s="3">
        <f t="shared" si="125"/>
        <v>155.89569160997732</v>
      </c>
      <c r="U658" s="3">
        <f t="shared" si="126"/>
        <v>200.25429116338205</v>
      </c>
      <c r="V658" s="3">
        <f t="shared" si="127"/>
        <v>-44.35859955340473</v>
      </c>
      <c r="W658" s="2">
        <f t="shared" si="128"/>
        <v>1.25</v>
      </c>
      <c r="X658">
        <v>89</v>
      </c>
      <c r="Y658">
        <v>38</v>
      </c>
      <c r="Z658" s="2">
        <v>0.42699999999999999</v>
      </c>
      <c r="AA658">
        <v>41</v>
      </c>
      <c r="AB658">
        <v>15</v>
      </c>
      <c r="AC658">
        <f t="shared" si="129"/>
        <v>45</v>
      </c>
      <c r="AD658" s="2">
        <v>0.36599999999999999</v>
      </c>
      <c r="AE658">
        <v>24</v>
      </c>
      <c r="AF658">
        <v>19</v>
      </c>
      <c r="AG658" s="2">
        <v>0.79200000000000004</v>
      </c>
      <c r="AH658">
        <v>20</v>
      </c>
      <c r="AI658">
        <v>13</v>
      </c>
      <c r="AJ658">
        <v>33</v>
      </c>
      <c r="AK658">
        <v>20</v>
      </c>
      <c r="AL658">
        <v>16</v>
      </c>
      <c r="AM658">
        <v>-16</v>
      </c>
      <c r="AN658">
        <v>240</v>
      </c>
      <c r="AO658">
        <v>35</v>
      </c>
      <c r="AP658">
        <v>26</v>
      </c>
      <c r="AQ658">
        <v>23</v>
      </c>
      <c r="AR658">
        <v>26</v>
      </c>
      <c r="AS658">
        <v>5</v>
      </c>
      <c r="AT658">
        <v>8</v>
      </c>
      <c r="AU658">
        <v>10</v>
      </c>
      <c r="AV658">
        <v>38</v>
      </c>
      <c r="AW658">
        <f t="shared" si="130"/>
        <v>8</v>
      </c>
      <c r="AX658">
        <f t="shared" si="131"/>
        <v>46</v>
      </c>
      <c r="AY658" t="s">
        <v>102</v>
      </c>
      <c r="AZ658" s="1">
        <v>46094.8125</v>
      </c>
      <c r="BA658" s="1">
        <v>46094</v>
      </c>
      <c r="BB658">
        <v>3</v>
      </c>
      <c r="BC658" t="s">
        <v>119</v>
      </c>
      <c r="BD658">
        <v>2026</v>
      </c>
    </row>
    <row r="659" spans="1:56" x14ac:dyDescent="0.25">
      <c r="A659">
        <v>22500961</v>
      </c>
      <c r="B659" t="s">
        <v>64</v>
      </c>
      <c r="C659" t="s">
        <v>65</v>
      </c>
      <c r="D659">
        <v>1610612765</v>
      </c>
      <c r="E659" t="str">
        <f t="shared" si="120"/>
        <v>161061276522500961</v>
      </c>
      <c r="F659" t="s">
        <v>103</v>
      </c>
      <c r="G659" t="s">
        <v>104</v>
      </c>
      <c r="H659">
        <v>1610612763</v>
      </c>
      <c r="I659" s="4" t="str">
        <f t="shared" si="121"/>
        <v>161061276322500961</v>
      </c>
      <c r="J659">
        <v>1</v>
      </c>
      <c r="K659">
        <v>1</v>
      </c>
      <c r="L659">
        <v>126</v>
      </c>
      <c r="M659">
        <v>110</v>
      </c>
      <c r="N659">
        <v>36</v>
      </c>
      <c r="O659">
        <v>6</v>
      </c>
      <c r="P659">
        <v>12</v>
      </c>
      <c r="Q659" s="2">
        <f t="shared" si="122"/>
        <v>0.63050440352281822</v>
      </c>
      <c r="R659" s="3">
        <f t="shared" si="123"/>
        <v>62.92</v>
      </c>
      <c r="S659" s="3">
        <f t="shared" si="124"/>
        <v>70.56</v>
      </c>
      <c r="T659" s="3">
        <f t="shared" si="125"/>
        <v>200.25429116338205</v>
      </c>
      <c r="U659" s="3">
        <f t="shared" si="126"/>
        <v>155.89569160997732</v>
      </c>
      <c r="V659" s="3">
        <f t="shared" si="127"/>
        <v>44.35859955340473</v>
      </c>
      <c r="W659" s="2">
        <f t="shared" si="128"/>
        <v>2</v>
      </c>
      <c r="X659">
        <v>92</v>
      </c>
      <c r="Y659">
        <v>50</v>
      </c>
      <c r="Z659" s="2">
        <v>0.54300000000000004</v>
      </c>
      <c r="AA659">
        <v>35</v>
      </c>
      <c r="AB659">
        <v>12</v>
      </c>
      <c r="AC659">
        <f t="shared" si="129"/>
        <v>36</v>
      </c>
      <c r="AD659" s="2">
        <v>0.34300000000000003</v>
      </c>
      <c r="AE659">
        <v>18</v>
      </c>
      <c r="AF659">
        <v>14</v>
      </c>
      <c r="AG659" s="2">
        <v>0.77800000000000002</v>
      </c>
      <c r="AH659">
        <v>33</v>
      </c>
      <c r="AI659">
        <v>19</v>
      </c>
      <c r="AJ659">
        <v>52</v>
      </c>
      <c r="AK659">
        <v>19</v>
      </c>
      <c r="AL659">
        <v>18</v>
      </c>
      <c r="AM659">
        <v>16</v>
      </c>
      <c r="AN659">
        <v>240</v>
      </c>
      <c r="AO659">
        <v>37</v>
      </c>
      <c r="AP659">
        <v>31</v>
      </c>
      <c r="AQ659">
        <v>30</v>
      </c>
      <c r="AR659">
        <v>28</v>
      </c>
      <c r="AS659">
        <v>22</v>
      </c>
      <c r="AT659">
        <v>24</v>
      </c>
      <c r="AU659">
        <v>23</v>
      </c>
      <c r="AV659">
        <v>74</v>
      </c>
      <c r="AW659">
        <f t="shared" si="130"/>
        <v>2</v>
      </c>
      <c r="AX659">
        <f t="shared" si="131"/>
        <v>76</v>
      </c>
      <c r="AY659" t="s">
        <v>102</v>
      </c>
      <c r="AZ659" s="1">
        <v>46094.8125</v>
      </c>
      <c r="BA659" s="1">
        <v>46094</v>
      </c>
      <c r="BB659">
        <v>3</v>
      </c>
      <c r="BC659" t="s">
        <v>119</v>
      </c>
      <c r="BD659">
        <v>2026</v>
      </c>
    </row>
    <row r="660" spans="1:56" x14ac:dyDescent="0.25">
      <c r="A660">
        <v>22500962</v>
      </c>
      <c r="B660" t="s">
        <v>55</v>
      </c>
      <c r="C660" t="s">
        <v>56</v>
      </c>
      <c r="D660">
        <v>1610612752</v>
      </c>
      <c r="E660" t="str">
        <f t="shared" si="120"/>
        <v>161061275222500962</v>
      </c>
      <c r="F660" t="s">
        <v>113</v>
      </c>
      <c r="G660" t="s">
        <v>114</v>
      </c>
      <c r="H660">
        <v>1610612754</v>
      </c>
      <c r="I660" s="4" t="str">
        <f t="shared" si="121"/>
        <v>161061275422500962</v>
      </c>
      <c r="J660">
        <v>0</v>
      </c>
      <c r="K660">
        <v>1</v>
      </c>
      <c r="L660">
        <v>101</v>
      </c>
      <c r="M660">
        <v>92</v>
      </c>
      <c r="N660">
        <v>20</v>
      </c>
      <c r="O660">
        <v>4</v>
      </c>
      <c r="P660">
        <v>4</v>
      </c>
      <c r="Q660" s="2">
        <f t="shared" si="122"/>
        <v>0.51010101010101006</v>
      </c>
      <c r="R660" s="3">
        <f t="shared" si="123"/>
        <v>77</v>
      </c>
      <c r="S660" s="3">
        <f t="shared" si="124"/>
        <v>78.599999999999994</v>
      </c>
      <c r="T660" s="3">
        <f t="shared" si="125"/>
        <v>131.16883116883119</v>
      </c>
      <c r="U660" s="3">
        <f t="shared" si="126"/>
        <v>117.04834605597965</v>
      </c>
      <c r="V660" s="3">
        <f t="shared" si="127"/>
        <v>14.12048511285154</v>
      </c>
      <c r="W660" s="2">
        <f t="shared" si="128"/>
        <v>1.8181818181818181</v>
      </c>
      <c r="X660">
        <v>88</v>
      </c>
      <c r="Y660">
        <v>37</v>
      </c>
      <c r="Z660" s="2">
        <v>0.42</v>
      </c>
      <c r="AA660">
        <v>28</v>
      </c>
      <c r="AB660">
        <v>8</v>
      </c>
      <c r="AC660">
        <f t="shared" si="129"/>
        <v>24</v>
      </c>
      <c r="AD660" s="2">
        <v>0.28599999999999998</v>
      </c>
      <c r="AE660">
        <v>25</v>
      </c>
      <c r="AF660">
        <v>19</v>
      </c>
      <c r="AG660" s="2">
        <v>0.76</v>
      </c>
      <c r="AH660">
        <v>42</v>
      </c>
      <c r="AI660">
        <v>11</v>
      </c>
      <c r="AJ660">
        <v>53</v>
      </c>
      <c r="AK660">
        <v>22</v>
      </c>
      <c r="AL660">
        <v>11</v>
      </c>
      <c r="AM660">
        <v>9</v>
      </c>
      <c r="AN660">
        <v>240</v>
      </c>
      <c r="AO660">
        <v>24</v>
      </c>
      <c r="AP660">
        <v>32</v>
      </c>
      <c r="AQ660">
        <v>20</v>
      </c>
      <c r="AR660">
        <v>25</v>
      </c>
      <c r="AS660">
        <v>15</v>
      </c>
      <c r="AT660">
        <v>6</v>
      </c>
      <c r="AU660">
        <v>14</v>
      </c>
      <c r="AV660">
        <v>46</v>
      </c>
      <c r="AW660">
        <f t="shared" si="130"/>
        <v>12</v>
      </c>
      <c r="AX660">
        <f t="shared" si="131"/>
        <v>58</v>
      </c>
      <c r="AY660" t="s">
        <v>102</v>
      </c>
      <c r="AZ660" s="1">
        <v>46094.8125</v>
      </c>
      <c r="BA660" s="1">
        <v>46094</v>
      </c>
      <c r="BB660">
        <v>3</v>
      </c>
      <c r="BC660" t="s">
        <v>119</v>
      </c>
      <c r="BD660">
        <v>2026</v>
      </c>
    </row>
    <row r="661" spans="1:56" x14ac:dyDescent="0.25">
      <c r="A661">
        <v>22500962</v>
      </c>
      <c r="B661" t="s">
        <v>113</v>
      </c>
      <c r="C661" t="s">
        <v>114</v>
      </c>
      <c r="D661">
        <v>1610612754</v>
      </c>
      <c r="E661" t="str">
        <f t="shared" si="120"/>
        <v>161061275422500962</v>
      </c>
      <c r="F661" t="s">
        <v>55</v>
      </c>
      <c r="G661" t="s">
        <v>56</v>
      </c>
      <c r="H661">
        <v>1610612752</v>
      </c>
      <c r="I661" s="4" t="str">
        <f t="shared" si="121"/>
        <v>161061275222500962</v>
      </c>
      <c r="J661">
        <v>1</v>
      </c>
      <c r="K661">
        <v>0</v>
      </c>
      <c r="L661">
        <v>92</v>
      </c>
      <c r="M661">
        <v>101</v>
      </c>
      <c r="N661">
        <v>21</v>
      </c>
      <c r="O661">
        <v>3</v>
      </c>
      <c r="P661">
        <v>6</v>
      </c>
      <c r="Q661" s="2">
        <f t="shared" si="122"/>
        <v>0.48117154811715485</v>
      </c>
      <c r="R661" s="3">
        <f t="shared" si="123"/>
        <v>78.599999999999994</v>
      </c>
      <c r="S661" s="3">
        <f t="shared" si="124"/>
        <v>77</v>
      </c>
      <c r="T661" s="3">
        <f t="shared" si="125"/>
        <v>117.04834605597965</v>
      </c>
      <c r="U661" s="3">
        <f t="shared" si="126"/>
        <v>131.16883116883119</v>
      </c>
      <c r="V661" s="3">
        <f t="shared" si="127"/>
        <v>-14.12048511285154</v>
      </c>
      <c r="W661" s="2">
        <f t="shared" si="128"/>
        <v>2.1</v>
      </c>
      <c r="X661">
        <v>89</v>
      </c>
      <c r="Y661">
        <v>35</v>
      </c>
      <c r="Z661" s="2">
        <v>0.39300000000000002</v>
      </c>
      <c r="AA661">
        <v>38</v>
      </c>
      <c r="AB661">
        <v>10</v>
      </c>
      <c r="AC661">
        <f t="shared" si="129"/>
        <v>30</v>
      </c>
      <c r="AD661" s="2">
        <v>0.26300000000000001</v>
      </c>
      <c r="AE661">
        <v>15</v>
      </c>
      <c r="AF661">
        <v>12</v>
      </c>
      <c r="AG661" s="2">
        <v>0.8</v>
      </c>
      <c r="AH661">
        <v>39</v>
      </c>
      <c r="AI661">
        <v>7</v>
      </c>
      <c r="AJ661">
        <v>46</v>
      </c>
      <c r="AK661">
        <v>21</v>
      </c>
      <c r="AL661">
        <v>10</v>
      </c>
      <c r="AM661">
        <v>-9</v>
      </c>
      <c r="AN661">
        <v>240</v>
      </c>
      <c r="AO661">
        <v>21</v>
      </c>
      <c r="AP661">
        <v>24</v>
      </c>
      <c r="AQ661">
        <v>29</v>
      </c>
      <c r="AR661">
        <v>18</v>
      </c>
      <c r="AS661">
        <v>2</v>
      </c>
      <c r="AT661">
        <v>7</v>
      </c>
      <c r="AU661">
        <v>4</v>
      </c>
      <c r="AV661">
        <v>38</v>
      </c>
      <c r="AW661">
        <f t="shared" si="130"/>
        <v>12</v>
      </c>
      <c r="AX661">
        <f t="shared" si="131"/>
        <v>50</v>
      </c>
      <c r="AY661" t="s">
        <v>102</v>
      </c>
      <c r="AZ661" s="1">
        <v>46094.8125</v>
      </c>
      <c r="BA661" s="1">
        <v>46094</v>
      </c>
      <c r="BB661">
        <v>3</v>
      </c>
      <c r="BC661" t="s">
        <v>119</v>
      </c>
      <c r="BD661">
        <v>2026</v>
      </c>
    </row>
    <row r="662" spans="1:56" x14ac:dyDescent="0.25">
      <c r="A662">
        <v>22500963</v>
      </c>
      <c r="B662" t="s">
        <v>72</v>
      </c>
      <c r="C662" t="s">
        <v>73</v>
      </c>
      <c r="D662">
        <v>1610612761</v>
      </c>
      <c r="E662" t="str">
        <f t="shared" si="120"/>
        <v>161061276122500963</v>
      </c>
      <c r="F662" t="s">
        <v>87</v>
      </c>
      <c r="G662" t="s">
        <v>88</v>
      </c>
      <c r="H662">
        <v>1610612756</v>
      </c>
      <c r="I662" s="4" t="str">
        <f t="shared" si="121"/>
        <v>161061275622500963</v>
      </c>
      <c r="J662">
        <v>1</v>
      </c>
      <c r="K662">
        <v>1</v>
      </c>
      <c r="L662">
        <v>122</v>
      </c>
      <c r="M662">
        <v>115</v>
      </c>
      <c r="N662">
        <v>25</v>
      </c>
      <c r="O662">
        <v>3</v>
      </c>
      <c r="P662">
        <v>6</v>
      </c>
      <c r="Q662" s="2">
        <f t="shared" si="122"/>
        <v>0.64345991561181437</v>
      </c>
      <c r="R662" s="3">
        <f t="shared" si="123"/>
        <v>76.8</v>
      </c>
      <c r="S662" s="3">
        <f t="shared" si="124"/>
        <v>76.2</v>
      </c>
      <c r="T662" s="3">
        <f t="shared" si="125"/>
        <v>158.85416666666669</v>
      </c>
      <c r="U662" s="3">
        <f t="shared" si="126"/>
        <v>150.91863517060366</v>
      </c>
      <c r="V662" s="3">
        <f t="shared" si="127"/>
        <v>7.935531496063021</v>
      </c>
      <c r="W662" s="2">
        <f t="shared" si="128"/>
        <v>2.5</v>
      </c>
      <c r="X662">
        <v>86</v>
      </c>
      <c r="Y662">
        <v>46</v>
      </c>
      <c r="Z662" s="2">
        <v>0.53500000000000003</v>
      </c>
      <c r="AA662">
        <v>27</v>
      </c>
      <c r="AB662">
        <v>14</v>
      </c>
      <c r="AC662">
        <f t="shared" si="129"/>
        <v>42</v>
      </c>
      <c r="AD662" s="2">
        <v>0.51900000000000002</v>
      </c>
      <c r="AE662">
        <v>20</v>
      </c>
      <c r="AF662">
        <v>16</v>
      </c>
      <c r="AG662" s="2">
        <v>0.8</v>
      </c>
      <c r="AH662">
        <v>36</v>
      </c>
      <c r="AI662">
        <v>8</v>
      </c>
      <c r="AJ662">
        <v>44</v>
      </c>
      <c r="AK662">
        <v>27</v>
      </c>
      <c r="AL662">
        <v>10</v>
      </c>
      <c r="AM662">
        <v>7</v>
      </c>
      <c r="AN662">
        <v>240</v>
      </c>
      <c r="AO662">
        <v>30</v>
      </c>
      <c r="AP662">
        <v>29</v>
      </c>
      <c r="AQ662">
        <v>27</v>
      </c>
      <c r="AR662">
        <v>36</v>
      </c>
      <c r="AS662">
        <v>8</v>
      </c>
      <c r="AT662">
        <v>14</v>
      </c>
      <c r="AU662">
        <v>13</v>
      </c>
      <c r="AV662">
        <v>60</v>
      </c>
      <c r="AW662">
        <f t="shared" si="130"/>
        <v>4</v>
      </c>
      <c r="AX662">
        <f t="shared" si="131"/>
        <v>64</v>
      </c>
      <c r="AY662" t="s">
        <v>102</v>
      </c>
      <c r="AZ662" s="1">
        <v>46094.8125</v>
      </c>
      <c r="BA662" s="1">
        <v>46094</v>
      </c>
      <c r="BB662">
        <v>3</v>
      </c>
      <c r="BC662" t="s">
        <v>119</v>
      </c>
      <c r="BD662">
        <v>2026</v>
      </c>
    </row>
    <row r="663" spans="1:56" x14ac:dyDescent="0.25">
      <c r="A663">
        <v>22500963</v>
      </c>
      <c r="B663" t="s">
        <v>87</v>
      </c>
      <c r="C663" t="s">
        <v>88</v>
      </c>
      <c r="D663">
        <v>1610612756</v>
      </c>
      <c r="E663" t="str">
        <f t="shared" si="120"/>
        <v>161061275622500963</v>
      </c>
      <c r="F663" t="s">
        <v>72</v>
      </c>
      <c r="G663" t="s">
        <v>73</v>
      </c>
      <c r="H663">
        <v>1610612761</v>
      </c>
      <c r="I663" s="4" t="str">
        <f t="shared" si="121"/>
        <v>161061276122500963</v>
      </c>
      <c r="J663">
        <v>0</v>
      </c>
      <c r="K663">
        <v>0</v>
      </c>
      <c r="L663">
        <v>115</v>
      </c>
      <c r="M663">
        <v>122</v>
      </c>
      <c r="N663">
        <v>20</v>
      </c>
      <c r="O663">
        <v>6</v>
      </c>
      <c r="P663">
        <v>5</v>
      </c>
      <c r="Q663" s="2">
        <f t="shared" si="122"/>
        <v>0.61695278969957079</v>
      </c>
      <c r="R663" s="3">
        <f t="shared" si="123"/>
        <v>76.2</v>
      </c>
      <c r="S663" s="3">
        <f t="shared" si="124"/>
        <v>76.8</v>
      </c>
      <c r="T663" s="3">
        <f t="shared" si="125"/>
        <v>150.91863517060366</v>
      </c>
      <c r="U663" s="3">
        <f t="shared" si="126"/>
        <v>158.85416666666669</v>
      </c>
      <c r="V663" s="3">
        <f t="shared" si="127"/>
        <v>-7.935531496063021</v>
      </c>
      <c r="W663" s="2">
        <f t="shared" si="128"/>
        <v>1.8181818181818181</v>
      </c>
      <c r="X663">
        <v>80</v>
      </c>
      <c r="Y663">
        <v>38</v>
      </c>
      <c r="Z663" s="2">
        <v>0.47499999999999998</v>
      </c>
      <c r="AA663">
        <v>42</v>
      </c>
      <c r="AB663">
        <v>18</v>
      </c>
      <c r="AC663">
        <f t="shared" si="129"/>
        <v>54</v>
      </c>
      <c r="AD663" s="2">
        <v>0.42899999999999999</v>
      </c>
      <c r="AE663">
        <v>30</v>
      </c>
      <c r="AF663">
        <v>21</v>
      </c>
      <c r="AG663" s="2">
        <v>0.7</v>
      </c>
      <c r="AH663">
        <v>28</v>
      </c>
      <c r="AI663">
        <v>6</v>
      </c>
      <c r="AJ663">
        <v>34</v>
      </c>
      <c r="AK663">
        <v>21</v>
      </c>
      <c r="AL663">
        <v>11</v>
      </c>
      <c r="AM663">
        <v>-7</v>
      </c>
      <c r="AN663">
        <v>240</v>
      </c>
      <c r="AO663">
        <v>28</v>
      </c>
      <c r="AP663">
        <v>34</v>
      </c>
      <c r="AQ663">
        <v>30</v>
      </c>
      <c r="AR663">
        <v>23</v>
      </c>
      <c r="AS663">
        <v>11</v>
      </c>
      <c r="AT663">
        <v>10</v>
      </c>
      <c r="AU663">
        <v>18</v>
      </c>
      <c r="AV663">
        <v>32</v>
      </c>
      <c r="AW663">
        <f t="shared" si="130"/>
        <v>8</v>
      </c>
      <c r="AX663">
        <f t="shared" si="131"/>
        <v>40</v>
      </c>
      <c r="AY663" t="s">
        <v>102</v>
      </c>
      <c r="AZ663" s="1">
        <v>46094.8125</v>
      </c>
      <c r="BA663" s="1">
        <v>46094</v>
      </c>
      <c r="BB663">
        <v>3</v>
      </c>
      <c r="BC663" t="s">
        <v>119</v>
      </c>
      <c r="BD663">
        <v>2026</v>
      </c>
    </row>
    <row r="664" spans="1:56" x14ac:dyDescent="0.25">
      <c r="A664">
        <v>22500965</v>
      </c>
      <c r="B664" t="s">
        <v>62</v>
      </c>
      <c r="C664" t="s">
        <v>63</v>
      </c>
      <c r="D664">
        <v>1610612739</v>
      </c>
      <c r="E664" t="str">
        <f t="shared" si="120"/>
        <v>161061273922500965</v>
      </c>
      <c r="F664" t="s">
        <v>98</v>
      </c>
      <c r="G664" t="s">
        <v>99</v>
      </c>
      <c r="H664">
        <v>1610612742</v>
      </c>
      <c r="I664" s="4" t="str">
        <f t="shared" si="121"/>
        <v>161061274222500965</v>
      </c>
      <c r="J664">
        <v>0</v>
      </c>
      <c r="K664">
        <v>1</v>
      </c>
      <c r="L664">
        <v>138</v>
      </c>
      <c r="M664">
        <v>105</v>
      </c>
      <c r="N664">
        <v>32</v>
      </c>
      <c r="O664">
        <v>4</v>
      </c>
      <c r="P664">
        <v>12</v>
      </c>
      <c r="Q664" s="2">
        <f t="shared" si="122"/>
        <v>0.71339950372208438</v>
      </c>
      <c r="R664" s="3">
        <f t="shared" si="123"/>
        <v>73.72</v>
      </c>
      <c r="S664" s="3">
        <f t="shared" si="124"/>
        <v>68.56</v>
      </c>
      <c r="T664" s="3">
        <f t="shared" si="125"/>
        <v>187.194791101465</v>
      </c>
      <c r="U664" s="3">
        <f t="shared" si="126"/>
        <v>153.15052508751458</v>
      </c>
      <c r="V664" s="3">
        <f t="shared" si="127"/>
        <v>34.04426601395042</v>
      </c>
      <c r="W664" s="2">
        <f t="shared" si="128"/>
        <v>2.2857142857142856</v>
      </c>
      <c r="X664">
        <v>91</v>
      </c>
      <c r="Y664">
        <v>56</v>
      </c>
      <c r="Z664" s="2">
        <v>0.61499999999999999</v>
      </c>
      <c r="AA664">
        <v>38</v>
      </c>
      <c r="AB664">
        <v>18</v>
      </c>
      <c r="AC664">
        <f t="shared" si="129"/>
        <v>54</v>
      </c>
      <c r="AD664" s="2">
        <v>0.47399999999999998</v>
      </c>
      <c r="AE664">
        <v>13</v>
      </c>
      <c r="AF664">
        <v>8</v>
      </c>
      <c r="AG664" s="2">
        <v>0.61499999999999999</v>
      </c>
      <c r="AH664">
        <v>36</v>
      </c>
      <c r="AI664">
        <v>9</v>
      </c>
      <c r="AJ664">
        <v>45</v>
      </c>
      <c r="AK664">
        <v>22</v>
      </c>
      <c r="AL664">
        <v>14</v>
      </c>
      <c r="AM664">
        <v>33</v>
      </c>
      <c r="AN664">
        <v>240</v>
      </c>
      <c r="AO664">
        <v>38</v>
      </c>
      <c r="AP664">
        <v>29</v>
      </c>
      <c r="AQ664">
        <v>41</v>
      </c>
      <c r="AR664">
        <v>30</v>
      </c>
      <c r="AS664">
        <v>35</v>
      </c>
      <c r="AT664">
        <v>19</v>
      </c>
      <c r="AU664">
        <v>20</v>
      </c>
      <c r="AV664">
        <v>72</v>
      </c>
      <c r="AW664">
        <f t="shared" si="130"/>
        <v>4</v>
      </c>
      <c r="AX664">
        <f t="shared" si="131"/>
        <v>76</v>
      </c>
      <c r="AY664" t="s">
        <v>102</v>
      </c>
      <c r="AZ664" s="1">
        <v>46094.8125</v>
      </c>
      <c r="BA664" s="1">
        <v>46094</v>
      </c>
      <c r="BB664">
        <v>3</v>
      </c>
      <c r="BC664" t="s">
        <v>119</v>
      </c>
      <c r="BD664">
        <v>2026</v>
      </c>
    </row>
    <row r="665" spans="1:56" x14ac:dyDescent="0.25">
      <c r="A665">
        <v>22500965</v>
      </c>
      <c r="B665" t="s">
        <v>98</v>
      </c>
      <c r="C665" t="s">
        <v>99</v>
      </c>
      <c r="D665">
        <v>1610612742</v>
      </c>
      <c r="E665" t="str">
        <f t="shared" si="120"/>
        <v>161061274222500965</v>
      </c>
      <c r="F665" t="s">
        <v>62</v>
      </c>
      <c r="G665" t="s">
        <v>63</v>
      </c>
      <c r="H665">
        <v>1610612739</v>
      </c>
      <c r="I665" s="4" t="str">
        <f t="shared" si="121"/>
        <v>161061273922500965</v>
      </c>
      <c r="J665">
        <v>1</v>
      </c>
      <c r="K665">
        <v>0</v>
      </c>
      <c r="L665">
        <v>105</v>
      </c>
      <c r="M665">
        <v>138</v>
      </c>
      <c r="N665">
        <v>27</v>
      </c>
      <c r="O665">
        <v>3</v>
      </c>
      <c r="P665">
        <v>4</v>
      </c>
      <c r="Q665" s="2">
        <f t="shared" si="122"/>
        <v>0.53813038130381308</v>
      </c>
      <c r="R665" s="3">
        <f t="shared" si="123"/>
        <v>68.56</v>
      </c>
      <c r="S665" s="3">
        <f t="shared" si="124"/>
        <v>73.72</v>
      </c>
      <c r="T665" s="3">
        <f t="shared" si="125"/>
        <v>153.15052508751458</v>
      </c>
      <c r="U665" s="3">
        <f t="shared" si="126"/>
        <v>187.194791101465</v>
      </c>
      <c r="V665" s="3">
        <f t="shared" si="127"/>
        <v>-34.04426601395042</v>
      </c>
      <c r="W665" s="2">
        <f t="shared" si="128"/>
        <v>1.588235294117647</v>
      </c>
      <c r="X665">
        <v>87</v>
      </c>
      <c r="Y665">
        <v>38</v>
      </c>
      <c r="Z665" s="2">
        <v>0.437</v>
      </c>
      <c r="AA665">
        <v>33</v>
      </c>
      <c r="AB665">
        <v>9</v>
      </c>
      <c r="AC665">
        <f t="shared" si="129"/>
        <v>27</v>
      </c>
      <c r="AD665" s="2">
        <v>0.27300000000000002</v>
      </c>
      <c r="AE665">
        <v>24</v>
      </c>
      <c r="AF665">
        <v>20</v>
      </c>
      <c r="AG665" s="2">
        <v>0.83299999999999996</v>
      </c>
      <c r="AH665">
        <v>28</v>
      </c>
      <c r="AI665">
        <v>12</v>
      </c>
      <c r="AJ665">
        <v>40</v>
      </c>
      <c r="AK665">
        <v>14</v>
      </c>
      <c r="AL665">
        <v>17</v>
      </c>
      <c r="AM665">
        <v>-33</v>
      </c>
      <c r="AN665">
        <v>240</v>
      </c>
      <c r="AO665">
        <v>21</v>
      </c>
      <c r="AP665">
        <v>29</v>
      </c>
      <c r="AQ665">
        <v>33</v>
      </c>
      <c r="AR665">
        <v>22</v>
      </c>
      <c r="AS665">
        <v>4</v>
      </c>
      <c r="AT665">
        <v>16</v>
      </c>
      <c r="AU665">
        <v>17</v>
      </c>
      <c r="AV665">
        <v>48</v>
      </c>
      <c r="AW665">
        <f t="shared" si="130"/>
        <v>10</v>
      </c>
      <c r="AX665">
        <f t="shared" si="131"/>
        <v>58</v>
      </c>
      <c r="AY665" t="s">
        <v>102</v>
      </c>
      <c r="AZ665" s="1">
        <v>46094.8125</v>
      </c>
      <c r="BA665" s="1">
        <v>46094</v>
      </c>
      <c r="BB665">
        <v>3</v>
      </c>
      <c r="BC665" t="s">
        <v>119</v>
      </c>
      <c r="BD665">
        <v>2026</v>
      </c>
    </row>
    <row r="666" spans="1:56" x14ac:dyDescent="0.25">
      <c r="A666">
        <v>22500960</v>
      </c>
      <c r="B666" t="s">
        <v>68</v>
      </c>
      <c r="C666" t="s">
        <v>69</v>
      </c>
      <c r="D666">
        <v>1610612747</v>
      </c>
      <c r="E666" t="str">
        <f t="shared" si="120"/>
        <v>161061274722500960</v>
      </c>
      <c r="F666" t="s">
        <v>100</v>
      </c>
      <c r="G666" t="s">
        <v>101</v>
      </c>
      <c r="H666">
        <v>1610612741</v>
      </c>
      <c r="I666" s="4" t="str">
        <f t="shared" si="121"/>
        <v>161061274122500960</v>
      </c>
      <c r="J666">
        <v>1</v>
      </c>
      <c r="K666">
        <v>1</v>
      </c>
      <c r="L666">
        <v>142</v>
      </c>
      <c r="M666">
        <v>130</v>
      </c>
      <c r="N666">
        <v>31</v>
      </c>
      <c r="O666">
        <v>4</v>
      </c>
      <c r="P666">
        <v>9</v>
      </c>
      <c r="Q666" s="2">
        <f t="shared" si="122"/>
        <v>0.65594974131559503</v>
      </c>
      <c r="R666" s="3">
        <f t="shared" si="123"/>
        <v>85.24</v>
      </c>
      <c r="S666" s="3">
        <f t="shared" si="124"/>
        <v>75.040000000000006</v>
      </c>
      <c r="T666" s="3">
        <f t="shared" si="125"/>
        <v>166.58845612388552</v>
      </c>
      <c r="U666" s="3">
        <f t="shared" si="126"/>
        <v>173.24093816631128</v>
      </c>
      <c r="V666" s="3">
        <f t="shared" si="127"/>
        <v>-6.6524820424257598</v>
      </c>
      <c r="W666" s="2">
        <f t="shared" si="128"/>
        <v>3.4444444444444446</v>
      </c>
      <c r="X666">
        <v>99</v>
      </c>
      <c r="Y666">
        <v>55</v>
      </c>
      <c r="Z666" s="2">
        <v>0.55600000000000005</v>
      </c>
      <c r="AA666">
        <v>36</v>
      </c>
      <c r="AB666">
        <v>17</v>
      </c>
      <c r="AC666">
        <f t="shared" si="129"/>
        <v>51</v>
      </c>
      <c r="AD666" s="2">
        <v>0.47199999999999998</v>
      </c>
      <c r="AE666">
        <v>21</v>
      </c>
      <c r="AF666">
        <v>15</v>
      </c>
      <c r="AG666" s="2">
        <v>0.71399999999999997</v>
      </c>
      <c r="AH666">
        <v>27</v>
      </c>
      <c r="AI666">
        <v>14</v>
      </c>
      <c r="AJ666">
        <v>41</v>
      </c>
      <c r="AK666">
        <v>15</v>
      </c>
      <c r="AL666">
        <v>9</v>
      </c>
      <c r="AM666">
        <v>12</v>
      </c>
      <c r="AN666">
        <v>240</v>
      </c>
      <c r="AO666">
        <v>26</v>
      </c>
      <c r="AP666">
        <v>41</v>
      </c>
      <c r="AQ666">
        <v>41</v>
      </c>
      <c r="AR666">
        <v>34</v>
      </c>
      <c r="AS666">
        <v>22</v>
      </c>
      <c r="AT666">
        <v>13</v>
      </c>
      <c r="AU666">
        <v>17</v>
      </c>
      <c r="AV666">
        <v>72</v>
      </c>
      <c r="AW666">
        <f t="shared" si="130"/>
        <v>4</v>
      </c>
      <c r="AX666">
        <f t="shared" si="131"/>
        <v>76</v>
      </c>
      <c r="AY666" t="s">
        <v>102</v>
      </c>
      <c r="AZ666" s="1">
        <v>46093.9375</v>
      </c>
      <c r="BA666" s="1">
        <v>46093</v>
      </c>
      <c r="BB666">
        <v>3</v>
      </c>
      <c r="BC666" t="s">
        <v>119</v>
      </c>
      <c r="BD666">
        <v>2026</v>
      </c>
    </row>
    <row r="667" spans="1:56" x14ac:dyDescent="0.25">
      <c r="A667">
        <v>22500960</v>
      </c>
      <c r="B667" t="s">
        <v>100</v>
      </c>
      <c r="C667" t="s">
        <v>101</v>
      </c>
      <c r="D667">
        <v>1610612741</v>
      </c>
      <c r="E667" t="str">
        <f t="shared" si="120"/>
        <v>161061274122500960</v>
      </c>
      <c r="F667" t="s">
        <v>68</v>
      </c>
      <c r="G667" t="s">
        <v>69</v>
      </c>
      <c r="H667">
        <v>1610612747</v>
      </c>
      <c r="I667" s="4" t="str">
        <f t="shared" si="121"/>
        <v>161061274722500960</v>
      </c>
      <c r="J667">
        <v>0</v>
      </c>
      <c r="K667">
        <v>0</v>
      </c>
      <c r="L667">
        <v>130</v>
      </c>
      <c r="M667">
        <v>142</v>
      </c>
      <c r="N667">
        <v>34</v>
      </c>
      <c r="O667">
        <v>3</v>
      </c>
      <c r="P667">
        <v>7</v>
      </c>
      <c r="Q667" s="2">
        <f t="shared" si="122"/>
        <v>0.63700509604076827</v>
      </c>
      <c r="R667" s="3">
        <f t="shared" si="123"/>
        <v>75.040000000000006</v>
      </c>
      <c r="S667" s="3">
        <f t="shared" si="124"/>
        <v>85.24</v>
      </c>
      <c r="T667" s="3">
        <f t="shared" si="125"/>
        <v>173.24093816631128</v>
      </c>
      <c r="U667" s="3">
        <f t="shared" si="126"/>
        <v>166.58845612388552</v>
      </c>
      <c r="V667" s="3">
        <f t="shared" si="127"/>
        <v>6.6524820424257598</v>
      </c>
      <c r="W667" s="2">
        <f t="shared" si="128"/>
        <v>2.2666666666666666</v>
      </c>
      <c r="X667">
        <v>95</v>
      </c>
      <c r="Y667">
        <v>51</v>
      </c>
      <c r="Z667" s="2">
        <v>0.53700000000000003</v>
      </c>
      <c r="AA667">
        <v>36</v>
      </c>
      <c r="AB667">
        <v>15</v>
      </c>
      <c r="AC667">
        <f t="shared" si="129"/>
        <v>45</v>
      </c>
      <c r="AD667" s="2">
        <v>0.41699999999999998</v>
      </c>
      <c r="AE667">
        <v>16</v>
      </c>
      <c r="AF667">
        <v>13</v>
      </c>
      <c r="AG667" s="2">
        <v>0.81299999999999994</v>
      </c>
      <c r="AH667">
        <v>29</v>
      </c>
      <c r="AI667">
        <v>12</v>
      </c>
      <c r="AJ667">
        <v>41</v>
      </c>
      <c r="AK667">
        <v>18</v>
      </c>
      <c r="AL667">
        <v>15</v>
      </c>
      <c r="AM667">
        <v>-12</v>
      </c>
      <c r="AN667">
        <v>240</v>
      </c>
      <c r="AO667">
        <v>26</v>
      </c>
      <c r="AP667">
        <v>36</v>
      </c>
      <c r="AQ667">
        <v>36</v>
      </c>
      <c r="AR667">
        <v>32</v>
      </c>
      <c r="AS667">
        <v>7</v>
      </c>
      <c r="AT667">
        <v>24</v>
      </c>
      <c r="AU667">
        <v>18</v>
      </c>
      <c r="AV667">
        <v>66</v>
      </c>
      <c r="AW667">
        <f t="shared" si="130"/>
        <v>6</v>
      </c>
      <c r="AX667">
        <f t="shared" si="131"/>
        <v>72</v>
      </c>
      <c r="AY667" t="s">
        <v>102</v>
      </c>
      <c r="AZ667" s="1">
        <v>46093.9375</v>
      </c>
      <c r="BA667" s="1">
        <v>46093</v>
      </c>
      <c r="BB667">
        <v>3</v>
      </c>
      <c r="BC667" t="s">
        <v>119</v>
      </c>
      <c r="BD667">
        <v>2026</v>
      </c>
    </row>
    <row r="668" spans="1:56" x14ac:dyDescent="0.25">
      <c r="A668">
        <v>22500959</v>
      </c>
      <c r="B668" t="s">
        <v>76</v>
      </c>
      <c r="C668" t="s">
        <v>77</v>
      </c>
      <c r="D668">
        <v>1610612738</v>
      </c>
      <c r="E668" t="str">
        <f t="shared" si="120"/>
        <v>161061273822500959</v>
      </c>
      <c r="F668" t="s">
        <v>59</v>
      </c>
      <c r="G668" t="s">
        <v>60</v>
      </c>
      <c r="H668">
        <v>1610612760</v>
      </c>
      <c r="I668" s="4" t="str">
        <f t="shared" si="121"/>
        <v>161061276022500959</v>
      </c>
      <c r="J668">
        <v>0</v>
      </c>
      <c r="K668">
        <v>0</v>
      </c>
      <c r="L668">
        <v>102</v>
      </c>
      <c r="M668">
        <v>104</v>
      </c>
      <c r="N668">
        <v>20</v>
      </c>
      <c r="O668">
        <v>4</v>
      </c>
      <c r="P668">
        <v>8</v>
      </c>
      <c r="Q668" s="2">
        <f t="shared" si="122"/>
        <v>0.53235908141962418</v>
      </c>
      <c r="R668" s="3">
        <f t="shared" si="123"/>
        <v>71.8</v>
      </c>
      <c r="S668" s="3">
        <f t="shared" si="124"/>
        <v>68.48</v>
      </c>
      <c r="T668" s="3">
        <f t="shared" si="125"/>
        <v>142.06128133704738</v>
      </c>
      <c r="U668" s="3">
        <f t="shared" si="126"/>
        <v>151.86915887850466</v>
      </c>
      <c r="V668" s="3">
        <f t="shared" si="127"/>
        <v>-9.8078775414572874</v>
      </c>
      <c r="W668" s="2">
        <f t="shared" si="128"/>
        <v>1.6666666666666667</v>
      </c>
      <c r="X668">
        <v>87</v>
      </c>
      <c r="Y668">
        <v>35</v>
      </c>
      <c r="Z668" s="2">
        <v>0.40200000000000002</v>
      </c>
      <c r="AA668">
        <v>42</v>
      </c>
      <c r="AB668">
        <v>13</v>
      </c>
      <c r="AC668">
        <f t="shared" si="129"/>
        <v>39</v>
      </c>
      <c r="AD668" s="2">
        <v>0.31</v>
      </c>
      <c r="AE668">
        <v>20</v>
      </c>
      <c r="AF668">
        <v>19</v>
      </c>
      <c r="AG668" s="2">
        <v>0.95</v>
      </c>
      <c r="AH668">
        <v>32</v>
      </c>
      <c r="AI668">
        <v>12</v>
      </c>
      <c r="AJ668">
        <v>44</v>
      </c>
      <c r="AK668">
        <v>18</v>
      </c>
      <c r="AL668">
        <v>12</v>
      </c>
      <c r="AM668">
        <v>-2</v>
      </c>
      <c r="AN668">
        <v>240</v>
      </c>
      <c r="AO668">
        <v>28</v>
      </c>
      <c r="AP668">
        <v>31</v>
      </c>
      <c r="AQ668">
        <v>24</v>
      </c>
      <c r="AR668">
        <v>19</v>
      </c>
      <c r="AS668">
        <v>12</v>
      </c>
      <c r="AT668">
        <v>13</v>
      </c>
      <c r="AU668">
        <v>14</v>
      </c>
      <c r="AV668">
        <v>34</v>
      </c>
      <c r="AW668">
        <f t="shared" si="130"/>
        <v>10</v>
      </c>
      <c r="AX668">
        <f t="shared" si="131"/>
        <v>44</v>
      </c>
      <c r="AY668" t="s">
        <v>102</v>
      </c>
      <c r="AZ668" s="1">
        <v>46093.895833333336</v>
      </c>
      <c r="BA668" s="1">
        <v>46093</v>
      </c>
      <c r="BB668">
        <v>3</v>
      </c>
      <c r="BC668" t="s">
        <v>119</v>
      </c>
      <c r="BD668">
        <v>2026</v>
      </c>
    </row>
    <row r="669" spans="1:56" x14ac:dyDescent="0.25">
      <c r="A669">
        <v>22500959</v>
      </c>
      <c r="B669" t="s">
        <v>59</v>
      </c>
      <c r="C669" t="s">
        <v>60</v>
      </c>
      <c r="D669">
        <v>1610612760</v>
      </c>
      <c r="E669" t="str">
        <f t="shared" si="120"/>
        <v>161061276022500959</v>
      </c>
      <c r="F669" t="s">
        <v>76</v>
      </c>
      <c r="G669" t="s">
        <v>77</v>
      </c>
      <c r="H669">
        <v>1610612738</v>
      </c>
      <c r="I669" s="4" t="str">
        <f t="shared" si="121"/>
        <v>161061273822500959</v>
      </c>
      <c r="J669">
        <v>1</v>
      </c>
      <c r="K669">
        <v>1</v>
      </c>
      <c r="L669">
        <v>104</v>
      </c>
      <c r="M669">
        <v>102</v>
      </c>
      <c r="N669">
        <v>22</v>
      </c>
      <c r="O669">
        <v>4</v>
      </c>
      <c r="P669">
        <v>7</v>
      </c>
      <c r="Q669" s="2">
        <f t="shared" si="122"/>
        <v>0.56843025797988633</v>
      </c>
      <c r="R669" s="3">
        <f t="shared" si="123"/>
        <v>68.48</v>
      </c>
      <c r="S669" s="3">
        <f t="shared" si="124"/>
        <v>71.8</v>
      </c>
      <c r="T669" s="3">
        <f t="shared" si="125"/>
        <v>151.86915887850466</v>
      </c>
      <c r="U669" s="3">
        <f t="shared" si="126"/>
        <v>142.06128133704738</v>
      </c>
      <c r="V669" s="3">
        <f t="shared" si="127"/>
        <v>9.8078775414572874</v>
      </c>
      <c r="W669" s="2">
        <f t="shared" si="128"/>
        <v>1.8333333333333333</v>
      </c>
      <c r="X669">
        <v>84</v>
      </c>
      <c r="Y669">
        <v>40</v>
      </c>
      <c r="Z669" s="2">
        <v>0.47599999999999998</v>
      </c>
      <c r="AA669">
        <v>44</v>
      </c>
      <c r="AB669">
        <v>11</v>
      </c>
      <c r="AC669">
        <f t="shared" si="129"/>
        <v>33</v>
      </c>
      <c r="AD669" s="2">
        <v>0.25</v>
      </c>
      <c r="AE669">
        <v>17</v>
      </c>
      <c r="AF669">
        <v>13</v>
      </c>
      <c r="AG669" s="2">
        <v>0.76500000000000001</v>
      </c>
      <c r="AH669">
        <v>28</v>
      </c>
      <c r="AI669">
        <v>11</v>
      </c>
      <c r="AJ669">
        <v>39</v>
      </c>
      <c r="AK669">
        <v>18</v>
      </c>
      <c r="AL669">
        <v>12</v>
      </c>
      <c r="AM669">
        <v>2</v>
      </c>
      <c r="AN669">
        <v>240</v>
      </c>
      <c r="AO669">
        <v>27</v>
      </c>
      <c r="AP669">
        <v>29</v>
      </c>
      <c r="AQ669">
        <v>24</v>
      </c>
      <c r="AR669">
        <v>24</v>
      </c>
      <c r="AS669">
        <v>7</v>
      </c>
      <c r="AT669">
        <v>11</v>
      </c>
      <c r="AU669">
        <v>16</v>
      </c>
      <c r="AV669">
        <v>44</v>
      </c>
      <c r="AW669">
        <f t="shared" si="130"/>
        <v>14</v>
      </c>
      <c r="AX669">
        <f t="shared" si="131"/>
        <v>58</v>
      </c>
      <c r="AY669" t="s">
        <v>102</v>
      </c>
      <c r="AZ669" s="1">
        <v>46093.895833333336</v>
      </c>
      <c r="BA669" s="1">
        <v>46093</v>
      </c>
      <c r="BB669">
        <v>3</v>
      </c>
      <c r="BC669" t="s">
        <v>119</v>
      </c>
      <c r="BD669">
        <v>2026</v>
      </c>
    </row>
    <row r="670" spans="1:56" x14ac:dyDescent="0.25">
      <c r="A670">
        <v>22500958</v>
      </c>
      <c r="B670" t="s">
        <v>53</v>
      </c>
      <c r="C670" t="s">
        <v>54</v>
      </c>
      <c r="D670">
        <v>1610612759</v>
      </c>
      <c r="E670" t="str">
        <f t="shared" si="120"/>
        <v>161061275922500958</v>
      </c>
      <c r="F670" t="s">
        <v>80</v>
      </c>
      <c r="G670" t="s">
        <v>81</v>
      </c>
      <c r="H670">
        <v>1610612743</v>
      </c>
      <c r="I670" s="4" t="str">
        <f t="shared" si="121"/>
        <v>161061274322500958</v>
      </c>
      <c r="J670">
        <v>1</v>
      </c>
      <c r="K670">
        <v>0</v>
      </c>
      <c r="L670">
        <v>131</v>
      </c>
      <c r="M670">
        <v>136</v>
      </c>
      <c r="N670">
        <v>34</v>
      </c>
      <c r="O670">
        <v>4</v>
      </c>
      <c r="P670">
        <v>8</v>
      </c>
      <c r="Q670" s="2">
        <f t="shared" si="122"/>
        <v>0.60047671433810046</v>
      </c>
      <c r="R670" s="3">
        <f t="shared" si="123"/>
        <v>87.08</v>
      </c>
      <c r="S670" s="3">
        <f t="shared" si="124"/>
        <v>87.72</v>
      </c>
      <c r="T670" s="3">
        <f t="shared" si="125"/>
        <v>150.43638033991732</v>
      </c>
      <c r="U670" s="3">
        <f t="shared" si="126"/>
        <v>155.0387596899225</v>
      </c>
      <c r="V670" s="3">
        <f t="shared" si="127"/>
        <v>-4.6023793500051795</v>
      </c>
      <c r="W670" s="2">
        <f t="shared" si="128"/>
        <v>3.4</v>
      </c>
      <c r="X670">
        <v>95</v>
      </c>
      <c r="Y670">
        <v>43</v>
      </c>
      <c r="Z670" s="2">
        <v>0.45300000000000001</v>
      </c>
      <c r="AA670">
        <v>47</v>
      </c>
      <c r="AB670">
        <v>19</v>
      </c>
      <c r="AC670">
        <f t="shared" si="129"/>
        <v>57</v>
      </c>
      <c r="AD670" s="2">
        <v>0.40400000000000003</v>
      </c>
      <c r="AE670">
        <v>32</v>
      </c>
      <c r="AF670">
        <v>26</v>
      </c>
      <c r="AG670" s="2">
        <v>0.81299999999999994</v>
      </c>
      <c r="AH670">
        <v>37</v>
      </c>
      <c r="AI670">
        <v>12</v>
      </c>
      <c r="AJ670">
        <v>49</v>
      </c>
      <c r="AK670">
        <v>25</v>
      </c>
      <c r="AL670">
        <v>10</v>
      </c>
      <c r="AM670">
        <v>-5</v>
      </c>
      <c r="AN670">
        <v>240</v>
      </c>
      <c r="AO670">
        <v>37</v>
      </c>
      <c r="AP670">
        <v>32</v>
      </c>
      <c r="AQ670">
        <v>37</v>
      </c>
      <c r="AR670">
        <v>25</v>
      </c>
      <c r="AS670">
        <v>20</v>
      </c>
      <c r="AT670">
        <v>9</v>
      </c>
      <c r="AU670">
        <v>15</v>
      </c>
      <c r="AV670">
        <v>42</v>
      </c>
      <c r="AW670">
        <f t="shared" si="130"/>
        <v>6</v>
      </c>
      <c r="AX670">
        <f t="shared" si="131"/>
        <v>48</v>
      </c>
      <c r="AY670" t="s">
        <v>102</v>
      </c>
      <c r="AZ670" s="1">
        <v>46093.875</v>
      </c>
      <c r="BA670" s="1">
        <v>46093</v>
      </c>
      <c r="BB670">
        <v>3</v>
      </c>
      <c r="BC670" t="s">
        <v>119</v>
      </c>
      <c r="BD670">
        <v>2026</v>
      </c>
    </row>
    <row r="671" spans="1:56" x14ac:dyDescent="0.25">
      <c r="A671">
        <v>22500958</v>
      </c>
      <c r="B671" t="s">
        <v>80</v>
      </c>
      <c r="C671" t="s">
        <v>81</v>
      </c>
      <c r="D671">
        <v>1610612743</v>
      </c>
      <c r="E671" t="str">
        <f t="shared" si="120"/>
        <v>161061274322500958</v>
      </c>
      <c r="F671" t="s">
        <v>53</v>
      </c>
      <c r="G671" t="s">
        <v>54</v>
      </c>
      <c r="H671">
        <v>1610612759</v>
      </c>
      <c r="I671" s="4" t="str">
        <f t="shared" si="121"/>
        <v>161061275922500958</v>
      </c>
      <c r="J671">
        <v>0</v>
      </c>
      <c r="K671">
        <v>1</v>
      </c>
      <c r="L671">
        <v>136</v>
      </c>
      <c r="M671">
        <v>131</v>
      </c>
      <c r="N671">
        <v>27</v>
      </c>
      <c r="O671">
        <v>4</v>
      </c>
      <c r="P671">
        <v>8</v>
      </c>
      <c r="Q671" s="2">
        <f t="shared" si="122"/>
        <v>0.64935064935064934</v>
      </c>
      <c r="R671" s="3">
        <f t="shared" si="123"/>
        <v>87.72</v>
      </c>
      <c r="S671" s="3">
        <f t="shared" si="124"/>
        <v>87.08</v>
      </c>
      <c r="T671" s="3">
        <f t="shared" si="125"/>
        <v>155.0387596899225</v>
      </c>
      <c r="U671" s="3">
        <f t="shared" si="126"/>
        <v>150.43638033991732</v>
      </c>
      <c r="V671" s="3">
        <f t="shared" si="127"/>
        <v>4.6023793500051795</v>
      </c>
      <c r="W671" s="2">
        <f t="shared" si="128"/>
        <v>2.7</v>
      </c>
      <c r="X671">
        <v>88</v>
      </c>
      <c r="Y671">
        <v>44</v>
      </c>
      <c r="Z671" s="2">
        <v>0.5</v>
      </c>
      <c r="AA671">
        <v>36</v>
      </c>
      <c r="AB671">
        <v>12</v>
      </c>
      <c r="AC671">
        <f t="shared" si="129"/>
        <v>36</v>
      </c>
      <c r="AD671" s="2">
        <v>0.33300000000000002</v>
      </c>
      <c r="AE671">
        <v>38</v>
      </c>
      <c r="AF671">
        <v>36</v>
      </c>
      <c r="AG671" s="2">
        <v>0.94699999999999995</v>
      </c>
      <c r="AH671">
        <v>40</v>
      </c>
      <c r="AI671">
        <v>7</v>
      </c>
      <c r="AJ671">
        <v>47</v>
      </c>
      <c r="AK671">
        <v>20</v>
      </c>
      <c r="AL671">
        <v>10</v>
      </c>
      <c r="AM671">
        <v>5</v>
      </c>
      <c r="AN671">
        <v>240</v>
      </c>
      <c r="AO671">
        <v>25</v>
      </c>
      <c r="AP671">
        <v>28</v>
      </c>
      <c r="AQ671">
        <v>41</v>
      </c>
      <c r="AR671">
        <v>42</v>
      </c>
      <c r="AS671">
        <v>9</v>
      </c>
      <c r="AT671">
        <v>13</v>
      </c>
      <c r="AU671">
        <v>7</v>
      </c>
      <c r="AV671">
        <v>56</v>
      </c>
      <c r="AW671">
        <f t="shared" si="130"/>
        <v>8</v>
      </c>
      <c r="AX671">
        <f t="shared" si="131"/>
        <v>64</v>
      </c>
      <c r="AY671" t="s">
        <v>102</v>
      </c>
      <c r="AZ671" s="1">
        <v>46093.875</v>
      </c>
      <c r="BA671" s="1">
        <v>46093</v>
      </c>
      <c r="BB671">
        <v>3</v>
      </c>
      <c r="BC671" t="s">
        <v>119</v>
      </c>
      <c r="BD671">
        <v>2026</v>
      </c>
    </row>
    <row r="672" spans="1:56" x14ac:dyDescent="0.25">
      <c r="A672">
        <v>22501111</v>
      </c>
      <c r="B672" t="s">
        <v>103</v>
      </c>
      <c r="C672" t="s">
        <v>104</v>
      </c>
      <c r="D672">
        <v>1610612763</v>
      </c>
      <c r="E672" t="str">
        <f t="shared" si="120"/>
        <v>161061276322501111</v>
      </c>
      <c r="F672" t="s">
        <v>98</v>
      </c>
      <c r="G672" t="s">
        <v>99</v>
      </c>
      <c r="H672">
        <v>1610612742</v>
      </c>
      <c r="I672" s="4" t="str">
        <f t="shared" si="121"/>
        <v>161061274222501111</v>
      </c>
      <c r="J672">
        <v>1</v>
      </c>
      <c r="K672">
        <v>0</v>
      </c>
      <c r="L672">
        <v>112</v>
      </c>
      <c r="M672">
        <v>120</v>
      </c>
      <c r="N672">
        <v>26</v>
      </c>
      <c r="O672">
        <v>5</v>
      </c>
      <c r="P672">
        <v>10</v>
      </c>
      <c r="Q672" s="2">
        <f t="shared" si="122"/>
        <v>0.52005943536404153</v>
      </c>
      <c r="R672" s="3">
        <f t="shared" si="123"/>
        <v>83.68</v>
      </c>
      <c r="S672" s="3">
        <f t="shared" si="124"/>
        <v>63.56</v>
      </c>
      <c r="T672" s="3">
        <f t="shared" si="125"/>
        <v>133.84321223709367</v>
      </c>
      <c r="U672" s="3">
        <f t="shared" si="126"/>
        <v>188.79798615481434</v>
      </c>
      <c r="V672" s="3">
        <f t="shared" si="127"/>
        <v>-54.954773917720672</v>
      </c>
      <c r="W672" s="2">
        <f t="shared" si="128"/>
        <v>2.6</v>
      </c>
      <c r="X672">
        <v>98</v>
      </c>
      <c r="Y672">
        <v>41</v>
      </c>
      <c r="Z672" s="2">
        <v>0.41799999999999998</v>
      </c>
      <c r="AA672">
        <v>48</v>
      </c>
      <c r="AB672">
        <v>14</v>
      </c>
      <c r="AC672">
        <f t="shared" si="129"/>
        <v>42</v>
      </c>
      <c r="AD672" s="2">
        <v>0.29199999999999998</v>
      </c>
      <c r="AE672">
        <v>22</v>
      </c>
      <c r="AF672">
        <v>16</v>
      </c>
      <c r="AG672" s="2">
        <v>0.72699999999999998</v>
      </c>
      <c r="AH672">
        <v>24</v>
      </c>
      <c r="AI672">
        <v>14</v>
      </c>
      <c r="AJ672">
        <v>38</v>
      </c>
      <c r="AK672">
        <v>18</v>
      </c>
      <c r="AL672">
        <v>10</v>
      </c>
      <c r="AM672">
        <v>-8</v>
      </c>
      <c r="AN672">
        <v>240</v>
      </c>
      <c r="AO672">
        <v>22</v>
      </c>
      <c r="AP672">
        <v>32</v>
      </c>
      <c r="AQ672">
        <v>30</v>
      </c>
      <c r="AR672">
        <v>28</v>
      </c>
      <c r="AS672">
        <v>0</v>
      </c>
      <c r="AT672">
        <v>12</v>
      </c>
      <c r="AU672">
        <v>29</v>
      </c>
      <c r="AV672">
        <v>42</v>
      </c>
      <c r="AW672">
        <f t="shared" si="130"/>
        <v>12</v>
      </c>
      <c r="AX672">
        <f t="shared" si="131"/>
        <v>54</v>
      </c>
      <c r="AY672" t="s">
        <v>102</v>
      </c>
      <c r="AZ672" s="1">
        <v>46093.833333333336</v>
      </c>
      <c r="BA672" s="1">
        <v>46093</v>
      </c>
      <c r="BB672">
        <v>3</v>
      </c>
      <c r="BC672" t="s">
        <v>119</v>
      </c>
      <c r="BD672">
        <v>2026</v>
      </c>
    </row>
    <row r="673" spans="1:56" x14ac:dyDescent="0.25">
      <c r="A673">
        <v>22501111</v>
      </c>
      <c r="B673" t="s">
        <v>98</v>
      </c>
      <c r="C673" t="s">
        <v>99</v>
      </c>
      <c r="D673">
        <v>1610612742</v>
      </c>
      <c r="E673" t="str">
        <f t="shared" si="120"/>
        <v>161061274222501111</v>
      </c>
      <c r="F673" t="s">
        <v>103</v>
      </c>
      <c r="G673" t="s">
        <v>104</v>
      </c>
      <c r="H673">
        <v>1610612763</v>
      </c>
      <c r="I673" s="4" t="str">
        <f t="shared" si="121"/>
        <v>161061276322501111</v>
      </c>
      <c r="J673">
        <v>0</v>
      </c>
      <c r="K673">
        <v>1</v>
      </c>
      <c r="L673">
        <v>120</v>
      </c>
      <c r="M673">
        <v>112</v>
      </c>
      <c r="N673">
        <v>25</v>
      </c>
      <c r="O673">
        <v>9</v>
      </c>
      <c r="P673">
        <v>8</v>
      </c>
      <c r="Q673" s="2">
        <f t="shared" si="122"/>
        <v>0.57937427578215528</v>
      </c>
      <c r="R673" s="3">
        <f t="shared" si="123"/>
        <v>63.56</v>
      </c>
      <c r="S673" s="3">
        <f t="shared" si="124"/>
        <v>83.68</v>
      </c>
      <c r="T673" s="3">
        <f t="shared" si="125"/>
        <v>188.79798615481434</v>
      </c>
      <c r="U673" s="3">
        <f t="shared" si="126"/>
        <v>133.84321223709367</v>
      </c>
      <c r="V673" s="3">
        <f t="shared" si="127"/>
        <v>54.954773917720672</v>
      </c>
      <c r="W673" s="2">
        <f t="shared" si="128"/>
        <v>1.3157894736842106</v>
      </c>
      <c r="X673">
        <v>93</v>
      </c>
      <c r="Y673">
        <v>45</v>
      </c>
      <c r="Z673" s="2">
        <v>0.48399999999999999</v>
      </c>
      <c r="AA673">
        <v>32</v>
      </c>
      <c r="AB673">
        <v>11</v>
      </c>
      <c r="AC673">
        <f t="shared" si="129"/>
        <v>33</v>
      </c>
      <c r="AD673" s="2">
        <v>0.34399999999999997</v>
      </c>
      <c r="AE673">
        <v>24</v>
      </c>
      <c r="AF673">
        <v>19</v>
      </c>
      <c r="AG673" s="2">
        <v>0.79200000000000004</v>
      </c>
      <c r="AH673">
        <v>39</v>
      </c>
      <c r="AI673">
        <v>21</v>
      </c>
      <c r="AJ673">
        <v>60</v>
      </c>
      <c r="AK673">
        <v>17</v>
      </c>
      <c r="AL673">
        <v>19</v>
      </c>
      <c r="AM673">
        <v>8</v>
      </c>
      <c r="AN673">
        <v>240</v>
      </c>
      <c r="AO673">
        <v>34</v>
      </c>
      <c r="AP673">
        <v>31</v>
      </c>
      <c r="AQ673">
        <v>21</v>
      </c>
      <c r="AR673">
        <v>34</v>
      </c>
      <c r="AS673">
        <v>20</v>
      </c>
      <c r="AT673">
        <v>20</v>
      </c>
      <c r="AU673">
        <v>13</v>
      </c>
      <c r="AV673">
        <v>64</v>
      </c>
      <c r="AW673">
        <f t="shared" si="130"/>
        <v>4</v>
      </c>
      <c r="AX673">
        <f t="shared" si="131"/>
        <v>68</v>
      </c>
      <c r="AY673" t="s">
        <v>102</v>
      </c>
      <c r="AZ673" s="1">
        <v>46093.833333333336</v>
      </c>
      <c r="BA673" s="1">
        <v>46093</v>
      </c>
      <c r="BB673">
        <v>3</v>
      </c>
      <c r="BC673" t="s">
        <v>119</v>
      </c>
      <c r="BD673">
        <v>2026</v>
      </c>
    </row>
    <row r="674" spans="1:56" x14ac:dyDescent="0.25">
      <c r="A674">
        <v>22500956</v>
      </c>
      <c r="B674" t="s">
        <v>83</v>
      </c>
      <c r="C674" t="s">
        <v>84</v>
      </c>
      <c r="D674">
        <v>1610612737</v>
      </c>
      <c r="E674" t="str">
        <f t="shared" si="120"/>
        <v>161061273722500956</v>
      </c>
      <c r="F674" t="s">
        <v>117</v>
      </c>
      <c r="G674" t="s">
        <v>118</v>
      </c>
      <c r="H674">
        <v>1610612751</v>
      </c>
      <c r="I674" s="4" t="str">
        <f t="shared" si="121"/>
        <v>161061275122500956</v>
      </c>
      <c r="J674">
        <v>1</v>
      </c>
      <c r="K674">
        <v>1</v>
      </c>
      <c r="L674">
        <v>108</v>
      </c>
      <c r="M674">
        <v>97</v>
      </c>
      <c r="N674">
        <v>22</v>
      </c>
      <c r="O674">
        <v>6</v>
      </c>
      <c r="P674">
        <v>12</v>
      </c>
      <c r="Q674" s="2">
        <f t="shared" si="122"/>
        <v>0.51724137931034475</v>
      </c>
      <c r="R674" s="3">
        <f t="shared" si="123"/>
        <v>76.400000000000006</v>
      </c>
      <c r="S674" s="3">
        <f t="shared" si="124"/>
        <v>57.680000000000007</v>
      </c>
      <c r="T674" s="3">
        <f t="shared" si="125"/>
        <v>141.3612565445026</v>
      </c>
      <c r="U674" s="3">
        <f t="shared" si="126"/>
        <v>168.16920943134534</v>
      </c>
      <c r="V674" s="3">
        <f t="shared" si="127"/>
        <v>-26.807952886842742</v>
      </c>
      <c r="W674" s="2">
        <f t="shared" si="128"/>
        <v>2</v>
      </c>
      <c r="X674">
        <v>89</v>
      </c>
      <c r="Y674">
        <v>35</v>
      </c>
      <c r="Z674" s="2">
        <v>0.39300000000000002</v>
      </c>
      <c r="AA674">
        <v>40</v>
      </c>
      <c r="AB674">
        <v>12</v>
      </c>
      <c r="AC674">
        <f t="shared" si="129"/>
        <v>36</v>
      </c>
      <c r="AD674" s="2">
        <v>0.3</v>
      </c>
      <c r="AE674">
        <v>35</v>
      </c>
      <c r="AF674">
        <v>26</v>
      </c>
      <c r="AG674" s="2">
        <v>0.74299999999999999</v>
      </c>
      <c r="AH674">
        <v>34</v>
      </c>
      <c r="AI674">
        <v>17</v>
      </c>
      <c r="AJ674">
        <v>51</v>
      </c>
      <c r="AK674">
        <v>14</v>
      </c>
      <c r="AL674">
        <v>11</v>
      </c>
      <c r="AM674">
        <v>11</v>
      </c>
      <c r="AN674">
        <v>240</v>
      </c>
      <c r="AO674">
        <v>30</v>
      </c>
      <c r="AP674">
        <v>27</v>
      </c>
      <c r="AQ674">
        <v>25</v>
      </c>
      <c r="AR674">
        <v>26</v>
      </c>
      <c r="AS674">
        <v>15</v>
      </c>
      <c r="AT674">
        <v>20</v>
      </c>
      <c r="AU674">
        <v>29</v>
      </c>
      <c r="AV674">
        <v>44</v>
      </c>
      <c r="AW674">
        <f t="shared" si="130"/>
        <v>2</v>
      </c>
      <c r="AX674">
        <f t="shared" si="131"/>
        <v>46</v>
      </c>
      <c r="AY674" t="s">
        <v>102</v>
      </c>
      <c r="AZ674" s="1">
        <v>46093.8125</v>
      </c>
      <c r="BA674" s="1">
        <v>46093</v>
      </c>
      <c r="BB674">
        <v>3</v>
      </c>
      <c r="BC674" t="s">
        <v>119</v>
      </c>
      <c r="BD674">
        <v>2026</v>
      </c>
    </row>
    <row r="675" spans="1:56" x14ac:dyDescent="0.25">
      <c r="A675">
        <v>22500956</v>
      </c>
      <c r="B675" t="s">
        <v>117</v>
      </c>
      <c r="C675" t="s">
        <v>118</v>
      </c>
      <c r="D675">
        <v>1610612751</v>
      </c>
      <c r="E675" t="str">
        <f t="shared" si="120"/>
        <v>161061275122500956</v>
      </c>
      <c r="F675" t="s">
        <v>83</v>
      </c>
      <c r="G675" t="s">
        <v>84</v>
      </c>
      <c r="H675">
        <v>1610612737</v>
      </c>
      <c r="I675" s="4" t="str">
        <f t="shared" si="121"/>
        <v>161061273722500956</v>
      </c>
      <c r="J675">
        <v>0</v>
      </c>
      <c r="K675">
        <v>0</v>
      </c>
      <c r="L675">
        <v>97</v>
      </c>
      <c r="M675">
        <v>108</v>
      </c>
      <c r="N675">
        <v>19</v>
      </c>
      <c r="O675">
        <v>6</v>
      </c>
      <c r="P675">
        <v>5</v>
      </c>
      <c r="Q675" s="2">
        <f t="shared" si="122"/>
        <v>0.59378060724779624</v>
      </c>
      <c r="R675" s="3">
        <f t="shared" si="123"/>
        <v>57.680000000000007</v>
      </c>
      <c r="S675" s="3">
        <f t="shared" si="124"/>
        <v>76.400000000000006</v>
      </c>
      <c r="T675" s="3">
        <f t="shared" si="125"/>
        <v>168.16920943134534</v>
      </c>
      <c r="U675" s="3">
        <f t="shared" si="126"/>
        <v>141.3612565445026</v>
      </c>
      <c r="V675" s="3">
        <f t="shared" si="127"/>
        <v>26.807952886842742</v>
      </c>
      <c r="W675" s="2">
        <f t="shared" si="128"/>
        <v>0.95</v>
      </c>
      <c r="X675">
        <v>72</v>
      </c>
      <c r="Y675">
        <v>34</v>
      </c>
      <c r="Z675" s="2">
        <v>0.47199999999999998</v>
      </c>
      <c r="AA675">
        <v>35</v>
      </c>
      <c r="AB675">
        <v>12</v>
      </c>
      <c r="AC675">
        <f t="shared" si="129"/>
        <v>36</v>
      </c>
      <c r="AD675" s="2">
        <v>0.34300000000000003</v>
      </c>
      <c r="AE675">
        <v>22</v>
      </c>
      <c r="AF675">
        <v>17</v>
      </c>
      <c r="AG675" s="2">
        <v>0.77300000000000002</v>
      </c>
      <c r="AH675">
        <v>35</v>
      </c>
      <c r="AI675">
        <v>4</v>
      </c>
      <c r="AJ675">
        <v>39</v>
      </c>
      <c r="AK675">
        <v>29</v>
      </c>
      <c r="AL675">
        <v>20</v>
      </c>
      <c r="AM675">
        <v>-11</v>
      </c>
      <c r="AN675">
        <v>240</v>
      </c>
      <c r="AO675">
        <v>21</v>
      </c>
      <c r="AP675">
        <v>29</v>
      </c>
      <c r="AQ675">
        <v>29</v>
      </c>
      <c r="AR675">
        <v>18</v>
      </c>
      <c r="AS675">
        <v>2</v>
      </c>
      <c r="AT675">
        <v>14</v>
      </c>
      <c r="AU675">
        <v>13</v>
      </c>
      <c r="AV675">
        <v>42</v>
      </c>
      <c r="AW675">
        <f t="shared" si="130"/>
        <v>2</v>
      </c>
      <c r="AX675">
        <f t="shared" si="131"/>
        <v>44</v>
      </c>
      <c r="AY675" t="s">
        <v>102</v>
      </c>
      <c r="AZ675" s="1">
        <v>46093.8125</v>
      </c>
      <c r="BA675" s="1">
        <v>46093</v>
      </c>
      <c r="BB675">
        <v>3</v>
      </c>
      <c r="BC675" t="s">
        <v>119</v>
      </c>
      <c r="BD675">
        <v>2026</v>
      </c>
    </row>
    <row r="676" spans="1:56" x14ac:dyDescent="0.25">
      <c r="A676">
        <v>22500957</v>
      </c>
      <c r="B676" t="s">
        <v>96</v>
      </c>
      <c r="C676" t="s">
        <v>97</v>
      </c>
      <c r="D676">
        <v>1610612748</v>
      </c>
      <c r="E676" t="str">
        <f t="shared" si="120"/>
        <v>161061274822500957</v>
      </c>
      <c r="F676" t="s">
        <v>115</v>
      </c>
      <c r="G676" t="s">
        <v>116</v>
      </c>
      <c r="H676">
        <v>1610612749</v>
      </c>
      <c r="I676" s="4" t="str">
        <f t="shared" si="121"/>
        <v>161061274922500957</v>
      </c>
      <c r="J676">
        <v>1</v>
      </c>
      <c r="K676">
        <v>1</v>
      </c>
      <c r="L676">
        <v>112</v>
      </c>
      <c r="M676">
        <v>105</v>
      </c>
      <c r="N676">
        <v>26</v>
      </c>
      <c r="O676">
        <v>2</v>
      </c>
      <c r="P676">
        <v>4</v>
      </c>
      <c r="Q676" s="2">
        <f t="shared" si="122"/>
        <v>0.53908355795148255</v>
      </c>
      <c r="R676" s="3">
        <f t="shared" si="123"/>
        <v>77.88</v>
      </c>
      <c r="S676" s="3">
        <f t="shared" si="124"/>
        <v>74.36</v>
      </c>
      <c r="T676" s="3">
        <f t="shared" si="125"/>
        <v>143.81099126861841</v>
      </c>
      <c r="U676" s="3">
        <f t="shared" si="126"/>
        <v>141.2049488972566</v>
      </c>
      <c r="V676" s="3">
        <f t="shared" si="127"/>
        <v>2.6060423713618093</v>
      </c>
      <c r="W676" s="2">
        <f t="shared" si="128"/>
        <v>2.3636363636363638</v>
      </c>
      <c r="X676">
        <v>92</v>
      </c>
      <c r="Y676">
        <v>38</v>
      </c>
      <c r="Z676" s="2">
        <v>0.41299999999999998</v>
      </c>
      <c r="AA676">
        <v>41</v>
      </c>
      <c r="AB676">
        <v>14</v>
      </c>
      <c r="AC676">
        <f t="shared" si="129"/>
        <v>42</v>
      </c>
      <c r="AD676" s="2">
        <v>0.34100000000000003</v>
      </c>
      <c r="AE676">
        <v>27</v>
      </c>
      <c r="AF676">
        <v>22</v>
      </c>
      <c r="AG676" s="2">
        <v>0.81499999999999995</v>
      </c>
      <c r="AH676">
        <v>38</v>
      </c>
      <c r="AI676">
        <v>15</v>
      </c>
      <c r="AJ676">
        <v>53</v>
      </c>
      <c r="AK676">
        <v>14</v>
      </c>
      <c r="AL676">
        <v>11</v>
      </c>
      <c r="AM676">
        <v>7</v>
      </c>
      <c r="AN676">
        <v>240</v>
      </c>
      <c r="AO676">
        <v>31</v>
      </c>
      <c r="AP676">
        <v>28</v>
      </c>
      <c r="AQ676">
        <v>26</v>
      </c>
      <c r="AR676">
        <v>27</v>
      </c>
      <c r="AS676">
        <v>15</v>
      </c>
      <c r="AT676">
        <v>27</v>
      </c>
      <c r="AU676">
        <v>16</v>
      </c>
      <c r="AV676">
        <v>44</v>
      </c>
      <c r="AW676">
        <f t="shared" si="130"/>
        <v>4</v>
      </c>
      <c r="AX676">
        <f t="shared" si="131"/>
        <v>48</v>
      </c>
      <c r="AY676" t="s">
        <v>102</v>
      </c>
      <c r="AZ676" s="1">
        <v>46093.8125</v>
      </c>
      <c r="BA676" s="1">
        <v>46093</v>
      </c>
      <c r="BB676">
        <v>3</v>
      </c>
      <c r="BC676" t="s">
        <v>119</v>
      </c>
      <c r="BD676">
        <v>2026</v>
      </c>
    </row>
    <row r="677" spans="1:56" x14ac:dyDescent="0.25">
      <c r="A677">
        <v>22500957</v>
      </c>
      <c r="B677" t="s">
        <v>115</v>
      </c>
      <c r="C677" t="s">
        <v>116</v>
      </c>
      <c r="D677">
        <v>1610612749</v>
      </c>
      <c r="E677" t="str">
        <f t="shared" si="120"/>
        <v>161061274922500957</v>
      </c>
      <c r="F677" t="s">
        <v>96</v>
      </c>
      <c r="G677" t="s">
        <v>97</v>
      </c>
      <c r="H677">
        <v>1610612748</v>
      </c>
      <c r="I677" s="4" t="str">
        <f t="shared" si="121"/>
        <v>161061274822500957</v>
      </c>
      <c r="J677">
        <v>0</v>
      </c>
      <c r="K677">
        <v>0</v>
      </c>
      <c r="L677">
        <v>105</v>
      </c>
      <c r="M677">
        <v>112</v>
      </c>
      <c r="N677">
        <v>26</v>
      </c>
      <c r="O677">
        <v>2</v>
      </c>
      <c r="P677">
        <v>10</v>
      </c>
      <c r="Q677" s="2">
        <f t="shared" si="122"/>
        <v>0.57464973730297719</v>
      </c>
      <c r="R677" s="3">
        <f t="shared" si="123"/>
        <v>74.36</v>
      </c>
      <c r="S677" s="3">
        <f t="shared" si="124"/>
        <v>77.88</v>
      </c>
      <c r="T677" s="3">
        <f t="shared" si="125"/>
        <v>141.2049488972566</v>
      </c>
      <c r="U677" s="3">
        <f t="shared" si="126"/>
        <v>143.81099126861841</v>
      </c>
      <c r="V677" s="3">
        <f t="shared" si="127"/>
        <v>-2.6060423713618093</v>
      </c>
      <c r="W677" s="2">
        <f t="shared" si="128"/>
        <v>1.8571428571428572</v>
      </c>
      <c r="X677">
        <v>83</v>
      </c>
      <c r="Y677">
        <v>41</v>
      </c>
      <c r="Z677" s="2">
        <v>0.49399999999999999</v>
      </c>
      <c r="AA677">
        <v>26</v>
      </c>
      <c r="AB677">
        <v>9</v>
      </c>
      <c r="AC677">
        <f t="shared" si="129"/>
        <v>27</v>
      </c>
      <c r="AD677" s="2">
        <v>0.34599999999999997</v>
      </c>
      <c r="AE677">
        <v>19</v>
      </c>
      <c r="AF677">
        <v>14</v>
      </c>
      <c r="AG677" s="2">
        <v>0.73699999999999999</v>
      </c>
      <c r="AH677">
        <v>33</v>
      </c>
      <c r="AI677">
        <v>3</v>
      </c>
      <c r="AJ677">
        <v>36</v>
      </c>
      <c r="AK677">
        <v>30</v>
      </c>
      <c r="AL677">
        <v>14</v>
      </c>
      <c r="AM677">
        <v>-7</v>
      </c>
      <c r="AN677">
        <v>240</v>
      </c>
      <c r="AO677">
        <v>21</v>
      </c>
      <c r="AP677">
        <v>30</v>
      </c>
      <c r="AQ677">
        <v>26</v>
      </c>
      <c r="AR677">
        <v>28</v>
      </c>
      <c r="AS677">
        <v>0</v>
      </c>
      <c r="AT677">
        <v>15</v>
      </c>
      <c r="AU677">
        <v>15</v>
      </c>
      <c r="AV677">
        <v>52</v>
      </c>
      <c r="AW677">
        <f t="shared" si="130"/>
        <v>12</v>
      </c>
      <c r="AX677">
        <f t="shared" si="131"/>
        <v>64</v>
      </c>
      <c r="AY677" t="s">
        <v>102</v>
      </c>
      <c r="AZ677" s="1">
        <v>46093.8125</v>
      </c>
      <c r="BA677" s="1">
        <v>46093</v>
      </c>
      <c r="BB677">
        <v>3</v>
      </c>
      <c r="BC677" t="s">
        <v>119</v>
      </c>
      <c r="BD677">
        <v>2026</v>
      </c>
    </row>
    <row r="678" spans="1:56" x14ac:dyDescent="0.25">
      <c r="A678">
        <v>22500953</v>
      </c>
      <c r="B678" t="s">
        <v>70</v>
      </c>
      <c r="C678" t="s">
        <v>71</v>
      </c>
      <c r="D678">
        <v>1610612755</v>
      </c>
      <c r="E678" t="str">
        <f t="shared" si="120"/>
        <v>161061275522500953</v>
      </c>
      <c r="F678" t="s">
        <v>64</v>
      </c>
      <c r="G678" t="s">
        <v>65</v>
      </c>
      <c r="H678">
        <v>1610612765</v>
      </c>
      <c r="I678" s="4" t="str">
        <f t="shared" si="121"/>
        <v>161061276522500953</v>
      </c>
      <c r="J678">
        <v>0</v>
      </c>
      <c r="K678">
        <v>0</v>
      </c>
      <c r="L678">
        <v>109</v>
      </c>
      <c r="M678">
        <v>131</v>
      </c>
      <c r="N678">
        <v>20</v>
      </c>
      <c r="O678">
        <v>8</v>
      </c>
      <c r="P678">
        <v>10</v>
      </c>
      <c r="Q678" s="2">
        <f t="shared" si="122"/>
        <v>0.54196499602227521</v>
      </c>
      <c r="R678" s="3">
        <f t="shared" si="123"/>
        <v>74.56</v>
      </c>
      <c r="S678" s="3">
        <f t="shared" si="124"/>
        <v>71.680000000000007</v>
      </c>
      <c r="T678" s="3">
        <f t="shared" si="125"/>
        <v>146.19098712446353</v>
      </c>
      <c r="U678" s="3">
        <f t="shared" si="126"/>
        <v>182.75669642857142</v>
      </c>
      <c r="V678" s="3">
        <f t="shared" si="127"/>
        <v>-36.565709304107884</v>
      </c>
      <c r="W678" s="2">
        <f t="shared" si="128"/>
        <v>1.3333333333333333</v>
      </c>
      <c r="X678">
        <v>90</v>
      </c>
      <c r="Y678">
        <v>42</v>
      </c>
      <c r="Z678" s="2">
        <v>0.46700000000000003</v>
      </c>
      <c r="AA678">
        <v>35</v>
      </c>
      <c r="AB678">
        <v>8</v>
      </c>
      <c r="AC678">
        <f t="shared" si="129"/>
        <v>24</v>
      </c>
      <c r="AD678" s="2">
        <v>0.22900000000000001</v>
      </c>
      <c r="AE678">
        <v>24</v>
      </c>
      <c r="AF678">
        <v>17</v>
      </c>
      <c r="AG678" s="2">
        <v>0.70799999999999996</v>
      </c>
      <c r="AH678">
        <v>24</v>
      </c>
      <c r="AI678">
        <v>11</v>
      </c>
      <c r="AJ678">
        <v>35</v>
      </c>
      <c r="AK678">
        <v>17</v>
      </c>
      <c r="AL678">
        <v>15</v>
      </c>
      <c r="AM678">
        <v>-22</v>
      </c>
      <c r="AN678">
        <v>240</v>
      </c>
      <c r="AO678">
        <v>27</v>
      </c>
      <c r="AP678">
        <v>33</v>
      </c>
      <c r="AQ678">
        <v>21</v>
      </c>
      <c r="AR678">
        <v>28</v>
      </c>
      <c r="AS678">
        <v>0</v>
      </c>
      <c r="AT678">
        <v>18</v>
      </c>
      <c r="AU678">
        <v>21</v>
      </c>
      <c r="AV678">
        <v>64</v>
      </c>
      <c r="AW678">
        <f t="shared" si="130"/>
        <v>4</v>
      </c>
      <c r="AX678">
        <f t="shared" si="131"/>
        <v>68</v>
      </c>
      <c r="AY678" t="s">
        <v>102</v>
      </c>
      <c r="AZ678" s="1">
        <v>46093.791666666664</v>
      </c>
      <c r="BA678" s="1">
        <v>46093</v>
      </c>
      <c r="BB678">
        <v>3</v>
      </c>
      <c r="BC678" t="s">
        <v>119</v>
      </c>
      <c r="BD678">
        <v>2026</v>
      </c>
    </row>
    <row r="679" spans="1:56" x14ac:dyDescent="0.25">
      <c r="A679">
        <v>22500953</v>
      </c>
      <c r="B679" t="s">
        <v>64</v>
      </c>
      <c r="C679" t="s">
        <v>65</v>
      </c>
      <c r="D679">
        <v>1610612765</v>
      </c>
      <c r="E679" t="str">
        <f t="shared" si="120"/>
        <v>161061276522500953</v>
      </c>
      <c r="F679" t="s">
        <v>70</v>
      </c>
      <c r="G679" t="s">
        <v>71</v>
      </c>
      <c r="H679">
        <v>1610612755</v>
      </c>
      <c r="I679" s="4" t="str">
        <f t="shared" si="121"/>
        <v>161061275522500953</v>
      </c>
      <c r="J679">
        <v>1</v>
      </c>
      <c r="K679">
        <v>1</v>
      </c>
      <c r="L679">
        <v>131</v>
      </c>
      <c r="M679">
        <v>109</v>
      </c>
      <c r="N679">
        <v>37</v>
      </c>
      <c r="O679">
        <v>7</v>
      </c>
      <c r="P679">
        <v>10</v>
      </c>
      <c r="Q679" s="2">
        <f t="shared" si="122"/>
        <v>0.6637616538305634</v>
      </c>
      <c r="R679" s="3">
        <f t="shared" si="123"/>
        <v>71.680000000000007</v>
      </c>
      <c r="S679" s="3">
        <f t="shared" si="124"/>
        <v>74.56</v>
      </c>
      <c r="T679" s="3">
        <f t="shared" si="125"/>
        <v>182.75669642857142</v>
      </c>
      <c r="U679" s="3">
        <f t="shared" si="126"/>
        <v>146.19098712446353</v>
      </c>
      <c r="V679" s="3">
        <f t="shared" si="127"/>
        <v>36.565709304107884</v>
      </c>
      <c r="W679" s="2">
        <f t="shared" si="128"/>
        <v>2.1764705882352939</v>
      </c>
      <c r="X679">
        <v>89</v>
      </c>
      <c r="Y679">
        <v>48</v>
      </c>
      <c r="Z679" s="2">
        <v>0.53900000000000003</v>
      </c>
      <c r="AA679">
        <v>35</v>
      </c>
      <c r="AB679">
        <v>14</v>
      </c>
      <c r="AC679">
        <f t="shared" si="129"/>
        <v>42</v>
      </c>
      <c r="AD679" s="2">
        <v>0.4</v>
      </c>
      <c r="AE679">
        <v>22</v>
      </c>
      <c r="AF679">
        <v>21</v>
      </c>
      <c r="AG679" s="2">
        <v>0.95499999999999996</v>
      </c>
      <c r="AH679">
        <v>30</v>
      </c>
      <c r="AI679">
        <v>10</v>
      </c>
      <c r="AJ679">
        <v>40</v>
      </c>
      <c r="AK679">
        <v>20</v>
      </c>
      <c r="AL679">
        <v>17</v>
      </c>
      <c r="AM679">
        <v>22</v>
      </c>
      <c r="AN679">
        <v>240</v>
      </c>
      <c r="AO679">
        <v>36</v>
      </c>
      <c r="AP679">
        <v>33</v>
      </c>
      <c r="AQ679">
        <v>35</v>
      </c>
      <c r="AR679">
        <v>27</v>
      </c>
      <c r="AS679">
        <v>35</v>
      </c>
      <c r="AT679">
        <v>26</v>
      </c>
      <c r="AU679">
        <v>20</v>
      </c>
      <c r="AV679">
        <v>66</v>
      </c>
      <c r="AW679">
        <f t="shared" si="130"/>
        <v>2</v>
      </c>
      <c r="AX679">
        <f t="shared" si="131"/>
        <v>68</v>
      </c>
      <c r="AY679" t="s">
        <v>102</v>
      </c>
      <c r="AZ679" s="1">
        <v>46093.791666666664</v>
      </c>
      <c r="BA679" s="1">
        <v>46093</v>
      </c>
      <c r="BB679">
        <v>3</v>
      </c>
      <c r="BC679" t="s">
        <v>119</v>
      </c>
      <c r="BD679">
        <v>2026</v>
      </c>
    </row>
    <row r="680" spans="1:56" x14ac:dyDescent="0.25">
      <c r="A680">
        <v>22500954</v>
      </c>
      <c r="B680" t="s">
        <v>113</v>
      </c>
      <c r="C680" t="s">
        <v>114</v>
      </c>
      <c r="D680">
        <v>1610612754</v>
      </c>
      <c r="E680" t="str">
        <f t="shared" si="120"/>
        <v>161061275422500954</v>
      </c>
      <c r="F680" t="s">
        <v>87</v>
      </c>
      <c r="G680" t="s">
        <v>88</v>
      </c>
      <c r="H680">
        <v>1610612756</v>
      </c>
      <c r="I680" s="4" t="str">
        <f t="shared" si="121"/>
        <v>161061275622500954</v>
      </c>
      <c r="J680">
        <v>1</v>
      </c>
      <c r="K680">
        <v>0</v>
      </c>
      <c r="L680">
        <v>108</v>
      </c>
      <c r="M680">
        <v>123</v>
      </c>
      <c r="N680">
        <v>24</v>
      </c>
      <c r="O680">
        <v>4</v>
      </c>
      <c r="P680">
        <v>7</v>
      </c>
      <c r="Q680" s="2">
        <f t="shared" si="122"/>
        <v>0.58064516129032262</v>
      </c>
      <c r="R680" s="3">
        <f t="shared" si="123"/>
        <v>65</v>
      </c>
      <c r="S680" s="3">
        <f t="shared" si="124"/>
        <v>73.680000000000007</v>
      </c>
      <c r="T680" s="3">
        <f t="shared" si="125"/>
        <v>166.15384615384616</v>
      </c>
      <c r="U680" s="3">
        <f t="shared" si="126"/>
        <v>166.93811074918565</v>
      </c>
      <c r="V680" s="3">
        <f t="shared" si="127"/>
        <v>-0.78426459533949355</v>
      </c>
      <c r="W680" s="2">
        <f t="shared" si="128"/>
        <v>1.5</v>
      </c>
      <c r="X680">
        <v>82</v>
      </c>
      <c r="Y680">
        <v>37</v>
      </c>
      <c r="Z680" s="2">
        <v>0.45100000000000001</v>
      </c>
      <c r="AA680">
        <v>40</v>
      </c>
      <c r="AB680">
        <v>12</v>
      </c>
      <c r="AC680">
        <f t="shared" si="129"/>
        <v>36</v>
      </c>
      <c r="AD680" s="2">
        <v>0.3</v>
      </c>
      <c r="AE680">
        <v>25</v>
      </c>
      <c r="AF680">
        <v>22</v>
      </c>
      <c r="AG680" s="2">
        <v>0.88</v>
      </c>
      <c r="AH680">
        <v>24</v>
      </c>
      <c r="AI680">
        <v>12</v>
      </c>
      <c r="AJ680">
        <v>36</v>
      </c>
      <c r="AK680">
        <v>19</v>
      </c>
      <c r="AL680">
        <v>16</v>
      </c>
      <c r="AM680">
        <v>-15</v>
      </c>
      <c r="AN680">
        <v>240</v>
      </c>
      <c r="AO680">
        <v>36</v>
      </c>
      <c r="AP680">
        <v>25</v>
      </c>
      <c r="AQ680">
        <v>27</v>
      </c>
      <c r="AR680">
        <v>20</v>
      </c>
      <c r="AS680">
        <v>5</v>
      </c>
      <c r="AT680">
        <v>9</v>
      </c>
      <c r="AU680">
        <v>16</v>
      </c>
      <c r="AV680">
        <v>46</v>
      </c>
      <c r="AW680">
        <f t="shared" si="130"/>
        <v>4</v>
      </c>
      <c r="AX680">
        <f t="shared" si="131"/>
        <v>50</v>
      </c>
      <c r="AY680" t="s">
        <v>102</v>
      </c>
      <c r="AZ680" s="1">
        <v>46093.791666666664</v>
      </c>
      <c r="BA680" s="1">
        <v>46093</v>
      </c>
      <c r="BB680">
        <v>3</v>
      </c>
      <c r="BC680" t="s">
        <v>119</v>
      </c>
      <c r="BD680">
        <v>2026</v>
      </c>
    </row>
    <row r="681" spans="1:56" x14ac:dyDescent="0.25">
      <c r="A681">
        <v>22500954</v>
      </c>
      <c r="B681" t="s">
        <v>87</v>
      </c>
      <c r="C681" t="s">
        <v>88</v>
      </c>
      <c r="D681">
        <v>1610612756</v>
      </c>
      <c r="E681" t="str">
        <f t="shared" si="120"/>
        <v>161061275622500954</v>
      </c>
      <c r="F681" t="s">
        <v>113</v>
      </c>
      <c r="G681" t="s">
        <v>114</v>
      </c>
      <c r="H681">
        <v>1610612754</v>
      </c>
      <c r="I681" s="4" t="str">
        <f t="shared" si="121"/>
        <v>161061275422500954</v>
      </c>
      <c r="J681">
        <v>0</v>
      </c>
      <c r="K681">
        <v>1</v>
      </c>
      <c r="L681">
        <v>123</v>
      </c>
      <c r="M681">
        <v>108</v>
      </c>
      <c r="N681">
        <v>21</v>
      </c>
      <c r="O681">
        <v>7</v>
      </c>
      <c r="P681">
        <v>9</v>
      </c>
      <c r="Q681" s="2">
        <f t="shared" si="122"/>
        <v>0.62960687960687955</v>
      </c>
      <c r="R681" s="3">
        <f t="shared" si="123"/>
        <v>73.680000000000007</v>
      </c>
      <c r="S681" s="3">
        <f t="shared" si="124"/>
        <v>65</v>
      </c>
      <c r="T681" s="3">
        <f t="shared" si="125"/>
        <v>166.93811074918565</v>
      </c>
      <c r="U681" s="3">
        <f t="shared" si="126"/>
        <v>166.15384615384616</v>
      </c>
      <c r="V681" s="3">
        <f t="shared" si="127"/>
        <v>0.78426459533949355</v>
      </c>
      <c r="W681" s="2">
        <f t="shared" si="128"/>
        <v>1.75</v>
      </c>
      <c r="X681">
        <v>88</v>
      </c>
      <c r="Y681">
        <v>46</v>
      </c>
      <c r="Z681" s="2">
        <v>0.52300000000000002</v>
      </c>
      <c r="AA681">
        <v>32</v>
      </c>
      <c r="AB681">
        <v>13</v>
      </c>
      <c r="AC681">
        <f t="shared" si="129"/>
        <v>39</v>
      </c>
      <c r="AD681" s="2">
        <v>0.40600000000000003</v>
      </c>
      <c r="AE681">
        <v>22</v>
      </c>
      <c r="AF681">
        <v>18</v>
      </c>
      <c r="AG681" s="2">
        <v>0.81799999999999995</v>
      </c>
      <c r="AH681">
        <v>28</v>
      </c>
      <c r="AI681">
        <v>12</v>
      </c>
      <c r="AJ681">
        <v>40</v>
      </c>
      <c r="AK681">
        <v>21</v>
      </c>
      <c r="AL681">
        <v>12</v>
      </c>
      <c r="AM681">
        <v>15</v>
      </c>
      <c r="AN681">
        <v>240</v>
      </c>
      <c r="AO681">
        <v>36</v>
      </c>
      <c r="AP681">
        <v>31</v>
      </c>
      <c r="AQ681">
        <v>29</v>
      </c>
      <c r="AR681">
        <v>27</v>
      </c>
      <c r="AS681">
        <v>16</v>
      </c>
      <c r="AT681">
        <v>16</v>
      </c>
      <c r="AU681">
        <v>17</v>
      </c>
      <c r="AV681">
        <v>46</v>
      </c>
      <c r="AW681">
        <f t="shared" si="130"/>
        <v>20</v>
      </c>
      <c r="AX681">
        <f t="shared" si="131"/>
        <v>66</v>
      </c>
      <c r="AY681" t="s">
        <v>102</v>
      </c>
      <c r="AZ681" s="1">
        <v>46093.791666666664</v>
      </c>
      <c r="BA681" s="1">
        <v>46093</v>
      </c>
      <c r="BB681">
        <v>3</v>
      </c>
      <c r="BC681" t="s">
        <v>119</v>
      </c>
      <c r="BD681">
        <v>2026</v>
      </c>
    </row>
    <row r="682" spans="1:56" x14ac:dyDescent="0.25">
      <c r="A682">
        <v>22500955</v>
      </c>
      <c r="B682" t="s">
        <v>111</v>
      </c>
      <c r="C682" t="s">
        <v>112</v>
      </c>
      <c r="D682">
        <v>1610612764</v>
      </c>
      <c r="E682" t="str">
        <f t="shared" si="120"/>
        <v>161061276422500955</v>
      </c>
      <c r="F682" t="s">
        <v>74</v>
      </c>
      <c r="G682" t="s">
        <v>75</v>
      </c>
      <c r="H682">
        <v>1610612753</v>
      </c>
      <c r="I682" s="4" t="str">
        <f t="shared" si="121"/>
        <v>161061275322500955</v>
      </c>
      <c r="J682">
        <v>0</v>
      </c>
      <c r="K682">
        <v>0</v>
      </c>
      <c r="L682">
        <v>131</v>
      </c>
      <c r="M682">
        <v>136</v>
      </c>
      <c r="N682">
        <v>26</v>
      </c>
      <c r="O682">
        <v>10</v>
      </c>
      <c r="P682">
        <v>7</v>
      </c>
      <c r="Q682" s="2">
        <f t="shared" si="122"/>
        <v>0.56680512287988927</v>
      </c>
      <c r="R682" s="3">
        <f t="shared" si="123"/>
        <v>86.56</v>
      </c>
      <c r="S682" s="3">
        <f t="shared" si="124"/>
        <v>90.960000000000008</v>
      </c>
      <c r="T682" s="3">
        <f t="shared" si="125"/>
        <v>151.34011090573011</v>
      </c>
      <c r="U682" s="3">
        <f t="shared" si="126"/>
        <v>149.51627088830253</v>
      </c>
      <c r="V682" s="3">
        <f t="shared" si="127"/>
        <v>1.8238400174275853</v>
      </c>
      <c r="W682" s="2">
        <f t="shared" si="128"/>
        <v>1.7333333333333334</v>
      </c>
      <c r="X682">
        <v>105</v>
      </c>
      <c r="Y682">
        <v>48</v>
      </c>
      <c r="Z682" s="2">
        <v>0.45700000000000002</v>
      </c>
      <c r="AA682">
        <v>46</v>
      </c>
      <c r="AB682">
        <v>14</v>
      </c>
      <c r="AC682">
        <f t="shared" si="129"/>
        <v>42</v>
      </c>
      <c r="AD682" s="2">
        <v>0.30399999999999999</v>
      </c>
      <c r="AE682">
        <v>24</v>
      </c>
      <c r="AF682">
        <v>21</v>
      </c>
      <c r="AG682" s="2">
        <v>0.875</v>
      </c>
      <c r="AH682">
        <v>35</v>
      </c>
      <c r="AI682">
        <v>14</v>
      </c>
      <c r="AJ682">
        <v>49</v>
      </c>
      <c r="AK682">
        <v>27</v>
      </c>
      <c r="AL682">
        <v>15</v>
      </c>
      <c r="AM682">
        <v>-5</v>
      </c>
      <c r="AN682">
        <v>265</v>
      </c>
      <c r="AO682">
        <v>26</v>
      </c>
      <c r="AP682">
        <v>30</v>
      </c>
      <c r="AQ682">
        <v>25</v>
      </c>
      <c r="AR682">
        <v>42</v>
      </c>
      <c r="AS682">
        <v>1</v>
      </c>
      <c r="AT682">
        <v>6</v>
      </c>
      <c r="AU682">
        <v>12</v>
      </c>
      <c r="AV682">
        <v>52</v>
      </c>
      <c r="AW682">
        <f t="shared" si="130"/>
        <v>16</v>
      </c>
      <c r="AX682">
        <f t="shared" si="131"/>
        <v>68</v>
      </c>
      <c r="AY682" t="s">
        <v>102</v>
      </c>
      <c r="AZ682" s="1">
        <v>46093.791666666664</v>
      </c>
      <c r="BA682" s="1">
        <v>46093</v>
      </c>
      <c r="BB682">
        <v>3</v>
      </c>
      <c r="BC682" t="s">
        <v>119</v>
      </c>
      <c r="BD682">
        <v>2026</v>
      </c>
    </row>
    <row r="683" spans="1:56" x14ac:dyDescent="0.25">
      <c r="A683">
        <v>22500955</v>
      </c>
      <c r="B683" t="s">
        <v>74</v>
      </c>
      <c r="C683" t="s">
        <v>75</v>
      </c>
      <c r="D683">
        <v>1610612753</v>
      </c>
      <c r="E683" t="str">
        <f t="shared" si="120"/>
        <v>161061275322500955</v>
      </c>
      <c r="F683" t="s">
        <v>111</v>
      </c>
      <c r="G683" t="s">
        <v>112</v>
      </c>
      <c r="H683">
        <v>1610612764</v>
      </c>
      <c r="I683" s="4" t="str">
        <f t="shared" si="121"/>
        <v>161061276422500955</v>
      </c>
      <c r="J683">
        <v>1</v>
      </c>
      <c r="K683">
        <v>1</v>
      </c>
      <c r="L683">
        <v>136</v>
      </c>
      <c r="M683">
        <v>131</v>
      </c>
      <c r="N683">
        <v>30</v>
      </c>
      <c r="O683">
        <v>5</v>
      </c>
      <c r="P683">
        <v>12</v>
      </c>
      <c r="Q683" s="2">
        <f t="shared" si="122"/>
        <v>0.59151009046624914</v>
      </c>
      <c r="R683" s="3">
        <f t="shared" si="123"/>
        <v>90.960000000000008</v>
      </c>
      <c r="S683" s="3">
        <f t="shared" si="124"/>
        <v>86.56</v>
      </c>
      <c r="T683" s="3">
        <f t="shared" si="125"/>
        <v>149.51627088830253</v>
      </c>
      <c r="U683" s="3">
        <f t="shared" si="126"/>
        <v>151.34011090573011</v>
      </c>
      <c r="V683" s="3">
        <f t="shared" si="127"/>
        <v>-1.8238400174275853</v>
      </c>
      <c r="W683" s="2">
        <f t="shared" si="128"/>
        <v>2.3076923076923075</v>
      </c>
      <c r="X683">
        <v>100</v>
      </c>
      <c r="Y683">
        <v>47</v>
      </c>
      <c r="Z683" s="2">
        <v>0.47</v>
      </c>
      <c r="AA683">
        <v>34</v>
      </c>
      <c r="AB683">
        <v>15</v>
      </c>
      <c r="AC683">
        <f t="shared" si="129"/>
        <v>45</v>
      </c>
      <c r="AD683" s="2">
        <v>0.441</v>
      </c>
      <c r="AE683">
        <v>34</v>
      </c>
      <c r="AF683">
        <v>27</v>
      </c>
      <c r="AG683" s="2">
        <v>0.79400000000000004</v>
      </c>
      <c r="AH683">
        <v>41</v>
      </c>
      <c r="AI683">
        <v>11</v>
      </c>
      <c r="AJ683">
        <v>52</v>
      </c>
      <c r="AK683">
        <v>22</v>
      </c>
      <c r="AL683">
        <v>13</v>
      </c>
      <c r="AM683">
        <v>5</v>
      </c>
      <c r="AN683">
        <v>265</v>
      </c>
      <c r="AO683">
        <v>36</v>
      </c>
      <c r="AP683">
        <v>27</v>
      </c>
      <c r="AQ683">
        <v>33</v>
      </c>
      <c r="AR683">
        <v>27</v>
      </c>
      <c r="AS683">
        <v>19</v>
      </c>
      <c r="AT683">
        <v>19</v>
      </c>
      <c r="AU683">
        <v>21</v>
      </c>
      <c r="AV683">
        <v>56</v>
      </c>
      <c r="AW683">
        <f t="shared" si="130"/>
        <v>8</v>
      </c>
      <c r="AX683">
        <f t="shared" si="131"/>
        <v>64</v>
      </c>
      <c r="AY683" t="s">
        <v>102</v>
      </c>
      <c r="AZ683" s="1">
        <v>46093.791666666664</v>
      </c>
      <c r="BA683" s="1">
        <v>46093</v>
      </c>
      <c r="BB683">
        <v>3</v>
      </c>
      <c r="BC683" t="s">
        <v>119</v>
      </c>
      <c r="BD683">
        <v>2026</v>
      </c>
    </row>
    <row r="684" spans="1:56" x14ac:dyDescent="0.25">
      <c r="A684">
        <v>22500952</v>
      </c>
      <c r="B684" t="s">
        <v>94</v>
      </c>
      <c r="C684" t="s">
        <v>95</v>
      </c>
      <c r="D684">
        <v>1610612746</v>
      </c>
      <c r="E684" t="str">
        <f t="shared" si="120"/>
        <v>161061274622500952</v>
      </c>
      <c r="F684" t="s">
        <v>66</v>
      </c>
      <c r="G684" t="s">
        <v>67</v>
      </c>
      <c r="H684">
        <v>1610612750</v>
      </c>
      <c r="I684" s="4" t="str">
        <f t="shared" si="121"/>
        <v>161061275022500952</v>
      </c>
      <c r="J684">
        <v>1</v>
      </c>
      <c r="K684">
        <v>1</v>
      </c>
      <c r="L684">
        <v>153</v>
      </c>
      <c r="M684">
        <v>128</v>
      </c>
      <c r="N684">
        <v>36</v>
      </c>
      <c r="O684">
        <v>4</v>
      </c>
      <c r="P684">
        <v>16</v>
      </c>
      <c r="Q684" s="2">
        <f t="shared" si="122"/>
        <v>0.78188879803761235</v>
      </c>
      <c r="R684" s="3">
        <f t="shared" si="123"/>
        <v>80.84</v>
      </c>
      <c r="S684" s="3">
        <f t="shared" si="124"/>
        <v>61.760000000000005</v>
      </c>
      <c r="T684" s="3">
        <f t="shared" si="125"/>
        <v>189.2627412172192</v>
      </c>
      <c r="U684" s="3">
        <f t="shared" si="126"/>
        <v>207.25388601036266</v>
      </c>
      <c r="V684" s="3">
        <f t="shared" si="127"/>
        <v>-17.991144793143462</v>
      </c>
      <c r="W684" s="2">
        <f t="shared" si="128"/>
        <v>3.6</v>
      </c>
      <c r="X684">
        <v>82</v>
      </c>
      <c r="Y684">
        <v>52</v>
      </c>
      <c r="Z684" s="2">
        <v>0.63400000000000001</v>
      </c>
      <c r="AA684">
        <v>37</v>
      </c>
      <c r="AB684">
        <v>19</v>
      </c>
      <c r="AC684">
        <f t="shared" si="129"/>
        <v>57</v>
      </c>
      <c r="AD684" s="2">
        <v>0.51400000000000001</v>
      </c>
      <c r="AE684">
        <v>36</v>
      </c>
      <c r="AF684">
        <v>30</v>
      </c>
      <c r="AG684" s="2">
        <v>0.83299999999999996</v>
      </c>
      <c r="AH684">
        <v>22</v>
      </c>
      <c r="AI684">
        <v>7</v>
      </c>
      <c r="AJ684">
        <v>29</v>
      </c>
      <c r="AK684">
        <v>24</v>
      </c>
      <c r="AL684">
        <v>10</v>
      </c>
      <c r="AM684">
        <v>25</v>
      </c>
      <c r="AN684">
        <v>240</v>
      </c>
      <c r="AO684">
        <v>38</v>
      </c>
      <c r="AP684">
        <v>36</v>
      </c>
      <c r="AQ684">
        <v>35</v>
      </c>
      <c r="AR684">
        <v>44</v>
      </c>
      <c r="AS684">
        <v>31</v>
      </c>
      <c r="AT684">
        <v>18</v>
      </c>
      <c r="AU684">
        <v>28</v>
      </c>
      <c r="AV684">
        <v>58</v>
      </c>
      <c r="AW684">
        <f t="shared" si="130"/>
        <v>8</v>
      </c>
      <c r="AX684">
        <f t="shared" si="131"/>
        <v>66</v>
      </c>
      <c r="AY684" t="s">
        <v>102</v>
      </c>
      <c r="AZ684" s="1">
        <v>46092.9375</v>
      </c>
      <c r="BA684" s="1">
        <v>46092</v>
      </c>
      <c r="BB684">
        <v>3</v>
      </c>
      <c r="BC684" t="s">
        <v>119</v>
      </c>
      <c r="BD684">
        <v>2026</v>
      </c>
    </row>
    <row r="685" spans="1:56" x14ac:dyDescent="0.25">
      <c r="A685">
        <v>22500952</v>
      </c>
      <c r="B685" t="s">
        <v>66</v>
      </c>
      <c r="C685" t="s">
        <v>67</v>
      </c>
      <c r="D685">
        <v>1610612750</v>
      </c>
      <c r="E685" t="str">
        <f t="shared" si="120"/>
        <v>161061275022500952</v>
      </c>
      <c r="F685" t="s">
        <v>94</v>
      </c>
      <c r="G685" t="s">
        <v>95</v>
      </c>
      <c r="H685">
        <v>1610612746</v>
      </c>
      <c r="I685" s="4" t="str">
        <f t="shared" si="121"/>
        <v>161061274622500952</v>
      </c>
      <c r="J685">
        <v>0</v>
      </c>
      <c r="K685">
        <v>0</v>
      </c>
      <c r="L685">
        <v>128</v>
      </c>
      <c r="M685">
        <v>153</v>
      </c>
      <c r="N685">
        <v>32</v>
      </c>
      <c r="O685">
        <v>1</v>
      </c>
      <c r="P685">
        <v>5</v>
      </c>
      <c r="Q685" s="2">
        <f t="shared" si="122"/>
        <v>0.71301247771836007</v>
      </c>
      <c r="R685" s="3">
        <f t="shared" si="123"/>
        <v>61.760000000000005</v>
      </c>
      <c r="S685" s="3">
        <f t="shared" si="124"/>
        <v>80.84</v>
      </c>
      <c r="T685" s="3">
        <f t="shared" si="125"/>
        <v>207.25388601036266</v>
      </c>
      <c r="U685" s="3">
        <f t="shared" si="126"/>
        <v>189.2627412172192</v>
      </c>
      <c r="V685" s="3">
        <f t="shared" si="127"/>
        <v>17.991144793143462</v>
      </c>
      <c r="W685" s="2">
        <f t="shared" si="128"/>
        <v>1.5238095238095237</v>
      </c>
      <c r="X685">
        <v>77</v>
      </c>
      <c r="Y685">
        <v>46</v>
      </c>
      <c r="Z685" s="2">
        <v>0.59699999999999998</v>
      </c>
      <c r="AA685">
        <v>25</v>
      </c>
      <c r="AB685">
        <v>11</v>
      </c>
      <c r="AC685">
        <f t="shared" si="129"/>
        <v>33</v>
      </c>
      <c r="AD685" s="2">
        <v>0.44</v>
      </c>
      <c r="AE685">
        <v>29</v>
      </c>
      <c r="AF685">
        <v>25</v>
      </c>
      <c r="AG685" s="2">
        <v>0.86199999999999999</v>
      </c>
      <c r="AH685">
        <v>21</v>
      </c>
      <c r="AI685">
        <v>7</v>
      </c>
      <c r="AJ685">
        <v>28</v>
      </c>
      <c r="AK685">
        <v>24</v>
      </c>
      <c r="AL685">
        <v>21</v>
      </c>
      <c r="AM685">
        <v>-25</v>
      </c>
      <c r="AN685">
        <v>240</v>
      </c>
      <c r="AO685">
        <v>27</v>
      </c>
      <c r="AP685">
        <v>38</v>
      </c>
      <c r="AQ685">
        <v>33</v>
      </c>
      <c r="AR685">
        <v>30</v>
      </c>
      <c r="AS685">
        <v>2</v>
      </c>
      <c r="AT685">
        <v>10</v>
      </c>
      <c r="AU685">
        <v>14</v>
      </c>
      <c r="AV685">
        <v>68</v>
      </c>
      <c r="AW685">
        <f t="shared" si="130"/>
        <v>2</v>
      </c>
      <c r="AX685">
        <f t="shared" si="131"/>
        <v>70</v>
      </c>
      <c r="AY685" t="s">
        <v>102</v>
      </c>
      <c r="AZ685" s="1">
        <v>46092.9375</v>
      </c>
      <c r="BA685" s="1">
        <v>46092</v>
      </c>
      <c r="BB685">
        <v>3</v>
      </c>
      <c r="BC685" t="s">
        <v>119</v>
      </c>
      <c r="BD685">
        <v>2026</v>
      </c>
    </row>
    <row r="686" spans="1:56" x14ac:dyDescent="0.25">
      <c r="A686">
        <v>22500950</v>
      </c>
      <c r="B686" t="s">
        <v>80</v>
      </c>
      <c r="C686" t="s">
        <v>81</v>
      </c>
      <c r="D686">
        <v>1610612743</v>
      </c>
      <c r="E686" t="str">
        <f t="shared" si="120"/>
        <v>161061274322500950</v>
      </c>
      <c r="F686" t="s">
        <v>78</v>
      </c>
      <c r="G686" t="s">
        <v>79</v>
      </c>
      <c r="H686">
        <v>1610612745</v>
      </c>
      <c r="I686" s="4" t="str">
        <f t="shared" si="121"/>
        <v>161061274522500950</v>
      </c>
      <c r="J686">
        <v>1</v>
      </c>
      <c r="K686">
        <v>1</v>
      </c>
      <c r="L686">
        <v>129</v>
      </c>
      <c r="M686">
        <v>93</v>
      </c>
      <c r="N686">
        <v>36</v>
      </c>
      <c r="O686">
        <v>4</v>
      </c>
      <c r="P686">
        <v>12</v>
      </c>
      <c r="Q686" s="2">
        <f t="shared" si="122"/>
        <v>0.66714935870914349</v>
      </c>
      <c r="R686" s="3">
        <f t="shared" si="123"/>
        <v>79.680000000000007</v>
      </c>
      <c r="S686" s="3">
        <f t="shared" si="124"/>
        <v>72.16</v>
      </c>
      <c r="T686" s="3">
        <f t="shared" si="125"/>
        <v>161.89759036144576</v>
      </c>
      <c r="U686" s="3">
        <f t="shared" si="126"/>
        <v>128.88026607538802</v>
      </c>
      <c r="V686" s="3">
        <f t="shared" si="127"/>
        <v>33.017324286057743</v>
      </c>
      <c r="W686" s="2">
        <f t="shared" si="128"/>
        <v>4</v>
      </c>
      <c r="X686">
        <v>87</v>
      </c>
      <c r="Y686">
        <v>48</v>
      </c>
      <c r="Z686" s="2">
        <v>0.55200000000000005</v>
      </c>
      <c r="AA686">
        <v>32</v>
      </c>
      <c r="AB686">
        <v>17</v>
      </c>
      <c r="AC686">
        <f t="shared" si="129"/>
        <v>51</v>
      </c>
      <c r="AD686" s="2">
        <v>0.53100000000000003</v>
      </c>
      <c r="AE686">
        <v>22</v>
      </c>
      <c r="AF686">
        <v>16</v>
      </c>
      <c r="AG686" s="2">
        <v>0.72699999999999998</v>
      </c>
      <c r="AH686">
        <v>34</v>
      </c>
      <c r="AI686">
        <v>8</v>
      </c>
      <c r="AJ686">
        <v>42</v>
      </c>
      <c r="AK686">
        <v>15</v>
      </c>
      <c r="AL686">
        <v>9</v>
      </c>
      <c r="AM686">
        <v>36</v>
      </c>
      <c r="AN686">
        <v>240</v>
      </c>
      <c r="AO686">
        <v>24</v>
      </c>
      <c r="AP686">
        <v>29</v>
      </c>
      <c r="AQ686">
        <v>40</v>
      </c>
      <c r="AR686">
        <v>36</v>
      </c>
      <c r="AS686">
        <v>39</v>
      </c>
      <c r="AT686">
        <v>24</v>
      </c>
      <c r="AU686">
        <v>19</v>
      </c>
      <c r="AV686">
        <v>52</v>
      </c>
      <c r="AW686">
        <f t="shared" si="130"/>
        <v>10</v>
      </c>
      <c r="AX686">
        <f t="shared" si="131"/>
        <v>62</v>
      </c>
      <c r="AY686" t="s">
        <v>102</v>
      </c>
      <c r="AZ686" s="1">
        <v>46092.916666666664</v>
      </c>
      <c r="BA686" s="1">
        <v>46092</v>
      </c>
      <c r="BB686">
        <v>3</v>
      </c>
      <c r="BC686" t="s">
        <v>119</v>
      </c>
      <c r="BD686">
        <v>2026</v>
      </c>
    </row>
    <row r="687" spans="1:56" x14ac:dyDescent="0.25">
      <c r="A687">
        <v>22500950</v>
      </c>
      <c r="B687" t="s">
        <v>78</v>
      </c>
      <c r="C687" t="s">
        <v>79</v>
      </c>
      <c r="D687">
        <v>1610612745</v>
      </c>
      <c r="E687" t="str">
        <f t="shared" si="120"/>
        <v>161061274522500950</v>
      </c>
      <c r="F687" t="s">
        <v>80</v>
      </c>
      <c r="G687" t="s">
        <v>81</v>
      </c>
      <c r="H687">
        <v>1610612743</v>
      </c>
      <c r="I687" s="4" t="str">
        <f t="shared" si="121"/>
        <v>161061274322500950</v>
      </c>
      <c r="J687">
        <v>0</v>
      </c>
      <c r="K687">
        <v>0</v>
      </c>
      <c r="L687">
        <v>93</v>
      </c>
      <c r="M687">
        <v>129</v>
      </c>
      <c r="N687">
        <v>25</v>
      </c>
      <c r="O687">
        <v>6</v>
      </c>
      <c r="P687">
        <v>7</v>
      </c>
      <c r="Q687" s="2">
        <f t="shared" si="122"/>
        <v>0.45075610701822411</v>
      </c>
      <c r="R687" s="3">
        <f t="shared" si="123"/>
        <v>72.16</v>
      </c>
      <c r="S687" s="3">
        <f t="shared" si="124"/>
        <v>79.680000000000007</v>
      </c>
      <c r="T687" s="3">
        <f t="shared" si="125"/>
        <v>128.88026607538802</v>
      </c>
      <c r="U687" s="3">
        <f t="shared" si="126"/>
        <v>161.89759036144576</v>
      </c>
      <c r="V687" s="3">
        <f t="shared" si="127"/>
        <v>-33.017324286057743</v>
      </c>
      <c r="W687" s="2">
        <f t="shared" si="128"/>
        <v>1.6666666666666667</v>
      </c>
      <c r="X687">
        <v>97</v>
      </c>
      <c r="Y687">
        <v>42</v>
      </c>
      <c r="Z687" s="2">
        <v>0.433</v>
      </c>
      <c r="AA687">
        <v>33</v>
      </c>
      <c r="AB687">
        <v>4</v>
      </c>
      <c r="AC687">
        <f t="shared" si="129"/>
        <v>12</v>
      </c>
      <c r="AD687" s="2">
        <v>0.121</v>
      </c>
      <c r="AE687">
        <v>14</v>
      </c>
      <c r="AF687">
        <v>5</v>
      </c>
      <c r="AG687" s="2">
        <v>0.35699999999999998</v>
      </c>
      <c r="AH687">
        <v>28</v>
      </c>
      <c r="AI687">
        <v>16</v>
      </c>
      <c r="AJ687">
        <v>44</v>
      </c>
      <c r="AK687">
        <v>18</v>
      </c>
      <c r="AL687">
        <v>15</v>
      </c>
      <c r="AM687">
        <v>-36</v>
      </c>
      <c r="AN687">
        <v>240</v>
      </c>
      <c r="AO687">
        <v>20</v>
      </c>
      <c r="AP687">
        <v>27</v>
      </c>
      <c r="AQ687">
        <v>22</v>
      </c>
      <c r="AR687">
        <v>24</v>
      </c>
      <c r="AS687">
        <v>5</v>
      </c>
      <c r="AT687">
        <v>12</v>
      </c>
      <c r="AU687">
        <v>10</v>
      </c>
      <c r="AV687">
        <v>70</v>
      </c>
      <c r="AW687">
        <f t="shared" si="130"/>
        <v>6</v>
      </c>
      <c r="AX687">
        <f t="shared" si="131"/>
        <v>76</v>
      </c>
      <c r="AY687" t="s">
        <v>102</v>
      </c>
      <c r="AZ687" s="1">
        <v>46092.916666666664</v>
      </c>
      <c r="BA687" s="1">
        <v>46092</v>
      </c>
      <c r="BB687">
        <v>3</v>
      </c>
      <c r="BC687" t="s">
        <v>119</v>
      </c>
      <c r="BD687">
        <v>2026</v>
      </c>
    </row>
    <row r="688" spans="1:56" x14ac:dyDescent="0.25">
      <c r="A688">
        <v>22500951</v>
      </c>
      <c r="B688" t="s">
        <v>109</v>
      </c>
      <c r="C688" t="s">
        <v>110</v>
      </c>
      <c r="D688">
        <v>1610612758</v>
      </c>
      <c r="E688" t="str">
        <f t="shared" si="120"/>
        <v>161061275822500951</v>
      </c>
      <c r="F688" t="s">
        <v>92</v>
      </c>
      <c r="G688" t="s">
        <v>93</v>
      </c>
      <c r="H688">
        <v>1610612766</v>
      </c>
      <c r="I688" s="4" t="str">
        <f t="shared" si="121"/>
        <v>161061276622500951</v>
      </c>
      <c r="J688">
        <v>1</v>
      </c>
      <c r="K688">
        <v>0</v>
      </c>
      <c r="L688">
        <v>109</v>
      </c>
      <c r="M688">
        <v>117</v>
      </c>
      <c r="N688">
        <v>24</v>
      </c>
      <c r="O688">
        <v>6</v>
      </c>
      <c r="P688">
        <v>6</v>
      </c>
      <c r="Q688" s="2">
        <f t="shared" si="122"/>
        <v>0.61126065500224314</v>
      </c>
      <c r="R688" s="3">
        <f t="shared" si="123"/>
        <v>68.16</v>
      </c>
      <c r="S688" s="3">
        <f t="shared" si="124"/>
        <v>70.48</v>
      </c>
      <c r="T688" s="3">
        <f t="shared" si="125"/>
        <v>159.91784037558688</v>
      </c>
      <c r="U688" s="3">
        <f t="shared" si="126"/>
        <v>166.00454029511917</v>
      </c>
      <c r="V688" s="3">
        <f t="shared" si="127"/>
        <v>-6.0866999195322933</v>
      </c>
      <c r="W688" s="2">
        <f t="shared" si="128"/>
        <v>1.8461538461538463</v>
      </c>
      <c r="X688">
        <v>83</v>
      </c>
      <c r="Y688">
        <v>45</v>
      </c>
      <c r="Z688" s="2">
        <v>0.54200000000000004</v>
      </c>
      <c r="AA688">
        <v>25</v>
      </c>
      <c r="AB688">
        <v>8</v>
      </c>
      <c r="AC688">
        <f t="shared" si="129"/>
        <v>24</v>
      </c>
      <c r="AD688" s="2">
        <v>0.32</v>
      </c>
      <c r="AE688">
        <v>14</v>
      </c>
      <c r="AF688">
        <v>11</v>
      </c>
      <c r="AG688" s="2">
        <v>0.78600000000000003</v>
      </c>
      <c r="AH688">
        <v>27</v>
      </c>
      <c r="AI688">
        <v>8</v>
      </c>
      <c r="AJ688">
        <v>35</v>
      </c>
      <c r="AK688">
        <v>18</v>
      </c>
      <c r="AL688">
        <v>13</v>
      </c>
      <c r="AM688">
        <v>-8</v>
      </c>
      <c r="AN688">
        <v>240</v>
      </c>
      <c r="AO688">
        <v>34</v>
      </c>
      <c r="AP688">
        <v>28</v>
      </c>
      <c r="AQ688">
        <v>23</v>
      </c>
      <c r="AR688">
        <v>24</v>
      </c>
      <c r="AS688">
        <v>9</v>
      </c>
      <c r="AT688">
        <v>5</v>
      </c>
      <c r="AU688">
        <v>24</v>
      </c>
      <c r="AV688">
        <v>56</v>
      </c>
      <c r="AW688">
        <f t="shared" si="130"/>
        <v>18</v>
      </c>
      <c r="AX688">
        <f t="shared" si="131"/>
        <v>74</v>
      </c>
      <c r="AY688" t="s">
        <v>102</v>
      </c>
      <c r="AZ688" s="1">
        <v>46092.916666666664</v>
      </c>
      <c r="BA688" s="1">
        <v>46092</v>
      </c>
      <c r="BB688">
        <v>3</v>
      </c>
      <c r="BC688" t="s">
        <v>119</v>
      </c>
      <c r="BD688">
        <v>2026</v>
      </c>
    </row>
    <row r="689" spans="1:56" x14ac:dyDescent="0.25">
      <c r="A689">
        <v>22500951</v>
      </c>
      <c r="B689" t="s">
        <v>92</v>
      </c>
      <c r="C689" t="s">
        <v>93</v>
      </c>
      <c r="D689">
        <v>1610612766</v>
      </c>
      <c r="E689" t="str">
        <f t="shared" si="120"/>
        <v>161061276622500951</v>
      </c>
      <c r="F689" t="s">
        <v>109</v>
      </c>
      <c r="G689" t="s">
        <v>110</v>
      </c>
      <c r="H689">
        <v>1610612758</v>
      </c>
      <c r="I689" s="4" t="str">
        <f t="shared" si="121"/>
        <v>161061275822500951</v>
      </c>
      <c r="J689">
        <v>0</v>
      </c>
      <c r="K689">
        <v>1</v>
      </c>
      <c r="L689">
        <v>117</v>
      </c>
      <c r="M689">
        <v>109</v>
      </c>
      <c r="N689">
        <v>29</v>
      </c>
      <c r="O689">
        <v>1</v>
      </c>
      <c r="P689">
        <v>8</v>
      </c>
      <c r="Q689" s="2">
        <f t="shared" si="122"/>
        <v>0.60012310217480502</v>
      </c>
      <c r="R689" s="3">
        <f t="shared" si="123"/>
        <v>70.48</v>
      </c>
      <c r="S689" s="3">
        <f t="shared" si="124"/>
        <v>68.16</v>
      </c>
      <c r="T689" s="3">
        <f t="shared" si="125"/>
        <v>166.00454029511917</v>
      </c>
      <c r="U689" s="3">
        <f t="shared" si="126"/>
        <v>159.91784037558688</v>
      </c>
      <c r="V689" s="3">
        <f t="shared" si="127"/>
        <v>6.0866999195322933</v>
      </c>
      <c r="W689" s="2">
        <f t="shared" si="128"/>
        <v>2.0714285714285716</v>
      </c>
      <c r="X689">
        <v>90</v>
      </c>
      <c r="Y689">
        <v>41</v>
      </c>
      <c r="Z689" s="2">
        <v>0.45600000000000002</v>
      </c>
      <c r="AA689">
        <v>40</v>
      </c>
      <c r="AB689">
        <v>19</v>
      </c>
      <c r="AC689">
        <f t="shared" si="129"/>
        <v>57</v>
      </c>
      <c r="AD689" s="2">
        <v>0.47499999999999998</v>
      </c>
      <c r="AE689">
        <v>17</v>
      </c>
      <c r="AF689">
        <v>16</v>
      </c>
      <c r="AG689" s="2">
        <v>0.94099999999999995</v>
      </c>
      <c r="AH689">
        <v>28</v>
      </c>
      <c r="AI689">
        <v>13</v>
      </c>
      <c r="AJ689">
        <v>41</v>
      </c>
      <c r="AK689">
        <v>12</v>
      </c>
      <c r="AL689">
        <v>14</v>
      </c>
      <c r="AM689">
        <v>8</v>
      </c>
      <c r="AN689">
        <v>240</v>
      </c>
      <c r="AO689">
        <v>30</v>
      </c>
      <c r="AP689">
        <v>29</v>
      </c>
      <c r="AQ689">
        <v>31</v>
      </c>
      <c r="AR689">
        <v>27</v>
      </c>
      <c r="AS689">
        <v>12</v>
      </c>
      <c r="AT689">
        <v>14</v>
      </c>
      <c r="AU689">
        <v>15</v>
      </c>
      <c r="AV689">
        <v>44</v>
      </c>
      <c r="AW689">
        <f t="shared" si="130"/>
        <v>0</v>
      </c>
      <c r="AX689">
        <f t="shared" si="131"/>
        <v>44</v>
      </c>
      <c r="AY689" t="s">
        <v>102</v>
      </c>
      <c r="AZ689" s="1">
        <v>46092.916666666664</v>
      </c>
      <c r="BA689" s="1">
        <v>46092</v>
      </c>
      <c r="BB689">
        <v>3</v>
      </c>
      <c r="BC689" t="s">
        <v>119</v>
      </c>
      <c r="BD689">
        <v>2026</v>
      </c>
    </row>
    <row r="690" spans="1:56" x14ac:dyDescent="0.25">
      <c r="A690">
        <v>22500949</v>
      </c>
      <c r="B690" t="s">
        <v>107</v>
      </c>
      <c r="C690" t="s">
        <v>108</v>
      </c>
      <c r="D690">
        <v>1610612762</v>
      </c>
      <c r="E690" t="str">
        <f t="shared" si="120"/>
        <v>161061276222500949</v>
      </c>
      <c r="F690" t="s">
        <v>55</v>
      </c>
      <c r="G690" t="s">
        <v>56</v>
      </c>
      <c r="H690">
        <v>1610612752</v>
      </c>
      <c r="I690" s="4" t="str">
        <f t="shared" si="121"/>
        <v>161061275222500949</v>
      </c>
      <c r="J690">
        <v>1</v>
      </c>
      <c r="K690">
        <v>0</v>
      </c>
      <c r="L690">
        <v>117</v>
      </c>
      <c r="M690">
        <v>134</v>
      </c>
      <c r="N690">
        <v>30</v>
      </c>
      <c r="O690">
        <v>4</v>
      </c>
      <c r="P690">
        <v>7</v>
      </c>
      <c r="Q690" s="2">
        <f t="shared" si="122"/>
        <v>0.61346476510067116</v>
      </c>
      <c r="R690" s="3">
        <f t="shared" si="123"/>
        <v>66.36</v>
      </c>
      <c r="S690" s="3">
        <f t="shared" si="124"/>
        <v>76.680000000000007</v>
      </c>
      <c r="T690" s="3">
        <f t="shared" si="125"/>
        <v>176.31103074141049</v>
      </c>
      <c r="U690" s="3">
        <f t="shared" si="126"/>
        <v>174.75221700573812</v>
      </c>
      <c r="V690" s="3">
        <f t="shared" si="127"/>
        <v>1.5588137356723735</v>
      </c>
      <c r="W690" s="2">
        <f t="shared" si="128"/>
        <v>2</v>
      </c>
      <c r="X690">
        <v>87</v>
      </c>
      <c r="Y690">
        <v>42</v>
      </c>
      <c r="Z690" s="2">
        <v>0.48299999999999998</v>
      </c>
      <c r="AA690">
        <v>36</v>
      </c>
      <c r="AB690">
        <v>18</v>
      </c>
      <c r="AC690">
        <f t="shared" si="129"/>
        <v>54</v>
      </c>
      <c r="AD690" s="2">
        <v>0.5</v>
      </c>
      <c r="AE690">
        <v>19</v>
      </c>
      <c r="AF690">
        <v>15</v>
      </c>
      <c r="AG690" s="2">
        <v>0.78900000000000003</v>
      </c>
      <c r="AH690">
        <v>24</v>
      </c>
      <c r="AI690">
        <v>14</v>
      </c>
      <c r="AJ690">
        <v>38</v>
      </c>
      <c r="AK690">
        <v>20</v>
      </c>
      <c r="AL690">
        <v>15</v>
      </c>
      <c r="AM690">
        <v>-17</v>
      </c>
      <c r="AN690">
        <v>240</v>
      </c>
      <c r="AO690">
        <v>41</v>
      </c>
      <c r="AP690">
        <v>24</v>
      </c>
      <c r="AQ690">
        <v>29</v>
      </c>
      <c r="AR690">
        <v>23</v>
      </c>
      <c r="AS690">
        <v>18</v>
      </c>
      <c r="AT690">
        <v>21</v>
      </c>
      <c r="AU690">
        <v>16</v>
      </c>
      <c r="AV690">
        <v>38</v>
      </c>
      <c r="AW690">
        <f t="shared" si="130"/>
        <v>10</v>
      </c>
      <c r="AX690">
        <f t="shared" si="131"/>
        <v>48</v>
      </c>
      <c r="AY690" t="s">
        <v>102</v>
      </c>
      <c r="AZ690" s="1">
        <v>46092.875</v>
      </c>
      <c r="BA690" s="1">
        <v>46092</v>
      </c>
      <c r="BB690">
        <v>3</v>
      </c>
      <c r="BC690" t="s">
        <v>119</v>
      </c>
      <c r="BD690">
        <v>2026</v>
      </c>
    </row>
    <row r="691" spans="1:56" x14ac:dyDescent="0.25">
      <c r="A691">
        <v>22500949</v>
      </c>
      <c r="B691" t="s">
        <v>55</v>
      </c>
      <c r="C691" t="s">
        <v>56</v>
      </c>
      <c r="D691">
        <v>1610612752</v>
      </c>
      <c r="E691" t="str">
        <f t="shared" si="120"/>
        <v>161061275222500949</v>
      </c>
      <c r="F691" t="s">
        <v>107</v>
      </c>
      <c r="G691" t="s">
        <v>108</v>
      </c>
      <c r="H691">
        <v>1610612762</v>
      </c>
      <c r="I691" s="4" t="str">
        <f t="shared" si="121"/>
        <v>161061276222500949</v>
      </c>
      <c r="J691">
        <v>0</v>
      </c>
      <c r="K691">
        <v>1</v>
      </c>
      <c r="L691">
        <v>134</v>
      </c>
      <c r="M691">
        <v>117</v>
      </c>
      <c r="N691">
        <v>37</v>
      </c>
      <c r="O691">
        <v>3</v>
      </c>
      <c r="P691">
        <v>10</v>
      </c>
      <c r="Q691" s="2">
        <f t="shared" si="122"/>
        <v>0.65892997639653816</v>
      </c>
      <c r="R691" s="3">
        <f t="shared" si="123"/>
        <v>76.680000000000007</v>
      </c>
      <c r="S691" s="3">
        <f t="shared" si="124"/>
        <v>66.36</v>
      </c>
      <c r="T691" s="3">
        <f t="shared" si="125"/>
        <v>174.75221700573812</v>
      </c>
      <c r="U691" s="3">
        <f t="shared" si="126"/>
        <v>176.31103074141049</v>
      </c>
      <c r="V691" s="3">
        <f t="shared" si="127"/>
        <v>-1.5588137356723735</v>
      </c>
      <c r="W691" s="2">
        <f t="shared" si="128"/>
        <v>3.7</v>
      </c>
      <c r="X691">
        <v>92</v>
      </c>
      <c r="Y691">
        <v>48</v>
      </c>
      <c r="Z691" s="2">
        <v>0.52200000000000002</v>
      </c>
      <c r="AA691">
        <v>40</v>
      </c>
      <c r="AB691">
        <v>17</v>
      </c>
      <c r="AC691">
        <f t="shared" si="129"/>
        <v>51</v>
      </c>
      <c r="AD691" s="2">
        <v>0.42499999999999999</v>
      </c>
      <c r="AE691">
        <v>22</v>
      </c>
      <c r="AF691">
        <v>21</v>
      </c>
      <c r="AG691" s="2">
        <v>0.95499999999999996</v>
      </c>
      <c r="AH691">
        <v>30</v>
      </c>
      <c r="AI691">
        <v>15</v>
      </c>
      <c r="AJ691">
        <v>45</v>
      </c>
      <c r="AK691">
        <v>16</v>
      </c>
      <c r="AL691">
        <v>10</v>
      </c>
      <c r="AM691">
        <v>17</v>
      </c>
      <c r="AN691">
        <v>240</v>
      </c>
      <c r="AO691">
        <v>26</v>
      </c>
      <c r="AP691">
        <v>30</v>
      </c>
      <c r="AQ691">
        <v>40</v>
      </c>
      <c r="AR691">
        <v>38</v>
      </c>
      <c r="AS691">
        <v>22</v>
      </c>
      <c r="AT691">
        <v>15</v>
      </c>
      <c r="AU691">
        <v>13</v>
      </c>
      <c r="AV691">
        <v>48</v>
      </c>
      <c r="AW691">
        <f t="shared" si="130"/>
        <v>14</v>
      </c>
      <c r="AX691">
        <f t="shared" si="131"/>
        <v>62</v>
      </c>
      <c r="AY691" t="s">
        <v>102</v>
      </c>
      <c r="AZ691" s="1">
        <v>46092.875</v>
      </c>
      <c r="BA691" s="1">
        <v>46092</v>
      </c>
      <c r="BB691">
        <v>3</v>
      </c>
      <c r="BC691" t="s">
        <v>119</v>
      </c>
      <c r="BD691">
        <v>2026</v>
      </c>
    </row>
    <row r="692" spans="1:56" x14ac:dyDescent="0.25">
      <c r="A692">
        <v>22500948</v>
      </c>
      <c r="B692" t="s">
        <v>72</v>
      </c>
      <c r="C692" t="s">
        <v>73</v>
      </c>
      <c r="D692">
        <v>1610612761</v>
      </c>
      <c r="E692" t="str">
        <f t="shared" si="120"/>
        <v>161061276122500948</v>
      </c>
      <c r="F692" t="s">
        <v>105</v>
      </c>
      <c r="G692" t="s">
        <v>106</v>
      </c>
      <c r="H692">
        <v>1610612740</v>
      </c>
      <c r="I692" s="4" t="str">
        <f t="shared" si="121"/>
        <v>161061274022500948</v>
      </c>
      <c r="J692">
        <v>0</v>
      </c>
      <c r="K692">
        <v>0</v>
      </c>
      <c r="L692">
        <v>111</v>
      </c>
      <c r="M692">
        <v>122</v>
      </c>
      <c r="N692">
        <v>20</v>
      </c>
      <c r="O692">
        <v>5</v>
      </c>
      <c r="P692">
        <v>13</v>
      </c>
      <c r="Q692" s="2">
        <f t="shared" si="122"/>
        <v>0.52857142857142858</v>
      </c>
      <c r="R692" s="3">
        <f t="shared" si="123"/>
        <v>80</v>
      </c>
      <c r="S692" s="3">
        <f t="shared" si="124"/>
        <v>73.56</v>
      </c>
      <c r="T692" s="3">
        <f t="shared" si="125"/>
        <v>138.75</v>
      </c>
      <c r="U692" s="3">
        <f t="shared" si="126"/>
        <v>165.85100598151169</v>
      </c>
      <c r="V692" s="3">
        <f t="shared" si="127"/>
        <v>-27.10100598151169</v>
      </c>
      <c r="W692" s="2">
        <f t="shared" si="128"/>
        <v>1.8181818181818181</v>
      </c>
      <c r="X692">
        <v>94</v>
      </c>
      <c r="Y692">
        <v>39</v>
      </c>
      <c r="Z692" s="2">
        <v>0.41499999999999998</v>
      </c>
      <c r="AA692">
        <v>44</v>
      </c>
      <c r="AB692">
        <v>14</v>
      </c>
      <c r="AC692">
        <f t="shared" si="129"/>
        <v>42</v>
      </c>
      <c r="AD692" s="2">
        <v>0.318</v>
      </c>
      <c r="AE692">
        <v>25</v>
      </c>
      <c r="AF692">
        <v>19</v>
      </c>
      <c r="AG692" s="2">
        <v>0.76</v>
      </c>
      <c r="AH692">
        <v>29</v>
      </c>
      <c r="AI692">
        <v>14</v>
      </c>
      <c r="AJ692">
        <v>43</v>
      </c>
      <c r="AK692">
        <v>17</v>
      </c>
      <c r="AL692">
        <v>11</v>
      </c>
      <c r="AM692">
        <v>-11</v>
      </c>
      <c r="AN692">
        <v>240</v>
      </c>
      <c r="AO692">
        <v>30</v>
      </c>
      <c r="AP692">
        <v>28</v>
      </c>
      <c r="AQ692">
        <v>25</v>
      </c>
      <c r="AR692">
        <v>28</v>
      </c>
      <c r="AS692">
        <v>7</v>
      </c>
      <c r="AT692">
        <v>26</v>
      </c>
      <c r="AU692">
        <v>24</v>
      </c>
      <c r="AV692">
        <v>42</v>
      </c>
      <c r="AW692">
        <f t="shared" si="130"/>
        <v>8</v>
      </c>
      <c r="AX692">
        <f t="shared" si="131"/>
        <v>50</v>
      </c>
      <c r="AY692" t="s">
        <v>102</v>
      </c>
      <c r="AZ692" s="1">
        <v>46092.833333333336</v>
      </c>
      <c r="BA692" s="1">
        <v>46092</v>
      </c>
      <c r="BB692">
        <v>3</v>
      </c>
      <c r="BC692" t="s">
        <v>119</v>
      </c>
      <c r="BD692">
        <v>2026</v>
      </c>
    </row>
    <row r="693" spans="1:56" x14ac:dyDescent="0.25">
      <c r="A693">
        <v>22500948</v>
      </c>
      <c r="B693" t="s">
        <v>105</v>
      </c>
      <c r="C693" t="s">
        <v>106</v>
      </c>
      <c r="D693">
        <v>1610612740</v>
      </c>
      <c r="E693" t="str">
        <f t="shared" si="120"/>
        <v>161061274022500948</v>
      </c>
      <c r="F693" t="s">
        <v>72</v>
      </c>
      <c r="G693" t="s">
        <v>73</v>
      </c>
      <c r="H693">
        <v>1610612761</v>
      </c>
      <c r="I693" s="4" t="str">
        <f t="shared" si="121"/>
        <v>161061276122500948</v>
      </c>
      <c r="J693">
        <v>1</v>
      </c>
      <c r="K693">
        <v>1</v>
      </c>
      <c r="L693">
        <v>122</v>
      </c>
      <c r="M693">
        <v>111</v>
      </c>
      <c r="N693">
        <v>27</v>
      </c>
      <c r="O693">
        <v>5</v>
      </c>
      <c r="P693">
        <v>10</v>
      </c>
      <c r="Q693" s="2">
        <f t="shared" si="122"/>
        <v>0.61891233766233766</v>
      </c>
      <c r="R693" s="3">
        <f t="shared" si="123"/>
        <v>73.56</v>
      </c>
      <c r="S693" s="3">
        <f t="shared" si="124"/>
        <v>80</v>
      </c>
      <c r="T693" s="3">
        <f t="shared" si="125"/>
        <v>165.85100598151169</v>
      </c>
      <c r="U693" s="3">
        <f t="shared" si="126"/>
        <v>138.75</v>
      </c>
      <c r="V693" s="3">
        <f t="shared" si="127"/>
        <v>27.10100598151169</v>
      </c>
      <c r="W693" s="2">
        <f t="shared" si="128"/>
        <v>1.8</v>
      </c>
      <c r="X693">
        <v>88</v>
      </c>
      <c r="Y693">
        <v>45</v>
      </c>
      <c r="Z693" s="2">
        <v>0.51100000000000001</v>
      </c>
      <c r="AA693">
        <v>29</v>
      </c>
      <c r="AB693">
        <v>14</v>
      </c>
      <c r="AC693">
        <f t="shared" si="129"/>
        <v>42</v>
      </c>
      <c r="AD693" s="2">
        <v>0.48299999999999998</v>
      </c>
      <c r="AE693">
        <v>24</v>
      </c>
      <c r="AF693">
        <v>18</v>
      </c>
      <c r="AG693" s="2">
        <v>0.75</v>
      </c>
      <c r="AH693">
        <v>39</v>
      </c>
      <c r="AI693">
        <v>10</v>
      </c>
      <c r="AJ693">
        <v>49</v>
      </c>
      <c r="AK693">
        <v>16</v>
      </c>
      <c r="AL693">
        <v>15</v>
      </c>
      <c r="AM693">
        <v>11</v>
      </c>
      <c r="AN693">
        <v>240</v>
      </c>
      <c r="AO693">
        <v>29</v>
      </c>
      <c r="AP693">
        <v>31</v>
      </c>
      <c r="AQ693">
        <v>33</v>
      </c>
      <c r="AR693">
        <v>29</v>
      </c>
      <c r="AS693">
        <v>18</v>
      </c>
      <c r="AT693">
        <v>13</v>
      </c>
      <c r="AU693">
        <v>17</v>
      </c>
      <c r="AV693">
        <v>46</v>
      </c>
      <c r="AW693">
        <f t="shared" si="130"/>
        <v>16</v>
      </c>
      <c r="AX693">
        <f t="shared" si="131"/>
        <v>62</v>
      </c>
      <c r="AY693" t="s">
        <v>102</v>
      </c>
      <c r="AZ693" s="1">
        <v>46092.833333333336</v>
      </c>
      <c r="BA693" s="1">
        <v>46092</v>
      </c>
      <c r="BB693">
        <v>3</v>
      </c>
      <c r="BC693" t="s">
        <v>119</v>
      </c>
      <c r="BD693">
        <v>2026</v>
      </c>
    </row>
    <row r="694" spans="1:56" x14ac:dyDescent="0.25">
      <c r="A694">
        <v>22500947</v>
      </c>
      <c r="B694" t="s">
        <v>62</v>
      </c>
      <c r="C694" t="s">
        <v>63</v>
      </c>
      <c r="D694">
        <v>1610612739</v>
      </c>
      <c r="E694" t="str">
        <f t="shared" si="120"/>
        <v>161061273922500947</v>
      </c>
      <c r="F694" t="s">
        <v>74</v>
      </c>
      <c r="G694" t="s">
        <v>75</v>
      </c>
      <c r="H694">
        <v>1610612753</v>
      </c>
      <c r="I694" s="4" t="str">
        <f t="shared" si="121"/>
        <v>161061275322500947</v>
      </c>
      <c r="J694">
        <v>0</v>
      </c>
      <c r="K694">
        <v>0</v>
      </c>
      <c r="L694">
        <v>122</v>
      </c>
      <c r="M694">
        <v>128</v>
      </c>
      <c r="N694">
        <v>24</v>
      </c>
      <c r="O694">
        <v>5</v>
      </c>
      <c r="P694">
        <v>3</v>
      </c>
      <c r="Q694" s="2">
        <f t="shared" si="122"/>
        <v>0.60732775786539228</v>
      </c>
      <c r="R694" s="3">
        <f t="shared" si="123"/>
        <v>79.44</v>
      </c>
      <c r="S694" s="3">
        <f t="shared" si="124"/>
        <v>87.28</v>
      </c>
      <c r="T694" s="3">
        <f t="shared" si="125"/>
        <v>153.57502517623365</v>
      </c>
      <c r="U694" s="3">
        <f t="shared" si="126"/>
        <v>146.6544454628781</v>
      </c>
      <c r="V694" s="3">
        <f t="shared" si="127"/>
        <v>6.9205797133555507</v>
      </c>
      <c r="W694" s="2">
        <f t="shared" si="128"/>
        <v>2.6666666666666665</v>
      </c>
      <c r="X694">
        <v>89</v>
      </c>
      <c r="Y694">
        <v>44</v>
      </c>
      <c r="Z694" s="2">
        <v>0.49399999999999999</v>
      </c>
      <c r="AA694">
        <v>44</v>
      </c>
      <c r="AB694">
        <v>17</v>
      </c>
      <c r="AC694">
        <f t="shared" si="129"/>
        <v>51</v>
      </c>
      <c r="AD694" s="2">
        <v>0.38600000000000001</v>
      </c>
      <c r="AE694">
        <v>26</v>
      </c>
      <c r="AF694">
        <v>17</v>
      </c>
      <c r="AG694" s="2">
        <v>0.65400000000000003</v>
      </c>
      <c r="AH694">
        <v>30</v>
      </c>
      <c r="AI694">
        <v>12</v>
      </c>
      <c r="AJ694">
        <v>42</v>
      </c>
      <c r="AK694">
        <v>22</v>
      </c>
      <c r="AL694">
        <v>9</v>
      </c>
      <c r="AM694">
        <v>-6</v>
      </c>
      <c r="AN694">
        <v>240</v>
      </c>
      <c r="AO694">
        <v>35</v>
      </c>
      <c r="AP694">
        <v>27</v>
      </c>
      <c r="AQ694">
        <v>27</v>
      </c>
      <c r="AR694">
        <v>33</v>
      </c>
      <c r="AS694">
        <v>4</v>
      </c>
      <c r="AT694">
        <v>14</v>
      </c>
      <c r="AU694">
        <v>12</v>
      </c>
      <c r="AV694">
        <v>50</v>
      </c>
      <c r="AW694">
        <f t="shared" si="130"/>
        <v>4</v>
      </c>
      <c r="AX694">
        <f t="shared" si="131"/>
        <v>54</v>
      </c>
      <c r="AY694" t="s">
        <v>102</v>
      </c>
      <c r="AZ694" s="1">
        <v>46092.8125</v>
      </c>
      <c r="BA694" s="1">
        <v>46092</v>
      </c>
      <c r="BB694">
        <v>3</v>
      </c>
      <c r="BC694" t="s">
        <v>119</v>
      </c>
      <c r="BD694">
        <v>2026</v>
      </c>
    </row>
    <row r="695" spans="1:56" x14ac:dyDescent="0.25">
      <c r="A695">
        <v>22500947</v>
      </c>
      <c r="B695" t="s">
        <v>74</v>
      </c>
      <c r="C695" t="s">
        <v>75</v>
      </c>
      <c r="D695">
        <v>1610612753</v>
      </c>
      <c r="E695" t="str">
        <f t="shared" si="120"/>
        <v>161061275322500947</v>
      </c>
      <c r="F695" t="s">
        <v>62</v>
      </c>
      <c r="G695" t="s">
        <v>63</v>
      </c>
      <c r="H695">
        <v>1610612739</v>
      </c>
      <c r="I695" s="4" t="str">
        <f t="shared" si="121"/>
        <v>161061273922500947</v>
      </c>
      <c r="J695">
        <v>1</v>
      </c>
      <c r="K695">
        <v>1</v>
      </c>
      <c r="L695">
        <v>128</v>
      </c>
      <c r="M695">
        <v>122</v>
      </c>
      <c r="N695">
        <v>29</v>
      </c>
      <c r="O695">
        <v>4</v>
      </c>
      <c r="P695">
        <v>6</v>
      </c>
      <c r="Q695" s="2">
        <f t="shared" si="122"/>
        <v>0.63191153238546605</v>
      </c>
      <c r="R695" s="3">
        <f t="shared" si="123"/>
        <v>87.28</v>
      </c>
      <c r="S695" s="3">
        <f t="shared" si="124"/>
        <v>79.44</v>
      </c>
      <c r="T695" s="3">
        <f t="shared" si="125"/>
        <v>146.6544454628781</v>
      </c>
      <c r="U695" s="3">
        <f t="shared" si="126"/>
        <v>153.57502517623365</v>
      </c>
      <c r="V695" s="3">
        <f t="shared" si="127"/>
        <v>-6.9205797133555507</v>
      </c>
      <c r="W695" s="2">
        <f t="shared" si="128"/>
        <v>4.833333333333333</v>
      </c>
      <c r="X695">
        <v>85</v>
      </c>
      <c r="Y695">
        <v>44</v>
      </c>
      <c r="Z695" s="2">
        <v>0.51800000000000002</v>
      </c>
      <c r="AA695">
        <v>35</v>
      </c>
      <c r="AB695">
        <v>12</v>
      </c>
      <c r="AC695">
        <f t="shared" si="129"/>
        <v>36</v>
      </c>
      <c r="AD695" s="2">
        <v>0.34300000000000003</v>
      </c>
      <c r="AE695">
        <v>37</v>
      </c>
      <c r="AF695">
        <v>28</v>
      </c>
      <c r="AG695" s="2">
        <v>0.75700000000000001</v>
      </c>
      <c r="AH695">
        <v>34</v>
      </c>
      <c r="AI695">
        <v>8</v>
      </c>
      <c r="AJ695">
        <v>42</v>
      </c>
      <c r="AK695">
        <v>23</v>
      </c>
      <c r="AL695">
        <v>6</v>
      </c>
      <c r="AM695">
        <v>6</v>
      </c>
      <c r="AN695">
        <v>240</v>
      </c>
      <c r="AO695">
        <v>38</v>
      </c>
      <c r="AP695">
        <v>24</v>
      </c>
      <c r="AQ695">
        <v>34</v>
      </c>
      <c r="AR695">
        <v>32</v>
      </c>
      <c r="AS695">
        <v>13</v>
      </c>
      <c r="AT695">
        <v>19</v>
      </c>
      <c r="AU695">
        <v>12</v>
      </c>
      <c r="AV695">
        <v>56</v>
      </c>
      <c r="AW695">
        <f t="shared" si="130"/>
        <v>8</v>
      </c>
      <c r="AX695">
        <f t="shared" si="131"/>
        <v>64</v>
      </c>
      <c r="AY695" t="s">
        <v>102</v>
      </c>
      <c r="AZ695" s="1">
        <v>46092.8125</v>
      </c>
      <c r="BA695" s="1">
        <v>46092</v>
      </c>
      <c r="BB695">
        <v>3</v>
      </c>
      <c r="BC695" t="s">
        <v>119</v>
      </c>
      <c r="BD695">
        <v>2026</v>
      </c>
    </row>
    <row r="696" spans="1:56" x14ac:dyDescent="0.25">
      <c r="A696">
        <v>22500946</v>
      </c>
      <c r="B696" t="s">
        <v>68</v>
      </c>
      <c r="C696" t="s">
        <v>69</v>
      </c>
      <c r="D696">
        <v>1610612747</v>
      </c>
      <c r="E696" t="str">
        <f t="shared" si="120"/>
        <v>161061274722500946</v>
      </c>
      <c r="F696" t="s">
        <v>66</v>
      </c>
      <c r="G696" t="s">
        <v>67</v>
      </c>
      <c r="H696">
        <v>1610612750</v>
      </c>
      <c r="I696" s="4" t="str">
        <f t="shared" si="121"/>
        <v>161061275022500946</v>
      </c>
      <c r="J696">
        <v>1</v>
      </c>
      <c r="K696">
        <v>1</v>
      </c>
      <c r="L696">
        <v>120</v>
      </c>
      <c r="M696">
        <v>106</v>
      </c>
      <c r="N696">
        <v>31</v>
      </c>
      <c r="O696">
        <v>2</v>
      </c>
      <c r="P696">
        <v>7</v>
      </c>
      <c r="Q696" s="2">
        <f t="shared" si="122"/>
        <v>0.57449253159708924</v>
      </c>
      <c r="R696" s="3">
        <f t="shared" si="123"/>
        <v>84.44</v>
      </c>
      <c r="S696" s="3">
        <f t="shared" si="124"/>
        <v>73.319999999999993</v>
      </c>
      <c r="T696" s="3">
        <f t="shared" si="125"/>
        <v>142.11274277593557</v>
      </c>
      <c r="U696" s="3">
        <f t="shared" si="126"/>
        <v>144.57174031642117</v>
      </c>
      <c r="V696" s="3">
        <f t="shared" si="127"/>
        <v>-2.4589975404855977</v>
      </c>
      <c r="W696" s="2">
        <f t="shared" si="128"/>
        <v>5.166666666666667</v>
      </c>
      <c r="X696">
        <v>93</v>
      </c>
      <c r="Y696">
        <v>45</v>
      </c>
      <c r="Z696" s="2">
        <v>0.48399999999999999</v>
      </c>
      <c r="AA696">
        <v>38</v>
      </c>
      <c r="AB696">
        <v>11</v>
      </c>
      <c r="AC696">
        <f t="shared" si="129"/>
        <v>33</v>
      </c>
      <c r="AD696" s="2">
        <v>0.28899999999999998</v>
      </c>
      <c r="AE696">
        <v>26</v>
      </c>
      <c r="AF696">
        <v>19</v>
      </c>
      <c r="AG696" s="2">
        <v>0.73099999999999998</v>
      </c>
      <c r="AH696">
        <v>33</v>
      </c>
      <c r="AI696">
        <v>14</v>
      </c>
      <c r="AJ696">
        <v>47</v>
      </c>
      <c r="AK696">
        <v>20</v>
      </c>
      <c r="AL696">
        <v>6</v>
      </c>
      <c r="AM696">
        <v>14</v>
      </c>
      <c r="AN696">
        <v>240</v>
      </c>
      <c r="AO696">
        <v>16</v>
      </c>
      <c r="AP696">
        <v>29</v>
      </c>
      <c r="AQ696">
        <v>39</v>
      </c>
      <c r="AR696">
        <v>36</v>
      </c>
      <c r="AS696">
        <v>23</v>
      </c>
      <c r="AT696">
        <v>9</v>
      </c>
      <c r="AU696">
        <v>20</v>
      </c>
      <c r="AV696">
        <v>56</v>
      </c>
      <c r="AW696">
        <f t="shared" si="130"/>
        <v>12</v>
      </c>
      <c r="AX696">
        <f t="shared" si="131"/>
        <v>68</v>
      </c>
      <c r="AY696" t="s">
        <v>102</v>
      </c>
      <c r="AZ696" s="1">
        <v>46091.958333333336</v>
      </c>
      <c r="BA696" s="1">
        <v>46091</v>
      </c>
      <c r="BB696">
        <v>3</v>
      </c>
      <c r="BC696" t="s">
        <v>119</v>
      </c>
      <c r="BD696">
        <v>2026</v>
      </c>
    </row>
    <row r="697" spans="1:56" x14ac:dyDescent="0.25">
      <c r="A697">
        <v>22500946</v>
      </c>
      <c r="B697" t="s">
        <v>66</v>
      </c>
      <c r="C697" t="s">
        <v>67</v>
      </c>
      <c r="D697">
        <v>1610612750</v>
      </c>
      <c r="E697" t="str">
        <f t="shared" si="120"/>
        <v>161061275022500946</v>
      </c>
      <c r="F697" t="s">
        <v>68</v>
      </c>
      <c r="G697" t="s">
        <v>69</v>
      </c>
      <c r="H697">
        <v>1610612747</v>
      </c>
      <c r="I697" s="4" t="str">
        <f t="shared" si="121"/>
        <v>161061274722500946</v>
      </c>
      <c r="J697">
        <v>0</v>
      </c>
      <c r="K697">
        <v>0</v>
      </c>
      <c r="L697">
        <v>106</v>
      </c>
      <c r="M697">
        <v>120</v>
      </c>
      <c r="N697">
        <v>22</v>
      </c>
      <c r="O697">
        <v>5</v>
      </c>
      <c r="P697">
        <v>4</v>
      </c>
      <c r="Q697" s="2">
        <f t="shared" si="122"/>
        <v>0.57409012131715775</v>
      </c>
      <c r="R697" s="3">
        <f t="shared" si="123"/>
        <v>73.319999999999993</v>
      </c>
      <c r="S697" s="3">
        <f t="shared" si="124"/>
        <v>84.44</v>
      </c>
      <c r="T697" s="3">
        <f t="shared" si="125"/>
        <v>144.57174031642117</v>
      </c>
      <c r="U697" s="3">
        <f t="shared" si="126"/>
        <v>142.11274277593557</v>
      </c>
      <c r="V697" s="3">
        <f t="shared" si="127"/>
        <v>2.4589975404855977</v>
      </c>
      <c r="W697" s="2">
        <f t="shared" si="128"/>
        <v>2</v>
      </c>
      <c r="X697">
        <v>80</v>
      </c>
      <c r="Y697">
        <v>37</v>
      </c>
      <c r="Z697" s="2">
        <v>0.46300000000000002</v>
      </c>
      <c r="AA697">
        <v>40</v>
      </c>
      <c r="AB697">
        <v>10</v>
      </c>
      <c r="AC697">
        <f t="shared" si="129"/>
        <v>30</v>
      </c>
      <c r="AD697" s="2">
        <v>0.25</v>
      </c>
      <c r="AE697">
        <v>28</v>
      </c>
      <c r="AF697">
        <v>22</v>
      </c>
      <c r="AG697" s="2">
        <v>0.78600000000000003</v>
      </c>
      <c r="AH697">
        <v>35</v>
      </c>
      <c r="AI697">
        <v>8</v>
      </c>
      <c r="AJ697">
        <v>43</v>
      </c>
      <c r="AK697">
        <v>24</v>
      </c>
      <c r="AL697">
        <v>11</v>
      </c>
      <c r="AM697">
        <v>-14</v>
      </c>
      <c r="AN697">
        <v>240</v>
      </c>
      <c r="AO697">
        <v>21</v>
      </c>
      <c r="AP697">
        <v>24</v>
      </c>
      <c r="AQ697">
        <v>23</v>
      </c>
      <c r="AR697">
        <v>38</v>
      </c>
      <c r="AS697">
        <v>8</v>
      </c>
      <c r="AT697">
        <v>8</v>
      </c>
      <c r="AU697">
        <v>4</v>
      </c>
      <c r="AV697">
        <v>42</v>
      </c>
      <c r="AW697">
        <f t="shared" si="130"/>
        <v>12</v>
      </c>
      <c r="AX697">
        <f t="shared" si="131"/>
        <v>54</v>
      </c>
      <c r="AY697" t="s">
        <v>102</v>
      </c>
      <c r="AZ697" s="1">
        <v>46091.958333333336</v>
      </c>
      <c r="BA697" s="1">
        <v>46091</v>
      </c>
      <c r="BB697">
        <v>3</v>
      </c>
      <c r="BC697" t="s">
        <v>119</v>
      </c>
      <c r="BD697">
        <v>2026</v>
      </c>
    </row>
    <row r="698" spans="1:56" x14ac:dyDescent="0.25">
      <c r="A698">
        <v>22500943</v>
      </c>
      <c r="B698" t="s">
        <v>89</v>
      </c>
      <c r="C698" t="s">
        <v>90</v>
      </c>
      <c r="D698">
        <v>1610612744</v>
      </c>
      <c r="E698" t="str">
        <f t="shared" si="120"/>
        <v>161061274422500943</v>
      </c>
      <c r="F698" t="s">
        <v>100</v>
      </c>
      <c r="G698" t="s">
        <v>101</v>
      </c>
      <c r="H698">
        <v>1610612741</v>
      </c>
      <c r="I698" s="4" t="str">
        <f t="shared" si="121"/>
        <v>161061274122500943</v>
      </c>
      <c r="J698">
        <v>1</v>
      </c>
      <c r="K698">
        <v>0</v>
      </c>
      <c r="L698">
        <v>124</v>
      </c>
      <c r="M698">
        <v>130</v>
      </c>
      <c r="N698">
        <v>30</v>
      </c>
      <c r="O698">
        <v>12</v>
      </c>
      <c r="P698">
        <v>9</v>
      </c>
      <c r="Q698" s="2">
        <f t="shared" si="122"/>
        <v>0.54906128232376905</v>
      </c>
      <c r="R698" s="3">
        <f t="shared" si="123"/>
        <v>88.92</v>
      </c>
      <c r="S698" s="3">
        <f t="shared" si="124"/>
        <v>87.92</v>
      </c>
      <c r="T698" s="3">
        <f t="shared" si="125"/>
        <v>139.45119208277103</v>
      </c>
      <c r="U698" s="3">
        <f t="shared" si="126"/>
        <v>147.8616924476797</v>
      </c>
      <c r="V698" s="3">
        <f t="shared" si="127"/>
        <v>-8.4105003649086711</v>
      </c>
      <c r="W698" s="2">
        <f t="shared" si="128"/>
        <v>2.5</v>
      </c>
      <c r="X698">
        <v>105</v>
      </c>
      <c r="Y698">
        <v>44</v>
      </c>
      <c r="Z698" s="2">
        <v>0.41899999999999998</v>
      </c>
      <c r="AA698">
        <v>54</v>
      </c>
      <c r="AB698">
        <v>20</v>
      </c>
      <c r="AC698">
        <f t="shared" si="129"/>
        <v>60</v>
      </c>
      <c r="AD698" s="2">
        <v>0.37</v>
      </c>
      <c r="AE698">
        <v>18</v>
      </c>
      <c r="AF698">
        <v>16</v>
      </c>
      <c r="AG698" s="2">
        <v>0.88900000000000001</v>
      </c>
      <c r="AH698">
        <v>37</v>
      </c>
      <c r="AI698">
        <v>12</v>
      </c>
      <c r="AJ698">
        <v>49</v>
      </c>
      <c r="AK698">
        <v>18</v>
      </c>
      <c r="AL698">
        <v>12</v>
      </c>
      <c r="AM698">
        <v>-6</v>
      </c>
      <c r="AN698">
        <v>265</v>
      </c>
      <c r="AO698">
        <v>30</v>
      </c>
      <c r="AP698">
        <v>21</v>
      </c>
      <c r="AQ698">
        <v>32</v>
      </c>
      <c r="AR698">
        <v>35</v>
      </c>
      <c r="AS698">
        <v>10</v>
      </c>
      <c r="AT698">
        <v>12</v>
      </c>
      <c r="AU698">
        <v>17</v>
      </c>
      <c r="AV698">
        <v>44</v>
      </c>
      <c r="AW698">
        <f t="shared" si="130"/>
        <v>4</v>
      </c>
      <c r="AX698">
        <f t="shared" si="131"/>
        <v>48</v>
      </c>
      <c r="AY698" t="s">
        <v>102</v>
      </c>
      <c r="AZ698" s="1">
        <v>46091.916666666664</v>
      </c>
      <c r="BA698" s="1">
        <v>46091</v>
      </c>
      <c r="BB698">
        <v>3</v>
      </c>
      <c r="BC698" t="s">
        <v>119</v>
      </c>
      <c r="BD698">
        <v>2026</v>
      </c>
    </row>
    <row r="699" spans="1:56" x14ac:dyDescent="0.25">
      <c r="A699">
        <v>22500943</v>
      </c>
      <c r="B699" t="s">
        <v>100</v>
      </c>
      <c r="C699" t="s">
        <v>101</v>
      </c>
      <c r="D699">
        <v>1610612741</v>
      </c>
      <c r="E699" t="str">
        <f t="shared" si="120"/>
        <v>161061274122500943</v>
      </c>
      <c r="F699" t="s">
        <v>89</v>
      </c>
      <c r="G699" t="s">
        <v>90</v>
      </c>
      <c r="H699">
        <v>1610612744</v>
      </c>
      <c r="I699" s="4" t="str">
        <f t="shared" si="121"/>
        <v>161061274422500943</v>
      </c>
      <c r="J699">
        <v>0</v>
      </c>
      <c r="K699">
        <v>1</v>
      </c>
      <c r="L699">
        <v>130</v>
      </c>
      <c r="M699">
        <v>124</v>
      </c>
      <c r="N699">
        <v>34</v>
      </c>
      <c r="O699">
        <v>6</v>
      </c>
      <c r="P699">
        <v>6</v>
      </c>
      <c r="Q699" s="2">
        <f t="shared" si="122"/>
        <v>0.54202801867911943</v>
      </c>
      <c r="R699" s="3">
        <f t="shared" si="123"/>
        <v>87.92</v>
      </c>
      <c r="S699" s="3">
        <f t="shared" si="124"/>
        <v>88.92</v>
      </c>
      <c r="T699" s="3">
        <f t="shared" si="125"/>
        <v>147.8616924476797</v>
      </c>
      <c r="U699" s="3">
        <f t="shared" si="126"/>
        <v>139.45119208277103</v>
      </c>
      <c r="V699" s="3">
        <f t="shared" si="127"/>
        <v>8.4105003649086711</v>
      </c>
      <c r="W699" s="2">
        <f t="shared" si="128"/>
        <v>2.8333333333333335</v>
      </c>
      <c r="X699">
        <v>112</v>
      </c>
      <c r="Y699">
        <v>50</v>
      </c>
      <c r="Z699" s="2">
        <v>0.44600000000000001</v>
      </c>
      <c r="AA699">
        <v>47</v>
      </c>
      <c r="AB699">
        <v>15</v>
      </c>
      <c r="AC699">
        <f t="shared" si="129"/>
        <v>45</v>
      </c>
      <c r="AD699" s="2">
        <v>0.31900000000000001</v>
      </c>
      <c r="AE699">
        <v>18</v>
      </c>
      <c r="AF699">
        <v>15</v>
      </c>
      <c r="AG699" s="2">
        <v>0.83299999999999996</v>
      </c>
      <c r="AH699">
        <v>44</v>
      </c>
      <c r="AI699">
        <v>20</v>
      </c>
      <c r="AJ699">
        <v>64</v>
      </c>
      <c r="AK699">
        <v>18</v>
      </c>
      <c r="AL699">
        <v>12</v>
      </c>
      <c r="AM699">
        <v>6</v>
      </c>
      <c r="AN699">
        <v>265</v>
      </c>
      <c r="AO699">
        <v>26</v>
      </c>
      <c r="AP699">
        <v>31</v>
      </c>
      <c r="AQ699">
        <v>32</v>
      </c>
      <c r="AR699">
        <v>29</v>
      </c>
      <c r="AS699">
        <v>13</v>
      </c>
      <c r="AT699">
        <v>17</v>
      </c>
      <c r="AU699">
        <v>17</v>
      </c>
      <c r="AV699">
        <v>64</v>
      </c>
      <c r="AW699">
        <f t="shared" si="130"/>
        <v>6</v>
      </c>
      <c r="AX699">
        <f t="shared" si="131"/>
        <v>70</v>
      </c>
      <c r="AY699" t="s">
        <v>102</v>
      </c>
      <c r="AZ699" s="1">
        <v>46091.916666666664</v>
      </c>
      <c r="BA699" s="1">
        <v>46091</v>
      </c>
      <c r="BB699">
        <v>3</v>
      </c>
      <c r="BC699" t="s">
        <v>119</v>
      </c>
      <c r="BD699">
        <v>2026</v>
      </c>
    </row>
    <row r="700" spans="1:56" x14ac:dyDescent="0.25">
      <c r="A700">
        <v>22500944</v>
      </c>
      <c r="B700" t="s">
        <v>92</v>
      </c>
      <c r="C700" t="s">
        <v>93</v>
      </c>
      <c r="D700">
        <v>1610612766</v>
      </c>
      <c r="E700" t="str">
        <f t="shared" si="120"/>
        <v>161061276622500944</v>
      </c>
      <c r="F700" t="s">
        <v>85</v>
      </c>
      <c r="G700" t="s">
        <v>86</v>
      </c>
      <c r="H700">
        <v>1610612757</v>
      </c>
      <c r="I700" s="4" t="str">
        <f t="shared" si="121"/>
        <v>161061275722500944</v>
      </c>
      <c r="J700">
        <v>0</v>
      </c>
      <c r="K700">
        <v>1</v>
      </c>
      <c r="L700">
        <v>103</v>
      </c>
      <c r="M700">
        <v>101</v>
      </c>
      <c r="N700">
        <v>21</v>
      </c>
      <c r="O700">
        <v>4</v>
      </c>
      <c r="P700">
        <v>12</v>
      </c>
      <c r="Q700" s="2">
        <f t="shared" si="122"/>
        <v>0.52020202020202022</v>
      </c>
      <c r="R700" s="3">
        <f t="shared" si="123"/>
        <v>67</v>
      </c>
      <c r="S700" s="3">
        <f t="shared" si="124"/>
        <v>62.92</v>
      </c>
      <c r="T700" s="3">
        <f t="shared" si="125"/>
        <v>153.73134328358208</v>
      </c>
      <c r="U700" s="3">
        <f t="shared" si="126"/>
        <v>160.52129688493324</v>
      </c>
      <c r="V700" s="3">
        <f t="shared" si="127"/>
        <v>-6.7899536013511579</v>
      </c>
      <c r="W700" s="2">
        <f t="shared" si="128"/>
        <v>1.3125</v>
      </c>
      <c r="X700">
        <v>88</v>
      </c>
      <c r="Y700">
        <v>34</v>
      </c>
      <c r="Z700" s="2">
        <v>0.38600000000000001</v>
      </c>
      <c r="AA700">
        <v>38</v>
      </c>
      <c r="AB700">
        <v>14</v>
      </c>
      <c r="AC700">
        <f t="shared" si="129"/>
        <v>42</v>
      </c>
      <c r="AD700" s="2">
        <v>0.36799999999999999</v>
      </c>
      <c r="AE700">
        <v>25</v>
      </c>
      <c r="AF700">
        <v>21</v>
      </c>
      <c r="AG700" s="2">
        <v>0.84</v>
      </c>
      <c r="AH700">
        <v>36</v>
      </c>
      <c r="AI700">
        <v>16</v>
      </c>
      <c r="AJ700">
        <v>52</v>
      </c>
      <c r="AK700">
        <v>20</v>
      </c>
      <c r="AL700">
        <v>16</v>
      </c>
      <c r="AM700">
        <v>2</v>
      </c>
      <c r="AN700">
        <v>240</v>
      </c>
      <c r="AO700">
        <v>20</v>
      </c>
      <c r="AP700">
        <v>26</v>
      </c>
      <c r="AQ700">
        <v>32</v>
      </c>
      <c r="AR700">
        <v>25</v>
      </c>
      <c r="AS700">
        <v>5</v>
      </c>
      <c r="AT700">
        <v>15</v>
      </c>
      <c r="AU700">
        <v>17</v>
      </c>
      <c r="AV700">
        <v>36</v>
      </c>
      <c r="AW700">
        <f t="shared" si="130"/>
        <v>4</v>
      </c>
      <c r="AX700">
        <f t="shared" si="131"/>
        <v>40</v>
      </c>
      <c r="AY700" t="s">
        <v>102</v>
      </c>
      <c r="AZ700" s="1">
        <v>46091.916666666664</v>
      </c>
      <c r="BA700" s="1">
        <v>46091</v>
      </c>
      <c r="BB700">
        <v>3</v>
      </c>
      <c r="BC700" t="s">
        <v>119</v>
      </c>
      <c r="BD700">
        <v>2026</v>
      </c>
    </row>
    <row r="701" spans="1:56" x14ac:dyDescent="0.25">
      <c r="A701">
        <v>22500944</v>
      </c>
      <c r="B701" t="s">
        <v>85</v>
      </c>
      <c r="C701" t="s">
        <v>86</v>
      </c>
      <c r="D701">
        <v>1610612757</v>
      </c>
      <c r="E701" t="str">
        <f t="shared" si="120"/>
        <v>161061275722500944</v>
      </c>
      <c r="F701" t="s">
        <v>92</v>
      </c>
      <c r="G701" t="s">
        <v>93</v>
      </c>
      <c r="H701">
        <v>1610612766</v>
      </c>
      <c r="I701" s="4" t="str">
        <f t="shared" si="121"/>
        <v>161061276622500944</v>
      </c>
      <c r="J701">
        <v>1</v>
      </c>
      <c r="K701">
        <v>0</v>
      </c>
      <c r="L701">
        <v>101</v>
      </c>
      <c r="M701">
        <v>103</v>
      </c>
      <c r="N701">
        <v>23</v>
      </c>
      <c r="O701">
        <v>8</v>
      </c>
      <c r="P701">
        <v>6</v>
      </c>
      <c r="Q701" s="2">
        <f t="shared" si="122"/>
        <v>0.55543334799824018</v>
      </c>
      <c r="R701" s="3">
        <f t="shared" si="123"/>
        <v>62.92</v>
      </c>
      <c r="S701" s="3">
        <f t="shared" si="124"/>
        <v>67</v>
      </c>
      <c r="T701" s="3">
        <f t="shared" si="125"/>
        <v>160.52129688493324</v>
      </c>
      <c r="U701" s="3">
        <f t="shared" si="126"/>
        <v>153.73134328358208</v>
      </c>
      <c r="V701" s="3">
        <f t="shared" si="127"/>
        <v>6.7899536013511579</v>
      </c>
      <c r="W701" s="2">
        <f t="shared" si="128"/>
        <v>1.2777777777777777</v>
      </c>
      <c r="X701">
        <v>83</v>
      </c>
      <c r="Y701">
        <v>35</v>
      </c>
      <c r="Z701" s="2">
        <v>0.42199999999999999</v>
      </c>
      <c r="AA701">
        <v>42</v>
      </c>
      <c r="AB701">
        <v>16</v>
      </c>
      <c r="AC701">
        <f t="shared" si="129"/>
        <v>48</v>
      </c>
      <c r="AD701" s="2">
        <v>0.38100000000000001</v>
      </c>
      <c r="AE701">
        <v>18</v>
      </c>
      <c r="AF701">
        <v>15</v>
      </c>
      <c r="AG701" s="2">
        <v>0.83299999999999996</v>
      </c>
      <c r="AH701">
        <v>32</v>
      </c>
      <c r="AI701">
        <v>10</v>
      </c>
      <c r="AJ701">
        <v>42</v>
      </c>
      <c r="AK701">
        <v>24</v>
      </c>
      <c r="AL701">
        <v>18</v>
      </c>
      <c r="AM701">
        <v>-2</v>
      </c>
      <c r="AN701">
        <v>240</v>
      </c>
      <c r="AO701">
        <v>34</v>
      </c>
      <c r="AP701">
        <v>21</v>
      </c>
      <c r="AQ701">
        <v>27</v>
      </c>
      <c r="AR701">
        <v>19</v>
      </c>
      <c r="AS701">
        <v>19</v>
      </c>
      <c r="AT701">
        <v>24</v>
      </c>
      <c r="AU701">
        <v>16</v>
      </c>
      <c r="AV701">
        <v>36</v>
      </c>
      <c r="AW701">
        <f t="shared" si="130"/>
        <v>2</v>
      </c>
      <c r="AX701">
        <f t="shared" si="131"/>
        <v>38</v>
      </c>
      <c r="AY701" t="s">
        <v>102</v>
      </c>
      <c r="AZ701" s="1">
        <v>46091.916666666664</v>
      </c>
      <c r="BA701" s="1">
        <v>46091</v>
      </c>
      <c r="BB701">
        <v>3</v>
      </c>
      <c r="BC701" t="s">
        <v>119</v>
      </c>
      <c r="BD701">
        <v>2026</v>
      </c>
    </row>
    <row r="702" spans="1:56" x14ac:dyDescent="0.25">
      <c r="A702">
        <v>22500945</v>
      </c>
      <c r="B702" t="s">
        <v>109</v>
      </c>
      <c r="C702" t="s">
        <v>110</v>
      </c>
      <c r="D702">
        <v>1610612758</v>
      </c>
      <c r="E702" t="str">
        <f t="shared" si="120"/>
        <v>161061275822500945</v>
      </c>
      <c r="F702" t="s">
        <v>113</v>
      </c>
      <c r="G702" t="s">
        <v>114</v>
      </c>
      <c r="H702">
        <v>1610612754</v>
      </c>
      <c r="I702" s="4" t="str">
        <f t="shared" si="121"/>
        <v>161061275422500945</v>
      </c>
      <c r="J702">
        <v>1</v>
      </c>
      <c r="K702">
        <v>1</v>
      </c>
      <c r="L702">
        <v>114</v>
      </c>
      <c r="M702">
        <v>109</v>
      </c>
      <c r="N702">
        <v>22</v>
      </c>
      <c r="O702">
        <v>7</v>
      </c>
      <c r="P702">
        <v>10</v>
      </c>
      <c r="Q702" s="2">
        <f t="shared" si="122"/>
        <v>0.55232558139534882</v>
      </c>
      <c r="R702" s="3">
        <f t="shared" si="123"/>
        <v>84.2</v>
      </c>
      <c r="S702" s="3">
        <f t="shared" si="124"/>
        <v>79.680000000000007</v>
      </c>
      <c r="T702" s="3">
        <f t="shared" si="125"/>
        <v>135.39192399049881</v>
      </c>
      <c r="U702" s="3">
        <f t="shared" si="126"/>
        <v>136.79718875502007</v>
      </c>
      <c r="V702" s="3">
        <f t="shared" si="127"/>
        <v>-1.405264764521263</v>
      </c>
      <c r="W702" s="2">
        <f t="shared" si="128"/>
        <v>2</v>
      </c>
      <c r="X702">
        <v>90</v>
      </c>
      <c r="Y702">
        <v>41</v>
      </c>
      <c r="Z702" s="2">
        <v>0.45600000000000002</v>
      </c>
      <c r="AA702">
        <v>20</v>
      </c>
      <c r="AB702">
        <v>7</v>
      </c>
      <c r="AC702">
        <f t="shared" si="129"/>
        <v>21</v>
      </c>
      <c r="AD702" s="2">
        <v>0.35</v>
      </c>
      <c r="AE702">
        <v>30</v>
      </c>
      <c r="AF702">
        <v>25</v>
      </c>
      <c r="AG702" s="2">
        <v>0.83299999999999996</v>
      </c>
      <c r="AH702">
        <v>44</v>
      </c>
      <c r="AI702">
        <v>8</v>
      </c>
      <c r="AJ702">
        <v>52</v>
      </c>
      <c r="AK702">
        <v>18</v>
      </c>
      <c r="AL702">
        <v>11</v>
      </c>
      <c r="AM702">
        <v>5</v>
      </c>
      <c r="AN702">
        <v>240</v>
      </c>
      <c r="AO702">
        <v>24</v>
      </c>
      <c r="AP702">
        <v>18</v>
      </c>
      <c r="AQ702">
        <v>30</v>
      </c>
      <c r="AR702">
        <v>42</v>
      </c>
      <c r="AS702">
        <v>7</v>
      </c>
      <c r="AT702">
        <v>18</v>
      </c>
      <c r="AU702">
        <v>24</v>
      </c>
      <c r="AV702">
        <v>64</v>
      </c>
      <c r="AW702">
        <f t="shared" si="130"/>
        <v>4</v>
      </c>
      <c r="AX702">
        <f t="shared" si="131"/>
        <v>68</v>
      </c>
      <c r="AY702" t="s">
        <v>102</v>
      </c>
      <c r="AZ702" s="1">
        <v>46091.916666666664</v>
      </c>
      <c r="BA702" s="1">
        <v>46091</v>
      </c>
      <c r="BB702">
        <v>3</v>
      </c>
      <c r="BC702" t="s">
        <v>119</v>
      </c>
      <c r="BD702">
        <v>2026</v>
      </c>
    </row>
    <row r="703" spans="1:56" x14ac:dyDescent="0.25">
      <c r="A703">
        <v>22500945</v>
      </c>
      <c r="B703" t="s">
        <v>113</v>
      </c>
      <c r="C703" t="s">
        <v>114</v>
      </c>
      <c r="D703">
        <v>1610612754</v>
      </c>
      <c r="E703" t="str">
        <f t="shared" si="120"/>
        <v>161061275422500945</v>
      </c>
      <c r="F703" t="s">
        <v>109</v>
      </c>
      <c r="G703" t="s">
        <v>110</v>
      </c>
      <c r="H703">
        <v>1610612758</v>
      </c>
      <c r="I703" s="4" t="str">
        <f t="shared" si="121"/>
        <v>161061275822500945</v>
      </c>
      <c r="J703">
        <v>0</v>
      </c>
      <c r="K703">
        <v>0</v>
      </c>
      <c r="L703">
        <v>109</v>
      </c>
      <c r="M703">
        <v>114</v>
      </c>
      <c r="N703">
        <v>29</v>
      </c>
      <c r="O703">
        <v>2</v>
      </c>
      <c r="P703">
        <v>7</v>
      </c>
      <c r="Q703" s="2">
        <f t="shared" si="122"/>
        <v>0.53077522399688348</v>
      </c>
      <c r="R703" s="3">
        <f t="shared" si="123"/>
        <v>79.680000000000007</v>
      </c>
      <c r="S703" s="3">
        <f t="shared" si="124"/>
        <v>84.2</v>
      </c>
      <c r="T703" s="3">
        <f t="shared" si="125"/>
        <v>136.79718875502007</v>
      </c>
      <c r="U703" s="3">
        <f t="shared" si="126"/>
        <v>135.39192399049881</v>
      </c>
      <c r="V703" s="3">
        <f t="shared" si="127"/>
        <v>1.405264764521263</v>
      </c>
      <c r="W703" s="2">
        <f t="shared" si="128"/>
        <v>1.9333333333333333</v>
      </c>
      <c r="X703">
        <v>93</v>
      </c>
      <c r="Y703">
        <v>38</v>
      </c>
      <c r="Z703" s="2">
        <v>0.40899999999999997</v>
      </c>
      <c r="AA703">
        <v>43</v>
      </c>
      <c r="AB703">
        <v>13</v>
      </c>
      <c r="AC703">
        <f t="shared" si="129"/>
        <v>39</v>
      </c>
      <c r="AD703" s="2">
        <v>0.30199999999999999</v>
      </c>
      <c r="AE703">
        <v>22</v>
      </c>
      <c r="AF703">
        <v>20</v>
      </c>
      <c r="AG703" s="2">
        <v>0.90900000000000003</v>
      </c>
      <c r="AH703">
        <v>40</v>
      </c>
      <c r="AI703">
        <v>8</v>
      </c>
      <c r="AJ703">
        <v>48</v>
      </c>
      <c r="AK703">
        <v>23</v>
      </c>
      <c r="AL703">
        <v>15</v>
      </c>
      <c r="AM703">
        <v>-5</v>
      </c>
      <c r="AN703">
        <v>240</v>
      </c>
      <c r="AO703">
        <v>25</v>
      </c>
      <c r="AP703">
        <v>34</v>
      </c>
      <c r="AQ703">
        <v>23</v>
      </c>
      <c r="AR703">
        <v>27</v>
      </c>
      <c r="AS703">
        <v>20</v>
      </c>
      <c r="AT703">
        <v>5</v>
      </c>
      <c r="AU703">
        <v>14</v>
      </c>
      <c r="AV703">
        <v>42</v>
      </c>
      <c r="AW703">
        <f t="shared" si="130"/>
        <v>8</v>
      </c>
      <c r="AX703">
        <f t="shared" si="131"/>
        <v>50</v>
      </c>
      <c r="AY703" t="s">
        <v>102</v>
      </c>
      <c r="AZ703" s="1">
        <v>46091.916666666664</v>
      </c>
      <c r="BA703" s="1">
        <v>46091</v>
      </c>
      <c r="BB703">
        <v>3</v>
      </c>
      <c r="BC703" t="s">
        <v>119</v>
      </c>
      <c r="BD703">
        <v>2026</v>
      </c>
    </row>
    <row r="704" spans="1:56" x14ac:dyDescent="0.25">
      <c r="A704">
        <v>22500940</v>
      </c>
      <c r="B704" t="s">
        <v>72</v>
      </c>
      <c r="C704" t="s">
        <v>73</v>
      </c>
      <c r="D704">
        <v>1610612761</v>
      </c>
      <c r="E704" t="str">
        <f t="shared" si="120"/>
        <v>161061276122500940</v>
      </c>
      <c r="F704" t="s">
        <v>78</v>
      </c>
      <c r="G704" t="s">
        <v>79</v>
      </c>
      <c r="H704">
        <v>1610612745</v>
      </c>
      <c r="I704" s="4" t="str">
        <f t="shared" si="121"/>
        <v>161061274522500940</v>
      </c>
      <c r="J704">
        <v>0</v>
      </c>
      <c r="K704">
        <v>0</v>
      </c>
      <c r="L704">
        <v>99</v>
      </c>
      <c r="M704">
        <v>113</v>
      </c>
      <c r="N704">
        <v>21</v>
      </c>
      <c r="O704">
        <v>4</v>
      </c>
      <c r="P704">
        <v>10</v>
      </c>
      <c r="Q704" s="2">
        <f t="shared" si="122"/>
        <v>0.54805137289636852</v>
      </c>
      <c r="R704" s="3">
        <f t="shared" si="123"/>
        <v>70.319999999999993</v>
      </c>
      <c r="S704" s="3">
        <f t="shared" si="124"/>
        <v>61.879999999999995</v>
      </c>
      <c r="T704" s="3">
        <f t="shared" si="125"/>
        <v>140.78498293515361</v>
      </c>
      <c r="U704" s="3">
        <f t="shared" si="126"/>
        <v>182.61150614091792</v>
      </c>
      <c r="V704" s="3">
        <f t="shared" si="127"/>
        <v>-41.826523205764317</v>
      </c>
      <c r="W704" s="2">
        <f t="shared" si="128"/>
        <v>1.6153846153846154</v>
      </c>
      <c r="X704">
        <v>78</v>
      </c>
      <c r="Y704">
        <v>34</v>
      </c>
      <c r="Z704" s="2">
        <v>0.436</v>
      </c>
      <c r="AA704">
        <v>36</v>
      </c>
      <c r="AB704">
        <v>9</v>
      </c>
      <c r="AC704">
        <f t="shared" si="129"/>
        <v>27</v>
      </c>
      <c r="AD704" s="2">
        <v>0.25</v>
      </c>
      <c r="AE704">
        <v>28</v>
      </c>
      <c r="AF704">
        <v>22</v>
      </c>
      <c r="AG704" s="2">
        <v>0.78600000000000003</v>
      </c>
      <c r="AH704">
        <v>23</v>
      </c>
      <c r="AI704">
        <v>7</v>
      </c>
      <c r="AJ704">
        <v>30</v>
      </c>
      <c r="AK704">
        <v>23</v>
      </c>
      <c r="AL704">
        <v>13</v>
      </c>
      <c r="AM704">
        <v>-14</v>
      </c>
      <c r="AN704">
        <v>240</v>
      </c>
      <c r="AO704">
        <v>29</v>
      </c>
      <c r="AP704">
        <v>20</v>
      </c>
      <c r="AQ704">
        <v>34</v>
      </c>
      <c r="AR704">
        <v>16</v>
      </c>
      <c r="AS704">
        <v>4</v>
      </c>
      <c r="AT704">
        <v>14</v>
      </c>
      <c r="AU704">
        <v>17</v>
      </c>
      <c r="AV704">
        <v>36</v>
      </c>
      <c r="AW704">
        <f t="shared" si="130"/>
        <v>14</v>
      </c>
      <c r="AX704">
        <f t="shared" si="131"/>
        <v>50</v>
      </c>
      <c r="AY704" t="s">
        <v>102</v>
      </c>
      <c r="AZ704" s="1">
        <v>46091.833333333336</v>
      </c>
      <c r="BA704" s="1">
        <v>46091</v>
      </c>
      <c r="BB704">
        <v>3</v>
      </c>
      <c r="BC704" t="s">
        <v>119</v>
      </c>
      <c r="BD704">
        <v>2026</v>
      </c>
    </row>
    <row r="705" spans="1:56" x14ac:dyDescent="0.25">
      <c r="A705">
        <v>22500940</v>
      </c>
      <c r="B705" t="s">
        <v>78</v>
      </c>
      <c r="C705" t="s">
        <v>79</v>
      </c>
      <c r="D705">
        <v>1610612745</v>
      </c>
      <c r="E705" t="str">
        <f t="shared" si="120"/>
        <v>161061274522500940</v>
      </c>
      <c r="F705" t="s">
        <v>72</v>
      </c>
      <c r="G705" t="s">
        <v>73</v>
      </c>
      <c r="H705">
        <v>1610612761</v>
      </c>
      <c r="I705" s="4" t="str">
        <f t="shared" si="121"/>
        <v>161061276122500940</v>
      </c>
      <c r="J705">
        <v>1</v>
      </c>
      <c r="K705">
        <v>1</v>
      </c>
      <c r="L705">
        <v>113</v>
      </c>
      <c r="M705">
        <v>99</v>
      </c>
      <c r="N705">
        <v>21</v>
      </c>
      <c r="O705">
        <v>4</v>
      </c>
      <c r="P705">
        <v>8</v>
      </c>
      <c r="Q705" s="2">
        <f t="shared" si="122"/>
        <v>0.60183212611844916</v>
      </c>
      <c r="R705" s="3">
        <f t="shared" si="123"/>
        <v>61.879999999999995</v>
      </c>
      <c r="S705" s="3">
        <f t="shared" si="124"/>
        <v>70.319999999999993</v>
      </c>
      <c r="T705" s="3">
        <f t="shared" si="125"/>
        <v>182.61150614091792</v>
      </c>
      <c r="U705" s="3">
        <f t="shared" si="126"/>
        <v>140.78498293515361</v>
      </c>
      <c r="V705" s="3">
        <f t="shared" si="127"/>
        <v>41.826523205764317</v>
      </c>
      <c r="W705" s="2">
        <f t="shared" si="128"/>
        <v>1.2352941176470589</v>
      </c>
      <c r="X705">
        <v>82</v>
      </c>
      <c r="Y705">
        <v>41</v>
      </c>
      <c r="Z705" s="2">
        <v>0.5</v>
      </c>
      <c r="AA705">
        <v>24</v>
      </c>
      <c r="AB705">
        <v>10</v>
      </c>
      <c r="AC705">
        <f t="shared" si="129"/>
        <v>30</v>
      </c>
      <c r="AD705" s="2">
        <v>0.41699999999999998</v>
      </c>
      <c r="AE705">
        <v>27</v>
      </c>
      <c r="AF705">
        <v>21</v>
      </c>
      <c r="AG705" s="2">
        <v>0.77800000000000002</v>
      </c>
      <c r="AH705">
        <v>37</v>
      </c>
      <c r="AI705">
        <v>15</v>
      </c>
      <c r="AJ705">
        <v>52</v>
      </c>
      <c r="AK705">
        <v>19</v>
      </c>
      <c r="AL705">
        <v>17</v>
      </c>
      <c r="AM705">
        <v>14</v>
      </c>
      <c r="AN705">
        <v>240</v>
      </c>
      <c r="AO705">
        <v>29</v>
      </c>
      <c r="AP705">
        <v>29</v>
      </c>
      <c r="AQ705">
        <v>28</v>
      </c>
      <c r="AR705">
        <v>27</v>
      </c>
      <c r="AS705">
        <v>20</v>
      </c>
      <c r="AT705">
        <v>14</v>
      </c>
      <c r="AU705">
        <v>20</v>
      </c>
      <c r="AV705">
        <v>50</v>
      </c>
      <c r="AW705">
        <f t="shared" si="130"/>
        <v>12</v>
      </c>
      <c r="AX705">
        <f t="shared" si="131"/>
        <v>62</v>
      </c>
      <c r="AY705" t="s">
        <v>102</v>
      </c>
      <c r="AZ705" s="1">
        <v>46091.833333333336</v>
      </c>
      <c r="BA705" s="1">
        <v>46091</v>
      </c>
      <c r="BB705">
        <v>3</v>
      </c>
      <c r="BC705" t="s">
        <v>119</v>
      </c>
      <c r="BD705">
        <v>2026</v>
      </c>
    </row>
    <row r="706" spans="1:56" x14ac:dyDescent="0.25">
      <c r="A706">
        <v>22500941</v>
      </c>
      <c r="B706" t="s">
        <v>115</v>
      </c>
      <c r="C706" t="s">
        <v>116</v>
      </c>
      <c r="D706">
        <v>1610612749</v>
      </c>
      <c r="E706" t="str">
        <f t="shared" ref="E706:E769" si="132">D706:D3349&amp;A706:A3349</f>
        <v>161061274922500941</v>
      </c>
      <c r="F706" t="s">
        <v>87</v>
      </c>
      <c r="G706" t="s">
        <v>88</v>
      </c>
      <c r="H706">
        <v>1610612756</v>
      </c>
      <c r="I706" s="4" t="str">
        <f t="shared" ref="I706:I769" si="133">H706:H3349&amp;A706:A3349</f>
        <v>161061275622500941</v>
      </c>
      <c r="J706">
        <v>1</v>
      </c>
      <c r="K706">
        <v>0</v>
      </c>
      <c r="L706">
        <v>114</v>
      </c>
      <c r="M706">
        <v>129</v>
      </c>
      <c r="N706">
        <v>26</v>
      </c>
      <c r="O706">
        <v>1</v>
      </c>
      <c r="P706">
        <v>6</v>
      </c>
      <c r="Q706" s="2">
        <f t="shared" ref="Q706:Q769" si="134">IF((2*(X706 + 0.44 * AE706))=0,0,L706 / (2*(X706 + 0.44 * AE706)))</f>
        <v>0.6277533039647577</v>
      </c>
      <c r="R706" s="3">
        <f t="shared" ref="R706:R769" si="135">X706 + 0.44 * AE706 - AI706 - AL706</f>
        <v>66.8</v>
      </c>
      <c r="S706" s="3">
        <f t="shared" ref="S706:S769" si="136">INDEX(X:X,MATCH(I706,E:E,0))
+0.44*INDEX(AE:AE,MATCH(I706,E:E,0))
-INDEX(AI:AI,MATCH(I706,E:E,0))
-INDEX(AL:AL,MATCH(I706,E:E,0))</f>
        <v>74.84</v>
      </c>
      <c r="T706" s="3">
        <f t="shared" ref="T706:T769" si="137">(L706/R706)*100</f>
        <v>170.65868263473055</v>
      </c>
      <c r="U706" s="3">
        <f t="shared" ref="U706:U769" si="138">(M706/S706)*100</f>
        <v>172.36771779796899</v>
      </c>
      <c r="V706" s="3">
        <f t="shared" ref="V706:V769" si="139">T706-U706</f>
        <v>-1.7090351632384397</v>
      </c>
      <c r="W706" s="2">
        <f t="shared" ref="W706:W769" si="140">N706/IF(AL706=0,1,AL706)</f>
        <v>1.625</v>
      </c>
      <c r="X706">
        <v>82</v>
      </c>
      <c r="Y706">
        <v>42</v>
      </c>
      <c r="Z706" s="2">
        <v>0.51200000000000001</v>
      </c>
      <c r="AA706">
        <v>38</v>
      </c>
      <c r="AB706">
        <v>16</v>
      </c>
      <c r="AC706">
        <f t="shared" ref="AC706:AC769" si="141">AB706*3</f>
        <v>48</v>
      </c>
      <c r="AD706" s="2">
        <v>0.42099999999999999</v>
      </c>
      <c r="AE706">
        <v>20</v>
      </c>
      <c r="AF706">
        <v>14</v>
      </c>
      <c r="AG706" s="2">
        <v>0.7</v>
      </c>
      <c r="AH706">
        <v>31</v>
      </c>
      <c r="AI706">
        <v>8</v>
      </c>
      <c r="AJ706">
        <v>39</v>
      </c>
      <c r="AK706">
        <v>13</v>
      </c>
      <c r="AL706">
        <v>16</v>
      </c>
      <c r="AM706">
        <v>-15</v>
      </c>
      <c r="AN706">
        <v>240</v>
      </c>
      <c r="AO706">
        <v>30</v>
      </c>
      <c r="AP706">
        <v>35</v>
      </c>
      <c r="AQ706">
        <v>32</v>
      </c>
      <c r="AR706">
        <v>17</v>
      </c>
      <c r="AS706">
        <v>11</v>
      </c>
      <c r="AT706">
        <v>17</v>
      </c>
      <c r="AU706">
        <v>13</v>
      </c>
      <c r="AV706">
        <v>38</v>
      </c>
      <c r="AW706">
        <f t="shared" ref="AW706:AW769" si="142">L706-(AV706+AC706+AF706)</f>
        <v>14</v>
      </c>
      <c r="AX706">
        <f t="shared" ref="AX706:AX769" si="143">AV706+AW706</f>
        <v>52</v>
      </c>
      <c r="AY706" t="s">
        <v>102</v>
      </c>
      <c r="AZ706" s="1">
        <v>46091.833333333336</v>
      </c>
      <c r="BA706" s="1">
        <v>46091</v>
      </c>
      <c r="BB706">
        <v>3</v>
      </c>
      <c r="BC706" t="s">
        <v>119</v>
      </c>
      <c r="BD706">
        <v>2026</v>
      </c>
    </row>
    <row r="707" spans="1:56" x14ac:dyDescent="0.25">
      <c r="A707">
        <v>22500941</v>
      </c>
      <c r="B707" t="s">
        <v>87</v>
      </c>
      <c r="C707" t="s">
        <v>88</v>
      </c>
      <c r="D707">
        <v>1610612756</v>
      </c>
      <c r="E707" t="str">
        <f t="shared" si="132"/>
        <v>161061275622500941</v>
      </c>
      <c r="F707" t="s">
        <v>115</v>
      </c>
      <c r="G707" t="s">
        <v>116</v>
      </c>
      <c r="H707">
        <v>1610612749</v>
      </c>
      <c r="I707" s="4" t="str">
        <f t="shared" si="133"/>
        <v>161061274922500941</v>
      </c>
      <c r="J707">
        <v>0</v>
      </c>
      <c r="K707">
        <v>1</v>
      </c>
      <c r="L707">
        <v>129</v>
      </c>
      <c r="M707">
        <v>114</v>
      </c>
      <c r="N707">
        <v>33</v>
      </c>
      <c r="O707">
        <v>0</v>
      </c>
      <c r="P707">
        <v>9</v>
      </c>
      <c r="Q707" s="2">
        <f t="shared" si="134"/>
        <v>0.6873401534526854</v>
      </c>
      <c r="R707" s="3">
        <f t="shared" si="135"/>
        <v>74.84</v>
      </c>
      <c r="S707" s="3">
        <f t="shared" si="136"/>
        <v>66.8</v>
      </c>
      <c r="T707" s="3">
        <f t="shared" si="137"/>
        <v>172.36771779796899</v>
      </c>
      <c r="U707" s="3">
        <f t="shared" si="138"/>
        <v>170.65868263473055</v>
      </c>
      <c r="V707" s="3">
        <f t="shared" si="139"/>
        <v>1.7090351632384397</v>
      </c>
      <c r="W707" s="2">
        <f t="shared" si="140"/>
        <v>3</v>
      </c>
      <c r="X707">
        <v>89</v>
      </c>
      <c r="Y707">
        <v>48</v>
      </c>
      <c r="Z707" s="2">
        <v>0.53900000000000003</v>
      </c>
      <c r="AA707">
        <v>51</v>
      </c>
      <c r="AB707">
        <v>24</v>
      </c>
      <c r="AC707">
        <f t="shared" si="141"/>
        <v>72</v>
      </c>
      <c r="AD707" s="2">
        <v>0.47099999999999997</v>
      </c>
      <c r="AE707">
        <v>11</v>
      </c>
      <c r="AF707">
        <v>9</v>
      </c>
      <c r="AG707" s="2">
        <v>0.81799999999999995</v>
      </c>
      <c r="AH707">
        <v>31</v>
      </c>
      <c r="AI707">
        <v>8</v>
      </c>
      <c r="AJ707">
        <v>39</v>
      </c>
      <c r="AK707">
        <v>19</v>
      </c>
      <c r="AL707">
        <v>11</v>
      </c>
      <c r="AM707">
        <v>15</v>
      </c>
      <c r="AN707">
        <v>240</v>
      </c>
      <c r="AO707">
        <v>36</v>
      </c>
      <c r="AP707">
        <v>26</v>
      </c>
      <c r="AQ707">
        <v>38</v>
      </c>
      <c r="AR707">
        <v>29</v>
      </c>
      <c r="AS707">
        <v>15</v>
      </c>
      <c r="AT707">
        <v>26</v>
      </c>
      <c r="AU707">
        <v>22</v>
      </c>
      <c r="AV707">
        <v>34</v>
      </c>
      <c r="AW707">
        <f t="shared" si="142"/>
        <v>14</v>
      </c>
      <c r="AX707">
        <f t="shared" si="143"/>
        <v>48</v>
      </c>
      <c r="AY707" t="s">
        <v>102</v>
      </c>
      <c r="AZ707" s="1">
        <v>46091.833333333336</v>
      </c>
      <c r="BA707" s="1">
        <v>46091</v>
      </c>
      <c r="BB707">
        <v>3</v>
      </c>
      <c r="BC707" t="s">
        <v>119</v>
      </c>
      <c r="BD707">
        <v>2026</v>
      </c>
    </row>
    <row r="708" spans="1:56" x14ac:dyDescent="0.25">
      <c r="A708">
        <v>22500942</v>
      </c>
      <c r="B708" t="s">
        <v>76</v>
      </c>
      <c r="C708" t="s">
        <v>77</v>
      </c>
      <c r="D708">
        <v>1610612738</v>
      </c>
      <c r="E708" t="str">
        <f t="shared" si="132"/>
        <v>161061273822500942</v>
      </c>
      <c r="F708" t="s">
        <v>53</v>
      </c>
      <c r="G708" t="s">
        <v>54</v>
      </c>
      <c r="H708">
        <v>1610612759</v>
      </c>
      <c r="I708" s="4" t="str">
        <f t="shared" si="133"/>
        <v>161061275922500942</v>
      </c>
      <c r="J708">
        <v>0</v>
      </c>
      <c r="K708">
        <v>0</v>
      </c>
      <c r="L708">
        <v>116</v>
      </c>
      <c r="M708">
        <v>125</v>
      </c>
      <c r="N708">
        <v>27</v>
      </c>
      <c r="O708">
        <v>4</v>
      </c>
      <c r="P708">
        <v>6</v>
      </c>
      <c r="Q708" s="2">
        <f t="shared" si="134"/>
        <v>0.60116086235489219</v>
      </c>
      <c r="R708" s="3">
        <f t="shared" si="135"/>
        <v>83.48</v>
      </c>
      <c r="S708" s="3">
        <f t="shared" si="136"/>
        <v>76</v>
      </c>
      <c r="T708" s="3">
        <f t="shared" si="137"/>
        <v>138.95543842836605</v>
      </c>
      <c r="U708" s="3">
        <f t="shared" si="138"/>
        <v>164.4736842105263</v>
      </c>
      <c r="V708" s="3">
        <f t="shared" si="139"/>
        <v>-25.51824578216025</v>
      </c>
      <c r="W708" s="2">
        <f t="shared" si="140"/>
        <v>3.375</v>
      </c>
      <c r="X708">
        <v>89</v>
      </c>
      <c r="Y708">
        <v>42</v>
      </c>
      <c r="Z708" s="2">
        <v>0.47199999999999998</v>
      </c>
      <c r="AA708">
        <v>51</v>
      </c>
      <c r="AB708">
        <v>19</v>
      </c>
      <c r="AC708">
        <f t="shared" si="141"/>
        <v>57</v>
      </c>
      <c r="AD708" s="2">
        <v>0.373</v>
      </c>
      <c r="AE708">
        <v>17</v>
      </c>
      <c r="AF708">
        <v>13</v>
      </c>
      <c r="AG708" s="2">
        <v>0.76500000000000001</v>
      </c>
      <c r="AH708">
        <v>32</v>
      </c>
      <c r="AI708">
        <v>5</v>
      </c>
      <c r="AJ708">
        <v>37</v>
      </c>
      <c r="AK708">
        <v>18</v>
      </c>
      <c r="AL708">
        <v>8</v>
      </c>
      <c r="AM708">
        <v>-9</v>
      </c>
      <c r="AN708">
        <v>240</v>
      </c>
      <c r="AO708">
        <v>31</v>
      </c>
      <c r="AP708">
        <v>27</v>
      </c>
      <c r="AQ708">
        <v>32</v>
      </c>
      <c r="AR708">
        <v>26</v>
      </c>
      <c r="AS708">
        <v>7</v>
      </c>
      <c r="AT708">
        <v>10</v>
      </c>
      <c r="AU708">
        <v>15</v>
      </c>
      <c r="AV708">
        <v>34</v>
      </c>
      <c r="AW708">
        <f t="shared" si="142"/>
        <v>12</v>
      </c>
      <c r="AX708">
        <f t="shared" si="143"/>
        <v>46</v>
      </c>
      <c r="AY708" t="s">
        <v>102</v>
      </c>
      <c r="AZ708" s="1">
        <v>46091.833333333336</v>
      </c>
      <c r="BA708" s="1">
        <v>46091</v>
      </c>
      <c r="BB708">
        <v>3</v>
      </c>
      <c r="BC708" t="s">
        <v>119</v>
      </c>
      <c r="BD708">
        <v>2026</v>
      </c>
    </row>
    <row r="709" spans="1:56" x14ac:dyDescent="0.25">
      <c r="A709">
        <v>22500942</v>
      </c>
      <c r="B709" t="s">
        <v>53</v>
      </c>
      <c r="C709" t="s">
        <v>54</v>
      </c>
      <c r="D709">
        <v>1610612759</v>
      </c>
      <c r="E709" t="str">
        <f t="shared" si="132"/>
        <v>161061275922500942</v>
      </c>
      <c r="F709" t="s">
        <v>76</v>
      </c>
      <c r="G709" t="s">
        <v>77</v>
      </c>
      <c r="H709">
        <v>1610612738</v>
      </c>
      <c r="I709" s="4" t="str">
        <f t="shared" si="133"/>
        <v>161061273822500942</v>
      </c>
      <c r="J709">
        <v>1</v>
      </c>
      <c r="K709">
        <v>1</v>
      </c>
      <c r="L709">
        <v>125</v>
      </c>
      <c r="M709">
        <v>116</v>
      </c>
      <c r="N709">
        <v>27</v>
      </c>
      <c r="O709">
        <v>2</v>
      </c>
      <c r="P709">
        <v>3</v>
      </c>
      <c r="Q709" s="2">
        <f t="shared" si="134"/>
        <v>0.65104166666666663</v>
      </c>
      <c r="R709" s="3">
        <f t="shared" si="135"/>
        <v>76</v>
      </c>
      <c r="S709" s="3">
        <f t="shared" si="136"/>
        <v>83.48</v>
      </c>
      <c r="T709" s="3">
        <f t="shared" si="137"/>
        <v>164.4736842105263</v>
      </c>
      <c r="U709" s="3">
        <f t="shared" si="138"/>
        <v>138.95543842836605</v>
      </c>
      <c r="V709" s="3">
        <f t="shared" si="139"/>
        <v>25.51824578216025</v>
      </c>
      <c r="W709" s="2">
        <f t="shared" si="140"/>
        <v>2.4545454545454546</v>
      </c>
      <c r="X709">
        <v>85</v>
      </c>
      <c r="Y709">
        <v>44</v>
      </c>
      <c r="Z709" s="2">
        <v>0.51800000000000002</v>
      </c>
      <c r="AA709">
        <v>47</v>
      </c>
      <c r="AB709">
        <v>20</v>
      </c>
      <c r="AC709">
        <f t="shared" si="141"/>
        <v>60</v>
      </c>
      <c r="AD709" s="2">
        <v>0.42599999999999999</v>
      </c>
      <c r="AE709">
        <v>25</v>
      </c>
      <c r="AF709">
        <v>17</v>
      </c>
      <c r="AG709" s="2">
        <v>0.68</v>
      </c>
      <c r="AH709">
        <v>35</v>
      </c>
      <c r="AI709">
        <v>9</v>
      </c>
      <c r="AJ709">
        <v>44</v>
      </c>
      <c r="AK709">
        <v>19</v>
      </c>
      <c r="AL709">
        <v>11</v>
      </c>
      <c r="AM709">
        <v>9</v>
      </c>
      <c r="AN709">
        <v>240</v>
      </c>
      <c r="AO709">
        <v>29</v>
      </c>
      <c r="AP709">
        <v>29</v>
      </c>
      <c r="AQ709">
        <v>39</v>
      </c>
      <c r="AR709">
        <v>28</v>
      </c>
      <c r="AS709">
        <v>13</v>
      </c>
      <c r="AT709">
        <v>13</v>
      </c>
      <c r="AU709">
        <v>13</v>
      </c>
      <c r="AV709">
        <v>40</v>
      </c>
      <c r="AW709">
        <f t="shared" si="142"/>
        <v>8</v>
      </c>
      <c r="AX709">
        <f t="shared" si="143"/>
        <v>48</v>
      </c>
      <c r="AY709" t="s">
        <v>102</v>
      </c>
      <c r="AZ709" s="1">
        <v>46091.833333333336</v>
      </c>
      <c r="BA709" s="1">
        <v>46091</v>
      </c>
      <c r="BB709">
        <v>3</v>
      </c>
      <c r="BC709" t="s">
        <v>119</v>
      </c>
      <c r="BD709">
        <v>2026</v>
      </c>
    </row>
    <row r="710" spans="1:56" x14ac:dyDescent="0.25">
      <c r="A710">
        <v>22500937</v>
      </c>
      <c r="B710" t="s">
        <v>117</v>
      </c>
      <c r="C710" t="s">
        <v>118</v>
      </c>
      <c r="D710">
        <v>1610612751</v>
      </c>
      <c r="E710" t="str">
        <f t="shared" si="132"/>
        <v>161061275122500937</v>
      </c>
      <c r="F710" t="s">
        <v>64</v>
      </c>
      <c r="G710" t="s">
        <v>65</v>
      </c>
      <c r="H710">
        <v>1610612765</v>
      </c>
      <c r="I710" s="4" t="str">
        <f t="shared" si="133"/>
        <v>161061276522500937</v>
      </c>
      <c r="J710">
        <v>1</v>
      </c>
      <c r="K710">
        <v>0</v>
      </c>
      <c r="L710">
        <v>100</v>
      </c>
      <c r="M710">
        <v>138</v>
      </c>
      <c r="N710">
        <v>23</v>
      </c>
      <c r="O710">
        <v>3</v>
      </c>
      <c r="P710">
        <v>3</v>
      </c>
      <c r="Q710" s="2">
        <f t="shared" si="134"/>
        <v>0.59552167698904235</v>
      </c>
      <c r="R710" s="3">
        <f t="shared" si="135"/>
        <v>59.960000000000008</v>
      </c>
      <c r="S710" s="3">
        <f t="shared" si="136"/>
        <v>81.960000000000008</v>
      </c>
      <c r="T710" s="3">
        <f t="shared" si="137"/>
        <v>166.77785190126747</v>
      </c>
      <c r="U710" s="3">
        <f t="shared" si="138"/>
        <v>168.37481698389456</v>
      </c>
      <c r="V710" s="3">
        <f t="shared" si="139"/>
        <v>-1.5969650826270936</v>
      </c>
      <c r="W710" s="2">
        <f t="shared" si="140"/>
        <v>1.3529411764705883</v>
      </c>
      <c r="X710">
        <v>69</v>
      </c>
      <c r="Y710">
        <v>29</v>
      </c>
      <c r="Z710" s="2">
        <v>0.42</v>
      </c>
      <c r="AA710">
        <v>38</v>
      </c>
      <c r="AB710">
        <v>13</v>
      </c>
      <c r="AC710">
        <f t="shared" si="141"/>
        <v>39</v>
      </c>
      <c r="AD710" s="2">
        <v>0.34200000000000003</v>
      </c>
      <c r="AE710">
        <v>34</v>
      </c>
      <c r="AF710">
        <v>29</v>
      </c>
      <c r="AG710" s="2">
        <v>0.85299999999999998</v>
      </c>
      <c r="AH710">
        <v>24</v>
      </c>
      <c r="AI710">
        <v>7</v>
      </c>
      <c r="AJ710">
        <v>31</v>
      </c>
      <c r="AK710">
        <v>29</v>
      </c>
      <c r="AL710">
        <v>17</v>
      </c>
      <c r="AM710">
        <v>-38</v>
      </c>
      <c r="AN710">
        <v>240</v>
      </c>
      <c r="AO710">
        <v>27</v>
      </c>
      <c r="AP710">
        <v>13</v>
      </c>
      <c r="AQ710">
        <v>33</v>
      </c>
      <c r="AR710">
        <v>27</v>
      </c>
      <c r="AS710">
        <v>0</v>
      </c>
      <c r="AT710">
        <v>5</v>
      </c>
      <c r="AU710">
        <v>7</v>
      </c>
      <c r="AV710">
        <v>24</v>
      </c>
      <c r="AW710">
        <f t="shared" si="142"/>
        <v>8</v>
      </c>
      <c r="AX710">
        <f t="shared" si="143"/>
        <v>32</v>
      </c>
      <c r="AY710" t="s">
        <v>102</v>
      </c>
      <c r="AZ710" s="1">
        <v>46091.8125</v>
      </c>
      <c r="BA710" s="1">
        <v>46091</v>
      </c>
      <c r="BB710">
        <v>3</v>
      </c>
      <c r="BC710" t="s">
        <v>119</v>
      </c>
      <c r="BD710">
        <v>2026</v>
      </c>
    </row>
    <row r="711" spans="1:56" x14ac:dyDescent="0.25">
      <c r="A711">
        <v>22500937</v>
      </c>
      <c r="B711" t="s">
        <v>64</v>
      </c>
      <c r="C711" t="s">
        <v>65</v>
      </c>
      <c r="D711">
        <v>1610612765</v>
      </c>
      <c r="E711" t="str">
        <f t="shared" si="132"/>
        <v>161061276522500937</v>
      </c>
      <c r="F711" t="s">
        <v>117</v>
      </c>
      <c r="G711" t="s">
        <v>118</v>
      </c>
      <c r="H711">
        <v>1610612751</v>
      </c>
      <c r="I711" s="4" t="str">
        <f t="shared" si="133"/>
        <v>161061275122500937</v>
      </c>
      <c r="J711">
        <v>0</v>
      </c>
      <c r="K711">
        <v>1</v>
      </c>
      <c r="L711">
        <v>138</v>
      </c>
      <c r="M711">
        <v>100</v>
      </c>
      <c r="N711">
        <v>36</v>
      </c>
      <c r="O711">
        <v>3</v>
      </c>
      <c r="P711">
        <v>12</v>
      </c>
      <c r="Q711" s="2">
        <f t="shared" si="134"/>
        <v>0.69027611044417758</v>
      </c>
      <c r="R711" s="3">
        <f t="shared" si="135"/>
        <v>81.960000000000008</v>
      </c>
      <c r="S711" s="3">
        <f t="shared" si="136"/>
        <v>59.960000000000008</v>
      </c>
      <c r="T711" s="3">
        <f t="shared" si="137"/>
        <v>168.37481698389456</v>
      </c>
      <c r="U711" s="3">
        <f t="shared" si="138"/>
        <v>166.77785190126747</v>
      </c>
      <c r="V711" s="3">
        <f t="shared" si="139"/>
        <v>1.5969650826270936</v>
      </c>
      <c r="W711" s="2">
        <f t="shared" si="140"/>
        <v>4.5</v>
      </c>
      <c r="X711">
        <v>85</v>
      </c>
      <c r="Y711">
        <v>48</v>
      </c>
      <c r="Z711" s="2">
        <v>0.56499999999999995</v>
      </c>
      <c r="AA711">
        <v>31</v>
      </c>
      <c r="AB711">
        <v>16</v>
      </c>
      <c r="AC711">
        <f t="shared" si="141"/>
        <v>48</v>
      </c>
      <c r="AD711" s="2">
        <v>0.51600000000000001</v>
      </c>
      <c r="AE711">
        <v>34</v>
      </c>
      <c r="AF711">
        <v>26</v>
      </c>
      <c r="AG711" s="2">
        <v>0.76500000000000001</v>
      </c>
      <c r="AH711">
        <v>30</v>
      </c>
      <c r="AI711">
        <v>10</v>
      </c>
      <c r="AJ711">
        <v>40</v>
      </c>
      <c r="AK711">
        <v>24</v>
      </c>
      <c r="AL711">
        <v>8</v>
      </c>
      <c r="AM711">
        <v>38</v>
      </c>
      <c r="AN711">
        <v>240</v>
      </c>
      <c r="AO711">
        <v>38</v>
      </c>
      <c r="AP711">
        <v>35</v>
      </c>
      <c r="AQ711">
        <v>32</v>
      </c>
      <c r="AR711">
        <v>33</v>
      </c>
      <c r="AS711">
        <v>43</v>
      </c>
      <c r="AT711">
        <v>26</v>
      </c>
      <c r="AU711">
        <v>31</v>
      </c>
      <c r="AV711">
        <v>64</v>
      </c>
      <c r="AW711">
        <f t="shared" si="142"/>
        <v>0</v>
      </c>
      <c r="AX711">
        <f t="shared" si="143"/>
        <v>64</v>
      </c>
      <c r="AY711" t="s">
        <v>102</v>
      </c>
      <c r="AZ711" s="1">
        <v>46091.8125</v>
      </c>
      <c r="BA711" s="1">
        <v>46091</v>
      </c>
      <c r="BB711">
        <v>3</v>
      </c>
      <c r="BC711" t="s">
        <v>119</v>
      </c>
      <c r="BD711">
        <v>2026</v>
      </c>
    </row>
    <row r="712" spans="1:56" x14ac:dyDescent="0.25">
      <c r="A712">
        <v>22500938</v>
      </c>
      <c r="B712" t="s">
        <v>96</v>
      </c>
      <c r="C712" t="s">
        <v>97</v>
      </c>
      <c r="D712">
        <v>1610612748</v>
      </c>
      <c r="E712" t="str">
        <f t="shared" si="132"/>
        <v>161061274822500938</v>
      </c>
      <c r="F712" t="s">
        <v>111</v>
      </c>
      <c r="G712" t="s">
        <v>112</v>
      </c>
      <c r="H712">
        <v>1610612764</v>
      </c>
      <c r="I712" s="4" t="str">
        <f t="shared" si="133"/>
        <v>161061276422500938</v>
      </c>
      <c r="J712">
        <v>1</v>
      </c>
      <c r="K712">
        <v>1</v>
      </c>
      <c r="L712">
        <v>150</v>
      </c>
      <c r="M712">
        <v>129</v>
      </c>
      <c r="N712">
        <v>31</v>
      </c>
      <c r="O712">
        <v>5</v>
      </c>
      <c r="P712">
        <v>16</v>
      </c>
      <c r="Q712" s="2">
        <f t="shared" si="134"/>
        <v>0.64677474991376327</v>
      </c>
      <c r="R712" s="3">
        <f t="shared" si="135"/>
        <v>84.960000000000008</v>
      </c>
      <c r="S712" s="3">
        <f t="shared" si="136"/>
        <v>74.760000000000005</v>
      </c>
      <c r="T712" s="3">
        <f t="shared" si="137"/>
        <v>176.55367231638417</v>
      </c>
      <c r="U712" s="3">
        <f t="shared" si="138"/>
        <v>172.55216693418939</v>
      </c>
      <c r="V712" s="3">
        <f t="shared" si="139"/>
        <v>4.0015053821947788</v>
      </c>
      <c r="W712" s="2">
        <f t="shared" si="140"/>
        <v>1.9375</v>
      </c>
      <c r="X712">
        <v>90</v>
      </c>
      <c r="Y712">
        <v>45</v>
      </c>
      <c r="Z712" s="2">
        <v>0.5</v>
      </c>
      <c r="AA712">
        <v>43</v>
      </c>
      <c r="AB712">
        <v>13</v>
      </c>
      <c r="AC712">
        <f t="shared" si="141"/>
        <v>39</v>
      </c>
      <c r="AD712" s="2">
        <v>0.30199999999999999</v>
      </c>
      <c r="AE712">
        <v>59</v>
      </c>
      <c r="AF712">
        <v>47</v>
      </c>
      <c r="AG712" s="2">
        <v>0.79700000000000004</v>
      </c>
      <c r="AH712">
        <v>33</v>
      </c>
      <c r="AI712">
        <v>15</v>
      </c>
      <c r="AJ712">
        <v>48</v>
      </c>
      <c r="AK712">
        <v>22</v>
      </c>
      <c r="AL712">
        <v>16</v>
      </c>
      <c r="AM712">
        <v>21</v>
      </c>
      <c r="AN712">
        <v>240</v>
      </c>
      <c r="AO712">
        <v>40</v>
      </c>
      <c r="AP712">
        <v>36</v>
      </c>
      <c r="AQ712">
        <v>37</v>
      </c>
      <c r="AR712">
        <v>37</v>
      </c>
      <c r="AS712">
        <v>28</v>
      </c>
      <c r="AT712">
        <v>22</v>
      </c>
      <c r="AU712">
        <v>31</v>
      </c>
      <c r="AV712">
        <v>64</v>
      </c>
      <c r="AW712">
        <f t="shared" si="142"/>
        <v>0</v>
      </c>
      <c r="AX712">
        <f t="shared" si="143"/>
        <v>64</v>
      </c>
      <c r="AY712" t="s">
        <v>102</v>
      </c>
      <c r="AZ712" s="1">
        <v>46091.8125</v>
      </c>
      <c r="BA712" s="1">
        <v>46091</v>
      </c>
      <c r="BB712">
        <v>3</v>
      </c>
      <c r="BC712" t="s">
        <v>119</v>
      </c>
      <c r="BD712">
        <v>2026</v>
      </c>
    </row>
    <row r="713" spans="1:56" x14ac:dyDescent="0.25">
      <c r="A713">
        <v>22500938</v>
      </c>
      <c r="B713" t="s">
        <v>111</v>
      </c>
      <c r="C713" t="s">
        <v>112</v>
      </c>
      <c r="D713">
        <v>1610612764</v>
      </c>
      <c r="E713" t="str">
        <f t="shared" si="132"/>
        <v>161061276422500938</v>
      </c>
      <c r="F713" t="s">
        <v>96</v>
      </c>
      <c r="G713" t="s">
        <v>97</v>
      </c>
      <c r="H713">
        <v>1610612748</v>
      </c>
      <c r="I713" s="4" t="str">
        <f t="shared" si="133"/>
        <v>161061274822500938</v>
      </c>
      <c r="J713">
        <v>0</v>
      </c>
      <c r="K713">
        <v>0</v>
      </c>
      <c r="L713">
        <v>129</v>
      </c>
      <c r="M713">
        <v>150</v>
      </c>
      <c r="N713">
        <v>25</v>
      </c>
      <c r="O713">
        <v>3</v>
      </c>
      <c r="P713">
        <v>6</v>
      </c>
      <c r="Q713" s="2">
        <f t="shared" si="134"/>
        <v>0.63384433962264153</v>
      </c>
      <c r="R713" s="3">
        <f t="shared" si="135"/>
        <v>74.760000000000005</v>
      </c>
      <c r="S713" s="3">
        <f t="shared" si="136"/>
        <v>84.960000000000008</v>
      </c>
      <c r="T713" s="3">
        <f t="shared" si="137"/>
        <v>172.55216693418939</v>
      </c>
      <c r="U713" s="3">
        <f t="shared" si="138"/>
        <v>176.55367231638417</v>
      </c>
      <c r="V713" s="3">
        <f t="shared" si="139"/>
        <v>-4.0015053821947788</v>
      </c>
      <c r="W713" s="2">
        <f t="shared" si="140"/>
        <v>1.0869565217391304</v>
      </c>
      <c r="X713">
        <v>89</v>
      </c>
      <c r="Y713">
        <v>46</v>
      </c>
      <c r="Z713" s="2">
        <v>0.51700000000000002</v>
      </c>
      <c r="AA713">
        <v>36</v>
      </c>
      <c r="AB713">
        <v>15</v>
      </c>
      <c r="AC713">
        <f t="shared" si="141"/>
        <v>45</v>
      </c>
      <c r="AD713" s="2">
        <v>0.41699999999999998</v>
      </c>
      <c r="AE713">
        <v>29</v>
      </c>
      <c r="AF713">
        <v>22</v>
      </c>
      <c r="AG713" s="2">
        <v>0.75900000000000001</v>
      </c>
      <c r="AH713">
        <v>31</v>
      </c>
      <c r="AI713">
        <v>4</v>
      </c>
      <c r="AJ713">
        <v>35</v>
      </c>
      <c r="AK713">
        <v>34</v>
      </c>
      <c r="AL713">
        <v>23</v>
      </c>
      <c r="AM713">
        <v>-21</v>
      </c>
      <c r="AN713">
        <v>240</v>
      </c>
      <c r="AO713">
        <v>29</v>
      </c>
      <c r="AP713">
        <v>33</v>
      </c>
      <c r="AQ713">
        <v>35</v>
      </c>
      <c r="AR713">
        <v>32</v>
      </c>
      <c r="AS713">
        <v>0</v>
      </c>
      <c r="AT713">
        <v>5</v>
      </c>
      <c r="AU713">
        <v>9</v>
      </c>
      <c r="AV713">
        <v>50</v>
      </c>
      <c r="AW713">
        <f t="shared" si="142"/>
        <v>12</v>
      </c>
      <c r="AX713">
        <f t="shared" si="143"/>
        <v>62</v>
      </c>
      <c r="AY713" t="s">
        <v>102</v>
      </c>
      <c r="AZ713" s="1">
        <v>46091.8125</v>
      </c>
      <c r="BA713" s="1">
        <v>46091</v>
      </c>
      <c r="BB713">
        <v>3</v>
      </c>
      <c r="BC713" t="s">
        <v>119</v>
      </c>
      <c r="BD713">
        <v>2026</v>
      </c>
    </row>
    <row r="714" spans="1:56" x14ac:dyDescent="0.25">
      <c r="A714">
        <v>22500939</v>
      </c>
      <c r="B714" t="s">
        <v>98</v>
      </c>
      <c r="C714" t="s">
        <v>99</v>
      </c>
      <c r="D714">
        <v>1610612742</v>
      </c>
      <c r="E714" t="str">
        <f t="shared" si="132"/>
        <v>161061274222500939</v>
      </c>
      <c r="F714" t="s">
        <v>83</v>
      </c>
      <c r="G714" t="s">
        <v>84</v>
      </c>
      <c r="H714">
        <v>1610612737</v>
      </c>
      <c r="I714" s="4" t="str">
        <f t="shared" si="133"/>
        <v>161061273722500939</v>
      </c>
      <c r="J714">
        <v>0</v>
      </c>
      <c r="K714">
        <v>0</v>
      </c>
      <c r="L714">
        <v>112</v>
      </c>
      <c r="M714">
        <v>124</v>
      </c>
      <c r="N714">
        <v>28</v>
      </c>
      <c r="O714">
        <v>0</v>
      </c>
      <c r="P714">
        <v>6</v>
      </c>
      <c r="Q714" s="2">
        <f t="shared" si="134"/>
        <v>0.58528428093645479</v>
      </c>
      <c r="R714" s="3">
        <f t="shared" si="135"/>
        <v>69.680000000000007</v>
      </c>
      <c r="S714" s="3">
        <f t="shared" si="136"/>
        <v>80.92</v>
      </c>
      <c r="T714" s="3">
        <f t="shared" si="137"/>
        <v>160.73478760045924</v>
      </c>
      <c r="U714" s="3">
        <f t="shared" si="138"/>
        <v>153.23776569451312</v>
      </c>
      <c r="V714" s="3">
        <f t="shared" si="139"/>
        <v>7.4970219059461272</v>
      </c>
      <c r="W714" s="2">
        <f t="shared" si="140"/>
        <v>2</v>
      </c>
      <c r="X714">
        <v>86</v>
      </c>
      <c r="Y714">
        <v>41</v>
      </c>
      <c r="Z714" s="2">
        <v>0.47699999999999998</v>
      </c>
      <c r="AA714">
        <v>32</v>
      </c>
      <c r="AB714">
        <v>13</v>
      </c>
      <c r="AC714">
        <f t="shared" si="141"/>
        <v>39</v>
      </c>
      <c r="AD714" s="2">
        <v>0.40600000000000003</v>
      </c>
      <c r="AE714">
        <v>22</v>
      </c>
      <c r="AF714">
        <v>17</v>
      </c>
      <c r="AG714" s="2">
        <v>0.77300000000000002</v>
      </c>
      <c r="AH714">
        <v>31</v>
      </c>
      <c r="AI714">
        <v>12</v>
      </c>
      <c r="AJ714">
        <v>43</v>
      </c>
      <c r="AK714">
        <v>16</v>
      </c>
      <c r="AL714">
        <v>14</v>
      </c>
      <c r="AM714">
        <v>-12</v>
      </c>
      <c r="AN714">
        <v>240</v>
      </c>
      <c r="AO714">
        <v>26</v>
      </c>
      <c r="AP714">
        <v>27</v>
      </c>
      <c r="AQ714">
        <v>38</v>
      </c>
      <c r="AR714">
        <v>21</v>
      </c>
      <c r="AS714">
        <v>2</v>
      </c>
      <c r="AT714">
        <v>7</v>
      </c>
      <c r="AU714">
        <v>13</v>
      </c>
      <c r="AV714">
        <v>48</v>
      </c>
      <c r="AW714">
        <f t="shared" si="142"/>
        <v>8</v>
      </c>
      <c r="AX714">
        <f t="shared" si="143"/>
        <v>56</v>
      </c>
      <c r="AY714" t="s">
        <v>102</v>
      </c>
      <c r="AZ714" s="1">
        <v>46091.8125</v>
      </c>
      <c r="BA714" s="1">
        <v>46091</v>
      </c>
      <c r="BB714">
        <v>3</v>
      </c>
      <c r="BC714" t="s">
        <v>119</v>
      </c>
      <c r="BD714">
        <v>2026</v>
      </c>
    </row>
    <row r="715" spans="1:56" x14ac:dyDescent="0.25">
      <c r="A715">
        <v>22500939</v>
      </c>
      <c r="B715" t="s">
        <v>83</v>
      </c>
      <c r="C715" t="s">
        <v>84</v>
      </c>
      <c r="D715">
        <v>1610612737</v>
      </c>
      <c r="E715" t="str">
        <f t="shared" si="132"/>
        <v>161061273722500939</v>
      </c>
      <c r="F715" t="s">
        <v>98</v>
      </c>
      <c r="G715" t="s">
        <v>99</v>
      </c>
      <c r="H715">
        <v>1610612742</v>
      </c>
      <c r="I715" s="4" t="str">
        <f t="shared" si="133"/>
        <v>161061274222500939</v>
      </c>
      <c r="J715">
        <v>1</v>
      </c>
      <c r="K715">
        <v>1</v>
      </c>
      <c r="L715">
        <v>124</v>
      </c>
      <c r="M715">
        <v>112</v>
      </c>
      <c r="N715">
        <v>29</v>
      </c>
      <c r="O715">
        <v>8</v>
      </c>
      <c r="P715">
        <v>8</v>
      </c>
      <c r="Q715" s="2">
        <f t="shared" si="134"/>
        <v>0.60240963855421681</v>
      </c>
      <c r="R715" s="3">
        <f t="shared" si="135"/>
        <v>80.92</v>
      </c>
      <c r="S715" s="3">
        <f t="shared" si="136"/>
        <v>69.680000000000007</v>
      </c>
      <c r="T715" s="3">
        <f t="shared" si="137"/>
        <v>153.23776569451312</v>
      </c>
      <c r="U715" s="3">
        <f t="shared" si="138"/>
        <v>160.73478760045924</v>
      </c>
      <c r="V715" s="3">
        <f t="shared" si="139"/>
        <v>-7.4970219059461272</v>
      </c>
      <c r="W715" s="2">
        <f t="shared" si="140"/>
        <v>3.2222222222222223</v>
      </c>
      <c r="X715">
        <v>95</v>
      </c>
      <c r="Y715">
        <v>49</v>
      </c>
      <c r="Z715" s="2">
        <v>0.51600000000000001</v>
      </c>
      <c r="AA715">
        <v>36</v>
      </c>
      <c r="AB715">
        <v>14</v>
      </c>
      <c r="AC715">
        <f t="shared" si="141"/>
        <v>42</v>
      </c>
      <c r="AD715" s="2">
        <v>0.38900000000000001</v>
      </c>
      <c r="AE715">
        <v>18</v>
      </c>
      <c r="AF715">
        <v>12</v>
      </c>
      <c r="AG715" s="2">
        <v>0.66700000000000004</v>
      </c>
      <c r="AH715">
        <v>32</v>
      </c>
      <c r="AI715">
        <v>13</v>
      </c>
      <c r="AJ715">
        <v>45</v>
      </c>
      <c r="AK715">
        <v>18</v>
      </c>
      <c r="AL715">
        <v>9</v>
      </c>
      <c r="AM715">
        <v>12</v>
      </c>
      <c r="AN715">
        <v>240</v>
      </c>
      <c r="AO715">
        <v>40</v>
      </c>
      <c r="AP715">
        <v>24</v>
      </c>
      <c r="AQ715">
        <v>31</v>
      </c>
      <c r="AR715">
        <v>29</v>
      </c>
      <c r="AS715">
        <v>18</v>
      </c>
      <c r="AT715">
        <v>26</v>
      </c>
      <c r="AU715">
        <v>21</v>
      </c>
      <c r="AV715">
        <v>60</v>
      </c>
      <c r="AW715">
        <f t="shared" si="142"/>
        <v>10</v>
      </c>
      <c r="AX715">
        <f t="shared" si="143"/>
        <v>70</v>
      </c>
      <c r="AY715" t="s">
        <v>102</v>
      </c>
      <c r="AZ715" s="1">
        <v>46091.8125</v>
      </c>
      <c r="BA715" s="1">
        <v>46091</v>
      </c>
      <c r="BB715">
        <v>3</v>
      </c>
      <c r="BC715" t="s">
        <v>119</v>
      </c>
      <c r="BD715">
        <v>2026</v>
      </c>
    </row>
    <row r="716" spans="1:56" x14ac:dyDescent="0.25">
      <c r="A716">
        <v>22500936</v>
      </c>
      <c r="B716" t="s">
        <v>103</v>
      </c>
      <c r="C716" t="s">
        <v>104</v>
      </c>
      <c r="D716">
        <v>1610612763</v>
      </c>
      <c r="E716" t="str">
        <f t="shared" si="132"/>
        <v>161061276322500936</v>
      </c>
      <c r="F716" t="s">
        <v>70</v>
      </c>
      <c r="G716" t="s">
        <v>71</v>
      </c>
      <c r="H716">
        <v>1610612755</v>
      </c>
      <c r="I716" s="4" t="str">
        <f t="shared" si="133"/>
        <v>161061275522500936</v>
      </c>
      <c r="J716">
        <v>0</v>
      </c>
      <c r="K716">
        <v>0</v>
      </c>
      <c r="L716">
        <v>129</v>
      </c>
      <c r="M716">
        <v>139</v>
      </c>
      <c r="N716">
        <v>26</v>
      </c>
      <c r="O716">
        <v>3</v>
      </c>
      <c r="P716">
        <v>5</v>
      </c>
      <c r="Q716" s="2">
        <f t="shared" si="134"/>
        <v>0.60711596385542177</v>
      </c>
      <c r="R716" s="3">
        <f t="shared" si="135"/>
        <v>67.239999999999995</v>
      </c>
      <c r="S716" s="3">
        <f t="shared" si="136"/>
        <v>84.24</v>
      </c>
      <c r="T716" s="3">
        <f t="shared" si="137"/>
        <v>191.85008923259966</v>
      </c>
      <c r="U716" s="3">
        <f t="shared" si="138"/>
        <v>165.00474833808167</v>
      </c>
      <c r="V716" s="3">
        <f t="shared" si="139"/>
        <v>26.845340894517989</v>
      </c>
      <c r="W716" s="2">
        <f t="shared" si="140"/>
        <v>1.3</v>
      </c>
      <c r="X716">
        <v>97</v>
      </c>
      <c r="Y716">
        <v>48</v>
      </c>
      <c r="Z716" s="2">
        <v>0.495</v>
      </c>
      <c r="AA716">
        <v>43</v>
      </c>
      <c r="AB716">
        <v>17</v>
      </c>
      <c r="AC716">
        <f t="shared" si="141"/>
        <v>51</v>
      </c>
      <c r="AD716" s="2">
        <v>0.39500000000000002</v>
      </c>
      <c r="AE716">
        <v>21</v>
      </c>
      <c r="AF716">
        <v>16</v>
      </c>
      <c r="AG716" s="2">
        <v>0.76200000000000001</v>
      </c>
      <c r="AH716">
        <v>25</v>
      </c>
      <c r="AI716">
        <v>19</v>
      </c>
      <c r="AJ716">
        <v>44</v>
      </c>
      <c r="AK716">
        <v>31</v>
      </c>
      <c r="AL716">
        <v>20</v>
      </c>
      <c r="AM716">
        <v>-10</v>
      </c>
      <c r="AN716">
        <v>240</v>
      </c>
      <c r="AO716">
        <v>32</v>
      </c>
      <c r="AP716">
        <v>39</v>
      </c>
      <c r="AQ716">
        <v>33</v>
      </c>
      <c r="AR716">
        <v>25</v>
      </c>
      <c r="AS716">
        <v>14</v>
      </c>
      <c r="AT716">
        <v>8</v>
      </c>
      <c r="AU716">
        <v>14</v>
      </c>
      <c r="AV716">
        <v>58</v>
      </c>
      <c r="AW716">
        <f t="shared" si="142"/>
        <v>4</v>
      </c>
      <c r="AX716">
        <f t="shared" si="143"/>
        <v>62</v>
      </c>
      <c r="AY716" t="s">
        <v>102</v>
      </c>
      <c r="AZ716" s="1">
        <v>46091.791666666664</v>
      </c>
      <c r="BA716" s="1">
        <v>46091</v>
      </c>
      <c r="BB716">
        <v>3</v>
      </c>
      <c r="BC716" t="s">
        <v>119</v>
      </c>
      <c r="BD716">
        <v>2026</v>
      </c>
    </row>
    <row r="717" spans="1:56" x14ac:dyDescent="0.25">
      <c r="A717">
        <v>22500936</v>
      </c>
      <c r="B717" t="s">
        <v>70</v>
      </c>
      <c r="C717" t="s">
        <v>71</v>
      </c>
      <c r="D717">
        <v>1610612755</v>
      </c>
      <c r="E717" t="str">
        <f t="shared" si="132"/>
        <v>161061275522500936</v>
      </c>
      <c r="F717" t="s">
        <v>103</v>
      </c>
      <c r="G717" t="s">
        <v>104</v>
      </c>
      <c r="H717">
        <v>1610612763</v>
      </c>
      <c r="I717" s="4" t="str">
        <f t="shared" si="133"/>
        <v>161061276322500936</v>
      </c>
      <c r="J717">
        <v>1</v>
      </c>
      <c r="K717">
        <v>1</v>
      </c>
      <c r="L717">
        <v>139</v>
      </c>
      <c r="M717">
        <v>129</v>
      </c>
      <c r="N717">
        <v>27</v>
      </c>
      <c r="O717">
        <v>5</v>
      </c>
      <c r="P717">
        <v>13</v>
      </c>
      <c r="Q717" s="2">
        <f t="shared" si="134"/>
        <v>0.65417921686746994</v>
      </c>
      <c r="R717" s="3">
        <f t="shared" si="135"/>
        <v>84.24</v>
      </c>
      <c r="S717" s="3">
        <f t="shared" si="136"/>
        <v>67.239999999999995</v>
      </c>
      <c r="T717" s="3">
        <f t="shared" si="137"/>
        <v>165.00474833808167</v>
      </c>
      <c r="U717" s="3">
        <f t="shared" si="138"/>
        <v>191.85008923259966</v>
      </c>
      <c r="V717" s="3">
        <f t="shared" si="139"/>
        <v>-26.845340894517989</v>
      </c>
      <c r="W717" s="2">
        <f t="shared" si="140"/>
        <v>2.7</v>
      </c>
      <c r="X717">
        <v>86</v>
      </c>
      <c r="Y717">
        <v>45</v>
      </c>
      <c r="Z717" s="2">
        <v>0.52300000000000002</v>
      </c>
      <c r="AA717">
        <v>31</v>
      </c>
      <c r="AB717">
        <v>11</v>
      </c>
      <c r="AC717">
        <f t="shared" si="141"/>
        <v>33</v>
      </c>
      <c r="AD717" s="2">
        <v>0.35499999999999998</v>
      </c>
      <c r="AE717">
        <v>46</v>
      </c>
      <c r="AF717">
        <v>38</v>
      </c>
      <c r="AG717" s="2">
        <v>0.82599999999999996</v>
      </c>
      <c r="AH717">
        <v>28</v>
      </c>
      <c r="AI717">
        <v>12</v>
      </c>
      <c r="AJ717">
        <v>40</v>
      </c>
      <c r="AK717">
        <v>25</v>
      </c>
      <c r="AL717">
        <v>10</v>
      </c>
      <c r="AM717">
        <v>10</v>
      </c>
      <c r="AN717">
        <v>240</v>
      </c>
      <c r="AO717">
        <v>32</v>
      </c>
      <c r="AP717">
        <v>36</v>
      </c>
      <c r="AQ717">
        <v>30</v>
      </c>
      <c r="AR717">
        <v>41</v>
      </c>
      <c r="AS717">
        <v>12</v>
      </c>
      <c r="AT717">
        <v>19</v>
      </c>
      <c r="AU717">
        <v>27</v>
      </c>
      <c r="AV717">
        <v>64</v>
      </c>
      <c r="AW717">
        <f t="shared" si="142"/>
        <v>4</v>
      </c>
      <c r="AX717">
        <f t="shared" si="143"/>
        <v>68</v>
      </c>
      <c r="AY717" t="s">
        <v>102</v>
      </c>
      <c r="AZ717" s="1">
        <v>46091.791666666664</v>
      </c>
      <c r="BA717" s="1">
        <v>46091</v>
      </c>
      <c r="BB717">
        <v>3</v>
      </c>
      <c r="BC717" t="s">
        <v>119</v>
      </c>
      <c r="BD717">
        <v>2026</v>
      </c>
    </row>
    <row r="718" spans="1:56" x14ac:dyDescent="0.25">
      <c r="A718">
        <v>22500935</v>
      </c>
      <c r="B718" t="s">
        <v>94</v>
      </c>
      <c r="C718" t="s">
        <v>95</v>
      </c>
      <c r="D718">
        <v>1610612746</v>
      </c>
      <c r="E718" t="str">
        <f t="shared" si="132"/>
        <v>161061274622500935</v>
      </c>
      <c r="F718" t="s">
        <v>55</v>
      </c>
      <c r="G718" t="s">
        <v>56</v>
      </c>
      <c r="H718">
        <v>1610612752</v>
      </c>
      <c r="I718" s="4" t="str">
        <f t="shared" si="133"/>
        <v>161061275222500935</v>
      </c>
      <c r="J718">
        <v>1</v>
      </c>
      <c r="K718">
        <v>1</v>
      </c>
      <c r="L718">
        <v>126</v>
      </c>
      <c r="M718">
        <v>118</v>
      </c>
      <c r="N718">
        <v>25</v>
      </c>
      <c r="O718">
        <v>4</v>
      </c>
      <c r="P718">
        <v>12</v>
      </c>
      <c r="Q718" s="2">
        <f t="shared" si="134"/>
        <v>0.60321715817694366</v>
      </c>
      <c r="R718" s="3">
        <f t="shared" si="135"/>
        <v>87.44</v>
      </c>
      <c r="S718" s="3">
        <f t="shared" si="136"/>
        <v>64.040000000000006</v>
      </c>
      <c r="T718" s="3">
        <f t="shared" si="137"/>
        <v>144.09881061299177</v>
      </c>
      <c r="U718" s="3">
        <f t="shared" si="138"/>
        <v>184.25983760149904</v>
      </c>
      <c r="V718" s="3">
        <f t="shared" si="139"/>
        <v>-40.161026988507274</v>
      </c>
      <c r="W718" s="2">
        <f t="shared" si="140"/>
        <v>3.125</v>
      </c>
      <c r="X718">
        <v>93</v>
      </c>
      <c r="Y718">
        <v>43</v>
      </c>
      <c r="Z718" s="2">
        <v>0.46200000000000002</v>
      </c>
      <c r="AA718">
        <v>39</v>
      </c>
      <c r="AB718">
        <v>18</v>
      </c>
      <c r="AC718">
        <f t="shared" si="141"/>
        <v>54</v>
      </c>
      <c r="AD718" s="2">
        <v>0.46200000000000002</v>
      </c>
      <c r="AE718">
        <v>26</v>
      </c>
      <c r="AF718">
        <v>22</v>
      </c>
      <c r="AG718" s="2">
        <v>0.84599999999999997</v>
      </c>
      <c r="AH718">
        <v>27</v>
      </c>
      <c r="AI718">
        <v>9</v>
      </c>
      <c r="AJ718">
        <v>36</v>
      </c>
      <c r="AK718">
        <v>19</v>
      </c>
      <c r="AL718">
        <v>8</v>
      </c>
      <c r="AM718">
        <v>8</v>
      </c>
      <c r="AN718">
        <v>240</v>
      </c>
      <c r="AO718">
        <v>28</v>
      </c>
      <c r="AP718">
        <v>36</v>
      </c>
      <c r="AQ718">
        <v>24</v>
      </c>
      <c r="AR718">
        <v>38</v>
      </c>
      <c r="AS718">
        <v>15</v>
      </c>
      <c r="AT718">
        <v>19</v>
      </c>
      <c r="AU718">
        <v>24</v>
      </c>
      <c r="AV718">
        <v>46</v>
      </c>
      <c r="AW718">
        <f t="shared" si="142"/>
        <v>4</v>
      </c>
      <c r="AX718">
        <f t="shared" si="143"/>
        <v>50</v>
      </c>
      <c r="AY718" t="s">
        <v>102</v>
      </c>
      <c r="AZ718" s="1">
        <v>46090.916666666664</v>
      </c>
      <c r="BA718" s="1">
        <v>46090</v>
      </c>
      <c r="BB718">
        <v>3</v>
      </c>
      <c r="BC718" t="s">
        <v>119</v>
      </c>
      <c r="BD718">
        <v>2026</v>
      </c>
    </row>
    <row r="719" spans="1:56" x14ac:dyDescent="0.25">
      <c r="A719">
        <v>22500935</v>
      </c>
      <c r="B719" t="s">
        <v>55</v>
      </c>
      <c r="C719" t="s">
        <v>56</v>
      </c>
      <c r="D719">
        <v>1610612752</v>
      </c>
      <c r="E719" t="str">
        <f t="shared" si="132"/>
        <v>161061275222500935</v>
      </c>
      <c r="F719" t="s">
        <v>94</v>
      </c>
      <c r="G719" t="s">
        <v>95</v>
      </c>
      <c r="H719">
        <v>1610612746</v>
      </c>
      <c r="I719" s="4" t="str">
        <f t="shared" si="133"/>
        <v>161061274622500935</v>
      </c>
      <c r="J719">
        <v>0</v>
      </c>
      <c r="K719">
        <v>0</v>
      </c>
      <c r="L719">
        <v>118</v>
      </c>
      <c r="M719">
        <v>126</v>
      </c>
      <c r="N719">
        <v>32</v>
      </c>
      <c r="O719">
        <v>1</v>
      </c>
      <c r="P719">
        <v>5</v>
      </c>
      <c r="Q719" s="2">
        <f t="shared" si="134"/>
        <v>0.60799670239076664</v>
      </c>
      <c r="R719" s="3">
        <f t="shared" si="135"/>
        <v>64.040000000000006</v>
      </c>
      <c r="S719" s="3">
        <f t="shared" si="136"/>
        <v>87.44</v>
      </c>
      <c r="T719" s="3">
        <f t="shared" si="137"/>
        <v>184.25983760149904</v>
      </c>
      <c r="U719" s="3">
        <f t="shared" si="138"/>
        <v>144.09881061299177</v>
      </c>
      <c r="V719" s="3">
        <f t="shared" si="139"/>
        <v>40.161026988507274</v>
      </c>
      <c r="W719" s="2">
        <f t="shared" si="140"/>
        <v>1.6842105263157894</v>
      </c>
      <c r="X719">
        <v>90</v>
      </c>
      <c r="Y719">
        <v>46</v>
      </c>
      <c r="Z719" s="2">
        <v>0.51100000000000001</v>
      </c>
      <c r="AA719">
        <v>40</v>
      </c>
      <c r="AB719">
        <v>14</v>
      </c>
      <c r="AC719">
        <f t="shared" si="141"/>
        <v>42</v>
      </c>
      <c r="AD719" s="2">
        <v>0.35</v>
      </c>
      <c r="AE719">
        <v>16</v>
      </c>
      <c r="AF719">
        <v>12</v>
      </c>
      <c r="AG719" s="2">
        <v>0.75</v>
      </c>
      <c r="AH719">
        <v>37</v>
      </c>
      <c r="AI719">
        <v>14</v>
      </c>
      <c r="AJ719">
        <v>51</v>
      </c>
      <c r="AK719">
        <v>23</v>
      </c>
      <c r="AL719">
        <v>19</v>
      </c>
      <c r="AM719">
        <v>-8</v>
      </c>
      <c r="AN719">
        <v>240</v>
      </c>
      <c r="AO719">
        <v>24</v>
      </c>
      <c r="AP719">
        <v>31</v>
      </c>
      <c r="AQ719">
        <v>26</v>
      </c>
      <c r="AR719">
        <v>37</v>
      </c>
      <c r="AS719">
        <v>1</v>
      </c>
      <c r="AT719">
        <v>11</v>
      </c>
      <c r="AU719">
        <v>10</v>
      </c>
      <c r="AV719">
        <v>58</v>
      </c>
      <c r="AW719">
        <f t="shared" si="142"/>
        <v>6</v>
      </c>
      <c r="AX719">
        <f t="shared" si="143"/>
        <v>64</v>
      </c>
      <c r="AY719" t="s">
        <v>102</v>
      </c>
      <c r="AZ719" s="1">
        <v>46090.916666666664</v>
      </c>
      <c r="BA719" s="1">
        <v>46090</v>
      </c>
      <c r="BB719">
        <v>3</v>
      </c>
      <c r="BC719" t="s">
        <v>119</v>
      </c>
      <c r="BD719">
        <v>2026</v>
      </c>
    </row>
    <row r="720" spans="1:56" x14ac:dyDescent="0.25">
      <c r="A720">
        <v>22500934</v>
      </c>
      <c r="B720" t="s">
        <v>107</v>
      </c>
      <c r="C720" t="s">
        <v>108</v>
      </c>
      <c r="D720">
        <v>1610612762</v>
      </c>
      <c r="E720" t="str">
        <f t="shared" si="132"/>
        <v>161061276222500934</v>
      </c>
      <c r="F720" t="s">
        <v>89</v>
      </c>
      <c r="G720" t="s">
        <v>90</v>
      </c>
      <c r="H720">
        <v>1610612744</v>
      </c>
      <c r="I720" s="4" t="str">
        <f t="shared" si="133"/>
        <v>161061274422500934</v>
      </c>
      <c r="J720">
        <v>1</v>
      </c>
      <c r="K720">
        <v>1</v>
      </c>
      <c r="L720">
        <v>119</v>
      </c>
      <c r="M720">
        <v>116</v>
      </c>
      <c r="N720">
        <v>29</v>
      </c>
      <c r="O720">
        <v>4</v>
      </c>
      <c r="P720">
        <v>8</v>
      </c>
      <c r="Q720" s="2">
        <f t="shared" si="134"/>
        <v>0.62134502923976609</v>
      </c>
      <c r="R720" s="3">
        <f t="shared" si="135"/>
        <v>65.760000000000005</v>
      </c>
      <c r="S720" s="3">
        <f t="shared" si="136"/>
        <v>80.239999999999995</v>
      </c>
      <c r="T720" s="3">
        <f t="shared" si="137"/>
        <v>180.96107055961068</v>
      </c>
      <c r="U720" s="3">
        <f t="shared" si="138"/>
        <v>144.56630109670988</v>
      </c>
      <c r="V720" s="3">
        <f t="shared" si="139"/>
        <v>36.394769462900797</v>
      </c>
      <c r="W720" s="2">
        <f t="shared" si="140"/>
        <v>1.7058823529411764</v>
      </c>
      <c r="X720">
        <v>83</v>
      </c>
      <c r="Y720">
        <v>40</v>
      </c>
      <c r="Z720" s="2">
        <v>0.48199999999999998</v>
      </c>
      <c r="AA720">
        <v>34</v>
      </c>
      <c r="AB720">
        <v>12</v>
      </c>
      <c r="AC720">
        <f t="shared" si="141"/>
        <v>36</v>
      </c>
      <c r="AD720" s="2">
        <v>0.35299999999999998</v>
      </c>
      <c r="AE720">
        <v>29</v>
      </c>
      <c r="AF720">
        <v>27</v>
      </c>
      <c r="AG720" s="2">
        <v>0.93100000000000005</v>
      </c>
      <c r="AH720">
        <v>37</v>
      </c>
      <c r="AI720">
        <v>13</v>
      </c>
      <c r="AJ720">
        <v>50</v>
      </c>
      <c r="AK720">
        <v>17</v>
      </c>
      <c r="AL720">
        <v>17</v>
      </c>
      <c r="AM720">
        <v>3</v>
      </c>
      <c r="AN720">
        <v>240</v>
      </c>
      <c r="AO720">
        <v>29</v>
      </c>
      <c r="AP720">
        <v>30</v>
      </c>
      <c r="AQ720">
        <v>32</v>
      </c>
      <c r="AR720">
        <v>28</v>
      </c>
      <c r="AS720">
        <v>11</v>
      </c>
      <c r="AT720">
        <v>15</v>
      </c>
      <c r="AU720">
        <v>13</v>
      </c>
      <c r="AV720">
        <v>46</v>
      </c>
      <c r="AW720">
        <f t="shared" si="142"/>
        <v>10</v>
      </c>
      <c r="AX720">
        <f t="shared" si="143"/>
        <v>56</v>
      </c>
      <c r="AY720" t="s">
        <v>102</v>
      </c>
      <c r="AZ720" s="1">
        <v>46090.875</v>
      </c>
      <c r="BA720" s="1">
        <v>46090</v>
      </c>
      <c r="BB720">
        <v>3</v>
      </c>
      <c r="BC720" t="s">
        <v>119</v>
      </c>
      <c r="BD720">
        <v>2026</v>
      </c>
    </row>
    <row r="721" spans="1:56" x14ac:dyDescent="0.25">
      <c r="A721">
        <v>22500934</v>
      </c>
      <c r="B721" t="s">
        <v>89</v>
      </c>
      <c r="C721" t="s">
        <v>90</v>
      </c>
      <c r="D721">
        <v>1610612744</v>
      </c>
      <c r="E721" t="str">
        <f t="shared" si="132"/>
        <v>161061274422500934</v>
      </c>
      <c r="F721" t="s">
        <v>107</v>
      </c>
      <c r="G721" t="s">
        <v>108</v>
      </c>
      <c r="H721">
        <v>1610612762</v>
      </c>
      <c r="I721" s="4" t="str">
        <f t="shared" si="133"/>
        <v>161061276222500934</v>
      </c>
      <c r="J721">
        <v>0</v>
      </c>
      <c r="K721">
        <v>0</v>
      </c>
      <c r="L721">
        <v>116</v>
      </c>
      <c r="M721">
        <v>119</v>
      </c>
      <c r="N721">
        <v>33</v>
      </c>
      <c r="O721">
        <v>2</v>
      </c>
      <c r="P721">
        <v>11</v>
      </c>
      <c r="Q721" s="2">
        <f t="shared" si="134"/>
        <v>0.53584626755358467</v>
      </c>
      <c r="R721" s="3">
        <f t="shared" si="135"/>
        <v>80.239999999999995</v>
      </c>
      <c r="S721" s="3">
        <f t="shared" si="136"/>
        <v>65.760000000000005</v>
      </c>
      <c r="T721" s="3">
        <f t="shared" si="137"/>
        <v>144.56630109670988</v>
      </c>
      <c r="U721" s="3">
        <f t="shared" si="138"/>
        <v>180.96107055961068</v>
      </c>
      <c r="V721" s="3">
        <f t="shared" si="139"/>
        <v>-36.394769462900797</v>
      </c>
      <c r="W721" s="2">
        <f t="shared" si="140"/>
        <v>3.6666666666666665</v>
      </c>
      <c r="X721">
        <v>99</v>
      </c>
      <c r="Y721">
        <v>43</v>
      </c>
      <c r="Z721" s="2">
        <v>0.434</v>
      </c>
      <c r="AA721">
        <v>52</v>
      </c>
      <c r="AB721">
        <v>16</v>
      </c>
      <c r="AC721">
        <f t="shared" si="141"/>
        <v>48</v>
      </c>
      <c r="AD721" s="2">
        <v>0.308</v>
      </c>
      <c r="AE721">
        <v>21</v>
      </c>
      <c r="AF721">
        <v>14</v>
      </c>
      <c r="AG721" s="2">
        <v>0.66700000000000004</v>
      </c>
      <c r="AH721">
        <v>27</v>
      </c>
      <c r="AI721">
        <v>19</v>
      </c>
      <c r="AJ721">
        <v>46</v>
      </c>
      <c r="AK721">
        <v>20</v>
      </c>
      <c r="AL721">
        <v>9</v>
      </c>
      <c r="AM721">
        <v>-3</v>
      </c>
      <c r="AN721">
        <v>240</v>
      </c>
      <c r="AO721">
        <v>27</v>
      </c>
      <c r="AP721">
        <v>28</v>
      </c>
      <c r="AQ721">
        <v>29</v>
      </c>
      <c r="AR721">
        <v>32</v>
      </c>
      <c r="AS721">
        <v>3</v>
      </c>
      <c r="AT721">
        <v>19</v>
      </c>
      <c r="AU721">
        <v>19</v>
      </c>
      <c r="AV721">
        <v>48</v>
      </c>
      <c r="AW721">
        <f t="shared" si="142"/>
        <v>6</v>
      </c>
      <c r="AX721">
        <f t="shared" si="143"/>
        <v>54</v>
      </c>
      <c r="AY721" t="s">
        <v>102</v>
      </c>
      <c r="AZ721" s="1">
        <v>46090.875</v>
      </c>
      <c r="BA721" s="1">
        <v>46090</v>
      </c>
      <c r="BB721">
        <v>3</v>
      </c>
      <c r="BC721" t="s">
        <v>119</v>
      </c>
      <c r="BD721">
        <v>2026</v>
      </c>
    </row>
    <row r="722" spans="1:56" x14ac:dyDescent="0.25">
      <c r="A722">
        <v>22500932</v>
      </c>
      <c r="B722" t="s">
        <v>117</v>
      </c>
      <c r="C722" t="s">
        <v>118</v>
      </c>
      <c r="D722">
        <v>1610612751</v>
      </c>
      <c r="E722" t="str">
        <f t="shared" si="132"/>
        <v>161061275122500932</v>
      </c>
      <c r="F722" t="s">
        <v>103</v>
      </c>
      <c r="G722" t="s">
        <v>104</v>
      </c>
      <c r="H722">
        <v>1610612763</v>
      </c>
      <c r="I722" s="4" t="str">
        <f t="shared" si="133"/>
        <v>161061276322500932</v>
      </c>
      <c r="J722">
        <v>1</v>
      </c>
      <c r="K722">
        <v>1</v>
      </c>
      <c r="L722">
        <v>126</v>
      </c>
      <c r="M722">
        <v>115</v>
      </c>
      <c r="N722">
        <v>35</v>
      </c>
      <c r="O722">
        <v>9</v>
      </c>
      <c r="P722">
        <v>10</v>
      </c>
      <c r="Q722" s="2">
        <f t="shared" si="134"/>
        <v>0.67480719794344468</v>
      </c>
      <c r="R722" s="3">
        <f t="shared" si="135"/>
        <v>64.36</v>
      </c>
      <c r="S722" s="3">
        <f t="shared" si="136"/>
        <v>76</v>
      </c>
      <c r="T722" s="3">
        <f t="shared" si="137"/>
        <v>195.77377252952144</v>
      </c>
      <c r="U722" s="3">
        <f t="shared" si="138"/>
        <v>151.31578947368419</v>
      </c>
      <c r="V722" s="3">
        <f t="shared" si="139"/>
        <v>44.457983055837246</v>
      </c>
      <c r="W722" s="2">
        <f t="shared" si="140"/>
        <v>1.8421052631578947</v>
      </c>
      <c r="X722">
        <v>85</v>
      </c>
      <c r="Y722">
        <v>47</v>
      </c>
      <c r="Z722" s="2">
        <v>0.55300000000000005</v>
      </c>
      <c r="AA722">
        <v>33</v>
      </c>
      <c r="AB722">
        <v>17</v>
      </c>
      <c r="AC722">
        <f t="shared" si="141"/>
        <v>51</v>
      </c>
      <c r="AD722" s="2">
        <v>0.51500000000000001</v>
      </c>
      <c r="AE722">
        <v>19</v>
      </c>
      <c r="AF722">
        <v>15</v>
      </c>
      <c r="AG722" s="2">
        <v>0.78900000000000003</v>
      </c>
      <c r="AH722">
        <v>33</v>
      </c>
      <c r="AI722">
        <v>10</v>
      </c>
      <c r="AJ722">
        <v>43</v>
      </c>
      <c r="AK722">
        <v>21</v>
      </c>
      <c r="AL722">
        <v>19</v>
      </c>
      <c r="AM722">
        <v>11</v>
      </c>
      <c r="AN722">
        <v>240</v>
      </c>
      <c r="AO722">
        <v>33</v>
      </c>
      <c r="AP722">
        <v>32</v>
      </c>
      <c r="AQ722">
        <v>26</v>
      </c>
      <c r="AR722">
        <v>35</v>
      </c>
      <c r="AS722">
        <v>21</v>
      </c>
      <c r="AT722">
        <v>13</v>
      </c>
      <c r="AU722">
        <v>27</v>
      </c>
      <c r="AV722">
        <v>56</v>
      </c>
      <c r="AW722">
        <f t="shared" si="142"/>
        <v>4</v>
      </c>
      <c r="AX722">
        <f t="shared" si="143"/>
        <v>60</v>
      </c>
      <c r="AY722" t="s">
        <v>102</v>
      </c>
      <c r="AZ722" s="1">
        <v>46090.8125</v>
      </c>
      <c r="BA722" s="1">
        <v>46090</v>
      </c>
      <c r="BB722">
        <v>3</v>
      </c>
      <c r="BC722" t="s">
        <v>119</v>
      </c>
      <c r="BD722">
        <v>2026</v>
      </c>
    </row>
    <row r="723" spans="1:56" x14ac:dyDescent="0.25">
      <c r="A723">
        <v>22500932</v>
      </c>
      <c r="B723" t="s">
        <v>103</v>
      </c>
      <c r="C723" t="s">
        <v>104</v>
      </c>
      <c r="D723">
        <v>1610612763</v>
      </c>
      <c r="E723" t="str">
        <f t="shared" si="132"/>
        <v>161061276322500932</v>
      </c>
      <c r="F723" t="s">
        <v>117</v>
      </c>
      <c r="G723" t="s">
        <v>118</v>
      </c>
      <c r="H723">
        <v>1610612751</v>
      </c>
      <c r="I723" s="4" t="str">
        <f t="shared" si="133"/>
        <v>161061275122500932</v>
      </c>
      <c r="J723">
        <v>0</v>
      </c>
      <c r="K723">
        <v>0</v>
      </c>
      <c r="L723">
        <v>115</v>
      </c>
      <c r="M723">
        <v>126</v>
      </c>
      <c r="N723">
        <v>25</v>
      </c>
      <c r="O723">
        <v>8</v>
      </c>
      <c r="P723">
        <v>9</v>
      </c>
      <c r="Q723" s="2">
        <f t="shared" si="134"/>
        <v>0.55825242718446599</v>
      </c>
      <c r="R723" s="3">
        <f t="shared" si="135"/>
        <v>76</v>
      </c>
      <c r="S723" s="3">
        <f t="shared" si="136"/>
        <v>64.36</v>
      </c>
      <c r="T723" s="3">
        <f t="shared" si="137"/>
        <v>151.31578947368419</v>
      </c>
      <c r="U723" s="3">
        <f t="shared" si="138"/>
        <v>195.77377252952144</v>
      </c>
      <c r="V723" s="3">
        <f t="shared" si="139"/>
        <v>-44.457983055837246</v>
      </c>
      <c r="W723" s="2">
        <f t="shared" si="140"/>
        <v>1.7857142857142858</v>
      </c>
      <c r="X723">
        <v>92</v>
      </c>
      <c r="Y723">
        <v>40</v>
      </c>
      <c r="Z723" s="2">
        <v>0.435</v>
      </c>
      <c r="AA723">
        <v>35</v>
      </c>
      <c r="AB723">
        <v>14</v>
      </c>
      <c r="AC723">
        <f t="shared" si="141"/>
        <v>42</v>
      </c>
      <c r="AD723" s="2">
        <v>0.4</v>
      </c>
      <c r="AE723">
        <v>25</v>
      </c>
      <c r="AF723">
        <v>21</v>
      </c>
      <c r="AG723" s="2">
        <v>0.84</v>
      </c>
      <c r="AH723">
        <v>23</v>
      </c>
      <c r="AI723">
        <v>13</v>
      </c>
      <c r="AJ723">
        <v>36</v>
      </c>
      <c r="AK723">
        <v>15</v>
      </c>
      <c r="AL723">
        <v>14</v>
      </c>
      <c r="AM723">
        <v>-11</v>
      </c>
      <c r="AN723">
        <v>240</v>
      </c>
      <c r="AO723">
        <v>31</v>
      </c>
      <c r="AP723">
        <v>26</v>
      </c>
      <c r="AQ723">
        <v>29</v>
      </c>
      <c r="AR723">
        <v>29</v>
      </c>
      <c r="AS723">
        <v>10</v>
      </c>
      <c r="AT723">
        <v>10</v>
      </c>
      <c r="AU723">
        <v>18</v>
      </c>
      <c r="AV723">
        <v>50</v>
      </c>
      <c r="AW723">
        <f t="shared" si="142"/>
        <v>2</v>
      </c>
      <c r="AX723">
        <f t="shared" si="143"/>
        <v>52</v>
      </c>
      <c r="AY723" t="s">
        <v>102</v>
      </c>
      <c r="AZ723" s="1">
        <v>46090.8125</v>
      </c>
      <c r="BA723" s="1">
        <v>46090</v>
      </c>
      <c r="BB723">
        <v>3</v>
      </c>
      <c r="BC723" t="s">
        <v>119</v>
      </c>
      <c r="BD723">
        <v>2026</v>
      </c>
    </row>
    <row r="724" spans="1:56" x14ac:dyDescent="0.25">
      <c r="A724">
        <v>22500933</v>
      </c>
      <c r="B724" t="s">
        <v>59</v>
      </c>
      <c r="C724" t="s">
        <v>60</v>
      </c>
      <c r="D724">
        <v>1610612760</v>
      </c>
      <c r="E724" t="str">
        <f t="shared" si="132"/>
        <v>161061276022500933</v>
      </c>
      <c r="F724" t="s">
        <v>80</v>
      </c>
      <c r="G724" t="s">
        <v>81</v>
      </c>
      <c r="H724">
        <v>1610612743</v>
      </c>
      <c r="I724" s="4" t="str">
        <f t="shared" si="133"/>
        <v>161061274322500933</v>
      </c>
      <c r="J724">
        <v>1</v>
      </c>
      <c r="K724">
        <v>1</v>
      </c>
      <c r="L724">
        <v>129</v>
      </c>
      <c r="M724">
        <v>126</v>
      </c>
      <c r="N724">
        <v>27</v>
      </c>
      <c r="O724">
        <v>9</v>
      </c>
      <c r="P724">
        <v>3</v>
      </c>
      <c r="Q724" s="2">
        <f t="shared" si="134"/>
        <v>0.630868544600939</v>
      </c>
      <c r="R724" s="3">
        <f t="shared" si="135"/>
        <v>96.24</v>
      </c>
      <c r="S724" s="3">
        <f t="shared" si="136"/>
        <v>87.76</v>
      </c>
      <c r="T724" s="3">
        <f t="shared" si="137"/>
        <v>134.03990024937659</v>
      </c>
      <c r="U724" s="3">
        <f t="shared" si="138"/>
        <v>143.57338195077483</v>
      </c>
      <c r="V724" s="3">
        <f t="shared" si="139"/>
        <v>-9.5334817013982445</v>
      </c>
      <c r="W724" s="2">
        <f t="shared" si="140"/>
        <v>9</v>
      </c>
      <c r="X724">
        <v>93</v>
      </c>
      <c r="Y724">
        <v>47</v>
      </c>
      <c r="Z724" s="2">
        <v>0.505</v>
      </c>
      <c r="AA724">
        <v>47</v>
      </c>
      <c r="AB724">
        <v>19</v>
      </c>
      <c r="AC724">
        <f t="shared" si="141"/>
        <v>57</v>
      </c>
      <c r="AD724" s="2">
        <v>0.40400000000000003</v>
      </c>
      <c r="AE724">
        <v>21</v>
      </c>
      <c r="AF724">
        <v>16</v>
      </c>
      <c r="AG724" s="2">
        <v>0.76200000000000001</v>
      </c>
      <c r="AH724">
        <v>34</v>
      </c>
      <c r="AI724">
        <v>3</v>
      </c>
      <c r="AJ724">
        <v>37</v>
      </c>
      <c r="AK724">
        <v>20</v>
      </c>
      <c r="AL724">
        <v>3</v>
      </c>
      <c r="AM724">
        <v>3</v>
      </c>
      <c r="AN724">
        <v>240</v>
      </c>
      <c r="AO724">
        <v>37</v>
      </c>
      <c r="AP724">
        <v>29</v>
      </c>
      <c r="AQ724">
        <v>30</v>
      </c>
      <c r="AR724">
        <v>33</v>
      </c>
      <c r="AS724">
        <v>12</v>
      </c>
      <c r="AT724">
        <v>14</v>
      </c>
      <c r="AU724">
        <v>11</v>
      </c>
      <c r="AV724">
        <v>48</v>
      </c>
      <c r="AW724">
        <f t="shared" si="142"/>
        <v>8</v>
      </c>
      <c r="AX724">
        <f t="shared" si="143"/>
        <v>56</v>
      </c>
      <c r="AY724" t="s">
        <v>102</v>
      </c>
      <c r="AZ724" s="1">
        <v>46090.8125</v>
      </c>
      <c r="BA724" s="1">
        <v>46090</v>
      </c>
      <c r="BB724">
        <v>3</v>
      </c>
      <c r="BC724" t="s">
        <v>119</v>
      </c>
      <c r="BD724">
        <v>2026</v>
      </c>
    </row>
    <row r="725" spans="1:56" x14ac:dyDescent="0.25">
      <c r="A725">
        <v>22500933</v>
      </c>
      <c r="B725" t="s">
        <v>80</v>
      </c>
      <c r="C725" t="s">
        <v>81</v>
      </c>
      <c r="D725">
        <v>1610612743</v>
      </c>
      <c r="E725" t="str">
        <f t="shared" si="132"/>
        <v>161061274322500933</v>
      </c>
      <c r="F725" t="s">
        <v>59</v>
      </c>
      <c r="G725" t="s">
        <v>60</v>
      </c>
      <c r="H725">
        <v>1610612760</v>
      </c>
      <c r="I725" s="4" t="str">
        <f t="shared" si="133"/>
        <v>161061276022500933</v>
      </c>
      <c r="J725">
        <v>0</v>
      </c>
      <c r="K725">
        <v>0</v>
      </c>
      <c r="L725">
        <v>126</v>
      </c>
      <c r="M725">
        <v>129</v>
      </c>
      <c r="N725">
        <v>29</v>
      </c>
      <c r="O725">
        <v>3</v>
      </c>
      <c r="P725">
        <v>3</v>
      </c>
      <c r="Q725" s="2">
        <f t="shared" si="134"/>
        <v>0.56879739978331523</v>
      </c>
      <c r="R725" s="3">
        <f t="shared" si="135"/>
        <v>87.76</v>
      </c>
      <c r="S725" s="3">
        <f t="shared" si="136"/>
        <v>96.24</v>
      </c>
      <c r="T725" s="3">
        <f t="shared" si="137"/>
        <v>143.57338195077483</v>
      </c>
      <c r="U725" s="3">
        <f t="shared" si="138"/>
        <v>134.03990024937659</v>
      </c>
      <c r="V725" s="3">
        <f t="shared" si="139"/>
        <v>9.5334817013982445</v>
      </c>
      <c r="W725" s="2">
        <f t="shared" si="140"/>
        <v>4.1428571428571432</v>
      </c>
      <c r="X725">
        <v>98</v>
      </c>
      <c r="Y725">
        <v>45</v>
      </c>
      <c r="Z725" s="2">
        <v>0.45900000000000002</v>
      </c>
      <c r="AA725">
        <v>37</v>
      </c>
      <c r="AB725">
        <v>15</v>
      </c>
      <c r="AC725">
        <f t="shared" si="141"/>
        <v>45</v>
      </c>
      <c r="AD725" s="2">
        <v>0.40500000000000003</v>
      </c>
      <c r="AE725">
        <v>29</v>
      </c>
      <c r="AF725">
        <v>21</v>
      </c>
      <c r="AG725" s="2">
        <v>0.72399999999999998</v>
      </c>
      <c r="AH725">
        <v>40</v>
      </c>
      <c r="AI725">
        <v>16</v>
      </c>
      <c r="AJ725">
        <v>56</v>
      </c>
      <c r="AK725">
        <v>20</v>
      </c>
      <c r="AL725">
        <v>7</v>
      </c>
      <c r="AM725">
        <v>-3</v>
      </c>
      <c r="AN725">
        <v>240</v>
      </c>
      <c r="AO725">
        <v>40</v>
      </c>
      <c r="AP725">
        <v>20</v>
      </c>
      <c r="AQ725">
        <v>33</v>
      </c>
      <c r="AR725">
        <v>33</v>
      </c>
      <c r="AS725">
        <v>13</v>
      </c>
      <c r="AT725">
        <v>12</v>
      </c>
      <c r="AU725">
        <v>2</v>
      </c>
      <c r="AV725">
        <v>54</v>
      </c>
      <c r="AW725">
        <f t="shared" si="142"/>
        <v>6</v>
      </c>
      <c r="AX725">
        <f t="shared" si="143"/>
        <v>60</v>
      </c>
      <c r="AY725" t="s">
        <v>102</v>
      </c>
      <c r="AZ725" s="1">
        <v>46090.8125</v>
      </c>
      <c r="BA725" s="1">
        <v>46090</v>
      </c>
      <c r="BB725">
        <v>3</v>
      </c>
      <c r="BC725" t="s">
        <v>119</v>
      </c>
      <c r="BD725">
        <v>2026</v>
      </c>
    </row>
    <row r="726" spans="1:56" x14ac:dyDescent="0.25">
      <c r="A726">
        <v>22500931</v>
      </c>
      <c r="B726" t="s">
        <v>70</v>
      </c>
      <c r="C726" t="s">
        <v>71</v>
      </c>
      <c r="D726">
        <v>1610612755</v>
      </c>
      <c r="E726" t="str">
        <f t="shared" si="132"/>
        <v>161061275522500931</v>
      </c>
      <c r="F726" t="s">
        <v>62</v>
      </c>
      <c r="G726" t="s">
        <v>63</v>
      </c>
      <c r="H726">
        <v>1610612739</v>
      </c>
      <c r="I726" s="4" t="str">
        <f t="shared" si="133"/>
        <v>161061273922500931</v>
      </c>
      <c r="J726">
        <v>0</v>
      </c>
      <c r="K726">
        <v>0</v>
      </c>
      <c r="L726">
        <v>101</v>
      </c>
      <c r="M726">
        <v>115</v>
      </c>
      <c r="N726">
        <v>20</v>
      </c>
      <c r="O726">
        <v>4</v>
      </c>
      <c r="P726">
        <v>7</v>
      </c>
      <c r="Q726" s="2">
        <f t="shared" si="134"/>
        <v>0.54347826086956519</v>
      </c>
      <c r="R726" s="3">
        <f t="shared" si="135"/>
        <v>67.92</v>
      </c>
      <c r="S726" s="3">
        <f t="shared" si="136"/>
        <v>77</v>
      </c>
      <c r="T726" s="3">
        <f t="shared" si="137"/>
        <v>148.70435806831566</v>
      </c>
      <c r="U726" s="3">
        <f t="shared" si="138"/>
        <v>149.35064935064935</v>
      </c>
      <c r="V726" s="3">
        <f t="shared" si="139"/>
        <v>-0.64629128233369215</v>
      </c>
      <c r="W726" s="2">
        <f t="shared" si="140"/>
        <v>1.4285714285714286</v>
      </c>
      <c r="X726">
        <v>85</v>
      </c>
      <c r="Y726">
        <v>39</v>
      </c>
      <c r="Z726" s="2">
        <v>0.45900000000000002</v>
      </c>
      <c r="AA726">
        <v>38</v>
      </c>
      <c r="AB726">
        <v>11</v>
      </c>
      <c r="AC726">
        <f t="shared" si="141"/>
        <v>33</v>
      </c>
      <c r="AD726" s="2">
        <v>0.28899999999999998</v>
      </c>
      <c r="AE726">
        <v>18</v>
      </c>
      <c r="AF726">
        <v>12</v>
      </c>
      <c r="AG726" s="2">
        <v>0.66700000000000004</v>
      </c>
      <c r="AH726">
        <v>31</v>
      </c>
      <c r="AI726">
        <v>11</v>
      </c>
      <c r="AJ726">
        <v>42</v>
      </c>
      <c r="AK726">
        <v>21</v>
      </c>
      <c r="AL726">
        <v>14</v>
      </c>
      <c r="AM726">
        <v>-14</v>
      </c>
      <c r="AN726">
        <v>240</v>
      </c>
      <c r="AO726">
        <v>20</v>
      </c>
      <c r="AP726">
        <v>24</v>
      </c>
      <c r="AQ726">
        <v>22</v>
      </c>
      <c r="AR726">
        <v>35</v>
      </c>
      <c r="AS726">
        <v>5</v>
      </c>
      <c r="AT726">
        <v>21</v>
      </c>
      <c r="AU726">
        <v>14</v>
      </c>
      <c r="AV726">
        <v>54</v>
      </c>
      <c r="AW726">
        <f t="shared" si="142"/>
        <v>2</v>
      </c>
      <c r="AX726">
        <f t="shared" si="143"/>
        <v>56</v>
      </c>
      <c r="AY726" t="s">
        <v>102</v>
      </c>
      <c r="AZ726" s="1">
        <v>46090.791666666664</v>
      </c>
      <c r="BA726" s="1">
        <v>46090</v>
      </c>
      <c r="BB726">
        <v>3</v>
      </c>
      <c r="BC726" t="s">
        <v>119</v>
      </c>
      <c r="BD726">
        <v>2026</v>
      </c>
    </row>
    <row r="727" spans="1:56" x14ac:dyDescent="0.25">
      <c r="A727">
        <v>22500931</v>
      </c>
      <c r="B727" t="s">
        <v>62</v>
      </c>
      <c r="C727" t="s">
        <v>63</v>
      </c>
      <c r="D727">
        <v>1610612739</v>
      </c>
      <c r="E727" t="str">
        <f t="shared" si="132"/>
        <v>161061273922500931</v>
      </c>
      <c r="F727" t="s">
        <v>70</v>
      </c>
      <c r="G727" t="s">
        <v>71</v>
      </c>
      <c r="H727">
        <v>1610612755</v>
      </c>
      <c r="I727" s="4" t="str">
        <f t="shared" si="133"/>
        <v>161061275522500931</v>
      </c>
      <c r="J727">
        <v>1</v>
      </c>
      <c r="K727">
        <v>1</v>
      </c>
      <c r="L727">
        <v>115</v>
      </c>
      <c r="M727">
        <v>101</v>
      </c>
      <c r="N727">
        <v>28</v>
      </c>
      <c r="O727">
        <v>8</v>
      </c>
      <c r="P727">
        <v>4</v>
      </c>
      <c r="Q727" s="2">
        <f t="shared" si="134"/>
        <v>0.60526315789473684</v>
      </c>
      <c r="R727" s="3">
        <f t="shared" si="135"/>
        <v>77</v>
      </c>
      <c r="S727" s="3">
        <f t="shared" si="136"/>
        <v>67.92</v>
      </c>
      <c r="T727" s="3">
        <f t="shared" si="137"/>
        <v>149.35064935064935</v>
      </c>
      <c r="U727" s="3">
        <f t="shared" si="138"/>
        <v>148.70435806831566</v>
      </c>
      <c r="V727" s="3">
        <f t="shared" si="139"/>
        <v>0.64629128233369215</v>
      </c>
      <c r="W727" s="2">
        <f t="shared" si="140"/>
        <v>3.1111111111111112</v>
      </c>
      <c r="X727">
        <v>84</v>
      </c>
      <c r="Y727">
        <v>38</v>
      </c>
      <c r="Z727" s="2">
        <v>0.45200000000000001</v>
      </c>
      <c r="AA727">
        <v>44</v>
      </c>
      <c r="AB727">
        <v>16</v>
      </c>
      <c r="AC727">
        <f t="shared" si="141"/>
        <v>48</v>
      </c>
      <c r="AD727" s="2">
        <v>0.36399999999999999</v>
      </c>
      <c r="AE727">
        <v>25</v>
      </c>
      <c r="AF727">
        <v>23</v>
      </c>
      <c r="AG727" s="2">
        <v>0.92</v>
      </c>
      <c r="AH727">
        <v>32</v>
      </c>
      <c r="AI727">
        <v>9</v>
      </c>
      <c r="AJ727">
        <v>41</v>
      </c>
      <c r="AK727">
        <v>16</v>
      </c>
      <c r="AL727">
        <v>9</v>
      </c>
      <c r="AM727">
        <v>14</v>
      </c>
      <c r="AN727">
        <v>240</v>
      </c>
      <c r="AO727">
        <v>26</v>
      </c>
      <c r="AP727">
        <v>30</v>
      </c>
      <c r="AQ727">
        <v>31</v>
      </c>
      <c r="AR727">
        <v>28</v>
      </c>
      <c r="AS727">
        <v>25</v>
      </c>
      <c r="AT727">
        <v>13</v>
      </c>
      <c r="AU727">
        <v>20</v>
      </c>
      <c r="AV727">
        <v>40</v>
      </c>
      <c r="AW727">
        <f t="shared" si="142"/>
        <v>4</v>
      </c>
      <c r="AX727">
        <f t="shared" si="143"/>
        <v>44</v>
      </c>
      <c r="AY727" t="s">
        <v>102</v>
      </c>
      <c r="AZ727" s="1">
        <v>46090.791666666664</v>
      </c>
      <c r="BA727" s="1">
        <v>46090</v>
      </c>
      <c r="BB727">
        <v>3</v>
      </c>
      <c r="BC727" t="s">
        <v>119</v>
      </c>
      <c r="BD727">
        <v>2026</v>
      </c>
    </row>
    <row r="728" spans="1:56" x14ac:dyDescent="0.25">
      <c r="A728">
        <v>22500928</v>
      </c>
      <c r="B728" t="s">
        <v>92</v>
      </c>
      <c r="C728" t="s">
        <v>93</v>
      </c>
      <c r="D728">
        <v>1610612766</v>
      </c>
      <c r="E728" t="str">
        <f t="shared" si="132"/>
        <v>161061276622500928</v>
      </c>
      <c r="F728" t="s">
        <v>87</v>
      </c>
      <c r="G728" t="s">
        <v>88</v>
      </c>
      <c r="H728">
        <v>1610612756</v>
      </c>
      <c r="I728" s="4" t="str">
        <f t="shared" si="133"/>
        <v>161061275622500928</v>
      </c>
      <c r="J728">
        <v>0</v>
      </c>
      <c r="K728">
        <v>0</v>
      </c>
      <c r="L728">
        <v>99</v>
      </c>
      <c r="M728">
        <v>111</v>
      </c>
      <c r="N728">
        <v>24</v>
      </c>
      <c r="O728">
        <v>6</v>
      </c>
      <c r="P728">
        <v>1</v>
      </c>
      <c r="Q728" s="2">
        <f t="shared" si="134"/>
        <v>0.52325581395348841</v>
      </c>
      <c r="R728" s="3">
        <f t="shared" si="135"/>
        <v>70.599999999999994</v>
      </c>
      <c r="S728" s="3">
        <f t="shared" si="136"/>
        <v>74.44</v>
      </c>
      <c r="T728" s="3">
        <f t="shared" si="137"/>
        <v>140.22662889518415</v>
      </c>
      <c r="U728" s="3">
        <f t="shared" si="138"/>
        <v>149.11337990327783</v>
      </c>
      <c r="V728" s="3">
        <f t="shared" si="139"/>
        <v>-8.8867510080936825</v>
      </c>
      <c r="W728" s="2">
        <f t="shared" si="140"/>
        <v>2.1818181818181817</v>
      </c>
      <c r="X728">
        <v>88</v>
      </c>
      <c r="Y728">
        <v>37</v>
      </c>
      <c r="Z728" s="2">
        <v>0.42</v>
      </c>
      <c r="AA728">
        <v>45</v>
      </c>
      <c r="AB728">
        <v>15</v>
      </c>
      <c r="AC728">
        <f t="shared" si="141"/>
        <v>45</v>
      </c>
      <c r="AD728" s="2">
        <v>0.33300000000000002</v>
      </c>
      <c r="AE728">
        <v>15</v>
      </c>
      <c r="AF728">
        <v>10</v>
      </c>
      <c r="AG728" s="2">
        <v>0.66700000000000004</v>
      </c>
      <c r="AH728">
        <v>28</v>
      </c>
      <c r="AI728">
        <v>13</v>
      </c>
      <c r="AJ728">
        <v>41</v>
      </c>
      <c r="AK728">
        <v>21</v>
      </c>
      <c r="AL728">
        <v>11</v>
      </c>
      <c r="AM728">
        <v>-12</v>
      </c>
      <c r="AN728">
        <v>240</v>
      </c>
      <c r="AO728">
        <v>30</v>
      </c>
      <c r="AP728">
        <v>28</v>
      </c>
      <c r="AQ728">
        <v>19</v>
      </c>
      <c r="AR728">
        <v>22</v>
      </c>
      <c r="AS728">
        <v>8</v>
      </c>
      <c r="AT728">
        <v>10</v>
      </c>
      <c r="AU728">
        <v>4</v>
      </c>
      <c r="AV728">
        <v>40</v>
      </c>
      <c r="AW728">
        <f t="shared" si="142"/>
        <v>4</v>
      </c>
      <c r="AX728">
        <f t="shared" si="143"/>
        <v>44</v>
      </c>
      <c r="AY728" t="s">
        <v>102</v>
      </c>
      <c r="AZ728" s="1">
        <v>46089.916666666664</v>
      </c>
      <c r="BA728" s="1">
        <v>46089</v>
      </c>
      <c r="BB728">
        <v>3</v>
      </c>
      <c r="BC728" t="s">
        <v>119</v>
      </c>
      <c r="BD728">
        <v>2026</v>
      </c>
    </row>
    <row r="729" spans="1:56" x14ac:dyDescent="0.25">
      <c r="A729">
        <v>22500928</v>
      </c>
      <c r="B729" t="s">
        <v>87</v>
      </c>
      <c r="C729" t="s">
        <v>88</v>
      </c>
      <c r="D729">
        <v>1610612756</v>
      </c>
      <c r="E729" t="str">
        <f t="shared" si="132"/>
        <v>161061275622500928</v>
      </c>
      <c r="F729" t="s">
        <v>92</v>
      </c>
      <c r="G729" t="s">
        <v>93</v>
      </c>
      <c r="H729">
        <v>1610612766</v>
      </c>
      <c r="I729" s="4" t="str">
        <f t="shared" si="133"/>
        <v>161061276622500928</v>
      </c>
      <c r="J729">
        <v>1</v>
      </c>
      <c r="K729">
        <v>1</v>
      </c>
      <c r="L729">
        <v>111</v>
      </c>
      <c r="M729">
        <v>99</v>
      </c>
      <c r="N729">
        <v>24</v>
      </c>
      <c r="O729">
        <v>5</v>
      </c>
      <c r="P729">
        <v>5</v>
      </c>
      <c r="Q729" s="2">
        <f t="shared" si="134"/>
        <v>0.61366651923927462</v>
      </c>
      <c r="R729" s="3">
        <f t="shared" si="135"/>
        <v>74.44</v>
      </c>
      <c r="S729" s="3">
        <f t="shared" si="136"/>
        <v>70.599999999999994</v>
      </c>
      <c r="T729" s="3">
        <f t="shared" si="137"/>
        <v>149.11337990327783</v>
      </c>
      <c r="U729" s="3">
        <f t="shared" si="138"/>
        <v>140.22662889518415</v>
      </c>
      <c r="V729" s="3">
        <f t="shared" si="139"/>
        <v>8.8867510080936825</v>
      </c>
      <c r="W729" s="2">
        <f t="shared" si="140"/>
        <v>4</v>
      </c>
      <c r="X729">
        <v>79</v>
      </c>
      <c r="Y729">
        <v>36</v>
      </c>
      <c r="Z729" s="2">
        <v>0.45600000000000002</v>
      </c>
      <c r="AA729">
        <v>41</v>
      </c>
      <c r="AB729">
        <v>16</v>
      </c>
      <c r="AC729">
        <f t="shared" si="141"/>
        <v>48</v>
      </c>
      <c r="AD729" s="2">
        <v>0.39</v>
      </c>
      <c r="AE729">
        <v>26</v>
      </c>
      <c r="AF729">
        <v>23</v>
      </c>
      <c r="AG729" s="2">
        <v>0.88500000000000001</v>
      </c>
      <c r="AH729">
        <v>30</v>
      </c>
      <c r="AI729">
        <v>10</v>
      </c>
      <c r="AJ729">
        <v>40</v>
      </c>
      <c r="AK729">
        <v>17</v>
      </c>
      <c r="AL729">
        <v>6</v>
      </c>
      <c r="AM729">
        <v>12</v>
      </c>
      <c r="AN729">
        <v>240</v>
      </c>
      <c r="AO729">
        <v>28</v>
      </c>
      <c r="AP729">
        <v>32</v>
      </c>
      <c r="AQ729">
        <v>21</v>
      </c>
      <c r="AR729">
        <v>30</v>
      </c>
      <c r="AS729">
        <v>16</v>
      </c>
      <c r="AT729">
        <v>16</v>
      </c>
      <c r="AU729">
        <v>14</v>
      </c>
      <c r="AV729">
        <v>34</v>
      </c>
      <c r="AW729">
        <f t="shared" si="142"/>
        <v>6</v>
      </c>
      <c r="AX729">
        <f t="shared" si="143"/>
        <v>40</v>
      </c>
      <c r="AY729" t="s">
        <v>102</v>
      </c>
      <c r="AZ729" s="1">
        <v>46089.916666666664</v>
      </c>
      <c r="BA729" s="1">
        <v>46089</v>
      </c>
      <c r="BB729">
        <v>3</v>
      </c>
      <c r="BC729" t="s">
        <v>119</v>
      </c>
      <c r="BD729">
        <v>2026</v>
      </c>
    </row>
    <row r="730" spans="1:56" x14ac:dyDescent="0.25">
      <c r="A730">
        <v>22500929</v>
      </c>
      <c r="B730" t="s">
        <v>113</v>
      </c>
      <c r="C730" t="s">
        <v>114</v>
      </c>
      <c r="D730">
        <v>1610612754</v>
      </c>
      <c r="E730" t="str">
        <f t="shared" si="132"/>
        <v>161061275422500929</v>
      </c>
      <c r="F730" t="s">
        <v>85</v>
      </c>
      <c r="G730" t="s">
        <v>86</v>
      </c>
      <c r="H730">
        <v>1610612757</v>
      </c>
      <c r="I730" s="4" t="str">
        <f t="shared" si="133"/>
        <v>161061275722500929</v>
      </c>
      <c r="J730">
        <v>0</v>
      </c>
      <c r="K730">
        <v>0</v>
      </c>
      <c r="L730">
        <v>111</v>
      </c>
      <c r="M730">
        <v>131</v>
      </c>
      <c r="N730">
        <v>27</v>
      </c>
      <c r="O730">
        <v>6</v>
      </c>
      <c r="P730">
        <v>9</v>
      </c>
      <c r="Q730" s="2">
        <f t="shared" si="134"/>
        <v>0.52576733611216364</v>
      </c>
      <c r="R730" s="3">
        <f t="shared" si="135"/>
        <v>83.56</v>
      </c>
      <c r="S730" s="3">
        <f t="shared" si="136"/>
        <v>79.88</v>
      </c>
      <c r="T730" s="3">
        <f t="shared" si="137"/>
        <v>132.8386787936812</v>
      </c>
      <c r="U730" s="3">
        <f t="shared" si="138"/>
        <v>163.99599399098651</v>
      </c>
      <c r="V730" s="3">
        <f t="shared" si="139"/>
        <v>-31.157315197305309</v>
      </c>
      <c r="W730" s="2">
        <f t="shared" si="140"/>
        <v>2.7</v>
      </c>
      <c r="X730">
        <v>95</v>
      </c>
      <c r="Y730">
        <v>41</v>
      </c>
      <c r="Z730" s="2">
        <v>0.432</v>
      </c>
      <c r="AA730">
        <v>42</v>
      </c>
      <c r="AB730">
        <v>14</v>
      </c>
      <c r="AC730">
        <f t="shared" si="141"/>
        <v>42</v>
      </c>
      <c r="AD730" s="2">
        <v>0.33300000000000002</v>
      </c>
      <c r="AE730">
        <v>24</v>
      </c>
      <c r="AF730">
        <v>15</v>
      </c>
      <c r="AG730" s="2">
        <v>0.625</v>
      </c>
      <c r="AH730">
        <v>26</v>
      </c>
      <c r="AI730">
        <v>12</v>
      </c>
      <c r="AJ730">
        <v>38</v>
      </c>
      <c r="AK730">
        <v>22</v>
      </c>
      <c r="AL730">
        <v>10</v>
      </c>
      <c r="AM730">
        <v>-20</v>
      </c>
      <c r="AN730">
        <v>240</v>
      </c>
      <c r="AO730">
        <v>30</v>
      </c>
      <c r="AP730">
        <v>22</v>
      </c>
      <c r="AQ730">
        <v>28</v>
      </c>
      <c r="AR730">
        <v>31</v>
      </c>
      <c r="AS730">
        <v>4</v>
      </c>
      <c r="AT730">
        <v>11</v>
      </c>
      <c r="AU730">
        <v>12</v>
      </c>
      <c r="AV730">
        <v>46</v>
      </c>
      <c r="AW730">
        <f t="shared" si="142"/>
        <v>8</v>
      </c>
      <c r="AX730">
        <f t="shared" si="143"/>
        <v>54</v>
      </c>
      <c r="AY730" t="s">
        <v>102</v>
      </c>
      <c r="AZ730" s="1">
        <v>46089.875</v>
      </c>
      <c r="BA730" s="1">
        <v>46089</v>
      </c>
      <c r="BB730">
        <v>3</v>
      </c>
      <c r="BC730" t="s">
        <v>119</v>
      </c>
      <c r="BD730">
        <v>2026</v>
      </c>
    </row>
    <row r="731" spans="1:56" x14ac:dyDescent="0.25">
      <c r="A731">
        <v>22500929</v>
      </c>
      <c r="B731" t="s">
        <v>85</v>
      </c>
      <c r="C731" t="s">
        <v>86</v>
      </c>
      <c r="D731">
        <v>1610612757</v>
      </c>
      <c r="E731" t="str">
        <f t="shared" si="132"/>
        <v>161061275722500929</v>
      </c>
      <c r="F731" t="s">
        <v>113</v>
      </c>
      <c r="G731" t="s">
        <v>114</v>
      </c>
      <c r="H731">
        <v>1610612754</v>
      </c>
      <c r="I731" s="4" t="str">
        <f t="shared" si="133"/>
        <v>161061275422500929</v>
      </c>
      <c r="J731">
        <v>1</v>
      </c>
      <c r="K731">
        <v>1</v>
      </c>
      <c r="L731">
        <v>131</v>
      </c>
      <c r="M731">
        <v>111</v>
      </c>
      <c r="N731">
        <v>29</v>
      </c>
      <c r="O731">
        <v>8</v>
      </c>
      <c r="P731">
        <v>5</v>
      </c>
      <c r="Q731" s="2">
        <f t="shared" si="134"/>
        <v>0.62452326468344777</v>
      </c>
      <c r="R731" s="3">
        <f t="shared" si="135"/>
        <v>79.88</v>
      </c>
      <c r="S731" s="3">
        <f t="shared" si="136"/>
        <v>83.56</v>
      </c>
      <c r="T731" s="3">
        <f t="shared" si="137"/>
        <v>163.99599399098651</v>
      </c>
      <c r="U731" s="3">
        <f t="shared" si="138"/>
        <v>132.8386787936812</v>
      </c>
      <c r="V731" s="3">
        <f t="shared" si="139"/>
        <v>31.157315197305309</v>
      </c>
      <c r="W731" s="2">
        <f t="shared" si="140"/>
        <v>2.4166666666666665</v>
      </c>
      <c r="X731">
        <v>93</v>
      </c>
      <c r="Y731">
        <v>47</v>
      </c>
      <c r="Z731" s="2">
        <v>0.505</v>
      </c>
      <c r="AA731">
        <v>41</v>
      </c>
      <c r="AB731">
        <v>15</v>
      </c>
      <c r="AC731">
        <f t="shared" si="141"/>
        <v>45</v>
      </c>
      <c r="AD731" s="2">
        <v>0.36599999999999999</v>
      </c>
      <c r="AE731">
        <v>27</v>
      </c>
      <c r="AF731">
        <v>22</v>
      </c>
      <c r="AG731" s="2">
        <v>0.81499999999999995</v>
      </c>
      <c r="AH731">
        <v>40</v>
      </c>
      <c r="AI731">
        <v>13</v>
      </c>
      <c r="AJ731">
        <v>53</v>
      </c>
      <c r="AK731">
        <v>19</v>
      </c>
      <c r="AL731">
        <v>12</v>
      </c>
      <c r="AM731">
        <v>20</v>
      </c>
      <c r="AN731">
        <v>240</v>
      </c>
      <c r="AO731">
        <v>30</v>
      </c>
      <c r="AP731">
        <v>39</v>
      </c>
      <c r="AQ731">
        <v>31</v>
      </c>
      <c r="AR731">
        <v>31</v>
      </c>
      <c r="AS731">
        <v>24</v>
      </c>
      <c r="AT731">
        <v>13</v>
      </c>
      <c r="AU731">
        <v>12</v>
      </c>
      <c r="AV731">
        <v>58</v>
      </c>
      <c r="AW731">
        <f t="shared" si="142"/>
        <v>6</v>
      </c>
      <c r="AX731">
        <f t="shared" si="143"/>
        <v>64</v>
      </c>
      <c r="AY731" t="s">
        <v>102</v>
      </c>
      <c r="AZ731" s="1">
        <v>46089.875</v>
      </c>
      <c r="BA731" s="1">
        <v>46089</v>
      </c>
      <c r="BB731">
        <v>3</v>
      </c>
      <c r="BC731" t="s">
        <v>119</v>
      </c>
      <c r="BD731">
        <v>2026</v>
      </c>
    </row>
    <row r="732" spans="1:56" x14ac:dyDescent="0.25">
      <c r="A732">
        <v>22500930</v>
      </c>
      <c r="B732" t="s">
        <v>109</v>
      </c>
      <c r="C732" t="s">
        <v>110</v>
      </c>
      <c r="D732">
        <v>1610612758</v>
      </c>
      <c r="E732" t="str">
        <f t="shared" si="132"/>
        <v>161061275822500930</v>
      </c>
      <c r="F732" t="s">
        <v>100</v>
      </c>
      <c r="G732" t="s">
        <v>101</v>
      </c>
      <c r="H732">
        <v>1610612741</v>
      </c>
      <c r="I732" s="4" t="str">
        <f t="shared" si="133"/>
        <v>161061274122500930</v>
      </c>
      <c r="J732">
        <v>1</v>
      </c>
      <c r="K732">
        <v>1</v>
      </c>
      <c r="L732">
        <v>126</v>
      </c>
      <c r="M732">
        <v>110</v>
      </c>
      <c r="N732">
        <v>33</v>
      </c>
      <c r="O732">
        <v>6</v>
      </c>
      <c r="P732">
        <v>5</v>
      </c>
      <c r="Q732" s="2">
        <f t="shared" si="134"/>
        <v>0.54725503822098676</v>
      </c>
      <c r="R732" s="3">
        <f t="shared" si="135"/>
        <v>99.12</v>
      </c>
      <c r="S732" s="3">
        <f t="shared" si="136"/>
        <v>75.960000000000008</v>
      </c>
      <c r="T732" s="3">
        <f t="shared" si="137"/>
        <v>127.11864406779661</v>
      </c>
      <c r="U732" s="3">
        <f t="shared" si="138"/>
        <v>144.81305950500263</v>
      </c>
      <c r="V732" s="3">
        <f t="shared" si="139"/>
        <v>-17.694415437206018</v>
      </c>
      <c r="W732" s="2">
        <f t="shared" si="140"/>
        <v>11</v>
      </c>
      <c r="X732">
        <v>105</v>
      </c>
      <c r="Y732">
        <v>47</v>
      </c>
      <c r="Z732" s="2">
        <v>0.44800000000000001</v>
      </c>
      <c r="AA732">
        <v>29</v>
      </c>
      <c r="AB732">
        <v>11</v>
      </c>
      <c r="AC732">
        <f t="shared" si="141"/>
        <v>33</v>
      </c>
      <c r="AD732" s="2">
        <v>0.379</v>
      </c>
      <c r="AE732">
        <v>23</v>
      </c>
      <c r="AF732">
        <v>21</v>
      </c>
      <c r="AG732" s="2">
        <v>0.91300000000000003</v>
      </c>
      <c r="AH732">
        <v>42</v>
      </c>
      <c r="AI732">
        <v>13</v>
      </c>
      <c r="AJ732">
        <v>55</v>
      </c>
      <c r="AK732">
        <v>21</v>
      </c>
      <c r="AL732">
        <v>3</v>
      </c>
      <c r="AM732">
        <v>16</v>
      </c>
      <c r="AN732">
        <v>240</v>
      </c>
      <c r="AO732">
        <v>30</v>
      </c>
      <c r="AP732">
        <v>35</v>
      </c>
      <c r="AQ732">
        <v>39</v>
      </c>
      <c r="AR732">
        <v>22</v>
      </c>
      <c r="AS732">
        <v>17</v>
      </c>
      <c r="AT732">
        <v>9</v>
      </c>
      <c r="AU732">
        <v>13</v>
      </c>
      <c r="AV732">
        <v>68</v>
      </c>
      <c r="AW732">
        <f t="shared" si="142"/>
        <v>4</v>
      </c>
      <c r="AX732">
        <f t="shared" si="143"/>
        <v>72</v>
      </c>
      <c r="AY732" t="s">
        <v>102</v>
      </c>
      <c r="AZ732" s="1">
        <v>46089.875</v>
      </c>
      <c r="BA732" s="1">
        <v>46089</v>
      </c>
      <c r="BB732">
        <v>3</v>
      </c>
      <c r="BC732" t="s">
        <v>119</v>
      </c>
      <c r="BD732">
        <v>2026</v>
      </c>
    </row>
    <row r="733" spans="1:56" x14ac:dyDescent="0.25">
      <c r="A733">
        <v>22500930</v>
      </c>
      <c r="B733" t="s">
        <v>100</v>
      </c>
      <c r="C733" t="s">
        <v>101</v>
      </c>
      <c r="D733">
        <v>1610612741</v>
      </c>
      <c r="E733" t="str">
        <f t="shared" si="132"/>
        <v>161061274122500930</v>
      </c>
      <c r="F733" t="s">
        <v>109</v>
      </c>
      <c r="G733" t="s">
        <v>110</v>
      </c>
      <c r="H733">
        <v>1610612758</v>
      </c>
      <c r="I733" s="4" t="str">
        <f t="shared" si="133"/>
        <v>161061275822500930</v>
      </c>
      <c r="J733">
        <v>0</v>
      </c>
      <c r="K733">
        <v>0</v>
      </c>
      <c r="L733">
        <v>110</v>
      </c>
      <c r="M733">
        <v>126</v>
      </c>
      <c r="N733">
        <v>27</v>
      </c>
      <c r="O733">
        <v>6</v>
      </c>
      <c r="P733">
        <v>2</v>
      </c>
      <c r="Q733" s="2">
        <f t="shared" si="134"/>
        <v>0.55578011317704124</v>
      </c>
      <c r="R733" s="3">
        <f t="shared" si="135"/>
        <v>75.960000000000008</v>
      </c>
      <c r="S733" s="3">
        <f t="shared" si="136"/>
        <v>99.12</v>
      </c>
      <c r="T733" s="3">
        <f t="shared" si="137"/>
        <v>144.81305950500263</v>
      </c>
      <c r="U733" s="3">
        <f t="shared" si="138"/>
        <v>127.11864406779661</v>
      </c>
      <c r="V733" s="3">
        <f t="shared" si="139"/>
        <v>17.694415437206018</v>
      </c>
      <c r="W733" s="2">
        <f t="shared" si="140"/>
        <v>1.9285714285714286</v>
      </c>
      <c r="X733">
        <v>84</v>
      </c>
      <c r="Y733">
        <v>35</v>
      </c>
      <c r="Z733" s="2">
        <v>0.41699999999999998</v>
      </c>
      <c r="AA733">
        <v>45</v>
      </c>
      <c r="AB733">
        <v>17</v>
      </c>
      <c r="AC733">
        <f t="shared" si="141"/>
        <v>51</v>
      </c>
      <c r="AD733" s="2">
        <v>0.378</v>
      </c>
      <c r="AE733">
        <v>34</v>
      </c>
      <c r="AF733">
        <v>23</v>
      </c>
      <c r="AG733" s="2">
        <v>0.67600000000000005</v>
      </c>
      <c r="AH733">
        <v>40</v>
      </c>
      <c r="AI733">
        <v>9</v>
      </c>
      <c r="AJ733">
        <v>49</v>
      </c>
      <c r="AK733">
        <v>19</v>
      </c>
      <c r="AL733">
        <v>14</v>
      </c>
      <c r="AM733">
        <v>-16</v>
      </c>
      <c r="AN733">
        <v>240</v>
      </c>
      <c r="AO733">
        <v>25</v>
      </c>
      <c r="AP733">
        <v>26</v>
      </c>
      <c r="AQ733">
        <v>38</v>
      </c>
      <c r="AR733">
        <v>21</v>
      </c>
      <c r="AS733">
        <v>5</v>
      </c>
      <c r="AT733">
        <v>9</v>
      </c>
      <c r="AU733">
        <v>4</v>
      </c>
      <c r="AV733">
        <v>36</v>
      </c>
      <c r="AW733">
        <f t="shared" si="142"/>
        <v>0</v>
      </c>
      <c r="AX733">
        <f t="shared" si="143"/>
        <v>36</v>
      </c>
      <c r="AY733" t="s">
        <v>102</v>
      </c>
      <c r="AZ733" s="1">
        <v>46089.875</v>
      </c>
      <c r="BA733" s="1">
        <v>46089</v>
      </c>
      <c r="BB733">
        <v>3</v>
      </c>
      <c r="BC733" t="s">
        <v>119</v>
      </c>
      <c r="BD733">
        <v>2026</v>
      </c>
    </row>
    <row r="734" spans="1:56" x14ac:dyDescent="0.25">
      <c r="A734">
        <v>22500926</v>
      </c>
      <c r="B734" t="s">
        <v>74</v>
      </c>
      <c r="C734" t="s">
        <v>75</v>
      </c>
      <c r="D734">
        <v>1610612753</v>
      </c>
      <c r="E734" t="str">
        <f t="shared" si="132"/>
        <v>161061275322500926</v>
      </c>
      <c r="F734" t="s">
        <v>115</v>
      </c>
      <c r="G734" t="s">
        <v>116</v>
      </c>
      <c r="H734">
        <v>1610612749</v>
      </c>
      <c r="I734" s="4" t="str">
        <f t="shared" si="133"/>
        <v>161061274922500926</v>
      </c>
      <c r="J734">
        <v>0</v>
      </c>
      <c r="K734">
        <v>1</v>
      </c>
      <c r="L734">
        <v>130</v>
      </c>
      <c r="M734">
        <v>91</v>
      </c>
      <c r="N734">
        <v>31</v>
      </c>
      <c r="O734">
        <v>2</v>
      </c>
      <c r="P734">
        <v>11</v>
      </c>
      <c r="Q734" s="2">
        <f t="shared" si="134"/>
        <v>0.68134171907756813</v>
      </c>
      <c r="R734" s="3">
        <f t="shared" si="135"/>
        <v>70.400000000000006</v>
      </c>
      <c r="S734" s="3">
        <f t="shared" si="136"/>
        <v>64.72</v>
      </c>
      <c r="T734" s="3">
        <f t="shared" si="137"/>
        <v>184.65909090909091</v>
      </c>
      <c r="U734" s="3">
        <f t="shared" si="138"/>
        <v>140.60568603213846</v>
      </c>
      <c r="V734" s="3">
        <f t="shared" si="139"/>
        <v>44.053404876952442</v>
      </c>
      <c r="W734" s="2">
        <f t="shared" si="140"/>
        <v>2.0666666666666669</v>
      </c>
      <c r="X734">
        <v>80</v>
      </c>
      <c r="Y734">
        <v>45</v>
      </c>
      <c r="Z734" s="2">
        <v>0.56299999999999994</v>
      </c>
      <c r="AA734">
        <v>33</v>
      </c>
      <c r="AB734">
        <v>14</v>
      </c>
      <c r="AC734">
        <f t="shared" si="141"/>
        <v>42</v>
      </c>
      <c r="AD734" s="2">
        <v>0.42399999999999999</v>
      </c>
      <c r="AE734">
        <v>35</v>
      </c>
      <c r="AF734">
        <v>26</v>
      </c>
      <c r="AG734" s="2">
        <v>0.74299999999999999</v>
      </c>
      <c r="AH734">
        <v>39</v>
      </c>
      <c r="AI734">
        <v>10</v>
      </c>
      <c r="AJ734">
        <v>49</v>
      </c>
      <c r="AK734">
        <v>19</v>
      </c>
      <c r="AL734">
        <v>15</v>
      </c>
      <c r="AM734">
        <v>39</v>
      </c>
      <c r="AN734">
        <v>240</v>
      </c>
      <c r="AO734">
        <v>25</v>
      </c>
      <c r="AP734">
        <v>42</v>
      </c>
      <c r="AQ734">
        <v>33</v>
      </c>
      <c r="AR734">
        <v>30</v>
      </c>
      <c r="AS734">
        <v>39</v>
      </c>
      <c r="AT734">
        <v>22</v>
      </c>
      <c r="AU734">
        <v>23</v>
      </c>
      <c r="AV734">
        <v>54</v>
      </c>
      <c r="AW734">
        <f t="shared" si="142"/>
        <v>8</v>
      </c>
      <c r="AX734">
        <f t="shared" si="143"/>
        <v>62</v>
      </c>
      <c r="AY734" t="s">
        <v>102</v>
      </c>
      <c r="AZ734" s="1">
        <v>46089.833333333336</v>
      </c>
      <c r="BA734" s="1">
        <v>46089</v>
      </c>
      <c r="BB734">
        <v>3</v>
      </c>
      <c r="BC734" t="s">
        <v>119</v>
      </c>
      <c r="BD734">
        <v>2026</v>
      </c>
    </row>
    <row r="735" spans="1:56" x14ac:dyDescent="0.25">
      <c r="A735">
        <v>22500926</v>
      </c>
      <c r="B735" t="s">
        <v>115</v>
      </c>
      <c r="C735" t="s">
        <v>116</v>
      </c>
      <c r="D735">
        <v>1610612749</v>
      </c>
      <c r="E735" t="str">
        <f t="shared" si="132"/>
        <v>161061274922500926</v>
      </c>
      <c r="F735" t="s">
        <v>74</v>
      </c>
      <c r="G735" t="s">
        <v>75</v>
      </c>
      <c r="H735">
        <v>1610612753</v>
      </c>
      <c r="I735" s="4" t="str">
        <f t="shared" si="133"/>
        <v>161061275322500926</v>
      </c>
      <c r="J735">
        <v>1</v>
      </c>
      <c r="K735">
        <v>0</v>
      </c>
      <c r="L735">
        <v>91</v>
      </c>
      <c r="M735">
        <v>130</v>
      </c>
      <c r="N735">
        <v>22</v>
      </c>
      <c r="O735">
        <v>3</v>
      </c>
      <c r="P735">
        <v>10</v>
      </c>
      <c r="Q735" s="2">
        <f t="shared" si="134"/>
        <v>0.50713330361123499</v>
      </c>
      <c r="R735" s="3">
        <f t="shared" si="135"/>
        <v>64.72</v>
      </c>
      <c r="S735" s="3">
        <f t="shared" si="136"/>
        <v>70.400000000000006</v>
      </c>
      <c r="T735" s="3">
        <f t="shared" si="137"/>
        <v>140.60568603213846</v>
      </c>
      <c r="U735" s="3">
        <f t="shared" si="138"/>
        <v>184.65909090909091</v>
      </c>
      <c r="V735" s="3">
        <f t="shared" si="139"/>
        <v>-44.053404876952442</v>
      </c>
      <c r="W735" s="2">
        <f t="shared" si="140"/>
        <v>1.375</v>
      </c>
      <c r="X735">
        <v>84</v>
      </c>
      <c r="Y735">
        <v>36</v>
      </c>
      <c r="Z735" s="2">
        <v>0.42899999999999999</v>
      </c>
      <c r="AA735">
        <v>44</v>
      </c>
      <c r="AB735">
        <v>13</v>
      </c>
      <c r="AC735">
        <f t="shared" si="141"/>
        <v>39</v>
      </c>
      <c r="AD735" s="2">
        <v>0.29499999999999998</v>
      </c>
      <c r="AE735">
        <v>13</v>
      </c>
      <c r="AF735">
        <v>6</v>
      </c>
      <c r="AG735" s="2">
        <v>0.46200000000000002</v>
      </c>
      <c r="AH735">
        <v>27</v>
      </c>
      <c r="AI735">
        <v>9</v>
      </c>
      <c r="AJ735">
        <v>36</v>
      </c>
      <c r="AK735">
        <v>23</v>
      </c>
      <c r="AL735">
        <v>16</v>
      </c>
      <c r="AM735">
        <v>-39</v>
      </c>
      <c r="AN735">
        <v>240</v>
      </c>
      <c r="AO735">
        <v>15</v>
      </c>
      <c r="AP735">
        <v>40</v>
      </c>
      <c r="AQ735">
        <v>15</v>
      </c>
      <c r="AR735">
        <v>21</v>
      </c>
      <c r="AS735">
        <v>0</v>
      </c>
      <c r="AT735">
        <v>3</v>
      </c>
      <c r="AU735">
        <v>10</v>
      </c>
      <c r="AV735">
        <v>36</v>
      </c>
      <c r="AW735">
        <f t="shared" si="142"/>
        <v>10</v>
      </c>
      <c r="AX735">
        <f t="shared" si="143"/>
        <v>46</v>
      </c>
      <c r="AY735" t="s">
        <v>102</v>
      </c>
      <c r="AZ735" s="1">
        <v>46089.833333333336</v>
      </c>
      <c r="BA735" s="1">
        <v>46089</v>
      </c>
      <c r="BB735">
        <v>3</v>
      </c>
      <c r="BC735" t="s">
        <v>119</v>
      </c>
      <c r="BD735">
        <v>2026</v>
      </c>
    </row>
    <row r="736" spans="1:56" x14ac:dyDescent="0.25">
      <c r="A736">
        <v>22500927</v>
      </c>
      <c r="B736" t="s">
        <v>78</v>
      </c>
      <c r="C736" t="s">
        <v>79</v>
      </c>
      <c r="D736">
        <v>1610612745</v>
      </c>
      <c r="E736" t="str">
        <f t="shared" si="132"/>
        <v>161061274522500927</v>
      </c>
      <c r="F736" t="s">
        <v>53</v>
      </c>
      <c r="G736" t="s">
        <v>54</v>
      </c>
      <c r="H736">
        <v>1610612759</v>
      </c>
      <c r="I736" s="4" t="str">
        <f t="shared" si="133"/>
        <v>161061275922500927</v>
      </c>
      <c r="J736">
        <v>0</v>
      </c>
      <c r="K736">
        <v>0</v>
      </c>
      <c r="L736">
        <v>120</v>
      </c>
      <c r="M736">
        <v>145</v>
      </c>
      <c r="N736">
        <v>25</v>
      </c>
      <c r="O736">
        <v>5</v>
      </c>
      <c r="P736">
        <v>5</v>
      </c>
      <c r="Q736" s="2">
        <f t="shared" si="134"/>
        <v>0.59358923624851601</v>
      </c>
      <c r="R736" s="3">
        <f t="shared" si="135"/>
        <v>81.08</v>
      </c>
      <c r="S736" s="3">
        <f t="shared" si="136"/>
        <v>86.88</v>
      </c>
      <c r="T736" s="3">
        <f t="shared" si="137"/>
        <v>148.00197335964481</v>
      </c>
      <c r="U736" s="3">
        <f t="shared" si="138"/>
        <v>166.89686924493554</v>
      </c>
      <c r="V736" s="3">
        <f t="shared" si="139"/>
        <v>-18.894895885290737</v>
      </c>
      <c r="W736" s="2">
        <f t="shared" si="140"/>
        <v>2.0833333333333335</v>
      </c>
      <c r="X736">
        <v>87</v>
      </c>
      <c r="Y736">
        <v>42</v>
      </c>
      <c r="Z736" s="2">
        <v>0.48299999999999998</v>
      </c>
      <c r="AA736">
        <v>28</v>
      </c>
      <c r="AB736">
        <v>8</v>
      </c>
      <c r="AC736">
        <f t="shared" si="141"/>
        <v>24</v>
      </c>
      <c r="AD736" s="2">
        <v>0.28599999999999998</v>
      </c>
      <c r="AE736">
        <v>32</v>
      </c>
      <c r="AF736">
        <v>28</v>
      </c>
      <c r="AG736" s="2">
        <v>0.875</v>
      </c>
      <c r="AH736">
        <v>29</v>
      </c>
      <c r="AI736">
        <v>8</v>
      </c>
      <c r="AJ736">
        <v>37</v>
      </c>
      <c r="AK736">
        <v>23</v>
      </c>
      <c r="AL736">
        <v>12</v>
      </c>
      <c r="AM736">
        <v>-25</v>
      </c>
      <c r="AN736">
        <v>240</v>
      </c>
      <c r="AO736">
        <v>33</v>
      </c>
      <c r="AP736">
        <v>24</v>
      </c>
      <c r="AQ736">
        <v>37</v>
      </c>
      <c r="AR736">
        <v>26</v>
      </c>
      <c r="AS736">
        <v>1</v>
      </c>
      <c r="AT736">
        <v>16</v>
      </c>
      <c r="AU736">
        <v>11</v>
      </c>
      <c r="AV736">
        <v>58</v>
      </c>
      <c r="AW736">
        <f t="shared" si="142"/>
        <v>10</v>
      </c>
      <c r="AX736">
        <f t="shared" si="143"/>
        <v>68</v>
      </c>
      <c r="AY736" t="s">
        <v>102</v>
      </c>
      <c r="AZ736" s="1">
        <v>46089.833333333336</v>
      </c>
      <c r="BA736" s="1">
        <v>46089</v>
      </c>
      <c r="BB736">
        <v>3</v>
      </c>
      <c r="BC736" t="s">
        <v>119</v>
      </c>
      <c r="BD736">
        <v>2026</v>
      </c>
    </row>
    <row r="737" spans="1:56" x14ac:dyDescent="0.25">
      <c r="A737">
        <v>22500927</v>
      </c>
      <c r="B737" t="s">
        <v>53</v>
      </c>
      <c r="C737" t="s">
        <v>54</v>
      </c>
      <c r="D737">
        <v>1610612759</v>
      </c>
      <c r="E737" t="str">
        <f t="shared" si="132"/>
        <v>161061275922500927</v>
      </c>
      <c r="F737" t="s">
        <v>78</v>
      </c>
      <c r="G737" t="s">
        <v>79</v>
      </c>
      <c r="H737">
        <v>1610612745</v>
      </c>
      <c r="I737" s="4" t="str">
        <f t="shared" si="133"/>
        <v>161061274522500927</v>
      </c>
      <c r="J737">
        <v>1</v>
      </c>
      <c r="K737">
        <v>1</v>
      </c>
      <c r="L737">
        <v>145</v>
      </c>
      <c r="M737">
        <v>120</v>
      </c>
      <c r="N737">
        <v>38</v>
      </c>
      <c r="O737">
        <v>6</v>
      </c>
      <c r="P737">
        <v>4</v>
      </c>
      <c r="Q737" s="2">
        <f t="shared" si="134"/>
        <v>0.72587104525430524</v>
      </c>
      <c r="R737" s="3">
        <f t="shared" si="135"/>
        <v>86.88</v>
      </c>
      <c r="S737" s="3">
        <f t="shared" si="136"/>
        <v>81.08</v>
      </c>
      <c r="T737" s="3">
        <f t="shared" si="137"/>
        <v>166.89686924493554</v>
      </c>
      <c r="U737" s="3">
        <f t="shared" si="138"/>
        <v>148.00197335964481</v>
      </c>
      <c r="V737" s="3">
        <f t="shared" si="139"/>
        <v>18.894895885290737</v>
      </c>
      <c r="W737" s="2">
        <f t="shared" si="140"/>
        <v>5.4285714285714288</v>
      </c>
      <c r="X737">
        <v>88</v>
      </c>
      <c r="Y737">
        <v>51</v>
      </c>
      <c r="Z737" s="2">
        <v>0.57999999999999996</v>
      </c>
      <c r="AA737">
        <v>40</v>
      </c>
      <c r="AB737">
        <v>21</v>
      </c>
      <c r="AC737">
        <f t="shared" si="141"/>
        <v>63</v>
      </c>
      <c r="AD737" s="2">
        <v>0.52500000000000002</v>
      </c>
      <c r="AE737">
        <v>27</v>
      </c>
      <c r="AF737">
        <v>22</v>
      </c>
      <c r="AG737" s="2">
        <v>0.81499999999999995</v>
      </c>
      <c r="AH737">
        <v>26</v>
      </c>
      <c r="AI737">
        <v>6</v>
      </c>
      <c r="AJ737">
        <v>32</v>
      </c>
      <c r="AK737">
        <v>26</v>
      </c>
      <c r="AL737">
        <v>7</v>
      </c>
      <c r="AM737">
        <v>25</v>
      </c>
      <c r="AN737">
        <v>240</v>
      </c>
      <c r="AO737">
        <v>32</v>
      </c>
      <c r="AP737">
        <v>37</v>
      </c>
      <c r="AQ737">
        <v>41</v>
      </c>
      <c r="AR737">
        <v>35</v>
      </c>
      <c r="AS737">
        <v>30</v>
      </c>
      <c r="AT737">
        <v>15</v>
      </c>
      <c r="AU737">
        <v>25</v>
      </c>
      <c r="AV737">
        <v>56</v>
      </c>
      <c r="AW737">
        <f t="shared" si="142"/>
        <v>4</v>
      </c>
      <c r="AX737">
        <f t="shared" si="143"/>
        <v>60</v>
      </c>
      <c r="AY737" t="s">
        <v>102</v>
      </c>
      <c r="AZ737" s="1">
        <v>46089.833333333336</v>
      </c>
      <c r="BA737" s="1">
        <v>46089</v>
      </c>
      <c r="BB737">
        <v>3</v>
      </c>
      <c r="BC737" t="s">
        <v>119</v>
      </c>
      <c r="BD737">
        <v>2026</v>
      </c>
    </row>
    <row r="738" spans="1:56" x14ac:dyDescent="0.25">
      <c r="A738">
        <v>22500925</v>
      </c>
      <c r="B738" t="s">
        <v>111</v>
      </c>
      <c r="C738" t="s">
        <v>112</v>
      </c>
      <c r="D738">
        <v>1610612764</v>
      </c>
      <c r="E738" t="str">
        <f t="shared" si="132"/>
        <v>161061276422500925</v>
      </c>
      <c r="F738" t="s">
        <v>105</v>
      </c>
      <c r="G738" t="s">
        <v>106</v>
      </c>
      <c r="H738">
        <v>1610612740</v>
      </c>
      <c r="I738" s="4" t="str">
        <f t="shared" si="133"/>
        <v>161061274022500925</v>
      </c>
      <c r="J738">
        <v>0</v>
      </c>
      <c r="K738">
        <v>0</v>
      </c>
      <c r="L738">
        <v>118</v>
      </c>
      <c r="M738">
        <v>138</v>
      </c>
      <c r="N738">
        <v>27</v>
      </c>
      <c r="O738">
        <v>3</v>
      </c>
      <c r="P738">
        <v>2</v>
      </c>
      <c r="Q738" s="2">
        <f t="shared" si="134"/>
        <v>0.57348367029548997</v>
      </c>
      <c r="R738" s="3">
        <f t="shared" si="135"/>
        <v>72.88</v>
      </c>
      <c r="S738" s="3">
        <f t="shared" si="136"/>
        <v>89.68</v>
      </c>
      <c r="T738" s="3">
        <f t="shared" si="137"/>
        <v>161.90998902305159</v>
      </c>
      <c r="U738" s="3">
        <f t="shared" si="138"/>
        <v>153.88046387154327</v>
      </c>
      <c r="V738" s="3">
        <f t="shared" si="139"/>
        <v>8.0295251515083237</v>
      </c>
      <c r="W738" s="2">
        <f t="shared" si="140"/>
        <v>1.588235294117647</v>
      </c>
      <c r="X738">
        <v>91</v>
      </c>
      <c r="Y738">
        <v>41</v>
      </c>
      <c r="Z738" s="2">
        <v>0.45100000000000001</v>
      </c>
      <c r="AA738">
        <v>42</v>
      </c>
      <c r="AB738">
        <v>14</v>
      </c>
      <c r="AC738">
        <f t="shared" si="141"/>
        <v>42</v>
      </c>
      <c r="AD738" s="2">
        <v>0.33300000000000002</v>
      </c>
      <c r="AE738">
        <v>27</v>
      </c>
      <c r="AF738">
        <v>22</v>
      </c>
      <c r="AG738" s="2">
        <v>0.81499999999999995</v>
      </c>
      <c r="AH738">
        <v>28</v>
      </c>
      <c r="AI738">
        <v>13</v>
      </c>
      <c r="AJ738">
        <v>41</v>
      </c>
      <c r="AK738">
        <v>31</v>
      </c>
      <c r="AL738">
        <v>17</v>
      </c>
      <c r="AM738">
        <v>-20</v>
      </c>
      <c r="AN738">
        <v>240</v>
      </c>
      <c r="AO738">
        <v>35</v>
      </c>
      <c r="AP738">
        <v>30</v>
      </c>
      <c r="AQ738">
        <v>28</v>
      </c>
      <c r="AR738">
        <v>25</v>
      </c>
      <c r="AS738">
        <v>8</v>
      </c>
      <c r="AT738">
        <v>9</v>
      </c>
      <c r="AU738">
        <v>10</v>
      </c>
      <c r="AV738">
        <v>44</v>
      </c>
      <c r="AW738">
        <f t="shared" si="142"/>
        <v>10</v>
      </c>
      <c r="AX738">
        <f t="shared" si="143"/>
        <v>54</v>
      </c>
      <c r="AY738" t="s">
        <v>102</v>
      </c>
      <c r="AZ738" s="1">
        <v>46089.791666666664</v>
      </c>
      <c r="BA738" s="1">
        <v>46089</v>
      </c>
      <c r="BB738">
        <v>3</v>
      </c>
      <c r="BC738" t="s">
        <v>119</v>
      </c>
      <c r="BD738">
        <v>2026</v>
      </c>
    </row>
    <row r="739" spans="1:56" x14ac:dyDescent="0.25">
      <c r="A739">
        <v>22500925</v>
      </c>
      <c r="B739" t="s">
        <v>105</v>
      </c>
      <c r="C739" t="s">
        <v>106</v>
      </c>
      <c r="D739">
        <v>1610612740</v>
      </c>
      <c r="E739" t="str">
        <f t="shared" si="132"/>
        <v>161061274022500925</v>
      </c>
      <c r="F739" t="s">
        <v>111</v>
      </c>
      <c r="G739" t="s">
        <v>112</v>
      </c>
      <c r="H739">
        <v>1610612764</v>
      </c>
      <c r="I739" s="4" t="str">
        <f t="shared" si="133"/>
        <v>161061276422500925</v>
      </c>
      <c r="J739">
        <v>1</v>
      </c>
      <c r="K739">
        <v>1</v>
      </c>
      <c r="L739">
        <v>138</v>
      </c>
      <c r="M739">
        <v>118</v>
      </c>
      <c r="N739">
        <v>25</v>
      </c>
      <c r="O739">
        <v>6</v>
      </c>
      <c r="P739">
        <v>11</v>
      </c>
      <c r="Q739" s="2">
        <f t="shared" si="134"/>
        <v>0.62910284463894961</v>
      </c>
      <c r="R739" s="3">
        <f t="shared" si="135"/>
        <v>89.68</v>
      </c>
      <c r="S739" s="3">
        <f t="shared" si="136"/>
        <v>72.88</v>
      </c>
      <c r="T739" s="3">
        <f t="shared" si="137"/>
        <v>153.88046387154327</v>
      </c>
      <c r="U739" s="3">
        <f t="shared" si="138"/>
        <v>161.90998902305159</v>
      </c>
      <c r="V739" s="3">
        <f t="shared" si="139"/>
        <v>-8.0295251515083237</v>
      </c>
      <c r="W739" s="2">
        <f t="shared" si="140"/>
        <v>3.125</v>
      </c>
      <c r="X739">
        <v>89</v>
      </c>
      <c r="Y739">
        <v>47</v>
      </c>
      <c r="Z739" s="2">
        <v>0.52800000000000002</v>
      </c>
      <c r="AA739">
        <v>23</v>
      </c>
      <c r="AB739">
        <v>7</v>
      </c>
      <c r="AC739">
        <f t="shared" si="141"/>
        <v>21</v>
      </c>
      <c r="AD739" s="2">
        <v>0.30399999999999999</v>
      </c>
      <c r="AE739">
        <v>47</v>
      </c>
      <c r="AF739">
        <v>37</v>
      </c>
      <c r="AG739" s="2">
        <v>0.78700000000000003</v>
      </c>
      <c r="AH739">
        <v>32</v>
      </c>
      <c r="AI739">
        <v>12</v>
      </c>
      <c r="AJ739">
        <v>44</v>
      </c>
      <c r="AK739">
        <v>20</v>
      </c>
      <c r="AL739">
        <v>8</v>
      </c>
      <c r="AM739">
        <v>20</v>
      </c>
      <c r="AN739">
        <v>240</v>
      </c>
      <c r="AO739">
        <v>32</v>
      </c>
      <c r="AP739">
        <v>35</v>
      </c>
      <c r="AQ739">
        <v>35</v>
      </c>
      <c r="AR739">
        <v>36</v>
      </c>
      <c r="AS739">
        <v>23</v>
      </c>
      <c r="AT739">
        <v>22</v>
      </c>
      <c r="AU739">
        <v>26</v>
      </c>
      <c r="AV739">
        <v>72</v>
      </c>
      <c r="AW739">
        <f t="shared" si="142"/>
        <v>8</v>
      </c>
      <c r="AX739">
        <f t="shared" si="143"/>
        <v>80</v>
      </c>
      <c r="AY739" t="s">
        <v>102</v>
      </c>
      <c r="AZ739" s="1">
        <v>46089.791666666664</v>
      </c>
      <c r="BA739" s="1">
        <v>46089</v>
      </c>
      <c r="BB739">
        <v>3</v>
      </c>
      <c r="BC739" t="s">
        <v>119</v>
      </c>
      <c r="BD739">
        <v>2026</v>
      </c>
    </row>
    <row r="740" spans="1:56" x14ac:dyDescent="0.25">
      <c r="A740">
        <v>22500923</v>
      </c>
      <c r="B740" t="s">
        <v>64</v>
      </c>
      <c r="C740" t="s">
        <v>65</v>
      </c>
      <c r="D740">
        <v>1610612765</v>
      </c>
      <c r="E740" t="str">
        <f t="shared" si="132"/>
        <v>161061276522500923</v>
      </c>
      <c r="F740" t="s">
        <v>96</v>
      </c>
      <c r="G740" t="s">
        <v>97</v>
      </c>
      <c r="H740">
        <v>1610612748</v>
      </c>
      <c r="I740" s="4" t="str">
        <f t="shared" si="133"/>
        <v>161061274822500923</v>
      </c>
      <c r="J740">
        <v>0</v>
      </c>
      <c r="K740">
        <v>0</v>
      </c>
      <c r="L740">
        <v>110</v>
      </c>
      <c r="M740">
        <v>121</v>
      </c>
      <c r="N740">
        <v>26</v>
      </c>
      <c r="O740">
        <v>12</v>
      </c>
      <c r="P740">
        <v>5</v>
      </c>
      <c r="Q740" s="2">
        <f t="shared" si="134"/>
        <v>0.5469371519490851</v>
      </c>
      <c r="R740" s="3">
        <f t="shared" si="135"/>
        <v>76.56</v>
      </c>
      <c r="S740" s="3">
        <f t="shared" si="136"/>
        <v>80</v>
      </c>
      <c r="T740" s="3">
        <f t="shared" si="137"/>
        <v>143.67816091954023</v>
      </c>
      <c r="U740" s="3">
        <f t="shared" si="138"/>
        <v>151.25</v>
      </c>
      <c r="V740" s="3">
        <f t="shared" si="139"/>
        <v>-7.5718390804597675</v>
      </c>
      <c r="W740" s="2">
        <f t="shared" si="140"/>
        <v>2.3636363636363638</v>
      </c>
      <c r="X740">
        <v>90</v>
      </c>
      <c r="Y740">
        <v>40</v>
      </c>
      <c r="Z740" s="2">
        <v>0.44400000000000001</v>
      </c>
      <c r="AA740">
        <v>37</v>
      </c>
      <c r="AB740">
        <v>11</v>
      </c>
      <c r="AC740">
        <f t="shared" si="141"/>
        <v>33</v>
      </c>
      <c r="AD740" s="2">
        <v>0.29699999999999999</v>
      </c>
      <c r="AE740">
        <v>24</v>
      </c>
      <c r="AF740">
        <v>19</v>
      </c>
      <c r="AG740" s="2">
        <v>0.79200000000000004</v>
      </c>
      <c r="AH740">
        <v>26</v>
      </c>
      <c r="AI740">
        <v>13</v>
      </c>
      <c r="AJ740">
        <v>39</v>
      </c>
      <c r="AK740">
        <v>23</v>
      </c>
      <c r="AL740">
        <v>11</v>
      </c>
      <c r="AM740">
        <v>-11</v>
      </c>
      <c r="AN740">
        <v>240</v>
      </c>
      <c r="AO740">
        <v>16</v>
      </c>
      <c r="AP740">
        <v>32</v>
      </c>
      <c r="AQ740">
        <v>32</v>
      </c>
      <c r="AR740">
        <v>30</v>
      </c>
      <c r="AS740">
        <v>2</v>
      </c>
      <c r="AT740">
        <v>6</v>
      </c>
      <c r="AU740">
        <v>16</v>
      </c>
      <c r="AV740">
        <v>56</v>
      </c>
      <c r="AW740">
        <f t="shared" si="142"/>
        <v>2</v>
      </c>
      <c r="AX740">
        <f t="shared" si="143"/>
        <v>58</v>
      </c>
      <c r="AY740" t="s">
        <v>102</v>
      </c>
      <c r="AZ740" s="1">
        <v>46089.75</v>
      </c>
      <c r="BA740" s="1">
        <v>46089</v>
      </c>
      <c r="BB740">
        <v>3</v>
      </c>
      <c r="BC740" t="s">
        <v>119</v>
      </c>
      <c r="BD740">
        <v>2026</v>
      </c>
    </row>
    <row r="741" spans="1:56" x14ac:dyDescent="0.25">
      <c r="A741">
        <v>22500923</v>
      </c>
      <c r="B741" t="s">
        <v>96</v>
      </c>
      <c r="C741" t="s">
        <v>97</v>
      </c>
      <c r="D741">
        <v>1610612748</v>
      </c>
      <c r="E741" t="str">
        <f t="shared" si="132"/>
        <v>161061274822500923</v>
      </c>
      <c r="F741" t="s">
        <v>64</v>
      </c>
      <c r="G741" t="s">
        <v>65</v>
      </c>
      <c r="H741">
        <v>1610612765</v>
      </c>
      <c r="I741" s="4" t="str">
        <f t="shared" si="133"/>
        <v>161061276522500923</v>
      </c>
      <c r="J741">
        <v>1</v>
      </c>
      <c r="K741">
        <v>1</v>
      </c>
      <c r="L741">
        <v>121</v>
      </c>
      <c r="M741">
        <v>110</v>
      </c>
      <c r="N741">
        <v>31</v>
      </c>
      <c r="O741">
        <v>5</v>
      </c>
      <c r="P741">
        <v>9</v>
      </c>
      <c r="Q741" s="2">
        <f t="shared" si="134"/>
        <v>0.58173076923076927</v>
      </c>
      <c r="R741" s="3">
        <f t="shared" si="135"/>
        <v>80</v>
      </c>
      <c r="S741" s="3">
        <f t="shared" si="136"/>
        <v>76.56</v>
      </c>
      <c r="T741" s="3">
        <f t="shared" si="137"/>
        <v>151.25</v>
      </c>
      <c r="U741" s="3">
        <f t="shared" si="138"/>
        <v>143.67816091954023</v>
      </c>
      <c r="V741" s="3">
        <f t="shared" si="139"/>
        <v>7.5718390804597675</v>
      </c>
      <c r="W741" s="2">
        <f t="shared" si="140"/>
        <v>2.8181818181818183</v>
      </c>
      <c r="X741">
        <v>93</v>
      </c>
      <c r="Y741">
        <v>43</v>
      </c>
      <c r="Z741" s="2">
        <v>0.46200000000000002</v>
      </c>
      <c r="AA741">
        <v>33</v>
      </c>
      <c r="AB741">
        <v>12</v>
      </c>
      <c r="AC741">
        <f t="shared" si="141"/>
        <v>36</v>
      </c>
      <c r="AD741" s="2">
        <v>0.36399999999999999</v>
      </c>
      <c r="AE741">
        <v>25</v>
      </c>
      <c r="AF741">
        <v>23</v>
      </c>
      <c r="AG741" s="2">
        <v>0.92</v>
      </c>
      <c r="AH741">
        <v>36</v>
      </c>
      <c r="AI741">
        <v>13</v>
      </c>
      <c r="AJ741">
        <v>49</v>
      </c>
      <c r="AK741">
        <v>23</v>
      </c>
      <c r="AL741">
        <v>11</v>
      </c>
      <c r="AM741">
        <v>11</v>
      </c>
      <c r="AN741">
        <v>240</v>
      </c>
      <c r="AO741">
        <v>34</v>
      </c>
      <c r="AP741">
        <v>33</v>
      </c>
      <c r="AQ741">
        <v>36</v>
      </c>
      <c r="AR741">
        <v>18</v>
      </c>
      <c r="AS741">
        <v>29</v>
      </c>
      <c r="AT741">
        <v>22</v>
      </c>
      <c r="AU741">
        <v>16</v>
      </c>
      <c r="AV741">
        <v>58</v>
      </c>
      <c r="AW741">
        <f t="shared" si="142"/>
        <v>4</v>
      </c>
      <c r="AX741">
        <f t="shared" si="143"/>
        <v>62</v>
      </c>
      <c r="AY741" t="s">
        <v>102</v>
      </c>
      <c r="AZ741" s="1">
        <v>46089.75</v>
      </c>
      <c r="BA741" s="1">
        <v>46089</v>
      </c>
      <c r="BB741">
        <v>3</v>
      </c>
      <c r="BC741" t="s">
        <v>119</v>
      </c>
      <c r="BD741">
        <v>2026</v>
      </c>
    </row>
    <row r="742" spans="1:56" x14ac:dyDescent="0.25">
      <c r="A742">
        <v>22500924</v>
      </c>
      <c r="B742" t="s">
        <v>72</v>
      </c>
      <c r="C742" t="s">
        <v>73</v>
      </c>
      <c r="D742">
        <v>1610612761</v>
      </c>
      <c r="E742" t="str">
        <f t="shared" si="132"/>
        <v>161061276122500924</v>
      </c>
      <c r="F742" t="s">
        <v>98</v>
      </c>
      <c r="G742" t="s">
        <v>99</v>
      </c>
      <c r="H742">
        <v>1610612742</v>
      </c>
      <c r="I742" s="4" t="str">
        <f t="shared" si="133"/>
        <v>161061274222500924</v>
      </c>
      <c r="J742">
        <v>1</v>
      </c>
      <c r="K742">
        <v>1</v>
      </c>
      <c r="L742">
        <v>122</v>
      </c>
      <c r="M742">
        <v>92</v>
      </c>
      <c r="N742">
        <v>39</v>
      </c>
      <c r="O742">
        <v>4</v>
      </c>
      <c r="P742">
        <v>11</v>
      </c>
      <c r="Q742" s="2">
        <f t="shared" si="134"/>
        <v>0.58272831486434851</v>
      </c>
      <c r="R742" s="3">
        <f t="shared" si="135"/>
        <v>88.68</v>
      </c>
      <c r="S742" s="3">
        <f t="shared" si="136"/>
        <v>64.8</v>
      </c>
      <c r="T742" s="3">
        <f t="shared" si="137"/>
        <v>137.57329724853403</v>
      </c>
      <c r="U742" s="3">
        <f t="shared" si="138"/>
        <v>141.97530864197532</v>
      </c>
      <c r="V742" s="3">
        <f t="shared" si="139"/>
        <v>-4.4020113934412848</v>
      </c>
      <c r="W742" s="2">
        <f t="shared" si="140"/>
        <v>4.875</v>
      </c>
      <c r="X742">
        <v>95</v>
      </c>
      <c r="Y742">
        <v>48</v>
      </c>
      <c r="Z742" s="2">
        <v>0.505</v>
      </c>
      <c r="AA742">
        <v>36</v>
      </c>
      <c r="AB742">
        <v>10</v>
      </c>
      <c r="AC742">
        <f t="shared" si="141"/>
        <v>30</v>
      </c>
      <c r="AD742" s="2">
        <v>0.27800000000000002</v>
      </c>
      <c r="AE742">
        <v>22</v>
      </c>
      <c r="AF742">
        <v>16</v>
      </c>
      <c r="AG742" s="2">
        <v>0.72699999999999998</v>
      </c>
      <c r="AH742">
        <v>34</v>
      </c>
      <c r="AI742">
        <v>8</v>
      </c>
      <c r="AJ742">
        <v>42</v>
      </c>
      <c r="AK742">
        <v>19</v>
      </c>
      <c r="AL742">
        <v>8</v>
      </c>
      <c r="AM742">
        <v>30</v>
      </c>
      <c r="AN742">
        <v>240</v>
      </c>
      <c r="AO742">
        <v>36</v>
      </c>
      <c r="AP742">
        <v>21</v>
      </c>
      <c r="AQ742">
        <v>31</v>
      </c>
      <c r="AR742">
        <v>34</v>
      </c>
      <c r="AS742">
        <v>32</v>
      </c>
      <c r="AT742">
        <v>21</v>
      </c>
      <c r="AU742">
        <v>24</v>
      </c>
      <c r="AV742">
        <v>64</v>
      </c>
      <c r="AW742">
        <f t="shared" si="142"/>
        <v>12</v>
      </c>
      <c r="AX742">
        <f t="shared" si="143"/>
        <v>76</v>
      </c>
      <c r="AY742" t="s">
        <v>102</v>
      </c>
      <c r="AZ742" s="1">
        <v>46089.75</v>
      </c>
      <c r="BA742" s="1">
        <v>46089</v>
      </c>
      <c r="BB742">
        <v>3</v>
      </c>
      <c r="BC742" t="s">
        <v>119</v>
      </c>
      <c r="BD742">
        <v>2026</v>
      </c>
    </row>
    <row r="743" spans="1:56" x14ac:dyDescent="0.25">
      <c r="A743">
        <v>22500924</v>
      </c>
      <c r="B743" t="s">
        <v>98</v>
      </c>
      <c r="C743" t="s">
        <v>99</v>
      </c>
      <c r="D743">
        <v>1610612742</v>
      </c>
      <c r="E743" t="str">
        <f t="shared" si="132"/>
        <v>161061274222500924</v>
      </c>
      <c r="F743" t="s">
        <v>72</v>
      </c>
      <c r="G743" t="s">
        <v>73</v>
      </c>
      <c r="H743">
        <v>1610612761</v>
      </c>
      <c r="I743" s="4" t="str">
        <f t="shared" si="133"/>
        <v>161061276122500924</v>
      </c>
      <c r="J743">
        <v>0</v>
      </c>
      <c r="K743">
        <v>0</v>
      </c>
      <c r="L743">
        <v>92</v>
      </c>
      <c r="M743">
        <v>122</v>
      </c>
      <c r="N743">
        <v>22</v>
      </c>
      <c r="O743">
        <v>7</v>
      </c>
      <c r="P743">
        <v>5</v>
      </c>
      <c r="Q743" s="2">
        <f t="shared" si="134"/>
        <v>0.47520661157024796</v>
      </c>
      <c r="R743" s="3">
        <f t="shared" si="135"/>
        <v>64.8</v>
      </c>
      <c r="S743" s="3">
        <f t="shared" si="136"/>
        <v>88.68</v>
      </c>
      <c r="T743" s="3">
        <f t="shared" si="137"/>
        <v>141.97530864197532</v>
      </c>
      <c r="U743" s="3">
        <f t="shared" si="138"/>
        <v>137.57329724853403</v>
      </c>
      <c r="V743" s="3">
        <f t="shared" si="139"/>
        <v>4.4020113934412848</v>
      </c>
      <c r="W743" s="2">
        <f t="shared" si="140"/>
        <v>1.1578947368421053</v>
      </c>
      <c r="X743">
        <v>88</v>
      </c>
      <c r="Y743">
        <v>35</v>
      </c>
      <c r="Z743" s="2">
        <v>0.39800000000000002</v>
      </c>
      <c r="AA743">
        <v>30</v>
      </c>
      <c r="AB743">
        <v>5</v>
      </c>
      <c r="AC743">
        <f t="shared" si="141"/>
        <v>15</v>
      </c>
      <c r="AD743" s="2">
        <v>0.16700000000000001</v>
      </c>
      <c r="AE743">
        <v>20</v>
      </c>
      <c r="AF743">
        <v>17</v>
      </c>
      <c r="AG743" s="2">
        <v>0.85</v>
      </c>
      <c r="AH743">
        <v>34</v>
      </c>
      <c r="AI743">
        <v>13</v>
      </c>
      <c r="AJ743">
        <v>47</v>
      </c>
      <c r="AK743">
        <v>20</v>
      </c>
      <c r="AL743">
        <v>19</v>
      </c>
      <c r="AM743">
        <v>-30</v>
      </c>
      <c r="AN743">
        <v>240</v>
      </c>
      <c r="AO743">
        <v>29</v>
      </c>
      <c r="AP743">
        <v>15</v>
      </c>
      <c r="AQ743">
        <v>22</v>
      </c>
      <c r="AR743">
        <v>26</v>
      </c>
      <c r="AS743">
        <v>3</v>
      </c>
      <c r="AT743">
        <v>4</v>
      </c>
      <c r="AU743">
        <v>10</v>
      </c>
      <c r="AV743">
        <v>52</v>
      </c>
      <c r="AW743">
        <f t="shared" si="142"/>
        <v>8</v>
      </c>
      <c r="AX743">
        <f t="shared" si="143"/>
        <v>60</v>
      </c>
      <c r="AY743" t="s">
        <v>102</v>
      </c>
      <c r="AZ743" s="1">
        <v>46089.75</v>
      </c>
      <c r="BA743" s="1">
        <v>46089</v>
      </c>
      <c r="BB743">
        <v>3</v>
      </c>
      <c r="BC743" t="s">
        <v>119</v>
      </c>
      <c r="BD743">
        <v>2026</v>
      </c>
    </row>
    <row r="744" spans="1:56" x14ac:dyDescent="0.25">
      <c r="A744">
        <v>22500922</v>
      </c>
      <c r="B744" t="s">
        <v>55</v>
      </c>
      <c r="C744" t="s">
        <v>56</v>
      </c>
      <c r="D744">
        <v>1610612752</v>
      </c>
      <c r="E744" t="str">
        <f t="shared" si="132"/>
        <v>161061275222500922</v>
      </c>
      <c r="F744" t="s">
        <v>68</v>
      </c>
      <c r="G744" t="s">
        <v>69</v>
      </c>
      <c r="H744">
        <v>1610612747</v>
      </c>
      <c r="I744" s="4" t="str">
        <f t="shared" si="133"/>
        <v>161061274722500922</v>
      </c>
      <c r="J744">
        <v>0</v>
      </c>
      <c r="K744">
        <v>0</v>
      </c>
      <c r="L744">
        <v>97</v>
      </c>
      <c r="M744">
        <v>110</v>
      </c>
      <c r="N744">
        <v>23</v>
      </c>
      <c r="O744">
        <v>2</v>
      </c>
      <c r="P744">
        <v>7</v>
      </c>
      <c r="Q744" s="2">
        <f t="shared" si="134"/>
        <v>0.53156510302498905</v>
      </c>
      <c r="R744" s="3">
        <f t="shared" si="135"/>
        <v>63.239999999999995</v>
      </c>
      <c r="S744" s="3">
        <f t="shared" si="136"/>
        <v>69.2</v>
      </c>
      <c r="T744" s="3">
        <f t="shared" si="137"/>
        <v>153.38393421884885</v>
      </c>
      <c r="U744" s="3">
        <f t="shared" si="138"/>
        <v>158.95953757225433</v>
      </c>
      <c r="V744" s="3">
        <f t="shared" si="139"/>
        <v>-5.5756033534054836</v>
      </c>
      <c r="W744" s="2">
        <f t="shared" si="140"/>
        <v>1.2777777777777777</v>
      </c>
      <c r="X744">
        <v>82</v>
      </c>
      <c r="Y744">
        <v>35</v>
      </c>
      <c r="Z744" s="2">
        <v>0.42699999999999999</v>
      </c>
      <c r="AA744">
        <v>34</v>
      </c>
      <c r="AB744">
        <v>8</v>
      </c>
      <c r="AC744">
        <f t="shared" si="141"/>
        <v>24</v>
      </c>
      <c r="AD744" s="2">
        <v>0.23499999999999999</v>
      </c>
      <c r="AE744">
        <v>21</v>
      </c>
      <c r="AF744">
        <v>19</v>
      </c>
      <c r="AG744" s="2">
        <v>0.90500000000000003</v>
      </c>
      <c r="AH744">
        <v>37</v>
      </c>
      <c r="AI744">
        <v>10</v>
      </c>
      <c r="AJ744">
        <v>47</v>
      </c>
      <c r="AK744">
        <v>23</v>
      </c>
      <c r="AL744">
        <v>18</v>
      </c>
      <c r="AM744">
        <v>-13</v>
      </c>
      <c r="AN744">
        <v>240</v>
      </c>
      <c r="AO744">
        <v>23</v>
      </c>
      <c r="AP744">
        <v>26</v>
      </c>
      <c r="AQ744">
        <v>20</v>
      </c>
      <c r="AR744">
        <v>28</v>
      </c>
      <c r="AS744">
        <v>0</v>
      </c>
      <c r="AT744">
        <v>16</v>
      </c>
      <c r="AU744">
        <v>14</v>
      </c>
      <c r="AV744">
        <v>46</v>
      </c>
      <c r="AW744">
        <f t="shared" si="142"/>
        <v>8</v>
      </c>
      <c r="AX744">
        <f t="shared" si="143"/>
        <v>54</v>
      </c>
      <c r="AY744" t="s">
        <v>102</v>
      </c>
      <c r="AZ744" s="1">
        <v>46089.645833333336</v>
      </c>
      <c r="BA744" s="1">
        <v>46089</v>
      </c>
      <c r="BB744">
        <v>3</v>
      </c>
      <c r="BC744" t="s">
        <v>119</v>
      </c>
      <c r="BD744">
        <v>2026</v>
      </c>
    </row>
    <row r="745" spans="1:56" x14ac:dyDescent="0.25">
      <c r="A745">
        <v>22500922</v>
      </c>
      <c r="B745" t="s">
        <v>68</v>
      </c>
      <c r="C745" t="s">
        <v>69</v>
      </c>
      <c r="D745">
        <v>1610612747</v>
      </c>
      <c r="E745" t="str">
        <f t="shared" si="132"/>
        <v>161061274722500922</v>
      </c>
      <c r="F745" t="s">
        <v>55</v>
      </c>
      <c r="G745" t="s">
        <v>56</v>
      </c>
      <c r="H745">
        <v>1610612752</v>
      </c>
      <c r="I745" s="4" t="str">
        <f t="shared" si="133"/>
        <v>161061275222500922</v>
      </c>
      <c r="J745">
        <v>1</v>
      </c>
      <c r="K745">
        <v>1</v>
      </c>
      <c r="L745">
        <v>110</v>
      </c>
      <c r="M745">
        <v>97</v>
      </c>
      <c r="N745">
        <v>20</v>
      </c>
      <c r="O745">
        <v>5</v>
      </c>
      <c r="P745">
        <v>10</v>
      </c>
      <c r="Q745" s="2">
        <f t="shared" si="134"/>
        <v>0.58386411889596601</v>
      </c>
      <c r="R745" s="3">
        <f t="shared" si="135"/>
        <v>69.2</v>
      </c>
      <c r="S745" s="3">
        <f t="shared" si="136"/>
        <v>63.239999999999995</v>
      </c>
      <c r="T745" s="3">
        <f t="shared" si="137"/>
        <v>158.95953757225433</v>
      </c>
      <c r="U745" s="3">
        <f t="shared" si="138"/>
        <v>153.38393421884885</v>
      </c>
      <c r="V745" s="3">
        <f t="shared" si="139"/>
        <v>5.5756033534054836</v>
      </c>
      <c r="W745" s="2">
        <f t="shared" si="140"/>
        <v>1.5384615384615385</v>
      </c>
      <c r="X745">
        <v>81</v>
      </c>
      <c r="Y745">
        <v>35</v>
      </c>
      <c r="Z745" s="2">
        <v>0.432</v>
      </c>
      <c r="AA745">
        <v>44</v>
      </c>
      <c r="AB745">
        <v>15</v>
      </c>
      <c r="AC745">
        <f t="shared" si="141"/>
        <v>45</v>
      </c>
      <c r="AD745" s="2">
        <v>0.34100000000000003</v>
      </c>
      <c r="AE745">
        <v>30</v>
      </c>
      <c r="AF745">
        <v>25</v>
      </c>
      <c r="AG745" s="2">
        <v>0.83299999999999996</v>
      </c>
      <c r="AH745">
        <v>30</v>
      </c>
      <c r="AI745">
        <v>12</v>
      </c>
      <c r="AJ745">
        <v>42</v>
      </c>
      <c r="AK745">
        <v>20</v>
      </c>
      <c r="AL745">
        <v>13</v>
      </c>
      <c r="AM745">
        <v>13</v>
      </c>
      <c r="AN745">
        <v>240</v>
      </c>
      <c r="AO745">
        <v>31</v>
      </c>
      <c r="AP745">
        <v>23</v>
      </c>
      <c r="AQ745">
        <v>34</v>
      </c>
      <c r="AR745">
        <v>22</v>
      </c>
      <c r="AS745">
        <v>23</v>
      </c>
      <c r="AT745">
        <v>11</v>
      </c>
      <c r="AU745">
        <v>21</v>
      </c>
      <c r="AV745">
        <v>32</v>
      </c>
      <c r="AW745">
        <f t="shared" si="142"/>
        <v>8</v>
      </c>
      <c r="AX745">
        <f t="shared" si="143"/>
        <v>40</v>
      </c>
      <c r="AY745" t="s">
        <v>102</v>
      </c>
      <c r="AZ745" s="1">
        <v>46089.645833333336</v>
      </c>
      <c r="BA745" s="1">
        <v>46089</v>
      </c>
      <c r="BB745">
        <v>3</v>
      </c>
      <c r="BC745" t="s">
        <v>119</v>
      </c>
      <c r="BD745">
        <v>2026</v>
      </c>
    </row>
    <row r="746" spans="1:56" x14ac:dyDescent="0.25">
      <c r="A746">
        <v>22500921</v>
      </c>
      <c r="B746" t="s">
        <v>76</v>
      </c>
      <c r="C746" t="s">
        <v>77</v>
      </c>
      <c r="D746">
        <v>1610612738</v>
      </c>
      <c r="E746" t="str">
        <f t="shared" si="132"/>
        <v>161061273822500921</v>
      </c>
      <c r="F746" t="s">
        <v>62</v>
      </c>
      <c r="G746" t="s">
        <v>63</v>
      </c>
      <c r="H746">
        <v>1610612739</v>
      </c>
      <c r="I746" s="4" t="str">
        <f t="shared" si="133"/>
        <v>161061273922500921</v>
      </c>
      <c r="J746">
        <v>0</v>
      </c>
      <c r="K746">
        <v>1</v>
      </c>
      <c r="L746">
        <v>109</v>
      </c>
      <c r="M746">
        <v>98</v>
      </c>
      <c r="N746">
        <v>25</v>
      </c>
      <c r="O746">
        <v>0</v>
      </c>
      <c r="P746">
        <v>2</v>
      </c>
      <c r="Q746" s="2">
        <f t="shared" si="134"/>
        <v>0.58176771989752341</v>
      </c>
      <c r="R746" s="3">
        <f t="shared" si="135"/>
        <v>73.680000000000007</v>
      </c>
      <c r="S746" s="3">
        <f t="shared" si="136"/>
        <v>78.239999999999995</v>
      </c>
      <c r="T746" s="3">
        <f t="shared" si="137"/>
        <v>147.93702497285557</v>
      </c>
      <c r="U746" s="3">
        <f t="shared" si="138"/>
        <v>125.25562372188139</v>
      </c>
      <c r="V746" s="3">
        <f t="shared" si="139"/>
        <v>22.681401250974176</v>
      </c>
      <c r="W746" s="2">
        <f t="shared" si="140"/>
        <v>2.5</v>
      </c>
      <c r="X746">
        <v>84</v>
      </c>
      <c r="Y746">
        <v>37</v>
      </c>
      <c r="Z746" s="2">
        <v>0.44</v>
      </c>
      <c r="AA746">
        <v>38</v>
      </c>
      <c r="AB746">
        <v>15</v>
      </c>
      <c r="AC746">
        <f t="shared" si="141"/>
        <v>45</v>
      </c>
      <c r="AD746" s="2">
        <v>0.39500000000000002</v>
      </c>
      <c r="AE746">
        <v>22</v>
      </c>
      <c r="AF746">
        <v>20</v>
      </c>
      <c r="AG746" s="2">
        <v>0.90900000000000003</v>
      </c>
      <c r="AH746">
        <v>39</v>
      </c>
      <c r="AI746">
        <v>10</v>
      </c>
      <c r="AJ746">
        <v>49</v>
      </c>
      <c r="AK746">
        <v>20</v>
      </c>
      <c r="AL746">
        <v>10</v>
      </c>
      <c r="AM746">
        <v>11</v>
      </c>
      <c r="AN746">
        <v>240</v>
      </c>
      <c r="AO746">
        <v>35</v>
      </c>
      <c r="AP746">
        <v>21</v>
      </c>
      <c r="AQ746">
        <v>30</v>
      </c>
      <c r="AR746">
        <v>23</v>
      </c>
      <c r="AS746">
        <v>26</v>
      </c>
      <c r="AT746">
        <v>2</v>
      </c>
      <c r="AU746">
        <v>13</v>
      </c>
      <c r="AV746">
        <v>32</v>
      </c>
      <c r="AW746">
        <f t="shared" si="142"/>
        <v>12</v>
      </c>
      <c r="AX746">
        <f t="shared" si="143"/>
        <v>44</v>
      </c>
      <c r="AY746" t="s">
        <v>102</v>
      </c>
      <c r="AZ746" s="1">
        <v>46089.541666666664</v>
      </c>
      <c r="BA746" s="1">
        <v>46089</v>
      </c>
      <c r="BB746">
        <v>3</v>
      </c>
      <c r="BC746" t="s">
        <v>119</v>
      </c>
      <c r="BD746">
        <v>2026</v>
      </c>
    </row>
    <row r="747" spans="1:56" x14ac:dyDescent="0.25">
      <c r="A747">
        <v>22500921</v>
      </c>
      <c r="B747" t="s">
        <v>62</v>
      </c>
      <c r="C747" t="s">
        <v>63</v>
      </c>
      <c r="D747">
        <v>1610612739</v>
      </c>
      <c r="E747" t="str">
        <f t="shared" si="132"/>
        <v>161061273922500921</v>
      </c>
      <c r="F747" t="s">
        <v>76</v>
      </c>
      <c r="G747" t="s">
        <v>77</v>
      </c>
      <c r="H747">
        <v>1610612738</v>
      </c>
      <c r="I747" s="4" t="str">
        <f t="shared" si="133"/>
        <v>161061273822500921</v>
      </c>
      <c r="J747">
        <v>1</v>
      </c>
      <c r="K747">
        <v>0</v>
      </c>
      <c r="L747">
        <v>98</v>
      </c>
      <c r="M747">
        <v>109</v>
      </c>
      <c r="N747">
        <v>23</v>
      </c>
      <c r="O747">
        <v>6</v>
      </c>
      <c r="P747">
        <v>4</v>
      </c>
      <c r="Q747" s="2">
        <f t="shared" si="134"/>
        <v>0.51448971020579592</v>
      </c>
      <c r="R747" s="3">
        <f t="shared" si="135"/>
        <v>78.239999999999995</v>
      </c>
      <c r="S747" s="3">
        <f t="shared" si="136"/>
        <v>73.680000000000007</v>
      </c>
      <c r="T747" s="3">
        <f t="shared" si="137"/>
        <v>125.25562372188139</v>
      </c>
      <c r="U747" s="3">
        <f t="shared" si="138"/>
        <v>147.93702497285557</v>
      </c>
      <c r="V747" s="3">
        <f t="shared" si="139"/>
        <v>-22.681401250974176</v>
      </c>
      <c r="W747" s="2">
        <f t="shared" si="140"/>
        <v>3.2857142857142856</v>
      </c>
      <c r="X747">
        <v>86</v>
      </c>
      <c r="Y747">
        <v>35</v>
      </c>
      <c r="Z747" s="2">
        <v>0.40699999999999997</v>
      </c>
      <c r="AA747">
        <v>45</v>
      </c>
      <c r="AB747">
        <v>13</v>
      </c>
      <c r="AC747">
        <f t="shared" si="141"/>
        <v>39</v>
      </c>
      <c r="AD747" s="2">
        <v>0.28899999999999998</v>
      </c>
      <c r="AE747">
        <v>21</v>
      </c>
      <c r="AF747">
        <v>15</v>
      </c>
      <c r="AG747" s="2">
        <v>0.71399999999999997</v>
      </c>
      <c r="AH747">
        <v>32</v>
      </c>
      <c r="AI747">
        <v>10</v>
      </c>
      <c r="AJ747">
        <v>42</v>
      </c>
      <c r="AK747">
        <v>19</v>
      </c>
      <c r="AL747">
        <v>7</v>
      </c>
      <c r="AM747">
        <v>-11</v>
      </c>
      <c r="AN747">
        <v>240</v>
      </c>
      <c r="AO747">
        <v>26</v>
      </c>
      <c r="AP747">
        <v>10</v>
      </c>
      <c r="AQ747">
        <v>33</v>
      </c>
      <c r="AR747">
        <v>29</v>
      </c>
      <c r="AS747">
        <v>8</v>
      </c>
      <c r="AT747">
        <v>18</v>
      </c>
      <c r="AU747">
        <v>8</v>
      </c>
      <c r="AV747">
        <v>38</v>
      </c>
      <c r="AW747">
        <f t="shared" si="142"/>
        <v>6</v>
      </c>
      <c r="AX747">
        <f t="shared" si="143"/>
        <v>44</v>
      </c>
      <c r="AY747" t="s">
        <v>102</v>
      </c>
      <c r="AZ747" s="1">
        <v>46089.541666666664</v>
      </c>
      <c r="BA747" s="1">
        <v>46089</v>
      </c>
      <c r="BB747">
        <v>3</v>
      </c>
      <c r="BC747" t="s">
        <v>119</v>
      </c>
      <c r="BD747">
        <v>2026</v>
      </c>
    </row>
    <row r="748" spans="1:56" x14ac:dyDescent="0.25">
      <c r="A748">
        <v>22500920</v>
      </c>
      <c r="B748" t="s">
        <v>59</v>
      </c>
      <c r="C748" t="s">
        <v>60</v>
      </c>
      <c r="D748">
        <v>1610612760</v>
      </c>
      <c r="E748" t="str">
        <f t="shared" si="132"/>
        <v>161061276022500920</v>
      </c>
      <c r="F748" t="s">
        <v>89</v>
      </c>
      <c r="G748" t="s">
        <v>90</v>
      </c>
      <c r="H748">
        <v>1610612744</v>
      </c>
      <c r="I748" s="4" t="str">
        <f t="shared" si="133"/>
        <v>161061274422500920</v>
      </c>
      <c r="J748">
        <v>1</v>
      </c>
      <c r="K748">
        <v>1</v>
      </c>
      <c r="L748">
        <v>104</v>
      </c>
      <c r="M748">
        <v>97</v>
      </c>
      <c r="N748">
        <v>24</v>
      </c>
      <c r="O748">
        <v>1</v>
      </c>
      <c r="P748">
        <v>7</v>
      </c>
      <c r="Q748" s="2">
        <f t="shared" si="134"/>
        <v>0.58717253839205052</v>
      </c>
      <c r="R748" s="3">
        <f t="shared" si="135"/>
        <v>67.56</v>
      </c>
      <c r="S748" s="3">
        <f t="shared" si="136"/>
        <v>69.92</v>
      </c>
      <c r="T748" s="3">
        <f t="shared" si="137"/>
        <v>153.93724097098874</v>
      </c>
      <c r="U748" s="3">
        <f t="shared" si="138"/>
        <v>138.72997711670482</v>
      </c>
      <c r="V748" s="3">
        <f t="shared" si="139"/>
        <v>15.207263854283923</v>
      </c>
      <c r="W748" s="2">
        <f t="shared" si="140"/>
        <v>1.7142857142857142</v>
      </c>
      <c r="X748">
        <v>78</v>
      </c>
      <c r="Y748">
        <v>33</v>
      </c>
      <c r="Z748" s="2">
        <v>0.42299999999999999</v>
      </c>
      <c r="AA748">
        <v>42</v>
      </c>
      <c r="AB748">
        <v>15</v>
      </c>
      <c r="AC748">
        <f t="shared" si="141"/>
        <v>45</v>
      </c>
      <c r="AD748" s="2">
        <v>0.35699999999999998</v>
      </c>
      <c r="AE748">
        <v>24</v>
      </c>
      <c r="AF748">
        <v>23</v>
      </c>
      <c r="AG748" s="2">
        <v>0.95799999999999996</v>
      </c>
      <c r="AH748">
        <v>35</v>
      </c>
      <c r="AI748">
        <v>7</v>
      </c>
      <c r="AJ748">
        <v>42</v>
      </c>
      <c r="AK748">
        <v>18</v>
      </c>
      <c r="AL748">
        <v>14</v>
      </c>
      <c r="AM748">
        <v>7</v>
      </c>
      <c r="AN748">
        <v>240</v>
      </c>
      <c r="AO748">
        <v>34</v>
      </c>
      <c r="AP748">
        <v>33</v>
      </c>
      <c r="AQ748">
        <v>19</v>
      </c>
      <c r="AR748">
        <v>18</v>
      </c>
      <c r="AS748">
        <v>14</v>
      </c>
      <c r="AT748">
        <v>6</v>
      </c>
      <c r="AU748">
        <v>14</v>
      </c>
      <c r="AV748">
        <v>28</v>
      </c>
      <c r="AW748">
        <f t="shared" si="142"/>
        <v>8</v>
      </c>
      <c r="AX748">
        <f t="shared" si="143"/>
        <v>36</v>
      </c>
      <c r="AY748" t="s">
        <v>102</v>
      </c>
      <c r="AZ748" s="1">
        <v>46088.854166666664</v>
      </c>
      <c r="BA748" s="1">
        <v>46088</v>
      </c>
      <c r="BB748">
        <v>3</v>
      </c>
      <c r="BC748" t="s">
        <v>119</v>
      </c>
      <c r="BD748">
        <v>2026</v>
      </c>
    </row>
    <row r="749" spans="1:56" x14ac:dyDescent="0.25">
      <c r="A749">
        <v>22500920</v>
      </c>
      <c r="B749" t="s">
        <v>89</v>
      </c>
      <c r="C749" t="s">
        <v>90</v>
      </c>
      <c r="D749">
        <v>1610612744</v>
      </c>
      <c r="E749" t="str">
        <f t="shared" si="132"/>
        <v>161061274422500920</v>
      </c>
      <c r="F749" t="s">
        <v>59</v>
      </c>
      <c r="G749" t="s">
        <v>60</v>
      </c>
      <c r="H749">
        <v>1610612760</v>
      </c>
      <c r="I749" s="4" t="str">
        <f t="shared" si="133"/>
        <v>161061276022500920</v>
      </c>
      <c r="J749">
        <v>0</v>
      </c>
      <c r="K749">
        <v>0</v>
      </c>
      <c r="L749">
        <v>97</v>
      </c>
      <c r="M749">
        <v>104</v>
      </c>
      <c r="N749">
        <v>28</v>
      </c>
      <c r="O749">
        <v>3</v>
      </c>
      <c r="P749">
        <v>8</v>
      </c>
      <c r="Q749" s="2">
        <f t="shared" si="134"/>
        <v>0.50562969140950786</v>
      </c>
      <c r="R749" s="3">
        <f t="shared" si="135"/>
        <v>69.92</v>
      </c>
      <c r="S749" s="3">
        <f t="shared" si="136"/>
        <v>67.56</v>
      </c>
      <c r="T749" s="3">
        <f t="shared" si="137"/>
        <v>138.72997711670482</v>
      </c>
      <c r="U749" s="3">
        <f t="shared" si="138"/>
        <v>153.93724097098874</v>
      </c>
      <c r="V749" s="3">
        <f t="shared" si="139"/>
        <v>-15.207263854283923</v>
      </c>
      <c r="W749" s="2">
        <f t="shared" si="140"/>
        <v>2.5454545454545454</v>
      </c>
      <c r="X749">
        <v>88</v>
      </c>
      <c r="Y749">
        <v>36</v>
      </c>
      <c r="Z749" s="2">
        <v>0.40899999999999997</v>
      </c>
      <c r="AA749">
        <v>45</v>
      </c>
      <c r="AB749">
        <v>14</v>
      </c>
      <c r="AC749">
        <f t="shared" si="141"/>
        <v>42</v>
      </c>
      <c r="AD749" s="2">
        <v>0.311</v>
      </c>
      <c r="AE749">
        <v>18</v>
      </c>
      <c r="AF749">
        <v>11</v>
      </c>
      <c r="AG749" s="2">
        <v>0.61099999999999999</v>
      </c>
      <c r="AH749">
        <v>32</v>
      </c>
      <c r="AI749">
        <v>15</v>
      </c>
      <c r="AJ749">
        <v>47</v>
      </c>
      <c r="AK749">
        <v>18</v>
      </c>
      <c r="AL749">
        <v>11</v>
      </c>
      <c r="AM749">
        <v>-7</v>
      </c>
      <c r="AN749">
        <v>240</v>
      </c>
      <c r="AO749">
        <v>28</v>
      </c>
      <c r="AP749">
        <v>26</v>
      </c>
      <c r="AQ749">
        <v>29</v>
      </c>
      <c r="AR749">
        <v>14</v>
      </c>
      <c r="AS749">
        <v>0</v>
      </c>
      <c r="AT749">
        <v>4</v>
      </c>
      <c r="AU749">
        <v>12</v>
      </c>
      <c r="AV749">
        <v>42</v>
      </c>
      <c r="AW749">
        <f t="shared" si="142"/>
        <v>2</v>
      </c>
      <c r="AX749">
        <f t="shared" si="143"/>
        <v>44</v>
      </c>
      <c r="AY749" t="s">
        <v>102</v>
      </c>
      <c r="AZ749" s="1">
        <v>46088.854166666664</v>
      </c>
      <c r="BA749" s="1">
        <v>46088</v>
      </c>
      <c r="BB749">
        <v>3</v>
      </c>
      <c r="BC749" t="s">
        <v>119</v>
      </c>
      <c r="BD749">
        <v>2026</v>
      </c>
    </row>
    <row r="750" spans="1:56" x14ac:dyDescent="0.25">
      <c r="A750">
        <v>22500918</v>
      </c>
      <c r="B750" t="s">
        <v>94</v>
      </c>
      <c r="C750" t="s">
        <v>95</v>
      </c>
      <c r="D750">
        <v>1610612746</v>
      </c>
      <c r="E750" t="str">
        <f t="shared" si="132"/>
        <v>161061274622500918</v>
      </c>
      <c r="F750" t="s">
        <v>103</v>
      </c>
      <c r="G750" t="s">
        <v>104</v>
      </c>
      <c r="H750">
        <v>1610612763</v>
      </c>
      <c r="I750" s="4" t="str">
        <f t="shared" si="133"/>
        <v>161061276322500918</v>
      </c>
      <c r="J750">
        <v>0</v>
      </c>
      <c r="K750">
        <v>1</v>
      </c>
      <c r="L750">
        <v>123</v>
      </c>
      <c r="M750">
        <v>120</v>
      </c>
      <c r="N750">
        <v>15</v>
      </c>
      <c r="O750">
        <v>2</v>
      </c>
      <c r="P750">
        <v>10</v>
      </c>
      <c r="Q750" s="2">
        <f t="shared" si="134"/>
        <v>0.6041257367387034</v>
      </c>
      <c r="R750" s="3">
        <f t="shared" si="135"/>
        <v>70.8</v>
      </c>
      <c r="S750" s="3">
        <f t="shared" si="136"/>
        <v>71.56</v>
      </c>
      <c r="T750" s="3">
        <f t="shared" si="137"/>
        <v>173.72881355932205</v>
      </c>
      <c r="U750" s="3">
        <f t="shared" si="138"/>
        <v>167.69144773616546</v>
      </c>
      <c r="V750" s="3">
        <f t="shared" si="139"/>
        <v>6.0373658231565912</v>
      </c>
      <c r="W750" s="2">
        <f t="shared" si="140"/>
        <v>1</v>
      </c>
      <c r="X750">
        <v>82</v>
      </c>
      <c r="Y750">
        <v>41</v>
      </c>
      <c r="Z750" s="2">
        <v>0.5</v>
      </c>
      <c r="AA750">
        <v>17</v>
      </c>
      <c r="AB750">
        <v>4</v>
      </c>
      <c r="AC750">
        <f t="shared" si="141"/>
        <v>12</v>
      </c>
      <c r="AD750" s="2">
        <v>0.23499999999999999</v>
      </c>
      <c r="AE750">
        <v>45</v>
      </c>
      <c r="AF750">
        <v>37</v>
      </c>
      <c r="AG750" s="2">
        <v>0.82199999999999995</v>
      </c>
      <c r="AH750">
        <v>28</v>
      </c>
      <c r="AI750">
        <v>16</v>
      </c>
      <c r="AJ750">
        <v>44</v>
      </c>
      <c r="AK750">
        <v>20</v>
      </c>
      <c r="AL750">
        <v>15</v>
      </c>
      <c r="AM750">
        <v>3</v>
      </c>
      <c r="AN750">
        <v>240</v>
      </c>
      <c r="AO750">
        <v>23</v>
      </c>
      <c r="AP750">
        <v>35</v>
      </c>
      <c r="AQ750">
        <v>31</v>
      </c>
      <c r="AR750">
        <v>34</v>
      </c>
      <c r="AS750">
        <v>9</v>
      </c>
      <c r="AT750">
        <v>16</v>
      </c>
      <c r="AU750">
        <v>20</v>
      </c>
      <c r="AV750">
        <v>66</v>
      </c>
      <c r="AW750">
        <f t="shared" si="142"/>
        <v>8</v>
      </c>
      <c r="AX750">
        <f t="shared" si="143"/>
        <v>74</v>
      </c>
      <c r="AY750" t="s">
        <v>102</v>
      </c>
      <c r="AZ750" s="1">
        <v>46088.833333333336</v>
      </c>
      <c r="BA750" s="1">
        <v>46088</v>
      </c>
      <c r="BB750">
        <v>3</v>
      </c>
      <c r="BC750" t="s">
        <v>119</v>
      </c>
      <c r="BD750">
        <v>2026</v>
      </c>
    </row>
    <row r="751" spans="1:56" x14ac:dyDescent="0.25">
      <c r="A751">
        <v>22500918</v>
      </c>
      <c r="B751" t="s">
        <v>103</v>
      </c>
      <c r="C751" t="s">
        <v>104</v>
      </c>
      <c r="D751">
        <v>1610612763</v>
      </c>
      <c r="E751" t="str">
        <f t="shared" si="132"/>
        <v>161061276322500918</v>
      </c>
      <c r="F751" t="s">
        <v>94</v>
      </c>
      <c r="G751" t="s">
        <v>95</v>
      </c>
      <c r="H751">
        <v>1610612746</v>
      </c>
      <c r="I751" s="4" t="str">
        <f t="shared" si="133"/>
        <v>161061274622500918</v>
      </c>
      <c r="J751">
        <v>1</v>
      </c>
      <c r="K751">
        <v>0</v>
      </c>
      <c r="L751">
        <v>120</v>
      </c>
      <c r="M751">
        <v>123</v>
      </c>
      <c r="N751">
        <v>29</v>
      </c>
      <c r="O751">
        <v>6</v>
      </c>
      <c r="P751">
        <v>8</v>
      </c>
      <c r="Q751" s="2">
        <f t="shared" si="134"/>
        <v>0.61500615006150061</v>
      </c>
      <c r="R751" s="3">
        <f t="shared" si="135"/>
        <v>71.56</v>
      </c>
      <c r="S751" s="3">
        <f t="shared" si="136"/>
        <v>70.8</v>
      </c>
      <c r="T751" s="3">
        <f t="shared" si="137"/>
        <v>167.69144773616546</v>
      </c>
      <c r="U751" s="3">
        <f t="shared" si="138"/>
        <v>173.72881355932205</v>
      </c>
      <c r="V751" s="3">
        <f t="shared" si="139"/>
        <v>-6.0373658231565912</v>
      </c>
      <c r="W751" s="2">
        <f t="shared" si="140"/>
        <v>1.9333333333333333</v>
      </c>
      <c r="X751">
        <v>87</v>
      </c>
      <c r="Y751">
        <v>42</v>
      </c>
      <c r="Z751" s="2">
        <v>0.48299999999999998</v>
      </c>
      <c r="AA751">
        <v>43</v>
      </c>
      <c r="AB751">
        <v>16</v>
      </c>
      <c r="AC751">
        <f t="shared" si="141"/>
        <v>48</v>
      </c>
      <c r="AD751" s="2">
        <v>0.372</v>
      </c>
      <c r="AE751">
        <v>24</v>
      </c>
      <c r="AF751">
        <v>20</v>
      </c>
      <c r="AG751" s="2">
        <v>0.83299999999999996</v>
      </c>
      <c r="AH751">
        <v>23</v>
      </c>
      <c r="AI751">
        <v>11</v>
      </c>
      <c r="AJ751">
        <v>34</v>
      </c>
      <c r="AK751">
        <v>29</v>
      </c>
      <c r="AL751">
        <v>15</v>
      </c>
      <c r="AM751">
        <v>-3</v>
      </c>
      <c r="AN751">
        <v>240</v>
      </c>
      <c r="AO751">
        <v>41</v>
      </c>
      <c r="AP751">
        <v>18</v>
      </c>
      <c r="AQ751">
        <v>31</v>
      </c>
      <c r="AR751">
        <v>30</v>
      </c>
      <c r="AS751">
        <v>19</v>
      </c>
      <c r="AT751">
        <v>11</v>
      </c>
      <c r="AU751">
        <v>21</v>
      </c>
      <c r="AV751">
        <v>48</v>
      </c>
      <c r="AW751">
        <f t="shared" si="142"/>
        <v>4</v>
      </c>
      <c r="AX751">
        <f t="shared" si="143"/>
        <v>52</v>
      </c>
      <c r="AY751" t="s">
        <v>102</v>
      </c>
      <c r="AZ751" s="1">
        <v>46088.833333333336</v>
      </c>
      <c r="BA751" s="1">
        <v>46088</v>
      </c>
      <c r="BB751">
        <v>3</v>
      </c>
      <c r="BC751" t="s">
        <v>119</v>
      </c>
      <c r="BD751">
        <v>2026</v>
      </c>
    </row>
    <row r="752" spans="1:56" x14ac:dyDescent="0.25">
      <c r="A752">
        <v>22500919</v>
      </c>
      <c r="B752" t="s">
        <v>115</v>
      </c>
      <c r="C752" t="s">
        <v>116</v>
      </c>
      <c r="D752">
        <v>1610612749</v>
      </c>
      <c r="E752" t="str">
        <f t="shared" si="132"/>
        <v>161061274922500919</v>
      </c>
      <c r="F752" t="s">
        <v>107</v>
      </c>
      <c r="G752" t="s">
        <v>108</v>
      </c>
      <c r="H752">
        <v>1610612762</v>
      </c>
      <c r="I752" s="4" t="str">
        <f t="shared" si="133"/>
        <v>161061276222500919</v>
      </c>
      <c r="J752">
        <v>1</v>
      </c>
      <c r="K752">
        <v>1</v>
      </c>
      <c r="L752">
        <v>113</v>
      </c>
      <c r="M752">
        <v>99</v>
      </c>
      <c r="N752">
        <v>33</v>
      </c>
      <c r="O752">
        <v>5</v>
      </c>
      <c r="P752">
        <v>7</v>
      </c>
      <c r="Q752" s="2">
        <f t="shared" si="134"/>
        <v>0.58055898068228529</v>
      </c>
      <c r="R752" s="3">
        <f t="shared" si="135"/>
        <v>79.319999999999993</v>
      </c>
      <c r="S752" s="3">
        <f t="shared" si="136"/>
        <v>78.760000000000005</v>
      </c>
      <c r="T752" s="3">
        <f t="shared" si="137"/>
        <v>142.46091780131115</v>
      </c>
      <c r="U752" s="3">
        <f t="shared" si="138"/>
        <v>125.69832402234636</v>
      </c>
      <c r="V752" s="3">
        <f t="shared" si="139"/>
        <v>16.762593778964799</v>
      </c>
      <c r="W752" s="2">
        <f t="shared" si="140"/>
        <v>3</v>
      </c>
      <c r="X752">
        <v>85</v>
      </c>
      <c r="Y752">
        <v>41</v>
      </c>
      <c r="Z752" s="2">
        <v>0.48199999999999998</v>
      </c>
      <c r="AA752">
        <v>44</v>
      </c>
      <c r="AB752">
        <v>15</v>
      </c>
      <c r="AC752">
        <f t="shared" si="141"/>
        <v>45</v>
      </c>
      <c r="AD752" s="2">
        <v>0.34100000000000003</v>
      </c>
      <c r="AE752">
        <v>28</v>
      </c>
      <c r="AF752">
        <v>16</v>
      </c>
      <c r="AG752" s="2">
        <v>0.57099999999999995</v>
      </c>
      <c r="AH752">
        <v>41</v>
      </c>
      <c r="AI752">
        <v>7</v>
      </c>
      <c r="AJ752">
        <v>48</v>
      </c>
      <c r="AK752">
        <v>20</v>
      </c>
      <c r="AL752">
        <v>11</v>
      </c>
      <c r="AM752">
        <v>14</v>
      </c>
      <c r="AN752">
        <v>240</v>
      </c>
      <c r="AO752">
        <v>24</v>
      </c>
      <c r="AP752">
        <v>27</v>
      </c>
      <c r="AQ752">
        <v>32</v>
      </c>
      <c r="AR752">
        <v>30</v>
      </c>
      <c r="AS752">
        <v>15</v>
      </c>
      <c r="AT752">
        <v>23</v>
      </c>
      <c r="AU752">
        <v>13</v>
      </c>
      <c r="AV752">
        <v>42</v>
      </c>
      <c r="AW752">
        <f t="shared" si="142"/>
        <v>10</v>
      </c>
      <c r="AX752">
        <f t="shared" si="143"/>
        <v>52</v>
      </c>
      <c r="AY752" t="s">
        <v>102</v>
      </c>
      <c r="AZ752" s="1">
        <v>46088.833333333336</v>
      </c>
      <c r="BA752" s="1">
        <v>46088</v>
      </c>
      <c r="BB752">
        <v>3</v>
      </c>
      <c r="BC752" t="s">
        <v>119</v>
      </c>
      <c r="BD752">
        <v>2026</v>
      </c>
    </row>
    <row r="753" spans="1:56" x14ac:dyDescent="0.25">
      <c r="A753">
        <v>22500919</v>
      </c>
      <c r="B753" t="s">
        <v>107</v>
      </c>
      <c r="C753" t="s">
        <v>108</v>
      </c>
      <c r="D753">
        <v>1610612762</v>
      </c>
      <c r="E753" t="str">
        <f t="shared" si="132"/>
        <v>161061276222500919</v>
      </c>
      <c r="F753" t="s">
        <v>115</v>
      </c>
      <c r="G753" t="s">
        <v>116</v>
      </c>
      <c r="H753">
        <v>1610612749</v>
      </c>
      <c r="I753" s="4" t="str">
        <f t="shared" si="133"/>
        <v>161061274922500919</v>
      </c>
      <c r="J753">
        <v>0</v>
      </c>
      <c r="K753">
        <v>0</v>
      </c>
      <c r="L753">
        <v>99</v>
      </c>
      <c r="M753">
        <v>113</v>
      </c>
      <c r="N753">
        <v>23</v>
      </c>
      <c r="O753">
        <v>3</v>
      </c>
      <c r="P753">
        <v>7</v>
      </c>
      <c r="Q753" s="2">
        <f t="shared" si="134"/>
        <v>0.48170494355780458</v>
      </c>
      <c r="R753" s="3">
        <f t="shared" si="135"/>
        <v>78.760000000000005</v>
      </c>
      <c r="S753" s="3">
        <f t="shared" si="136"/>
        <v>79.319999999999993</v>
      </c>
      <c r="T753" s="3">
        <f t="shared" si="137"/>
        <v>125.69832402234636</v>
      </c>
      <c r="U753" s="3">
        <f t="shared" si="138"/>
        <v>142.46091780131115</v>
      </c>
      <c r="V753" s="3">
        <f t="shared" si="139"/>
        <v>-16.762593778964799</v>
      </c>
      <c r="W753" s="2">
        <f t="shared" si="140"/>
        <v>2.0909090909090908</v>
      </c>
      <c r="X753">
        <v>90</v>
      </c>
      <c r="Y753">
        <v>31</v>
      </c>
      <c r="Z753" s="2">
        <v>0.34399999999999997</v>
      </c>
      <c r="AA753">
        <v>49</v>
      </c>
      <c r="AB753">
        <v>12</v>
      </c>
      <c r="AC753">
        <f t="shared" si="141"/>
        <v>36</v>
      </c>
      <c r="AD753" s="2">
        <v>0.245</v>
      </c>
      <c r="AE753">
        <v>29</v>
      </c>
      <c r="AF753">
        <v>25</v>
      </c>
      <c r="AG753" s="2">
        <v>0.86199999999999999</v>
      </c>
      <c r="AH753">
        <v>40</v>
      </c>
      <c r="AI753">
        <v>13</v>
      </c>
      <c r="AJ753">
        <v>53</v>
      </c>
      <c r="AK753">
        <v>19</v>
      </c>
      <c r="AL753">
        <v>11</v>
      </c>
      <c r="AM753">
        <v>-14</v>
      </c>
      <c r="AN753">
        <v>240</v>
      </c>
      <c r="AO753">
        <v>13</v>
      </c>
      <c r="AP753">
        <v>31</v>
      </c>
      <c r="AQ753">
        <v>32</v>
      </c>
      <c r="AR753">
        <v>23</v>
      </c>
      <c r="AS753">
        <v>2</v>
      </c>
      <c r="AT753">
        <v>11</v>
      </c>
      <c r="AU753">
        <v>20</v>
      </c>
      <c r="AV753">
        <v>28</v>
      </c>
      <c r="AW753">
        <f t="shared" si="142"/>
        <v>10</v>
      </c>
      <c r="AX753">
        <f t="shared" si="143"/>
        <v>38</v>
      </c>
      <c r="AY753" t="s">
        <v>102</v>
      </c>
      <c r="AZ753" s="1">
        <v>46088.833333333336</v>
      </c>
      <c r="BA753" s="1">
        <v>46088</v>
      </c>
      <c r="BB753">
        <v>3</v>
      </c>
      <c r="BC753" t="s">
        <v>119</v>
      </c>
      <c r="BD753">
        <v>2026</v>
      </c>
    </row>
    <row r="754" spans="1:56" x14ac:dyDescent="0.25">
      <c r="A754">
        <v>22500916</v>
      </c>
      <c r="B754" t="s">
        <v>64</v>
      </c>
      <c r="C754" t="s">
        <v>65</v>
      </c>
      <c r="D754">
        <v>1610612765</v>
      </c>
      <c r="E754" t="str">
        <f t="shared" si="132"/>
        <v>161061276522500916</v>
      </c>
      <c r="F754" t="s">
        <v>117</v>
      </c>
      <c r="G754" t="s">
        <v>118</v>
      </c>
      <c r="H754">
        <v>1610612751</v>
      </c>
      <c r="I754" s="4" t="str">
        <f t="shared" si="133"/>
        <v>161061275122500916</v>
      </c>
      <c r="J754">
        <v>1</v>
      </c>
      <c r="K754">
        <v>0</v>
      </c>
      <c r="L754">
        <v>105</v>
      </c>
      <c r="M754">
        <v>107</v>
      </c>
      <c r="N754">
        <v>21</v>
      </c>
      <c r="O754">
        <v>6</v>
      </c>
      <c r="P754">
        <v>14</v>
      </c>
      <c r="Q754" s="2">
        <f t="shared" si="134"/>
        <v>0.53223844282238442</v>
      </c>
      <c r="R754" s="3">
        <f t="shared" si="135"/>
        <v>75.64</v>
      </c>
      <c r="S754" s="3">
        <f t="shared" si="136"/>
        <v>61.319999999999993</v>
      </c>
      <c r="T754" s="3">
        <f t="shared" si="137"/>
        <v>138.81544156530936</v>
      </c>
      <c r="U754" s="3">
        <f t="shared" si="138"/>
        <v>174.49445531637315</v>
      </c>
      <c r="V754" s="3">
        <f t="shared" si="139"/>
        <v>-35.679013751063792</v>
      </c>
      <c r="W754" s="2">
        <f t="shared" si="140"/>
        <v>1.75</v>
      </c>
      <c r="X754">
        <v>85</v>
      </c>
      <c r="Y754">
        <v>36</v>
      </c>
      <c r="Z754" s="2">
        <v>0.42399999999999999</v>
      </c>
      <c r="AA754">
        <v>26</v>
      </c>
      <c r="AB754">
        <v>10</v>
      </c>
      <c r="AC754">
        <f t="shared" si="141"/>
        <v>30</v>
      </c>
      <c r="AD754" s="2">
        <v>0.38500000000000001</v>
      </c>
      <c r="AE754">
        <v>31</v>
      </c>
      <c r="AF754">
        <v>23</v>
      </c>
      <c r="AG754" s="2">
        <v>0.74199999999999999</v>
      </c>
      <c r="AH754">
        <v>26</v>
      </c>
      <c r="AI754">
        <v>11</v>
      </c>
      <c r="AJ754">
        <v>37</v>
      </c>
      <c r="AK754">
        <v>22</v>
      </c>
      <c r="AL754">
        <v>12</v>
      </c>
      <c r="AM754">
        <v>-2</v>
      </c>
      <c r="AN754">
        <v>240</v>
      </c>
      <c r="AO754">
        <v>32</v>
      </c>
      <c r="AP754">
        <v>30</v>
      </c>
      <c r="AQ754">
        <v>22</v>
      </c>
      <c r="AR754">
        <v>21</v>
      </c>
      <c r="AS754">
        <v>23</v>
      </c>
      <c r="AT754">
        <v>16</v>
      </c>
      <c r="AU754">
        <v>21</v>
      </c>
      <c r="AV754">
        <v>46</v>
      </c>
      <c r="AW754">
        <f t="shared" si="142"/>
        <v>6</v>
      </c>
      <c r="AX754">
        <f t="shared" si="143"/>
        <v>52</v>
      </c>
      <c r="AY754" t="s">
        <v>102</v>
      </c>
      <c r="AZ754" s="1">
        <v>46088.75</v>
      </c>
      <c r="BA754" s="1">
        <v>46088</v>
      </c>
      <c r="BB754">
        <v>3</v>
      </c>
      <c r="BC754" t="s">
        <v>119</v>
      </c>
      <c r="BD754">
        <v>2026</v>
      </c>
    </row>
    <row r="755" spans="1:56" x14ac:dyDescent="0.25">
      <c r="A755">
        <v>22500916</v>
      </c>
      <c r="B755" t="s">
        <v>117</v>
      </c>
      <c r="C755" t="s">
        <v>118</v>
      </c>
      <c r="D755">
        <v>1610612751</v>
      </c>
      <c r="E755" t="str">
        <f t="shared" si="132"/>
        <v>161061275122500916</v>
      </c>
      <c r="F755" t="s">
        <v>64</v>
      </c>
      <c r="G755" t="s">
        <v>65</v>
      </c>
      <c r="H755">
        <v>1610612765</v>
      </c>
      <c r="I755" s="4" t="str">
        <f t="shared" si="133"/>
        <v>161061276522500916</v>
      </c>
      <c r="J755">
        <v>0</v>
      </c>
      <c r="K755">
        <v>1</v>
      </c>
      <c r="L755">
        <v>107</v>
      </c>
      <c r="M755">
        <v>105</v>
      </c>
      <c r="N755">
        <v>20</v>
      </c>
      <c r="O755">
        <v>10</v>
      </c>
      <c r="P755">
        <v>7</v>
      </c>
      <c r="Q755" s="2">
        <f t="shared" si="134"/>
        <v>0.57950606585788567</v>
      </c>
      <c r="R755" s="3">
        <f t="shared" si="135"/>
        <v>61.319999999999993</v>
      </c>
      <c r="S755" s="3">
        <f t="shared" si="136"/>
        <v>75.64</v>
      </c>
      <c r="T755" s="3">
        <f t="shared" si="137"/>
        <v>174.49445531637315</v>
      </c>
      <c r="U755" s="3">
        <f t="shared" si="138"/>
        <v>138.81544156530936</v>
      </c>
      <c r="V755" s="3">
        <f t="shared" si="139"/>
        <v>35.679013751063792</v>
      </c>
      <c r="W755" s="2">
        <f t="shared" si="140"/>
        <v>1.0526315789473684</v>
      </c>
      <c r="X755">
        <v>80</v>
      </c>
      <c r="Y755">
        <v>35</v>
      </c>
      <c r="Z755" s="2">
        <v>0.438</v>
      </c>
      <c r="AA755">
        <v>30</v>
      </c>
      <c r="AB755">
        <v>10</v>
      </c>
      <c r="AC755">
        <f t="shared" si="141"/>
        <v>30</v>
      </c>
      <c r="AD755" s="2">
        <v>0.33300000000000002</v>
      </c>
      <c r="AE755">
        <v>28</v>
      </c>
      <c r="AF755">
        <v>27</v>
      </c>
      <c r="AG755" s="2">
        <v>0.96399999999999997</v>
      </c>
      <c r="AH755">
        <v>33</v>
      </c>
      <c r="AI755">
        <v>12</v>
      </c>
      <c r="AJ755">
        <v>45</v>
      </c>
      <c r="AK755">
        <v>24</v>
      </c>
      <c r="AL755">
        <v>19</v>
      </c>
      <c r="AM755">
        <v>2</v>
      </c>
      <c r="AN755">
        <v>240</v>
      </c>
      <c r="AO755">
        <v>19</v>
      </c>
      <c r="AP755">
        <v>27</v>
      </c>
      <c r="AQ755">
        <v>27</v>
      </c>
      <c r="AR755">
        <v>34</v>
      </c>
      <c r="AS755">
        <v>4</v>
      </c>
      <c r="AT755">
        <v>15</v>
      </c>
      <c r="AU755">
        <v>19</v>
      </c>
      <c r="AV755">
        <v>48</v>
      </c>
      <c r="AW755">
        <f t="shared" si="142"/>
        <v>2</v>
      </c>
      <c r="AX755">
        <f t="shared" si="143"/>
        <v>50</v>
      </c>
      <c r="AY755" t="s">
        <v>102</v>
      </c>
      <c r="AZ755" s="1">
        <v>46088.75</v>
      </c>
      <c r="BA755" s="1">
        <v>46088</v>
      </c>
      <c r="BB755">
        <v>3</v>
      </c>
      <c r="BC755" t="s">
        <v>119</v>
      </c>
      <c r="BD755">
        <v>2026</v>
      </c>
    </row>
    <row r="756" spans="1:56" x14ac:dyDescent="0.25">
      <c r="A756">
        <v>22500917</v>
      </c>
      <c r="B756" t="s">
        <v>70</v>
      </c>
      <c r="C756" t="s">
        <v>71</v>
      </c>
      <c r="D756">
        <v>1610612755</v>
      </c>
      <c r="E756" t="str">
        <f t="shared" si="132"/>
        <v>161061275522500917</v>
      </c>
      <c r="F756" t="s">
        <v>83</v>
      </c>
      <c r="G756" t="s">
        <v>84</v>
      </c>
      <c r="H756">
        <v>1610612737</v>
      </c>
      <c r="I756" s="4" t="str">
        <f t="shared" si="133"/>
        <v>161061273722500917</v>
      </c>
      <c r="J756">
        <v>0</v>
      </c>
      <c r="K756">
        <v>0</v>
      </c>
      <c r="L756">
        <v>116</v>
      </c>
      <c r="M756">
        <v>125</v>
      </c>
      <c r="N756">
        <v>27</v>
      </c>
      <c r="O756">
        <v>4</v>
      </c>
      <c r="P756">
        <v>10</v>
      </c>
      <c r="Q756" s="2">
        <f t="shared" si="134"/>
        <v>0.61754684838160134</v>
      </c>
      <c r="R756" s="3">
        <f t="shared" si="135"/>
        <v>64.92</v>
      </c>
      <c r="S756" s="3">
        <f t="shared" si="136"/>
        <v>61</v>
      </c>
      <c r="T756" s="3">
        <f t="shared" si="137"/>
        <v>178.68145409735058</v>
      </c>
      <c r="U756" s="3">
        <f t="shared" si="138"/>
        <v>204.91803278688522</v>
      </c>
      <c r="V756" s="3">
        <f t="shared" si="139"/>
        <v>-26.236578689534639</v>
      </c>
      <c r="W756" s="2">
        <f t="shared" si="140"/>
        <v>1.4210526315789473</v>
      </c>
      <c r="X756">
        <v>86</v>
      </c>
      <c r="Y756">
        <v>47</v>
      </c>
      <c r="Z756" s="2">
        <v>0.54700000000000004</v>
      </c>
      <c r="AA756">
        <v>26</v>
      </c>
      <c r="AB756">
        <v>10</v>
      </c>
      <c r="AC756">
        <f t="shared" si="141"/>
        <v>30</v>
      </c>
      <c r="AD756" s="2">
        <v>0.38500000000000001</v>
      </c>
      <c r="AE756">
        <v>18</v>
      </c>
      <c r="AF756">
        <v>12</v>
      </c>
      <c r="AG756" s="2">
        <v>0.66700000000000004</v>
      </c>
      <c r="AH756">
        <v>26</v>
      </c>
      <c r="AI756">
        <v>10</v>
      </c>
      <c r="AJ756">
        <v>36</v>
      </c>
      <c r="AK756">
        <v>20</v>
      </c>
      <c r="AL756">
        <v>19</v>
      </c>
      <c r="AM756">
        <v>-9</v>
      </c>
      <c r="AN756">
        <v>240</v>
      </c>
      <c r="AO756">
        <v>38</v>
      </c>
      <c r="AP756">
        <v>35</v>
      </c>
      <c r="AQ756">
        <v>21</v>
      </c>
      <c r="AR756">
        <v>22</v>
      </c>
      <c r="AS756">
        <v>13</v>
      </c>
      <c r="AT756">
        <v>21</v>
      </c>
      <c r="AU756">
        <v>25</v>
      </c>
      <c r="AV756">
        <v>74</v>
      </c>
      <c r="AW756">
        <f t="shared" si="142"/>
        <v>0</v>
      </c>
      <c r="AX756">
        <f t="shared" si="143"/>
        <v>74</v>
      </c>
      <c r="AY756" t="s">
        <v>102</v>
      </c>
      <c r="AZ756" s="1">
        <v>46088.75</v>
      </c>
      <c r="BA756" s="1">
        <v>46088</v>
      </c>
      <c r="BB756">
        <v>3</v>
      </c>
      <c r="BC756" t="s">
        <v>119</v>
      </c>
      <c r="BD756">
        <v>2026</v>
      </c>
    </row>
    <row r="757" spans="1:56" x14ac:dyDescent="0.25">
      <c r="A757">
        <v>22500917</v>
      </c>
      <c r="B757" t="s">
        <v>83</v>
      </c>
      <c r="C757" t="s">
        <v>84</v>
      </c>
      <c r="D757">
        <v>1610612737</v>
      </c>
      <c r="E757" t="str">
        <f t="shared" si="132"/>
        <v>161061273722500917</v>
      </c>
      <c r="F757" t="s">
        <v>70</v>
      </c>
      <c r="G757" t="s">
        <v>71</v>
      </c>
      <c r="H757">
        <v>1610612755</v>
      </c>
      <c r="I757" s="4" t="str">
        <f t="shared" si="133"/>
        <v>161061275522500917</v>
      </c>
      <c r="J757">
        <v>1</v>
      </c>
      <c r="K757">
        <v>1</v>
      </c>
      <c r="L757">
        <v>125</v>
      </c>
      <c r="M757">
        <v>116</v>
      </c>
      <c r="N757">
        <v>32</v>
      </c>
      <c r="O757">
        <v>2</v>
      </c>
      <c r="P757">
        <v>11</v>
      </c>
      <c r="Q757" s="2">
        <f t="shared" si="134"/>
        <v>0.66489361702127658</v>
      </c>
      <c r="R757" s="3">
        <f t="shared" si="135"/>
        <v>61</v>
      </c>
      <c r="S757" s="3">
        <f t="shared" si="136"/>
        <v>64.92</v>
      </c>
      <c r="T757" s="3">
        <f t="shared" si="137"/>
        <v>204.91803278688522</v>
      </c>
      <c r="U757" s="3">
        <f t="shared" si="138"/>
        <v>178.68145409735058</v>
      </c>
      <c r="V757" s="3">
        <f t="shared" si="139"/>
        <v>26.236578689534639</v>
      </c>
      <c r="W757" s="2">
        <f t="shared" si="140"/>
        <v>1.5238095238095237</v>
      </c>
      <c r="X757">
        <v>83</v>
      </c>
      <c r="Y757">
        <v>46</v>
      </c>
      <c r="Z757" s="2">
        <v>0.55400000000000005</v>
      </c>
      <c r="AA757">
        <v>32</v>
      </c>
      <c r="AB757">
        <v>13</v>
      </c>
      <c r="AC757">
        <f t="shared" si="141"/>
        <v>39</v>
      </c>
      <c r="AD757" s="2">
        <v>0.40600000000000003</v>
      </c>
      <c r="AE757">
        <v>25</v>
      </c>
      <c r="AF757">
        <v>20</v>
      </c>
      <c r="AG757" s="2">
        <v>0.8</v>
      </c>
      <c r="AH757">
        <v>27</v>
      </c>
      <c r="AI757">
        <v>12</v>
      </c>
      <c r="AJ757">
        <v>39</v>
      </c>
      <c r="AK757">
        <v>18</v>
      </c>
      <c r="AL757">
        <v>21</v>
      </c>
      <c r="AM757">
        <v>9</v>
      </c>
      <c r="AN757">
        <v>240</v>
      </c>
      <c r="AO757">
        <v>28</v>
      </c>
      <c r="AP757">
        <v>38</v>
      </c>
      <c r="AQ757">
        <v>31</v>
      </c>
      <c r="AR757">
        <v>28</v>
      </c>
      <c r="AS757">
        <v>10</v>
      </c>
      <c r="AT757">
        <v>10</v>
      </c>
      <c r="AU757">
        <v>29</v>
      </c>
      <c r="AV757">
        <v>60</v>
      </c>
      <c r="AW757">
        <f t="shared" si="142"/>
        <v>6</v>
      </c>
      <c r="AX757">
        <f t="shared" si="143"/>
        <v>66</v>
      </c>
      <c r="AY757" t="s">
        <v>102</v>
      </c>
      <c r="AZ757" s="1">
        <v>46088.75</v>
      </c>
      <c r="BA757" s="1">
        <v>46088</v>
      </c>
      <c r="BB757">
        <v>3</v>
      </c>
      <c r="BC757" t="s">
        <v>119</v>
      </c>
      <c r="BD757">
        <v>2026</v>
      </c>
    </row>
    <row r="758" spans="1:56" x14ac:dyDescent="0.25">
      <c r="A758">
        <v>22500915</v>
      </c>
      <c r="B758" t="s">
        <v>74</v>
      </c>
      <c r="C758" t="s">
        <v>75</v>
      </c>
      <c r="D758">
        <v>1610612753</v>
      </c>
      <c r="E758" t="str">
        <f t="shared" si="132"/>
        <v>161061275322500915</v>
      </c>
      <c r="F758" t="s">
        <v>66</v>
      </c>
      <c r="G758" t="s">
        <v>67</v>
      </c>
      <c r="H758">
        <v>1610612750</v>
      </c>
      <c r="I758" s="4" t="str">
        <f t="shared" si="133"/>
        <v>161061275022500915</v>
      </c>
      <c r="J758">
        <v>0</v>
      </c>
      <c r="K758">
        <v>1</v>
      </c>
      <c r="L758">
        <v>119</v>
      </c>
      <c r="M758">
        <v>92</v>
      </c>
      <c r="N758">
        <v>28</v>
      </c>
      <c r="O758">
        <v>4</v>
      </c>
      <c r="P758">
        <v>8</v>
      </c>
      <c r="Q758" s="2">
        <f t="shared" si="134"/>
        <v>0.56861620795107037</v>
      </c>
      <c r="R758" s="3">
        <f t="shared" si="135"/>
        <v>75.64</v>
      </c>
      <c r="S758" s="3">
        <f t="shared" si="136"/>
        <v>77.64</v>
      </c>
      <c r="T758" s="3">
        <f t="shared" si="137"/>
        <v>157.3241671073506</v>
      </c>
      <c r="U758" s="3">
        <f t="shared" si="138"/>
        <v>118.49562081401339</v>
      </c>
      <c r="V758" s="3">
        <f t="shared" si="139"/>
        <v>38.828546293337212</v>
      </c>
      <c r="W758" s="2">
        <f t="shared" si="140"/>
        <v>2</v>
      </c>
      <c r="X758">
        <v>91</v>
      </c>
      <c r="Y758">
        <v>42</v>
      </c>
      <c r="Z758" s="2">
        <v>0.46200000000000002</v>
      </c>
      <c r="AA758">
        <v>34</v>
      </c>
      <c r="AB758">
        <v>9</v>
      </c>
      <c r="AC758">
        <f t="shared" si="141"/>
        <v>27</v>
      </c>
      <c r="AD758" s="2">
        <v>0.26500000000000001</v>
      </c>
      <c r="AE758">
        <v>31</v>
      </c>
      <c r="AF758">
        <v>26</v>
      </c>
      <c r="AG758" s="2">
        <v>0.83899999999999997</v>
      </c>
      <c r="AH758">
        <v>43</v>
      </c>
      <c r="AI758">
        <v>15</v>
      </c>
      <c r="AJ758">
        <v>58</v>
      </c>
      <c r="AK758">
        <v>24</v>
      </c>
      <c r="AL758">
        <v>14</v>
      </c>
      <c r="AM758">
        <v>27</v>
      </c>
      <c r="AN758">
        <v>240</v>
      </c>
      <c r="AO758">
        <v>27</v>
      </c>
      <c r="AP758">
        <v>33</v>
      </c>
      <c r="AQ758">
        <v>30</v>
      </c>
      <c r="AR758">
        <v>29</v>
      </c>
      <c r="AS758">
        <v>27</v>
      </c>
      <c r="AT758">
        <v>7</v>
      </c>
      <c r="AU758">
        <v>14</v>
      </c>
      <c r="AV758">
        <v>60</v>
      </c>
      <c r="AW758">
        <f t="shared" si="142"/>
        <v>6</v>
      </c>
      <c r="AX758">
        <f t="shared" si="143"/>
        <v>66</v>
      </c>
      <c r="AY758" t="s">
        <v>102</v>
      </c>
      <c r="AZ758" s="1">
        <v>46088.625</v>
      </c>
      <c r="BA758" s="1">
        <v>46088</v>
      </c>
      <c r="BB758">
        <v>3</v>
      </c>
      <c r="BC758" t="s">
        <v>119</v>
      </c>
      <c r="BD758">
        <v>2026</v>
      </c>
    </row>
    <row r="759" spans="1:56" x14ac:dyDescent="0.25">
      <c r="A759">
        <v>22500915</v>
      </c>
      <c r="B759" t="s">
        <v>66</v>
      </c>
      <c r="C759" t="s">
        <v>67</v>
      </c>
      <c r="D759">
        <v>1610612750</v>
      </c>
      <c r="E759" t="str">
        <f t="shared" si="132"/>
        <v>161061275022500915</v>
      </c>
      <c r="F759" t="s">
        <v>74</v>
      </c>
      <c r="G759" t="s">
        <v>75</v>
      </c>
      <c r="H759">
        <v>1610612753</v>
      </c>
      <c r="I759" s="4" t="str">
        <f t="shared" si="133"/>
        <v>161061275322500915</v>
      </c>
      <c r="J759">
        <v>1</v>
      </c>
      <c r="K759">
        <v>0</v>
      </c>
      <c r="L759">
        <v>92</v>
      </c>
      <c r="M759">
        <v>119</v>
      </c>
      <c r="N759">
        <v>17</v>
      </c>
      <c r="O759">
        <v>5</v>
      </c>
      <c r="P759">
        <v>10</v>
      </c>
      <c r="Q759" s="2">
        <f t="shared" si="134"/>
        <v>0.47111839410077838</v>
      </c>
      <c r="R759" s="3">
        <f t="shared" si="135"/>
        <v>77.64</v>
      </c>
      <c r="S759" s="3">
        <f t="shared" si="136"/>
        <v>75.64</v>
      </c>
      <c r="T759" s="3">
        <f t="shared" si="137"/>
        <v>118.49562081401339</v>
      </c>
      <c r="U759" s="3">
        <f t="shared" si="138"/>
        <v>157.3241671073506</v>
      </c>
      <c r="V759" s="3">
        <f t="shared" si="139"/>
        <v>-38.828546293337212</v>
      </c>
      <c r="W759" s="2">
        <f t="shared" si="140"/>
        <v>1.4166666666666667</v>
      </c>
      <c r="X759">
        <v>84</v>
      </c>
      <c r="Y759">
        <v>30</v>
      </c>
      <c r="Z759" s="2">
        <v>0.35699999999999998</v>
      </c>
      <c r="AA759">
        <v>40</v>
      </c>
      <c r="AB759">
        <v>9</v>
      </c>
      <c r="AC759">
        <f t="shared" si="141"/>
        <v>27</v>
      </c>
      <c r="AD759" s="2">
        <v>0.22500000000000001</v>
      </c>
      <c r="AE759">
        <v>31</v>
      </c>
      <c r="AF759">
        <v>23</v>
      </c>
      <c r="AG759" s="2">
        <v>0.74199999999999999</v>
      </c>
      <c r="AH759">
        <v>29</v>
      </c>
      <c r="AI759">
        <v>8</v>
      </c>
      <c r="AJ759">
        <v>37</v>
      </c>
      <c r="AK759">
        <v>21</v>
      </c>
      <c r="AL759">
        <v>12</v>
      </c>
      <c r="AM759">
        <v>-27</v>
      </c>
      <c r="AN759">
        <v>240</v>
      </c>
      <c r="AO759">
        <v>30</v>
      </c>
      <c r="AP759">
        <v>20</v>
      </c>
      <c r="AQ759">
        <v>28</v>
      </c>
      <c r="AR759">
        <v>14</v>
      </c>
      <c r="AS759">
        <v>8</v>
      </c>
      <c r="AT759">
        <v>21</v>
      </c>
      <c r="AU759">
        <v>19</v>
      </c>
      <c r="AV759">
        <v>38</v>
      </c>
      <c r="AW759">
        <f t="shared" si="142"/>
        <v>4</v>
      </c>
      <c r="AX759">
        <f t="shared" si="143"/>
        <v>42</v>
      </c>
      <c r="AY759" t="s">
        <v>102</v>
      </c>
      <c r="AZ759" s="1">
        <v>46088.625</v>
      </c>
      <c r="BA759" s="1">
        <v>46088</v>
      </c>
      <c r="BB759">
        <v>3</v>
      </c>
      <c r="BC759" t="s">
        <v>119</v>
      </c>
      <c r="BD759">
        <v>2026</v>
      </c>
    </row>
    <row r="760" spans="1:56" x14ac:dyDescent="0.25">
      <c r="A760">
        <v>22500914</v>
      </c>
      <c r="B760" t="s">
        <v>113</v>
      </c>
      <c r="C760" t="s">
        <v>114</v>
      </c>
      <c r="D760">
        <v>1610612754</v>
      </c>
      <c r="E760" t="str">
        <f t="shared" si="132"/>
        <v>161061275422500914</v>
      </c>
      <c r="F760" t="s">
        <v>68</v>
      </c>
      <c r="G760" t="s">
        <v>69</v>
      </c>
      <c r="H760">
        <v>1610612747</v>
      </c>
      <c r="I760" s="4" t="str">
        <f t="shared" si="133"/>
        <v>161061274722500914</v>
      </c>
      <c r="J760">
        <v>0</v>
      </c>
      <c r="K760">
        <v>0</v>
      </c>
      <c r="L760">
        <v>117</v>
      </c>
      <c r="M760">
        <v>128</v>
      </c>
      <c r="N760">
        <v>33</v>
      </c>
      <c r="O760">
        <v>4</v>
      </c>
      <c r="P760">
        <v>10</v>
      </c>
      <c r="Q760" s="2">
        <f t="shared" si="134"/>
        <v>0.53887251289609428</v>
      </c>
      <c r="R760" s="3">
        <f t="shared" si="135"/>
        <v>89.56</v>
      </c>
      <c r="S760" s="3">
        <f t="shared" si="136"/>
        <v>77.12</v>
      </c>
      <c r="T760" s="3">
        <f t="shared" si="137"/>
        <v>130.63867798124161</v>
      </c>
      <c r="U760" s="3">
        <f t="shared" si="138"/>
        <v>165.97510373443981</v>
      </c>
      <c r="V760" s="3">
        <f t="shared" si="139"/>
        <v>-35.336425753198199</v>
      </c>
      <c r="W760" s="2">
        <f t="shared" si="140"/>
        <v>4.7142857142857144</v>
      </c>
      <c r="X760">
        <v>98</v>
      </c>
      <c r="Y760">
        <v>46</v>
      </c>
      <c r="Z760" s="2">
        <v>0.46899999999999997</v>
      </c>
      <c r="AA760">
        <v>35</v>
      </c>
      <c r="AB760">
        <v>8</v>
      </c>
      <c r="AC760">
        <f t="shared" si="141"/>
        <v>24</v>
      </c>
      <c r="AD760" s="2">
        <v>0.22900000000000001</v>
      </c>
      <c r="AE760">
        <v>24</v>
      </c>
      <c r="AF760">
        <v>17</v>
      </c>
      <c r="AG760" s="2">
        <v>0.70799999999999996</v>
      </c>
      <c r="AH760">
        <v>28</v>
      </c>
      <c r="AI760">
        <v>12</v>
      </c>
      <c r="AJ760">
        <v>40</v>
      </c>
      <c r="AK760">
        <v>19</v>
      </c>
      <c r="AL760">
        <v>7</v>
      </c>
      <c r="AM760">
        <v>-11</v>
      </c>
      <c r="AN760">
        <v>240</v>
      </c>
      <c r="AO760">
        <v>27</v>
      </c>
      <c r="AP760">
        <v>24</v>
      </c>
      <c r="AQ760">
        <v>29</v>
      </c>
      <c r="AR760">
        <v>37</v>
      </c>
      <c r="AS760">
        <v>5</v>
      </c>
      <c r="AT760">
        <v>18</v>
      </c>
      <c r="AU760">
        <v>17</v>
      </c>
      <c r="AV760">
        <v>62</v>
      </c>
      <c r="AW760">
        <f t="shared" si="142"/>
        <v>14</v>
      </c>
      <c r="AX760">
        <f t="shared" si="143"/>
        <v>76</v>
      </c>
      <c r="AY760" t="s">
        <v>102</v>
      </c>
      <c r="AZ760" s="1">
        <v>46087.9375</v>
      </c>
      <c r="BA760" s="1">
        <v>46087</v>
      </c>
      <c r="BB760">
        <v>3</v>
      </c>
      <c r="BC760" t="s">
        <v>119</v>
      </c>
      <c r="BD760">
        <v>2026</v>
      </c>
    </row>
    <row r="761" spans="1:56" x14ac:dyDescent="0.25">
      <c r="A761">
        <v>22500914</v>
      </c>
      <c r="B761" t="s">
        <v>68</v>
      </c>
      <c r="C761" t="s">
        <v>69</v>
      </c>
      <c r="D761">
        <v>1610612747</v>
      </c>
      <c r="E761" t="str">
        <f t="shared" si="132"/>
        <v>161061274722500914</v>
      </c>
      <c r="F761" t="s">
        <v>113</v>
      </c>
      <c r="G761" t="s">
        <v>114</v>
      </c>
      <c r="H761">
        <v>1610612754</v>
      </c>
      <c r="I761" s="4" t="str">
        <f t="shared" si="133"/>
        <v>161061275422500914</v>
      </c>
      <c r="J761">
        <v>1</v>
      </c>
      <c r="K761">
        <v>1</v>
      </c>
      <c r="L761">
        <v>128</v>
      </c>
      <c r="M761">
        <v>117</v>
      </c>
      <c r="N761">
        <v>25</v>
      </c>
      <c r="O761">
        <v>2</v>
      </c>
      <c r="P761">
        <v>5</v>
      </c>
      <c r="Q761" s="2">
        <f t="shared" si="134"/>
        <v>0.67283431455004206</v>
      </c>
      <c r="R761" s="3">
        <f t="shared" si="135"/>
        <v>77.12</v>
      </c>
      <c r="S761" s="3">
        <f t="shared" si="136"/>
        <v>89.56</v>
      </c>
      <c r="T761" s="3">
        <f t="shared" si="137"/>
        <v>165.97510373443981</v>
      </c>
      <c r="U761" s="3">
        <f t="shared" si="138"/>
        <v>130.63867798124161</v>
      </c>
      <c r="V761" s="3">
        <f t="shared" si="139"/>
        <v>35.336425753198199</v>
      </c>
      <c r="W761" s="2">
        <f t="shared" si="140"/>
        <v>2.0833333333333335</v>
      </c>
      <c r="X761">
        <v>85</v>
      </c>
      <c r="Y761">
        <v>45</v>
      </c>
      <c r="Z761" s="2">
        <v>0.52900000000000003</v>
      </c>
      <c r="AA761">
        <v>37</v>
      </c>
      <c r="AB761">
        <v>17</v>
      </c>
      <c r="AC761">
        <f t="shared" si="141"/>
        <v>51</v>
      </c>
      <c r="AD761" s="2">
        <v>0.45900000000000002</v>
      </c>
      <c r="AE761">
        <v>23</v>
      </c>
      <c r="AF761">
        <v>21</v>
      </c>
      <c r="AG761" s="2">
        <v>0.91300000000000003</v>
      </c>
      <c r="AH761">
        <v>37</v>
      </c>
      <c r="AI761">
        <v>6</v>
      </c>
      <c r="AJ761">
        <v>43</v>
      </c>
      <c r="AK761">
        <v>22</v>
      </c>
      <c r="AL761">
        <v>12</v>
      </c>
      <c r="AM761">
        <v>11</v>
      </c>
      <c r="AN761">
        <v>240</v>
      </c>
      <c r="AO761">
        <v>35</v>
      </c>
      <c r="AP761">
        <v>29</v>
      </c>
      <c r="AQ761">
        <v>35</v>
      </c>
      <c r="AR761">
        <v>29</v>
      </c>
      <c r="AS761">
        <v>24</v>
      </c>
      <c r="AT761">
        <v>11</v>
      </c>
      <c r="AU761">
        <v>11</v>
      </c>
      <c r="AV761">
        <v>52</v>
      </c>
      <c r="AW761">
        <f t="shared" si="142"/>
        <v>4</v>
      </c>
      <c r="AX761">
        <f t="shared" si="143"/>
        <v>56</v>
      </c>
      <c r="AY761" t="s">
        <v>102</v>
      </c>
      <c r="AZ761" s="1">
        <v>46087.9375</v>
      </c>
      <c r="BA761" s="1">
        <v>46087</v>
      </c>
      <c r="BB761">
        <v>3</v>
      </c>
      <c r="BC761" t="s">
        <v>119</v>
      </c>
      <c r="BD761">
        <v>2026</v>
      </c>
    </row>
    <row r="762" spans="1:56" x14ac:dyDescent="0.25">
      <c r="A762">
        <v>22500913</v>
      </c>
      <c r="B762" t="s">
        <v>94</v>
      </c>
      <c r="C762" t="s">
        <v>95</v>
      </c>
      <c r="D762">
        <v>1610612746</v>
      </c>
      <c r="E762" t="str">
        <f t="shared" si="132"/>
        <v>161061274622500913</v>
      </c>
      <c r="F762" t="s">
        <v>53</v>
      </c>
      <c r="G762" t="s">
        <v>54</v>
      </c>
      <c r="H762">
        <v>1610612759</v>
      </c>
      <c r="I762" s="4" t="str">
        <f t="shared" si="133"/>
        <v>161061275922500913</v>
      </c>
      <c r="J762">
        <v>0</v>
      </c>
      <c r="K762">
        <v>0</v>
      </c>
      <c r="L762">
        <v>112</v>
      </c>
      <c r="M762">
        <v>116</v>
      </c>
      <c r="N762">
        <v>22</v>
      </c>
      <c r="O762">
        <v>3</v>
      </c>
      <c r="P762">
        <v>12</v>
      </c>
      <c r="Q762" s="2">
        <f t="shared" si="134"/>
        <v>0.59071729957805907</v>
      </c>
      <c r="R762" s="3">
        <f t="shared" si="135"/>
        <v>78.8</v>
      </c>
      <c r="S762" s="3">
        <f t="shared" si="136"/>
        <v>74.16</v>
      </c>
      <c r="T762" s="3">
        <f t="shared" si="137"/>
        <v>142.13197969543148</v>
      </c>
      <c r="U762" s="3">
        <f t="shared" si="138"/>
        <v>156.41855447680689</v>
      </c>
      <c r="V762" s="3">
        <f t="shared" si="139"/>
        <v>-14.286574781375407</v>
      </c>
      <c r="W762" s="2">
        <f t="shared" si="140"/>
        <v>2.4444444444444446</v>
      </c>
      <c r="X762">
        <v>86</v>
      </c>
      <c r="Y762">
        <v>42</v>
      </c>
      <c r="Z762" s="2">
        <v>0.48799999999999999</v>
      </c>
      <c r="AA762">
        <v>33</v>
      </c>
      <c r="AB762">
        <v>12</v>
      </c>
      <c r="AC762">
        <f t="shared" si="141"/>
        <v>36</v>
      </c>
      <c r="AD762" s="2">
        <v>0.36399999999999999</v>
      </c>
      <c r="AE762">
        <v>20</v>
      </c>
      <c r="AF762">
        <v>16</v>
      </c>
      <c r="AG762" s="2">
        <v>0.8</v>
      </c>
      <c r="AH762">
        <v>34</v>
      </c>
      <c r="AI762">
        <v>7</v>
      </c>
      <c r="AJ762">
        <v>41</v>
      </c>
      <c r="AK762">
        <v>15</v>
      </c>
      <c r="AL762">
        <v>9</v>
      </c>
      <c r="AM762">
        <v>-4</v>
      </c>
      <c r="AN762">
        <v>240</v>
      </c>
      <c r="AO762">
        <v>32</v>
      </c>
      <c r="AP762">
        <v>34</v>
      </c>
      <c r="AQ762">
        <v>26</v>
      </c>
      <c r="AR762">
        <v>20</v>
      </c>
      <c r="AS762">
        <v>25</v>
      </c>
      <c r="AT762">
        <v>21</v>
      </c>
      <c r="AU762">
        <v>16</v>
      </c>
      <c r="AV762">
        <v>44</v>
      </c>
      <c r="AW762">
        <f t="shared" si="142"/>
        <v>16</v>
      </c>
      <c r="AX762">
        <f t="shared" si="143"/>
        <v>60</v>
      </c>
      <c r="AY762" t="s">
        <v>102</v>
      </c>
      <c r="AZ762" s="1">
        <v>46087.895833333336</v>
      </c>
      <c r="BA762" s="1">
        <v>46087</v>
      </c>
      <c r="BB762">
        <v>3</v>
      </c>
      <c r="BC762" t="s">
        <v>119</v>
      </c>
      <c r="BD762">
        <v>2026</v>
      </c>
    </row>
    <row r="763" spans="1:56" x14ac:dyDescent="0.25">
      <c r="A763">
        <v>22500913</v>
      </c>
      <c r="B763" t="s">
        <v>53</v>
      </c>
      <c r="C763" t="s">
        <v>54</v>
      </c>
      <c r="D763">
        <v>1610612759</v>
      </c>
      <c r="E763" t="str">
        <f t="shared" si="132"/>
        <v>161061275922500913</v>
      </c>
      <c r="F763" t="s">
        <v>94</v>
      </c>
      <c r="G763" t="s">
        <v>95</v>
      </c>
      <c r="H763">
        <v>1610612746</v>
      </c>
      <c r="I763" s="4" t="str">
        <f t="shared" si="133"/>
        <v>161061274622500913</v>
      </c>
      <c r="J763">
        <v>1</v>
      </c>
      <c r="K763">
        <v>1</v>
      </c>
      <c r="L763">
        <v>116</v>
      </c>
      <c r="M763">
        <v>112</v>
      </c>
      <c r="N763">
        <v>29</v>
      </c>
      <c r="O763">
        <v>7</v>
      </c>
      <c r="P763">
        <v>6</v>
      </c>
      <c r="Q763" s="2">
        <f t="shared" si="134"/>
        <v>0.57334914986160535</v>
      </c>
      <c r="R763" s="3">
        <f t="shared" si="135"/>
        <v>74.16</v>
      </c>
      <c r="S763" s="3">
        <f t="shared" si="136"/>
        <v>78.8</v>
      </c>
      <c r="T763" s="3">
        <f t="shared" si="137"/>
        <v>156.41855447680689</v>
      </c>
      <c r="U763" s="3">
        <f t="shared" si="138"/>
        <v>142.13197969543148</v>
      </c>
      <c r="V763" s="3">
        <f t="shared" si="139"/>
        <v>14.286574781375407</v>
      </c>
      <c r="W763" s="2">
        <f t="shared" si="140"/>
        <v>2.4166666666666665</v>
      </c>
      <c r="X763">
        <v>95</v>
      </c>
      <c r="Y763">
        <v>46</v>
      </c>
      <c r="Z763" s="2">
        <v>0.48399999999999999</v>
      </c>
      <c r="AA763">
        <v>41</v>
      </c>
      <c r="AB763">
        <v>17</v>
      </c>
      <c r="AC763">
        <f t="shared" si="141"/>
        <v>51</v>
      </c>
      <c r="AD763" s="2">
        <v>0.41499999999999998</v>
      </c>
      <c r="AE763">
        <v>14</v>
      </c>
      <c r="AF763">
        <v>7</v>
      </c>
      <c r="AG763" s="2">
        <v>0.5</v>
      </c>
      <c r="AH763">
        <v>37</v>
      </c>
      <c r="AI763">
        <v>15</v>
      </c>
      <c r="AJ763">
        <v>52</v>
      </c>
      <c r="AK763">
        <v>17</v>
      </c>
      <c r="AL763">
        <v>12</v>
      </c>
      <c r="AM763">
        <v>4</v>
      </c>
      <c r="AN763">
        <v>240</v>
      </c>
      <c r="AO763">
        <v>25</v>
      </c>
      <c r="AP763">
        <v>21</v>
      </c>
      <c r="AQ763">
        <v>35</v>
      </c>
      <c r="AR763">
        <v>35</v>
      </c>
      <c r="AS763">
        <v>6</v>
      </c>
      <c r="AT763">
        <v>12</v>
      </c>
      <c r="AU763">
        <v>15</v>
      </c>
      <c r="AV763">
        <v>48</v>
      </c>
      <c r="AW763">
        <f t="shared" si="142"/>
        <v>10</v>
      </c>
      <c r="AX763">
        <f t="shared" si="143"/>
        <v>58</v>
      </c>
      <c r="AY763" t="s">
        <v>102</v>
      </c>
      <c r="AZ763" s="1">
        <v>46087.895833333336</v>
      </c>
      <c r="BA763" s="1">
        <v>46087</v>
      </c>
      <c r="BB763">
        <v>3</v>
      </c>
      <c r="BC763" t="s">
        <v>119</v>
      </c>
      <c r="BD763">
        <v>2026</v>
      </c>
    </row>
    <row r="764" spans="1:56" x14ac:dyDescent="0.25">
      <c r="A764">
        <v>22500911</v>
      </c>
      <c r="B764" t="s">
        <v>55</v>
      </c>
      <c r="C764" t="s">
        <v>56</v>
      </c>
      <c r="D764">
        <v>1610612752</v>
      </c>
      <c r="E764" t="str">
        <f t="shared" si="132"/>
        <v>161061275222500911</v>
      </c>
      <c r="F764" t="s">
        <v>80</v>
      </c>
      <c r="G764" t="s">
        <v>81</v>
      </c>
      <c r="H764">
        <v>1610612743</v>
      </c>
      <c r="I764" s="4" t="str">
        <f t="shared" si="133"/>
        <v>161061274322500911</v>
      </c>
      <c r="J764">
        <v>0</v>
      </c>
      <c r="K764">
        <v>1</v>
      </c>
      <c r="L764">
        <v>142</v>
      </c>
      <c r="M764">
        <v>103</v>
      </c>
      <c r="N764">
        <v>44</v>
      </c>
      <c r="O764">
        <v>4</v>
      </c>
      <c r="P764">
        <v>11</v>
      </c>
      <c r="Q764" s="2">
        <f t="shared" si="134"/>
        <v>0.68112049117421336</v>
      </c>
      <c r="R764" s="3">
        <f t="shared" si="135"/>
        <v>80.239999999999995</v>
      </c>
      <c r="S764" s="3">
        <f t="shared" si="136"/>
        <v>73.2</v>
      </c>
      <c r="T764" s="3">
        <f t="shared" si="137"/>
        <v>176.9690927218345</v>
      </c>
      <c r="U764" s="3">
        <f t="shared" si="138"/>
        <v>140.71038251366119</v>
      </c>
      <c r="V764" s="3">
        <f t="shared" si="139"/>
        <v>36.258710208173312</v>
      </c>
      <c r="W764" s="2">
        <f t="shared" si="140"/>
        <v>4.4000000000000004</v>
      </c>
      <c r="X764">
        <v>95</v>
      </c>
      <c r="Y764">
        <v>55</v>
      </c>
      <c r="Z764" s="2">
        <v>0.57899999999999996</v>
      </c>
      <c r="AA764">
        <v>34</v>
      </c>
      <c r="AB764">
        <v>16</v>
      </c>
      <c r="AC764">
        <f t="shared" si="141"/>
        <v>48</v>
      </c>
      <c r="AD764" s="2">
        <v>0.47099999999999997</v>
      </c>
      <c r="AE764">
        <v>21</v>
      </c>
      <c r="AF764">
        <v>16</v>
      </c>
      <c r="AG764" s="2">
        <v>0.76200000000000001</v>
      </c>
      <c r="AH764">
        <v>36</v>
      </c>
      <c r="AI764">
        <v>14</v>
      </c>
      <c r="AJ764">
        <v>50</v>
      </c>
      <c r="AK764">
        <v>24</v>
      </c>
      <c r="AL764">
        <v>10</v>
      </c>
      <c r="AM764">
        <v>39</v>
      </c>
      <c r="AN764">
        <v>240</v>
      </c>
      <c r="AO764">
        <v>27</v>
      </c>
      <c r="AP764">
        <v>38</v>
      </c>
      <c r="AQ764">
        <v>40</v>
      </c>
      <c r="AR764">
        <v>37</v>
      </c>
      <c r="AS764">
        <v>42</v>
      </c>
      <c r="AT764">
        <v>22</v>
      </c>
      <c r="AU764">
        <v>24</v>
      </c>
      <c r="AV764">
        <v>76</v>
      </c>
      <c r="AW764">
        <f t="shared" si="142"/>
        <v>2</v>
      </c>
      <c r="AX764">
        <f t="shared" si="143"/>
        <v>78</v>
      </c>
      <c r="AY764" t="s">
        <v>102</v>
      </c>
      <c r="AZ764" s="1">
        <v>46087.875</v>
      </c>
      <c r="BA764" s="1">
        <v>46087</v>
      </c>
      <c r="BB764">
        <v>3</v>
      </c>
      <c r="BC764" t="s">
        <v>119</v>
      </c>
      <c r="BD764">
        <v>2026</v>
      </c>
    </row>
    <row r="765" spans="1:56" x14ac:dyDescent="0.25">
      <c r="A765">
        <v>22500911</v>
      </c>
      <c r="B765" t="s">
        <v>80</v>
      </c>
      <c r="C765" t="s">
        <v>81</v>
      </c>
      <c r="D765">
        <v>1610612743</v>
      </c>
      <c r="E765" t="str">
        <f t="shared" si="132"/>
        <v>161061274322500911</v>
      </c>
      <c r="F765" t="s">
        <v>55</v>
      </c>
      <c r="G765" t="s">
        <v>56</v>
      </c>
      <c r="H765">
        <v>1610612752</v>
      </c>
      <c r="I765" s="4" t="str">
        <f t="shared" si="133"/>
        <v>161061275222500911</v>
      </c>
      <c r="J765">
        <v>1</v>
      </c>
      <c r="K765">
        <v>0</v>
      </c>
      <c r="L765">
        <v>103</v>
      </c>
      <c r="M765">
        <v>142</v>
      </c>
      <c r="N765">
        <v>30</v>
      </c>
      <c r="O765">
        <v>1</v>
      </c>
      <c r="P765">
        <v>6</v>
      </c>
      <c r="Q765" s="2">
        <f t="shared" si="134"/>
        <v>0.53534303534303529</v>
      </c>
      <c r="R765" s="3">
        <f t="shared" si="135"/>
        <v>73.2</v>
      </c>
      <c r="S765" s="3">
        <f t="shared" si="136"/>
        <v>80.239999999999995</v>
      </c>
      <c r="T765" s="3">
        <f t="shared" si="137"/>
        <v>140.71038251366119</v>
      </c>
      <c r="U765" s="3">
        <f t="shared" si="138"/>
        <v>176.9690927218345</v>
      </c>
      <c r="V765" s="3">
        <f t="shared" si="139"/>
        <v>-36.258710208173312</v>
      </c>
      <c r="W765" s="2">
        <f t="shared" si="140"/>
        <v>2</v>
      </c>
      <c r="X765">
        <v>83</v>
      </c>
      <c r="Y765">
        <v>37</v>
      </c>
      <c r="Z765" s="2">
        <v>0.44600000000000001</v>
      </c>
      <c r="AA765">
        <v>40</v>
      </c>
      <c r="AB765">
        <v>8</v>
      </c>
      <c r="AC765">
        <f t="shared" si="141"/>
        <v>24</v>
      </c>
      <c r="AD765" s="2">
        <v>0.2</v>
      </c>
      <c r="AE765">
        <v>30</v>
      </c>
      <c r="AF765">
        <v>21</v>
      </c>
      <c r="AG765" s="2">
        <v>0.7</v>
      </c>
      <c r="AH765">
        <v>23</v>
      </c>
      <c r="AI765">
        <v>8</v>
      </c>
      <c r="AJ765">
        <v>31</v>
      </c>
      <c r="AK765">
        <v>19</v>
      </c>
      <c r="AL765">
        <v>15</v>
      </c>
      <c r="AM765">
        <v>-39</v>
      </c>
      <c r="AN765">
        <v>240</v>
      </c>
      <c r="AO765">
        <v>29</v>
      </c>
      <c r="AP765">
        <v>23</v>
      </c>
      <c r="AQ765">
        <v>28</v>
      </c>
      <c r="AR765">
        <v>23</v>
      </c>
      <c r="AS765">
        <v>9</v>
      </c>
      <c r="AT765">
        <v>8</v>
      </c>
      <c r="AU765">
        <v>11</v>
      </c>
      <c r="AV765">
        <v>46</v>
      </c>
      <c r="AW765">
        <f t="shared" si="142"/>
        <v>12</v>
      </c>
      <c r="AX765">
        <f t="shared" si="143"/>
        <v>58</v>
      </c>
      <c r="AY765" t="s">
        <v>102</v>
      </c>
      <c r="AZ765" s="1">
        <v>46087.875</v>
      </c>
      <c r="BA765" s="1">
        <v>46087</v>
      </c>
      <c r="BB765">
        <v>3</v>
      </c>
      <c r="BC765" t="s">
        <v>119</v>
      </c>
      <c r="BD765">
        <v>2026</v>
      </c>
    </row>
    <row r="766" spans="1:56" x14ac:dyDescent="0.25">
      <c r="A766">
        <v>22500912</v>
      </c>
      <c r="B766" t="s">
        <v>87</v>
      </c>
      <c r="C766" t="s">
        <v>88</v>
      </c>
      <c r="D766">
        <v>1610612756</v>
      </c>
      <c r="E766" t="str">
        <f t="shared" si="132"/>
        <v>161061275622500912</v>
      </c>
      <c r="F766" t="s">
        <v>105</v>
      </c>
      <c r="G766" t="s">
        <v>106</v>
      </c>
      <c r="H766">
        <v>1610612740</v>
      </c>
      <c r="I766" s="4" t="str">
        <f t="shared" si="133"/>
        <v>161061274022500912</v>
      </c>
      <c r="J766">
        <v>1</v>
      </c>
      <c r="K766">
        <v>1</v>
      </c>
      <c r="L766">
        <v>118</v>
      </c>
      <c r="M766">
        <v>116</v>
      </c>
      <c r="N766">
        <v>27</v>
      </c>
      <c r="O766">
        <v>6</v>
      </c>
      <c r="P766">
        <v>9</v>
      </c>
      <c r="Q766" s="2">
        <f t="shared" si="134"/>
        <v>0.58162460567823349</v>
      </c>
      <c r="R766" s="3">
        <f t="shared" si="135"/>
        <v>74.44</v>
      </c>
      <c r="S766" s="3">
        <f t="shared" si="136"/>
        <v>69.28</v>
      </c>
      <c r="T766" s="3">
        <f t="shared" si="137"/>
        <v>158.5169263836647</v>
      </c>
      <c r="U766" s="3">
        <f t="shared" si="138"/>
        <v>167.43648960739031</v>
      </c>
      <c r="V766" s="3">
        <f t="shared" si="139"/>
        <v>-8.9195632237256177</v>
      </c>
      <c r="W766" s="2">
        <f t="shared" si="140"/>
        <v>2.25</v>
      </c>
      <c r="X766">
        <v>90</v>
      </c>
      <c r="Y766">
        <v>40</v>
      </c>
      <c r="Z766" s="2">
        <v>0.44400000000000001</v>
      </c>
      <c r="AA766">
        <v>58</v>
      </c>
      <c r="AB766">
        <v>20</v>
      </c>
      <c r="AC766">
        <f t="shared" si="141"/>
        <v>60</v>
      </c>
      <c r="AD766" s="2">
        <v>0.34499999999999997</v>
      </c>
      <c r="AE766">
        <v>26</v>
      </c>
      <c r="AF766">
        <v>18</v>
      </c>
      <c r="AG766" s="2">
        <v>0.69199999999999995</v>
      </c>
      <c r="AH766">
        <v>26</v>
      </c>
      <c r="AI766">
        <v>15</v>
      </c>
      <c r="AJ766">
        <v>41</v>
      </c>
      <c r="AK766">
        <v>23</v>
      </c>
      <c r="AL766">
        <v>12</v>
      </c>
      <c r="AM766">
        <v>2</v>
      </c>
      <c r="AN766">
        <v>240</v>
      </c>
      <c r="AO766">
        <v>26</v>
      </c>
      <c r="AP766">
        <v>32</v>
      </c>
      <c r="AQ766">
        <v>34</v>
      </c>
      <c r="AR766">
        <v>26</v>
      </c>
      <c r="AS766">
        <v>14</v>
      </c>
      <c r="AT766">
        <v>13</v>
      </c>
      <c r="AU766">
        <v>23</v>
      </c>
      <c r="AV766">
        <v>34</v>
      </c>
      <c r="AW766">
        <f t="shared" si="142"/>
        <v>6</v>
      </c>
      <c r="AX766">
        <f t="shared" si="143"/>
        <v>40</v>
      </c>
      <c r="AY766" t="s">
        <v>102</v>
      </c>
      <c r="AZ766" s="1">
        <v>46087.875</v>
      </c>
      <c r="BA766" s="1">
        <v>46087</v>
      </c>
      <c r="BB766">
        <v>3</v>
      </c>
      <c r="BC766" t="s">
        <v>119</v>
      </c>
      <c r="BD766">
        <v>2026</v>
      </c>
    </row>
    <row r="767" spans="1:56" x14ac:dyDescent="0.25">
      <c r="A767">
        <v>22500912</v>
      </c>
      <c r="B767" t="s">
        <v>105</v>
      </c>
      <c r="C767" t="s">
        <v>106</v>
      </c>
      <c r="D767">
        <v>1610612740</v>
      </c>
      <c r="E767" t="str">
        <f t="shared" si="132"/>
        <v>161061274022500912</v>
      </c>
      <c r="F767" t="s">
        <v>87</v>
      </c>
      <c r="G767" t="s">
        <v>88</v>
      </c>
      <c r="H767">
        <v>1610612756</v>
      </c>
      <c r="I767" s="4" t="str">
        <f t="shared" si="133"/>
        <v>161061275622500912</v>
      </c>
      <c r="J767">
        <v>0</v>
      </c>
      <c r="K767">
        <v>0</v>
      </c>
      <c r="L767">
        <v>116</v>
      </c>
      <c r="M767">
        <v>118</v>
      </c>
      <c r="N767">
        <v>18</v>
      </c>
      <c r="O767">
        <v>3</v>
      </c>
      <c r="P767">
        <v>8</v>
      </c>
      <c r="Q767" s="2">
        <f t="shared" si="134"/>
        <v>0.58420628525382756</v>
      </c>
      <c r="R767" s="3">
        <f t="shared" si="135"/>
        <v>69.28</v>
      </c>
      <c r="S767" s="3">
        <f t="shared" si="136"/>
        <v>74.44</v>
      </c>
      <c r="T767" s="3">
        <f t="shared" si="137"/>
        <v>167.43648960739031</v>
      </c>
      <c r="U767" s="3">
        <f t="shared" si="138"/>
        <v>158.5169263836647</v>
      </c>
      <c r="V767" s="3">
        <f t="shared" si="139"/>
        <v>8.9195632237256177</v>
      </c>
      <c r="W767" s="2">
        <f t="shared" si="140"/>
        <v>1.2857142857142858</v>
      </c>
      <c r="X767">
        <v>83</v>
      </c>
      <c r="Y767">
        <v>37</v>
      </c>
      <c r="Z767" s="2">
        <v>0.44600000000000001</v>
      </c>
      <c r="AA767">
        <v>28</v>
      </c>
      <c r="AB767">
        <v>10</v>
      </c>
      <c r="AC767">
        <f t="shared" si="141"/>
        <v>30</v>
      </c>
      <c r="AD767" s="2">
        <v>0.35699999999999998</v>
      </c>
      <c r="AE767">
        <v>37</v>
      </c>
      <c r="AF767">
        <v>32</v>
      </c>
      <c r="AG767" s="2">
        <v>0.86499999999999999</v>
      </c>
      <c r="AH767">
        <v>26</v>
      </c>
      <c r="AI767">
        <v>16</v>
      </c>
      <c r="AJ767">
        <v>42</v>
      </c>
      <c r="AK767">
        <v>24</v>
      </c>
      <c r="AL767">
        <v>14</v>
      </c>
      <c r="AM767">
        <v>-2</v>
      </c>
      <c r="AN767">
        <v>240</v>
      </c>
      <c r="AO767">
        <v>29</v>
      </c>
      <c r="AP767">
        <v>23</v>
      </c>
      <c r="AQ767">
        <v>29</v>
      </c>
      <c r="AR767">
        <v>35</v>
      </c>
      <c r="AS767">
        <v>7</v>
      </c>
      <c r="AT767">
        <v>12</v>
      </c>
      <c r="AU767">
        <v>29</v>
      </c>
      <c r="AV767">
        <v>54</v>
      </c>
      <c r="AW767">
        <f t="shared" si="142"/>
        <v>0</v>
      </c>
      <c r="AX767">
        <f t="shared" si="143"/>
        <v>54</v>
      </c>
      <c r="AY767" t="s">
        <v>102</v>
      </c>
      <c r="AZ767" s="1">
        <v>46087.875</v>
      </c>
      <c r="BA767" s="1">
        <v>46087</v>
      </c>
      <c r="BB767">
        <v>3</v>
      </c>
      <c r="BC767" t="s">
        <v>119</v>
      </c>
      <c r="BD767">
        <v>2026</v>
      </c>
    </row>
    <row r="768" spans="1:56" x14ac:dyDescent="0.25">
      <c r="A768">
        <v>22500910</v>
      </c>
      <c r="B768" t="s">
        <v>85</v>
      </c>
      <c r="C768" t="s">
        <v>86</v>
      </c>
      <c r="D768">
        <v>1610612757</v>
      </c>
      <c r="E768" t="str">
        <f t="shared" si="132"/>
        <v>161061275722500910</v>
      </c>
      <c r="F768" t="s">
        <v>78</v>
      </c>
      <c r="G768" t="s">
        <v>79</v>
      </c>
      <c r="H768">
        <v>1610612745</v>
      </c>
      <c r="I768" s="4" t="str">
        <f t="shared" si="133"/>
        <v>161061274522500910</v>
      </c>
      <c r="J768">
        <v>0</v>
      </c>
      <c r="K768">
        <v>0</v>
      </c>
      <c r="L768">
        <v>99</v>
      </c>
      <c r="M768">
        <v>106</v>
      </c>
      <c r="N768">
        <v>20</v>
      </c>
      <c r="O768">
        <v>2</v>
      </c>
      <c r="P768">
        <v>17</v>
      </c>
      <c r="Q768" s="2">
        <f t="shared" si="134"/>
        <v>0.49858984689766317</v>
      </c>
      <c r="R768" s="3">
        <f t="shared" si="135"/>
        <v>69.28</v>
      </c>
      <c r="S768" s="3">
        <f t="shared" si="136"/>
        <v>57.44</v>
      </c>
      <c r="T768" s="3">
        <f t="shared" si="137"/>
        <v>142.89838337182448</v>
      </c>
      <c r="U768" s="3">
        <f t="shared" si="138"/>
        <v>184.54038997214485</v>
      </c>
      <c r="V768" s="3">
        <f t="shared" si="139"/>
        <v>-41.642006600320371</v>
      </c>
      <c r="W768" s="2">
        <f t="shared" si="140"/>
        <v>1.4285714285714286</v>
      </c>
      <c r="X768">
        <v>83</v>
      </c>
      <c r="Y768">
        <v>33</v>
      </c>
      <c r="Z768" s="2">
        <v>0.39800000000000002</v>
      </c>
      <c r="AA768">
        <v>39</v>
      </c>
      <c r="AB768">
        <v>12</v>
      </c>
      <c r="AC768">
        <f t="shared" si="141"/>
        <v>36</v>
      </c>
      <c r="AD768" s="2">
        <v>0.308</v>
      </c>
      <c r="AE768">
        <v>37</v>
      </c>
      <c r="AF768">
        <v>21</v>
      </c>
      <c r="AG768" s="2">
        <v>0.56799999999999995</v>
      </c>
      <c r="AH768">
        <v>27</v>
      </c>
      <c r="AI768">
        <v>16</v>
      </c>
      <c r="AJ768">
        <v>43</v>
      </c>
      <c r="AK768">
        <v>20</v>
      </c>
      <c r="AL768">
        <v>14</v>
      </c>
      <c r="AM768">
        <v>-7</v>
      </c>
      <c r="AN768">
        <v>240</v>
      </c>
      <c r="AO768">
        <v>34</v>
      </c>
      <c r="AP768">
        <v>22</v>
      </c>
      <c r="AQ768">
        <v>26</v>
      </c>
      <c r="AR768">
        <v>17</v>
      </c>
      <c r="AS768">
        <v>13</v>
      </c>
      <c r="AT768">
        <v>14</v>
      </c>
      <c r="AU768">
        <v>19</v>
      </c>
      <c r="AV768">
        <v>42</v>
      </c>
      <c r="AW768">
        <f t="shared" si="142"/>
        <v>0</v>
      </c>
      <c r="AX768">
        <f t="shared" si="143"/>
        <v>42</v>
      </c>
      <c r="AY768" t="s">
        <v>102</v>
      </c>
      <c r="AZ768" s="1">
        <v>46087.833333333336</v>
      </c>
      <c r="BA768" s="1">
        <v>46087</v>
      </c>
      <c r="BB768">
        <v>3</v>
      </c>
      <c r="BC768" t="s">
        <v>119</v>
      </c>
      <c r="BD768">
        <v>2026</v>
      </c>
    </row>
    <row r="769" spans="1:56" x14ac:dyDescent="0.25">
      <c r="A769">
        <v>22500910</v>
      </c>
      <c r="B769" t="s">
        <v>78</v>
      </c>
      <c r="C769" t="s">
        <v>79</v>
      </c>
      <c r="D769">
        <v>1610612745</v>
      </c>
      <c r="E769" t="str">
        <f t="shared" si="132"/>
        <v>161061274522500910</v>
      </c>
      <c r="F769" t="s">
        <v>85</v>
      </c>
      <c r="G769" t="s">
        <v>86</v>
      </c>
      <c r="H769">
        <v>1610612757</v>
      </c>
      <c r="I769" s="4" t="str">
        <f t="shared" si="133"/>
        <v>161061275722500910</v>
      </c>
      <c r="J769">
        <v>1</v>
      </c>
      <c r="K769">
        <v>1</v>
      </c>
      <c r="L769">
        <v>106</v>
      </c>
      <c r="M769">
        <v>99</v>
      </c>
      <c r="N769">
        <v>23</v>
      </c>
      <c r="O769">
        <v>9</v>
      </c>
      <c r="P769">
        <v>9</v>
      </c>
      <c r="Q769" s="2">
        <f t="shared" si="134"/>
        <v>0.60612991765782254</v>
      </c>
      <c r="R769" s="3">
        <f t="shared" si="135"/>
        <v>57.44</v>
      </c>
      <c r="S769" s="3">
        <f t="shared" si="136"/>
        <v>69.28</v>
      </c>
      <c r="T769" s="3">
        <f t="shared" si="137"/>
        <v>184.54038997214485</v>
      </c>
      <c r="U769" s="3">
        <f t="shared" si="138"/>
        <v>142.89838337182448</v>
      </c>
      <c r="V769" s="3">
        <f t="shared" si="139"/>
        <v>41.642006600320371</v>
      </c>
      <c r="W769" s="2">
        <f t="shared" si="140"/>
        <v>1.0454545454545454</v>
      </c>
      <c r="X769">
        <v>76</v>
      </c>
      <c r="Y769">
        <v>41</v>
      </c>
      <c r="Z769" s="2">
        <v>0.53900000000000003</v>
      </c>
      <c r="AA769">
        <v>19</v>
      </c>
      <c r="AB769">
        <v>5</v>
      </c>
      <c r="AC769">
        <f t="shared" si="141"/>
        <v>15</v>
      </c>
      <c r="AD769" s="2">
        <v>0.26300000000000001</v>
      </c>
      <c r="AE769">
        <v>26</v>
      </c>
      <c r="AF769">
        <v>19</v>
      </c>
      <c r="AG769" s="2">
        <v>0.73099999999999998</v>
      </c>
      <c r="AH769">
        <v>36</v>
      </c>
      <c r="AI769">
        <v>8</v>
      </c>
      <c r="AJ769">
        <v>44</v>
      </c>
      <c r="AK769">
        <v>25</v>
      </c>
      <c r="AL769">
        <v>22</v>
      </c>
      <c r="AM769">
        <v>7</v>
      </c>
      <c r="AN769">
        <v>240</v>
      </c>
      <c r="AO769">
        <v>27</v>
      </c>
      <c r="AP769">
        <v>30</v>
      </c>
      <c r="AQ769">
        <v>20</v>
      </c>
      <c r="AR769">
        <v>29</v>
      </c>
      <c r="AS769">
        <v>11</v>
      </c>
      <c r="AT769">
        <v>15</v>
      </c>
      <c r="AU769">
        <v>21</v>
      </c>
      <c r="AV769">
        <v>64</v>
      </c>
      <c r="AW769">
        <f t="shared" si="142"/>
        <v>8</v>
      </c>
      <c r="AX769">
        <f t="shared" si="143"/>
        <v>72</v>
      </c>
      <c r="AY769" t="s">
        <v>102</v>
      </c>
      <c r="AZ769" s="1">
        <v>46087.833333333336</v>
      </c>
      <c r="BA769" s="1">
        <v>46087</v>
      </c>
      <c r="BB769">
        <v>3</v>
      </c>
      <c r="BC769" t="s">
        <v>119</v>
      </c>
      <c r="BD769">
        <v>2026</v>
      </c>
    </row>
    <row r="770" spans="1:56" x14ac:dyDescent="0.25">
      <c r="A770">
        <v>22500908</v>
      </c>
      <c r="B770" t="s">
        <v>76</v>
      </c>
      <c r="C770" t="s">
        <v>77</v>
      </c>
      <c r="D770">
        <v>1610612738</v>
      </c>
      <c r="E770" t="str">
        <f t="shared" ref="E770:E833" si="144">D770:D3413&amp;A770:A3413</f>
        <v>161061273822500908</v>
      </c>
      <c r="F770" t="s">
        <v>98</v>
      </c>
      <c r="G770" t="s">
        <v>99</v>
      </c>
      <c r="H770">
        <v>1610612742</v>
      </c>
      <c r="I770" s="4" t="str">
        <f t="shared" ref="I770:I833" si="145">H770:H3413&amp;A770:A3413</f>
        <v>161061274222500908</v>
      </c>
      <c r="J770">
        <v>1</v>
      </c>
      <c r="K770">
        <v>1</v>
      </c>
      <c r="L770">
        <v>120</v>
      </c>
      <c r="M770">
        <v>100</v>
      </c>
      <c r="N770">
        <v>29</v>
      </c>
      <c r="O770">
        <v>10</v>
      </c>
      <c r="P770">
        <v>6</v>
      </c>
      <c r="Q770" s="2">
        <f t="shared" ref="Q770:Q833" si="146">IF((2*(X770 + 0.44 * AE770))=0,0,L770 / (2*(X770 + 0.44 * AE770)))</f>
        <v>0.56818181818181823</v>
      </c>
      <c r="R770" s="3">
        <f t="shared" ref="R770:R833" si="147">X770 + 0.44 * AE770 - AI770 - AL770</f>
        <v>83.6</v>
      </c>
      <c r="S770" s="3">
        <f t="shared" ref="S770:S833" si="148">INDEX(X:X,MATCH(I770,E:E,0))
+0.44*INDEX(AE:AE,MATCH(I770,E:E,0))
-INDEX(AI:AI,MATCH(I770,E:E,0))
-INDEX(AL:AL,MATCH(I770,E:E,0))</f>
        <v>80.28</v>
      </c>
      <c r="T770" s="3">
        <f t="shared" ref="T770:T833" si="149">(L770/R770)*100</f>
        <v>143.54066985645935</v>
      </c>
      <c r="U770" s="3">
        <f t="shared" ref="U770:U833" si="150">(M770/S770)*100</f>
        <v>124.56402590931739</v>
      </c>
      <c r="V770" s="3">
        <f t="shared" ref="V770:V833" si="151">T770-U770</f>
        <v>18.976643947141952</v>
      </c>
      <c r="W770" s="2">
        <f t="shared" ref="W770:W833" si="152">N770/IF(AL770=0,1,AL770)</f>
        <v>3.625</v>
      </c>
      <c r="X770">
        <v>99</v>
      </c>
      <c r="Y770">
        <v>47</v>
      </c>
      <c r="Z770" s="2">
        <v>0.47499999999999998</v>
      </c>
      <c r="AA770">
        <v>48</v>
      </c>
      <c r="AB770">
        <v>16</v>
      </c>
      <c r="AC770">
        <f t="shared" ref="AC770:AC833" si="153">AB770*3</f>
        <v>48</v>
      </c>
      <c r="AD770" s="2">
        <v>0.33300000000000002</v>
      </c>
      <c r="AE770">
        <v>15</v>
      </c>
      <c r="AF770">
        <v>10</v>
      </c>
      <c r="AG770" s="2">
        <v>0.66700000000000004</v>
      </c>
      <c r="AH770">
        <v>44</v>
      </c>
      <c r="AI770">
        <v>14</v>
      </c>
      <c r="AJ770">
        <v>58</v>
      </c>
      <c r="AK770">
        <v>10</v>
      </c>
      <c r="AL770">
        <v>8</v>
      </c>
      <c r="AM770">
        <v>20</v>
      </c>
      <c r="AN770">
        <v>240</v>
      </c>
      <c r="AO770">
        <v>21</v>
      </c>
      <c r="AP770">
        <v>37</v>
      </c>
      <c r="AQ770">
        <v>32</v>
      </c>
      <c r="AR770">
        <v>30</v>
      </c>
      <c r="AS770">
        <v>25</v>
      </c>
      <c r="AT770">
        <v>15</v>
      </c>
      <c r="AU770">
        <v>9</v>
      </c>
      <c r="AV770">
        <v>52</v>
      </c>
      <c r="AW770">
        <f t="shared" ref="AW770:AW833" si="154">L770-(AV770+AC770+AF770)</f>
        <v>10</v>
      </c>
      <c r="AX770">
        <f t="shared" ref="AX770:AX833" si="155">AV770+AW770</f>
        <v>62</v>
      </c>
      <c r="AY770" t="s">
        <v>102</v>
      </c>
      <c r="AZ770" s="1">
        <v>46087.791666666664</v>
      </c>
      <c r="BA770" s="1">
        <v>46087</v>
      </c>
      <c r="BB770">
        <v>3</v>
      </c>
      <c r="BC770" t="s">
        <v>119</v>
      </c>
      <c r="BD770">
        <v>2026</v>
      </c>
    </row>
    <row r="771" spans="1:56" x14ac:dyDescent="0.25">
      <c r="A771">
        <v>22500908</v>
      </c>
      <c r="B771" t="s">
        <v>98</v>
      </c>
      <c r="C771" t="s">
        <v>99</v>
      </c>
      <c r="D771">
        <v>1610612742</v>
      </c>
      <c r="E771" t="str">
        <f t="shared" si="144"/>
        <v>161061274222500908</v>
      </c>
      <c r="F771" t="s">
        <v>76</v>
      </c>
      <c r="G771" t="s">
        <v>77</v>
      </c>
      <c r="H771">
        <v>1610612738</v>
      </c>
      <c r="I771" s="4" t="str">
        <f t="shared" si="145"/>
        <v>161061273822500908</v>
      </c>
      <c r="J771">
        <v>0</v>
      </c>
      <c r="K771">
        <v>0</v>
      </c>
      <c r="L771">
        <v>100</v>
      </c>
      <c r="M771">
        <v>120</v>
      </c>
      <c r="N771">
        <v>23</v>
      </c>
      <c r="O771">
        <v>5</v>
      </c>
      <c r="P771">
        <v>2</v>
      </c>
      <c r="Q771" s="2">
        <f t="shared" si="146"/>
        <v>0.50875050875050876</v>
      </c>
      <c r="R771" s="3">
        <f t="shared" si="147"/>
        <v>80.28</v>
      </c>
      <c r="S771" s="3">
        <f t="shared" si="148"/>
        <v>83.6</v>
      </c>
      <c r="T771" s="3">
        <f t="shared" si="149"/>
        <v>124.56402590931739</v>
      </c>
      <c r="U771" s="3">
        <f t="shared" si="150"/>
        <v>143.54066985645935</v>
      </c>
      <c r="V771" s="3">
        <f t="shared" si="151"/>
        <v>-18.976643947141952</v>
      </c>
      <c r="W771" s="2">
        <f t="shared" si="152"/>
        <v>2.2999999999999998</v>
      </c>
      <c r="X771">
        <v>93</v>
      </c>
      <c r="Y771">
        <v>38</v>
      </c>
      <c r="Z771" s="2">
        <v>0.40899999999999997</v>
      </c>
      <c r="AA771">
        <v>35</v>
      </c>
      <c r="AB771">
        <v>14</v>
      </c>
      <c r="AC771">
        <f t="shared" si="153"/>
        <v>42</v>
      </c>
      <c r="AD771" s="2">
        <v>0.4</v>
      </c>
      <c r="AE771">
        <v>12</v>
      </c>
      <c r="AF771">
        <v>10</v>
      </c>
      <c r="AG771" s="2">
        <v>0.83299999999999996</v>
      </c>
      <c r="AH771">
        <v>37</v>
      </c>
      <c r="AI771">
        <v>8</v>
      </c>
      <c r="AJ771">
        <v>45</v>
      </c>
      <c r="AK771">
        <v>16</v>
      </c>
      <c r="AL771">
        <v>10</v>
      </c>
      <c r="AM771">
        <v>-20</v>
      </c>
      <c r="AN771">
        <v>240</v>
      </c>
      <c r="AO771">
        <v>22</v>
      </c>
      <c r="AP771">
        <v>31</v>
      </c>
      <c r="AQ771">
        <v>27</v>
      </c>
      <c r="AR771">
        <v>20</v>
      </c>
      <c r="AS771">
        <v>5</v>
      </c>
      <c r="AT771">
        <v>20</v>
      </c>
      <c r="AU771">
        <v>11</v>
      </c>
      <c r="AV771">
        <v>30</v>
      </c>
      <c r="AW771">
        <f t="shared" si="154"/>
        <v>18</v>
      </c>
      <c r="AX771">
        <f t="shared" si="155"/>
        <v>48</v>
      </c>
      <c r="AY771" t="s">
        <v>102</v>
      </c>
      <c r="AZ771" s="1">
        <v>46087.791666666664</v>
      </c>
      <c r="BA771" s="1">
        <v>46087</v>
      </c>
      <c r="BB771">
        <v>3</v>
      </c>
      <c r="BC771" t="s">
        <v>119</v>
      </c>
      <c r="BD771">
        <v>2026</v>
      </c>
    </row>
    <row r="772" spans="1:56" x14ac:dyDescent="0.25">
      <c r="A772">
        <v>22500909</v>
      </c>
      <c r="B772" t="s">
        <v>96</v>
      </c>
      <c r="C772" t="s">
        <v>97</v>
      </c>
      <c r="D772">
        <v>1610612748</v>
      </c>
      <c r="E772" t="str">
        <f t="shared" si="144"/>
        <v>161061274822500909</v>
      </c>
      <c r="F772" t="s">
        <v>92</v>
      </c>
      <c r="G772" t="s">
        <v>93</v>
      </c>
      <c r="H772">
        <v>1610612766</v>
      </c>
      <c r="I772" s="4" t="str">
        <f t="shared" si="145"/>
        <v>161061276622500909</v>
      </c>
      <c r="J772">
        <v>0</v>
      </c>
      <c r="K772">
        <v>1</v>
      </c>
      <c r="L772">
        <v>128</v>
      </c>
      <c r="M772">
        <v>120</v>
      </c>
      <c r="N772">
        <v>31</v>
      </c>
      <c r="O772">
        <v>5</v>
      </c>
      <c r="P772">
        <v>7</v>
      </c>
      <c r="Q772" s="2">
        <f t="shared" si="146"/>
        <v>0.59259259259259256</v>
      </c>
      <c r="R772" s="3">
        <f t="shared" si="147"/>
        <v>91</v>
      </c>
      <c r="S772" s="3">
        <f t="shared" si="148"/>
        <v>80.8</v>
      </c>
      <c r="T772" s="3">
        <f t="shared" si="149"/>
        <v>140.65934065934067</v>
      </c>
      <c r="U772" s="3">
        <f t="shared" si="150"/>
        <v>148.51485148514851</v>
      </c>
      <c r="V772" s="3">
        <f t="shared" si="151"/>
        <v>-7.8555108258078405</v>
      </c>
      <c r="W772" s="2">
        <f t="shared" si="152"/>
        <v>5.166666666666667</v>
      </c>
      <c r="X772">
        <v>97</v>
      </c>
      <c r="Y772">
        <v>45</v>
      </c>
      <c r="Z772" s="2">
        <v>0.46400000000000002</v>
      </c>
      <c r="AA772">
        <v>38</v>
      </c>
      <c r="AB772">
        <v>18</v>
      </c>
      <c r="AC772">
        <f t="shared" si="153"/>
        <v>54</v>
      </c>
      <c r="AD772" s="2">
        <v>0.47399999999999998</v>
      </c>
      <c r="AE772">
        <v>25</v>
      </c>
      <c r="AF772">
        <v>20</v>
      </c>
      <c r="AG772" s="2">
        <v>0.8</v>
      </c>
      <c r="AH772">
        <v>33</v>
      </c>
      <c r="AI772">
        <v>11</v>
      </c>
      <c r="AJ772">
        <v>44</v>
      </c>
      <c r="AK772">
        <v>14</v>
      </c>
      <c r="AL772">
        <v>6</v>
      </c>
      <c r="AM772">
        <v>8</v>
      </c>
      <c r="AN772">
        <v>240</v>
      </c>
      <c r="AO772">
        <v>30</v>
      </c>
      <c r="AP772">
        <v>28</v>
      </c>
      <c r="AQ772">
        <v>40</v>
      </c>
      <c r="AR772">
        <v>30</v>
      </c>
      <c r="AS772">
        <v>9</v>
      </c>
      <c r="AT772">
        <v>9</v>
      </c>
      <c r="AU772">
        <v>12</v>
      </c>
      <c r="AV772">
        <v>50</v>
      </c>
      <c r="AW772">
        <f t="shared" si="154"/>
        <v>4</v>
      </c>
      <c r="AX772">
        <f t="shared" si="155"/>
        <v>54</v>
      </c>
      <c r="AY772" t="s">
        <v>102</v>
      </c>
      <c r="AZ772" s="1">
        <v>46087.791666666664</v>
      </c>
      <c r="BA772" s="1">
        <v>46087</v>
      </c>
      <c r="BB772">
        <v>3</v>
      </c>
      <c r="BC772" t="s">
        <v>119</v>
      </c>
      <c r="BD772">
        <v>2026</v>
      </c>
    </row>
    <row r="773" spans="1:56" x14ac:dyDescent="0.25">
      <c r="A773">
        <v>22500909</v>
      </c>
      <c r="B773" t="s">
        <v>92</v>
      </c>
      <c r="C773" t="s">
        <v>93</v>
      </c>
      <c r="D773">
        <v>1610612766</v>
      </c>
      <c r="E773" t="str">
        <f t="shared" si="144"/>
        <v>161061276622500909</v>
      </c>
      <c r="F773" t="s">
        <v>96</v>
      </c>
      <c r="G773" t="s">
        <v>97</v>
      </c>
      <c r="H773">
        <v>1610612748</v>
      </c>
      <c r="I773" s="4" t="str">
        <f t="shared" si="145"/>
        <v>161061274822500909</v>
      </c>
      <c r="J773">
        <v>1</v>
      </c>
      <c r="K773">
        <v>0</v>
      </c>
      <c r="L773">
        <v>120</v>
      </c>
      <c r="M773">
        <v>128</v>
      </c>
      <c r="N773">
        <v>24</v>
      </c>
      <c r="O773">
        <v>9</v>
      </c>
      <c r="P773">
        <v>5</v>
      </c>
      <c r="Q773" s="2">
        <f t="shared" si="146"/>
        <v>0.57251908396946571</v>
      </c>
      <c r="R773" s="3">
        <f t="shared" si="147"/>
        <v>80.8</v>
      </c>
      <c r="S773" s="3">
        <f t="shared" si="148"/>
        <v>91</v>
      </c>
      <c r="T773" s="3">
        <f t="shared" si="149"/>
        <v>148.51485148514851</v>
      </c>
      <c r="U773" s="3">
        <f t="shared" si="150"/>
        <v>140.65934065934067</v>
      </c>
      <c r="V773" s="3">
        <f t="shared" si="151"/>
        <v>7.8555108258078405</v>
      </c>
      <c r="W773" s="2">
        <f t="shared" si="152"/>
        <v>2</v>
      </c>
      <c r="X773">
        <v>96</v>
      </c>
      <c r="Y773">
        <v>41</v>
      </c>
      <c r="Z773" s="2">
        <v>0.42699999999999999</v>
      </c>
      <c r="AA773">
        <v>52</v>
      </c>
      <c r="AB773">
        <v>19</v>
      </c>
      <c r="AC773">
        <f t="shared" si="153"/>
        <v>57</v>
      </c>
      <c r="AD773" s="2">
        <v>0.36499999999999999</v>
      </c>
      <c r="AE773">
        <v>20</v>
      </c>
      <c r="AF773">
        <v>19</v>
      </c>
      <c r="AG773" s="2">
        <v>0.95</v>
      </c>
      <c r="AH773">
        <v>36</v>
      </c>
      <c r="AI773">
        <v>12</v>
      </c>
      <c r="AJ773">
        <v>48</v>
      </c>
      <c r="AK773">
        <v>18</v>
      </c>
      <c r="AL773">
        <v>12</v>
      </c>
      <c r="AM773">
        <v>-8</v>
      </c>
      <c r="AN773">
        <v>240</v>
      </c>
      <c r="AO773">
        <v>27</v>
      </c>
      <c r="AP773">
        <v>34</v>
      </c>
      <c r="AQ773">
        <v>40</v>
      </c>
      <c r="AR773">
        <v>19</v>
      </c>
      <c r="AS773">
        <v>6</v>
      </c>
      <c r="AT773">
        <v>21</v>
      </c>
      <c r="AU773">
        <v>11</v>
      </c>
      <c r="AV773">
        <v>42</v>
      </c>
      <c r="AW773">
        <f t="shared" si="154"/>
        <v>2</v>
      </c>
      <c r="AX773">
        <f t="shared" si="155"/>
        <v>44</v>
      </c>
      <c r="AY773" t="s">
        <v>102</v>
      </c>
      <c r="AZ773" s="1">
        <v>46087.791666666664</v>
      </c>
      <c r="BA773" s="1">
        <v>46087</v>
      </c>
      <c r="BB773">
        <v>3</v>
      </c>
      <c r="BC773" t="s">
        <v>119</v>
      </c>
      <c r="BD773">
        <v>2026</v>
      </c>
    </row>
    <row r="774" spans="1:56" x14ac:dyDescent="0.25">
      <c r="A774">
        <v>22500906</v>
      </c>
      <c r="B774" t="s">
        <v>68</v>
      </c>
      <c r="C774" t="s">
        <v>69</v>
      </c>
      <c r="D774">
        <v>1610612747</v>
      </c>
      <c r="E774" t="str">
        <f t="shared" si="144"/>
        <v>161061274722500906</v>
      </c>
      <c r="F774" t="s">
        <v>80</v>
      </c>
      <c r="G774" t="s">
        <v>81</v>
      </c>
      <c r="H774">
        <v>1610612743</v>
      </c>
      <c r="I774" s="4" t="str">
        <f t="shared" si="145"/>
        <v>161061274322500906</v>
      </c>
      <c r="J774">
        <v>0</v>
      </c>
      <c r="K774">
        <v>0</v>
      </c>
      <c r="L774">
        <v>113</v>
      </c>
      <c r="M774">
        <v>120</v>
      </c>
      <c r="N774">
        <v>30</v>
      </c>
      <c r="O774">
        <v>1</v>
      </c>
      <c r="P774">
        <v>12</v>
      </c>
      <c r="Q774" s="2">
        <f t="shared" si="146"/>
        <v>0.60363247863247871</v>
      </c>
      <c r="R774" s="3">
        <f t="shared" si="147"/>
        <v>77.599999999999994</v>
      </c>
      <c r="S774" s="3">
        <f t="shared" si="148"/>
        <v>63.64</v>
      </c>
      <c r="T774" s="3">
        <f t="shared" si="149"/>
        <v>145.61855670103094</v>
      </c>
      <c r="U774" s="3">
        <f t="shared" si="150"/>
        <v>188.56065367693276</v>
      </c>
      <c r="V774" s="3">
        <f t="shared" si="151"/>
        <v>-42.942096975901819</v>
      </c>
      <c r="W774" s="2">
        <f t="shared" si="152"/>
        <v>3</v>
      </c>
      <c r="X774">
        <v>87</v>
      </c>
      <c r="Y774">
        <v>45</v>
      </c>
      <c r="Z774" s="2">
        <v>0.51700000000000002</v>
      </c>
      <c r="AA774">
        <v>31</v>
      </c>
      <c r="AB774">
        <v>13</v>
      </c>
      <c r="AC774">
        <f t="shared" si="153"/>
        <v>39</v>
      </c>
      <c r="AD774" s="2">
        <v>0.41899999999999998</v>
      </c>
      <c r="AE774">
        <v>15</v>
      </c>
      <c r="AF774">
        <v>10</v>
      </c>
      <c r="AG774" s="2">
        <v>0.66700000000000004</v>
      </c>
      <c r="AH774">
        <v>26</v>
      </c>
      <c r="AI774">
        <v>6</v>
      </c>
      <c r="AJ774">
        <v>32</v>
      </c>
      <c r="AK774">
        <v>21</v>
      </c>
      <c r="AL774">
        <v>10</v>
      </c>
      <c r="AM774">
        <v>-7</v>
      </c>
      <c r="AN774">
        <v>240</v>
      </c>
      <c r="AO774">
        <v>22</v>
      </c>
      <c r="AP774">
        <v>32</v>
      </c>
      <c r="AQ774">
        <v>32</v>
      </c>
      <c r="AR774">
        <v>27</v>
      </c>
      <c r="AS774">
        <v>0</v>
      </c>
      <c r="AT774">
        <v>22</v>
      </c>
      <c r="AU774">
        <v>26</v>
      </c>
      <c r="AV774">
        <v>54</v>
      </c>
      <c r="AW774">
        <f t="shared" si="154"/>
        <v>10</v>
      </c>
      <c r="AX774">
        <f t="shared" si="155"/>
        <v>64</v>
      </c>
      <c r="AY774" t="s">
        <v>102</v>
      </c>
      <c r="AZ774" s="1">
        <v>46086.916666666664</v>
      </c>
      <c r="BA774" s="1">
        <v>46086</v>
      </c>
      <c r="BB774">
        <v>3</v>
      </c>
      <c r="BC774" t="s">
        <v>119</v>
      </c>
      <c r="BD774">
        <v>2026</v>
      </c>
    </row>
    <row r="775" spans="1:56" x14ac:dyDescent="0.25">
      <c r="A775">
        <v>22500906</v>
      </c>
      <c r="B775" t="s">
        <v>80</v>
      </c>
      <c r="C775" t="s">
        <v>81</v>
      </c>
      <c r="D775">
        <v>1610612743</v>
      </c>
      <c r="E775" t="str">
        <f t="shared" si="144"/>
        <v>161061274322500906</v>
      </c>
      <c r="F775" t="s">
        <v>68</v>
      </c>
      <c r="G775" t="s">
        <v>69</v>
      </c>
      <c r="H775">
        <v>1610612747</v>
      </c>
      <c r="I775" s="4" t="str">
        <f t="shared" si="145"/>
        <v>161061274722500906</v>
      </c>
      <c r="J775">
        <v>1</v>
      </c>
      <c r="K775">
        <v>1</v>
      </c>
      <c r="L775">
        <v>120</v>
      </c>
      <c r="M775">
        <v>113</v>
      </c>
      <c r="N775">
        <v>27</v>
      </c>
      <c r="O775">
        <v>1</v>
      </c>
      <c r="P775">
        <v>3</v>
      </c>
      <c r="Q775" s="2">
        <f t="shared" si="146"/>
        <v>0.67689530685920574</v>
      </c>
      <c r="R775" s="3">
        <f t="shared" si="147"/>
        <v>63.64</v>
      </c>
      <c r="S775" s="3">
        <f t="shared" si="148"/>
        <v>77.599999999999994</v>
      </c>
      <c r="T775" s="3">
        <f t="shared" si="149"/>
        <v>188.56065367693276</v>
      </c>
      <c r="U775" s="3">
        <f t="shared" si="150"/>
        <v>145.61855670103094</v>
      </c>
      <c r="V775" s="3">
        <f t="shared" si="151"/>
        <v>42.942096975901819</v>
      </c>
      <c r="W775" s="2">
        <f t="shared" si="152"/>
        <v>1.5</v>
      </c>
      <c r="X775">
        <v>75</v>
      </c>
      <c r="Y775">
        <v>39</v>
      </c>
      <c r="Z775" s="2">
        <v>0.52</v>
      </c>
      <c r="AA775">
        <v>31</v>
      </c>
      <c r="AB775">
        <v>14</v>
      </c>
      <c r="AC775">
        <f t="shared" si="153"/>
        <v>42</v>
      </c>
      <c r="AD775" s="2">
        <v>0.45200000000000001</v>
      </c>
      <c r="AE775">
        <v>31</v>
      </c>
      <c r="AF775">
        <v>28</v>
      </c>
      <c r="AG775" s="2">
        <v>0.90300000000000002</v>
      </c>
      <c r="AH775">
        <v>34</v>
      </c>
      <c r="AI775">
        <v>7</v>
      </c>
      <c r="AJ775">
        <v>41</v>
      </c>
      <c r="AK775">
        <v>16</v>
      </c>
      <c r="AL775">
        <v>18</v>
      </c>
      <c r="AM775">
        <v>7</v>
      </c>
      <c r="AN775">
        <v>240</v>
      </c>
      <c r="AO775">
        <v>32</v>
      </c>
      <c r="AP775">
        <v>32</v>
      </c>
      <c r="AQ775">
        <v>29</v>
      </c>
      <c r="AR775">
        <v>27</v>
      </c>
      <c r="AS775">
        <v>15</v>
      </c>
      <c r="AT775">
        <v>11</v>
      </c>
      <c r="AU775">
        <v>11</v>
      </c>
      <c r="AV775">
        <v>42</v>
      </c>
      <c r="AW775">
        <f t="shared" si="154"/>
        <v>8</v>
      </c>
      <c r="AX775">
        <f t="shared" si="155"/>
        <v>50</v>
      </c>
      <c r="AY775" t="s">
        <v>102</v>
      </c>
      <c r="AZ775" s="1">
        <v>46086.916666666664</v>
      </c>
      <c r="BA775" s="1">
        <v>46086</v>
      </c>
      <c r="BB775">
        <v>3</v>
      </c>
      <c r="BC775" t="s">
        <v>119</v>
      </c>
      <c r="BD775">
        <v>2026</v>
      </c>
    </row>
    <row r="776" spans="1:56" x14ac:dyDescent="0.25">
      <c r="A776">
        <v>22500907</v>
      </c>
      <c r="B776" t="s">
        <v>105</v>
      </c>
      <c r="C776" t="s">
        <v>106</v>
      </c>
      <c r="D776">
        <v>1610612740</v>
      </c>
      <c r="E776" t="str">
        <f t="shared" si="144"/>
        <v>161061274022500907</v>
      </c>
      <c r="F776" t="s">
        <v>109</v>
      </c>
      <c r="G776" t="s">
        <v>110</v>
      </c>
      <c r="H776">
        <v>1610612758</v>
      </c>
      <c r="I776" s="4" t="str">
        <f t="shared" si="145"/>
        <v>161061275822500907</v>
      </c>
      <c r="J776">
        <v>0</v>
      </c>
      <c r="K776">
        <v>1</v>
      </c>
      <c r="L776">
        <v>133</v>
      </c>
      <c r="M776">
        <v>123</v>
      </c>
      <c r="N776">
        <v>27</v>
      </c>
      <c r="O776">
        <v>11</v>
      </c>
      <c r="P776">
        <v>7</v>
      </c>
      <c r="Q776" s="2">
        <f t="shared" si="146"/>
        <v>0.60520567892246091</v>
      </c>
      <c r="R776" s="3">
        <f t="shared" si="147"/>
        <v>84.88</v>
      </c>
      <c r="S776" s="3">
        <f t="shared" si="148"/>
        <v>92.12</v>
      </c>
      <c r="T776" s="3">
        <f t="shared" si="149"/>
        <v>156.69180018850142</v>
      </c>
      <c r="U776" s="3">
        <f t="shared" si="150"/>
        <v>133.52149370386454</v>
      </c>
      <c r="V776" s="3">
        <f t="shared" si="151"/>
        <v>23.170306484636882</v>
      </c>
      <c r="W776" s="2">
        <f t="shared" si="152"/>
        <v>2.4545454545454546</v>
      </c>
      <c r="X776">
        <v>98</v>
      </c>
      <c r="Y776">
        <v>49</v>
      </c>
      <c r="Z776" s="2">
        <v>0.5</v>
      </c>
      <c r="AA776">
        <v>34</v>
      </c>
      <c r="AB776">
        <v>12</v>
      </c>
      <c r="AC776">
        <f t="shared" si="153"/>
        <v>36</v>
      </c>
      <c r="AD776" s="2">
        <v>0.35299999999999998</v>
      </c>
      <c r="AE776">
        <v>27</v>
      </c>
      <c r="AF776">
        <v>23</v>
      </c>
      <c r="AG776" s="2">
        <v>0.85199999999999998</v>
      </c>
      <c r="AH776">
        <v>38</v>
      </c>
      <c r="AI776">
        <v>14</v>
      </c>
      <c r="AJ776">
        <v>52</v>
      </c>
      <c r="AK776">
        <v>18</v>
      </c>
      <c r="AL776">
        <v>11</v>
      </c>
      <c r="AM776">
        <v>10</v>
      </c>
      <c r="AN776">
        <v>240</v>
      </c>
      <c r="AO776">
        <v>26</v>
      </c>
      <c r="AP776">
        <v>41</v>
      </c>
      <c r="AQ776">
        <v>38</v>
      </c>
      <c r="AR776">
        <v>28</v>
      </c>
      <c r="AS776">
        <v>17</v>
      </c>
      <c r="AT776">
        <v>19</v>
      </c>
      <c r="AU776">
        <v>10</v>
      </c>
      <c r="AV776">
        <v>68</v>
      </c>
      <c r="AW776">
        <f t="shared" si="154"/>
        <v>6</v>
      </c>
      <c r="AX776">
        <f t="shared" si="155"/>
        <v>74</v>
      </c>
      <c r="AY776" t="s">
        <v>102</v>
      </c>
      <c r="AZ776" s="1">
        <v>46086.916666666664</v>
      </c>
      <c r="BA776" s="1">
        <v>46086</v>
      </c>
      <c r="BB776">
        <v>3</v>
      </c>
      <c r="BC776" t="s">
        <v>119</v>
      </c>
      <c r="BD776">
        <v>2026</v>
      </c>
    </row>
    <row r="777" spans="1:56" x14ac:dyDescent="0.25">
      <c r="A777">
        <v>22500907</v>
      </c>
      <c r="B777" t="s">
        <v>109</v>
      </c>
      <c r="C777" t="s">
        <v>110</v>
      </c>
      <c r="D777">
        <v>1610612758</v>
      </c>
      <c r="E777" t="str">
        <f t="shared" si="144"/>
        <v>161061275822500907</v>
      </c>
      <c r="F777" t="s">
        <v>105</v>
      </c>
      <c r="G777" t="s">
        <v>106</v>
      </c>
      <c r="H777">
        <v>1610612740</v>
      </c>
      <c r="I777" s="4" t="str">
        <f t="shared" si="145"/>
        <v>161061274022500907</v>
      </c>
      <c r="J777">
        <v>1</v>
      </c>
      <c r="K777">
        <v>0</v>
      </c>
      <c r="L777">
        <v>123</v>
      </c>
      <c r="M777">
        <v>133</v>
      </c>
      <c r="N777">
        <v>29</v>
      </c>
      <c r="O777">
        <v>3</v>
      </c>
      <c r="P777">
        <v>5</v>
      </c>
      <c r="Q777" s="2">
        <f t="shared" si="146"/>
        <v>0.56359970674486803</v>
      </c>
      <c r="R777" s="3">
        <f t="shared" si="147"/>
        <v>92.12</v>
      </c>
      <c r="S777" s="3">
        <f t="shared" si="148"/>
        <v>84.88</v>
      </c>
      <c r="T777" s="3">
        <f t="shared" si="149"/>
        <v>133.52149370386454</v>
      </c>
      <c r="U777" s="3">
        <f t="shared" si="150"/>
        <v>156.69180018850142</v>
      </c>
      <c r="V777" s="3">
        <f t="shared" si="151"/>
        <v>-23.170306484636882</v>
      </c>
      <c r="W777" s="2">
        <f t="shared" si="152"/>
        <v>4.1428571428571432</v>
      </c>
      <c r="X777">
        <v>99</v>
      </c>
      <c r="Y777">
        <v>50</v>
      </c>
      <c r="Z777" s="2">
        <v>0.505</v>
      </c>
      <c r="AA777">
        <v>31</v>
      </c>
      <c r="AB777">
        <v>8</v>
      </c>
      <c r="AC777">
        <f t="shared" si="153"/>
        <v>24</v>
      </c>
      <c r="AD777" s="2">
        <v>0.25800000000000001</v>
      </c>
      <c r="AE777">
        <v>23</v>
      </c>
      <c r="AF777">
        <v>15</v>
      </c>
      <c r="AG777" s="2">
        <v>0.65200000000000002</v>
      </c>
      <c r="AH777">
        <v>32</v>
      </c>
      <c r="AI777">
        <v>10</v>
      </c>
      <c r="AJ777">
        <v>42</v>
      </c>
      <c r="AK777">
        <v>19</v>
      </c>
      <c r="AL777">
        <v>7</v>
      </c>
      <c r="AM777">
        <v>-10</v>
      </c>
      <c r="AN777">
        <v>240</v>
      </c>
      <c r="AO777">
        <v>30</v>
      </c>
      <c r="AP777">
        <v>33</v>
      </c>
      <c r="AQ777">
        <v>28</v>
      </c>
      <c r="AR777">
        <v>32</v>
      </c>
      <c r="AS777">
        <v>9</v>
      </c>
      <c r="AT777">
        <v>21</v>
      </c>
      <c r="AU777">
        <v>17</v>
      </c>
      <c r="AV777">
        <v>72</v>
      </c>
      <c r="AW777">
        <f t="shared" si="154"/>
        <v>12</v>
      </c>
      <c r="AX777">
        <f t="shared" si="155"/>
        <v>84</v>
      </c>
      <c r="AY777" t="s">
        <v>102</v>
      </c>
      <c r="AZ777" s="1">
        <v>46086.916666666664</v>
      </c>
      <c r="BA777" s="1">
        <v>46086</v>
      </c>
      <c r="BB777">
        <v>3</v>
      </c>
      <c r="BC777" t="s">
        <v>119</v>
      </c>
      <c r="BD777">
        <v>2026</v>
      </c>
    </row>
    <row r="778" spans="1:56" x14ac:dyDescent="0.25">
      <c r="A778">
        <v>22500905</v>
      </c>
      <c r="B778" t="s">
        <v>100</v>
      </c>
      <c r="C778" t="s">
        <v>101</v>
      </c>
      <c r="D778">
        <v>1610612741</v>
      </c>
      <c r="E778" t="str">
        <f t="shared" si="144"/>
        <v>161061274122500905</v>
      </c>
      <c r="F778" t="s">
        <v>87</v>
      </c>
      <c r="G778" t="s">
        <v>88</v>
      </c>
      <c r="H778">
        <v>1610612756</v>
      </c>
      <c r="I778" s="4" t="str">
        <f t="shared" si="145"/>
        <v>161061275622500905</v>
      </c>
      <c r="J778">
        <v>0</v>
      </c>
      <c r="K778">
        <v>1</v>
      </c>
      <c r="L778">
        <v>105</v>
      </c>
      <c r="M778">
        <v>103</v>
      </c>
      <c r="N778">
        <v>23</v>
      </c>
      <c r="O778">
        <v>3</v>
      </c>
      <c r="P778">
        <v>8</v>
      </c>
      <c r="Q778" s="2">
        <f t="shared" si="146"/>
        <v>0.54123711340206182</v>
      </c>
      <c r="R778" s="3">
        <f t="shared" si="147"/>
        <v>76</v>
      </c>
      <c r="S778" s="3">
        <f t="shared" si="148"/>
        <v>75.88</v>
      </c>
      <c r="T778" s="3">
        <f t="shared" si="149"/>
        <v>138.15789473684211</v>
      </c>
      <c r="U778" s="3">
        <f t="shared" si="150"/>
        <v>135.74064312071692</v>
      </c>
      <c r="V778" s="3">
        <f t="shared" si="151"/>
        <v>2.4172516161251849</v>
      </c>
      <c r="W778" s="2">
        <f t="shared" si="152"/>
        <v>1.9166666666666667</v>
      </c>
      <c r="X778">
        <v>86</v>
      </c>
      <c r="Y778">
        <v>41</v>
      </c>
      <c r="Z778" s="2">
        <v>0.47699999999999998</v>
      </c>
      <c r="AA778">
        <v>28</v>
      </c>
      <c r="AB778">
        <v>7</v>
      </c>
      <c r="AC778">
        <f t="shared" si="153"/>
        <v>21</v>
      </c>
      <c r="AD778" s="2">
        <v>0.25</v>
      </c>
      <c r="AE778">
        <v>25</v>
      </c>
      <c r="AF778">
        <v>16</v>
      </c>
      <c r="AG778" s="2">
        <v>0.64</v>
      </c>
      <c r="AH778">
        <v>37</v>
      </c>
      <c r="AI778">
        <v>9</v>
      </c>
      <c r="AJ778">
        <v>46</v>
      </c>
      <c r="AK778">
        <v>22</v>
      </c>
      <c r="AL778">
        <v>12</v>
      </c>
      <c r="AM778">
        <v>2</v>
      </c>
      <c r="AN778">
        <v>240</v>
      </c>
      <c r="AO778">
        <v>24</v>
      </c>
      <c r="AP778">
        <v>31</v>
      </c>
      <c r="AQ778">
        <v>28</v>
      </c>
      <c r="AR778">
        <v>22</v>
      </c>
      <c r="AS778">
        <v>12</v>
      </c>
      <c r="AT778">
        <v>22</v>
      </c>
      <c r="AU778">
        <v>12</v>
      </c>
      <c r="AV778">
        <v>68</v>
      </c>
      <c r="AW778">
        <f t="shared" si="154"/>
        <v>0</v>
      </c>
      <c r="AX778">
        <f t="shared" si="155"/>
        <v>68</v>
      </c>
      <c r="AY778" t="s">
        <v>102</v>
      </c>
      <c r="AZ778" s="1">
        <v>46086.875</v>
      </c>
      <c r="BA778" s="1">
        <v>46086</v>
      </c>
      <c r="BB778">
        <v>3</v>
      </c>
      <c r="BC778" t="s">
        <v>119</v>
      </c>
      <c r="BD778">
        <v>2026</v>
      </c>
    </row>
    <row r="779" spans="1:56" x14ac:dyDescent="0.25">
      <c r="A779">
        <v>22500905</v>
      </c>
      <c r="B779" t="s">
        <v>87</v>
      </c>
      <c r="C779" t="s">
        <v>88</v>
      </c>
      <c r="D779">
        <v>1610612756</v>
      </c>
      <c r="E779" t="str">
        <f t="shared" si="144"/>
        <v>161061275622500905</v>
      </c>
      <c r="F779" t="s">
        <v>100</v>
      </c>
      <c r="G779" t="s">
        <v>101</v>
      </c>
      <c r="H779">
        <v>1610612741</v>
      </c>
      <c r="I779" s="4" t="str">
        <f t="shared" si="145"/>
        <v>161061274122500905</v>
      </c>
      <c r="J779">
        <v>1</v>
      </c>
      <c r="K779">
        <v>0</v>
      </c>
      <c r="L779">
        <v>103</v>
      </c>
      <c r="M779">
        <v>105</v>
      </c>
      <c r="N779">
        <v>24</v>
      </c>
      <c r="O779">
        <v>3</v>
      </c>
      <c r="P779">
        <v>7</v>
      </c>
      <c r="Q779" s="2">
        <f t="shared" si="146"/>
        <v>0.49576434347323839</v>
      </c>
      <c r="R779" s="3">
        <f t="shared" si="147"/>
        <v>75.88</v>
      </c>
      <c r="S779" s="3">
        <f t="shared" si="148"/>
        <v>76</v>
      </c>
      <c r="T779" s="3">
        <f t="shared" si="149"/>
        <v>135.74064312071692</v>
      </c>
      <c r="U779" s="3">
        <f t="shared" si="150"/>
        <v>138.15789473684211</v>
      </c>
      <c r="V779" s="3">
        <f t="shared" si="151"/>
        <v>-2.4172516161251849</v>
      </c>
      <c r="W779" s="2">
        <f t="shared" si="152"/>
        <v>1.7142857142857142</v>
      </c>
      <c r="X779">
        <v>92</v>
      </c>
      <c r="Y779">
        <v>36</v>
      </c>
      <c r="Z779" s="2">
        <v>0.39100000000000001</v>
      </c>
      <c r="AA779">
        <v>46</v>
      </c>
      <c r="AB779">
        <v>13</v>
      </c>
      <c r="AC779">
        <f t="shared" si="153"/>
        <v>39</v>
      </c>
      <c r="AD779" s="2">
        <v>0.28299999999999997</v>
      </c>
      <c r="AE779">
        <v>27</v>
      </c>
      <c r="AF779">
        <v>18</v>
      </c>
      <c r="AG779" s="2">
        <v>0.66700000000000004</v>
      </c>
      <c r="AH779">
        <v>34</v>
      </c>
      <c r="AI779">
        <v>14</v>
      </c>
      <c r="AJ779">
        <v>48</v>
      </c>
      <c r="AK779">
        <v>19</v>
      </c>
      <c r="AL779">
        <v>14</v>
      </c>
      <c r="AM779">
        <v>-2</v>
      </c>
      <c r="AN779">
        <v>240</v>
      </c>
      <c r="AO779">
        <v>20</v>
      </c>
      <c r="AP779">
        <v>30</v>
      </c>
      <c r="AQ779">
        <v>27</v>
      </c>
      <c r="AR779">
        <v>26</v>
      </c>
      <c r="AS779">
        <v>0</v>
      </c>
      <c r="AT779">
        <v>10</v>
      </c>
      <c r="AU779">
        <v>13</v>
      </c>
      <c r="AV779">
        <v>44</v>
      </c>
      <c r="AW779">
        <f t="shared" si="154"/>
        <v>2</v>
      </c>
      <c r="AX779">
        <f t="shared" si="155"/>
        <v>46</v>
      </c>
      <c r="AY779" t="s">
        <v>102</v>
      </c>
      <c r="AZ779" s="1">
        <v>46086.875</v>
      </c>
      <c r="BA779" s="1">
        <v>46086</v>
      </c>
      <c r="BB779">
        <v>3</v>
      </c>
      <c r="BC779" t="s">
        <v>119</v>
      </c>
      <c r="BD779">
        <v>2026</v>
      </c>
    </row>
    <row r="780" spans="1:56" x14ac:dyDescent="0.25">
      <c r="A780">
        <v>22500903</v>
      </c>
      <c r="B780" t="s">
        <v>66</v>
      </c>
      <c r="C780" t="s">
        <v>67</v>
      </c>
      <c r="D780">
        <v>1610612750</v>
      </c>
      <c r="E780" t="str">
        <f t="shared" si="144"/>
        <v>161061275022500903</v>
      </c>
      <c r="F780" t="s">
        <v>72</v>
      </c>
      <c r="G780" t="s">
        <v>73</v>
      </c>
      <c r="H780">
        <v>1610612761</v>
      </c>
      <c r="I780" s="4" t="str">
        <f t="shared" si="145"/>
        <v>161061276122500903</v>
      </c>
      <c r="J780">
        <v>1</v>
      </c>
      <c r="K780">
        <v>1</v>
      </c>
      <c r="L780">
        <v>115</v>
      </c>
      <c r="M780">
        <v>107</v>
      </c>
      <c r="N780">
        <v>24</v>
      </c>
      <c r="O780">
        <v>5</v>
      </c>
      <c r="P780">
        <v>10</v>
      </c>
      <c r="Q780" s="2">
        <f t="shared" si="146"/>
        <v>0.63103599648814745</v>
      </c>
      <c r="R780" s="3">
        <f t="shared" si="147"/>
        <v>73.12</v>
      </c>
      <c r="S780" s="3">
        <f t="shared" si="148"/>
        <v>70.56</v>
      </c>
      <c r="T780" s="3">
        <f t="shared" si="149"/>
        <v>157.27571115973743</v>
      </c>
      <c r="U780" s="3">
        <f t="shared" si="150"/>
        <v>151.64399092970521</v>
      </c>
      <c r="V780" s="3">
        <f t="shared" si="151"/>
        <v>5.6317202300322151</v>
      </c>
      <c r="W780" s="2">
        <f t="shared" si="152"/>
        <v>2</v>
      </c>
      <c r="X780">
        <v>81</v>
      </c>
      <c r="Y780">
        <v>42</v>
      </c>
      <c r="Z780" s="2">
        <v>0.51900000000000002</v>
      </c>
      <c r="AA780">
        <v>31</v>
      </c>
      <c r="AB780">
        <v>13</v>
      </c>
      <c r="AC780">
        <f t="shared" si="153"/>
        <v>39</v>
      </c>
      <c r="AD780" s="2">
        <v>0.41899999999999998</v>
      </c>
      <c r="AE780">
        <v>23</v>
      </c>
      <c r="AF780">
        <v>18</v>
      </c>
      <c r="AG780" s="2">
        <v>0.78300000000000003</v>
      </c>
      <c r="AH780">
        <v>35</v>
      </c>
      <c r="AI780">
        <v>6</v>
      </c>
      <c r="AJ780">
        <v>41</v>
      </c>
      <c r="AK780">
        <v>22</v>
      </c>
      <c r="AL780">
        <v>12</v>
      </c>
      <c r="AM780">
        <v>8</v>
      </c>
      <c r="AN780">
        <v>240</v>
      </c>
      <c r="AO780">
        <v>31</v>
      </c>
      <c r="AP780">
        <v>24</v>
      </c>
      <c r="AQ780">
        <v>35</v>
      </c>
      <c r="AR780">
        <v>25</v>
      </c>
      <c r="AS780">
        <v>18</v>
      </c>
      <c r="AT780">
        <v>15</v>
      </c>
      <c r="AU780">
        <v>26</v>
      </c>
      <c r="AV780">
        <v>48</v>
      </c>
      <c r="AW780">
        <f t="shared" si="154"/>
        <v>10</v>
      </c>
      <c r="AX780">
        <f t="shared" si="155"/>
        <v>58</v>
      </c>
      <c r="AY780" t="s">
        <v>102</v>
      </c>
      <c r="AZ780" s="1">
        <v>46086.833333333336</v>
      </c>
      <c r="BA780" s="1">
        <v>46086</v>
      </c>
      <c r="BB780">
        <v>3</v>
      </c>
      <c r="BC780" t="s">
        <v>119</v>
      </c>
      <c r="BD780">
        <v>2026</v>
      </c>
    </row>
    <row r="781" spans="1:56" x14ac:dyDescent="0.25">
      <c r="A781">
        <v>22500903</v>
      </c>
      <c r="B781" t="s">
        <v>72</v>
      </c>
      <c r="C781" t="s">
        <v>73</v>
      </c>
      <c r="D781">
        <v>1610612761</v>
      </c>
      <c r="E781" t="str">
        <f t="shared" si="144"/>
        <v>161061276122500903</v>
      </c>
      <c r="F781" t="s">
        <v>66</v>
      </c>
      <c r="G781" t="s">
        <v>67</v>
      </c>
      <c r="H781">
        <v>1610612750</v>
      </c>
      <c r="I781" s="4" t="str">
        <f t="shared" si="145"/>
        <v>161061275022500903</v>
      </c>
      <c r="J781">
        <v>0</v>
      </c>
      <c r="K781">
        <v>0</v>
      </c>
      <c r="L781">
        <v>107</v>
      </c>
      <c r="M781">
        <v>115</v>
      </c>
      <c r="N781">
        <v>22</v>
      </c>
      <c r="O781">
        <v>5</v>
      </c>
      <c r="P781">
        <v>6</v>
      </c>
      <c r="Q781" s="2">
        <f t="shared" si="146"/>
        <v>0.57182556648140226</v>
      </c>
      <c r="R781" s="3">
        <f t="shared" si="147"/>
        <v>70.56</v>
      </c>
      <c r="S781" s="3">
        <f t="shared" si="148"/>
        <v>73.12</v>
      </c>
      <c r="T781" s="3">
        <f t="shared" si="149"/>
        <v>151.64399092970521</v>
      </c>
      <c r="U781" s="3">
        <f t="shared" si="150"/>
        <v>157.27571115973743</v>
      </c>
      <c r="V781" s="3">
        <f t="shared" si="151"/>
        <v>-5.6317202300322151</v>
      </c>
      <c r="W781" s="2">
        <f t="shared" si="152"/>
        <v>1.8333333333333333</v>
      </c>
      <c r="X781">
        <v>83</v>
      </c>
      <c r="Y781">
        <v>41</v>
      </c>
      <c r="Z781" s="2">
        <v>0.49399999999999999</v>
      </c>
      <c r="AA781">
        <v>21</v>
      </c>
      <c r="AB781">
        <v>9</v>
      </c>
      <c r="AC781">
        <f t="shared" si="153"/>
        <v>27</v>
      </c>
      <c r="AD781" s="2">
        <v>0.42899999999999999</v>
      </c>
      <c r="AE781">
        <v>24</v>
      </c>
      <c r="AF781">
        <v>16</v>
      </c>
      <c r="AG781" s="2">
        <v>0.66700000000000004</v>
      </c>
      <c r="AH781">
        <v>29</v>
      </c>
      <c r="AI781">
        <v>11</v>
      </c>
      <c r="AJ781">
        <v>40</v>
      </c>
      <c r="AK781">
        <v>19</v>
      </c>
      <c r="AL781">
        <v>12</v>
      </c>
      <c r="AM781">
        <v>-8</v>
      </c>
      <c r="AN781">
        <v>240</v>
      </c>
      <c r="AO781">
        <v>27</v>
      </c>
      <c r="AP781">
        <v>27</v>
      </c>
      <c r="AQ781">
        <v>22</v>
      </c>
      <c r="AR781">
        <v>31</v>
      </c>
      <c r="AS781">
        <v>12</v>
      </c>
      <c r="AT781">
        <v>14</v>
      </c>
      <c r="AU781">
        <v>21</v>
      </c>
      <c r="AV781">
        <v>52</v>
      </c>
      <c r="AW781">
        <f t="shared" si="154"/>
        <v>12</v>
      </c>
      <c r="AX781">
        <f t="shared" si="155"/>
        <v>64</v>
      </c>
      <c r="AY781" t="s">
        <v>102</v>
      </c>
      <c r="AZ781" s="1">
        <v>46086.833333333336</v>
      </c>
      <c r="BA781" s="1">
        <v>46086</v>
      </c>
      <c r="BB781">
        <v>3</v>
      </c>
      <c r="BC781" t="s">
        <v>119</v>
      </c>
      <c r="BD781">
        <v>2026</v>
      </c>
    </row>
    <row r="782" spans="1:56" x14ac:dyDescent="0.25">
      <c r="A782">
        <v>22500904</v>
      </c>
      <c r="B782" t="s">
        <v>64</v>
      </c>
      <c r="C782" t="s">
        <v>65</v>
      </c>
      <c r="D782">
        <v>1610612765</v>
      </c>
      <c r="E782" t="str">
        <f t="shared" si="144"/>
        <v>161061276522500904</v>
      </c>
      <c r="F782" t="s">
        <v>53</v>
      </c>
      <c r="G782" t="s">
        <v>54</v>
      </c>
      <c r="H782">
        <v>1610612759</v>
      </c>
      <c r="I782" s="4" t="str">
        <f t="shared" si="145"/>
        <v>161061275922500904</v>
      </c>
      <c r="J782">
        <v>0</v>
      </c>
      <c r="K782">
        <v>0</v>
      </c>
      <c r="L782">
        <v>106</v>
      </c>
      <c r="M782">
        <v>121</v>
      </c>
      <c r="N782">
        <v>20</v>
      </c>
      <c r="O782">
        <v>4</v>
      </c>
      <c r="P782">
        <v>4</v>
      </c>
      <c r="Q782" s="2">
        <f t="shared" si="146"/>
        <v>0.52894211576846306</v>
      </c>
      <c r="R782" s="3">
        <f t="shared" si="147"/>
        <v>76.2</v>
      </c>
      <c r="S782" s="3">
        <f t="shared" si="148"/>
        <v>81.2</v>
      </c>
      <c r="T782" s="3">
        <f t="shared" si="149"/>
        <v>139.10761154855641</v>
      </c>
      <c r="U782" s="3">
        <f t="shared" si="150"/>
        <v>149.01477832512316</v>
      </c>
      <c r="V782" s="3">
        <f t="shared" si="151"/>
        <v>-9.9071667765667542</v>
      </c>
      <c r="W782" s="2">
        <f t="shared" si="152"/>
        <v>2</v>
      </c>
      <c r="X782">
        <v>87</v>
      </c>
      <c r="Y782">
        <v>35</v>
      </c>
      <c r="Z782" s="2">
        <v>0.40200000000000002</v>
      </c>
      <c r="AA782">
        <v>28</v>
      </c>
      <c r="AB782">
        <v>12</v>
      </c>
      <c r="AC782">
        <f t="shared" si="153"/>
        <v>36</v>
      </c>
      <c r="AD782" s="2">
        <v>0.42899999999999999</v>
      </c>
      <c r="AE782">
        <v>30</v>
      </c>
      <c r="AF782">
        <v>24</v>
      </c>
      <c r="AG782" s="2">
        <v>0.8</v>
      </c>
      <c r="AH782">
        <v>30</v>
      </c>
      <c r="AI782">
        <v>14</v>
      </c>
      <c r="AJ782">
        <v>44</v>
      </c>
      <c r="AK782">
        <v>23</v>
      </c>
      <c r="AL782">
        <v>10</v>
      </c>
      <c r="AM782">
        <v>-15</v>
      </c>
      <c r="AN782">
        <v>240</v>
      </c>
      <c r="AO782">
        <v>23</v>
      </c>
      <c r="AP782">
        <v>32</v>
      </c>
      <c r="AQ782">
        <v>30</v>
      </c>
      <c r="AR782">
        <v>21</v>
      </c>
      <c r="AS782">
        <v>0</v>
      </c>
      <c r="AT782">
        <v>12</v>
      </c>
      <c r="AU782">
        <v>6</v>
      </c>
      <c r="AV782">
        <v>36</v>
      </c>
      <c r="AW782">
        <f t="shared" si="154"/>
        <v>10</v>
      </c>
      <c r="AX782">
        <f t="shared" si="155"/>
        <v>46</v>
      </c>
      <c r="AY782" t="s">
        <v>102</v>
      </c>
      <c r="AZ782" s="1">
        <v>46086.833333333336</v>
      </c>
      <c r="BA782" s="1">
        <v>46086</v>
      </c>
      <c r="BB782">
        <v>3</v>
      </c>
      <c r="BC782" t="s">
        <v>119</v>
      </c>
      <c r="BD782">
        <v>2026</v>
      </c>
    </row>
    <row r="783" spans="1:56" x14ac:dyDescent="0.25">
      <c r="A783">
        <v>22500904</v>
      </c>
      <c r="B783" t="s">
        <v>53</v>
      </c>
      <c r="C783" t="s">
        <v>54</v>
      </c>
      <c r="D783">
        <v>1610612759</v>
      </c>
      <c r="E783" t="str">
        <f t="shared" si="144"/>
        <v>161061275922500904</v>
      </c>
      <c r="F783" t="s">
        <v>64</v>
      </c>
      <c r="G783" t="s">
        <v>65</v>
      </c>
      <c r="H783">
        <v>1610612765</v>
      </c>
      <c r="I783" s="4" t="str">
        <f t="shared" si="145"/>
        <v>161061276522500904</v>
      </c>
      <c r="J783">
        <v>1</v>
      </c>
      <c r="K783">
        <v>1</v>
      </c>
      <c r="L783">
        <v>121</v>
      </c>
      <c r="M783">
        <v>106</v>
      </c>
      <c r="N783">
        <v>24</v>
      </c>
      <c r="O783">
        <v>11</v>
      </c>
      <c r="P783">
        <v>5</v>
      </c>
      <c r="Q783" s="2">
        <f t="shared" si="146"/>
        <v>0.62242798353909468</v>
      </c>
      <c r="R783" s="3">
        <f t="shared" si="147"/>
        <v>81.2</v>
      </c>
      <c r="S783" s="3">
        <f t="shared" si="148"/>
        <v>76.2</v>
      </c>
      <c r="T783" s="3">
        <f t="shared" si="149"/>
        <v>149.01477832512316</v>
      </c>
      <c r="U783" s="3">
        <f t="shared" si="150"/>
        <v>139.10761154855641</v>
      </c>
      <c r="V783" s="3">
        <f t="shared" si="151"/>
        <v>9.9071667765667542</v>
      </c>
      <c r="W783" s="2">
        <f t="shared" si="152"/>
        <v>3</v>
      </c>
      <c r="X783">
        <v>84</v>
      </c>
      <c r="Y783">
        <v>42</v>
      </c>
      <c r="Z783" s="2">
        <v>0.5</v>
      </c>
      <c r="AA783">
        <v>37</v>
      </c>
      <c r="AB783">
        <v>13</v>
      </c>
      <c r="AC783">
        <f t="shared" si="153"/>
        <v>39</v>
      </c>
      <c r="AD783" s="2">
        <v>0.35099999999999998</v>
      </c>
      <c r="AE783">
        <v>30</v>
      </c>
      <c r="AF783">
        <v>24</v>
      </c>
      <c r="AG783" s="2">
        <v>0.8</v>
      </c>
      <c r="AH783">
        <v>38</v>
      </c>
      <c r="AI783">
        <v>8</v>
      </c>
      <c r="AJ783">
        <v>46</v>
      </c>
      <c r="AK783">
        <v>20</v>
      </c>
      <c r="AL783">
        <v>8</v>
      </c>
      <c r="AM783">
        <v>15</v>
      </c>
      <c r="AN783">
        <v>240</v>
      </c>
      <c r="AO783">
        <v>38</v>
      </c>
      <c r="AP783">
        <v>33</v>
      </c>
      <c r="AQ783">
        <v>22</v>
      </c>
      <c r="AR783">
        <v>28</v>
      </c>
      <c r="AS783">
        <v>22</v>
      </c>
      <c r="AT783">
        <v>16</v>
      </c>
      <c r="AU783">
        <v>13</v>
      </c>
      <c r="AV783">
        <v>52</v>
      </c>
      <c r="AW783">
        <f t="shared" si="154"/>
        <v>6</v>
      </c>
      <c r="AX783">
        <f t="shared" si="155"/>
        <v>58</v>
      </c>
      <c r="AY783" t="s">
        <v>102</v>
      </c>
      <c r="AZ783" s="1">
        <v>46086.833333333336</v>
      </c>
      <c r="BA783" s="1">
        <v>46086</v>
      </c>
      <c r="BB783">
        <v>3</v>
      </c>
      <c r="BC783" t="s">
        <v>119</v>
      </c>
      <c r="BD783">
        <v>2026</v>
      </c>
    </row>
    <row r="784" spans="1:56" x14ac:dyDescent="0.25">
      <c r="A784">
        <v>22500901</v>
      </c>
      <c r="B784" t="s">
        <v>117</v>
      </c>
      <c r="C784" t="s">
        <v>118</v>
      </c>
      <c r="D784">
        <v>1610612751</v>
      </c>
      <c r="E784" t="str">
        <f t="shared" si="144"/>
        <v>161061275122500901</v>
      </c>
      <c r="F784" t="s">
        <v>96</v>
      </c>
      <c r="G784" t="s">
        <v>97</v>
      </c>
      <c r="H784">
        <v>1610612748</v>
      </c>
      <c r="I784" s="4" t="str">
        <f t="shared" si="145"/>
        <v>161061274822500901</v>
      </c>
      <c r="J784">
        <v>0</v>
      </c>
      <c r="K784">
        <v>0</v>
      </c>
      <c r="L784">
        <v>110</v>
      </c>
      <c r="M784">
        <v>126</v>
      </c>
      <c r="N784">
        <v>30</v>
      </c>
      <c r="O784">
        <v>2</v>
      </c>
      <c r="P784">
        <v>9</v>
      </c>
      <c r="Q784" s="2">
        <f t="shared" si="146"/>
        <v>0.53439564710454723</v>
      </c>
      <c r="R784" s="3">
        <f t="shared" si="147"/>
        <v>61.92</v>
      </c>
      <c r="S784" s="3">
        <f t="shared" si="148"/>
        <v>77.56</v>
      </c>
      <c r="T784" s="3">
        <f t="shared" si="149"/>
        <v>177.6485788113695</v>
      </c>
      <c r="U784" s="3">
        <f t="shared" si="150"/>
        <v>162.45487364620939</v>
      </c>
      <c r="V784" s="3">
        <f t="shared" si="151"/>
        <v>15.193705165160111</v>
      </c>
      <c r="W784" s="2">
        <f t="shared" si="152"/>
        <v>1.5</v>
      </c>
      <c r="X784">
        <v>95</v>
      </c>
      <c r="Y784">
        <v>41</v>
      </c>
      <c r="Z784" s="2">
        <v>0.432</v>
      </c>
      <c r="AA784">
        <v>41</v>
      </c>
      <c r="AB784">
        <v>16</v>
      </c>
      <c r="AC784">
        <f t="shared" si="153"/>
        <v>48</v>
      </c>
      <c r="AD784" s="2">
        <v>0.39</v>
      </c>
      <c r="AE784">
        <v>18</v>
      </c>
      <c r="AF784">
        <v>12</v>
      </c>
      <c r="AG784" s="2">
        <v>0.66700000000000004</v>
      </c>
      <c r="AH784">
        <v>28</v>
      </c>
      <c r="AI784">
        <v>21</v>
      </c>
      <c r="AJ784">
        <v>49</v>
      </c>
      <c r="AK784">
        <v>19</v>
      </c>
      <c r="AL784">
        <v>20</v>
      </c>
      <c r="AM784">
        <v>-16</v>
      </c>
      <c r="AN784">
        <v>240</v>
      </c>
      <c r="AO784">
        <v>26</v>
      </c>
      <c r="AP784">
        <v>30</v>
      </c>
      <c r="AQ784">
        <v>27</v>
      </c>
      <c r="AR784">
        <v>27</v>
      </c>
      <c r="AS784">
        <v>4</v>
      </c>
      <c r="AT784">
        <v>6</v>
      </c>
      <c r="AU784">
        <v>13</v>
      </c>
      <c r="AV784">
        <v>48</v>
      </c>
      <c r="AW784">
        <f t="shared" si="154"/>
        <v>2</v>
      </c>
      <c r="AX784">
        <f t="shared" si="155"/>
        <v>50</v>
      </c>
      <c r="AY784" t="s">
        <v>102</v>
      </c>
      <c r="AZ784" s="1">
        <v>46086.8125</v>
      </c>
      <c r="BA784" s="1">
        <v>46086</v>
      </c>
      <c r="BB784">
        <v>3</v>
      </c>
      <c r="BC784" t="s">
        <v>119</v>
      </c>
      <c r="BD784">
        <v>2026</v>
      </c>
    </row>
    <row r="785" spans="1:56" x14ac:dyDescent="0.25">
      <c r="A785">
        <v>22500901</v>
      </c>
      <c r="B785" t="s">
        <v>96</v>
      </c>
      <c r="C785" t="s">
        <v>97</v>
      </c>
      <c r="D785">
        <v>1610612748</v>
      </c>
      <c r="E785" t="str">
        <f t="shared" si="144"/>
        <v>161061274822500901</v>
      </c>
      <c r="F785" t="s">
        <v>117</v>
      </c>
      <c r="G785" t="s">
        <v>118</v>
      </c>
      <c r="H785">
        <v>1610612751</v>
      </c>
      <c r="I785" s="4" t="str">
        <f t="shared" si="145"/>
        <v>161061275122500901</v>
      </c>
      <c r="J785">
        <v>1</v>
      </c>
      <c r="K785">
        <v>1</v>
      </c>
      <c r="L785">
        <v>126</v>
      </c>
      <c r="M785">
        <v>110</v>
      </c>
      <c r="N785">
        <v>29</v>
      </c>
      <c r="O785">
        <v>8</v>
      </c>
      <c r="P785">
        <v>13</v>
      </c>
      <c r="Q785" s="2">
        <f t="shared" si="146"/>
        <v>0.62032296179598267</v>
      </c>
      <c r="R785" s="3">
        <f t="shared" si="147"/>
        <v>77.56</v>
      </c>
      <c r="S785" s="3">
        <f t="shared" si="148"/>
        <v>61.92</v>
      </c>
      <c r="T785" s="3">
        <f t="shared" si="149"/>
        <v>162.45487364620939</v>
      </c>
      <c r="U785" s="3">
        <f t="shared" si="150"/>
        <v>177.6485788113695</v>
      </c>
      <c r="V785" s="3">
        <f t="shared" si="151"/>
        <v>-15.193705165160111</v>
      </c>
      <c r="W785" s="2">
        <f t="shared" si="152"/>
        <v>2.4166666666666665</v>
      </c>
      <c r="X785">
        <v>91</v>
      </c>
      <c r="Y785">
        <v>48</v>
      </c>
      <c r="Z785" s="2">
        <v>0.52700000000000002</v>
      </c>
      <c r="AA785">
        <v>27</v>
      </c>
      <c r="AB785">
        <v>9</v>
      </c>
      <c r="AC785">
        <f t="shared" si="153"/>
        <v>27</v>
      </c>
      <c r="AD785" s="2">
        <v>0.33300000000000002</v>
      </c>
      <c r="AE785">
        <v>24</v>
      </c>
      <c r="AF785">
        <v>21</v>
      </c>
      <c r="AG785" s="2">
        <v>0.875</v>
      </c>
      <c r="AH785">
        <v>33</v>
      </c>
      <c r="AI785">
        <v>12</v>
      </c>
      <c r="AJ785">
        <v>45</v>
      </c>
      <c r="AK785">
        <v>20</v>
      </c>
      <c r="AL785">
        <v>12</v>
      </c>
      <c r="AM785">
        <v>16</v>
      </c>
      <c r="AN785">
        <v>240</v>
      </c>
      <c r="AO785">
        <v>31</v>
      </c>
      <c r="AP785">
        <v>29</v>
      </c>
      <c r="AQ785">
        <v>35</v>
      </c>
      <c r="AR785">
        <v>31</v>
      </c>
      <c r="AS785">
        <v>24</v>
      </c>
      <c r="AT785">
        <v>19</v>
      </c>
      <c r="AU785">
        <v>26</v>
      </c>
      <c r="AV785">
        <v>68</v>
      </c>
      <c r="AW785">
        <f t="shared" si="154"/>
        <v>10</v>
      </c>
      <c r="AX785">
        <f t="shared" si="155"/>
        <v>78</v>
      </c>
      <c r="AY785" t="s">
        <v>102</v>
      </c>
      <c r="AZ785" s="1">
        <v>46086.8125</v>
      </c>
      <c r="BA785" s="1">
        <v>46086</v>
      </c>
      <c r="BB785">
        <v>3</v>
      </c>
      <c r="BC785" t="s">
        <v>119</v>
      </c>
      <c r="BD785">
        <v>2026</v>
      </c>
    </row>
    <row r="786" spans="1:56" x14ac:dyDescent="0.25">
      <c r="A786">
        <v>22500902</v>
      </c>
      <c r="B786" t="s">
        <v>78</v>
      </c>
      <c r="C786" t="s">
        <v>79</v>
      </c>
      <c r="D786">
        <v>1610612745</v>
      </c>
      <c r="E786" t="str">
        <f t="shared" si="144"/>
        <v>161061274522500902</v>
      </c>
      <c r="F786" t="s">
        <v>89</v>
      </c>
      <c r="G786" t="s">
        <v>90</v>
      </c>
      <c r="H786">
        <v>1610612744</v>
      </c>
      <c r="I786" s="4" t="str">
        <f t="shared" si="145"/>
        <v>161061274422500902</v>
      </c>
      <c r="J786">
        <v>1</v>
      </c>
      <c r="K786">
        <v>0</v>
      </c>
      <c r="L786">
        <v>113</v>
      </c>
      <c r="M786">
        <v>115</v>
      </c>
      <c r="N786">
        <v>26</v>
      </c>
      <c r="O786">
        <v>2</v>
      </c>
      <c r="P786">
        <v>11</v>
      </c>
      <c r="Q786" s="2">
        <f t="shared" si="146"/>
        <v>0.550682261208577</v>
      </c>
      <c r="R786" s="3">
        <f t="shared" si="147"/>
        <v>68.599999999999994</v>
      </c>
      <c r="S786" s="3">
        <f t="shared" si="148"/>
        <v>63.599999999999994</v>
      </c>
      <c r="T786" s="3">
        <f t="shared" si="149"/>
        <v>164.72303206997086</v>
      </c>
      <c r="U786" s="3">
        <f t="shared" si="150"/>
        <v>180.8176100628931</v>
      </c>
      <c r="V786" s="3">
        <f t="shared" si="151"/>
        <v>-16.09457799292224</v>
      </c>
      <c r="W786" s="2">
        <f t="shared" si="152"/>
        <v>1.5294117647058822</v>
      </c>
      <c r="X786">
        <v>96</v>
      </c>
      <c r="Y786">
        <v>44</v>
      </c>
      <c r="Z786" s="2">
        <v>0.45800000000000002</v>
      </c>
      <c r="AA786">
        <v>34</v>
      </c>
      <c r="AB786">
        <v>14</v>
      </c>
      <c r="AC786">
        <f t="shared" si="153"/>
        <v>42</v>
      </c>
      <c r="AD786" s="2">
        <v>0.41199999999999998</v>
      </c>
      <c r="AE786">
        <v>15</v>
      </c>
      <c r="AF786">
        <v>11</v>
      </c>
      <c r="AG786" s="2">
        <v>0.73299999999999998</v>
      </c>
      <c r="AH786">
        <v>32</v>
      </c>
      <c r="AI786">
        <v>17</v>
      </c>
      <c r="AJ786">
        <v>49</v>
      </c>
      <c r="AK786">
        <v>17</v>
      </c>
      <c r="AL786">
        <v>17</v>
      </c>
      <c r="AM786">
        <v>-2</v>
      </c>
      <c r="AN786">
        <v>265</v>
      </c>
      <c r="AO786">
        <v>20</v>
      </c>
      <c r="AP786">
        <v>27</v>
      </c>
      <c r="AQ786">
        <v>35</v>
      </c>
      <c r="AR786">
        <v>19</v>
      </c>
      <c r="AS786">
        <v>4</v>
      </c>
      <c r="AT786">
        <v>11</v>
      </c>
      <c r="AU786">
        <v>24</v>
      </c>
      <c r="AV786">
        <v>48</v>
      </c>
      <c r="AW786">
        <f t="shared" si="154"/>
        <v>12</v>
      </c>
      <c r="AX786">
        <f t="shared" si="155"/>
        <v>60</v>
      </c>
      <c r="AY786" t="s">
        <v>102</v>
      </c>
      <c r="AZ786" s="1">
        <v>46086.8125</v>
      </c>
      <c r="BA786" s="1">
        <v>46086</v>
      </c>
      <c r="BB786">
        <v>3</v>
      </c>
      <c r="BC786" t="s">
        <v>119</v>
      </c>
      <c r="BD786">
        <v>2026</v>
      </c>
    </row>
    <row r="787" spans="1:56" x14ac:dyDescent="0.25">
      <c r="A787">
        <v>22500902</v>
      </c>
      <c r="B787" t="s">
        <v>89</v>
      </c>
      <c r="C787" t="s">
        <v>90</v>
      </c>
      <c r="D787">
        <v>1610612744</v>
      </c>
      <c r="E787" t="str">
        <f t="shared" si="144"/>
        <v>161061274422500902</v>
      </c>
      <c r="F787" t="s">
        <v>78</v>
      </c>
      <c r="G787" t="s">
        <v>79</v>
      </c>
      <c r="H787">
        <v>1610612745</v>
      </c>
      <c r="I787" s="4" t="str">
        <f t="shared" si="145"/>
        <v>161061274522500902</v>
      </c>
      <c r="J787">
        <v>0</v>
      </c>
      <c r="K787">
        <v>1</v>
      </c>
      <c r="L787">
        <v>115</v>
      </c>
      <c r="M787">
        <v>113</v>
      </c>
      <c r="N787">
        <v>29</v>
      </c>
      <c r="O787">
        <v>5</v>
      </c>
      <c r="P787">
        <v>10</v>
      </c>
      <c r="Q787" s="2">
        <f t="shared" si="146"/>
        <v>0.57157057654075549</v>
      </c>
      <c r="R787" s="3">
        <f t="shared" si="147"/>
        <v>63.599999999999994</v>
      </c>
      <c r="S787" s="3">
        <f t="shared" si="148"/>
        <v>68.599999999999994</v>
      </c>
      <c r="T787" s="3">
        <f t="shared" si="149"/>
        <v>180.8176100628931</v>
      </c>
      <c r="U787" s="3">
        <f t="shared" si="150"/>
        <v>164.72303206997086</v>
      </c>
      <c r="V787" s="3">
        <f t="shared" si="151"/>
        <v>16.09457799292224</v>
      </c>
      <c r="W787" s="2">
        <f t="shared" si="152"/>
        <v>1.5263157894736843</v>
      </c>
      <c r="X787">
        <v>94</v>
      </c>
      <c r="Y787">
        <v>45</v>
      </c>
      <c r="Z787" s="2">
        <v>0.47899999999999998</v>
      </c>
      <c r="AA787">
        <v>38</v>
      </c>
      <c r="AB787">
        <v>14</v>
      </c>
      <c r="AC787">
        <f t="shared" si="153"/>
        <v>42</v>
      </c>
      <c r="AD787" s="2">
        <v>0.36799999999999999</v>
      </c>
      <c r="AE787">
        <v>15</v>
      </c>
      <c r="AF787">
        <v>11</v>
      </c>
      <c r="AG787" s="2">
        <v>0.73299999999999998</v>
      </c>
      <c r="AH787">
        <v>29</v>
      </c>
      <c r="AI787">
        <v>18</v>
      </c>
      <c r="AJ787">
        <v>47</v>
      </c>
      <c r="AK787">
        <v>23</v>
      </c>
      <c r="AL787">
        <v>19</v>
      </c>
      <c r="AM787">
        <v>2</v>
      </c>
      <c r="AN787">
        <v>265</v>
      </c>
      <c r="AO787">
        <v>30</v>
      </c>
      <c r="AP787">
        <v>21</v>
      </c>
      <c r="AQ787">
        <v>30</v>
      </c>
      <c r="AR787">
        <v>20</v>
      </c>
      <c r="AS787">
        <v>11</v>
      </c>
      <c r="AT787">
        <v>5</v>
      </c>
      <c r="AU787">
        <v>18</v>
      </c>
      <c r="AV787">
        <v>60</v>
      </c>
      <c r="AW787">
        <f t="shared" si="154"/>
        <v>2</v>
      </c>
      <c r="AX787">
        <f t="shared" si="155"/>
        <v>62</v>
      </c>
      <c r="AY787" t="s">
        <v>102</v>
      </c>
      <c r="AZ787" s="1">
        <v>46086.8125</v>
      </c>
      <c r="BA787" s="1">
        <v>46086</v>
      </c>
      <c r="BB787">
        <v>3</v>
      </c>
      <c r="BC787" t="s">
        <v>119</v>
      </c>
      <c r="BD787">
        <v>2026</v>
      </c>
    </row>
    <row r="788" spans="1:56" x14ac:dyDescent="0.25">
      <c r="A788">
        <v>22500899</v>
      </c>
      <c r="B788" t="s">
        <v>74</v>
      </c>
      <c r="C788" t="s">
        <v>75</v>
      </c>
      <c r="D788">
        <v>1610612753</v>
      </c>
      <c r="E788" t="str">
        <f t="shared" si="144"/>
        <v>161061275322500899</v>
      </c>
      <c r="F788" t="s">
        <v>98</v>
      </c>
      <c r="G788" t="s">
        <v>99</v>
      </c>
      <c r="H788">
        <v>1610612742</v>
      </c>
      <c r="I788" s="4" t="str">
        <f t="shared" si="145"/>
        <v>161061274222500899</v>
      </c>
      <c r="J788">
        <v>1</v>
      </c>
      <c r="K788">
        <v>1</v>
      </c>
      <c r="L788">
        <v>115</v>
      </c>
      <c r="M788">
        <v>114</v>
      </c>
      <c r="N788">
        <v>31</v>
      </c>
      <c r="O788">
        <v>2</v>
      </c>
      <c r="P788">
        <v>10</v>
      </c>
      <c r="Q788" s="2">
        <f t="shared" si="146"/>
        <v>0.55267204921184154</v>
      </c>
      <c r="R788" s="3">
        <f t="shared" si="147"/>
        <v>78.040000000000006</v>
      </c>
      <c r="S788" s="3">
        <f t="shared" si="148"/>
        <v>74.319999999999993</v>
      </c>
      <c r="T788" s="3">
        <f t="shared" si="149"/>
        <v>147.36032803690412</v>
      </c>
      <c r="U788" s="3">
        <f t="shared" si="150"/>
        <v>153.39074273412271</v>
      </c>
      <c r="V788" s="3">
        <f t="shared" si="151"/>
        <v>-6.030414697218589</v>
      </c>
      <c r="W788" s="2">
        <f t="shared" si="152"/>
        <v>2.5833333333333335</v>
      </c>
      <c r="X788">
        <v>97</v>
      </c>
      <c r="Y788">
        <v>44</v>
      </c>
      <c r="Z788" s="2">
        <v>0.45400000000000001</v>
      </c>
      <c r="AA788">
        <v>39</v>
      </c>
      <c r="AB788">
        <v>13</v>
      </c>
      <c r="AC788">
        <f t="shared" si="153"/>
        <v>39</v>
      </c>
      <c r="AD788" s="2">
        <v>0.33300000000000002</v>
      </c>
      <c r="AE788">
        <v>16</v>
      </c>
      <c r="AF788">
        <v>14</v>
      </c>
      <c r="AG788" s="2">
        <v>0.875</v>
      </c>
      <c r="AH788">
        <v>33</v>
      </c>
      <c r="AI788">
        <v>14</v>
      </c>
      <c r="AJ788">
        <v>47</v>
      </c>
      <c r="AK788">
        <v>21</v>
      </c>
      <c r="AL788">
        <v>12</v>
      </c>
      <c r="AM788">
        <v>1</v>
      </c>
      <c r="AN788">
        <v>240</v>
      </c>
      <c r="AO788">
        <v>26</v>
      </c>
      <c r="AP788">
        <v>34</v>
      </c>
      <c r="AQ788">
        <v>31</v>
      </c>
      <c r="AR788">
        <v>24</v>
      </c>
      <c r="AS788">
        <v>11</v>
      </c>
      <c r="AT788">
        <v>15</v>
      </c>
      <c r="AU788">
        <v>15</v>
      </c>
      <c r="AV788">
        <v>56</v>
      </c>
      <c r="AW788">
        <f t="shared" si="154"/>
        <v>6</v>
      </c>
      <c r="AX788">
        <f t="shared" si="155"/>
        <v>62</v>
      </c>
      <c r="AY788" t="s">
        <v>102</v>
      </c>
      <c r="AZ788" s="1">
        <v>46086.791666666664</v>
      </c>
      <c r="BA788" s="1">
        <v>46086</v>
      </c>
      <c r="BB788">
        <v>3</v>
      </c>
      <c r="BC788" t="s">
        <v>119</v>
      </c>
      <c r="BD788">
        <v>2026</v>
      </c>
    </row>
    <row r="789" spans="1:56" x14ac:dyDescent="0.25">
      <c r="A789">
        <v>22500899</v>
      </c>
      <c r="B789" t="s">
        <v>98</v>
      </c>
      <c r="C789" t="s">
        <v>99</v>
      </c>
      <c r="D789">
        <v>1610612742</v>
      </c>
      <c r="E789" t="str">
        <f t="shared" si="144"/>
        <v>161061274222500899</v>
      </c>
      <c r="F789" t="s">
        <v>74</v>
      </c>
      <c r="G789" t="s">
        <v>75</v>
      </c>
      <c r="H789">
        <v>1610612753</v>
      </c>
      <c r="I789" s="4" t="str">
        <f t="shared" si="145"/>
        <v>161061275322500899</v>
      </c>
      <c r="J789">
        <v>0</v>
      </c>
      <c r="K789">
        <v>0</v>
      </c>
      <c r="L789">
        <v>114</v>
      </c>
      <c r="M789">
        <v>115</v>
      </c>
      <c r="N789">
        <v>28</v>
      </c>
      <c r="O789">
        <v>9</v>
      </c>
      <c r="P789">
        <v>6</v>
      </c>
      <c r="Q789" s="2">
        <f t="shared" si="146"/>
        <v>0.57973962571196103</v>
      </c>
      <c r="R789" s="3">
        <f t="shared" si="147"/>
        <v>74.319999999999993</v>
      </c>
      <c r="S789" s="3">
        <f t="shared" si="148"/>
        <v>78.040000000000006</v>
      </c>
      <c r="T789" s="3">
        <f t="shared" si="149"/>
        <v>153.39074273412271</v>
      </c>
      <c r="U789" s="3">
        <f t="shared" si="150"/>
        <v>147.36032803690412</v>
      </c>
      <c r="V789" s="3">
        <f t="shared" si="151"/>
        <v>6.030414697218589</v>
      </c>
      <c r="W789" s="2">
        <f t="shared" si="152"/>
        <v>2.1538461538461537</v>
      </c>
      <c r="X789">
        <v>86</v>
      </c>
      <c r="Y789">
        <v>39</v>
      </c>
      <c r="Z789" s="2">
        <v>0.45300000000000001</v>
      </c>
      <c r="AA789">
        <v>32</v>
      </c>
      <c r="AB789">
        <v>14</v>
      </c>
      <c r="AC789">
        <f t="shared" si="153"/>
        <v>42</v>
      </c>
      <c r="AD789" s="2">
        <v>0.438</v>
      </c>
      <c r="AE789">
        <v>28</v>
      </c>
      <c r="AF789">
        <v>22</v>
      </c>
      <c r="AG789" s="2">
        <v>0.78600000000000003</v>
      </c>
      <c r="AH789">
        <v>33</v>
      </c>
      <c r="AI789">
        <v>11</v>
      </c>
      <c r="AJ789">
        <v>44</v>
      </c>
      <c r="AK789">
        <v>17</v>
      </c>
      <c r="AL789">
        <v>13</v>
      </c>
      <c r="AM789">
        <v>-1</v>
      </c>
      <c r="AN789">
        <v>240</v>
      </c>
      <c r="AO789">
        <v>33</v>
      </c>
      <c r="AP789">
        <v>29</v>
      </c>
      <c r="AQ789">
        <v>26</v>
      </c>
      <c r="AR789">
        <v>26</v>
      </c>
      <c r="AS789">
        <v>14</v>
      </c>
      <c r="AT789">
        <v>15</v>
      </c>
      <c r="AU789">
        <v>17</v>
      </c>
      <c r="AV789">
        <v>38</v>
      </c>
      <c r="AW789">
        <f t="shared" si="154"/>
        <v>12</v>
      </c>
      <c r="AX789">
        <f t="shared" si="155"/>
        <v>50</v>
      </c>
      <c r="AY789" t="s">
        <v>102</v>
      </c>
      <c r="AZ789" s="1">
        <v>46086.791666666664</v>
      </c>
      <c r="BA789" s="1">
        <v>46086</v>
      </c>
      <c r="BB789">
        <v>3</v>
      </c>
      <c r="BC789" t="s">
        <v>119</v>
      </c>
      <c r="BD789">
        <v>2026</v>
      </c>
    </row>
    <row r="790" spans="1:56" x14ac:dyDescent="0.25">
      <c r="A790">
        <v>22500900</v>
      </c>
      <c r="B790" t="s">
        <v>111</v>
      </c>
      <c r="C790" t="s">
        <v>112</v>
      </c>
      <c r="D790">
        <v>1610612764</v>
      </c>
      <c r="E790" t="str">
        <f t="shared" si="144"/>
        <v>161061276422500900</v>
      </c>
      <c r="F790" t="s">
        <v>107</v>
      </c>
      <c r="G790" t="s">
        <v>108</v>
      </c>
      <c r="H790">
        <v>1610612762</v>
      </c>
      <c r="I790" s="4" t="str">
        <f t="shared" si="145"/>
        <v>161061276222500900</v>
      </c>
      <c r="J790">
        <v>1</v>
      </c>
      <c r="K790">
        <v>0</v>
      </c>
      <c r="L790">
        <v>112</v>
      </c>
      <c r="M790">
        <v>122</v>
      </c>
      <c r="N790">
        <v>22</v>
      </c>
      <c r="O790">
        <v>1</v>
      </c>
      <c r="P790">
        <v>8</v>
      </c>
      <c r="Q790" s="2">
        <f t="shared" si="146"/>
        <v>0.61484409310496269</v>
      </c>
      <c r="R790" s="3">
        <f t="shared" si="147"/>
        <v>57.08</v>
      </c>
      <c r="S790" s="3">
        <f t="shared" si="148"/>
        <v>71.92</v>
      </c>
      <c r="T790" s="3">
        <f t="shared" si="149"/>
        <v>196.21583742116329</v>
      </c>
      <c r="U790" s="3">
        <f t="shared" si="150"/>
        <v>169.63292547274747</v>
      </c>
      <c r="V790" s="3">
        <f t="shared" si="151"/>
        <v>26.582911948415813</v>
      </c>
      <c r="W790" s="2">
        <f t="shared" si="152"/>
        <v>1.1578947368421053</v>
      </c>
      <c r="X790">
        <v>77</v>
      </c>
      <c r="Y790">
        <v>36</v>
      </c>
      <c r="Z790" s="2">
        <v>0.46800000000000003</v>
      </c>
      <c r="AA790">
        <v>42</v>
      </c>
      <c r="AB790">
        <v>18</v>
      </c>
      <c r="AC790">
        <f t="shared" si="153"/>
        <v>54</v>
      </c>
      <c r="AD790" s="2">
        <v>0.42899999999999999</v>
      </c>
      <c r="AE790">
        <v>32</v>
      </c>
      <c r="AF790">
        <v>22</v>
      </c>
      <c r="AG790" s="2">
        <v>0.68799999999999994</v>
      </c>
      <c r="AH790">
        <v>28</v>
      </c>
      <c r="AI790">
        <v>15</v>
      </c>
      <c r="AJ790">
        <v>43</v>
      </c>
      <c r="AK790">
        <v>20</v>
      </c>
      <c r="AL790">
        <v>19</v>
      </c>
      <c r="AM790">
        <v>-10</v>
      </c>
      <c r="AN790">
        <v>240</v>
      </c>
      <c r="AO790">
        <v>23</v>
      </c>
      <c r="AP790">
        <v>26</v>
      </c>
      <c r="AQ790">
        <v>35</v>
      </c>
      <c r="AR790">
        <v>28</v>
      </c>
      <c r="AS790">
        <v>3</v>
      </c>
      <c r="AT790">
        <v>15</v>
      </c>
      <c r="AU790">
        <v>17</v>
      </c>
      <c r="AV790">
        <v>36</v>
      </c>
      <c r="AW790">
        <f t="shared" si="154"/>
        <v>0</v>
      </c>
      <c r="AX790">
        <f t="shared" si="155"/>
        <v>36</v>
      </c>
      <c r="AY790" t="s">
        <v>102</v>
      </c>
      <c r="AZ790" s="1">
        <v>46086.791666666664</v>
      </c>
      <c r="BA790" s="1">
        <v>46086</v>
      </c>
      <c r="BB790">
        <v>3</v>
      </c>
      <c r="BC790" t="s">
        <v>119</v>
      </c>
      <c r="BD790">
        <v>2026</v>
      </c>
    </row>
    <row r="791" spans="1:56" x14ac:dyDescent="0.25">
      <c r="A791">
        <v>22500900</v>
      </c>
      <c r="B791" t="s">
        <v>107</v>
      </c>
      <c r="C791" t="s">
        <v>108</v>
      </c>
      <c r="D791">
        <v>1610612762</v>
      </c>
      <c r="E791" t="str">
        <f t="shared" si="144"/>
        <v>161061276222500900</v>
      </c>
      <c r="F791" t="s">
        <v>111</v>
      </c>
      <c r="G791" t="s">
        <v>112</v>
      </c>
      <c r="H791">
        <v>1610612764</v>
      </c>
      <c r="I791" s="4" t="str">
        <f t="shared" si="145"/>
        <v>161061276422500900</v>
      </c>
      <c r="J791">
        <v>0</v>
      </c>
      <c r="K791">
        <v>1</v>
      </c>
      <c r="L791">
        <v>122</v>
      </c>
      <c r="M791">
        <v>112</v>
      </c>
      <c r="N791">
        <v>31</v>
      </c>
      <c r="O791">
        <v>4</v>
      </c>
      <c r="P791">
        <v>12</v>
      </c>
      <c r="Q791" s="2">
        <f t="shared" si="146"/>
        <v>0.61048839071256999</v>
      </c>
      <c r="R791" s="3">
        <f t="shared" si="147"/>
        <v>71.92</v>
      </c>
      <c r="S791" s="3">
        <f t="shared" si="148"/>
        <v>57.08</v>
      </c>
      <c r="T791" s="3">
        <f t="shared" si="149"/>
        <v>169.63292547274747</v>
      </c>
      <c r="U791" s="3">
        <f t="shared" si="150"/>
        <v>196.21583742116329</v>
      </c>
      <c r="V791" s="3">
        <f t="shared" si="151"/>
        <v>-26.582911948415813</v>
      </c>
      <c r="W791" s="2">
        <f t="shared" si="152"/>
        <v>2.8181818181818183</v>
      </c>
      <c r="X791">
        <v>92</v>
      </c>
      <c r="Y791">
        <v>47</v>
      </c>
      <c r="Z791" s="2">
        <v>0.51100000000000001</v>
      </c>
      <c r="AA791">
        <v>35</v>
      </c>
      <c r="AB791">
        <v>15</v>
      </c>
      <c r="AC791">
        <f t="shared" si="153"/>
        <v>45</v>
      </c>
      <c r="AD791" s="2">
        <v>0.42899999999999999</v>
      </c>
      <c r="AE791">
        <v>18</v>
      </c>
      <c r="AF791">
        <v>13</v>
      </c>
      <c r="AG791" s="2">
        <v>0.72199999999999998</v>
      </c>
      <c r="AH791">
        <v>28</v>
      </c>
      <c r="AI791">
        <v>17</v>
      </c>
      <c r="AJ791">
        <v>45</v>
      </c>
      <c r="AK791">
        <v>22</v>
      </c>
      <c r="AL791">
        <v>11</v>
      </c>
      <c r="AM791">
        <v>10</v>
      </c>
      <c r="AN791">
        <v>240</v>
      </c>
      <c r="AO791">
        <v>37</v>
      </c>
      <c r="AP791">
        <v>30</v>
      </c>
      <c r="AQ791">
        <v>26</v>
      </c>
      <c r="AR791">
        <v>29</v>
      </c>
      <c r="AS791">
        <v>21</v>
      </c>
      <c r="AT791">
        <v>11</v>
      </c>
      <c r="AU791">
        <v>18</v>
      </c>
      <c r="AV791">
        <v>56</v>
      </c>
      <c r="AW791">
        <f t="shared" si="154"/>
        <v>8</v>
      </c>
      <c r="AX791">
        <f t="shared" si="155"/>
        <v>64</v>
      </c>
      <c r="AY791" t="s">
        <v>102</v>
      </c>
      <c r="AZ791" s="1">
        <v>46086.791666666664</v>
      </c>
      <c r="BA791" s="1">
        <v>46086</v>
      </c>
      <c r="BB791">
        <v>3</v>
      </c>
      <c r="BC791" t="s">
        <v>119</v>
      </c>
      <c r="BD791">
        <v>2026</v>
      </c>
    </row>
    <row r="792" spans="1:56" x14ac:dyDescent="0.25">
      <c r="A792">
        <v>22500898</v>
      </c>
      <c r="B792" t="s">
        <v>94</v>
      </c>
      <c r="C792" t="s">
        <v>95</v>
      </c>
      <c r="D792">
        <v>1610612746</v>
      </c>
      <c r="E792" t="str">
        <f t="shared" si="144"/>
        <v>161061274622500898</v>
      </c>
      <c r="F792" t="s">
        <v>113</v>
      </c>
      <c r="G792" t="s">
        <v>114</v>
      </c>
      <c r="H792">
        <v>1610612754</v>
      </c>
      <c r="I792" s="4" t="str">
        <f t="shared" si="145"/>
        <v>161061275422500898</v>
      </c>
      <c r="J792">
        <v>1</v>
      </c>
      <c r="K792">
        <v>1</v>
      </c>
      <c r="L792">
        <v>130</v>
      </c>
      <c r="M792">
        <v>107</v>
      </c>
      <c r="N792">
        <v>28</v>
      </c>
      <c r="O792">
        <v>7</v>
      </c>
      <c r="P792">
        <v>8</v>
      </c>
      <c r="Q792" s="2">
        <f t="shared" si="146"/>
        <v>0.65</v>
      </c>
      <c r="R792" s="3">
        <f t="shared" si="147"/>
        <v>83</v>
      </c>
      <c r="S792" s="3">
        <f t="shared" si="148"/>
        <v>80.64</v>
      </c>
      <c r="T792" s="3">
        <f t="shared" si="149"/>
        <v>156.62650602409639</v>
      </c>
      <c r="U792" s="3">
        <f t="shared" si="150"/>
        <v>132.68849206349208</v>
      </c>
      <c r="V792" s="3">
        <f t="shared" si="151"/>
        <v>23.938013960604309</v>
      </c>
      <c r="W792" s="2">
        <f t="shared" si="152"/>
        <v>2.5454545454545454</v>
      </c>
      <c r="X792">
        <v>89</v>
      </c>
      <c r="Y792">
        <v>49</v>
      </c>
      <c r="Z792" s="2">
        <v>0.55100000000000005</v>
      </c>
      <c r="AA792">
        <v>32</v>
      </c>
      <c r="AB792">
        <v>12</v>
      </c>
      <c r="AC792">
        <f t="shared" si="153"/>
        <v>36</v>
      </c>
      <c r="AD792" s="2">
        <v>0.375</v>
      </c>
      <c r="AE792">
        <v>25</v>
      </c>
      <c r="AF792">
        <v>20</v>
      </c>
      <c r="AG792" s="2">
        <v>0.8</v>
      </c>
      <c r="AH792">
        <v>41</v>
      </c>
      <c r="AI792">
        <v>6</v>
      </c>
      <c r="AJ792">
        <v>47</v>
      </c>
      <c r="AK792">
        <v>23</v>
      </c>
      <c r="AL792">
        <v>11</v>
      </c>
      <c r="AM792">
        <v>23</v>
      </c>
      <c r="AN792">
        <v>240</v>
      </c>
      <c r="AO792">
        <v>42</v>
      </c>
      <c r="AP792">
        <v>21</v>
      </c>
      <c r="AQ792">
        <v>39</v>
      </c>
      <c r="AR792">
        <v>28</v>
      </c>
      <c r="AS792">
        <v>37</v>
      </c>
      <c r="AT792">
        <v>13</v>
      </c>
      <c r="AU792">
        <v>22</v>
      </c>
      <c r="AV792">
        <v>66</v>
      </c>
      <c r="AW792">
        <f t="shared" si="154"/>
        <v>8</v>
      </c>
      <c r="AX792">
        <f t="shared" si="155"/>
        <v>74</v>
      </c>
      <c r="AY792" t="s">
        <v>102</v>
      </c>
      <c r="AZ792" s="1">
        <v>46085.9375</v>
      </c>
      <c r="BA792" s="1">
        <v>46085</v>
      </c>
      <c r="BB792">
        <v>3</v>
      </c>
      <c r="BC792" t="s">
        <v>119</v>
      </c>
      <c r="BD792">
        <v>2026</v>
      </c>
    </row>
    <row r="793" spans="1:56" x14ac:dyDescent="0.25">
      <c r="A793">
        <v>22500898</v>
      </c>
      <c r="B793" t="s">
        <v>113</v>
      </c>
      <c r="C793" t="s">
        <v>114</v>
      </c>
      <c r="D793">
        <v>1610612754</v>
      </c>
      <c r="E793" t="str">
        <f t="shared" si="144"/>
        <v>161061275422500898</v>
      </c>
      <c r="F793" t="s">
        <v>94</v>
      </c>
      <c r="G793" t="s">
        <v>95</v>
      </c>
      <c r="H793">
        <v>1610612746</v>
      </c>
      <c r="I793" s="4" t="str">
        <f t="shared" si="145"/>
        <v>161061274622500898</v>
      </c>
      <c r="J793">
        <v>0</v>
      </c>
      <c r="K793">
        <v>0</v>
      </c>
      <c r="L793">
        <v>107</v>
      </c>
      <c r="M793">
        <v>130</v>
      </c>
      <c r="N793">
        <v>26</v>
      </c>
      <c r="O793">
        <v>3</v>
      </c>
      <c r="P793">
        <v>2</v>
      </c>
      <c r="Q793" s="2">
        <f t="shared" si="146"/>
        <v>0.54793117574764438</v>
      </c>
      <c r="R793" s="3">
        <f t="shared" si="147"/>
        <v>80.64</v>
      </c>
      <c r="S793" s="3">
        <f t="shared" si="148"/>
        <v>83</v>
      </c>
      <c r="T793" s="3">
        <f t="shared" si="149"/>
        <v>132.68849206349208</v>
      </c>
      <c r="U793" s="3">
        <f t="shared" si="150"/>
        <v>156.62650602409639</v>
      </c>
      <c r="V793" s="3">
        <f t="shared" si="151"/>
        <v>-23.938013960604309</v>
      </c>
      <c r="W793" s="2">
        <f t="shared" si="152"/>
        <v>2.1666666666666665</v>
      </c>
      <c r="X793">
        <v>84</v>
      </c>
      <c r="Y793">
        <v>36</v>
      </c>
      <c r="Z793" s="2">
        <v>0.42899999999999999</v>
      </c>
      <c r="AA793">
        <v>36</v>
      </c>
      <c r="AB793">
        <v>10</v>
      </c>
      <c r="AC793">
        <f t="shared" si="153"/>
        <v>30</v>
      </c>
      <c r="AD793" s="2">
        <v>0.27800000000000002</v>
      </c>
      <c r="AE793">
        <v>31</v>
      </c>
      <c r="AF793">
        <v>25</v>
      </c>
      <c r="AG793" s="2">
        <v>0.80600000000000005</v>
      </c>
      <c r="AH793">
        <v>33</v>
      </c>
      <c r="AI793">
        <v>5</v>
      </c>
      <c r="AJ793">
        <v>38</v>
      </c>
      <c r="AK793">
        <v>21</v>
      </c>
      <c r="AL793">
        <v>12</v>
      </c>
      <c r="AM793">
        <v>-23</v>
      </c>
      <c r="AN793">
        <v>240</v>
      </c>
      <c r="AO793">
        <v>25</v>
      </c>
      <c r="AP793">
        <v>26</v>
      </c>
      <c r="AQ793">
        <v>26</v>
      </c>
      <c r="AR793">
        <v>30</v>
      </c>
      <c r="AS793">
        <v>2</v>
      </c>
      <c r="AT793">
        <v>11</v>
      </c>
      <c r="AU793">
        <v>10</v>
      </c>
      <c r="AV793">
        <v>48</v>
      </c>
      <c r="AW793">
        <f t="shared" si="154"/>
        <v>4</v>
      </c>
      <c r="AX793">
        <f t="shared" si="155"/>
        <v>52</v>
      </c>
      <c r="AY793" t="s">
        <v>102</v>
      </c>
      <c r="AZ793" s="1">
        <v>46085.9375</v>
      </c>
      <c r="BA793" s="1">
        <v>46085</v>
      </c>
      <c r="BB793">
        <v>3</v>
      </c>
      <c r="BC793" t="s">
        <v>119</v>
      </c>
      <c r="BD793">
        <v>2026</v>
      </c>
    </row>
    <row r="794" spans="1:56" x14ac:dyDescent="0.25">
      <c r="A794">
        <v>22500897</v>
      </c>
      <c r="B794" t="s">
        <v>83</v>
      </c>
      <c r="C794" t="s">
        <v>84</v>
      </c>
      <c r="D794">
        <v>1610612737</v>
      </c>
      <c r="E794" t="str">
        <f t="shared" si="144"/>
        <v>161061273722500897</v>
      </c>
      <c r="F794" t="s">
        <v>115</v>
      </c>
      <c r="G794" t="s">
        <v>116</v>
      </c>
      <c r="H794">
        <v>1610612749</v>
      </c>
      <c r="I794" s="4" t="str">
        <f t="shared" si="145"/>
        <v>161061274922500897</v>
      </c>
      <c r="J794">
        <v>0</v>
      </c>
      <c r="K794">
        <v>1</v>
      </c>
      <c r="L794">
        <v>131</v>
      </c>
      <c r="M794">
        <v>113</v>
      </c>
      <c r="N794">
        <v>33</v>
      </c>
      <c r="O794">
        <v>7</v>
      </c>
      <c r="P794">
        <v>9</v>
      </c>
      <c r="Q794" s="2">
        <f t="shared" si="146"/>
        <v>0.66134894991922455</v>
      </c>
      <c r="R794" s="3">
        <f t="shared" si="147"/>
        <v>77.040000000000006</v>
      </c>
      <c r="S794" s="3">
        <f t="shared" si="148"/>
        <v>67.8</v>
      </c>
      <c r="T794" s="3">
        <f t="shared" si="149"/>
        <v>170.04153686396674</v>
      </c>
      <c r="U794" s="3">
        <f t="shared" si="150"/>
        <v>166.66666666666669</v>
      </c>
      <c r="V794" s="3">
        <f t="shared" si="151"/>
        <v>3.374870197300055</v>
      </c>
      <c r="W794" s="2">
        <f t="shared" si="152"/>
        <v>3</v>
      </c>
      <c r="X794">
        <v>92</v>
      </c>
      <c r="Y794">
        <v>50</v>
      </c>
      <c r="Z794" s="2">
        <v>0.54300000000000004</v>
      </c>
      <c r="AA794">
        <v>45</v>
      </c>
      <c r="AB794">
        <v>20</v>
      </c>
      <c r="AC794">
        <f t="shared" si="153"/>
        <v>60</v>
      </c>
      <c r="AD794" s="2">
        <v>0.44400000000000001</v>
      </c>
      <c r="AE794">
        <v>16</v>
      </c>
      <c r="AF794">
        <v>11</v>
      </c>
      <c r="AG794" s="2">
        <v>0.68799999999999994</v>
      </c>
      <c r="AH794">
        <v>29</v>
      </c>
      <c r="AI794">
        <v>11</v>
      </c>
      <c r="AJ794">
        <v>40</v>
      </c>
      <c r="AK794">
        <v>17</v>
      </c>
      <c r="AL794">
        <v>11</v>
      </c>
      <c r="AM794">
        <v>18</v>
      </c>
      <c r="AN794">
        <v>240</v>
      </c>
      <c r="AO794">
        <v>25</v>
      </c>
      <c r="AP794">
        <v>41</v>
      </c>
      <c r="AQ794">
        <v>32</v>
      </c>
      <c r="AR794">
        <v>33</v>
      </c>
      <c r="AS794">
        <v>23</v>
      </c>
      <c r="AT794">
        <v>13</v>
      </c>
      <c r="AU794">
        <v>26</v>
      </c>
      <c r="AV794">
        <v>54</v>
      </c>
      <c r="AW794">
        <f t="shared" si="154"/>
        <v>6</v>
      </c>
      <c r="AX794">
        <f t="shared" si="155"/>
        <v>60</v>
      </c>
      <c r="AY794" t="s">
        <v>102</v>
      </c>
      <c r="AZ794" s="1">
        <v>46085.895833333336</v>
      </c>
      <c r="BA794" s="1">
        <v>46085</v>
      </c>
      <c r="BB794">
        <v>3</v>
      </c>
      <c r="BC794" t="s">
        <v>119</v>
      </c>
      <c r="BD794">
        <v>2026</v>
      </c>
    </row>
    <row r="795" spans="1:56" x14ac:dyDescent="0.25">
      <c r="A795">
        <v>22500897</v>
      </c>
      <c r="B795" t="s">
        <v>115</v>
      </c>
      <c r="C795" t="s">
        <v>116</v>
      </c>
      <c r="D795">
        <v>1610612749</v>
      </c>
      <c r="E795" t="str">
        <f t="shared" si="144"/>
        <v>161061274922500897</v>
      </c>
      <c r="F795" t="s">
        <v>83</v>
      </c>
      <c r="G795" t="s">
        <v>84</v>
      </c>
      <c r="H795">
        <v>1610612737</v>
      </c>
      <c r="I795" s="4" t="str">
        <f t="shared" si="145"/>
        <v>161061273722500897</v>
      </c>
      <c r="J795">
        <v>1</v>
      </c>
      <c r="K795">
        <v>0</v>
      </c>
      <c r="L795">
        <v>113</v>
      </c>
      <c r="M795">
        <v>131</v>
      </c>
      <c r="N795">
        <v>27</v>
      </c>
      <c r="O795">
        <v>2</v>
      </c>
      <c r="P795">
        <v>8</v>
      </c>
      <c r="Q795" s="2">
        <f t="shared" si="146"/>
        <v>0.59599156118143459</v>
      </c>
      <c r="R795" s="3">
        <f t="shared" si="147"/>
        <v>67.8</v>
      </c>
      <c r="S795" s="3">
        <f t="shared" si="148"/>
        <v>77.040000000000006</v>
      </c>
      <c r="T795" s="3">
        <f t="shared" si="149"/>
        <v>166.66666666666669</v>
      </c>
      <c r="U795" s="3">
        <f t="shared" si="150"/>
        <v>170.04153686396674</v>
      </c>
      <c r="V795" s="3">
        <f t="shared" si="151"/>
        <v>-3.374870197300055</v>
      </c>
      <c r="W795" s="2">
        <f t="shared" si="152"/>
        <v>1.8</v>
      </c>
      <c r="X795">
        <v>86</v>
      </c>
      <c r="Y795">
        <v>43</v>
      </c>
      <c r="Z795" s="2">
        <v>0.5</v>
      </c>
      <c r="AA795">
        <v>39</v>
      </c>
      <c r="AB795">
        <v>13</v>
      </c>
      <c r="AC795">
        <f t="shared" si="153"/>
        <v>39</v>
      </c>
      <c r="AD795" s="2">
        <v>0.33300000000000002</v>
      </c>
      <c r="AE795">
        <v>20</v>
      </c>
      <c r="AF795">
        <v>14</v>
      </c>
      <c r="AG795" s="2">
        <v>0.7</v>
      </c>
      <c r="AH795">
        <v>29</v>
      </c>
      <c r="AI795">
        <v>12</v>
      </c>
      <c r="AJ795">
        <v>41</v>
      </c>
      <c r="AK795">
        <v>15</v>
      </c>
      <c r="AL795">
        <v>15</v>
      </c>
      <c r="AM795">
        <v>-18</v>
      </c>
      <c r="AN795">
        <v>240</v>
      </c>
      <c r="AO795">
        <v>38</v>
      </c>
      <c r="AP795">
        <v>33</v>
      </c>
      <c r="AQ795">
        <v>18</v>
      </c>
      <c r="AR795">
        <v>24</v>
      </c>
      <c r="AS795">
        <v>16</v>
      </c>
      <c r="AT795">
        <v>5</v>
      </c>
      <c r="AU795">
        <v>15</v>
      </c>
      <c r="AV795">
        <v>42</v>
      </c>
      <c r="AW795">
        <f t="shared" si="154"/>
        <v>18</v>
      </c>
      <c r="AX795">
        <f t="shared" si="155"/>
        <v>60</v>
      </c>
      <c r="AY795" t="s">
        <v>102</v>
      </c>
      <c r="AZ795" s="1">
        <v>46085.895833333336</v>
      </c>
      <c r="BA795" s="1">
        <v>46085</v>
      </c>
      <c r="BB795">
        <v>3</v>
      </c>
      <c r="BC795" t="s">
        <v>119</v>
      </c>
      <c r="BD795">
        <v>2026</v>
      </c>
    </row>
    <row r="796" spans="1:56" x14ac:dyDescent="0.25">
      <c r="A796">
        <v>22500896</v>
      </c>
      <c r="B796" t="s">
        <v>103</v>
      </c>
      <c r="C796" t="s">
        <v>104</v>
      </c>
      <c r="D796">
        <v>1610612763</v>
      </c>
      <c r="E796" t="str">
        <f t="shared" si="144"/>
        <v>161061276322500896</v>
      </c>
      <c r="F796" t="s">
        <v>85</v>
      </c>
      <c r="G796" t="s">
        <v>86</v>
      </c>
      <c r="H796">
        <v>1610612757</v>
      </c>
      <c r="I796" s="4" t="str">
        <f t="shared" si="145"/>
        <v>161061275722500896</v>
      </c>
      <c r="J796">
        <v>1</v>
      </c>
      <c r="K796">
        <v>0</v>
      </c>
      <c r="L796">
        <v>114</v>
      </c>
      <c r="M796">
        <v>122</v>
      </c>
      <c r="N796">
        <v>25</v>
      </c>
      <c r="O796">
        <v>6</v>
      </c>
      <c r="P796">
        <v>12</v>
      </c>
      <c r="Q796" s="2">
        <f t="shared" si="146"/>
        <v>0.5614657210401891</v>
      </c>
      <c r="R796" s="3">
        <f t="shared" si="147"/>
        <v>71.52</v>
      </c>
      <c r="S796" s="3">
        <f t="shared" si="148"/>
        <v>66.92</v>
      </c>
      <c r="T796" s="3">
        <f t="shared" si="149"/>
        <v>159.39597315436242</v>
      </c>
      <c r="U796" s="3">
        <f t="shared" si="150"/>
        <v>182.30723251643752</v>
      </c>
      <c r="V796" s="3">
        <f t="shared" si="151"/>
        <v>-22.9112593620751</v>
      </c>
      <c r="W796" s="2">
        <f t="shared" si="152"/>
        <v>1.4705882352941178</v>
      </c>
      <c r="X796">
        <v>87</v>
      </c>
      <c r="Y796">
        <v>39</v>
      </c>
      <c r="Z796" s="2">
        <v>0.44800000000000001</v>
      </c>
      <c r="AA796">
        <v>32</v>
      </c>
      <c r="AB796">
        <v>14</v>
      </c>
      <c r="AC796">
        <f t="shared" si="153"/>
        <v>42</v>
      </c>
      <c r="AD796" s="2">
        <v>0.438</v>
      </c>
      <c r="AE796">
        <v>33</v>
      </c>
      <c r="AF796">
        <v>22</v>
      </c>
      <c r="AG796" s="2">
        <v>0.66700000000000004</v>
      </c>
      <c r="AH796">
        <v>25</v>
      </c>
      <c r="AI796">
        <v>13</v>
      </c>
      <c r="AJ796">
        <v>38</v>
      </c>
      <c r="AK796">
        <v>23</v>
      </c>
      <c r="AL796">
        <v>17</v>
      </c>
      <c r="AM796">
        <v>-8</v>
      </c>
      <c r="AN796">
        <v>240</v>
      </c>
      <c r="AO796">
        <v>28</v>
      </c>
      <c r="AP796">
        <v>31</v>
      </c>
      <c r="AQ796">
        <v>30</v>
      </c>
      <c r="AR796">
        <v>25</v>
      </c>
      <c r="AS796">
        <v>8</v>
      </c>
      <c r="AT796">
        <v>16</v>
      </c>
      <c r="AU796">
        <v>14</v>
      </c>
      <c r="AV796">
        <v>46</v>
      </c>
      <c r="AW796">
        <f t="shared" si="154"/>
        <v>4</v>
      </c>
      <c r="AX796">
        <f t="shared" si="155"/>
        <v>50</v>
      </c>
      <c r="AY796" t="s">
        <v>102</v>
      </c>
      <c r="AZ796" s="1">
        <v>46085.833333333336</v>
      </c>
      <c r="BA796" s="1">
        <v>46085</v>
      </c>
      <c r="BB796">
        <v>3</v>
      </c>
      <c r="BC796" t="s">
        <v>119</v>
      </c>
      <c r="BD796">
        <v>2026</v>
      </c>
    </row>
    <row r="797" spans="1:56" x14ac:dyDescent="0.25">
      <c r="A797">
        <v>22500896</v>
      </c>
      <c r="B797" t="s">
        <v>85</v>
      </c>
      <c r="C797" t="s">
        <v>86</v>
      </c>
      <c r="D797">
        <v>1610612757</v>
      </c>
      <c r="E797" t="str">
        <f t="shared" si="144"/>
        <v>161061275722500896</v>
      </c>
      <c r="F797" t="s">
        <v>103</v>
      </c>
      <c r="G797" t="s">
        <v>104</v>
      </c>
      <c r="H797">
        <v>1610612763</v>
      </c>
      <c r="I797" s="4" t="str">
        <f t="shared" si="145"/>
        <v>161061276322500896</v>
      </c>
      <c r="J797">
        <v>0</v>
      </c>
      <c r="K797">
        <v>1</v>
      </c>
      <c r="L797">
        <v>122</v>
      </c>
      <c r="M797">
        <v>114</v>
      </c>
      <c r="N797">
        <v>29</v>
      </c>
      <c r="O797">
        <v>11</v>
      </c>
      <c r="P797">
        <v>10</v>
      </c>
      <c r="Q797" s="2">
        <f t="shared" si="146"/>
        <v>0.59269335406140689</v>
      </c>
      <c r="R797" s="3">
        <f t="shared" si="147"/>
        <v>66.92</v>
      </c>
      <c r="S797" s="3">
        <f t="shared" si="148"/>
        <v>71.52</v>
      </c>
      <c r="T797" s="3">
        <f t="shared" si="149"/>
        <v>182.30723251643752</v>
      </c>
      <c r="U797" s="3">
        <f t="shared" si="150"/>
        <v>159.39597315436242</v>
      </c>
      <c r="V797" s="3">
        <f t="shared" si="151"/>
        <v>22.9112593620751</v>
      </c>
      <c r="W797" s="2">
        <f t="shared" si="152"/>
        <v>1.8125</v>
      </c>
      <c r="X797">
        <v>95</v>
      </c>
      <c r="Y797">
        <v>48</v>
      </c>
      <c r="Z797" s="2">
        <v>0.505</v>
      </c>
      <c r="AA797">
        <v>43</v>
      </c>
      <c r="AB797">
        <v>15</v>
      </c>
      <c r="AC797">
        <f t="shared" si="153"/>
        <v>45</v>
      </c>
      <c r="AD797" s="2">
        <v>0.34899999999999998</v>
      </c>
      <c r="AE797">
        <v>18</v>
      </c>
      <c r="AF797">
        <v>11</v>
      </c>
      <c r="AG797" s="2">
        <v>0.61099999999999999</v>
      </c>
      <c r="AH797">
        <v>33</v>
      </c>
      <c r="AI797">
        <v>20</v>
      </c>
      <c r="AJ797">
        <v>53</v>
      </c>
      <c r="AK797">
        <v>22</v>
      </c>
      <c r="AL797">
        <v>16</v>
      </c>
      <c r="AM797">
        <v>8</v>
      </c>
      <c r="AN797">
        <v>240</v>
      </c>
      <c r="AO797">
        <v>32</v>
      </c>
      <c r="AP797">
        <v>27</v>
      </c>
      <c r="AQ797">
        <v>34</v>
      </c>
      <c r="AR797">
        <v>29</v>
      </c>
      <c r="AS797">
        <v>11</v>
      </c>
      <c r="AT797">
        <v>12</v>
      </c>
      <c r="AU797">
        <v>23</v>
      </c>
      <c r="AV797">
        <v>62</v>
      </c>
      <c r="AW797">
        <f t="shared" si="154"/>
        <v>4</v>
      </c>
      <c r="AX797">
        <f t="shared" si="155"/>
        <v>66</v>
      </c>
      <c r="AY797" t="s">
        <v>102</v>
      </c>
      <c r="AZ797" s="1">
        <v>46085.833333333336</v>
      </c>
      <c r="BA797" s="1">
        <v>46085</v>
      </c>
      <c r="BB797">
        <v>3</v>
      </c>
      <c r="BC797" t="s">
        <v>119</v>
      </c>
      <c r="BD797">
        <v>2026</v>
      </c>
    </row>
    <row r="798" spans="1:56" x14ac:dyDescent="0.25">
      <c r="A798">
        <v>22500894</v>
      </c>
      <c r="B798" t="s">
        <v>76</v>
      </c>
      <c r="C798" t="s">
        <v>77</v>
      </c>
      <c r="D798">
        <v>1610612738</v>
      </c>
      <c r="E798" t="str">
        <f t="shared" si="144"/>
        <v>161061273822500894</v>
      </c>
      <c r="F798" t="s">
        <v>92</v>
      </c>
      <c r="G798" t="s">
        <v>93</v>
      </c>
      <c r="H798">
        <v>1610612766</v>
      </c>
      <c r="I798" s="4" t="str">
        <f t="shared" si="145"/>
        <v>161061276622500894</v>
      </c>
      <c r="J798">
        <v>1</v>
      </c>
      <c r="K798">
        <v>0</v>
      </c>
      <c r="L798">
        <v>89</v>
      </c>
      <c r="M798">
        <v>118</v>
      </c>
      <c r="N798">
        <v>18</v>
      </c>
      <c r="O798">
        <v>3</v>
      </c>
      <c r="P798">
        <v>1</v>
      </c>
      <c r="Q798" s="2">
        <f t="shared" si="146"/>
        <v>0.50683371298405466</v>
      </c>
      <c r="R798" s="3">
        <f t="shared" si="147"/>
        <v>63.8</v>
      </c>
      <c r="S798" s="3">
        <f t="shared" si="148"/>
        <v>83.24</v>
      </c>
      <c r="T798" s="3">
        <f t="shared" si="149"/>
        <v>139.49843260188089</v>
      </c>
      <c r="U798" s="3">
        <f t="shared" si="150"/>
        <v>141.75876982220089</v>
      </c>
      <c r="V798" s="3">
        <f t="shared" si="151"/>
        <v>-2.2603372203199967</v>
      </c>
      <c r="W798" s="2">
        <f t="shared" si="152"/>
        <v>1.2</v>
      </c>
      <c r="X798">
        <v>79</v>
      </c>
      <c r="Y798">
        <v>30</v>
      </c>
      <c r="Z798" s="2">
        <v>0.38</v>
      </c>
      <c r="AA798">
        <v>36</v>
      </c>
      <c r="AB798">
        <v>10</v>
      </c>
      <c r="AC798">
        <f t="shared" si="153"/>
        <v>30</v>
      </c>
      <c r="AD798" s="2">
        <v>0.27800000000000002</v>
      </c>
      <c r="AE798">
        <v>20</v>
      </c>
      <c r="AF798">
        <v>19</v>
      </c>
      <c r="AG798" s="2">
        <v>0.95</v>
      </c>
      <c r="AH798">
        <v>36</v>
      </c>
      <c r="AI798">
        <v>9</v>
      </c>
      <c r="AJ798">
        <v>45</v>
      </c>
      <c r="AK798">
        <v>14</v>
      </c>
      <c r="AL798">
        <v>15</v>
      </c>
      <c r="AM798">
        <v>-29</v>
      </c>
      <c r="AN798">
        <v>240</v>
      </c>
      <c r="AO798">
        <v>23</v>
      </c>
      <c r="AP798">
        <v>20</v>
      </c>
      <c r="AQ798">
        <v>25</v>
      </c>
      <c r="AR798">
        <v>21</v>
      </c>
      <c r="AS798">
        <v>0</v>
      </c>
      <c r="AT798">
        <v>9</v>
      </c>
      <c r="AU798">
        <v>5</v>
      </c>
      <c r="AV798">
        <v>38</v>
      </c>
      <c r="AW798">
        <f t="shared" si="154"/>
        <v>2</v>
      </c>
      <c r="AX798">
        <f t="shared" si="155"/>
        <v>40</v>
      </c>
      <c r="AY798" t="s">
        <v>102</v>
      </c>
      <c r="AZ798" s="1">
        <v>46085.8125</v>
      </c>
      <c r="BA798" s="1">
        <v>46085</v>
      </c>
      <c r="BB798">
        <v>3</v>
      </c>
      <c r="BC798" t="s">
        <v>119</v>
      </c>
      <c r="BD798">
        <v>2026</v>
      </c>
    </row>
    <row r="799" spans="1:56" x14ac:dyDescent="0.25">
      <c r="A799">
        <v>22500894</v>
      </c>
      <c r="B799" t="s">
        <v>92</v>
      </c>
      <c r="C799" t="s">
        <v>93</v>
      </c>
      <c r="D799">
        <v>1610612766</v>
      </c>
      <c r="E799" t="str">
        <f t="shared" si="144"/>
        <v>161061276622500894</v>
      </c>
      <c r="F799" t="s">
        <v>76</v>
      </c>
      <c r="G799" t="s">
        <v>77</v>
      </c>
      <c r="H799">
        <v>1610612738</v>
      </c>
      <c r="I799" s="4" t="str">
        <f t="shared" si="145"/>
        <v>161061273822500894</v>
      </c>
      <c r="J799">
        <v>0</v>
      </c>
      <c r="K799">
        <v>1</v>
      </c>
      <c r="L799">
        <v>118</v>
      </c>
      <c r="M799">
        <v>89</v>
      </c>
      <c r="N799">
        <v>26</v>
      </c>
      <c r="O799">
        <v>4</v>
      </c>
      <c r="P799">
        <v>10</v>
      </c>
      <c r="Q799" s="2">
        <f t="shared" si="146"/>
        <v>0.60057003257328989</v>
      </c>
      <c r="R799" s="3">
        <f t="shared" si="147"/>
        <v>83.24</v>
      </c>
      <c r="S799" s="3">
        <f t="shared" si="148"/>
        <v>63.8</v>
      </c>
      <c r="T799" s="3">
        <f t="shared" si="149"/>
        <v>141.75876982220089</v>
      </c>
      <c r="U799" s="3">
        <f t="shared" si="150"/>
        <v>139.49843260188089</v>
      </c>
      <c r="V799" s="3">
        <f t="shared" si="151"/>
        <v>2.2603372203199967</v>
      </c>
      <c r="W799" s="2">
        <f t="shared" si="152"/>
        <v>6.5</v>
      </c>
      <c r="X799">
        <v>89</v>
      </c>
      <c r="Y799">
        <v>41</v>
      </c>
      <c r="Z799" s="2">
        <v>0.46100000000000002</v>
      </c>
      <c r="AA799">
        <v>49</v>
      </c>
      <c r="AB799">
        <v>19</v>
      </c>
      <c r="AC799">
        <f t="shared" si="153"/>
        <v>57</v>
      </c>
      <c r="AD799" s="2">
        <v>0.38800000000000001</v>
      </c>
      <c r="AE799">
        <v>21</v>
      </c>
      <c r="AF799">
        <v>17</v>
      </c>
      <c r="AG799" s="2">
        <v>0.81</v>
      </c>
      <c r="AH799">
        <v>32</v>
      </c>
      <c r="AI799">
        <v>11</v>
      </c>
      <c r="AJ799">
        <v>43</v>
      </c>
      <c r="AK799">
        <v>19</v>
      </c>
      <c r="AL799">
        <v>4</v>
      </c>
      <c r="AM799">
        <v>29</v>
      </c>
      <c r="AN799">
        <v>240</v>
      </c>
      <c r="AO799">
        <v>35</v>
      </c>
      <c r="AP799">
        <v>29</v>
      </c>
      <c r="AQ799">
        <v>27</v>
      </c>
      <c r="AR799">
        <v>27</v>
      </c>
      <c r="AS799">
        <v>29</v>
      </c>
      <c r="AT799">
        <v>22</v>
      </c>
      <c r="AU799">
        <v>21</v>
      </c>
      <c r="AV799">
        <v>32</v>
      </c>
      <c r="AW799">
        <f t="shared" si="154"/>
        <v>12</v>
      </c>
      <c r="AX799">
        <f t="shared" si="155"/>
        <v>44</v>
      </c>
      <c r="AY799" t="s">
        <v>102</v>
      </c>
      <c r="AZ799" s="1">
        <v>46085.8125</v>
      </c>
      <c r="BA799" s="1">
        <v>46085</v>
      </c>
      <c r="BB799">
        <v>3</v>
      </c>
      <c r="BC799" t="s">
        <v>119</v>
      </c>
      <c r="BD799">
        <v>2026</v>
      </c>
    </row>
    <row r="800" spans="1:56" x14ac:dyDescent="0.25">
      <c r="A800">
        <v>22500895</v>
      </c>
      <c r="B800" t="s">
        <v>70</v>
      </c>
      <c r="C800" t="s">
        <v>71</v>
      </c>
      <c r="D800">
        <v>1610612755</v>
      </c>
      <c r="E800" t="str">
        <f t="shared" si="144"/>
        <v>161061275522500895</v>
      </c>
      <c r="F800" t="s">
        <v>107</v>
      </c>
      <c r="G800" t="s">
        <v>108</v>
      </c>
      <c r="H800">
        <v>1610612762</v>
      </c>
      <c r="I800" s="4" t="str">
        <f t="shared" si="145"/>
        <v>161061276222500895</v>
      </c>
      <c r="J800">
        <v>1</v>
      </c>
      <c r="K800">
        <v>1</v>
      </c>
      <c r="L800">
        <v>106</v>
      </c>
      <c r="M800">
        <v>102</v>
      </c>
      <c r="N800">
        <v>24</v>
      </c>
      <c r="O800">
        <v>7</v>
      </c>
      <c r="P800">
        <v>6</v>
      </c>
      <c r="Q800" s="2">
        <f t="shared" si="146"/>
        <v>0.54504319210201568</v>
      </c>
      <c r="R800" s="3">
        <f t="shared" si="147"/>
        <v>71.239999999999995</v>
      </c>
      <c r="S800" s="3">
        <f t="shared" si="148"/>
        <v>69.36</v>
      </c>
      <c r="T800" s="3">
        <f t="shared" si="149"/>
        <v>148.79281302638967</v>
      </c>
      <c r="U800" s="3">
        <f t="shared" si="150"/>
        <v>147.05882352941177</v>
      </c>
      <c r="V800" s="3">
        <f t="shared" si="151"/>
        <v>1.7339894969778982</v>
      </c>
      <c r="W800" s="2">
        <f t="shared" si="152"/>
        <v>1.7142857142857142</v>
      </c>
      <c r="X800">
        <v>88</v>
      </c>
      <c r="Y800">
        <v>40</v>
      </c>
      <c r="Z800" s="2">
        <v>0.45500000000000002</v>
      </c>
      <c r="AA800">
        <v>35</v>
      </c>
      <c r="AB800">
        <v>9</v>
      </c>
      <c r="AC800">
        <f t="shared" si="153"/>
        <v>27</v>
      </c>
      <c r="AD800" s="2">
        <v>0.25700000000000001</v>
      </c>
      <c r="AE800">
        <v>21</v>
      </c>
      <c r="AF800">
        <v>17</v>
      </c>
      <c r="AG800" s="2">
        <v>0.81</v>
      </c>
      <c r="AH800">
        <v>31</v>
      </c>
      <c r="AI800">
        <v>12</v>
      </c>
      <c r="AJ800">
        <v>43</v>
      </c>
      <c r="AK800">
        <v>17</v>
      </c>
      <c r="AL800">
        <v>14</v>
      </c>
      <c r="AM800">
        <v>4</v>
      </c>
      <c r="AN800">
        <v>240</v>
      </c>
      <c r="AO800">
        <v>29</v>
      </c>
      <c r="AP800">
        <v>24</v>
      </c>
      <c r="AQ800">
        <v>29</v>
      </c>
      <c r="AR800">
        <v>24</v>
      </c>
      <c r="AS800">
        <v>14</v>
      </c>
      <c r="AT800">
        <v>21</v>
      </c>
      <c r="AU800">
        <v>22</v>
      </c>
      <c r="AV800">
        <v>60</v>
      </c>
      <c r="AW800">
        <f t="shared" si="154"/>
        <v>2</v>
      </c>
      <c r="AX800">
        <f t="shared" si="155"/>
        <v>62</v>
      </c>
      <c r="AY800" t="s">
        <v>102</v>
      </c>
      <c r="AZ800" s="1">
        <v>46085.8125</v>
      </c>
      <c r="BA800" s="1">
        <v>46085</v>
      </c>
      <c r="BB800">
        <v>3</v>
      </c>
      <c r="BC800" t="s">
        <v>119</v>
      </c>
      <c r="BD800">
        <v>2026</v>
      </c>
    </row>
    <row r="801" spans="1:56" x14ac:dyDescent="0.25">
      <c r="A801">
        <v>22500895</v>
      </c>
      <c r="B801" t="s">
        <v>107</v>
      </c>
      <c r="C801" t="s">
        <v>108</v>
      </c>
      <c r="D801">
        <v>1610612762</v>
      </c>
      <c r="E801" t="str">
        <f t="shared" si="144"/>
        <v>161061276222500895</v>
      </c>
      <c r="F801" t="s">
        <v>70</v>
      </c>
      <c r="G801" t="s">
        <v>71</v>
      </c>
      <c r="H801">
        <v>1610612755</v>
      </c>
      <c r="I801" s="4" t="str">
        <f t="shared" si="145"/>
        <v>161061275522500895</v>
      </c>
      <c r="J801">
        <v>0</v>
      </c>
      <c r="K801">
        <v>0</v>
      </c>
      <c r="L801">
        <v>102</v>
      </c>
      <c r="M801">
        <v>106</v>
      </c>
      <c r="N801">
        <v>22</v>
      </c>
      <c r="O801">
        <v>6</v>
      </c>
      <c r="P801">
        <v>7</v>
      </c>
      <c r="Q801" s="2">
        <f t="shared" si="146"/>
        <v>0.52926525529265256</v>
      </c>
      <c r="R801" s="3">
        <f t="shared" si="147"/>
        <v>69.36</v>
      </c>
      <c r="S801" s="3">
        <f t="shared" si="148"/>
        <v>71.239999999999995</v>
      </c>
      <c r="T801" s="3">
        <f t="shared" si="149"/>
        <v>147.05882352941177</v>
      </c>
      <c r="U801" s="3">
        <f t="shared" si="150"/>
        <v>148.79281302638967</v>
      </c>
      <c r="V801" s="3">
        <f t="shared" si="151"/>
        <v>-1.7339894969778982</v>
      </c>
      <c r="W801" s="2">
        <f t="shared" si="152"/>
        <v>1.5714285714285714</v>
      </c>
      <c r="X801">
        <v>88</v>
      </c>
      <c r="Y801">
        <v>36</v>
      </c>
      <c r="Z801" s="2">
        <v>0.40899999999999997</v>
      </c>
      <c r="AA801">
        <v>39</v>
      </c>
      <c r="AB801">
        <v>12</v>
      </c>
      <c r="AC801">
        <f t="shared" si="153"/>
        <v>36</v>
      </c>
      <c r="AD801" s="2">
        <v>0.308</v>
      </c>
      <c r="AE801">
        <v>19</v>
      </c>
      <c r="AF801">
        <v>18</v>
      </c>
      <c r="AG801" s="2">
        <v>0.94699999999999995</v>
      </c>
      <c r="AH801">
        <v>29</v>
      </c>
      <c r="AI801">
        <v>13</v>
      </c>
      <c r="AJ801">
        <v>42</v>
      </c>
      <c r="AK801">
        <v>24</v>
      </c>
      <c r="AL801">
        <v>14</v>
      </c>
      <c r="AM801">
        <v>-4</v>
      </c>
      <c r="AN801">
        <v>240</v>
      </c>
      <c r="AO801">
        <v>22</v>
      </c>
      <c r="AP801">
        <v>26</v>
      </c>
      <c r="AQ801">
        <v>35</v>
      </c>
      <c r="AR801">
        <v>19</v>
      </c>
      <c r="AS801">
        <v>8</v>
      </c>
      <c r="AT801">
        <v>10</v>
      </c>
      <c r="AU801">
        <v>18</v>
      </c>
      <c r="AV801">
        <v>38</v>
      </c>
      <c r="AW801">
        <f t="shared" si="154"/>
        <v>10</v>
      </c>
      <c r="AX801">
        <f t="shared" si="155"/>
        <v>48</v>
      </c>
      <c r="AY801" t="s">
        <v>102</v>
      </c>
      <c r="AZ801" s="1">
        <v>46085.8125</v>
      </c>
      <c r="BA801" s="1">
        <v>46085</v>
      </c>
      <c r="BB801">
        <v>3</v>
      </c>
      <c r="BC801" t="s">
        <v>119</v>
      </c>
      <c r="BD801">
        <v>2026</v>
      </c>
    </row>
    <row r="802" spans="1:56" x14ac:dyDescent="0.25">
      <c r="A802">
        <v>22500893</v>
      </c>
      <c r="B802" t="s">
        <v>59</v>
      </c>
      <c r="C802" t="s">
        <v>60</v>
      </c>
      <c r="D802">
        <v>1610612760</v>
      </c>
      <c r="E802" t="str">
        <f t="shared" si="144"/>
        <v>161061276022500893</v>
      </c>
      <c r="F802" t="s">
        <v>55</v>
      </c>
      <c r="G802" t="s">
        <v>56</v>
      </c>
      <c r="H802">
        <v>1610612752</v>
      </c>
      <c r="I802" s="4" t="str">
        <f t="shared" si="145"/>
        <v>161061275222500893</v>
      </c>
      <c r="J802">
        <v>0</v>
      </c>
      <c r="K802">
        <v>1</v>
      </c>
      <c r="L802">
        <v>103</v>
      </c>
      <c r="M802">
        <v>100</v>
      </c>
      <c r="N802">
        <v>21</v>
      </c>
      <c r="O802">
        <v>0</v>
      </c>
      <c r="P802">
        <v>8</v>
      </c>
      <c r="Q802" s="2">
        <f t="shared" si="146"/>
        <v>0.61309523809523814</v>
      </c>
      <c r="R802" s="3">
        <f t="shared" si="147"/>
        <v>66</v>
      </c>
      <c r="S802" s="3">
        <f t="shared" si="148"/>
        <v>72.680000000000007</v>
      </c>
      <c r="T802" s="3">
        <f t="shared" si="149"/>
        <v>156.06060606060606</v>
      </c>
      <c r="U802" s="3">
        <f t="shared" si="150"/>
        <v>137.58943313153549</v>
      </c>
      <c r="V802" s="3">
        <f t="shared" si="151"/>
        <v>18.471172929070576</v>
      </c>
      <c r="W802" s="2">
        <f t="shared" si="152"/>
        <v>1.4</v>
      </c>
      <c r="X802">
        <v>73</v>
      </c>
      <c r="Y802">
        <v>33</v>
      </c>
      <c r="Z802" s="2">
        <v>0.45200000000000001</v>
      </c>
      <c r="AA802">
        <v>42</v>
      </c>
      <c r="AB802">
        <v>16</v>
      </c>
      <c r="AC802">
        <f t="shared" si="153"/>
        <v>48</v>
      </c>
      <c r="AD802" s="2">
        <v>0.38100000000000001</v>
      </c>
      <c r="AE802">
        <v>25</v>
      </c>
      <c r="AF802">
        <v>21</v>
      </c>
      <c r="AG802" s="2">
        <v>0.84</v>
      </c>
      <c r="AH802">
        <v>35</v>
      </c>
      <c r="AI802">
        <v>3</v>
      </c>
      <c r="AJ802">
        <v>38</v>
      </c>
      <c r="AK802">
        <v>22</v>
      </c>
      <c r="AL802">
        <v>15</v>
      </c>
      <c r="AM802">
        <v>3</v>
      </c>
      <c r="AN802">
        <v>240</v>
      </c>
      <c r="AO802">
        <v>25</v>
      </c>
      <c r="AP802">
        <v>25</v>
      </c>
      <c r="AQ802">
        <v>27</v>
      </c>
      <c r="AR802">
        <v>26</v>
      </c>
      <c r="AS802">
        <v>15</v>
      </c>
      <c r="AT802">
        <v>2</v>
      </c>
      <c r="AU802">
        <v>14</v>
      </c>
      <c r="AV802">
        <v>20</v>
      </c>
      <c r="AW802">
        <f t="shared" si="154"/>
        <v>14</v>
      </c>
      <c r="AX802">
        <f t="shared" si="155"/>
        <v>34</v>
      </c>
      <c r="AY802" t="s">
        <v>102</v>
      </c>
      <c r="AZ802" s="1">
        <v>46085.791666666664</v>
      </c>
      <c r="BA802" s="1">
        <v>46085</v>
      </c>
      <c r="BB802">
        <v>3</v>
      </c>
      <c r="BC802" t="s">
        <v>119</v>
      </c>
      <c r="BD802">
        <v>2026</v>
      </c>
    </row>
    <row r="803" spans="1:56" x14ac:dyDescent="0.25">
      <c r="A803">
        <v>22500893</v>
      </c>
      <c r="B803" t="s">
        <v>55</v>
      </c>
      <c r="C803" t="s">
        <v>56</v>
      </c>
      <c r="D803">
        <v>1610612752</v>
      </c>
      <c r="E803" t="str">
        <f t="shared" si="144"/>
        <v>161061275222500893</v>
      </c>
      <c r="F803" t="s">
        <v>59</v>
      </c>
      <c r="G803" t="s">
        <v>60</v>
      </c>
      <c r="H803">
        <v>1610612760</v>
      </c>
      <c r="I803" s="4" t="str">
        <f t="shared" si="145"/>
        <v>161061276022500893</v>
      </c>
      <c r="J803">
        <v>1</v>
      </c>
      <c r="K803">
        <v>0</v>
      </c>
      <c r="L803">
        <v>100</v>
      </c>
      <c r="M803">
        <v>103</v>
      </c>
      <c r="N803">
        <v>23</v>
      </c>
      <c r="O803">
        <v>3</v>
      </c>
      <c r="P803">
        <v>5</v>
      </c>
      <c r="Q803" s="2">
        <f t="shared" si="146"/>
        <v>0.51187551187551183</v>
      </c>
      <c r="R803" s="3">
        <f t="shared" si="147"/>
        <v>72.680000000000007</v>
      </c>
      <c r="S803" s="3">
        <f t="shared" si="148"/>
        <v>66</v>
      </c>
      <c r="T803" s="3">
        <f t="shared" si="149"/>
        <v>137.58943313153549</v>
      </c>
      <c r="U803" s="3">
        <f t="shared" si="150"/>
        <v>156.06060606060606</v>
      </c>
      <c r="V803" s="3">
        <f t="shared" si="151"/>
        <v>-18.471172929070576</v>
      </c>
      <c r="W803" s="2">
        <f t="shared" si="152"/>
        <v>1.7692307692307692</v>
      </c>
      <c r="X803">
        <v>88</v>
      </c>
      <c r="Y803">
        <v>37</v>
      </c>
      <c r="Z803" s="2">
        <v>0.42</v>
      </c>
      <c r="AA803">
        <v>35</v>
      </c>
      <c r="AB803">
        <v>10</v>
      </c>
      <c r="AC803">
        <f t="shared" si="153"/>
        <v>30</v>
      </c>
      <c r="AD803" s="2">
        <v>0.28599999999999998</v>
      </c>
      <c r="AE803">
        <v>22</v>
      </c>
      <c r="AF803">
        <v>16</v>
      </c>
      <c r="AG803" s="2">
        <v>0.72699999999999998</v>
      </c>
      <c r="AH803">
        <v>36</v>
      </c>
      <c r="AI803">
        <v>12</v>
      </c>
      <c r="AJ803">
        <v>48</v>
      </c>
      <c r="AK803">
        <v>24</v>
      </c>
      <c r="AL803">
        <v>13</v>
      </c>
      <c r="AM803">
        <v>-3</v>
      </c>
      <c r="AN803">
        <v>240</v>
      </c>
      <c r="AO803">
        <v>23</v>
      </c>
      <c r="AP803">
        <v>17</v>
      </c>
      <c r="AQ803">
        <v>40</v>
      </c>
      <c r="AR803">
        <v>20</v>
      </c>
      <c r="AS803">
        <v>4</v>
      </c>
      <c r="AT803">
        <v>14</v>
      </c>
      <c r="AU803">
        <v>23</v>
      </c>
      <c r="AV803">
        <v>46</v>
      </c>
      <c r="AW803">
        <f t="shared" si="154"/>
        <v>8</v>
      </c>
      <c r="AX803">
        <f t="shared" si="155"/>
        <v>54</v>
      </c>
      <c r="AY803" t="s">
        <v>102</v>
      </c>
      <c r="AZ803" s="1">
        <v>46085.791666666664</v>
      </c>
      <c r="BA803" s="1">
        <v>46085</v>
      </c>
      <c r="BB803">
        <v>3</v>
      </c>
      <c r="BC803" t="s">
        <v>119</v>
      </c>
      <c r="BD803">
        <v>2026</v>
      </c>
    </row>
    <row r="804" spans="1:56" x14ac:dyDescent="0.25">
      <c r="A804">
        <v>22500892</v>
      </c>
      <c r="B804" t="s">
        <v>87</v>
      </c>
      <c r="C804" t="s">
        <v>88</v>
      </c>
      <c r="D804">
        <v>1610612756</v>
      </c>
      <c r="E804" t="str">
        <f t="shared" si="144"/>
        <v>161061275622500892</v>
      </c>
      <c r="F804" t="s">
        <v>109</v>
      </c>
      <c r="G804" t="s">
        <v>110</v>
      </c>
      <c r="H804">
        <v>1610612758</v>
      </c>
      <c r="I804" s="4" t="str">
        <f t="shared" si="145"/>
        <v>161061275822500892</v>
      </c>
      <c r="J804">
        <v>0</v>
      </c>
      <c r="K804">
        <v>1</v>
      </c>
      <c r="L804">
        <v>114</v>
      </c>
      <c r="M804">
        <v>103</v>
      </c>
      <c r="N804">
        <v>31</v>
      </c>
      <c r="O804">
        <v>3</v>
      </c>
      <c r="P804">
        <v>11</v>
      </c>
      <c r="Q804" s="2">
        <f t="shared" si="146"/>
        <v>0.57297949336550058</v>
      </c>
      <c r="R804" s="3">
        <f t="shared" si="147"/>
        <v>62.480000000000004</v>
      </c>
      <c r="S804" s="3">
        <f t="shared" si="148"/>
        <v>70.92</v>
      </c>
      <c r="T804" s="3">
        <f t="shared" si="149"/>
        <v>182.45838668373878</v>
      </c>
      <c r="U804" s="3">
        <f t="shared" si="150"/>
        <v>145.2340665538635</v>
      </c>
      <c r="V804" s="3">
        <f t="shared" si="151"/>
        <v>37.224320129875281</v>
      </c>
      <c r="W804" s="2">
        <f t="shared" si="152"/>
        <v>1.631578947368421</v>
      </c>
      <c r="X804">
        <v>92</v>
      </c>
      <c r="Y804">
        <v>42</v>
      </c>
      <c r="Z804" s="2">
        <v>0.45700000000000002</v>
      </c>
      <c r="AA804">
        <v>49</v>
      </c>
      <c r="AB804">
        <v>19</v>
      </c>
      <c r="AC804">
        <f t="shared" si="153"/>
        <v>57</v>
      </c>
      <c r="AD804" s="2">
        <v>0.38800000000000001</v>
      </c>
      <c r="AE804">
        <v>17</v>
      </c>
      <c r="AF804">
        <v>11</v>
      </c>
      <c r="AG804" s="2">
        <v>0.64700000000000002</v>
      </c>
      <c r="AH804">
        <v>35</v>
      </c>
      <c r="AI804">
        <v>18</v>
      </c>
      <c r="AJ804">
        <v>53</v>
      </c>
      <c r="AK804">
        <v>13</v>
      </c>
      <c r="AL804">
        <v>19</v>
      </c>
      <c r="AM804">
        <v>11</v>
      </c>
      <c r="AN804">
        <v>240</v>
      </c>
      <c r="AO804">
        <v>22</v>
      </c>
      <c r="AP804">
        <v>37</v>
      </c>
      <c r="AQ804">
        <v>31</v>
      </c>
      <c r="AR804">
        <v>24</v>
      </c>
      <c r="AS804">
        <v>20</v>
      </c>
      <c r="AT804">
        <v>32</v>
      </c>
      <c r="AU804">
        <v>31</v>
      </c>
      <c r="AV804">
        <v>44</v>
      </c>
      <c r="AW804">
        <f t="shared" si="154"/>
        <v>2</v>
      </c>
      <c r="AX804">
        <f t="shared" si="155"/>
        <v>46</v>
      </c>
      <c r="AY804" t="s">
        <v>102</v>
      </c>
      <c r="AZ804" s="1">
        <v>46084.958333333336</v>
      </c>
      <c r="BA804" s="1">
        <v>46084</v>
      </c>
      <c r="BB804">
        <v>3</v>
      </c>
      <c r="BC804" t="s">
        <v>119</v>
      </c>
      <c r="BD804">
        <v>2026</v>
      </c>
    </row>
    <row r="805" spans="1:56" x14ac:dyDescent="0.25">
      <c r="A805">
        <v>22500892</v>
      </c>
      <c r="B805" t="s">
        <v>109</v>
      </c>
      <c r="C805" t="s">
        <v>110</v>
      </c>
      <c r="D805">
        <v>1610612758</v>
      </c>
      <c r="E805" t="str">
        <f t="shared" si="144"/>
        <v>161061275822500892</v>
      </c>
      <c r="F805" t="s">
        <v>87</v>
      </c>
      <c r="G805" t="s">
        <v>88</v>
      </c>
      <c r="H805">
        <v>1610612756</v>
      </c>
      <c r="I805" s="4" t="str">
        <f t="shared" si="145"/>
        <v>161061275622500892</v>
      </c>
      <c r="J805">
        <v>1</v>
      </c>
      <c r="K805">
        <v>0</v>
      </c>
      <c r="L805">
        <v>103</v>
      </c>
      <c r="M805">
        <v>114</v>
      </c>
      <c r="N805">
        <v>25</v>
      </c>
      <c r="O805">
        <v>2</v>
      </c>
      <c r="P805">
        <v>11</v>
      </c>
      <c r="Q805" s="2">
        <f t="shared" si="146"/>
        <v>0.52593954248366015</v>
      </c>
      <c r="R805" s="3">
        <f t="shared" si="147"/>
        <v>70.92</v>
      </c>
      <c r="S805" s="3">
        <f t="shared" si="148"/>
        <v>62.480000000000004</v>
      </c>
      <c r="T805" s="3">
        <f t="shared" si="149"/>
        <v>145.2340665538635</v>
      </c>
      <c r="U805" s="3">
        <f t="shared" si="150"/>
        <v>182.45838668373878</v>
      </c>
      <c r="V805" s="3">
        <f t="shared" si="151"/>
        <v>-37.224320129875281</v>
      </c>
      <c r="W805" s="2">
        <f t="shared" si="152"/>
        <v>1.7857142857142858</v>
      </c>
      <c r="X805">
        <v>90</v>
      </c>
      <c r="Y805">
        <v>41</v>
      </c>
      <c r="Z805" s="2">
        <v>0.45600000000000002</v>
      </c>
      <c r="AA805">
        <v>27</v>
      </c>
      <c r="AB805">
        <v>7</v>
      </c>
      <c r="AC805">
        <f t="shared" si="153"/>
        <v>21</v>
      </c>
      <c r="AD805" s="2">
        <v>0.25900000000000001</v>
      </c>
      <c r="AE805">
        <v>18</v>
      </c>
      <c r="AF805">
        <v>14</v>
      </c>
      <c r="AG805" s="2">
        <v>0.77800000000000002</v>
      </c>
      <c r="AH805">
        <v>27</v>
      </c>
      <c r="AI805">
        <v>13</v>
      </c>
      <c r="AJ805">
        <v>40</v>
      </c>
      <c r="AK805">
        <v>14</v>
      </c>
      <c r="AL805">
        <v>14</v>
      </c>
      <c r="AM805">
        <v>-11</v>
      </c>
      <c r="AN805">
        <v>240</v>
      </c>
      <c r="AO805">
        <v>30</v>
      </c>
      <c r="AP805">
        <v>25</v>
      </c>
      <c r="AQ805">
        <v>20</v>
      </c>
      <c r="AR805">
        <v>28</v>
      </c>
      <c r="AS805">
        <v>8</v>
      </c>
      <c r="AT805">
        <v>21</v>
      </c>
      <c r="AU805">
        <v>26</v>
      </c>
      <c r="AV805">
        <v>50</v>
      </c>
      <c r="AW805">
        <f t="shared" si="154"/>
        <v>18</v>
      </c>
      <c r="AX805">
        <f t="shared" si="155"/>
        <v>68</v>
      </c>
      <c r="AY805" t="s">
        <v>102</v>
      </c>
      <c r="AZ805" s="1">
        <v>46084.958333333336</v>
      </c>
      <c r="BA805" s="1">
        <v>46084</v>
      </c>
      <c r="BB805">
        <v>3</v>
      </c>
      <c r="BC805" t="s">
        <v>119</v>
      </c>
      <c r="BD805">
        <v>2026</v>
      </c>
    </row>
    <row r="806" spans="1:56" x14ac:dyDescent="0.25">
      <c r="A806">
        <v>22500891</v>
      </c>
      <c r="B806" t="s">
        <v>105</v>
      </c>
      <c r="C806" t="s">
        <v>106</v>
      </c>
      <c r="D806">
        <v>1610612740</v>
      </c>
      <c r="E806" t="str">
        <f t="shared" si="144"/>
        <v>161061274022500891</v>
      </c>
      <c r="F806" t="s">
        <v>68</v>
      </c>
      <c r="G806" t="s">
        <v>69</v>
      </c>
      <c r="H806">
        <v>1610612747</v>
      </c>
      <c r="I806" s="4" t="str">
        <f t="shared" si="145"/>
        <v>161061274722500891</v>
      </c>
      <c r="J806">
        <v>0</v>
      </c>
      <c r="K806">
        <v>0</v>
      </c>
      <c r="L806">
        <v>101</v>
      </c>
      <c r="M806">
        <v>110</v>
      </c>
      <c r="N806">
        <v>29</v>
      </c>
      <c r="O806">
        <v>3</v>
      </c>
      <c r="P806">
        <v>12</v>
      </c>
      <c r="Q806" s="2">
        <f t="shared" si="146"/>
        <v>0.51342008946726314</v>
      </c>
      <c r="R806" s="3">
        <f t="shared" si="147"/>
        <v>70.36</v>
      </c>
      <c r="S806" s="3">
        <f t="shared" si="148"/>
        <v>62.44</v>
      </c>
      <c r="T806" s="3">
        <f t="shared" si="149"/>
        <v>143.54747015349631</v>
      </c>
      <c r="U806" s="3">
        <f t="shared" si="150"/>
        <v>176.16912235746318</v>
      </c>
      <c r="V806" s="3">
        <f t="shared" si="151"/>
        <v>-32.621652203966875</v>
      </c>
      <c r="W806" s="2">
        <f t="shared" si="152"/>
        <v>1.6111111111111112</v>
      </c>
      <c r="X806">
        <v>90</v>
      </c>
      <c r="Y806">
        <v>38</v>
      </c>
      <c r="Z806" s="2">
        <v>0.42199999999999999</v>
      </c>
      <c r="AA806">
        <v>29</v>
      </c>
      <c r="AB806">
        <v>8</v>
      </c>
      <c r="AC806">
        <f t="shared" si="153"/>
        <v>24</v>
      </c>
      <c r="AD806" s="2">
        <v>0.27600000000000002</v>
      </c>
      <c r="AE806">
        <v>19</v>
      </c>
      <c r="AF806">
        <v>17</v>
      </c>
      <c r="AG806" s="2">
        <v>0.89500000000000002</v>
      </c>
      <c r="AH806">
        <v>31</v>
      </c>
      <c r="AI806">
        <v>10</v>
      </c>
      <c r="AJ806">
        <v>41</v>
      </c>
      <c r="AK806">
        <v>24</v>
      </c>
      <c r="AL806">
        <v>18</v>
      </c>
      <c r="AM806">
        <v>-9</v>
      </c>
      <c r="AN806">
        <v>240</v>
      </c>
      <c r="AO806">
        <v>33</v>
      </c>
      <c r="AP806">
        <v>18</v>
      </c>
      <c r="AQ806">
        <v>27</v>
      </c>
      <c r="AR806">
        <v>23</v>
      </c>
      <c r="AS806">
        <v>8</v>
      </c>
      <c r="AT806">
        <v>18</v>
      </c>
      <c r="AU806">
        <v>21</v>
      </c>
      <c r="AV806">
        <v>60</v>
      </c>
      <c r="AW806">
        <f t="shared" si="154"/>
        <v>0</v>
      </c>
      <c r="AX806">
        <f t="shared" si="155"/>
        <v>60</v>
      </c>
      <c r="AY806" t="s">
        <v>102</v>
      </c>
      <c r="AZ806" s="1">
        <v>46084.9375</v>
      </c>
      <c r="BA806" s="1">
        <v>46084</v>
      </c>
      <c r="BB806">
        <v>3</v>
      </c>
      <c r="BC806" t="s">
        <v>119</v>
      </c>
      <c r="BD806">
        <v>2026</v>
      </c>
    </row>
    <row r="807" spans="1:56" x14ac:dyDescent="0.25">
      <c r="A807">
        <v>22500891</v>
      </c>
      <c r="B807" t="s">
        <v>68</v>
      </c>
      <c r="C807" t="s">
        <v>69</v>
      </c>
      <c r="D807">
        <v>1610612747</v>
      </c>
      <c r="E807" t="str">
        <f t="shared" si="144"/>
        <v>161061274722500891</v>
      </c>
      <c r="F807" t="s">
        <v>105</v>
      </c>
      <c r="G807" t="s">
        <v>106</v>
      </c>
      <c r="H807">
        <v>1610612740</v>
      </c>
      <c r="I807" s="4" t="str">
        <f t="shared" si="145"/>
        <v>161061274022500891</v>
      </c>
      <c r="J807">
        <v>1</v>
      </c>
      <c r="K807">
        <v>1</v>
      </c>
      <c r="L807">
        <v>110</v>
      </c>
      <c r="M807">
        <v>101</v>
      </c>
      <c r="N807">
        <v>29</v>
      </c>
      <c r="O807">
        <v>12</v>
      </c>
      <c r="P807">
        <v>7</v>
      </c>
      <c r="Q807" s="2">
        <f t="shared" si="146"/>
        <v>0.58238034731046173</v>
      </c>
      <c r="R807" s="3">
        <f t="shared" si="147"/>
        <v>62.44</v>
      </c>
      <c r="S807" s="3">
        <f t="shared" si="148"/>
        <v>70.36</v>
      </c>
      <c r="T807" s="3">
        <f t="shared" si="149"/>
        <v>176.16912235746318</v>
      </c>
      <c r="U807" s="3">
        <f t="shared" si="150"/>
        <v>143.54747015349631</v>
      </c>
      <c r="V807" s="3">
        <f t="shared" si="151"/>
        <v>32.621652203966875</v>
      </c>
      <c r="W807" s="2">
        <f t="shared" si="152"/>
        <v>1.3809523809523809</v>
      </c>
      <c r="X807">
        <v>83</v>
      </c>
      <c r="Y807">
        <v>39</v>
      </c>
      <c r="Z807" s="2">
        <v>0.47</v>
      </c>
      <c r="AA807">
        <v>37</v>
      </c>
      <c r="AB807">
        <v>11</v>
      </c>
      <c r="AC807">
        <f t="shared" si="153"/>
        <v>33</v>
      </c>
      <c r="AD807" s="2">
        <v>0.29699999999999999</v>
      </c>
      <c r="AE807">
        <v>26</v>
      </c>
      <c r="AF807">
        <v>21</v>
      </c>
      <c r="AG807" s="2">
        <v>0.80800000000000005</v>
      </c>
      <c r="AH807">
        <v>37</v>
      </c>
      <c r="AI807">
        <v>11</v>
      </c>
      <c r="AJ807">
        <v>48</v>
      </c>
      <c r="AK807">
        <v>17</v>
      </c>
      <c r="AL807">
        <v>21</v>
      </c>
      <c r="AM807">
        <v>9</v>
      </c>
      <c r="AN807">
        <v>240</v>
      </c>
      <c r="AO807">
        <v>31</v>
      </c>
      <c r="AP807">
        <v>23</v>
      </c>
      <c r="AQ807">
        <v>22</v>
      </c>
      <c r="AR807">
        <v>34</v>
      </c>
      <c r="AS807">
        <v>10</v>
      </c>
      <c r="AT807">
        <v>28</v>
      </c>
      <c r="AU807">
        <v>29</v>
      </c>
      <c r="AV807">
        <v>50</v>
      </c>
      <c r="AW807">
        <f t="shared" si="154"/>
        <v>6</v>
      </c>
      <c r="AX807">
        <f t="shared" si="155"/>
        <v>56</v>
      </c>
      <c r="AY807" t="s">
        <v>102</v>
      </c>
      <c r="AZ807" s="1">
        <v>46084.9375</v>
      </c>
      <c r="BA807" s="1">
        <v>46084</v>
      </c>
      <c r="BB807">
        <v>3</v>
      </c>
      <c r="BC807" t="s">
        <v>119</v>
      </c>
      <c r="BD807">
        <v>2026</v>
      </c>
    </row>
    <row r="808" spans="1:56" x14ac:dyDescent="0.25">
      <c r="A808">
        <v>22500888</v>
      </c>
      <c r="B808" t="s">
        <v>70</v>
      </c>
      <c r="C808" t="s">
        <v>71</v>
      </c>
      <c r="D808">
        <v>1610612755</v>
      </c>
      <c r="E808" t="str">
        <f t="shared" si="144"/>
        <v>161061275522500888</v>
      </c>
      <c r="F808" t="s">
        <v>53</v>
      </c>
      <c r="G808" t="s">
        <v>54</v>
      </c>
      <c r="H808">
        <v>1610612759</v>
      </c>
      <c r="I808" s="4" t="str">
        <f t="shared" si="145"/>
        <v>161061275922500888</v>
      </c>
      <c r="J808">
        <v>1</v>
      </c>
      <c r="K808">
        <v>0</v>
      </c>
      <c r="L808">
        <v>91</v>
      </c>
      <c r="M808">
        <v>131</v>
      </c>
      <c r="N808">
        <v>20</v>
      </c>
      <c r="O808">
        <v>5</v>
      </c>
      <c r="P808">
        <v>8</v>
      </c>
      <c r="Q808" s="2">
        <f t="shared" si="146"/>
        <v>0.44020897832817335</v>
      </c>
      <c r="R808" s="3">
        <f t="shared" si="147"/>
        <v>81.36</v>
      </c>
      <c r="S808" s="3">
        <f t="shared" si="148"/>
        <v>75.92</v>
      </c>
      <c r="T808" s="3">
        <f t="shared" si="149"/>
        <v>111.84857423795478</v>
      </c>
      <c r="U808" s="3">
        <f t="shared" si="150"/>
        <v>172.55005268703897</v>
      </c>
      <c r="V808" s="3">
        <f t="shared" si="151"/>
        <v>-60.701478449084192</v>
      </c>
      <c r="W808" s="2">
        <f t="shared" si="152"/>
        <v>1.5384615384615385</v>
      </c>
      <c r="X808">
        <v>95</v>
      </c>
      <c r="Y808">
        <v>33</v>
      </c>
      <c r="Z808" s="2">
        <v>0.34699999999999998</v>
      </c>
      <c r="AA808">
        <v>42</v>
      </c>
      <c r="AB808">
        <v>10</v>
      </c>
      <c r="AC808">
        <f t="shared" si="153"/>
        <v>30</v>
      </c>
      <c r="AD808" s="2">
        <v>0.23799999999999999</v>
      </c>
      <c r="AE808">
        <v>19</v>
      </c>
      <c r="AF808">
        <v>15</v>
      </c>
      <c r="AG808" s="2">
        <v>0.78900000000000003</v>
      </c>
      <c r="AH808">
        <v>31</v>
      </c>
      <c r="AI808">
        <v>9</v>
      </c>
      <c r="AJ808">
        <v>40</v>
      </c>
      <c r="AK808">
        <v>16</v>
      </c>
      <c r="AL808">
        <v>13</v>
      </c>
      <c r="AM808">
        <v>-40</v>
      </c>
      <c r="AN808">
        <v>240</v>
      </c>
      <c r="AO808">
        <v>25</v>
      </c>
      <c r="AP808">
        <v>28</v>
      </c>
      <c r="AQ808">
        <v>11</v>
      </c>
      <c r="AR808">
        <v>27</v>
      </c>
      <c r="AS808">
        <v>0</v>
      </c>
      <c r="AT808">
        <v>14</v>
      </c>
      <c r="AU808">
        <v>13</v>
      </c>
      <c r="AV808">
        <v>46</v>
      </c>
      <c r="AW808">
        <f t="shared" si="154"/>
        <v>0</v>
      </c>
      <c r="AX808">
        <f t="shared" si="155"/>
        <v>46</v>
      </c>
      <c r="AY808" t="s">
        <v>102</v>
      </c>
      <c r="AZ808" s="1">
        <v>46084.833333333336</v>
      </c>
      <c r="BA808" s="1">
        <v>46084</v>
      </c>
      <c r="BB808">
        <v>3</v>
      </c>
      <c r="BC808" t="s">
        <v>119</v>
      </c>
      <c r="BD808">
        <v>2026</v>
      </c>
    </row>
    <row r="809" spans="1:56" x14ac:dyDescent="0.25">
      <c r="A809">
        <v>22500888</v>
      </c>
      <c r="B809" t="s">
        <v>53</v>
      </c>
      <c r="C809" t="s">
        <v>54</v>
      </c>
      <c r="D809">
        <v>1610612759</v>
      </c>
      <c r="E809" t="str">
        <f t="shared" si="144"/>
        <v>161061275922500888</v>
      </c>
      <c r="F809" t="s">
        <v>70</v>
      </c>
      <c r="G809" t="s">
        <v>71</v>
      </c>
      <c r="H809">
        <v>1610612755</v>
      </c>
      <c r="I809" s="4" t="str">
        <f t="shared" si="145"/>
        <v>161061275522500888</v>
      </c>
      <c r="J809">
        <v>0</v>
      </c>
      <c r="K809">
        <v>1</v>
      </c>
      <c r="L809">
        <v>131</v>
      </c>
      <c r="M809">
        <v>91</v>
      </c>
      <c r="N809">
        <v>36</v>
      </c>
      <c r="O809">
        <v>10</v>
      </c>
      <c r="P809">
        <v>10</v>
      </c>
      <c r="Q809" s="2">
        <f t="shared" si="146"/>
        <v>0.67581510524143618</v>
      </c>
      <c r="R809" s="3">
        <f t="shared" si="147"/>
        <v>75.92</v>
      </c>
      <c r="S809" s="3">
        <f t="shared" si="148"/>
        <v>81.36</v>
      </c>
      <c r="T809" s="3">
        <f t="shared" si="149"/>
        <v>172.55005268703897</v>
      </c>
      <c r="U809" s="3">
        <f t="shared" si="150"/>
        <v>111.84857423795478</v>
      </c>
      <c r="V809" s="3">
        <f t="shared" si="151"/>
        <v>60.701478449084192</v>
      </c>
      <c r="W809" s="2">
        <f t="shared" si="152"/>
        <v>2.4</v>
      </c>
      <c r="X809">
        <v>89</v>
      </c>
      <c r="Y809">
        <v>49</v>
      </c>
      <c r="Z809" s="2">
        <v>0.55100000000000005</v>
      </c>
      <c r="AA809">
        <v>45</v>
      </c>
      <c r="AB809">
        <v>18</v>
      </c>
      <c r="AC809">
        <f t="shared" si="153"/>
        <v>54</v>
      </c>
      <c r="AD809" s="2">
        <v>0.4</v>
      </c>
      <c r="AE809">
        <v>18</v>
      </c>
      <c r="AF809">
        <v>15</v>
      </c>
      <c r="AG809" s="2">
        <v>0.83299999999999996</v>
      </c>
      <c r="AH809">
        <v>50</v>
      </c>
      <c r="AI809">
        <v>6</v>
      </c>
      <c r="AJ809">
        <v>56</v>
      </c>
      <c r="AK809">
        <v>20</v>
      </c>
      <c r="AL809">
        <v>15</v>
      </c>
      <c r="AM809">
        <v>40</v>
      </c>
      <c r="AN809">
        <v>240</v>
      </c>
      <c r="AO809">
        <v>32</v>
      </c>
      <c r="AP809">
        <v>46</v>
      </c>
      <c r="AQ809">
        <v>35</v>
      </c>
      <c r="AR809">
        <v>18</v>
      </c>
      <c r="AS809">
        <v>49</v>
      </c>
      <c r="AT809">
        <v>19</v>
      </c>
      <c r="AU809">
        <v>20</v>
      </c>
      <c r="AV809">
        <v>60</v>
      </c>
      <c r="AW809">
        <f t="shared" si="154"/>
        <v>2</v>
      </c>
      <c r="AX809">
        <f t="shared" si="155"/>
        <v>62</v>
      </c>
      <c r="AY809" t="s">
        <v>102</v>
      </c>
      <c r="AZ809" s="1">
        <v>46084.833333333336</v>
      </c>
      <c r="BA809" s="1">
        <v>46084</v>
      </c>
      <c r="BB809">
        <v>3</v>
      </c>
      <c r="BC809" t="s">
        <v>119</v>
      </c>
      <c r="BD809">
        <v>2026</v>
      </c>
    </row>
    <row r="810" spans="1:56" x14ac:dyDescent="0.25">
      <c r="A810">
        <v>22500889</v>
      </c>
      <c r="B810" t="s">
        <v>100</v>
      </c>
      <c r="C810" t="s">
        <v>101</v>
      </c>
      <c r="D810">
        <v>1610612741</v>
      </c>
      <c r="E810" t="str">
        <f t="shared" si="144"/>
        <v>161061274122500889</v>
      </c>
      <c r="F810" t="s">
        <v>59</v>
      </c>
      <c r="G810" t="s">
        <v>60</v>
      </c>
      <c r="H810">
        <v>1610612760</v>
      </c>
      <c r="I810" s="4" t="str">
        <f t="shared" si="145"/>
        <v>161061276022500889</v>
      </c>
      <c r="J810">
        <v>1</v>
      </c>
      <c r="K810">
        <v>0</v>
      </c>
      <c r="L810">
        <v>108</v>
      </c>
      <c r="M810">
        <v>116</v>
      </c>
      <c r="N810">
        <v>27</v>
      </c>
      <c r="O810">
        <v>3</v>
      </c>
      <c r="P810">
        <v>3</v>
      </c>
      <c r="Q810" s="2">
        <f t="shared" si="146"/>
        <v>0.54900366002440015</v>
      </c>
      <c r="R810" s="3">
        <f t="shared" si="147"/>
        <v>69.36</v>
      </c>
      <c r="S810" s="3">
        <f t="shared" si="148"/>
        <v>88.56</v>
      </c>
      <c r="T810" s="3">
        <f t="shared" si="149"/>
        <v>155.70934256055364</v>
      </c>
      <c r="U810" s="3">
        <f t="shared" si="150"/>
        <v>130.98464317976513</v>
      </c>
      <c r="V810" s="3">
        <f t="shared" si="151"/>
        <v>24.724699380788508</v>
      </c>
      <c r="W810" s="2">
        <f t="shared" si="152"/>
        <v>1.4210526315789473</v>
      </c>
      <c r="X810">
        <v>90</v>
      </c>
      <c r="Y810">
        <v>39</v>
      </c>
      <c r="Z810" s="2">
        <v>0.433</v>
      </c>
      <c r="AA810">
        <v>49</v>
      </c>
      <c r="AB810">
        <v>17</v>
      </c>
      <c r="AC810">
        <f t="shared" si="153"/>
        <v>51</v>
      </c>
      <c r="AD810" s="2">
        <v>0.34699999999999998</v>
      </c>
      <c r="AE810">
        <v>19</v>
      </c>
      <c r="AF810">
        <v>13</v>
      </c>
      <c r="AG810" s="2">
        <v>0.68400000000000005</v>
      </c>
      <c r="AH810">
        <v>43</v>
      </c>
      <c r="AI810">
        <v>10</v>
      </c>
      <c r="AJ810">
        <v>53</v>
      </c>
      <c r="AK810">
        <v>22</v>
      </c>
      <c r="AL810">
        <v>19</v>
      </c>
      <c r="AM810">
        <v>-8</v>
      </c>
      <c r="AN810">
        <v>240</v>
      </c>
      <c r="AO810">
        <v>22</v>
      </c>
      <c r="AP810">
        <v>32</v>
      </c>
      <c r="AQ810">
        <v>22</v>
      </c>
      <c r="AR810">
        <v>32</v>
      </c>
      <c r="AS810">
        <v>2</v>
      </c>
      <c r="AT810">
        <v>6</v>
      </c>
      <c r="AU810">
        <v>7</v>
      </c>
      <c r="AV810">
        <v>42</v>
      </c>
      <c r="AW810">
        <f t="shared" si="154"/>
        <v>2</v>
      </c>
      <c r="AX810">
        <f t="shared" si="155"/>
        <v>44</v>
      </c>
      <c r="AY810" t="s">
        <v>102</v>
      </c>
      <c r="AZ810" s="1">
        <v>46084.833333333336</v>
      </c>
      <c r="BA810" s="1">
        <v>46084</v>
      </c>
      <c r="BB810">
        <v>3</v>
      </c>
      <c r="BC810" t="s">
        <v>119</v>
      </c>
      <c r="BD810">
        <v>2026</v>
      </c>
    </row>
    <row r="811" spans="1:56" x14ac:dyDescent="0.25">
      <c r="A811">
        <v>22500889</v>
      </c>
      <c r="B811" t="s">
        <v>59</v>
      </c>
      <c r="C811" t="s">
        <v>60</v>
      </c>
      <c r="D811">
        <v>1610612760</v>
      </c>
      <c r="E811" t="str">
        <f t="shared" si="144"/>
        <v>161061276022500889</v>
      </c>
      <c r="F811" t="s">
        <v>100</v>
      </c>
      <c r="G811" t="s">
        <v>101</v>
      </c>
      <c r="H811">
        <v>1610612741</v>
      </c>
      <c r="I811" s="4" t="str">
        <f t="shared" si="145"/>
        <v>161061274122500889</v>
      </c>
      <c r="J811">
        <v>0</v>
      </c>
      <c r="K811">
        <v>1</v>
      </c>
      <c r="L811">
        <v>116</v>
      </c>
      <c r="M811">
        <v>108</v>
      </c>
      <c r="N811">
        <v>23</v>
      </c>
      <c r="O811">
        <v>3</v>
      </c>
      <c r="P811">
        <v>10</v>
      </c>
      <c r="Q811" s="2">
        <f t="shared" si="146"/>
        <v>0.52939028842643299</v>
      </c>
      <c r="R811" s="3">
        <f t="shared" si="147"/>
        <v>88.56</v>
      </c>
      <c r="S811" s="3">
        <f t="shared" si="148"/>
        <v>69.36</v>
      </c>
      <c r="T811" s="3">
        <f t="shared" si="149"/>
        <v>130.98464317976513</v>
      </c>
      <c r="U811" s="3">
        <f t="shared" si="150"/>
        <v>155.70934256055364</v>
      </c>
      <c r="V811" s="3">
        <f t="shared" si="151"/>
        <v>-24.724699380788508</v>
      </c>
      <c r="W811" s="2">
        <f t="shared" si="152"/>
        <v>2.5555555555555554</v>
      </c>
      <c r="X811">
        <v>99</v>
      </c>
      <c r="Y811">
        <v>43</v>
      </c>
      <c r="Z811" s="2">
        <v>0.434</v>
      </c>
      <c r="AA811">
        <v>42</v>
      </c>
      <c r="AB811">
        <v>10</v>
      </c>
      <c r="AC811">
        <f t="shared" si="153"/>
        <v>30</v>
      </c>
      <c r="AD811" s="2">
        <v>0.23799999999999999</v>
      </c>
      <c r="AE811">
        <v>24</v>
      </c>
      <c r="AF811">
        <v>20</v>
      </c>
      <c r="AG811" s="2">
        <v>0.83299999999999996</v>
      </c>
      <c r="AH811">
        <v>39</v>
      </c>
      <c r="AI811">
        <v>12</v>
      </c>
      <c r="AJ811">
        <v>51</v>
      </c>
      <c r="AK811">
        <v>13</v>
      </c>
      <c r="AL811">
        <v>9</v>
      </c>
      <c r="AM811">
        <v>8</v>
      </c>
      <c r="AN811">
        <v>240</v>
      </c>
      <c r="AO811">
        <v>26</v>
      </c>
      <c r="AP811">
        <v>29</v>
      </c>
      <c r="AQ811">
        <v>32</v>
      </c>
      <c r="AR811">
        <v>29</v>
      </c>
      <c r="AS811">
        <v>19</v>
      </c>
      <c r="AT811">
        <v>20</v>
      </c>
      <c r="AU811">
        <v>25</v>
      </c>
      <c r="AV811">
        <v>52</v>
      </c>
      <c r="AW811">
        <f t="shared" si="154"/>
        <v>14</v>
      </c>
      <c r="AX811">
        <f t="shared" si="155"/>
        <v>66</v>
      </c>
      <c r="AY811" t="s">
        <v>102</v>
      </c>
      <c r="AZ811" s="1">
        <v>46084.833333333336</v>
      </c>
      <c r="BA811" s="1">
        <v>46084</v>
      </c>
      <c r="BB811">
        <v>3</v>
      </c>
      <c r="BC811" t="s">
        <v>119</v>
      </c>
      <c r="BD811">
        <v>2026</v>
      </c>
    </row>
    <row r="812" spans="1:56" x14ac:dyDescent="0.25">
      <c r="A812">
        <v>22500890</v>
      </c>
      <c r="B812" t="s">
        <v>66</v>
      </c>
      <c r="C812" t="s">
        <v>67</v>
      </c>
      <c r="D812">
        <v>1610612750</v>
      </c>
      <c r="E812" t="str">
        <f t="shared" si="144"/>
        <v>161061275022500890</v>
      </c>
      <c r="F812" t="s">
        <v>103</v>
      </c>
      <c r="G812" t="s">
        <v>104</v>
      </c>
      <c r="H812">
        <v>1610612763</v>
      </c>
      <c r="I812" s="4" t="str">
        <f t="shared" si="145"/>
        <v>161061276322500890</v>
      </c>
      <c r="J812">
        <v>1</v>
      </c>
      <c r="K812">
        <v>1</v>
      </c>
      <c r="L812">
        <v>117</v>
      </c>
      <c r="M812">
        <v>110</v>
      </c>
      <c r="N812">
        <v>19</v>
      </c>
      <c r="O812">
        <v>2</v>
      </c>
      <c r="P812">
        <v>8</v>
      </c>
      <c r="Q812" s="2">
        <f t="shared" si="146"/>
        <v>0.59114793856103476</v>
      </c>
      <c r="R812" s="3">
        <f t="shared" si="147"/>
        <v>69.960000000000008</v>
      </c>
      <c r="S812" s="3">
        <f t="shared" si="148"/>
        <v>69.760000000000005</v>
      </c>
      <c r="T812" s="3">
        <f t="shared" si="149"/>
        <v>167.23842195540306</v>
      </c>
      <c r="U812" s="3">
        <f t="shared" si="150"/>
        <v>157.68348623853211</v>
      </c>
      <c r="V812" s="3">
        <f t="shared" si="151"/>
        <v>9.5549357168709435</v>
      </c>
      <c r="W812" s="2">
        <f t="shared" si="152"/>
        <v>1.1875</v>
      </c>
      <c r="X812">
        <v>84</v>
      </c>
      <c r="Y812">
        <v>40</v>
      </c>
      <c r="Z812" s="2">
        <v>0.47599999999999998</v>
      </c>
      <c r="AA812">
        <v>34</v>
      </c>
      <c r="AB812">
        <v>10</v>
      </c>
      <c r="AC812">
        <f t="shared" si="153"/>
        <v>30</v>
      </c>
      <c r="AD812" s="2">
        <v>0.29399999999999998</v>
      </c>
      <c r="AE812">
        <v>34</v>
      </c>
      <c r="AF812">
        <v>27</v>
      </c>
      <c r="AG812" s="2">
        <v>0.79400000000000004</v>
      </c>
      <c r="AH812">
        <v>39</v>
      </c>
      <c r="AI812">
        <v>13</v>
      </c>
      <c r="AJ812">
        <v>52</v>
      </c>
      <c r="AK812">
        <v>24</v>
      </c>
      <c r="AL812">
        <v>16</v>
      </c>
      <c r="AM812">
        <v>7</v>
      </c>
      <c r="AN812">
        <v>240</v>
      </c>
      <c r="AO812">
        <v>23</v>
      </c>
      <c r="AP812">
        <v>34</v>
      </c>
      <c r="AQ812">
        <v>32</v>
      </c>
      <c r="AR812">
        <v>28</v>
      </c>
      <c r="AS812">
        <v>17</v>
      </c>
      <c r="AT812">
        <v>16</v>
      </c>
      <c r="AU812">
        <v>23</v>
      </c>
      <c r="AV812">
        <v>50</v>
      </c>
      <c r="AW812">
        <f t="shared" si="154"/>
        <v>10</v>
      </c>
      <c r="AX812">
        <f t="shared" si="155"/>
        <v>60</v>
      </c>
      <c r="AY812" t="s">
        <v>102</v>
      </c>
      <c r="AZ812" s="1">
        <v>46084.833333333336</v>
      </c>
      <c r="BA812" s="1">
        <v>46084</v>
      </c>
      <c r="BB812">
        <v>3</v>
      </c>
      <c r="BC812" t="s">
        <v>119</v>
      </c>
      <c r="BD812">
        <v>2026</v>
      </c>
    </row>
    <row r="813" spans="1:56" x14ac:dyDescent="0.25">
      <c r="A813">
        <v>22500890</v>
      </c>
      <c r="B813" t="s">
        <v>103</v>
      </c>
      <c r="C813" t="s">
        <v>104</v>
      </c>
      <c r="D813">
        <v>1610612763</v>
      </c>
      <c r="E813" t="str">
        <f t="shared" si="144"/>
        <v>161061276322500890</v>
      </c>
      <c r="F813" t="s">
        <v>66</v>
      </c>
      <c r="G813" t="s">
        <v>67</v>
      </c>
      <c r="H813">
        <v>1610612750</v>
      </c>
      <c r="I813" s="4" t="str">
        <f t="shared" si="145"/>
        <v>161061275022500890</v>
      </c>
      <c r="J813">
        <v>0</v>
      </c>
      <c r="K813">
        <v>0</v>
      </c>
      <c r="L813">
        <v>110</v>
      </c>
      <c r="M813">
        <v>117</v>
      </c>
      <c r="N813">
        <v>27</v>
      </c>
      <c r="O813">
        <v>4</v>
      </c>
      <c r="P813">
        <v>9</v>
      </c>
      <c r="Q813" s="2">
        <f t="shared" si="146"/>
        <v>0.59938971229293803</v>
      </c>
      <c r="R813" s="3">
        <f t="shared" si="147"/>
        <v>69.760000000000005</v>
      </c>
      <c r="S813" s="3">
        <f t="shared" si="148"/>
        <v>69.960000000000008</v>
      </c>
      <c r="T813" s="3">
        <f t="shared" si="149"/>
        <v>157.68348623853211</v>
      </c>
      <c r="U813" s="3">
        <f t="shared" si="150"/>
        <v>167.23842195540306</v>
      </c>
      <c r="V813" s="3">
        <f t="shared" si="151"/>
        <v>-9.5549357168709435</v>
      </c>
      <c r="W813" s="2">
        <f t="shared" si="152"/>
        <v>1.588235294117647</v>
      </c>
      <c r="X813">
        <v>79</v>
      </c>
      <c r="Y813">
        <v>36</v>
      </c>
      <c r="Z813" s="2">
        <v>0.45600000000000002</v>
      </c>
      <c r="AA813">
        <v>38</v>
      </c>
      <c r="AB813">
        <v>15</v>
      </c>
      <c r="AC813">
        <f t="shared" si="153"/>
        <v>45</v>
      </c>
      <c r="AD813" s="2">
        <v>0.39500000000000002</v>
      </c>
      <c r="AE813">
        <v>29</v>
      </c>
      <c r="AF813">
        <v>23</v>
      </c>
      <c r="AG813" s="2">
        <v>0.79300000000000004</v>
      </c>
      <c r="AH813">
        <v>28</v>
      </c>
      <c r="AI813">
        <v>5</v>
      </c>
      <c r="AJ813">
        <v>33</v>
      </c>
      <c r="AK813">
        <v>26</v>
      </c>
      <c r="AL813">
        <v>17</v>
      </c>
      <c r="AM813">
        <v>-7</v>
      </c>
      <c r="AN813">
        <v>240</v>
      </c>
      <c r="AO813">
        <v>32</v>
      </c>
      <c r="AP813">
        <v>30</v>
      </c>
      <c r="AQ813">
        <v>20</v>
      </c>
      <c r="AR813">
        <v>28</v>
      </c>
      <c r="AS813">
        <v>11</v>
      </c>
      <c r="AT813">
        <v>22</v>
      </c>
      <c r="AU813">
        <v>21</v>
      </c>
      <c r="AV813">
        <v>36</v>
      </c>
      <c r="AW813">
        <f t="shared" si="154"/>
        <v>6</v>
      </c>
      <c r="AX813">
        <f t="shared" si="155"/>
        <v>42</v>
      </c>
      <c r="AY813" t="s">
        <v>102</v>
      </c>
      <c r="AZ813" s="1">
        <v>46084.833333333336</v>
      </c>
      <c r="BA813" s="1">
        <v>46084</v>
      </c>
      <c r="BB813">
        <v>3</v>
      </c>
      <c r="BC813" t="s">
        <v>119</v>
      </c>
      <c r="BD813">
        <v>2026</v>
      </c>
    </row>
    <row r="814" spans="1:56" x14ac:dyDescent="0.25">
      <c r="A814">
        <v>22500886</v>
      </c>
      <c r="B814" t="s">
        <v>117</v>
      </c>
      <c r="C814" t="s">
        <v>118</v>
      </c>
      <c r="D814">
        <v>1610612751</v>
      </c>
      <c r="E814" t="str">
        <f t="shared" si="144"/>
        <v>161061275122500886</v>
      </c>
      <c r="F814" t="s">
        <v>96</v>
      </c>
      <c r="G814" t="s">
        <v>97</v>
      </c>
      <c r="H814">
        <v>1610612748</v>
      </c>
      <c r="I814" s="4" t="str">
        <f t="shared" si="145"/>
        <v>161061274822500886</v>
      </c>
      <c r="J814">
        <v>0</v>
      </c>
      <c r="K814">
        <v>0</v>
      </c>
      <c r="L814">
        <v>98</v>
      </c>
      <c r="M814">
        <v>124</v>
      </c>
      <c r="N814">
        <v>24</v>
      </c>
      <c r="O814">
        <v>5</v>
      </c>
      <c r="P814">
        <v>6</v>
      </c>
      <c r="Q814" s="2">
        <f t="shared" si="146"/>
        <v>0.49395161290322581</v>
      </c>
      <c r="R814" s="3">
        <f t="shared" si="147"/>
        <v>71.2</v>
      </c>
      <c r="S814" s="3">
        <f t="shared" si="148"/>
        <v>75.56</v>
      </c>
      <c r="T814" s="3">
        <f t="shared" si="149"/>
        <v>137.64044943820224</v>
      </c>
      <c r="U814" s="3">
        <f t="shared" si="150"/>
        <v>164.10799364743249</v>
      </c>
      <c r="V814" s="3">
        <f t="shared" si="151"/>
        <v>-26.467544209230255</v>
      </c>
      <c r="W814" s="2">
        <f t="shared" si="152"/>
        <v>1.3333333333333333</v>
      </c>
      <c r="X814">
        <v>86</v>
      </c>
      <c r="Y814">
        <v>33</v>
      </c>
      <c r="Z814" s="2">
        <v>0.38400000000000001</v>
      </c>
      <c r="AA814">
        <v>32</v>
      </c>
      <c r="AB814">
        <v>6</v>
      </c>
      <c r="AC814">
        <f t="shared" si="153"/>
        <v>18</v>
      </c>
      <c r="AD814" s="2">
        <v>0.188</v>
      </c>
      <c r="AE814">
        <v>30</v>
      </c>
      <c r="AF814">
        <v>26</v>
      </c>
      <c r="AG814" s="2">
        <v>0.86699999999999999</v>
      </c>
      <c r="AH814">
        <v>28</v>
      </c>
      <c r="AI814">
        <v>10</v>
      </c>
      <c r="AJ814">
        <v>38</v>
      </c>
      <c r="AK814">
        <v>19</v>
      </c>
      <c r="AL814">
        <v>18</v>
      </c>
      <c r="AM814">
        <v>-26</v>
      </c>
      <c r="AN814">
        <v>240</v>
      </c>
      <c r="AO814">
        <v>28</v>
      </c>
      <c r="AP814">
        <v>26</v>
      </c>
      <c r="AQ814">
        <v>21</v>
      </c>
      <c r="AR814">
        <v>23</v>
      </c>
      <c r="AS814">
        <v>2</v>
      </c>
      <c r="AT814">
        <v>13</v>
      </c>
      <c r="AU814">
        <v>11</v>
      </c>
      <c r="AV814">
        <v>54</v>
      </c>
      <c r="AW814">
        <f t="shared" si="154"/>
        <v>0</v>
      </c>
      <c r="AX814">
        <f t="shared" si="155"/>
        <v>54</v>
      </c>
      <c r="AY814" t="s">
        <v>102</v>
      </c>
      <c r="AZ814" s="1">
        <v>46084.8125</v>
      </c>
      <c r="BA814" s="1">
        <v>46084</v>
      </c>
      <c r="BB814">
        <v>3</v>
      </c>
      <c r="BC814" t="s">
        <v>119</v>
      </c>
      <c r="BD814">
        <v>2026</v>
      </c>
    </row>
    <row r="815" spans="1:56" x14ac:dyDescent="0.25">
      <c r="A815">
        <v>22500886</v>
      </c>
      <c r="B815" t="s">
        <v>96</v>
      </c>
      <c r="C815" t="s">
        <v>97</v>
      </c>
      <c r="D815">
        <v>1610612748</v>
      </c>
      <c r="E815" t="str">
        <f t="shared" si="144"/>
        <v>161061274822500886</v>
      </c>
      <c r="F815" t="s">
        <v>117</v>
      </c>
      <c r="G815" t="s">
        <v>118</v>
      </c>
      <c r="H815">
        <v>1610612751</v>
      </c>
      <c r="I815" s="4" t="str">
        <f t="shared" si="145"/>
        <v>161061275122500886</v>
      </c>
      <c r="J815">
        <v>1</v>
      </c>
      <c r="K815">
        <v>1</v>
      </c>
      <c r="L815">
        <v>124</v>
      </c>
      <c r="M815">
        <v>98</v>
      </c>
      <c r="N815">
        <v>28</v>
      </c>
      <c r="O815">
        <v>8</v>
      </c>
      <c r="P815">
        <v>13</v>
      </c>
      <c r="Q815" s="2">
        <f t="shared" si="146"/>
        <v>0.61047656557699881</v>
      </c>
      <c r="R815" s="3">
        <f t="shared" si="147"/>
        <v>75.56</v>
      </c>
      <c r="S815" s="3">
        <f t="shared" si="148"/>
        <v>71.2</v>
      </c>
      <c r="T815" s="3">
        <f t="shared" si="149"/>
        <v>164.10799364743249</v>
      </c>
      <c r="U815" s="3">
        <f t="shared" si="150"/>
        <v>137.64044943820224</v>
      </c>
      <c r="V815" s="3">
        <f t="shared" si="151"/>
        <v>26.467544209230255</v>
      </c>
      <c r="W815" s="2">
        <f t="shared" si="152"/>
        <v>2.3333333333333335</v>
      </c>
      <c r="X815">
        <v>91</v>
      </c>
      <c r="Y815">
        <v>45</v>
      </c>
      <c r="Z815" s="2">
        <v>0.495</v>
      </c>
      <c r="AA815">
        <v>36</v>
      </c>
      <c r="AB815">
        <v>13</v>
      </c>
      <c r="AC815">
        <f t="shared" si="153"/>
        <v>39</v>
      </c>
      <c r="AD815" s="2">
        <v>0.36099999999999999</v>
      </c>
      <c r="AE815">
        <v>24</v>
      </c>
      <c r="AF815">
        <v>21</v>
      </c>
      <c r="AG815" s="2">
        <v>0.875</v>
      </c>
      <c r="AH815">
        <v>32</v>
      </c>
      <c r="AI815">
        <v>14</v>
      </c>
      <c r="AJ815">
        <v>46</v>
      </c>
      <c r="AK815">
        <v>19</v>
      </c>
      <c r="AL815">
        <v>12</v>
      </c>
      <c r="AM815">
        <v>26</v>
      </c>
      <c r="AN815">
        <v>240</v>
      </c>
      <c r="AO815">
        <v>34</v>
      </c>
      <c r="AP815">
        <v>35</v>
      </c>
      <c r="AQ815">
        <v>22</v>
      </c>
      <c r="AR815">
        <v>33</v>
      </c>
      <c r="AS815">
        <v>27</v>
      </c>
      <c r="AT815">
        <v>23</v>
      </c>
      <c r="AU815">
        <v>20</v>
      </c>
      <c r="AV815">
        <v>62</v>
      </c>
      <c r="AW815">
        <f t="shared" si="154"/>
        <v>2</v>
      </c>
      <c r="AX815">
        <f t="shared" si="155"/>
        <v>64</v>
      </c>
      <c r="AY815" t="s">
        <v>102</v>
      </c>
      <c r="AZ815" s="1">
        <v>46084.8125</v>
      </c>
      <c r="BA815" s="1">
        <v>46084</v>
      </c>
      <c r="BB815">
        <v>3</v>
      </c>
      <c r="BC815" t="s">
        <v>119</v>
      </c>
      <c r="BD815">
        <v>2026</v>
      </c>
    </row>
    <row r="816" spans="1:56" x14ac:dyDescent="0.25">
      <c r="A816">
        <v>22500887</v>
      </c>
      <c r="B816" t="s">
        <v>55</v>
      </c>
      <c r="C816" t="s">
        <v>56</v>
      </c>
      <c r="D816">
        <v>1610612752</v>
      </c>
      <c r="E816" t="str">
        <f t="shared" si="144"/>
        <v>161061275222500887</v>
      </c>
      <c r="F816" t="s">
        <v>72</v>
      </c>
      <c r="G816" t="s">
        <v>73</v>
      </c>
      <c r="H816">
        <v>1610612761</v>
      </c>
      <c r="I816" s="4" t="str">
        <f t="shared" si="145"/>
        <v>161061276122500887</v>
      </c>
      <c r="J816">
        <v>0</v>
      </c>
      <c r="K816">
        <v>1</v>
      </c>
      <c r="L816">
        <v>111</v>
      </c>
      <c r="M816">
        <v>95</v>
      </c>
      <c r="N816">
        <v>32</v>
      </c>
      <c r="O816">
        <v>4</v>
      </c>
      <c r="P816">
        <v>10</v>
      </c>
      <c r="Q816" s="2">
        <f t="shared" si="146"/>
        <v>0.64325452016689844</v>
      </c>
      <c r="R816" s="3">
        <f t="shared" si="147"/>
        <v>64.28</v>
      </c>
      <c r="S816" s="3">
        <f t="shared" si="148"/>
        <v>67.36</v>
      </c>
      <c r="T816" s="3">
        <f t="shared" si="149"/>
        <v>172.68201617921594</v>
      </c>
      <c r="U816" s="3">
        <f t="shared" si="150"/>
        <v>141.0332541567696</v>
      </c>
      <c r="V816" s="3">
        <f t="shared" si="151"/>
        <v>31.648762022446334</v>
      </c>
      <c r="W816" s="2">
        <f t="shared" si="152"/>
        <v>2</v>
      </c>
      <c r="X816">
        <v>81</v>
      </c>
      <c r="Y816">
        <v>46</v>
      </c>
      <c r="Z816" s="2">
        <v>0.56799999999999995</v>
      </c>
      <c r="AA816">
        <v>29</v>
      </c>
      <c r="AB816">
        <v>10</v>
      </c>
      <c r="AC816">
        <f t="shared" si="153"/>
        <v>30</v>
      </c>
      <c r="AD816" s="2">
        <v>0.34499999999999997</v>
      </c>
      <c r="AE816">
        <v>12</v>
      </c>
      <c r="AF816">
        <v>9</v>
      </c>
      <c r="AG816" s="2">
        <v>0.75</v>
      </c>
      <c r="AH816">
        <v>37</v>
      </c>
      <c r="AI816">
        <v>6</v>
      </c>
      <c r="AJ816">
        <v>43</v>
      </c>
      <c r="AK816">
        <v>17</v>
      </c>
      <c r="AL816">
        <v>16</v>
      </c>
      <c r="AM816">
        <v>16</v>
      </c>
      <c r="AN816">
        <v>240</v>
      </c>
      <c r="AO816">
        <v>32</v>
      </c>
      <c r="AP816">
        <v>36</v>
      </c>
      <c r="AQ816">
        <v>19</v>
      </c>
      <c r="AR816">
        <v>24</v>
      </c>
      <c r="AS816">
        <v>16</v>
      </c>
      <c r="AT816">
        <v>17</v>
      </c>
      <c r="AU816">
        <v>17</v>
      </c>
      <c r="AV816">
        <v>52</v>
      </c>
      <c r="AW816">
        <f t="shared" si="154"/>
        <v>20</v>
      </c>
      <c r="AX816">
        <f t="shared" si="155"/>
        <v>72</v>
      </c>
      <c r="AY816" t="s">
        <v>102</v>
      </c>
      <c r="AZ816" s="1">
        <v>46084.8125</v>
      </c>
      <c r="BA816" s="1">
        <v>46084</v>
      </c>
      <c r="BB816">
        <v>3</v>
      </c>
      <c r="BC816" t="s">
        <v>119</v>
      </c>
      <c r="BD816">
        <v>2026</v>
      </c>
    </row>
    <row r="817" spans="1:56" x14ac:dyDescent="0.25">
      <c r="A817">
        <v>22500887</v>
      </c>
      <c r="B817" t="s">
        <v>72</v>
      </c>
      <c r="C817" t="s">
        <v>73</v>
      </c>
      <c r="D817">
        <v>1610612761</v>
      </c>
      <c r="E817" t="str">
        <f t="shared" si="144"/>
        <v>161061276122500887</v>
      </c>
      <c r="F817" t="s">
        <v>55</v>
      </c>
      <c r="G817" t="s">
        <v>56</v>
      </c>
      <c r="H817">
        <v>1610612752</v>
      </c>
      <c r="I817" s="4" t="str">
        <f t="shared" si="145"/>
        <v>161061275222500887</v>
      </c>
      <c r="J817">
        <v>1</v>
      </c>
      <c r="K817">
        <v>0</v>
      </c>
      <c r="L817">
        <v>95</v>
      </c>
      <c r="M817">
        <v>111</v>
      </c>
      <c r="N817">
        <v>24</v>
      </c>
      <c r="O817">
        <v>3</v>
      </c>
      <c r="P817">
        <v>8</v>
      </c>
      <c r="Q817" s="2">
        <f t="shared" si="146"/>
        <v>0.55646672914714157</v>
      </c>
      <c r="R817" s="3">
        <f t="shared" si="147"/>
        <v>67.36</v>
      </c>
      <c r="S817" s="3">
        <f t="shared" si="148"/>
        <v>64.28</v>
      </c>
      <c r="T817" s="3">
        <f t="shared" si="149"/>
        <v>141.0332541567696</v>
      </c>
      <c r="U817" s="3">
        <f t="shared" si="150"/>
        <v>172.68201617921594</v>
      </c>
      <c r="V817" s="3">
        <f t="shared" si="151"/>
        <v>-31.648762022446334</v>
      </c>
      <c r="W817" s="2">
        <f t="shared" si="152"/>
        <v>1.8461538461538463</v>
      </c>
      <c r="X817">
        <v>77</v>
      </c>
      <c r="Y817">
        <v>35</v>
      </c>
      <c r="Z817" s="2">
        <v>0.45500000000000002</v>
      </c>
      <c r="AA817">
        <v>28</v>
      </c>
      <c r="AB817">
        <v>8</v>
      </c>
      <c r="AC817">
        <f t="shared" si="153"/>
        <v>24</v>
      </c>
      <c r="AD817" s="2">
        <v>0.28599999999999998</v>
      </c>
      <c r="AE817">
        <v>19</v>
      </c>
      <c r="AF817">
        <v>17</v>
      </c>
      <c r="AG817" s="2">
        <v>0.89500000000000002</v>
      </c>
      <c r="AH817">
        <v>23</v>
      </c>
      <c r="AI817">
        <v>5</v>
      </c>
      <c r="AJ817">
        <v>28</v>
      </c>
      <c r="AK817">
        <v>15</v>
      </c>
      <c r="AL817">
        <v>13</v>
      </c>
      <c r="AM817">
        <v>-16</v>
      </c>
      <c r="AN817">
        <v>240</v>
      </c>
      <c r="AO817">
        <v>31</v>
      </c>
      <c r="AP817">
        <v>27</v>
      </c>
      <c r="AQ817">
        <v>24</v>
      </c>
      <c r="AR817">
        <v>13</v>
      </c>
      <c r="AS817">
        <v>10</v>
      </c>
      <c r="AT817">
        <v>13</v>
      </c>
      <c r="AU817">
        <v>22</v>
      </c>
      <c r="AV817">
        <v>42</v>
      </c>
      <c r="AW817">
        <f t="shared" si="154"/>
        <v>12</v>
      </c>
      <c r="AX817">
        <f t="shared" si="155"/>
        <v>54</v>
      </c>
      <c r="AY817" t="s">
        <v>102</v>
      </c>
      <c r="AZ817" s="1">
        <v>46084.8125</v>
      </c>
      <c r="BA817" s="1">
        <v>46084</v>
      </c>
      <c r="BB817">
        <v>3</v>
      </c>
      <c r="BC817" t="s">
        <v>119</v>
      </c>
      <c r="BD817">
        <v>2026</v>
      </c>
    </row>
    <row r="818" spans="1:56" x14ac:dyDescent="0.25">
      <c r="A818">
        <v>22500883</v>
      </c>
      <c r="B818" t="s">
        <v>98</v>
      </c>
      <c r="C818" t="s">
        <v>99</v>
      </c>
      <c r="D818">
        <v>1610612742</v>
      </c>
      <c r="E818" t="str">
        <f t="shared" si="144"/>
        <v>161061274222500883</v>
      </c>
      <c r="F818" t="s">
        <v>92</v>
      </c>
      <c r="G818" t="s">
        <v>93</v>
      </c>
      <c r="H818">
        <v>1610612766</v>
      </c>
      <c r="I818" s="4" t="str">
        <f t="shared" si="145"/>
        <v>161061276622500883</v>
      </c>
      <c r="J818">
        <v>0</v>
      </c>
      <c r="K818">
        <v>0</v>
      </c>
      <c r="L818">
        <v>90</v>
      </c>
      <c r="M818">
        <v>117</v>
      </c>
      <c r="N818">
        <v>19</v>
      </c>
      <c r="O818">
        <v>4</v>
      </c>
      <c r="P818">
        <v>7</v>
      </c>
      <c r="Q818" s="2">
        <f t="shared" si="146"/>
        <v>0.48659169550173009</v>
      </c>
      <c r="R818" s="3">
        <f t="shared" si="147"/>
        <v>71.48</v>
      </c>
      <c r="S818" s="3">
        <f t="shared" si="148"/>
        <v>69.36</v>
      </c>
      <c r="T818" s="3">
        <f t="shared" si="149"/>
        <v>125.90934527140459</v>
      </c>
      <c r="U818" s="3">
        <f t="shared" si="150"/>
        <v>168.68512110726644</v>
      </c>
      <c r="V818" s="3">
        <f t="shared" si="151"/>
        <v>-42.77577583586185</v>
      </c>
      <c r="W818" s="2">
        <f t="shared" si="152"/>
        <v>1.3571428571428572</v>
      </c>
      <c r="X818">
        <v>74</v>
      </c>
      <c r="Y818">
        <v>28</v>
      </c>
      <c r="Z818" s="2">
        <v>0.378</v>
      </c>
      <c r="AA818">
        <v>22</v>
      </c>
      <c r="AB818">
        <v>3</v>
      </c>
      <c r="AC818">
        <f t="shared" si="153"/>
        <v>9</v>
      </c>
      <c r="AD818" s="2">
        <v>0.13600000000000001</v>
      </c>
      <c r="AE818">
        <v>42</v>
      </c>
      <c r="AF818">
        <v>31</v>
      </c>
      <c r="AG818" s="2">
        <v>0.73799999999999999</v>
      </c>
      <c r="AH818">
        <v>35</v>
      </c>
      <c r="AI818">
        <v>7</v>
      </c>
      <c r="AJ818">
        <v>42</v>
      </c>
      <c r="AK818">
        <v>19</v>
      </c>
      <c r="AL818">
        <v>14</v>
      </c>
      <c r="AM818">
        <v>-27</v>
      </c>
      <c r="AN818">
        <v>240</v>
      </c>
      <c r="AO818">
        <v>23</v>
      </c>
      <c r="AP818">
        <v>25</v>
      </c>
      <c r="AQ818">
        <v>24</v>
      </c>
      <c r="AR818">
        <v>18</v>
      </c>
      <c r="AS818">
        <v>2</v>
      </c>
      <c r="AT818">
        <v>12</v>
      </c>
      <c r="AU818">
        <v>9</v>
      </c>
      <c r="AV818">
        <v>46</v>
      </c>
      <c r="AW818">
        <f t="shared" si="154"/>
        <v>4</v>
      </c>
      <c r="AX818">
        <f t="shared" si="155"/>
        <v>50</v>
      </c>
      <c r="AY818" t="s">
        <v>102</v>
      </c>
      <c r="AZ818" s="1">
        <v>46084.791666666664</v>
      </c>
      <c r="BA818" s="1">
        <v>46084</v>
      </c>
      <c r="BB818">
        <v>3</v>
      </c>
      <c r="BC818" t="s">
        <v>119</v>
      </c>
      <c r="BD818">
        <v>2026</v>
      </c>
    </row>
    <row r="819" spans="1:56" x14ac:dyDescent="0.25">
      <c r="A819">
        <v>22500883</v>
      </c>
      <c r="B819" t="s">
        <v>92</v>
      </c>
      <c r="C819" t="s">
        <v>93</v>
      </c>
      <c r="D819">
        <v>1610612766</v>
      </c>
      <c r="E819" t="str">
        <f t="shared" si="144"/>
        <v>161061276622500883</v>
      </c>
      <c r="F819" t="s">
        <v>98</v>
      </c>
      <c r="G819" t="s">
        <v>99</v>
      </c>
      <c r="H819">
        <v>1610612742</v>
      </c>
      <c r="I819" s="4" t="str">
        <f t="shared" si="145"/>
        <v>161061274222500883</v>
      </c>
      <c r="J819">
        <v>1</v>
      </c>
      <c r="K819">
        <v>1</v>
      </c>
      <c r="L819">
        <v>117</v>
      </c>
      <c r="M819">
        <v>90</v>
      </c>
      <c r="N819">
        <v>32</v>
      </c>
      <c r="O819">
        <v>7</v>
      </c>
      <c r="P819">
        <v>11</v>
      </c>
      <c r="Q819" s="2">
        <f t="shared" si="146"/>
        <v>0.60709838107098379</v>
      </c>
      <c r="R819" s="3">
        <f t="shared" si="147"/>
        <v>69.36</v>
      </c>
      <c r="S819" s="3">
        <f t="shared" si="148"/>
        <v>71.48</v>
      </c>
      <c r="T819" s="3">
        <f t="shared" si="149"/>
        <v>168.68512110726644</v>
      </c>
      <c r="U819" s="3">
        <f t="shared" si="150"/>
        <v>125.90934527140459</v>
      </c>
      <c r="V819" s="3">
        <f t="shared" si="151"/>
        <v>42.77577583586185</v>
      </c>
      <c r="W819" s="2">
        <f t="shared" si="152"/>
        <v>2.2857142857142856</v>
      </c>
      <c r="X819">
        <v>88</v>
      </c>
      <c r="Y819">
        <v>42</v>
      </c>
      <c r="Z819" s="2">
        <v>0.47699999999999998</v>
      </c>
      <c r="AA819">
        <v>51</v>
      </c>
      <c r="AB819">
        <v>20</v>
      </c>
      <c r="AC819">
        <f t="shared" si="153"/>
        <v>60</v>
      </c>
      <c r="AD819" s="2">
        <v>0.39200000000000002</v>
      </c>
      <c r="AE819">
        <v>19</v>
      </c>
      <c r="AF819">
        <v>13</v>
      </c>
      <c r="AG819" s="2">
        <v>0.68400000000000005</v>
      </c>
      <c r="AH819">
        <v>36</v>
      </c>
      <c r="AI819">
        <v>13</v>
      </c>
      <c r="AJ819">
        <v>49</v>
      </c>
      <c r="AK819">
        <v>31</v>
      </c>
      <c r="AL819">
        <v>14</v>
      </c>
      <c r="AM819">
        <v>27</v>
      </c>
      <c r="AN819">
        <v>240</v>
      </c>
      <c r="AO819">
        <v>31</v>
      </c>
      <c r="AP819">
        <v>26</v>
      </c>
      <c r="AQ819">
        <v>35</v>
      </c>
      <c r="AR819">
        <v>25</v>
      </c>
      <c r="AS819">
        <v>27</v>
      </c>
      <c r="AT819">
        <v>10</v>
      </c>
      <c r="AU819">
        <v>7</v>
      </c>
      <c r="AV819">
        <v>42</v>
      </c>
      <c r="AW819">
        <f t="shared" si="154"/>
        <v>2</v>
      </c>
      <c r="AX819">
        <f t="shared" si="155"/>
        <v>44</v>
      </c>
      <c r="AY819" t="s">
        <v>102</v>
      </c>
      <c r="AZ819" s="1">
        <v>46084.791666666664</v>
      </c>
      <c r="BA819" s="1">
        <v>46084</v>
      </c>
      <c r="BB819">
        <v>3</v>
      </c>
      <c r="BC819" t="s">
        <v>119</v>
      </c>
      <c r="BD819">
        <v>2026</v>
      </c>
    </row>
    <row r="820" spans="1:56" x14ac:dyDescent="0.25">
      <c r="A820">
        <v>22500884</v>
      </c>
      <c r="B820" t="s">
        <v>64</v>
      </c>
      <c r="C820" t="s">
        <v>65</v>
      </c>
      <c r="D820">
        <v>1610612765</v>
      </c>
      <c r="E820" t="str">
        <f t="shared" si="144"/>
        <v>161061276522500884</v>
      </c>
      <c r="F820" t="s">
        <v>62</v>
      </c>
      <c r="G820" t="s">
        <v>63</v>
      </c>
      <c r="H820">
        <v>1610612739</v>
      </c>
      <c r="I820" s="4" t="str">
        <f t="shared" si="145"/>
        <v>161061273922500884</v>
      </c>
      <c r="J820">
        <v>0</v>
      </c>
      <c r="K820">
        <v>0</v>
      </c>
      <c r="L820">
        <v>109</v>
      </c>
      <c r="M820">
        <v>113</v>
      </c>
      <c r="N820">
        <v>29</v>
      </c>
      <c r="O820">
        <v>7</v>
      </c>
      <c r="P820">
        <v>9</v>
      </c>
      <c r="Q820" s="2">
        <f t="shared" si="146"/>
        <v>0.607174688057041</v>
      </c>
      <c r="R820" s="3">
        <f t="shared" si="147"/>
        <v>66.760000000000005</v>
      </c>
      <c r="S820" s="3">
        <f t="shared" si="148"/>
        <v>76.44</v>
      </c>
      <c r="T820" s="3">
        <f t="shared" si="149"/>
        <v>163.2714200119832</v>
      </c>
      <c r="U820" s="3">
        <f t="shared" si="150"/>
        <v>147.82836211407638</v>
      </c>
      <c r="V820" s="3">
        <f t="shared" si="151"/>
        <v>15.443057897906812</v>
      </c>
      <c r="W820" s="2">
        <f t="shared" si="152"/>
        <v>2.2307692307692308</v>
      </c>
      <c r="X820">
        <v>77</v>
      </c>
      <c r="Y820">
        <v>39</v>
      </c>
      <c r="Z820" s="2">
        <v>0.50600000000000001</v>
      </c>
      <c r="AA820">
        <v>24</v>
      </c>
      <c r="AB820">
        <v>9</v>
      </c>
      <c r="AC820">
        <f t="shared" si="153"/>
        <v>27</v>
      </c>
      <c r="AD820" s="2">
        <v>0.375</v>
      </c>
      <c r="AE820">
        <v>29</v>
      </c>
      <c r="AF820">
        <v>22</v>
      </c>
      <c r="AG820" s="2">
        <v>0.75900000000000001</v>
      </c>
      <c r="AH820">
        <v>34</v>
      </c>
      <c r="AI820">
        <v>10</v>
      </c>
      <c r="AJ820">
        <v>44</v>
      </c>
      <c r="AK820">
        <v>23</v>
      </c>
      <c r="AL820">
        <v>13</v>
      </c>
      <c r="AM820">
        <v>-4</v>
      </c>
      <c r="AN820">
        <v>240</v>
      </c>
      <c r="AO820">
        <v>27</v>
      </c>
      <c r="AP820">
        <v>21</v>
      </c>
      <c r="AQ820">
        <v>32</v>
      </c>
      <c r="AR820">
        <v>29</v>
      </c>
      <c r="AS820">
        <v>4</v>
      </c>
      <c r="AT820">
        <v>10</v>
      </c>
      <c r="AU820">
        <v>13</v>
      </c>
      <c r="AV820">
        <v>48</v>
      </c>
      <c r="AW820">
        <f t="shared" si="154"/>
        <v>12</v>
      </c>
      <c r="AX820">
        <f t="shared" si="155"/>
        <v>60</v>
      </c>
      <c r="AY820" t="s">
        <v>102</v>
      </c>
      <c r="AZ820" s="1">
        <v>46084.791666666664</v>
      </c>
      <c r="BA820" s="1">
        <v>46084</v>
      </c>
      <c r="BB820">
        <v>3</v>
      </c>
      <c r="BC820" t="s">
        <v>119</v>
      </c>
      <c r="BD820">
        <v>2026</v>
      </c>
    </row>
    <row r="821" spans="1:56" x14ac:dyDescent="0.25">
      <c r="A821">
        <v>22500884</v>
      </c>
      <c r="B821" t="s">
        <v>62</v>
      </c>
      <c r="C821" t="s">
        <v>63</v>
      </c>
      <c r="D821">
        <v>1610612739</v>
      </c>
      <c r="E821" t="str">
        <f t="shared" si="144"/>
        <v>161061273922500884</v>
      </c>
      <c r="F821" t="s">
        <v>64</v>
      </c>
      <c r="G821" t="s">
        <v>65</v>
      </c>
      <c r="H821">
        <v>1610612765</v>
      </c>
      <c r="I821" s="4" t="str">
        <f t="shared" si="145"/>
        <v>161061276522500884</v>
      </c>
      <c r="J821">
        <v>1</v>
      </c>
      <c r="K821">
        <v>1</v>
      </c>
      <c r="L821">
        <v>113</v>
      </c>
      <c r="M821">
        <v>109</v>
      </c>
      <c r="N821">
        <v>27</v>
      </c>
      <c r="O821">
        <v>4</v>
      </c>
      <c r="P821">
        <v>7</v>
      </c>
      <c r="Q821" s="2">
        <f t="shared" si="146"/>
        <v>0.5798440065681445</v>
      </c>
      <c r="R821" s="3">
        <f t="shared" si="147"/>
        <v>76.44</v>
      </c>
      <c r="S821" s="3">
        <f t="shared" si="148"/>
        <v>66.760000000000005</v>
      </c>
      <c r="T821" s="3">
        <f t="shared" si="149"/>
        <v>147.82836211407638</v>
      </c>
      <c r="U821" s="3">
        <f t="shared" si="150"/>
        <v>163.2714200119832</v>
      </c>
      <c r="V821" s="3">
        <f t="shared" si="151"/>
        <v>-15.443057897906812</v>
      </c>
      <c r="W821" s="2">
        <f t="shared" si="152"/>
        <v>2.7</v>
      </c>
      <c r="X821">
        <v>86</v>
      </c>
      <c r="Y821">
        <v>38</v>
      </c>
      <c r="Z821" s="2">
        <v>0.442</v>
      </c>
      <c r="AA821">
        <v>46</v>
      </c>
      <c r="AB821">
        <v>17</v>
      </c>
      <c r="AC821">
        <f t="shared" si="153"/>
        <v>51</v>
      </c>
      <c r="AD821" s="2">
        <v>0.37</v>
      </c>
      <c r="AE821">
        <v>26</v>
      </c>
      <c r="AF821">
        <v>20</v>
      </c>
      <c r="AG821" s="2">
        <v>0.76900000000000002</v>
      </c>
      <c r="AH821">
        <v>27</v>
      </c>
      <c r="AI821">
        <v>11</v>
      </c>
      <c r="AJ821">
        <v>38</v>
      </c>
      <c r="AK821">
        <v>20</v>
      </c>
      <c r="AL821">
        <v>10</v>
      </c>
      <c r="AM821">
        <v>4</v>
      </c>
      <c r="AN821">
        <v>240</v>
      </c>
      <c r="AO821">
        <v>25</v>
      </c>
      <c r="AP821">
        <v>29</v>
      </c>
      <c r="AQ821">
        <v>35</v>
      </c>
      <c r="AR821">
        <v>24</v>
      </c>
      <c r="AS821">
        <v>11</v>
      </c>
      <c r="AT821">
        <v>9</v>
      </c>
      <c r="AU821">
        <v>15</v>
      </c>
      <c r="AV821">
        <v>40</v>
      </c>
      <c r="AW821">
        <f t="shared" si="154"/>
        <v>2</v>
      </c>
      <c r="AX821">
        <f t="shared" si="155"/>
        <v>42</v>
      </c>
      <c r="AY821" t="s">
        <v>102</v>
      </c>
      <c r="AZ821" s="1">
        <v>46084.791666666664</v>
      </c>
      <c r="BA821" s="1">
        <v>46084</v>
      </c>
      <c r="BB821">
        <v>3</v>
      </c>
      <c r="BC821" t="s">
        <v>119</v>
      </c>
      <c r="BD821">
        <v>2026</v>
      </c>
    </row>
    <row r="822" spans="1:56" x14ac:dyDescent="0.25">
      <c r="A822">
        <v>22500885</v>
      </c>
      <c r="B822" t="s">
        <v>74</v>
      </c>
      <c r="C822" t="s">
        <v>75</v>
      </c>
      <c r="D822">
        <v>1610612753</v>
      </c>
      <c r="E822" t="str">
        <f t="shared" si="144"/>
        <v>161061275322500885</v>
      </c>
      <c r="F822" t="s">
        <v>111</v>
      </c>
      <c r="G822" t="s">
        <v>112</v>
      </c>
      <c r="H822">
        <v>1610612764</v>
      </c>
      <c r="I822" s="4" t="str">
        <f t="shared" si="145"/>
        <v>161061276422500885</v>
      </c>
      <c r="J822">
        <v>1</v>
      </c>
      <c r="K822">
        <v>1</v>
      </c>
      <c r="L822">
        <v>126</v>
      </c>
      <c r="M822">
        <v>109</v>
      </c>
      <c r="N822">
        <v>33</v>
      </c>
      <c r="O822">
        <v>6</v>
      </c>
      <c r="P822">
        <v>3</v>
      </c>
      <c r="Q822" s="2">
        <f t="shared" si="146"/>
        <v>0.68270481144343298</v>
      </c>
      <c r="R822" s="3">
        <f t="shared" si="147"/>
        <v>81.28</v>
      </c>
      <c r="S822" s="3">
        <f t="shared" si="148"/>
        <v>78</v>
      </c>
      <c r="T822" s="3">
        <f t="shared" si="149"/>
        <v>155.01968503937007</v>
      </c>
      <c r="U822" s="3">
        <f t="shared" si="150"/>
        <v>139.74358974358972</v>
      </c>
      <c r="V822" s="3">
        <f t="shared" si="151"/>
        <v>15.276095295780351</v>
      </c>
      <c r="W822" s="2">
        <f t="shared" si="152"/>
        <v>4.125</v>
      </c>
      <c r="X822">
        <v>76</v>
      </c>
      <c r="Y822">
        <v>42</v>
      </c>
      <c r="Z822" s="2">
        <v>0.55300000000000005</v>
      </c>
      <c r="AA822">
        <v>25</v>
      </c>
      <c r="AB822">
        <v>10</v>
      </c>
      <c r="AC822">
        <f t="shared" si="153"/>
        <v>30</v>
      </c>
      <c r="AD822" s="2">
        <v>0.4</v>
      </c>
      <c r="AE822">
        <v>37</v>
      </c>
      <c r="AF822">
        <v>32</v>
      </c>
      <c r="AG822" s="2">
        <v>0.86499999999999999</v>
      </c>
      <c r="AH822">
        <v>35</v>
      </c>
      <c r="AI822">
        <v>3</v>
      </c>
      <c r="AJ822">
        <v>38</v>
      </c>
      <c r="AK822">
        <v>22</v>
      </c>
      <c r="AL822">
        <v>8</v>
      </c>
      <c r="AM822">
        <v>17</v>
      </c>
      <c r="AN822">
        <v>240</v>
      </c>
      <c r="AO822">
        <v>27</v>
      </c>
      <c r="AP822">
        <v>30</v>
      </c>
      <c r="AQ822">
        <v>40</v>
      </c>
      <c r="AR822">
        <v>29</v>
      </c>
      <c r="AS822">
        <v>25</v>
      </c>
      <c r="AT822">
        <v>19</v>
      </c>
      <c r="AU822">
        <v>23</v>
      </c>
      <c r="AV822">
        <v>62</v>
      </c>
      <c r="AW822">
        <f t="shared" si="154"/>
        <v>2</v>
      </c>
      <c r="AX822">
        <f t="shared" si="155"/>
        <v>64</v>
      </c>
      <c r="AY822" t="s">
        <v>102</v>
      </c>
      <c r="AZ822" s="1">
        <v>46084.791666666664</v>
      </c>
      <c r="BA822" s="1">
        <v>46084</v>
      </c>
      <c r="BB822">
        <v>3</v>
      </c>
      <c r="BC822" t="s">
        <v>119</v>
      </c>
      <c r="BD822">
        <v>2026</v>
      </c>
    </row>
    <row r="823" spans="1:56" x14ac:dyDescent="0.25">
      <c r="A823">
        <v>22500885</v>
      </c>
      <c r="B823" t="s">
        <v>111</v>
      </c>
      <c r="C823" t="s">
        <v>112</v>
      </c>
      <c r="D823">
        <v>1610612764</v>
      </c>
      <c r="E823" t="str">
        <f t="shared" si="144"/>
        <v>161061276422500885</v>
      </c>
      <c r="F823" t="s">
        <v>74</v>
      </c>
      <c r="G823" t="s">
        <v>75</v>
      </c>
      <c r="H823">
        <v>1610612753</v>
      </c>
      <c r="I823" s="4" t="str">
        <f t="shared" si="145"/>
        <v>161061275322500885</v>
      </c>
      <c r="J823">
        <v>0</v>
      </c>
      <c r="K823">
        <v>0</v>
      </c>
      <c r="L823">
        <v>109</v>
      </c>
      <c r="M823">
        <v>126</v>
      </c>
      <c r="N823">
        <v>23</v>
      </c>
      <c r="O823">
        <v>6</v>
      </c>
      <c r="P823">
        <v>4</v>
      </c>
      <c r="Q823" s="2">
        <f t="shared" si="146"/>
        <v>0.529126213592233</v>
      </c>
      <c r="R823" s="3">
        <f t="shared" si="147"/>
        <v>78</v>
      </c>
      <c r="S823" s="3">
        <f t="shared" si="148"/>
        <v>81.28</v>
      </c>
      <c r="T823" s="3">
        <f t="shared" si="149"/>
        <v>139.74358974358972</v>
      </c>
      <c r="U823" s="3">
        <f t="shared" si="150"/>
        <v>155.01968503937007</v>
      </c>
      <c r="V823" s="3">
        <f t="shared" si="151"/>
        <v>-15.276095295780351</v>
      </c>
      <c r="W823" s="2">
        <f t="shared" si="152"/>
        <v>1.9166666666666667</v>
      </c>
      <c r="X823">
        <v>92</v>
      </c>
      <c r="Y823">
        <v>43</v>
      </c>
      <c r="Z823" s="2">
        <v>0.46700000000000003</v>
      </c>
      <c r="AA823">
        <v>32</v>
      </c>
      <c r="AB823">
        <v>7</v>
      </c>
      <c r="AC823">
        <f t="shared" si="153"/>
        <v>21</v>
      </c>
      <c r="AD823" s="2">
        <v>0.219</v>
      </c>
      <c r="AE823">
        <v>25</v>
      </c>
      <c r="AF823">
        <v>16</v>
      </c>
      <c r="AG823" s="2">
        <v>0.64</v>
      </c>
      <c r="AH823">
        <v>29</v>
      </c>
      <c r="AI823">
        <v>13</v>
      </c>
      <c r="AJ823">
        <v>42</v>
      </c>
      <c r="AK823">
        <v>24</v>
      </c>
      <c r="AL823">
        <v>12</v>
      </c>
      <c r="AM823">
        <v>-17</v>
      </c>
      <c r="AN823">
        <v>240</v>
      </c>
      <c r="AO823">
        <v>24</v>
      </c>
      <c r="AP823">
        <v>30</v>
      </c>
      <c r="AQ823">
        <v>27</v>
      </c>
      <c r="AR823">
        <v>28</v>
      </c>
      <c r="AS823">
        <v>2</v>
      </c>
      <c r="AT823">
        <v>9</v>
      </c>
      <c r="AU823">
        <v>8</v>
      </c>
      <c r="AV823">
        <v>60</v>
      </c>
      <c r="AW823">
        <f t="shared" si="154"/>
        <v>12</v>
      </c>
      <c r="AX823">
        <f t="shared" si="155"/>
        <v>72</v>
      </c>
      <c r="AY823" t="s">
        <v>102</v>
      </c>
      <c r="AZ823" s="1">
        <v>46084.791666666664</v>
      </c>
      <c r="BA823" s="1">
        <v>46084</v>
      </c>
      <c r="BB823">
        <v>3</v>
      </c>
      <c r="BC823" t="s">
        <v>119</v>
      </c>
      <c r="BD823">
        <v>2026</v>
      </c>
    </row>
    <row r="824" spans="1:56" x14ac:dyDescent="0.25">
      <c r="A824">
        <v>22500882</v>
      </c>
      <c r="B824" t="s">
        <v>94</v>
      </c>
      <c r="C824" t="s">
        <v>95</v>
      </c>
      <c r="D824">
        <v>1610612746</v>
      </c>
      <c r="E824" t="str">
        <f t="shared" si="144"/>
        <v>161061274622500882</v>
      </c>
      <c r="F824" t="s">
        <v>89</v>
      </c>
      <c r="G824" t="s">
        <v>90</v>
      </c>
      <c r="H824">
        <v>1610612744</v>
      </c>
      <c r="I824" s="4" t="str">
        <f t="shared" si="145"/>
        <v>161061274422500882</v>
      </c>
      <c r="J824">
        <v>0</v>
      </c>
      <c r="K824">
        <v>1</v>
      </c>
      <c r="L824">
        <v>114</v>
      </c>
      <c r="M824">
        <v>101</v>
      </c>
      <c r="N824">
        <v>18</v>
      </c>
      <c r="O824">
        <v>7</v>
      </c>
      <c r="P824">
        <v>9</v>
      </c>
      <c r="Q824" s="2">
        <f t="shared" si="146"/>
        <v>0.59924306139613115</v>
      </c>
      <c r="R824" s="3">
        <f t="shared" si="147"/>
        <v>66.12</v>
      </c>
      <c r="S824" s="3">
        <f t="shared" si="148"/>
        <v>73.48</v>
      </c>
      <c r="T824" s="3">
        <f t="shared" si="149"/>
        <v>172.41379310344826</v>
      </c>
      <c r="U824" s="3">
        <f t="shared" si="150"/>
        <v>137.45236799129015</v>
      </c>
      <c r="V824" s="3">
        <f t="shared" si="151"/>
        <v>34.961425112158111</v>
      </c>
      <c r="W824" s="2">
        <f t="shared" si="152"/>
        <v>1.2857142857142858</v>
      </c>
      <c r="X824">
        <v>85</v>
      </c>
      <c r="Y824">
        <v>42</v>
      </c>
      <c r="Z824" s="2">
        <v>0.49399999999999999</v>
      </c>
      <c r="AA824">
        <v>31</v>
      </c>
      <c r="AB824">
        <v>9</v>
      </c>
      <c r="AC824">
        <f t="shared" si="153"/>
        <v>27</v>
      </c>
      <c r="AD824" s="2">
        <v>0.28999999999999998</v>
      </c>
      <c r="AE824">
        <v>23</v>
      </c>
      <c r="AF824">
        <v>21</v>
      </c>
      <c r="AG824" s="2">
        <v>0.91300000000000003</v>
      </c>
      <c r="AH824">
        <v>37</v>
      </c>
      <c r="AI824">
        <v>15</v>
      </c>
      <c r="AJ824">
        <v>52</v>
      </c>
      <c r="AK824">
        <v>17</v>
      </c>
      <c r="AL824">
        <v>14</v>
      </c>
      <c r="AM824">
        <v>13</v>
      </c>
      <c r="AN824">
        <v>240</v>
      </c>
      <c r="AO824">
        <v>19</v>
      </c>
      <c r="AP824">
        <v>23</v>
      </c>
      <c r="AQ824">
        <v>35</v>
      </c>
      <c r="AR824">
        <v>37</v>
      </c>
      <c r="AS824">
        <v>17</v>
      </c>
      <c r="AT824">
        <v>19</v>
      </c>
      <c r="AU824">
        <v>23</v>
      </c>
      <c r="AV824">
        <v>62</v>
      </c>
      <c r="AW824">
        <f t="shared" si="154"/>
        <v>4</v>
      </c>
      <c r="AX824">
        <f t="shared" si="155"/>
        <v>66</v>
      </c>
      <c r="AY824" t="s">
        <v>102</v>
      </c>
      <c r="AZ824" s="1">
        <v>46083.916666666664</v>
      </c>
      <c r="BA824" s="1">
        <v>46083</v>
      </c>
      <c r="BB824">
        <v>3</v>
      </c>
      <c r="BC824" t="s">
        <v>119</v>
      </c>
      <c r="BD824">
        <v>2026</v>
      </c>
    </row>
    <row r="825" spans="1:56" x14ac:dyDescent="0.25">
      <c r="A825">
        <v>22500882</v>
      </c>
      <c r="B825" t="s">
        <v>89</v>
      </c>
      <c r="C825" t="s">
        <v>90</v>
      </c>
      <c r="D825">
        <v>1610612744</v>
      </c>
      <c r="E825" t="str">
        <f t="shared" si="144"/>
        <v>161061274422500882</v>
      </c>
      <c r="F825" t="s">
        <v>94</v>
      </c>
      <c r="G825" t="s">
        <v>95</v>
      </c>
      <c r="H825">
        <v>1610612746</v>
      </c>
      <c r="I825" s="4" t="str">
        <f t="shared" si="145"/>
        <v>161061274622500882</v>
      </c>
      <c r="J825">
        <v>1</v>
      </c>
      <c r="K825">
        <v>0</v>
      </c>
      <c r="L825">
        <v>101</v>
      </c>
      <c r="M825">
        <v>114</v>
      </c>
      <c r="N825">
        <v>26</v>
      </c>
      <c r="O825">
        <v>2</v>
      </c>
      <c r="P825">
        <v>7</v>
      </c>
      <c r="Q825" s="2">
        <f t="shared" si="146"/>
        <v>0.5025875796178344</v>
      </c>
      <c r="R825" s="3">
        <f t="shared" si="147"/>
        <v>73.48</v>
      </c>
      <c r="S825" s="3">
        <f t="shared" si="148"/>
        <v>66.12</v>
      </c>
      <c r="T825" s="3">
        <f t="shared" si="149"/>
        <v>137.45236799129015</v>
      </c>
      <c r="U825" s="3">
        <f t="shared" si="150"/>
        <v>172.41379310344826</v>
      </c>
      <c r="V825" s="3">
        <f t="shared" si="151"/>
        <v>-34.961425112158111</v>
      </c>
      <c r="W825" s="2">
        <f t="shared" si="152"/>
        <v>2.1666666666666665</v>
      </c>
      <c r="X825">
        <v>93</v>
      </c>
      <c r="Y825">
        <v>36</v>
      </c>
      <c r="Z825" s="2">
        <v>0.38700000000000001</v>
      </c>
      <c r="AA825">
        <v>48</v>
      </c>
      <c r="AB825">
        <v>17</v>
      </c>
      <c r="AC825">
        <f t="shared" si="153"/>
        <v>51</v>
      </c>
      <c r="AD825" s="2">
        <v>0.35399999999999998</v>
      </c>
      <c r="AE825">
        <v>17</v>
      </c>
      <c r="AF825">
        <v>12</v>
      </c>
      <c r="AG825" s="2">
        <v>0.70599999999999996</v>
      </c>
      <c r="AH825">
        <v>25</v>
      </c>
      <c r="AI825">
        <v>15</v>
      </c>
      <c r="AJ825">
        <v>40</v>
      </c>
      <c r="AK825">
        <v>17</v>
      </c>
      <c r="AL825">
        <v>12</v>
      </c>
      <c r="AM825">
        <v>-13</v>
      </c>
      <c r="AN825">
        <v>240</v>
      </c>
      <c r="AO825">
        <v>31</v>
      </c>
      <c r="AP825">
        <v>25</v>
      </c>
      <c r="AQ825">
        <v>23</v>
      </c>
      <c r="AR825">
        <v>22</v>
      </c>
      <c r="AS825">
        <v>17</v>
      </c>
      <c r="AT825">
        <v>10</v>
      </c>
      <c r="AU825">
        <v>15</v>
      </c>
      <c r="AV825">
        <v>36</v>
      </c>
      <c r="AW825">
        <f t="shared" si="154"/>
        <v>2</v>
      </c>
      <c r="AX825">
        <f t="shared" si="155"/>
        <v>38</v>
      </c>
      <c r="AY825" t="s">
        <v>102</v>
      </c>
      <c r="AZ825" s="1">
        <v>46083.916666666664</v>
      </c>
      <c r="BA825" s="1">
        <v>46083</v>
      </c>
      <c r="BB825">
        <v>3</v>
      </c>
      <c r="BC825" t="s">
        <v>119</v>
      </c>
      <c r="BD825">
        <v>2026</v>
      </c>
    </row>
    <row r="826" spans="1:56" x14ac:dyDescent="0.25">
      <c r="A826">
        <v>22500881</v>
      </c>
      <c r="B826" t="s">
        <v>107</v>
      </c>
      <c r="C826" t="s">
        <v>108</v>
      </c>
      <c r="D826">
        <v>1610612762</v>
      </c>
      <c r="E826" t="str">
        <f t="shared" si="144"/>
        <v>161061276222500881</v>
      </c>
      <c r="F826" t="s">
        <v>80</v>
      </c>
      <c r="G826" t="s">
        <v>81</v>
      </c>
      <c r="H826">
        <v>1610612743</v>
      </c>
      <c r="I826" s="4" t="str">
        <f t="shared" si="145"/>
        <v>161061274322500881</v>
      </c>
      <c r="J826">
        <v>1</v>
      </c>
      <c r="K826">
        <v>0</v>
      </c>
      <c r="L826">
        <v>125</v>
      </c>
      <c r="M826">
        <v>128</v>
      </c>
      <c r="N826">
        <v>24</v>
      </c>
      <c r="O826">
        <v>3</v>
      </c>
      <c r="P826">
        <v>11</v>
      </c>
      <c r="Q826" s="2">
        <f t="shared" si="146"/>
        <v>0.64142036124794743</v>
      </c>
      <c r="R826" s="3">
        <f t="shared" si="147"/>
        <v>80.44</v>
      </c>
      <c r="S826" s="3">
        <f t="shared" si="148"/>
        <v>66.400000000000006</v>
      </c>
      <c r="T826" s="3">
        <f t="shared" si="149"/>
        <v>155.39532570860268</v>
      </c>
      <c r="U826" s="3">
        <f t="shared" si="150"/>
        <v>192.77108433734938</v>
      </c>
      <c r="V826" s="3">
        <f t="shared" si="151"/>
        <v>-37.375758628746695</v>
      </c>
      <c r="W826" s="2">
        <f t="shared" si="152"/>
        <v>2.6666666666666665</v>
      </c>
      <c r="X826">
        <v>86</v>
      </c>
      <c r="Y826">
        <v>44</v>
      </c>
      <c r="Z826" s="2">
        <v>0.51200000000000001</v>
      </c>
      <c r="AA826">
        <v>39</v>
      </c>
      <c r="AB826">
        <v>15</v>
      </c>
      <c r="AC826">
        <f t="shared" si="153"/>
        <v>45</v>
      </c>
      <c r="AD826" s="2">
        <v>0.38500000000000001</v>
      </c>
      <c r="AE826">
        <v>26</v>
      </c>
      <c r="AF826">
        <v>22</v>
      </c>
      <c r="AG826" s="2">
        <v>0.84599999999999997</v>
      </c>
      <c r="AH826">
        <v>25</v>
      </c>
      <c r="AI826">
        <v>8</v>
      </c>
      <c r="AJ826">
        <v>33</v>
      </c>
      <c r="AK826">
        <v>28</v>
      </c>
      <c r="AL826">
        <v>9</v>
      </c>
      <c r="AM826">
        <v>-3</v>
      </c>
      <c r="AN826">
        <v>240</v>
      </c>
      <c r="AO826">
        <v>34</v>
      </c>
      <c r="AP826">
        <v>33</v>
      </c>
      <c r="AQ826">
        <v>26</v>
      </c>
      <c r="AR826">
        <v>32</v>
      </c>
      <c r="AS826">
        <v>6</v>
      </c>
      <c r="AT826">
        <v>25</v>
      </c>
      <c r="AU826">
        <v>27</v>
      </c>
      <c r="AV826">
        <v>50</v>
      </c>
      <c r="AW826">
        <f t="shared" si="154"/>
        <v>8</v>
      </c>
      <c r="AX826">
        <f t="shared" si="155"/>
        <v>58</v>
      </c>
      <c r="AY826" t="s">
        <v>102</v>
      </c>
      <c r="AZ826" s="1">
        <v>46083.875</v>
      </c>
      <c r="BA826" s="1">
        <v>46083</v>
      </c>
      <c r="BB826">
        <v>3</v>
      </c>
      <c r="BC826" t="s">
        <v>119</v>
      </c>
      <c r="BD826">
        <v>2026</v>
      </c>
    </row>
    <row r="827" spans="1:56" x14ac:dyDescent="0.25">
      <c r="A827">
        <v>22500881</v>
      </c>
      <c r="B827" t="s">
        <v>80</v>
      </c>
      <c r="C827" t="s">
        <v>81</v>
      </c>
      <c r="D827">
        <v>1610612743</v>
      </c>
      <c r="E827" t="str">
        <f t="shared" si="144"/>
        <v>161061274322500881</v>
      </c>
      <c r="F827" t="s">
        <v>107</v>
      </c>
      <c r="G827" t="s">
        <v>108</v>
      </c>
      <c r="H827">
        <v>1610612762</v>
      </c>
      <c r="I827" s="4" t="str">
        <f t="shared" si="145"/>
        <v>161061276222500881</v>
      </c>
      <c r="J827">
        <v>0</v>
      </c>
      <c r="K827">
        <v>1</v>
      </c>
      <c r="L827">
        <v>128</v>
      </c>
      <c r="M827">
        <v>125</v>
      </c>
      <c r="N827">
        <v>25</v>
      </c>
      <c r="O827">
        <v>2</v>
      </c>
      <c r="P827">
        <v>4</v>
      </c>
      <c r="Q827" s="2">
        <f t="shared" si="146"/>
        <v>0.71588366890380306</v>
      </c>
      <c r="R827" s="3">
        <f t="shared" si="147"/>
        <v>66.400000000000006</v>
      </c>
      <c r="S827" s="3">
        <f t="shared" si="148"/>
        <v>80.44</v>
      </c>
      <c r="T827" s="3">
        <f t="shared" si="149"/>
        <v>192.77108433734938</v>
      </c>
      <c r="U827" s="3">
        <f t="shared" si="150"/>
        <v>155.39532570860268</v>
      </c>
      <c r="V827" s="3">
        <f t="shared" si="151"/>
        <v>37.375758628746695</v>
      </c>
      <c r="W827" s="2">
        <f t="shared" si="152"/>
        <v>1.6666666666666667</v>
      </c>
      <c r="X827">
        <v>74</v>
      </c>
      <c r="Y827">
        <v>40</v>
      </c>
      <c r="Z827" s="2">
        <v>0.54100000000000004</v>
      </c>
      <c r="AA827">
        <v>39</v>
      </c>
      <c r="AB827">
        <v>16</v>
      </c>
      <c r="AC827">
        <f t="shared" si="153"/>
        <v>48</v>
      </c>
      <c r="AD827" s="2">
        <v>0.41</v>
      </c>
      <c r="AE827">
        <v>35</v>
      </c>
      <c r="AF827">
        <v>32</v>
      </c>
      <c r="AG827" s="2">
        <v>0.91400000000000003</v>
      </c>
      <c r="AH827">
        <v>30</v>
      </c>
      <c r="AI827">
        <v>8</v>
      </c>
      <c r="AJ827">
        <v>38</v>
      </c>
      <c r="AK827">
        <v>20</v>
      </c>
      <c r="AL827">
        <v>15</v>
      </c>
      <c r="AM827">
        <v>3</v>
      </c>
      <c r="AN827">
        <v>240</v>
      </c>
      <c r="AO827">
        <v>33</v>
      </c>
      <c r="AP827">
        <v>33</v>
      </c>
      <c r="AQ827">
        <v>34</v>
      </c>
      <c r="AR827">
        <v>28</v>
      </c>
      <c r="AS827">
        <v>9</v>
      </c>
      <c r="AT827">
        <v>15</v>
      </c>
      <c r="AU827">
        <v>8</v>
      </c>
      <c r="AV827">
        <v>46</v>
      </c>
      <c r="AW827">
        <f t="shared" si="154"/>
        <v>2</v>
      </c>
      <c r="AX827">
        <f t="shared" si="155"/>
        <v>48</v>
      </c>
      <c r="AY827" t="s">
        <v>102</v>
      </c>
      <c r="AZ827" s="1">
        <v>46083.875</v>
      </c>
      <c r="BA827" s="1">
        <v>46083</v>
      </c>
      <c r="BB827">
        <v>3</v>
      </c>
      <c r="BC827" t="s">
        <v>119</v>
      </c>
      <c r="BD827">
        <v>2026</v>
      </c>
    </row>
    <row r="828" spans="1:56" x14ac:dyDescent="0.25">
      <c r="A828">
        <v>22500880</v>
      </c>
      <c r="B828" t="s">
        <v>115</v>
      </c>
      <c r="C828" t="s">
        <v>116</v>
      </c>
      <c r="D828">
        <v>1610612749</v>
      </c>
      <c r="E828" t="str">
        <f t="shared" si="144"/>
        <v>161061274922500880</v>
      </c>
      <c r="F828" t="s">
        <v>76</v>
      </c>
      <c r="G828" t="s">
        <v>77</v>
      </c>
      <c r="H828">
        <v>1610612738</v>
      </c>
      <c r="I828" s="4" t="str">
        <f t="shared" si="145"/>
        <v>161061273822500880</v>
      </c>
      <c r="J828">
        <v>1</v>
      </c>
      <c r="K828">
        <v>0</v>
      </c>
      <c r="L828">
        <v>81</v>
      </c>
      <c r="M828">
        <v>108</v>
      </c>
      <c r="N828">
        <v>18</v>
      </c>
      <c r="O828">
        <v>3</v>
      </c>
      <c r="P828">
        <v>7</v>
      </c>
      <c r="Q828" s="2">
        <f t="shared" si="146"/>
        <v>0.49174356483729964</v>
      </c>
      <c r="R828" s="3">
        <f t="shared" si="147"/>
        <v>57.36</v>
      </c>
      <c r="S828" s="3">
        <f t="shared" si="148"/>
        <v>69.959999999999994</v>
      </c>
      <c r="T828" s="3">
        <f t="shared" si="149"/>
        <v>141.21338912133891</v>
      </c>
      <c r="U828" s="3">
        <f t="shared" si="150"/>
        <v>154.37392795883363</v>
      </c>
      <c r="V828" s="3">
        <f t="shared" si="151"/>
        <v>-13.160538837494727</v>
      </c>
      <c r="W828" s="2">
        <f t="shared" si="152"/>
        <v>1.125</v>
      </c>
      <c r="X828">
        <v>74</v>
      </c>
      <c r="Y828">
        <v>27</v>
      </c>
      <c r="Z828" s="2">
        <v>0.36499999999999999</v>
      </c>
      <c r="AA828">
        <v>36</v>
      </c>
      <c r="AB828">
        <v>13</v>
      </c>
      <c r="AC828">
        <f t="shared" si="153"/>
        <v>39</v>
      </c>
      <c r="AD828" s="2">
        <v>0.36099999999999999</v>
      </c>
      <c r="AE828">
        <v>19</v>
      </c>
      <c r="AF828">
        <v>14</v>
      </c>
      <c r="AG828" s="2">
        <v>0.73699999999999999</v>
      </c>
      <c r="AH828">
        <v>32</v>
      </c>
      <c r="AI828">
        <v>9</v>
      </c>
      <c r="AJ828">
        <v>41</v>
      </c>
      <c r="AK828">
        <v>13</v>
      </c>
      <c r="AL828">
        <v>16</v>
      </c>
      <c r="AM828">
        <v>-27</v>
      </c>
      <c r="AN828">
        <v>240</v>
      </c>
      <c r="AO828">
        <v>20</v>
      </c>
      <c r="AP828">
        <v>23</v>
      </c>
      <c r="AQ828">
        <v>22</v>
      </c>
      <c r="AR828">
        <v>16</v>
      </c>
      <c r="AS828">
        <v>7</v>
      </c>
      <c r="AT828">
        <v>17</v>
      </c>
      <c r="AU828">
        <v>12</v>
      </c>
      <c r="AV828">
        <v>22</v>
      </c>
      <c r="AW828">
        <f t="shared" si="154"/>
        <v>6</v>
      </c>
      <c r="AX828">
        <f t="shared" si="155"/>
        <v>28</v>
      </c>
      <c r="AY828" t="s">
        <v>102</v>
      </c>
      <c r="AZ828" s="1">
        <v>46083.8125</v>
      </c>
      <c r="BA828" s="1">
        <v>46083</v>
      </c>
      <c r="BB828">
        <v>3</v>
      </c>
      <c r="BC828" t="s">
        <v>119</v>
      </c>
      <c r="BD828">
        <v>2026</v>
      </c>
    </row>
    <row r="829" spans="1:56" x14ac:dyDescent="0.25">
      <c r="A829">
        <v>22500880</v>
      </c>
      <c r="B829" t="s">
        <v>76</v>
      </c>
      <c r="C829" t="s">
        <v>77</v>
      </c>
      <c r="D829">
        <v>1610612738</v>
      </c>
      <c r="E829" t="str">
        <f t="shared" si="144"/>
        <v>161061273822500880</v>
      </c>
      <c r="F829" t="s">
        <v>115</v>
      </c>
      <c r="G829" t="s">
        <v>116</v>
      </c>
      <c r="H829">
        <v>1610612749</v>
      </c>
      <c r="I829" s="4" t="str">
        <f t="shared" si="145"/>
        <v>161061274922500880</v>
      </c>
      <c r="J829">
        <v>0</v>
      </c>
      <c r="K829">
        <v>1</v>
      </c>
      <c r="L829">
        <v>108</v>
      </c>
      <c r="M829">
        <v>81</v>
      </c>
      <c r="N829">
        <v>31</v>
      </c>
      <c r="O829">
        <v>6</v>
      </c>
      <c r="P829">
        <v>7</v>
      </c>
      <c r="Q829" s="2">
        <f t="shared" si="146"/>
        <v>0.54567502021018599</v>
      </c>
      <c r="R829" s="3">
        <f t="shared" si="147"/>
        <v>69.959999999999994</v>
      </c>
      <c r="S829" s="3">
        <f t="shared" si="148"/>
        <v>57.36</v>
      </c>
      <c r="T829" s="3">
        <f t="shared" si="149"/>
        <v>154.37392795883363</v>
      </c>
      <c r="U829" s="3">
        <f t="shared" si="150"/>
        <v>141.21338912133891</v>
      </c>
      <c r="V829" s="3">
        <f t="shared" si="151"/>
        <v>13.160538837494727</v>
      </c>
      <c r="W829" s="2">
        <f t="shared" si="152"/>
        <v>3.1</v>
      </c>
      <c r="X829">
        <v>95</v>
      </c>
      <c r="Y829">
        <v>41</v>
      </c>
      <c r="Z829" s="2">
        <v>0.432</v>
      </c>
      <c r="AA829">
        <v>50</v>
      </c>
      <c r="AB829">
        <v>20</v>
      </c>
      <c r="AC829">
        <f t="shared" si="153"/>
        <v>60</v>
      </c>
      <c r="AD829" s="2">
        <v>0.4</v>
      </c>
      <c r="AE829">
        <v>9</v>
      </c>
      <c r="AF829">
        <v>6</v>
      </c>
      <c r="AG829" s="2">
        <v>0.66700000000000004</v>
      </c>
      <c r="AH829">
        <v>35</v>
      </c>
      <c r="AI829">
        <v>19</v>
      </c>
      <c r="AJ829">
        <v>54</v>
      </c>
      <c r="AK829">
        <v>16</v>
      </c>
      <c r="AL829">
        <v>10</v>
      </c>
      <c r="AM829">
        <v>27</v>
      </c>
      <c r="AN829">
        <v>240</v>
      </c>
      <c r="AO829">
        <v>30</v>
      </c>
      <c r="AP829">
        <v>27</v>
      </c>
      <c r="AQ829">
        <v>26</v>
      </c>
      <c r="AR829">
        <v>25</v>
      </c>
      <c r="AS829">
        <v>31</v>
      </c>
      <c r="AT829">
        <v>10</v>
      </c>
      <c r="AU829">
        <v>19</v>
      </c>
      <c r="AV829">
        <v>34</v>
      </c>
      <c r="AW829">
        <f t="shared" si="154"/>
        <v>8</v>
      </c>
      <c r="AX829">
        <f t="shared" si="155"/>
        <v>42</v>
      </c>
      <c r="AY829" t="s">
        <v>102</v>
      </c>
      <c r="AZ829" s="1">
        <v>46083.8125</v>
      </c>
      <c r="BA829" s="1">
        <v>46083</v>
      </c>
      <c r="BB829">
        <v>3</v>
      </c>
      <c r="BC829" t="s">
        <v>119</v>
      </c>
      <c r="BD829">
        <v>2026</v>
      </c>
    </row>
    <row r="830" spans="1:56" x14ac:dyDescent="0.25">
      <c r="A830">
        <v>22500879</v>
      </c>
      <c r="B830" t="s">
        <v>78</v>
      </c>
      <c r="C830" t="s">
        <v>79</v>
      </c>
      <c r="D830">
        <v>1610612745</v>
      </c>
      <c r="E830" t="str">
        <f t="shared" si="144"/>
        <v>161061274522500879</v>
      </c>
      <c r="F830" t="s">
        <v>111</v>
      </c>
      <c r="G830" t="s">
        <v>112</v>
      </c>
      <c r="H830">
        <v>1610612764</v>
      </c>
      <c r="I830" s="4" t="str">
        <f t="shared" si="145"/>
        <v>161061276422500879</v>
      </c>
      <c r="J830">
        <v>0</v>
      </c>
      <c r="K830">
        <v>1</v>
      </c>
      <c r="L830">
        <v>123</v>
      </c>
      <c r="M830">
        <v>118</v>
      </c>
      <c r="N830">
        <v>21</v>
      </c>
      <c r="O830">
        <v>5</v>
      </c>
      <c r="P830">
        <v>10</v>
      </c>
      <c r="Q830" s="2">
        <f t="shared" si="146"/>
        <v>0.58953220858895705</v>
      </c>
      <c r="R830" s="3">
        <f t="shared" si="147"/>
        <v>63.319999999999993</v>
      </c>
      <c r="S830" s="3">
        <f t="shared" si="148"/>
        <v>78.16</v>
      </c>
      <c r="T830" s="3">
        <f t="shared" si="149"/>
        <v>194.25142135186357</v>
      </c>
      <c r="U830" s="3">
        <f t="shared" si="150"/>
        <v>150.97236438075743</v>
      </c>
      <c r="V830" s="3">
        <f t="shared" si="151"/>
        <v>43.279056971106144</v>
      </c>
      <c r="W830" s="2">
        <f t="shared" si="152"/>
        <v>1.05</v>
      </c>
      <c r="X830">
        <v>92</v>
      </c>
      <c r="Y830">
        <v>45</v>
      </c>
      <c r="Z830" s="2">
        <v>0.48899999999999999</v>
      </c>
      <c r="AA830">
        <v>25</v>
      </c>
      <c r="AB830">
        <v>9</v>
      </c>
      <c r="AC830">
        <f t="shared" si="153"/>
        <v>27</v>
      </c>
      <c r="AD830" s="2">
        <v>0.36</v>
      </c>
      <c r="AE830">
        <v>28</v>
      </c>
      <c r="AF830">
        <v>24</v>
      </c>
      <c r="AG830" s="2">
        <v>0.85699999999999998</v>
      </c>
      <c r="AH830">
        <v>38</v>
      </c>
      <c r="AI830">
        <v>21</v>
      </c>
      <c r="AJ830">
        <v>59</v>
      </c>
      <c r="AK830">
        <v>17</v>
      </c>
      <c r="AL830">
        <v>20</v>
      </c>
      <c r="AM830">
        <v>5</v>
      </c>
      <c r="AN830">
        <v>240</v>
      </c>
      <c r="AO830">
        <v>26</v>
      </c>
      <c r="AP830">
        <v>34</v>
      </c>
      <c r="AQ830">
        <v>34</v>
      </c>
      <c r="AR830">
        <v>29</v>
      </c>
      <c r="AS830">
        <v>19</v>
      </c>
      <c r="AT830">
        <v>8</v>
      </c>
      <c r="AU830">
        <v>18</v>
      </c>
      <c r="AV830">
        <v>62</v>
      </c>
      <c r="AW830">
        <f t="shared" si="154"/>
        <v>10</v>
      </c>
      <c r="AX830">
        <f t="shared" si="155"/>
        <v>72</v>
      </c>
      <c r="AY830" t="s">
        <v>102</v>
      </c>
      <c r="AZ830" s="1">
        <v>46083.791666666664</v>
      </c>
      <c r="BA830" s="1">
        <v>46083</v>
      </c>
      <c r="BB830">
        <v>3</v>
      </c>
      <c r="BC830" t="s">
        <v>119</v>
      </c>
      <c r="BD830">
        <v>2026</v>
      </c>
    </row>
    <row r="831" spans="1:56" x14ac:dyDescent="0.25">
      <c r="A831">
        <v>22500879</v>
      </c>
      <c r="B831" t="s">
        <v>111</v>
      </c>
      <c r="C831" t="s">
        <v>112</v>
      </c>
      <c r="D831">
        <v>1610612764</v>
      </c>
      <c r="E831" t="str">
        <f t="shared" si="144"/>
        <v>161061276422500879</v>
      </c>
      <c r="F831" t="s">
        <v>78</v>
      </c>
      <c r="G831" t="s">
        <v>79</v>
      </c>
      <c r="H831">
        <v>1610612745</v>
      </c>
      <c r="I831" s="4" t="str">
        <f t="shared" si="145"/>
        <v>161061274522500879</v>
      </c>
      <c r="J831">
        <v>1</v>
      </c>
      <c r="K831">
        <v>0</v>
      </c>
      <c r="L831">
        <v>118</v>
      </c>
      <c r="M831">
        <v>123</v>
      </c>
      <c r="N831">
        <v>20</v>
      </c>
      <c r="O831">
        <v>4</v>
      </c>
      <c r="P831">
        <v>15</v>
      </c>
      <c r="Q831" s="2">
        <f t="shared" si="146"/>
        <v>0.60724578015644304</v>
      </c>
      <c r="R831" s="3">
        <f t="shared" si="147"/>
        <v>78.16</v>
      </c>
      <c r="S831" s="3">
        <f t="shared" si="148"/>
        <v>63.319999999999993</v>
      </c>
      <c r="T831" s="3">
        <f t="shared" si="149"/>
        <v>150.97236438075743</v>
      </c>
      <c r="U831" s="3">
        <f t="shared" si="150"/>
        <v>194.25142135186357</v>
      </c>
      <c r="V831" s="3">
        <f t="shared" si="151"/>
        <v>-43.279056971106144</v>
      </c>
      <c r="W831" s="2">
        <f t="shared" si="152"/>
        <v>1.6666666666666667</v>
      </c>
      <c r="X831">
        <v>91</v>
      </c>
      <c r="Y831">
        <v>44</v>
      </c>
      <c r="Z831" s="2">
        <v>0.48399999999999999</v>
      </c>
      <c r="AA831">
        <v>35</v>
      </c>
      <c r="AB831">
        <v>19</v>
      </c>
      <c r="AC831">
        <f t="shared" si="153"/>
        <v>57</v>
      </c>
      <c r="AD831" s="2">
        <v>0.54300000000000004</v>
      </c>
      <c r="AE831">
        <v>14</v>
      </c>
      <c r="AF831">
        <v>11</v>
      </c>
      <c r="AG831" s="2">
        <v>0.78600000000000003</v>
      </c>
      <c r="AH831">
        <v>20</v>
      </c>
      <c r="AI831">
        <v>7</v>
      </c>
      <c r="AJ831">
        <v>27</v>
      </c>
      <c r="AK831">
        <v>24</v>
      </c>
      <c r="AL831">
        <v>12</v>
      </c>
      <c r="AM831">
        <v>-5</v>
      </c>
      <c r="AN831">
        <v>240</v>
      </c>
      <c r="AO831">
        <v>30</v>
      </c>
      <c r="AP831">
        <v>21</v>
      </c>
      <c r="AQ831">
        <v>29</v>
      </c>
      <c r="AR831">
        <v>38</v>
      </c>
      <c r="AS831">
        <v>5</v>
      </c>
      <c r="AT831">
        <v>24</v>
      </c>
      <c r="AU831">
        <v>39</v>
      </c>
      <c r="AV831">
        <v>40</v>
      </c>
      <c r="AW831">
        <f t="shared" si="154"/>
        <v>10</v>
      </c>
      <c r="AX831">
        <f t="shared" si="155"/>
        <v>50</v>
      </c>
      <c r="AY831" t="s">
        <v>102</v>
      </c>
      <c r="AZ831" s="1">
        <v>46083.791666666664</v>
      </c>
      <c r="BA831" s="1">
        <v>46083</v>
      </c>
      <c r="BB831">
        <v>3</v>
      </c>
      <c r="BC831" t="s">
        <v>119</v>
      </c>
      <c r="BD831">
        <v>2026</v>
      </c>
    </row>
    <row r="832" spans="1:56" x14ac:dyDescent="0.25">
      <c r="A832">
        <v>22500878</v>
      </c>
      <c r="B832" t="s">
        <v>109</v>
      </c>
      <c r="C832" t="s">
        <v>110</v>
      </c>
      <c r="D832">
        <v>1610612758</v>
      </c>
      <c r="E832" t="str">
        <f t="shared" si="144"/>
        <v>161061275822500878</v>
      </c>
      <c r="F832" t="s">
        <v>68</v>
      </c>
      <c r="G832" t="s">
        <v>69</v>
      </c>
      <c r="H832">
        <v>1610612747</v>
      </c>
      <c r="I832" s="4" t="str">
        <f t="shared" si="145"/>
        <v>161061274722500878</v>
      </c>
      <c r="J832">
        <v>0</v>
      </c>
      <c r="K832">
        <v>0</v>
      </c>
      <c r="L832">
        <v>104</v>
      </c>
      <c r="M832">
        <v>128</v>
      </c>
      <c r="N832">
        <v>30</v>
      </c>
      <c r="O832">
        <v>8</v>
      </c>
      <c r="P832">
        <v>4</v>
      </c>
      <c r="Q832" s="2">
        <f t="shared" si="146"/>
        <v>0.5383022774327122</v>
      </c>
      <c r="R832" s="3">
        <f t="shared" si="147"/>
        <v>60.599999999999994</v>
      </c>
      <c r="S832" s="3">
        <f t="shared" si="148"/>
        <v>85.68</v>
      </c>
      <c r="T832" s="3">
        <f t="shared" si="149"/>
        <v>171.61716171617164</v>
      </c>
      <c r="U832" s="3">
        <f t="shared" si="150"/>
        <v>149.39309056956114</v>
      </c>
      <c r="V832" s="3">
        <f t="shared" si="151"/>
        <v>22.224071146610498</v>
      </c>
      <c r="W832" s="2">
        <f t="shared" si="152"/>
        <v>1.5</v>
      </c>
      <c r="X832">
        <v>90</v>
      </c>
      <c r="Y832">
        <v>42</v>
      </c>
      <c r="Z832" s="2">
        <v>0.46700000000000003</v>
      </c>
      <c r="AA832">
        <v>26</v>
      </c>
      <c r="AB832">
        <v>6</v>
      </c>
      <c r="AC832">
        <f t="shared" si="153"/>
        <v>18</v>
      </c>
      <c r="AD832" s="2">
        <v>0.23100000000000001</v>
      </c>
      <c r="AE832">
        <v>15</v>
      </c>
      <c r="AF832">
        <v>14</v>
      </c>
      <c r="AG832" s="2">
        <v>0.93300000000000005</v>
      </c>
      <c r="AH832">
        <v>36</v>
      </c>
      <c r="AI832">
        <v>16</v>
      </c>
      <c r="AJ832">
        <v>52</v>
      </c>
      <c r="AK832">
        <v>16</v>
      </c>
      <c r="AL832">
        <v>20</v>
      </c>
      <c r="AM832">
        <v>-24</v>
      </c>
      <c r="AN832">
        <v>240</v>
      </c>
      <c r="AO832">
        <v>18</v>
      </c>
      <c r="AP832">
        <v>31</v>
      </c>
      <c r="AQ832">
        <v>27</v>
      </c>
      <c r="AR832">
        <v>28</v>
      </c>
      <c r="AS832">
        <v>2</v>
      </c>
      <c r="AT832">
        <v>16</v>
      </c>
      <c r="AU832">
        <v>17</v>
      </c>
      <c r="AV832">
        <v>58</v>
      </c>
      <c r="AW832">
        <f t="shared" si="154"/>
        <v>14</v>
      </c>
      <c r="AX832">
        <f t="shared" si="155"/>
        <v>72</v>
      </c>
      <c r="AY832" t="s">
        <v>102</v>
      </c>
      <c r="AZ832" s="1">
        <v>46082.895833333336</v>
      </c>
      <c r="BA832" s="1">
        <v>46082</v>
      </c>
      <c r="BB832">
        <v>3</v>
      </c>
      <c r="BC832" t="s">
        <v>119</v>
      </c>
      <c r="BD832">
        <v>2026</v>
      </c>
    </row>
    <row r="833" spans="1:56" x14ac:dyDescent="0.25">
      <c r="A833">
        <v>22500878</v>
      </c>
      <c r="B833" t="s">
        <v>68</v>
      </c>
      <c r="C833" t="s">
        <v>69</v>
      </c>
      <c r="D833">
        <v>1610612747</v>
      </c>
      <c r="E833" t="str">
        <f t="shared" si="144"/>
        <v>161061274722500878</v>
      </c>
      <c r="F833" t="s">
        <v>109</v>
      </c>
      <c r="G833" t="s">
        <v>110</v>
      </c>
      <c r="H833">
        <v>1610612758</v>
      </c>
      <c r="I833" s="4" t="str">
        <f t="shared" si="145"/>
        <v>161061275822500878</v>
      </c>
      <c r="J833">
        <v>1</v>
      </c>
      <c r="K833">
        <v>1</v>
      </c>
      <c r="L833">
        <v>128</v>
      </c>
      <c r="M833">
        <v>104</v>
      </c>
      <c r="N833">
        <v>34</v>
      </c>
      <c r="O833">
        <v>9</v>
      </c>
      <c r="P833">
        <v>14</v>
      </c>
      <c r="Q833" s="2">
        <f t="shared" si="146"/>
        <v>0.61728395061728392</v>
      </c>
      <c r="R833" s="3">
        <f t="shared" si="147"/>
        <v>85.68</v>
      </c>
      <c r="S833" s="3">
        <f t="shared" si="148"/>
        <v>60.599999999999994</v>
      </c>
      <c r="T833" s="3">
        <f t="shared" si="149"/>
        <v>149.39309056956114</v>
      </c>
      <c r="U833" s="3">
        <f t="shared" si="150"/>
        <v>171.61716171617164</v>
      </c>
      <c r="V833" s="3">
        <f t="shared" si="151"/>
        <v>-22.224071146610498</v>
      </c>
      <c r="W833" s="2">
        <f t="shared" si="152"/>
        <v>3.7777777777777777</v>
      </c>
      <c r="X833">
        <v>94</v>
      </c>
      <c r="Y833">
        <v>47</v>
      </c>
      <c r="Z833" s="2">
        <v>0.5</v>
      </c>
      <c r="AA833">
        <v>39</v>
      </c>
      <c r="AB833">
        <v>18</v>
      </c>
      <c r="AC833">
        <f t="shared" si="153"/>
        <v>54</v>
      </c>
      <c r="AD833" s="2">
        <v>0.46200000000000002</v>
      </c>
      <c r="AE833">
        <v>22</v>
      </c>
      <c r="AF833">
        <v>16</v>
      </c>
      <c r="AG833" s="2">
        <v>0.72699999999999998</v>
      </c>
      <c r="AH833">
        <v>28</v>
      </c>
      <c r="AI833">
        <v>9</v>
      </c>
      <c r="AJ833">
        <v>37</v>
      </c>
      <c r="AK833">
        <v>12</v>
      </c>
      <c r="AL833">
        <v>9</v>
      </c>
      <c r="AM833">
        <v>24</v>
      </c>
      <c r="AN833">
        <v>240</v>
      </c>
      <c r="AO833">
        <v>36</v>
      </c>
      <c r="AP833">
        <v>28</v>
      </c>
      <c r="AQ833">
        <v>32</v>
      </c>
      <c r="AR833">
        <v>32</v>
      </c>
      <c r="AS833">
        <v>30</v>
      </c>
      <c r="AT833">
        <v>20</v>
      </c>
      <c r="AU833">
        <v>27</v>
      </c>
      <c r="AV833">
        <v>50</v>
      </c>
      <c r="AW833">
        <f t="shared" si="154"/>
        <v>8</v>
      </c>
      <c r="AX833">
        <f t="shared" si="155"/>
        <v>58</v>
      </c>
      <c r="AY833" t="s">
        <v>102</v>
      </c>
      <c r="AZ833" s="1">
        <v>46082.895833333336</v>
      </c>
      <c r="BA833" s="1">
        <v>46082</v>
      </c>
      <c r="BB833">
        <v>3</v>
      </c>
      <c r="BC833" t="s">
        <v>119</v>
      </c>
      <c r="BD833">
        <v>2026</v>
      </c>
    </row>
    <row r="834" spans="1:56" x14ac:dyDescent="0.25">
      <c r="A834">
        <v>22500877</v>
      </c>
      <c r="B834" t="s">
        <v>105</v>
      </c>
      <c r="C834" t="s">
        <v>106</v>
      </c>
      <c r="D834">
        <v>1610612740</v>
      </c>
      <c r="E834" t="str">
        <f t="shared" ref="E834:E897" si="156">D834:D3477&amp;A834:A3477</f>
        <v>161061274022500877</v>
      </c>
      <c r="F834" t="s">
        <v>94</v>
      </c>
      <c r="G834" t="s">
        <v>95</v>
      </c>
      <c r="H834">
        <v>1610612746</v>
      </c>
      <c r="I834" s="4" t="str">
        <f t="shared" ref="I834:I897" si="157">H834:H3477&amp;A834:A3477</f>
        <v>161061274622500877</v>
      </c>
      <c r="J834">
        <v>0</v>
      </c>
      <c r="K834">
        <v>0</v>
      </c>
      <c r="L834">
        <v>117</v>
      </c>
      <c r="M834">
        <v>137</v>
      </c>
      <c r="N834">
        <v>22</v>
      </c>
      <c r="O834">
        <v>4</v>
      </c>
      <c r="P834">
        <v>6</v>
      </c>
      <c r="Q834" s="2">
        <f t="shared" ref="Q834:Q897" si="158">IF((2*(X834 + 0.44 * AE834))=0,0,L834 / (2*(X834 + 0.44 * AE834)))</f>
        <v>0.57240704500978468</v>
      </c>
      <c r="R834" s="3">
        <f t="shared" ref="R834:R897" si="159">X834 + 0.44 * AE834 - AI834 - AL834</f>
        <v>72.2</v>
      </c>
      <c r="S834" s="3">
        <f t="shared" ref="S834:S897" si="160">INDEX(X:X,MATCH(I834,E:E,0))
+0.44*INDEX(AE:AE,MATCH(I834,E:E,0))
-INDEX(AI:AI,MATCH(I834,E:E,0))
-INDEX(AL:AL,MATCH(I834,E:E,0))</f>
        <v>83.76</v>
      </c>
      <c r="T834" s="3">
        <f t="shared" ref="T834:T897" si="161">(L834/R834)*100</f>
        <v>162.04986149584485</v>
      </c>
      <c r="U834" s="3">
        <f t="shared" ref="U834:U897" si="162">(M834/S834)*100</f>
        <v>163.56255969436484</v>
      </c>
      <c r="V834" s="3">
        <f t="shared" ref="V834:V897" si="163">T834-U834</f>
        <v>-1.5126981985199848</v>
      </c>
      <c r="W834" s="2">
        <f t="shared" ref="W834:W897" si="164">N834/IF(AL834=0,1,AL834)</f>
        <v>1.375</v>
      </c>
      <c r="X834">
        <v>89</v>
      </c>
      <c r="Y834">
        <v>40</v>
      </c>
      <c r="Z834" s="2">
        <v>0.44900000000000001</v>
      </c>
      <c r="AA834">
        <v>33</v>
      </c>
      <c r="AB834">
        <v>12</v>
      </c>
      <c r="AC834">
        <f t="shared" ref="AC834:AC897" si="165">AB834*3</f>
        <v>36</v>
      </c>
      <c r="AD834" s="2">
        <v>0.36399999999999999</v>
      </c>
      <c r="AE834">
        <v>30</v>
      </c>
      <c r="AF834">
        <v>25</v>
      </c>
      <c r="AG834" s="2">
        <v>0.83299999999999996</v>
      </c>
      <c r="AH834">
        <v>27</v>
      </c>
      <c r="AI834">
        <v>14</v>
      </c>
      <c r="AJ834">
        <v>41</v>
      </c>
      <c r="AK834">
        <v>21</v>
      </c>
      <c r="AL834">
        <v>16</v>
      </c>
      <c r="AM834">
        <v>-20</v>
      </c>
      <c r="AN834">
        <v>240</v>
      </c>
      <c r="AO834">
        <v>32</v>
      </c>
      <c r="AP834">
        <v>38</v>
      </c>
      <c r="AQ834">
        <v>24</v>
      </c>
      <c r="AR834">
        <v>23</v>
      </c>
      <c r="AS834">
        <v>0</v>
      </c>
      <c r="AT834">
        <v>13</v>
      </c>
      <c r="AU834">
        <v>9</v>
      </c>
      <c r="AV834">
        <v>50</v>
      </c>
      <c r="AW834">
        <f t="shared" ref="AW834:AW897" si="166">L834-(AV834+AC834+AF834)</f>
        <v>6</v>
      </c>
      <c r="AX834">
        <f t="shared" ref="AX834:AX897" si="167">AV834+AW834</f>
        <v>56</v>
      </c>
      <c r="AY834" t="s">
        <v>102</v>
      </c>
      <c r="AZ834" s="1">
        <v>46082.875</v>
      </c>
      <c r="BA834" s="1">
        <v>46082</v>
      </c>
      <c r="BB834">
        <v>3</v>
      </c>
      <c r="BC834" t="s">
        <v>119</v>
      </c>
      <c r="BD834">
        <v>2026</v>
      </c>
    </row>
    <row r="835" spans="1:56" x14ac:dyDescent="0.25">
      <c r="A835">
        <v>22500877</v>
      </c>
      <c r="B835" t="s">
        <v>94</v>
      </c>
      <c r="C835" t="s">
        <v>95</v>
      </c>
      <c r="D835">
        <v>1610612746</v>
      </c>
      <c r="E835" t="str">
        <f t="shared" si="156"/>
        <v>161061274622500877</v>
      </c>
      <c r="F835" t="s">
        <v>105</v>
      </c>
      <c r="G835" t="s">
        <v>106</v>
      </c>
      <c r="H835">
        <v>1610612740</v>
      </c>
      <c r="I835" s="4" t="str">
        <f t="shared" si="157"/>
        <v>161061274022500877</v>
      </c>
      <c r="J835">
        <v>1</v>
      </c>
      <c r="K835">
        <v>1</v>
      </c>
      <c r="L835">
        <v>137</v>
      </c>
      <c r="M835">
        <v>117</v>
      </c>
      <c r="N835">
        <v>29</v>
      </c>
      <c r="O835">
        <v>3</v>
      </c>
      <c r="P835">
        <v>11</v>
      </c>
      <c r="Q835" s="2">
        <f t="shared" si="158"/>
        <v>0.67315251572327039</v>
      </c>
      <c r="R835" s="3">
        <f t="shared" si="159"/>
        <v>83.76</v>
      </c>
      <c r="S835" s="3">
        <f t="shared" si="160"/>
        <v>72.2</v>
      </c>
      <c r="T835" s="3">
        <f t="shared" si="161"/>
        <v>163.56255969436484</v>
      </c>
      <c r="U835" s="3">
        <f t="shared" si="162"/>
        <v>162.04986149584485</v>
      </c>
      <c r="V835" s="3">
        <f t="shared" si="163"/>
        <v>1.5126981985199848</v>
      </c>
      <c r="W835" s="2">
        <f t="shared" si="164"/>
        <v>3.625</v>
      </c>
      <c r="X835">
        <v>89</v>
      </c>
      <c r="Y835">
        <v>48</v>
      </c>
      <c r="Z835" s="2">
        <v>0.53900000000000003</v>
      </c>
      <c r="AA835">
        <v>36</v>
      </c>
      <c r="AB835">
        <v>17</v>
      </c>
      <c r="AC835">
        <f t="shared" si="165"/>
        <v>51</v>
      </c>
      <c r="AD835" s="2">
        <v>0.47199999999999998</v>
      </c>
      <c r="AE835">
        <v>29</v>
      </c>
      <c r="AF835">
        <v>24</v>
      </c>
      <c r="AG835" s="2">
        <v>0.82799999999999996</v>
      </c>
      <c r="AH835">
        <v>28</v>
      </c>
      <c r="AI835">
        <v>10</v>
      </c>
      <c r="AJ835">
        <v>38</v>
      </c>
      <c r="AK835">
        <v>22</v>
      </c>
      <c r="AL835">
        <v>8</v>
      </c>
      <c r="AM835">
        <v>20</v>
      </c>
      <c r="AN835">
        <v>240</v>
      </c>
      <c r="AO835">
        <v>43</v>
      </c>
      <c r="AP835">
        <v>33</v>
      </c>
      <c r="AQ835">
        <v>31</v>
      </c>
      <c r="AR835">
        <v>30</v>
      </c>
      <c r="AS835">
        <v>26</v>
      </c>
      <c r="AT835">
        <v>22</v>
      </c>
      <c r="AU835">
        <v>36</v>
      </c>
      <c r="AV835">
        <v>60</v>
      </c>
      <c r="AW835">
        <f t="shared" si="166"/>
        <v>2</v>
      </c>
      <c r="AX835">
        <f t="shared" si="167"/>
        <v>62</v>
      </c>
      <c r="AY835" t="s">
        <v>102</v>
      </c>
      <c r="AZ835" s="1">
        <v>46082.875</v>
      </c>
      <c r="BA835" s="1">
        <v>46082</v>
      </c>
      <c r="BB835">
        <v>3</v>
      </c>
      <c r="BC835" t="s">
        <v>119</v>
      </c>
      <c r="BD835">
        <v>2026</v>
      </c>
    </row>
    <row r="836" spans="1:56" x14ac:dyDescent="0.25">
      <c r="A836">
        <v>22500874</v>
      </c>
      <c r="B836" t="s">
        <v>76</v>
      </c>
      <c r="C836" t="s">
        <v>77</v>
      </c>
      <c r="D836">
        <v>1610612738</v>
      </c>
      <c r="E836" t="str">
        <f t="shared" si="156"/>
        <v>161061273822500874</v>
      </c>
      <c r="F836" t="s">
        <v>70</v>
      </c>
      <c r="G836" t="s">
        <v>71</v>
      </c>
      <c r="H836">
        <v>1610612755</v>
      </c>
      <c r="I836" s="4" t="str">
        <f t="shared" si="157"/>
        <v>161061275522500874</v>
      </c>
      <c r="J836">
        <v>1</v>
      </c>
      <c r="K836">
        <v>1</v>
      </c>
      <c r="L836">
        <v>114</v>
      </c>
      <c r="M836">
        <v>98</v>
      </c>
      <c r="N836">
        <v>27</v>
      </c>
      <c r="O836">
        <v>7</v>
      </c>
      <c r="P836">
        <v>4</v>
      </c>
      <c r="Q836" s="2">
        <f t="shared" si="158"/>
        <v>0.56863527533918601</v>
      </c>
      <c r="R836" s="3">
        <f t="shared" si="159"/>
        <v>68.239999999999995</v>
      </c>
      <c r="S836" s="3">
        <f t="shared" si="160"/>
        <v>81.680000000000007</v>
      </c>
      <c r="T836" s="3">
        <f t="shared" si="161"/>
        <v>167.05744431418523</v>
      </c>
      <c r="U836" s="3">
        <f t="shared" si="162"/>
        <v>119.98041136141038</v>
      </c>
      <c r="V836" s="3">
        <f t="shared" si="163"/>
        <v>47.077032952774857</v>
      </c>
      <c r="W836" s="2">
        <f t="shared" si="164"/>
        <v>2.0769230769230771</v>
      </c>
      <c r="X836">
        <v>91</v>
      </c>
      <c r="Y836">
        <v>40</v>
      </c>
      <c r="Z836" s="2">
        <v>0.44</v>
      </c>
      <c r="AA836">
        <v>49</v>
      </c>
      <c r="AB836">
        <v>16</v>
      </c>
      <c r="AC836">
        <f t="shared" si="165"/>
        <v>48</v>
      </c>
      <c r="AD836" s="2">
        <v>0.32700000000000001</v>
      </c>
      <c r="AE836">
        <v>21</v>
      </c>
      <c r="AF836">
        <v>18</v>
      </c>
      <c r="AG836" s="2">
        <v>0.85699999999999998</v>
      </c>
      <c r="AH836">
        <v>40</v>
      </c>
      <c r="AI836">
        <v>19</v>
      </c>
      <c r="AJ836">
        <v>59</v>
      </c>
      <c r="AK836">
        <v>19</v>
      </c>
      <c r="AL836">
        <v>13</v>
      </c>
      <c r="AM836">
        <v>16</v>
      </c>
      <c r="AN836">
        <v>240</v>
      </c>
      <c r="AO836">
        <v>26</v>
      </c>
      <c r="AP836">
        <v>36</v>
      </c>
      <c r="AQ836">
        <v>27</v>
      </c>
      <c r="AR836">
        <v>25</v>
      </c>
      <c r="AS836">
        <v>16</v>
      </c>
      <c r="AT836">
        <v>9</v>
      </c>
      <c r="AU836">
        <v>7</v>
      </c>
      <c r="AV836">
        <v>42</v>
      </c>
      <c r="AW836">
        <f t="shared" si="166"/>
        <v>6</v>
      </c>
      <c r="AX836">
        <f t="shared" si="167"/>
        <v>48</v>
      </c>
      <c r="AY836" t="s">
        <v>102</v>
      </c>
      <c r="AZ836" s="1">
        <v>46082.833333333336</v>
      </c>
      <c r="BA836" s="1">
        <v>46082</v>
      </c>
      <c r="BB836">
        <v>3</v>
      </c>
      <c r="BC836" t="s">
        <v>119</v>
      </c>
      <c r="BD836">
        <v>2026</v>
      </c>
    </row>
    <row r="837" spans="1:56" x14ac:dyDescent="0.25">
      <c r="A837">
        <v>22500874</v>
      </c>
      <c r="B837" t="s">
        <v>70</v>
      </c>
      <c r="C837" t="s">
        <v>71</v>
      </c>
      <c r="D837">
        <v>1610612755</v>
      </c>
      <c r="E837" t="str">
        <f t="shared" si="156"/>
        <v>161061275522500874</v>
      </c>
      <c r="F837" t="s">
        <v>76</v>
      </c>
      <c r="G837" t="s">
        <v>77</v>
      </c>
      <c r="H837">
        <v>1610612738</v>
      </c>
      <c r="I837" s="4" t="str">
        <f t="shared" si="157"/>
        <v>161061273822500874</v>
      </c>
      <c r="J837">
        <v>0</v>
      </c>
      <c r="K837">
        <v>0</v>
      </c>
      <c r="L837">
        <v>98</v>
      </c>
      <c r="M837">
        <v>114</v>
      </c>
      <c r="N837">
        <v>21</v>
      </c>
      <c r="O837">
        <v>4</v>
      </c>
      <c r="P837">
        <v>10</v>
      </c>
      <c r="Q837" s="2">
        <f t="shared" si="158"/>
        <v>0.50163800163800165</v>
      </c>
      <c r="R837" s="3">
        <f t="shared" si="159"/>
        <v>81.680000000000007</v>
      </c>
      <c r="S837" s="3">
        <f t="shared" si="160"/>
        <v>68.239999999999995</v>
      </c>
      <c r="T837" s="3">
        <f t="shared" si="161"/>
        <v>119.98041136141038</v>
      </c>
      <c r="U837" s="3">
        <f t="shared" si="162"/>
        <v>167.05744431418523</v>
      </c>
      <c r="V837" s="3">
        <f t="shared" si="163"/>
        <v>-47.077032952774857</v>
      </c>
      <c r="W837" s="2">
        <f t="shared" si="164"/>
        <v>3.5</v>
      </c>
      <c r="X837">
        <v>88</v>
      </c>
      <c r="Y837">
        <v>35</v>
      </c>
      <c r="Z837" s="2">
        <v>0.39800000000000002</v>
      </c>
      <c r="AA837">
        <v>31</v>
      </c>
      <c r="AB837">
        <v>12</v>
      </c>
      <c r="AC837">
        <f t="shared" si="165"/>
        <v>36</v>
      </c>
      <c r="AD837" s="2">
        <v>0.38700000000000001</v>
      </c>
      <c r="AE837">
        <v>22</v>
      </c>
      <c r="AF837">
        <v>16</v>
      </c>
      <c r="AG837" s="2">
        <v>0.72699999999999998</v>
      </c>
      <c r="AH837">
        <v>27</v>
      </c>
      <c r="AI837">
        <v>10</v>
      </c>
      <c r="AJ837">
        <v>37</v>
      </c>
      <c r="AK837">
        <v>17</v>
      </c>
      <c r="AL837">
        <v>6</v>
      </c>
      <c r="AM837">
        <v>-16</v>
      </c>
      <c r="AN837">
        <v>240</v>
      </c>
      <c r="AO837">
        <v>28</v>
      </c>
      <c r="AP837">
        <v>22</v>
      </c>
      <c r="AQ837">
        <v>33</v>
      </c>
      <c r="AR837">
        <v>15</v>
      </c>
      <c r="AS837">
        <v>10</v>
      </c>
      <c r="AT837">
        <v>9</v>
      </c>
      <c r="AU837">
        <v>11</v>
      </c>
      <c r="AV837">
        <v>36</v>
      </c>
      <c r="AW837">
        <f t="shared" si="166"/>
        <v>10</v>
      </c>
      <c r="AX837">
        <f t="shared" si="167"/>
        <v>46</v>
      </c>
      <c r="AY837" t="s">
        <v>102</v>
      </c>
      <c r="AZ837" s="1">
        <v>46082.833333333336</v>
      </c>
      <c r="BA837" s="1">
        <v>46082</v>
      </c>
      <c r="BB837">
        <v>3</v>
      </c>
      <c r="BC837" t="s">
        <v>119</v>
      </c>
      <c r="BD837">
        <v>2026</v>
      </c>
    </row>
    <row r="838" spans="1:56" x14ac:dyDescent="0.25">
      <c r="A838">
        <v>22500876</v>
      </c>
      <c r="B838" t="s">
        <v>98</v>
      </c>
      <c r="C838" t="s">
        <v>99</v>
      </c>
      <c r="D838">
        <v>1610612742</v>
      </c>
      <c r="E838" t="str">
        <f t="shared" si="156"/>
        <v>161061274222500876</v>
      </c>
      <c r="F838" t="s">
        <v>59</v>
      </c>
      <c r="G838" t="s">
        <v>60</v>
      </c>
      <c r="H838">
        <v>1610612760</v>
      </c>
      <c r="I838" s="4" t="str">
        <f t="shared" si="157"/>
        <v>161061276022500876</v>
      </c>
      <c r="J838">
        <v>1</v>
      </c>
      <c r="K838">
        <v>0</v>
      </c>
      <c r="L838">
        <v>87</v>
      </c>
      <c r="M838">
        <v>100</v>
      </c>
      <c r="N838">
        <v>20</v>
      </c>
      <c r="O838">
        <v>1</v>
      </c>
      <c r="P838">
        <v>6</v>
      </c>
      <c r="Q838" s="2">
        <f t="shared" si="158"/>
        <v>0.47262059973924375</v>
      </c>
      <c r="R838" s="3">
        <f t="shared" si="159"/>
        <v>66.040000000000006</v>
      </c>
      <c r="S838" s="3">
        <f t="shared" si="160"/>
        <v>83.6</v>
      </c>
      <c r="T838" s="3">
        <f t="shared" si="161"/>
        <v>131.7383403997577</v>
      </c>
      <c r="U838" s="3">
        <f t="shared" si="162"/>
        <v>119.61722488038278</v>
      </c>
      <c r="V838" s="3">
        <f t="shared" si="163"/>
        <v>12.121115519374925</v>
      </c>
      <c r="W838" s="2">
        <f t="shared" si="164"/>
        <v>1.1764705882352942</v>
      </c>
      <c r="X838">
        <v>85</v>
      </c>
      <c r="Y838">
        <v>33</v>
      </c>
      <c r="Z838" s="2">
        <v>0.38800000000000001</v>
      </c>
      <c r="AA838">
        <v>31</v>
      </c>
      <c r="AB838">
        <v>9</v>
      </c>
      <c r="AC838">
        <f t="shared" si="165"/>
        <v>27</v>
      </c>
      <c r="AD838" s="2">
        <v>0.28999999999999998</v>
      </c>
      <c r="AE838">
        <v>16</v>
      </c>
      <c r="AF838">
        <v>12</v>
      </c>
      <c r="AG838" s="2">
        <v>0.75</v>
      </c>
      <c r="AH838">
        <v>40</v>
      </c>
      <c r="AI838">
        <v>9</v>
      </c>
      <c r="AJ838">
        <v>49</v>
      </c>
      <c r="AK838">
        <v>18</v>
      </c>
      <c r="AL838">
        <v>17</v>
      </c>
      <c r="AM838">
        <v>-13</v>
      </c>
      <c r="AN838">
        <v>240</v>
      </c>
      <c r="AO838">
        <v>25</v>
      </c>
      <c r="AP838">
        <v>24</v>
      </c>
      <c r="AQ838">
        <v>20</v>
      </c>
      <c r="AR838">
        <v>18</v>
      </c>
      <c r="AS838">
        <v>5</v>
      </c>
      <c r="AT838">
        <v>10</v>
      </c>
      <c r="AU838">
        <v>4</v>
      </c>
      <c r="AV838">
        <v>40</v>
      </c>
      <c r="AW838">
        <f t="shared" si="166"/>
        <v>8</v>
      </c>
      <c r="AX838">
        <f t="shared" si="167"/>
        <v>48</v>
      </c>
      <c r="AY838" t="s">
        <v>102</v>
      </c>
      <c r="AZ838" s="1">
        <v>46082.833333333336</v>
      </c>
      <c r="BA838" s="1">
        <v>46082</v>
      </c>
      <c r="BB838">
        <v>3</v>
      </c>
      <c r="BC838" t="s">
        <v>119</v>
      </c>
      <c r="BD838">
        <v>2026</v>
      </c>
    </row>
    <row r="839" spans="1:56" x14ac:dyDescent="0.25">
      <c r="A839">
        <v>22500876</v>
      </c>
      <c r="B839" t="s">
        <v>59</v>
      </c>
      <c r="C839" t="s">
        <v>60</v>
      </c>
      <c r="D839">
        <v>1610612760</v>
      </c>
      <c r="E839" t="str">
        <f t="shared" si="156"/>
        <v>161061276022500876</v>
      </c>
      <c r="F839" t="s">
        <v>98</v>
      </c>
      <c r="G839" t="s">
        <v>99</v>
      </c>
      <c r="H839">
        <v>1610612742</v>
      </c>
      <c r="I839" s="4" t="str">
        <f t="shared" si="157"/>
        <v>161061274222500876</v>
      </c>
      <c r="J839">
        <v>0</v>
      </c>
      <c r="K839">
        <v>1</v>
      </c>
      <c r="L839">
        <v>100</v>
      </c>
      <c r="M839">
        <v>87</v>
      </c>
      <c r="N839">
        <v>22</v>
      </c>
      <c r="O839">
        <v>8</v>
      </c>
      <c r="P839">
        <v>9</v>
      </c>
      <c r="Q839" s="2">
        <f t="shared" si="158"/>
        <v>0.50709939148073024</v>
      </c>
      <c r="R839" s="3">
        <f t="shared" si="159"/>
        <v>83.6</v>
      </c>
      <c r="S839" s="3">
        <f t="shared" si="160"/>
        <v>66.040000000000006</v>
      </c>
      <c r="T839" s="3">
        <f t="shared" si="161"/>
        <v>119.61722488038278</v>
      </c>
      <c r="U839" s="3">
        <f t="shared" si="162"/>
        <v>131.7383403997577</v>
      </c>
      <c r="V839" s="3">
        <f t="shared" si="163"/>
        <v>-12.121115519374925</v>
      </c>
      <c r="W839" s="2">
        <f t="shared" si="164"/>
        <v>2.75</v>
      </c>
      <c r="X839">
        <v>92</v>
      </c>
      <c r="Y839">
        <v>41</v>
      </c>
      <c r="Z839" s="2">
        <v>0.44600000000000001</v>
      </c>
      <c r="AA839">
        <v>39</v>
      </c>
      <c r="AB839">
        <v>8</v>
      </c>
      <c r="AC839">
        <f t="shared" si="165"/>
        <v>24</v>
      </c>
      <c r="AD839" s="2">
        <v>0.20499999999999999</v>
      </c>
      <c r="AE839">
        <v>15</v>
      </c>
      <c r="AF839">
        <v>10</v>
      </c>
      <c r="AG839" s="2">
        <v>0.66700000000000004</v>
      </c>
      <c r="AH839">
        <v>39</v>
      </c>
      <c r="AI839">
        <v>7</v>
      </c>
      <c r="AJ839">
        <v>46</v>
      </c>
      <c r="AK839">
        <v>17</v>
      </c>
      <c r="AL839">
        <v>8</v>
      </c>
      <c r="AM839">
        <v>13</v>
      </c>
      <c r="AN839">
        <v>240</v>
      </c>
      <c r="AO839">
        <v>36</v>
      </c>
      <c r="AP839">
        <v>22</v>
      </c>
      <c r="AQ839">
        <v>25</v>
      </c>
      <c r="AR839">
        <v>17</v>
      </c>
      <c r="AS839">
        <v>22</v>
      </c>
      <c r="AT839">
        <v>16</v>
      </c>
      <c r="AU839">
        <v>14</v>
      </c>
      <c r="AV839">
        <v>48</v>
      </c>
      <c r="AW839">
        <f t="shared" si="166"/>
        <v>18</v>
      </c>
      <c r="AX839">
        <f t="shared" si="167"/>
        <v>66</v>
      </c>
      <c r="AY839" t="s">
        <v>102</v>
      </c>
      <c r="AZ839" s="1">
        <v>46082.833333333336</v>
      </c>
      <c r="BA839" s="1">
        <v>46082</v>
      </c>
      <c r="BB839">
        <v>3</v>
      </c>
      <c r="BC839" t="s">
        <v>119</v>
      </c>
      <c r="BD839">
        <v>2026</v>
      </c>
    </row>
    <row r="840" spans="1:56" x14ac:dyDescent="0.25">
      <c r="A840">
        <v>22500873</v>
      </c>
      <c r="B840" t="s">
        <v>83</v>
      </c>
      <c r="C840" t="s">
        <v>84</v>
      </c>
      <c r="D840">
        <v>1610612737</v>
      </c>
      <c r="E840" t="str">
        <f t="shared" si="156"/>
        <v>161061273722500873</v>
      </c>
      <c r="F840" t="s">
        <v>85</v>
      </c>
      <c r="G840" t="s">
        <v>86</v>
      </c>
      <c r="H840">
        <v>1610612757</v>
      </c>
      <c r="I840" s="4" t="str">
        <f t="shared" si="157"/>
        <v>161061275722500873</v>
      </c>
      <c r="J840">
        <v>1</v>
      </c>
      <c r="K840">
        <v>1</v>
      </c>
      <c r="L840">
        <v>135</v>
      </c>
      <c r="M840">
        <v>101</v>
      </c>
      <c r="N840">
        <v>36</v>
      </c>
      <c r="O840">
        <v>5</v>
      </c>
      <c r="P840">
        <v>10</v>
      </c>
      <c r="Q840" s="2">
        <f t="shared" si="158"/>
        <v>0.66098707403055224</v>
      </c>
      <c r="R840" s="3">
        <f t="shared" si="159"/>
        <v>76.12</v>
      </c>
      <c r="S840" s="3">
        <f t="shared" si="160"/>
        <v>72.44</v>
      </c>
      <c r="T840" s="3">
        <f t="shared" si="161"/>
        <v>177.35155018392012</v>
      </c>
      <c r="U840" s="3">
        <f t="shared" si="162"/>
        <v>139.42573163997793</v>
      </c>
      <c r="V840" s="3">
        <f t="shared" si="163"/>
        <v>37.925818543942199</v>
      </c>
      <c r="W840" s="2">
        <f t="shared" si="164"/>
        <v>2.7692307692307692</v>
      </c>
      <c r="X840">
        <v>92</v>
      </c>
      <c r="Y840">
        <v>51</v>
      </c>
      <c r="Z840" s="2">
        <v>0.55400000000000005</v>
      </c>
      <c r="AA840">
        <v>40</v>
      </c>
      <c r="AB840">
        <v>15</v>
      </c>
      <c r="AC840">
        <f t="shared" si="165"/>
        <v>45</v>
      </c>
      <c r="AD840" s="2">
        <v>0.375</v>
      </c>
      <c r="AE840">
        <v>23</v>
      </c>
      <c r="AF840">
        <v>18</v>
      </c>
      <c r="AG840" s="2">
        <v>0.78300000000000003</v>
      </c>
      <c r="AH840">
        <v>41</v>
      </c>
      <c r="AI840">
        <v>13</v>
      </c>
      <c r="AJ840">
        <v>54</v>
      </c>
      <c r="AK840">
        <v>25</v>
      </c>
      <c r="AL840">
        <v>13</v>
      </c>
      <c r="AM840">
        <v>34</v>
      </c>
      <c r="AN840">
        <v>240</v>
      </c>
      <c r="AO840">
        <v>44</v>
      </c>
      <c r="AP840">
        <v>31</v>
      </c>
      <c r="AQ840">
        <v>28</v>
      </c>
      <c r="AR840">
        <v>32</v>
      </c>
      <c r="AS840">
        <v>34</v>
      </c>
      <c r="AT840">
        <v>24</v>
      </c>
      <c r="AU840">
        <v>30</v>
      </c>
      <c r="AV840">
        <v>66</v>
      </c>
      <c r="AW840">
        <f t="shared" si="166"/>
        <v>6</v>
      </c>
      <c r="AX840">
        <f t="shared" si="167"/>
        <v>72</v>
      </c>
      <c r="AY840" t="s">
        <v>102</v>
      </c>
      <c r="AZ840" s="1">
        <v>46082.75</v>
      </c>
      <c r="BA840" s="1">
        <v>46082</v>
      </c>
      <c r="BB840">
        <v>3</v>
      </c>
      <c r="BC840" t="s">
        <v>119</v>
      </c>
      <c r="BD840">
        <v>2026</v>
      </c>
    </row>
    <row r="841" spans="1:56" x14ac:dyDescent="0.25">
      <c r="A841">
        <v>22500873</v>
      </c>
      <c r="B841" t="s">
        <v>85</v>
      </c>
      <c r="C841" t="s">
        <v>86</v>
      </c>
      <c r="D841">
        <v>1610612757</v>
      </c>
      <c r="E841" t="str">
        <f t="shared" si="156"/>
        <v>161061275722500873</v>
      </c>
      <c r="F841" t="s">
        <v>83</v>
      </c>
      <c r="G841" t="s">
        <v>84</v>
      </c>
      <c r="H841">
        <v>1610612737</v>
      </c>
      <c r="I841" s="4" t="str">
        <f t="shared" si="157"/>
        <v>161061273722500873</v>
      </c>
      <c r="J841">
        <v>0</v>
      </c>
      <c r="K841">
        <v>0</v>
      </c>
      <c r="L841">
        <v>101</v>
      </c>
      <c r="M841">
        <v>135</v>
      </c>
      <c r="N841">
        <v>23</v>
      </c>
      <c r="O841">
        <v>6</v>
      </c>
      <c r="P841">
        <v>5</v>
      </c>
      <c r="Q841" s="2">
        <f t="shared" si="158"/>
        <v>0.51300284437220645</v>
      </c>
      <c r="R841" s="3">
        <f t="shared" si="159"/>
        <v>72.44</v>
      </c>
      <c r="S841" s="3">
        <f t="shared" si="160"/>
        <v>76.12</v>
      </c>
      <c r="T841" s="3">
        <f t="shared" si="161"/>
        <v>139.42573163997793</v>
      </c>
      <c r="U841" s="3">
        <f t="shared" si="162"/>
        <v>177.35155018392012</v>
      </c>
      <c r="V841" s="3">
        <f t="shared" si="163"/>
        <v>-37.925818543942199</v>
      </c>
      <c r="W841" s="2">
        <f t="shared" si="164"/>
        <v>1.3529411764705883</v>
      </c>
      <c r="X841">
        <v>87</v>
      </c>
      <c r="Y841">
        <v>35</v>
      </c>
      <c r="Z841" s="2">
        <v>0.40200000000000002</v>
      </c>
      <c r="AA841">
        <v>37</v>
      </c>
      <c r="AB841">
        <v>13</v>
      </c>
      <c r="AC841">
        <f t="shared" si="165"/>
        <v>39</v>
      </c>
      <c r="AD841" s="2">
        <v>0.35099999999999998</v>
      </c>
      <c r="AE841">
        <v>26</v>
      </c>
      <c r="AF841">
        <v>18</v>
      </c>
      <c r="AG841" s="2">
        <v>0.69199999999999995</v>
      </c>
      <c r="AH841">
        <v>29</v>
      </c>
      <c r="AI841">
        <v>9</v>
      </c>
      <c r="AJ841">
        <v>38</v>
      </c>
      <c r="AK841">
        <v>15</v>
      </c>
      <c r="AL841">
        <v>17</v>
      </c>
      <c r="AM841">
        <v>-34</v>
      </c>
      <c r="AN841">
        <v>240</v>
      </c>
      <c r="AO841">
        <v>25</v>
      </c>
      <c r="AP841">
        <v>33</v>
      </c>
      <c r="AQ841">
        <v>27</v>
      </c>
      <c r="AR841">
        <v>16</v>
      </c>
      <c r="AS841">
        <v>3</v>
      </c>
      <c r="AT841">
        <v>10</v>
      </c>
      <c r="AU841">
        <v>18</v>
      </c>
      <c r="AV841">
        <v>42</v>
      </c>
      <c r="AW841">
        <f t="shared" si="166"/>
        <v>2</v>
      </c>
      <c r="AX841">
        <f t="shared" si="167"/>
        <v>44</v>
      </c>
      <c r="AY841" t="s">
        <v>102</v>
      </c>
      <c r="AZ841" s="1">
        <v>46082.75</v>
      </c>
      <c r="BA841" s="1">
        <v>46082</v>
      </c>
      <c r="BB841">
        <v>3</v>
      </c>
      <c r="BC841" t="s">
        <v>119</v>
      </c>
      <c r="BD841">
        <v>2026</v>
      </c>
    </row>
    <row r="842" spans="1:56" x14ac:dyDescent="0.25">
      <c r="A842">
        <v>22500875</v>
      </c>
      <c r="B842" t="s">
        <v>74</v>
      </c>
      <c r="C842" t="s">
        <v>75</v>
      </c>
      <c r="D842">
        <v>1610612753</v>
      </c>
      <c r="E842" t="str">
        <f t="shared" si="156"/>
        <v>161061275322500875</v>
      </c>
      <c r="F842" t="s">
        <v>64</v>
      </c>
      <c r="G842" t="s">
        <v>65</v>
      </c>
      <c r="H842">
        <v>1610612765</v>
      </c>
      <c r="I842" s="4" t="str">
        <f t="shared" si="157"/>
        <v>161061276522500875</v>
      </c>
      <c r="J842">
        <v>1</v>
      </c>
      <c r="K842">
        <v>0</v>
      </c>
      <c r="L842">
        <v>92</v>
      </c>
      <c r="M842">
        <v>106</v>
      </c>
      <c r="N842">
        <v>20</v>
      </c>
      <c r="O842">
        <v>4</v>
      </c>
      <c r="P842">
        <v>8</v>
      </c>
      <c r="Q842" s="2">
        <f t="shared" si="158"/>
        <v>0.50997782705099781</v>
      </c>
      <c r="R842" s="3">
        <f t="shared" si="159"/>
        <v>62.2</v>
      </c>
      <c r="S842" s="3">
        <f t="shared" si="160"/>
        <v>76.56</v>
      </c>
      <c r="T842" s="3">
        <f t="shared" si="161"/>
        <v>147.90996784565914</v>
      </c>
      <c r="U842" s="3">
        <f t="shared" si="162"/>
        <v>138.45350052246604</v>
      </c>
      <c r="V842" s="3">
        <f t="shared" si="163"/>
        <v>9.4564673231930954</v>
      </c>
      <c r="W842" s="2">
        <f t="shared" si="164"/>
        <v>1.0526315789473684</v>
      </c>
      <c r="X842">
        <v>77</v>
      </c>
      <c r="Y842">
        <v>29</v>
      </c>
      <c r="Z842" s="2">
        <v>0.377</v>
      </c>
      <c r="AA842">
        <v>36</v>
      </c>
      <c r="AB842">
        <v>10</v>
      </c>
      <c r="AC842">
        <f t="shared" si="165"/>
        <v>30</v>
      </c>
      <c r="AD842" s="2">
        <v>0.27800000000000002</v>
      </c>
      <c r="AE842">
        <v>30</v>
      </c>
      <c r="AF842">
        <v>24</v>
      </c>
      <c r="AG842" s="2">
        <v>0.8</v>
      </c>
      <c r="AH842">
        <v>32</v>
      </c>
      <c r="AI842">
        <v>9</v>
      </c>
      <c r="AJ842">
        <v>41</v>
      </c>
      <c r="AK842">
        <v>17</v>
      </c>
      <c r="AL842">
        <v>19</v>
      </c>
      <c r="AM842">
        <v>-14</v>
      </c>
      <c r="AN842">
        <v>240</v>
      </c>
      <c r="AO842">
        <v>26</v>
      </c>
      <c r="AP842">
        <v>31</v>
      </c>
      <c r="AQ842">
        <v>18</v>
      </c>
      <c r="AR842">
        <v>17</v>
      </c>
      <c r="AS842">
        <v>9</v>
      </c>
      <c r="AT842">
        <v>12</v>
      </c>
      <c r="AU842">
        <v>14</v>
      </c>
      <c r="AV842">
        <v>32</v>
      </c>
      <c r="AW842">
        <f t="shared" si="166"/>
        <v>6</v>
      </c>
      <c r="AX842">
        <f t="shared" si="167"/>
        <v>38</v>
      </c>
      <c r="AY842" t="s">
        <v>102</v>
      </c>
      <c r="AZ842" s="1">
        <v>46082.75</v>
      </c>
      <c r="BA842" s="1">
        <v>46082</v>
      </c>
      <c r="BB842">
        <v>3</v>
      </c>
      <c r="BC842" t="s">
        <v>119</v>
      </c>
      <c r="BD842">
        <v>2026</v>
      </c>
    </row>
    <row r="843" spans="1:56" x14ac:dyDescent="0.25">
      <c r="A843">
        <v>22500875</v>
      </c>
      <c r="B843" t="s">
        <v>64</v>
      </c>
      <c r="C843" t="s">
        <v>65</v>
      </c>
      <c r="D843">
        <v>1610612765</v>
      </c>
      <c r="E843" t="str">
        <f t="shared" si="156"/>
        <v>161061276522500875</v>
      </c>
      <c r="F843" t="s">
        <v>74</v>
      </c>
      <c r="G843" t="s">
        <v>75</v>
      </c>
      <c r="H843">
        <v>1610612753</v>
      </c>
      <c r="I843" s="4" t="str">
        <f t="shared" si="157"/>
        <v>161061275322500875</v>
      </c>
      <c r="J843">
        <v>0</v>
      </c>
      <c r="K843">
        <v>1</v>
      </c>
      <c r="L843">
        <v>106</v>
      </c>
      <c r="M843">
        <v>92</v>
      </c>
      <c r="N843">
        <v>24</v>
      </c>
      <c r="O843">
        <v>6</v>
      </c>
      <c r="P843">
        <v>14</v>
      </c>
      <c r="Q843" s="2">
        <f t="shared" si="158"/>
        <v>0.51178061027423716</v>
      </c>
      <c r="R843" s="3">
        <f t="shared" si="159"/>
        <v>76.56</v>
      </c>
      <c r="S843" s="3">
        <f t="shared" si="160"/>
        <v>62.2</v>
      </c>
      <c r="T843" s="3">
        <f t="shared" si="161"/>
        <v>138.45350052246604</v>
      </c>
      <c r="U843" s="3">
        <f t="shared" si="162"/>
        <v>147.90996784565914</v>
      </c>
      <c r="V843" s="3">
        <f t="shared" si="163"/>
        <v>-9.4564673231930954</v>
      </c>
      <c r="W843" s="2">
        <f t="shared" si="164"/>
        <v>1.8461538461538463</v>
      </c>
      <c r="X843">
        <v>93</v>
      </c>
      <c r="Y843">
        <v>42</v>
      </c>
      <c r="Z843" s="2">
        <v>0.45200000000000001</v>
      </c>
      <c r="AA843">
        <v>30</v>
      </c>
      <c r="AB843">
        <v>4</v>
      </c>
      <c r="AC843">
        <f t="shared" si="165"/>
        <v>12</v>
      </c>
      <c r="AD843" s="2">
        <v>0.13300000000000001</v>
      </c>
      <c r="AE843">
        <v>24</v>
      </c>
      <c r="AF843">
        <v>18</v>
      </c>
      <c r="AG843" s="2">
        <v>0.75</v>
      </c>
      <c r="AH843">
        <v>42</v>
      </c>
      <c r="AI843">
        <v>14</v>
      </c>
      <c r="AJ843">
        <v>56</v>
      </c>
      <c r="AK843">
        <v>21</v>
      </c>
      <c r="AL843">
        <v>13</v>
      </c>
      <c r="AM843">
        <v>14</v>
      </c>
      <c r="AN843">
        <v>240</v>
      </c>
      <c r="AO843">
        <v>23</v>
      </c>
      <c r="AP843">
        <v>27</v>
      </c>
      <c r="AQ843">
        <v>31</v>
      </c>
      <c r="AR843">
        <v>25</v>
      </c>
      <c r="AS843">
        <v>14</v>
      </c>
      <c r="AT843">
        <v>19</v>
      </c>
      <c r="AU843">
        <v>26</v>
      </c>
      <c r="AV843">
        <v>66</v>
      </c>
      <c r="AW843">
        <f t="shared" si="166"/>
        <v>10</v>
      </c>
      <c r="AX843">
        <f t="shared" si="167"/>
        <v>76</v>
      </c>
      <c r="AY843" t="s">
        <v>102</v>
      </c>
      <c r="AZ843" s="1">
        <v>46082.75</v>
      </c>
      <c r="BA843" s="1">
        <v>46082</v>
      </c>
      <c r="BB843">
        <v>3</v>
      </c>
      <c r="BC843" t="s">
        <v>119</v>
      </c>
      <c r="BD843">
        <v>2026</v>
      </c>
    </row>
    <row r="844" spans="1:56" x14ac:dyDescent="0.25">
      <c r="A844">
        <v>22500872</v>
      </c>
      <c r="B844" t="s">
        <v>113</v>
      </c>
      <c r="C844" t="s">
        <v>114</v>
      </c>
      <c r="D844">
        <v>1610612754</v>
      </c>
      <c r="E844" t="str">
        <f t="shared" si="156"/>
        <v>161061275422500872</v>
      </c>
      <c r="F844" t="s">
        <v>103</v>
      </c>
      <c r="G844" t="s">
        <v>104</v>
      </c>
      <c r="H844">
        <v>1610612763</v>
      </c>
      <c r="I844" s="4" t="str">
        <f t="shared" si="157"/>
        <v>161061276322500872</v>
      </c>
      <c r="J844">
        <v>1</v>
      </c>
      <c r="K844">
        <v>0</v>
      </c>
      <c r="L844">
        <v>106</v>
      </c>
      <c r="M844">
        <v>125</v>
      </c>
      <c r="N844">
        <v>29</v>
      </c>
      <c r="O844">
        <v>9</v>
      </c>
      <c r="P844">
        <v>5</v>
      </c>
      <c r="Q844" s="2">
        <f t="shared" si="158"/>
        <v>0.59981892258940694</v>
      </c>
      <c r="R844" s="3">
        <f t="shared" si="159"/>
        <v>63.36</v>
      </c>
      <c r="S844" s="3">
        <f t="shared" si="160"/>
        <v>75.16</v>
      </c>
      <c r="T844" s="3">
        <f t="shared" si="161"/>
        <v>167.29797979797979</v>
      </c>
      <c r="U844" s="3">
        <f t="shared" si="162"/>
        <v>166.31186801490153</v>
      </c>
      <c r="V844" s="3">
        <f t="shared" si="163"/>
        <v>0.98611178307825753</v>
      </c>
      <c r="W844" s="2">
        <f t="shared" si="164"/>
        <v>1.6111111111111112</v>
      </c>
      <c r="X844">
        <v>80</v>
      </c>
      <c r="Y844">
        <v>39</v>
      </c>
      <c r="Z844" s="2">
        <v>0.48799999999999999</v>
      </c>
      <c r="AA844">
        <v>39</v>
      </c>
      <c r="AB844">
        <v>15</v>
      </c>
      <c r="AC844">
        <f t="shared" si="165"/>
        <v>45</v>
      </c>
      <c r="AD844" s="2">
        <v>0.38500000000000001</v>
      </c>
      <c r="AE844">
        <v>19</v>
      </c>
      <c r="AF844">
        <v>13</v>
      </c>
      <c r="AG844" s="2">
        <v>0.68400000000000005</v>
      </c>
      <c r="AH844">
        <v>24</v>
      </c>
      <c r="AI844">
        <v>7</v>
      </c>
      <c r="AJ844">
        <v>31</v>
      </c>
      <c r="AK844">
        <v>13</v>
      </c>
      <c r="AL844">
        <v>18</v>
      </c>
      <c r="AM844">
        <v>-19</v>
      </c>
      <c r="AN844">
        <v>240</v>
      </c>
      <c r="AO844">
        <v>34</v>
      </c>
      <c r="AP844">
        <v>26</v>
      </c>
      <c r="AQ844">
        <v>23</v>
      </c>
      <c r="AR844">
        <v>23</v>
      </c>
      <c r="AS844">
        <v>5</v>
      </c>
      <c r="AT844">
        <v>8</v>
      </c>
      <c r="AU844">
        <v>12</v>
      </c>
      <c r="AV844">
        <v>40</v>
      </c>
      <c r="AW844">
        <f t="shared" si="166"/>
        <v>8</v>
      </c>
      <c r="AX844">
        <f t="shared" si="167"/>
        <v>48</v>
      </c>
      <c r="AY844" t="s">
        <v>102</v>
      </c>
      <c r="AZ844" s="1">
        <v>46082.708333333336</v>
      </c>
      <c r="BA844" s="1">
        <v>46082</v>
      </c>
      <c r="BB844">
        <v>3</v>
      </c>
      <c r="BC844" t="s">
        <v>119</v>
      </c>
      <c r="BD844">
        <v>2026</v>
      </c>
    </row>
    <row r="845" spans="1:56" x14ac:dyDescent="0.25">
      <c r="A845">
        <v>22500872</v>
      </c>
      <c r="B845" t="s">
        <v>103</v>
      </c>
      <c r="C845" t="s">
        <v>104</v>
      </c>
      <c r="D845">
        <v>1610612763</v>
      </c>
      <c r="E845" t="str">
        <f t="shared" si="156"/>
        <v>161061276322500872</v>
      </c>
      <c r="F845" t="s">
        <v>113</v>
      </c>
      <c r="G845" t="s">
        <v>114</v>
      </c>
      <c r="H845">
        <v>1610612754</v>
      </c>
      <c r="I845" s="4" t="str">
        <f t="shared" si="157"/>
        <v>161061275422500872</v>
      </c>
      <c r="J845">
        <v>0</v>
      </c>
      <c r="K845">
        <v>1</v>
      </c>
      <c r="L845">
        <v>125</v>
      </c>
      <c r="M845">
        <v>106</v>
      </c>
      <c r="N845">
        <v>34</v>
      </c>
      <c r="O845">
        <v>9</v>
      </c>
      <c r="P845">
        <v>12</v>
      </c>
      <c r="Q845" s="2">
        <f t="shared" si="158"/>
        <v>0.62400159744408945</v>
      </c>
      <c r="R845" s="3">
        <f t="shared" si="159"/>
        <v>75.16</v>
      </c>
      <c r="S845" s="3">
        <f t="shared" si="160"/>
        <v>63.36</v>
      </c>
      <c r="T845" s="3">
        <f t="shared" si="161"/>
        <v>166.31186801490153</v>
      </c>
      <c r="U845" s="3">
        <f t="shared" si="162"/>
        <v>167.29797979797979</v>
      </c>
      <c r="V845" s="3">
        <f t="shared" si="163"/>
        <v>-0.98611178307825753</v>
      </c>
      <c r="W845" s="2">
        <f t="shared" si="164"/>
        <v>2.8333333333333335</v>
      </c>
      <c r="X845">
        <v>94</v>
      </c>
      <c r="Y845">
        <v>48</v>
      </c>
      <c r="Z845" s="2">
        <v>0.51100000000000001</v>
      </c>
      <c r="AA845">
        <v>35</v>
      </c>
      <c r="AB845">
        <v>15</v>
      </c>
      <c r="AC845">
        <f t="shared" si="165"/>
        <v>45</v>
      </c>
      <c r="AD845" s="2">
        <v>0.42899999999999999</v>
      </c>
      <c r="AE845">
        <v>14</v>
      </c>
      <c r="AF845">
        <v>14</v>
      </c>
      <c r="AG845" s="2">
        <v>1</v>
      </c>
      <c r="AH845">
        <v>27</v>
      </c>
      <c r="AI845">
        <v>13</v>
      </c>
      <c r="AJ845">
        <v>40</v>
      </c>
      <c r="AK845">
        <v>16</v>
      </c>
      <c r="AL845">
        <v>12</v>
      </c>
      <c r="AM845">
        <v>19</v>
      </c>
      <c r="AN845">
        <v>240</v>
      </c>
      <c r="AO845">
        <v>34</v>
      </c>
      <c r="AP845">
        <v>31</v>
      </c>
      <c r="AQ845">
        <v>26</v>
      </c>
      <c r="AR845">
        <v>34</v>
      </c>
      <c r="AS845">
        <v>21</v>
      </c>
      <c r="AT845">
        <v>21</v>
      </c>
      <c r="AU845">
        <v>25</v>
      </c>
      <c r="AV845">
        <v>60</v>
      </c>
      <c r="AW845">
        <f t="shared" si="166"/>
        <v>6</v>
      </c>
      <c r="AX845">
        <f t="shared" si="167"/>
        <v>66</v>
      </c>
      <c r="AY845" t="s">
        <v>102</v>
      </c>
      <c r="AZ845" s="1">
        <v>46082.708333333336</v>
      </c>
      <c r="BA845" s="1">
        <v>46082</v>
      </c>
      <c r="BB845">
        <v>3</v>
      </c>
      <c r="BC845" t="s">
        <v>119</v>
      </c>
      <c r="BD845">
        <v>2026</v>
      </c>
    </row>
    <row r="846" spans="1:56" x14ac:dyDescent="0.25">
      <c r="A846">
        <v>22500869</v>
      </c>
      <c r="B846" t="s">
        <v>117</v>
      </c>
      <c r="C846" t="s">
        <v>118</v>
      </c>
      <c r="D846">
        <v>1610612751</v>
      </c>
      <c r="E846" t="str">
        <f t="shared" si="156"/>
        <v>161061275122500869</v>
      </c>
      <c r="F846" t="s">
        <v>62</v>
      </c>
      <c r="G846" t="s">
        <v>63</v>
      </c>
      <c r="H846">
        <v>1610612739</v>
      </c>
      <c r="I846" s="4" t="str">
        <f t="shared" si="157"/>
        <v>161061273922500869</v>
      </c>
      <c r="J846">
        <v>1</v>
      </c>
      <c r="K846">
        <v>0</v>
      </c>
      <c r="L846">
        <v>102</v>
      </c>
      <c r="M846">
        <v>106</v>
      </c>
      <c r="N846">
        <v>27</v>
      </c>
      <c r="O846">
        <v>4</v>
      </c>
      <c r="P846">
        <v>10</v>
      </c>
      <c r="Q846" s="2">
        <f t="shared" si="158"/>
        <v>0.60859188544152742</v>
      </c>
      <c r="R846" s="3">
        <f t="shared" si="159"/>
        <v>63.8</v>
      </c>
      <c r="S846" s="3">
        <f t="shared" si="160"/>
        <v>63.28</v>
      </c>
      <c r="T846" s="3">
        <f t="shared" si="161"/>
        <v>159.87460815047024</v>
      </c>
      <c r="U846" s="3">
        <f t="shared" si="162"/>
        <v>167.5094816687737</v>
      </c>
      <c r="V846" s="3">
        <f t="shared" si="163"/>
        <v>-7.6348735183034648</v>
      </c>
      <c r="W846" s="2">
        <f t="shared" si="164"/>
        <v>1.588235294117647</v>
      </c>
      <c r="X846">
        <v>75</v>
      </c>
      <c r="Y846">
        <v>38</v>
      </c>
      <c r="Z846" s="2">
        <v>0.50700000000000001</v>
      </c>
      <c r="AA846">
        <v>32</v>
      </c>
      <c r="AB846">
        <v>11</v>
      </c>
      <c r="AC846">
        <f t="shared" si="165"/>
        <v>33</v>
      </c>
      <c r="AD846" s="2">
        <v>0.34399999999999997</v>
      </c>
      <c r="AE846">
        <v>20</v>
      </c>
      <c r="AF846">
        <v>15</v>
      </c>
      <c r="AG846" s="2">
        <v>0.75</v>
      </c>
      <c r="AH846">
        <v>29</v>
      </c>
      <c r="AI846">
        <v>3</v>
      </c>
      <c r="AJ846">
        <v>32</v>
      </c>
      <c r="AK846">
        <v>28</v>
      </c>
      <c r="AL846">
        <v>17</v>
      </c>
      <c r="AM846">
        <v>-4</v>
      </c>
      <c r="AN846">
        <v>240</v>
      </c>
      <c r="AO846">
        <v>24</v>
      </c>
      <c r="AP846">
        <v>28</v>
      </c>
      <c r="AQ846">
        <v>23</v>
      </c>
      <c r="AR846">
        <v>27</v>
      </c>
      <c r="AS846">
        <v>7</v>
      </c>
      <c r="AT846">
        <v>17</v>
      </c>
      <c r="AU846">
        <v>18</v>
      </c>
      <c r="AV846">
        <v>52</v>
      </c>
      <c r="AW846">
        <f t="shared" si="166"/>
        <v>2</v>
      </c>
      <c r="AX846">
        <f t="shared" si="167"/>
        <v>54</v>
      </c>
      <c r="AY846" t="s">
        <v>102</v>
      </c>
      <c r="AZ846" s="1">
        <v>46082.645833333336</v>
      </c>
      <c r="BA846" s="1">
        <v>46082</v>
      </c>
      <c r="BB846">
        <v>3</v>
      </c>
      <c r="BC846" t="s">
        <v>119</v>
      </c>
      <c r="BD846">
        <v>2026</v>
      </c>
    </row>
    <row r="847" spans="1:56" x14ac:dyDescent="0.25">
      <c r="A847">
        <v>22500869</v>
      </c>
      <c r="B847" t="s">
        <v>62</v>
      </c>
      <c r="C847" t="s">
        <v>63</v>
      </c>
      <c r="D847">
        <v>1610612739</v>
      </c>
      <c r="E847" t="str">
        <f t="shared" si="156"/>
        <v>161061273922500869</v>
      </c>
      <c r="F847" t="s">
        <v>117</v>
      </c>
      <c r="G847" t="s">
        <v>118</v>
      </c>
      <c r="H847">
        <v>1610612751</v>
      </c>
      <c r="I847" s="4" t="str">
        <f t="shared" si="157"/>
        <v>161061275122500869</v>
      </c>
      <c r="J847">
        <v>0</v>
      </c>
      <c r="K847">
        <v>1</v>
      </c>
      <c r="L847">
        <v>106</v>
      </c>
      <c r="M847">
        <v>102</v>
      </c>
      <c r="N847">
        <v>25</v>
      </c>
      <c r="O847">
        <v>7</v>
      </c>
      <c r="P847">
        <v>9</v>
      </c>
      <c r="Q847" s="2">
        <f t="shared" si="158"/>
        <v>0.6142790913305517</v>
      </c>
      <c r="R847" s="3">
        <f t="shared" si="159"/>
        <v>63.28</v>
      </c>
      <c r="S847" s="3">
        <f t="shared" si="160"/>
        <v>63.8</v>
      </c>
      <c r="T847" s="3">
        <f t="shared" si="161"/>
        <v>167.5094816687737</v>
      </c>
      <c r="U847" s="3">
        <f t="shared" si="162"/>
        <v>159.87460815047024</v>
      </c>
      <c r="V847" s="3">
        <f t="shared" si="163"/>
        <v>7.6348735183034648</v>
      </c>
      <c r="W847" s="2">
        <f t="shared" si="164"/>
        <v>1.6666666666666667</v>
      </c>
      <c r="X847">
        <v>70</v>
      </c>
      <c r="Y847">
        <v>34</v>
      </c>
      <c r="Z847" s="2">
        <v>0.48599999999999999</v>
      </c>
      <c r="AA847">
        <v>27</v>
      </c>
      <c r="AB847">
        <v>13</v>
      </c>
      <c r="AC847">
        <f t="shared" si="165"/>
        <v>39</v>
      </c>
      <c r="AD847" s="2">
        <v>0.48099999999999998</v>
      </c>
      <c r="AE847">
        <v>37</v>
      </c>
      <c r="AF847">
        <v>25</v>
      </c>
      <c r="AG847" s="2">
        <v>0.67600000000000005</v>
      </c>
      <c r="AH847">
        <v>30</v>
      </c>
      <c r="AI847">
        <v>8</v>
      </c>
      <c r="AJ847">
        <v>38</v>
      </c>
      <c r="AK847">
        <v>21</v>
      </c>
      <c r="AL847">
        <v>15</v>
      </c>
      <c r="AM847">
        <v>4</v>
      </c>
      <c r="AN847">
        <v>240</v>
      </c>
      <c r="AO847">
        <v>29</v>
      </c>
      <c r="AP847">
        <v>17</v>
      </c>
      <c r="AQ847">
        <v>28</v>
      </c>
      <c r="AR847">
        <v>32</v>
      </c>
      <c r="AS847">
        <v>11</v>
      </c>
      <c r="AT847">
        <v>12</v>
      </c>
      <c r="AU847">
        <v>13</v>
      </c>
      <c r="AV847">
        <v>40</v>
      </c>
      <c r="AW847">
        <f t="shared" si="166"/>
        <v>2</v>
      </c>
      <c r="AX847">
        <f t="shared" si="167"/>
        <v>42</v>
      </c>
      <c r="AY847" t="s">
        <v>102</v>
      </c>
      <c r="AZ847" s="1">
        <v>46082.645833333336</v>
      </c>
      <c r="BA847" s="1">
        <v>46082</v>
      </c>
      <c r="BB847">
        <v>3</v>
      </c>
      <c r="BC847" t="s">
        <v>119</v>
      </c>
      <c r="BD847">
        <v>2026</v>
      </c>
    </row>
    <row r="848" spans="1:56" x14ac:dyDescent="0.25">
      <c r="A848">
        <v>22500870</v>
      </c>
      <c r="B848" t="s">
        <v>115</v>
      </c>
      <c r="C848" t="s">
        <v>116</v>
      </c>
      <c r="D848">
        <v>1610612749</v>
      </c>
      <c r="E848" t="str">
        <f t="shared" si="156"/>
        <v>161061274922500870</v>
      </c>
      <c r="F848" t="s">
        <v>100</v>
      </c>
      <c r="G848" t="s">
        <v>101</v>
      </c>
      <c r="H848">
        <v>1610612741</v>
      </c>
      <c r="I848" s="4" t="str">
        <f t="shared" si="157"/>
        <v>161061274122500870</v>
      </c>
      <c r="J848">
        <v>0</v>
      </c>
      <c r="K848">
        <v>0</v>
      </c>
      <c r="L848">
        <v>97</v>
      </c>
      <c r="M848">
        <v>120</v>
      </c>
      <c r="N848">
        <v>26</v>
      </c>
      <c r="O848">
        <v>3</v>
      </c>
      <c r="P848">
        <v>9</v>
      </c>
      <c r="Q848" s="2">
        <f t="shared" si="158"/>
        <v>0.47326307572209209</v>
      </c>
      <c r="R848" s="3">
        <f t="shared" si="159"/>
        <v>72.48</v>
      </c>
      <c r="S848" s="3">
        <f t="shared" si="160"/>
        <v>69.12</v>
      </c>
      <c r="T848" s="3">
        <f t="shared" si="161"/>
        <v>133.83002207505518</v>
      </c>
      <c r="U848" s="3">
        <f t="shared" si="162"/>
        <v>173.61111111111109</v>
      </c>
      <c r="V848" s="3">
        <f t="shared" si="163"/>
        <v>-39.781089036055903</v>
      </c>
      <c r="W848" s="2">
        <f t="shared" si="164"/>
        <v>1.368421052631579</v>
      </c>
      <c r="X848">
        <v>95</v>
      </c>
      <c r="Y848">
        <v>35</v>
      </c>
      <c r="Z848" s="2">
        <v>0.36799999999999999</v>
      </c>
      <c r="AA848">
        <v>46</v>
      </c>
      <c r="AB848">
        <v>13</v>
      </c>
      <c r="AC848">
        <f t="shared" si="165"/>
        <v>39</v>
      </c>
      <c r="AD848" s="2">
        <v>0.28299999999999997</v>
      </c>
      <c r="AE848">
        <v>17</v>
      </c>
      <c r="AF848">
        <v>14</v>
      </c>
      <c r="AG848" s="2">
        <v>0.82399999999999995</v>
      </c>
      <c r="AH848">
        <v>34</v>
      </c>
      <c r="AI848">
        <v>11</v>
      </c>
      <c r="AJ848">
        <v>45</v>
      </c>
      <c r="AK848">
        <v>19</v>
      </c>
      <c r="AL848">
        <v>19</v>
      </c>
      <c r="AM848">
        <v>-23</v>
      </c>
      <c r="AN848">
        <v>240</v>
      </c>
      <c r="AO848">
        <v>32</v>
      </c>
      <c r="AP848">
        <v>34</v>
      </c>
      <c r="AQ848">
        <v>23</v>
      </c>
      <c r="AR848">
        <v>8</v>
      </c>
      <c r="AS848">
        <v>16</v>
      </c>
      <c r="AT848">
        <v>15</v>
      </c>
      <c r="AU848">
        <v>14</v>
      </c>
      <c r="AV848">
        <v>26</v>
      </c>
      <c r="AW848">
        <f t="shared" si="166"/>
        <v>18</v>
      </c>
      <c r="AX848">
        <f t="shared" si="167"/>
        <v>44</v>
      </c>
      <c r="AY848" t="s">
        <v>102</v>
      </c>
      <c r="AZ848" s="1">
        <v>46082.645833333336</v>
      </c>
      <c r="BA848" s="1">
        <v>46082</v>
      </c>
      <c r="BB848">
        <v>3</v>
      </c>
      <c r="BC848" t="s">
        <v>119</v>
      </c>
      <c r="BD848">
        <v>2026</v>
      </c>
    </row>
    <row r="849" spans="1:56" x14ac:dyDescent="0.25">
      <c r="A849">
        <v>22500870</v>
      </c>
      <c r="B849" t="s">
        <v>100</v>
      </c>
      <c r="C849" t="s">
        <v>101</v>
      </c>
      <c r="D849">
        <v>1610612741</v>
      </c>
      <c r="E849" t="str">
        <f t="shared" si="156"/>
        <v>161061274122500870</v>
      </c>
      <c r="F849" t="s">
        <v>115</v>
      </c>
      <c r="G849" t="s">
        <v>116</v>
      </c>
      <c r="H849">
        <v>1610612749</v>
      </c>
      <c r="I849" s="4" t="str">
        <f t="shared" si="157"/>
        <v>161061274922500870</v>
      </c>
      <c r="J849">
        <v>1</v>
      </c>
      <c r="K849">
        <v>1</v>
      </c>
      <c r="L849">
        <v>120</v>
      </c>
      <c r="M849">
        <v>97</v>
      </c>
      <c r="N849">
        <v>34</v>
      </c>
      <c r="O849">
        <v>8</v>
      </c>
      <c r="P849">
        <v>14</v>
      </c>
      <c r="Q849" s="2">
        <f t="shared" si="158"/>
        <v>0.63748406289842752</v>
      </c>
      <c r="R849" s="3">
        <f t="shared" si="159"/>
        <v>69.12</v>
      </c>
      <c r="S849" s="3">
        <f t="shared" si="160"/>
        <v>72.48</v>
      </c>
      <c r="T849" s="3">
        <f t="shared" si="161"/>
        <v>173.61111111111109</v>
      </c>
      <c r="U849" s="3">
        <f t="shared" si="162"/>
        <v>133.83002207505518</v>
      </c>
      <c r="V849" s="3">
        <f t="shared" si="163"/>
        <v>39.781089036055903</v>
      </c>
      <c r="W849" s="2">
        <f t="shared" si="164"/>
        <v>1.8888888888888888</v>
      </c>
      <c r="X849">
        <v>84</v>
      </c>
      <c r="Y849">
        <v>43</v>
      </c>
      <c r="Z849" s="2">
        <v>0.51200000000000001</v>
      </c>
      <c r="AA849">
        <v>49</v>
      </c>
      <c r="AB849">
        <v>18</v>
      </c>
      <c r="AC849">
        <f t="shared" si="165"/>
        <v>54</v>
      </c>
      <c r="AD849" s="2">
        <v>0.36699999999999999</v>
      </c>
      <c r="AE849">
        <v>23</v>
      </c>
      <c r="AF849">
        <v>16</v>
      </c>
      <c r="AG849" s="2">
        <v>0.69599999999999995</v>
      </c>
      <c r="AH849">
        <v>43</v>
      </c>
      <c r="AI849">
        <v>7</v>
      </c>
      <c r="AJ849">
        <v>50</v>
      </c>
      <c r="AK849">
        <v>14</v>
      </c>
      <c r="AL849">
        <v>18</v>
      </c>
      <c r="AM849">
        <v>23</v>
      </c>
      <c r="AN849">
        <v>240</v>
      </c>
      <c r="AO849">
        <v>30</v>
      </c>
      <c r="AP849">
        <v>21</v>
      </c>
      <c r="AQ849">
        <v>36</v>
      </c>
      <c r="AR849">
        <v>33</v>
      </c>
      <c r="AS849">
        <v>23</v>
      </c>
      <c r="AT849">
        <v>22</v>
      </c>
      <c r="AU849">
        <v>20</v>
      </c>
      <c r="AV849">
        <v>50</v>
      </c>
      <c r="AW849">
        <f t="shared" si="166"/>
        <v>0</v>
      </c>
      <c r="AX849">
        <f t="shared" si="167"/>
        <v>50</v>
      </c>
      <c r="AY849" t="s">
        <v>102</v>
      </c>
      <c r="AZ849" s="1">
        <v>46082.645833333336</v>
      </c>
      <c r="BA849" s="1">
        <v>46082</v>
      </c>
      <c r="BB849">
        <v>3</v>
      </c>
      <c r="BC849" t="s">
        <v>119</v>
      </c>
      <c r="BD849">
        <v>2026</v>
      </c>
    </row>
    <row r="850" spans="1:56" x14ac:dyDescent="0.25">
      <c r="A850">
        <v>22500871</v>
      </c>
      <c r="B850" t="s">
        <v>80</v>
      </c>
      <c r="C850" t="s">
        <v>81</v>
      </c>
      <c r="D850">
        <v>1610612743</v>
      </c>
      <c r="E850" t="str">
        <f t="shared" si="156"/>
        <v>161061274322500871</v>
      </c>
      <c r="F850" t="s">
        <v>66</v>
      </c>
      <c r="G850" t="s">
        <v>67</v>
      </c>
      <c r="H850">
        <v>1610612750</v>
      </c>
      <c r="I850" s="4" t="str">
        <f t="shared" si="157"/>
        <v>161061275022500871</v>
      </c>
      <c r="J850">
        <v>1</v>
      </c>
      <c r="K850">
        <v>0</v>
      </c>
      <c r="L850">
        <v>108</v>
      </c>
      <c r="M850">
        <v>117</v>
      </c>
      <c r="N850">
        <v>21</v>
      </c>
      <c r="O850">
        <v>4</v>
      </c>
      <c r="P850">
        <v>2</v>
      </c>
      <c r="Q850" s="2">
        <f t="shared" si="158"/>
        <v>0.55739058629232041</v>
      </c>
      <c r="R850" s="3">
        <f t="shared" si="159"/>
        <v>72.88</v>
      </c>
      <c r="S850" s="3">
        <f t="shared" si="160"/>
        <v>73.36</v>
      </c>
      <c r="T850" s="3">
        <f t="shared" si="161"/>
        <v>148.18880351262348</v>
      </c>
      <c r="U850" s="3">
        <f t="shared" si="162"/>
        <v>159.48745910577972</v>
      </c>
      <c r="V850" s="3">
        <f t="shared" si="163"/>
        <v>-11.298655593156241</v>
      </c>
      <c r="W850" s="2">
        <f t="shared" si="164"/>
        <v>1.6153846153846154</v>
      </c>
      <c r="X850">
        <v>85</v>
      </c>
      <c r="Y850">
        <v>41</v>
      </c>
      <c r="Z850" s="2">
        <v>0.48199999999999998</v>
      </c>
      <c r="AA850">
        <v>22</v>
      </c>
      <c r="AB850">
        <v>6</v>
      </c>
      <c r="AC850">
        <f t="shared" si="165"/>
        <v>18</v>
      </c>
      <c r="AD850" s="2">
        <v>0.27300000000000002</v>
      </c>
      <c r="AE850">
        <v>27</v>
      </c>
      <c r="AF850">
        <v>20</v>
      </c>
      <c r="AG850" s="2">
        <v>0.74099999999999999</v>
      </c>
      <c r="AH850">
        <v>33</v>
      </c>
      <c r="AI850">
        <v>11</v>
      </c>
      <c r="AJ850">
        <v>44</v>
      </c>
      <c r="AK850">
        <v>14</v>
      </c>
      <c r="AL850">
        <v>13</v>
      </c>
      <c r="AM850">
        <v>-9</v>
      </c>
      <c r="AN850">
        <v>240</v>
      </c>
      <c r="AO850">
        <v>31</v>
      </c>
      <c r="AP850">
        <v>19</v>
      </c>
      <c r="AQ850">
        <v>32</v>
      </c>
      <c r="AR850">
        <v>26</v>
      </c>
      <c r="AS850">
        <v>11</v>
      </c>
      <c r="AT850">
        <v>6</v>
      </c>
      <c r="AU850">
        <v>11</v>
      </c>
      <c r="AV850">
        <v>60</v>
      </c>
      <c r="AW850">
        <f t="shared" si="166"/>
        <v>10</v>
      </c>
      <c r="AX850">
        <f t="shared" si="167"/>
        <v>70</v>
      </c>
      <c r="AY850" t="s">
        <v>102</v>
      </c>
      <c r="AZ850" s="1">
        <v>46082.645833333336</v>
      </c>
      <c r="BA850" s="1">
        <v>46082</v>
      </c>
      <c r="BB850">
        <v>3</v>
      </c>
      <c r="BC850" t="s">
        <v>119</v>
      </c>
      <c r="BD850">
        <v>2026</v>
      </c>
    </row>
    <row r="851" spans="1:56" x14ac:dyDescent="0.25">
      <c r="A851">
        <v>22500871</v>
      </c>
      <c r="B851" t="s">
        <v>66</v>
      </c>
      <c r="C851" t="s">
        <v>67</v>
      </c>
      <c r="D851">
        <v>1610612750</v>
      </c>
      <c r="E851" t="str">
        <f t="shared" si="156"/>
        <v>161061275022500871</v>
      </c>
      <c r="F851" t="s">
        <v>80</v>
      </c>
      <c r="G851" t="s">
        <v>81</v>
      </c>
      <c r="H851">
        <v>1610612743</v>
      </c>
      <c r="I851" s="4" t="str">
        <f t="shared" si="157"/>
        <v>161061274322500871</v>
      </c>
      <c r="J851">
        <v>0</v>
      </c>
      <c r="K851">
        <v>1</v>
      </c>
      <c r="L851">
        <v>117</v>
      </c>
      <c r="M851">
        <v>108</v>
      </c>
      <c r="N851">
        <v>33</v>
      </c>
      <c r="O851">
        <v>5</v>
      </c>
      <c r="P851">
        <v>11</v>
      </c>
      <c r="Q851" s="2">
        <f t="shared" si="158"/>
        <v>0.62660668380462725</v>
      </c>
      <c r="R851" s="3">
        <f t="shared" si="159"/>
        <v>73.36</v>
      </c>
      <c r="S851" s="3">
        <f t="shared" si="160"/>
        <v>72.88</v>
      </c>
      <c r="T851" s="3">
        <f t="shared" si="161"/>
        <v>159.48745910577972</v>
      </c>
      <c r="U851" s="3">
        <f t="shared" si="162"/>
        <v>148.18880351262348</v>
      </c>
      <c r="V851" s="3">
        <f t="shared" si="163"/>
        <v>11.298655593156241</v>
      </c>
      <c r="W851" s="2">
        <f t="shared" si="164"/>
        <v>2.5384615384615383</v>
      </c>
      <c r="X851">
        <v>85</v>
      </c>
      <c r="Y851">
        <v>46</v>
      </c>
      <c r="Z851" s="2">
        <v>0.54100000000000004</v>
      </c>
      <c r="AA851">
        <v>36</v>
      </c>
      <c r="AB851">
        <v>14</v>
      </c>
      <c r="AC851">
        <f t="shared" si="165"/>
        <v>42</v>
      </c>
      <c r="AD851" s="2">
        <v>0.38900000000000001</v>
      </c>
      <c r="AE851">
        <v>19</v>
      </c>
      <c r="AF851">
        <v>11</v>
      </c>
      <c r="AG851" s="2">
        <v>0.57899999999999996</v>
      </c>
      <c r="AH851">
        <v>34</v>
      </c>
      <c r="AI851">
        <v>7</v>
      </c>
      <c r="AJ851">
        <v>41</v>
      </c>
      <c r="AK851">
        <v>21</v>
      </c>
      <c r="AL851">
        <v>13</v>
      </c>
      <c r="AM851">
        <v>9</v>
      </c>
      <c r="AN851">
        <v>240</v>
      </c>
      <c r="AO851">
        <v>22</v>
      </c>
      <c r="AP851">
        <v>36</v>
      </c>
      <c r="AQ851">
        <v>32</v>
      </c>
      <c r="AR851">
        <v>27</v>
      </c>
      <c r="AS851">
        <v>14</v>
      </c>
      <c r="AT851">
        <v>30</v>
      </c>
      <c r="AU851">
        <v>24</v>
      </c>
      <c r="AV851">
        <v>52</v>
      </c>
      <c r="AW851">
        <f t="shared" si="166"/>
        <v>12</v>
      </c>
      <c r="AX851">
        <f t="shared" si="167"/>
        <v>64</v>
      </c>
      <c r="AY851" t="s">
        <v>102</v>
      </c>
      <c r="AZ851" s="1">
        <v>46082.645833333336</v>
      </c>
      <c r="BA851" s="1">
        <v>46082</v>
      </c>
      <c r="BB851">
        <v>3</v>
      </c>
      <c r="BC851" t="s">
        <v>119</v>
      </c>
      <c r="BD851">
        <v>2026</v>
      </c>
    </row>
    <row r="852" spans="1:56" x14ac:dyDescent="0.25">
      <c r="A852">
        <v>22500868</v>
      </c>
      <c r="B852" t="s">
        <v>53</v>
      </c>
      <c r="C852" t="s">
        <v>54</v>
      </c>
      <c r="D852">
        <v>1610612759</v>
      </c>
      <c r="E852" t="str">
        <f t="shared" si="156"/>
        <v>161061275922500868</v>
      </c>
      <c r="F852" t="s">
        <v>55</v>
      </c>
      <c r="G852" t="s">
        <v>56</v>
      </c>
      <c r="H852">
        <v>1610612752</v>
      </c>
      <c r="I852" s="4" t="str">
        <f t="shared" si="157"/>
        <v>161061275222500868</v>
      </c>
      <c r="J852">
        <v>0</v>
      </c>
      <c r="K852">
        <v>0</v>
      </c>
      <c r="L852">
        <v>89</v>
      </c>
      <c r="M852">
        <v>114</v>
      </c>
      <c r="N852">
        <v>25</v>
      </c>
      <c r="O852">
        <v>5</v>
      </c>
      <c r="P852">
        <v>7</v>
      </c>
      <c r="Q852" s="2">
        <f t="shared" si="158"/>
        <v>0.51338255652976461</v>
      </c>
      <c r="R852" s="3">
        <f t="shared" si="159"/>
        <v>54.680000000000007</v>
      </c>
      <c r="S852" s="3">
        <f t="shared" si="160"/>
        <v>74.36</v>
      </c>
      <c r="T852" s="3">
        <f t="shared" si="161"/>
        <v>162.76517922457936</v>
      </c>
      <c r="U852" s="3">
        <f t="shared" si="162"/>
        <v>153.30823023130716</v>
      </c>
      <c r="V852" s="3">
        <f t="shared" si="163"/>
        <v>9.4569489932721922</v>
      </c>
      <c r="W852" s="2">
        <f t="shared" si="164"/>
        <v>1.1363636363636365</v>
      </c>
      <c r="X852">
        <v>77</v>
      </c>
      <c r="Y852">
        <v>32</v>
      </c>
      <c r="Z852" s="2">
        <v>0.41599999999999998</v>
      </c>
      <c r="AA852">
        <v>34</v>
      </c>
      <c r="AB852">
        <v>9</v>
      </c>
      <c r="AC852">
        <f t="shared" si="165"/>
        <v>27</v>
      </c>
      <c r="AD852" s="2">
        <v>0.26500000000000001</v>
      </c>
      <c r="AE852">
        <v>22</v>
      </c>
      <c r="AF852">
        <v>16</v>
      </c>
      <c r="AG852" s="2">
        <v>0.72699999999999998</v>
      </c>
      <c r="AH852">
        <v>31</v>
      </c>
      <c r="AI852">
        <v>10</v>
      </c>
      <c r="AJ852">
        <v>41</v>
      </c>
      <c r="AK852">
        <v>21</v>
      </c>
      <c r="AL852">
        <v>22</v>
      </c>
      <c r="AM852">
        <v>-25</v>
      </c>
      <c r="AN852">
        <v>240</v>
      </c>
      <c r="AO852">
        <v>21</v>
      </c>
      <c r="AP852">
        <v>20</v>
      </c>
      <c r="AQ852">
        <v>28</v>
      </c>
      <c r="AR852">
        <v>20</v>
      </c>
      <c r="AS852">
        <v>12</v>
      </c>
      <c r="AT852">
        <v>13</v>
      </c>
      <c r="AU852">
        <v>15</v>
      </c>
      <c r="AV852">
        <v>38</v>
      </c>
      <c r="AW852">
        <f t="shared" si="166"/>
        <v>8</v>
      </c>
      <c r="AX852">
        <f t="shared" si="167"/>
        <v>46</v>
      </c>
      <c r="AY852" t="s">
        <v>102</v>
      </c>
      <c r="AZ852" s="1">
        <v>46082.541666666664</v>
      </c>
      <c r="BA852" s="1">
        <v>46082</v>
      </c>
      <c r="BB852">
        <v>3</v>
      </c>
      <c r="BC852" t="s">
        <v>119</v>
      </c>
      <c r="BD852">
        <v>2026</v>
      </c>
    </row>
    <row r="853" spans="1:56" x14ac:dyDescent="0.25">
      <c r="A853">
        <v>22500868</v>
      </c>
      <c r="B853" t="s">
        <v>55</v>
      </c>
      <c r="C853" t="s">
        <v>56</v>
      </c>
      <c r="D853">
        <v>1610612752</v>
      </c>
      <c r="E853" t="str">
        <f t="shared" si="156"/>
        <v>161061275222500868</v>
      </c>
      <c r="F853" t="s">
        <v>53</v>
      </c>
      <c r="G853" t="s">
        <v>54</v>
      </c>
      <c r="H853">
        <v>1610612759</v>
      </c>
      <c r="I853" s="4" t="str">
        <f t="shared" si="157"/>
        <v>161061275922500868</v>
      </c>
      <c r="J853">
        <v>1</v>
      </c>
      <c r="K853">
        <v>1</v>
      </c>
      <c r="L853">
        <v>114</v>
      </c>
      <c r="M853">
        <v>89</v>
      </c>
      <c r="N853">
        <v>27</v>
      </c>
      <c r="O853">
        <v>3</v>
      </c>
      <c r="P853">
        <v>13</v>
      </c>
      <c r="Q853" s="2">
        <f t="shared" si="158"/>
        <v>0.54100227790432798</v>
      </c>
      <c r="R853" s="3">
        <f t="shared" si="159"/>
        <v>74.36</v>
      </c>
      <c r="S853" s="3">
        <f t="shared" si="160"/>
        <v>54.680000000000007</v>
      </c>
      <c r="T853" s="3">
        <f t="shared" si="161"/>
        <v>153.30823023130716</v>
      </c>
      <c r="U853" s="3">
        <f t="shared" si="162"/>
        <v>162.76517922457936</v>
      </c>
      <c r="V853" s="3">
        <f t="shared" si="163"/>
        <v>-9.4569489932721922</v>
      </c>
      <c r="W853" s="2">
        <f t="shared" si="164"/>
        <v>2.0769230769230771</v>
      </c>
      <c r="X853">
        <v>97</v>
      </c>
      <c r="Y853">
        <v>43</v>
      </c>
      <c r="Z853" s="2">
        <v>0.443</v>
      </c>
      <c r="AA853">
        <v>48</v>
      </c>
      <c r="AB853">
        <v>17</v>
      </c>
      <c r="AC853">
        <f t="shared" si="165"/>
        <v>51</v>
      </c>
      <c r="AD853" s="2">
        <v>0.35399999999999998</v>
      </c>
      <c r="AE853">
        <v>19</v>
      </c>
      <c r="AF853">
        <v>11</v>
      </c>
      <c r="AG853" s="2">
        <v>0.57899999999999996</v>
      </c>
      <c r="AH853">
        <v>36</v>
      </c>
      <c r="AI853">
        <v>18</v>
      </c>
      <c r="AJ853">
        <v>54</v>
      </c>
      <c r="AK853">
        <v>19</v>
      </c>
      <c r="AL853">
        <v>13</v>
      </c>
      <c r="AM853">
        <v>25</v>
      </c>
      <c r="AN853">
        <v>240</v>
      </c>
      <c r="AO853">
        <v>22</v>
      </c>
      <c r="AP853">
        <v>29</v>
      </c>
      <c r="AQ853">
        <v>29</v>
      </c>
      <c r="AR853">
        <v>34</v>
      </c>
      <c r="AS853">
        <v>26</v>
      </c>
      <c r="AT853">
        <v>23</v>
      </c>
      <c r="AU853">
        <v>24</v>
      </c>
      <c r="AV853">
        <v>40</v>
      </c>
      <c r="AW853">
        <f t="shared" si="166"/>
        <v>12</v>
      </c>
      <c r="AX853">
        <f t="shared" si="167"/>
        <v>52</v>
      </c>
      <c r="AY853" t="s">
        <v>102</v>
      </c>
      <c r="AZ853" s="1">
        <v>46082.541666666664</v>
      </c>
      <c r="BA853" s="1">
        <v>46082</v>
      </c>
      <c r="BB853">
        <v>3</v>
      </c>
      <c r="BC853" t="s">
        <v>119</v>
      </c>
      <c r="BD853">
        <v>2026</v>
      </c>
    </row>
    <row r="854" spans="1:56" x14ac:dyDescent="0.25">
      <c r="A854">
        <v>22500867</v>
      </c>
      <c r="B854" t="s">
        <v>105</v>
      </c>
      <c r="C854" t="s">
        <v>106</v>
      </c>
      <c r="D854">
        <v>1610612740</v>
      </c>
      <c r="E854" t="str">
        <f t="shared" si="156"/>
        <v>161061274022500867</v>
      </c>
      <c r="F854" t="s">
        <v>107</v>
      </c>
      <c r="G854" t="s">
        <v>108</v>
      </c>
      <c r="H854">
        <v>1610612762</v>
      </c>
      <c r="I854" s="4" t="str">
        <f t="shared" si="157"/>
        <v>161061276222500867</v>
      </c>
      <c r="J854">
        <v>0</v>
      </c>
      <c r="K854">
        <v>1</v>
      </c>
      <c r="L854">
        <v>115</v>
      </c>
      <c r="M854">
        <v>105</v>
      </c>
      <c r="N854">
        <v>32</v>
      </c>
      <c r="O854">
        <v>11</v>
      </c>
      <c r="P854">
        <v>5</v>
      </c>
      <c r="Q854" s="2">
        <f t="shared" si="158"/>
        <v>0.58817512274959083</v>
      </c>
      <c r="R854" s="3">
        <f t="shared" si="159"/>
        <v>66.760000000000005</v>
      </c>
      <c r="S854" s="3">
        <f t="shared" si="160"/>
        <v>90.52</v>
      </c>
      <c r="T854" s="3">
        <f t="shared" si="161"/>
        <v>172.25883762732172</v>
      </c>
      <c r="U854" s="3">
        <f t="shared" si="162"/>
        <v>115.99646486964208</v>
      </c>
      <c r="V854" s="3">
        <f t="shared" si="163"/>
        <v>56.262372757679643</v>
      </c>
      <c r="W854" s="2">
        <f t="shared" si="164"/>
        <v>1.6842105263157894</v>
      </c>
      <c r="X854">
        <v>85</v>
      </c>
      <c r="Y854">
        <v>39</v>
      </c>
      <c r="Z854" s="2">
        <v>0.45900000000000002</v>
      </c>
      <c r="AA854">
        <v>44</v>
      </c>
      <c r="AB854">
        <v>15</v>
      </c>
      <c r="AC854">
        <f t="shared" si="165"/>
        <v>45</v>
      </c>
      <c r="AD854" s="2">
        <v>0.34100000000000003</v>
      </c>
      <c r="AE854">
        <v>29</v>
      </c>
      <c r="AF854">
        <v>22</v>
      </c>
      <c r="AG854" s="2">
        <v>0.75900000000000001</v>
      </c>
      <c r="AH854">
        <v>46</v>
      </c>
      <c r="AI854">
        <v>12</v>
      </c>
      <c r="AJ854">
        <v>58</v>
      </c>
      <c r="AK854">
        <v>23</v>
      </c>
      <c r="AL854">
        <v>19</v>
      </c>
      <c r="AM854">
        <v>10</v>
      </c>
      <c r="AN854">
        <v>240</v>
      </c>
      <c r="AO854">
        <v>27</v>
      </c>
      <c r="AP854">
        <v>38</v>
      </c>
      <c r="AQ854">
        <v>24</v>
      </c>
      <c r="AR854">
        <v>26</v>
      </c>
      <c r="AS854">
        <v>27</v>
      </c>
      <c r="AT854">
        <v>23</v>
      </c>
      <c r="AU854">
        <v>9</v>
      </c>
      <c r="AV854">
        <v>46</v>
      </c>
      <c r="AW854">
        <f t="shared" si="166"/>
        <v>2</v>
      </c>
      <c r="AX854">
        <f t="shared" si="167"/>
        <v>48</v>
      </c>
      <c r="AY854" t="s">
        <v>102</v>
      </c>
      <c r="AZ854" s="1">
        <v>46081.895833333336</v>
      </c>
      <c r="BA854" s="1">
        <v>46081</v>
      </c>
      <c r="BB854">
        <v>2</v>
      </c>
      <c r="BC854" t="s">
        <v>120</v>
      </c>
      <c r="BD854">
        <v>2026</v>
      </c>
    </row>
    <row r="855" spans="1:56" x14ac:dyDescent="0.25">
      <c r="A855">
        <v>22500867</v>
      </c>
      <c r="B855" t="s">
        <v>107</v>
      </c>
      <c r="C855" t="s">
        <v>108</v>
      </c>
      <c r="D855">
        <v>1610612762</v>
      </c>
      <c r="E855" t="str">
        <f t="shared" si="156"/>
        <v>161061276222500867</v>
      </c>
      <c r="F855" t="s">
        <v>105</v>
      </c>
      <c r="G855" t="s">
        <v>106</v>
      </c>
      <c r="H855">
        <v>1610612740</v>
      </c>
      <c r="I855" s="4" t="str">
        <f t="shared" si="157"/>
        <v>161061274022500867</v>
      </c>
      <c r="J855">
        <v>1</v>
      </c>
      <c r="K855">
        <v>0</v>
      </c>
      <c r="L855">
        <v>105</v>
      </c>
      <c r="M855">
        <v>115</v>
      </c>
      <c r="N855">
        <v>24</v>
      </c>
      <c r="O855">
        <v>5</v>
      </c>
      <c r="P855">
        <v>10</v>
      </c>
      <c r="Q855" s="2">
        <f t="shared" si="158"/>
        <v>0.47502714440825194</v>
      </c>
      <c r="R855" s="3">
        <f t="shared" si="159"/>
        <v>90.52</v>
      </c>
      <c r="S855" s="3">
        <f t="shared" si="160"/>
        <v>66.760000000000005</v>
      </c>
      <c r="T855" s="3">
        <f t="shared" si="161"/>
        <v>115.99646486964208</v>
      </c>
      <c r="U855" s="3">
        <f t="shared" si="162"/>
        <v>172.25883762732172</v>
      </c>
      <c r="V855" s="3">
        <f t="shared" si="163"/>
        <v>-56.262372757679643</v>
      </c>
      <c r="W855" s="2">
        <f t="shared" si="164"/>
        <v>3.4285714285714284</v>
      </c>
      <c r="X855">
        <v>96</v>
      </c>
      <c r="Y855">
        <v>33</v>
      </c>
      <c r="Z855" s="2">
        <v>0.34399999999999997</v>
      </c>
      <c r="AA855">
        <v>43</v>
      </c>
      <c r="AB855">
        <v>12</v>
      </c>
      <c r="AC855">
        <f t="shared" si="165"/>
        <v>36</v>
      </c>
      <c r="AD855" s="2">
        <v>0.27900000000000003</v>
      </c>
      <c r="AE855">
        <v>33</v>
      </c>
      <c r="AF855">
        <v>27</v>
      </c>
      <c r="AG855" s="2">
        <v>0.81799999999999995</v>
      </c>
      <c r="AH855">
        <v>27</v>
      </c>
      <c r="AI855">
        <v>13</v>
      </c>
      <c r="AJ855">
        <v>40</v>
      </c>
      <c r="AK855">
        <v>20</v>
      </c>
      <c r="AL855">
        <v>7</v>
      </c>
      <c r="AM855">
        <v>-10</v>
      </c>
      <c r="AN855">
        <v>240</v>
      </c>
      <c r="AO855">
        <v>22</v>
      </c>
      <c r="AP855">
        <v>18</v>
      </c>
      <c r="AQ855">
        <v>33</v>
      </c>
      <c r="AR855">
        <v>32</v>
      </c>
      <c r="AS855">
        <v>0</v>
      </c>
      <c r="AT855">
        <v>17</v>
      </c>
      <c r="AU855">
        <v>24</v>
      </c>
      <c r="AV855">
        <v>42</v>
      </c>
      <c r="AW855">
        <f t="shared" si="166"/>
        <v>0</v>
      </c>
      <c r="AX855">
        <f t="shared" si="167"/>
        <v>42</v>
      </c>
      <c r="AY855" t="s">
        <v>102</v>
      </c>
      <c r="AZ855" s="1">
        <v>46081.895833333336</v>
      </c>
      <c r="BA855" s="1">
        <v>46081</v>
      </c>
      <c r="BB855">
        <v>2</v>
      </c>
      <c r="BC855" t="s">
        <v>120</v>
      </c>
      <c r="BD855">
        <v>2026</v>
      </c>
    </row>
    <row r="856" spans="1:56" x14ac:dyDescent="0.25">
      <c r="A856">
        <v>22500866</v>
      </c>
      <c r="B856" t="s">
        <v>89</v>
      </c>
      <c r="C856" t="s">
        <v>90</v>
      </c>
      <c r="D856">
        <v>1610612744</v>
      </c>
      <c r="E856" t="str">
        <f t="shared" si="156"/>
        <v>161061274422500866</v>
      </c>
      <c r="F856" t="s">
        <v>68</v>
      </c>
      <c r="G856" t="s">
        <v>69</v>
      </c>
      <c r="H856">
        <v>1610612747</v>
      </c>
      <c r="I856" s="4" t="str">
        <f t="shared" si="157"/>
        <v>161061274722500866</v>
      </c>
      <c r="J856">
        <v>1</v>
      </c>
      <c r="K856">
        <v>0</v>
      </c>
      <c r="L856">
        <v>101</v>
      </c>
      <c r="M856">
        <v>129</v>
      </c>
      <c r="N856">
        <v>32</v>
      </c>
      <c r="O856">
        <v>4</v>
      </c>
      <c r="P856">
        <v>6</v>
      </c>
      <c r="Q856" s="2">
        <f t="shared" si="158"/>
        <v>0.53180286436394275</v>
      </c>
      <c r="R856" s="3">
        <f t="shared" si="159"/>
        <v>75.959999999999994</v>
      </c>
      <c r="S856" s="3">
        <f t="shared" si="160"/>
        <v>79.8</v>
      </c>
      <c r="T856" s="3">
        <f t="shared" si="161"/>
        <v>132.96471827277517</v>
      </c>
      <c r="U856" s="3">
        <f t="shared" si="162"/>
        <v>161.65413533834587</v>
      </c>
      <c r="V856" s="3">
        <f t="shared" si="163"/>
        <v>-28.689417065570694</v>
      </c>
      <c r="W856" s="2">
        <f t="shared" si="164"/>
        <v>3.2</v>
      </c>
      <c r="X856">
        <v>91</v>
      </c>
      <c r="Y856">
        <v>41</v>
      </c>
      <c r="Z856" s="2">
        <v>0.45100000000000001</v>
      </c>
      <c r="AA856">
        <v>44</v>
      </c>
      <c r="AB856">
        <v>12</v>
      </c>
      <c r="AC856">
        <f t="shared" si="165"/>
        <v>36</v>
      </c>
      <c r="AD856" s="2">
        <v>0.27300000000000002</v>
      </c>
      <c r="AE856">
        <v>9</v>
      </c>
      <c r="AF856">
        <v>7</v>
      </c>
      <c r="AG856" s="2">
        <v>0.77800000000000002</v>
      </c>
      <c r="AH856">
        <v>31</v>
      </c>
      <c r="AI856">
        <v>9</v>
      </c>
      <c r="AJ856">
        <v>40</v>
      </c>
      <c r="AK856">
        <v>19</v>
      </c>
      <c r="AL856">
        <v>10</v>
      </c>
      <c r="AM856">
        <v>-28</v>
      </c>
      <c r="AN856">
        <v>240</v>
      </c>
      <c r="AO856">
        <v>20</v>
      </c>
      <c r="AP856">
        <v>27</v>
      </c>
      <c r="AQ856">
        <v>25</v>
      </c>
      <c r="AR856">
        <v>29</v>
      </c>
      <c r="AS856">
        <v>2</v>
      </c>
      <c r="AT856">
        <v>7</v>
      </c>
      <c r="AU856">
        <v>8</v>
      </c>
      <c r="AV856">
        <v>56</v>
      </c>
      <c r="AW856">
        <f t="shared" si="166"/>
        <v>2</v>
      </c>
      <c r="AX856">
        <f t="shared" si="167"/>
        <v>58</v>
      </c>
      <c r="AY856" t="s">
        <v>102</v>
      </c>
      <c r="AZ856" s="1">
        <v>46081.854166666664</v>
      </c>
      <c r="BA856" s="1">
        <v>46081</v>
      </c>
      <c r="BB856">
        <v>2</v>
      </c>
      <c r="BC856" t="s">
        <v>120</v>
      </c>
      <c r="BD856">
        <v>2026</v>
      </c>
    </row>
    <row r="857" spans="1:56" x14ac:dyDescent="0.25">
      <c r="A857">
        <v>22500866</v>
      </c>
      <c r="B857" t="s">
        <v>68</v>
      </c>
      <c r="C857" t="s">
        <v>69</v>
      </c>
      <c r="D857">
        <v>1610612747</v>
      </c>
      <c r="E857" t="str">
        <f t="shared" si="156"/>
        <v>161061274722500866</v>
      </c>
      <c r="F857" t="s">
        <v>89</v>
      </c>
      <c r="G857" t="s">
        <v>90</v>
      </c>
      <c r="H857">
        <v>1610612744</v>
      </c>
      <c r="I857" s="4" t="str">
        <f t="shared" si="157"/>
        <v>161061274422500866</v>
      </c>
      <c r="J857">
        <v>0</v>
      </c>
      <c r="K857">
        <v>1</v>
      </c>
      <c r="L857">
        <v>129</v>
      </c>
      <c r="M857">
        <v>101</v>
      </c>
      <c r="N857">
        <v>29</v>
      </c>
      <c r="O857">
        <v>5</v>
      </c>
      <c r="P857">
        <v>7</v>
      </c>
      <c r="Q857" s="2">
        <f t="shared" si="158"/>
        <v>0.65283400809716596</v>
      </c>
      <c r="R857" s="3">
        <f t="shared" si="159"/>
        <v>79.8</v>
      </c>
      <c r="S857" s="3">
        <f t="shared" si="160"/>
        <v>75.959999999999994</v>
      </c>
      <c r="T857" s="3">
        <f t="shared" si="161"/>
        <v>161.65413533834587</v>
      </c>
      <c r="U857" s="3">
        <f t="shared" si="162"/>
        <v>132.96471827277517</v>
      </c>
      <c r="V857" s="3">
        <f t="shared" si="163"/>
        <v>28.689417065570694</v>
      </c>
      <c r="W857" s="2">
        <f t="shared" si="164"/>
        <v>3.2222222222222223</v>
      </c>
      <c r="X857">
        <v>90</v>
      </c>
      <c r="Y857">
        <v>48</v>
      </c>
      <c r="Z857" s="2">
        <v>0.53300000000000003</v>
      </c>
      <c r="AA857">
        <v>41</v>
      </c>
      <c r="AB857">
        <v>19</v>
      </c>
      <c r="AC857">
        <f t="shared" si="165"/>
        <v>57</v>
      </c>
      <c r="AD857" s="2">
        <v>0.46300000000000002</v>
      </c>
      <c r="AE857">
        <v>20</v>
      </c>
      <c r="AF857">
        <v>14</v>
      </c>
      <c r="AG857" s="2">
        <v>0.7</v>
      </c>
      <c r="AH857">
        <v>37</v>
      </c>
      <c r="AI857">
        <v>10</v>
      </c>
      <c r="AJ857">
        <v>47</v>
      </c>
      <c r="AK857">
        <v>11</v>
      </c>
      <c r="AL857">
        <v>9</v>
      </c>
      <c r="AM857">
        <v>28</v>
      </c>
      <c r="AN857">
        <v>240</v>
      </c>
      <c r="AO857">
        <v>33</v>
      </c>
      <c r="AP857">
        <v>32</v>
      </c>
      <c r="AQ857">
        <v>34</v>
      </c>
      <c r="AR857">
        <v>30</v>
      </c>
      <c r="AS857">
        <v>32</v>
      </c>
      <c r="AT857">
        <v>13</v>
      </c>
      <c r="AU857">
        <v>15</v>
      </c>
      <c r="AV857">
        <v>56</v>
      </c>
      <c r="AW857">
        <f t="shared" si="166"/>
        <v>2</v>
      </c>
      <c r="AX857">
        <f t="shared" si="167"/>
        <v>58</v>
      </c>
      <c r="AY857" t="s">
        <v>102</v>
      </c>
      <c r="AZ857" s="1">
        <v>46081.854166666664</v>
      </c>
      <c r="BA857" s="1">
        <v>46081</v>
      </c>
      <c r="BB857">
        <v>2</v>
      </c>
      <c r="BC857" t="s">
        <v>120</v>
      </c>
      <c r="BD857">
        <v>2026</v>
      </c>
    </row>
    <row r="858" spans="1:56" x14ac:dyDescent="0.25">
      <c r="A858">
        <v>22500865</v>
      </c>
      <c r="B858" t="s">
        <v>111</v>
      </c>
      <c r="C858" t="s">
        <v>112</v>
      </c>
      <c r="D858">
        <v>1610612764</v>
      </c>
      <c r="E858" t="str">
        <f t="shared" si="156"/>
        <v>161061276422500865</v>
      </c>
      <c r="F858" t="s">
        <v>72</v>
      </c>
      <c r="G858" t="s">
        <v>73</v>
      </c>
      <c r="H858">
        <v>1610612761</v>
      </c>
      <c r="I858" s="4" t="str">
        <f t="shared" si="157"/>
        <v>161061276122500865</v>
      </c>
      <c r="J858">
        <v>1</v>
      </c>
      <c r="K858">
        <v>0</v>
      </c>
      <c r="L858">
        <v>125</v>
      </c>
      <c r="M858">
        <v>134</v>
      </c>
      <c r="N858">
        <v>23</v>
      </c>
      <c r="O858">
        <v>8</v>
      </c>
      <c r="P858">
        <v>3</v>
      </c>
      <c r="Q858" s="2">
        <f t="shared" si="158"/>
        <v>0.64273961332784868</v>
      </c>
      <c r="R858" s="3">
        <f t="shared" si="159"/>
        <v>72.239999999999995</v>
      </c>
      <c r="S858" s="3">
        <f t="shared" si="160"/>
        <v>79.88</v>
      </c>
      <c r="T858" s="3">
        <f t="shared" si="161"/>
        <v>173.03433001107419</v>
      </c>
      <c r="U858" s="3">
        <f t="shared" si="162"/>
        <v>167.75162744116173</v>
      </c>
      <c r="V858" s="3">
        <f t="shared" si="163"/>
        <v>5.282702569912459</v>
      </c>
      <c r="W858" s="2">
        <f t="shared" si="164"/>
        <v>1.7692307692307692</v>
      </c>
      <c r="X858">
        <v>88</v>
      </c>
      <c r="Y858">
        <v>47</v>
      </c>
      <c r="Z858" s="2">
        <v>0.53400000000000003</v>
      </c>
      <c r="AA858">
        <v>34</v>
      </c>
      <c r="AB858">
        <v>16</v>
      </c>
      <c r="AC858">
        <f t="shared" si="165"/>
        <v>48</v>
      </c>
      <c r="AD858" s="2">
        <v>0.47099999999999997</v>
      </c>
      <c r="AE858">
        <v>21</v>
      </c>
      <c r="AF858">
        <v>15</v>
      </c>
      <c r="AG858" s="2">
        <v>0.71399999999999997</v>
      </c>
      <c r="AH858">
        <v>23</v>
      </c>
      <c r="AI858">
        <v>12</v>
      </c>
      <c r="AJ858">
        <v>35</v>
      </c>
      <c r="AK858">
        <v>20</v>
      </c>
      <c r="AL858">
        <v>13</v>
      </c>
      <c r="AM858">
        <v>-9</v>
      </c>
      <c r="AN858">
        <v>240</v>
      </c>
      <c r="AO858">
        <v>33</v>
      </c>
      <c r="AP858">
        <v>31</v>
      </c>
      <c r="AQ858">
        <v>28</v>
      </c>
      <c r="AR858">
        <v>33</v>
      </c>
      <c r="AS858">
        <v>13</v>
      </c>
      <c r="AT858">
        <v>5</v>
      </c>
      <c r="AU858">
        <v>9</v>
      </c>
      <c r="AV858">
        <v>56</v>
      </c>
      <c r="AW858">
        <f t="shared" si="166"/>
        <v>6</v>
      </c>
      <c r="AX858">
        <f t="shared" si="167"/>
        <v>62</v>
      </c>
      <c r="AY858" t="s">
        <v>102</v>
      </c>
      <c r="AZ858" s="1">
        <v>46081.791666666664</v>
      </c>
      <c r="BA858" s="1">
        <v>46081</v>
      </c>
      <c r="BB858">
        <v>2</v>
      </c>
      <c r="BC858" t="s">
        <v>120</v>
      </c>
      <c r="BD858">
        <v>2026</v>
      </c>
    </row>
    <row r="859" spans="1:56" x14ac:dyDescent="0.25">
      <c r="A859">
        <v>22500865</v>
      </c>
      <c r="B859" t="s">
        <v>72</v>
      </c>
      <c r="C859" t="s">
        <v>73</v>
      </c>
      <c r="D859">
        <v>1610612761</v>
      </c>
      <c r="E859" t="str">
        <f t="shared" si="156"/>
        <v>161061276122500865</v>
      </c>
      <c r="F859" t="s">
        <v>111</v>
      </c>
      <c r="G859" t="s">
        <v>112</v>
      </c>
      <c r="H859">
        <v>1610612764</v>
      </c>
      <c r="I859" s="4" t="str">
        <f t="shared" si="157"/>
        <v>161061276422500865</v>
      </c>
      <c r="J859">
        <v>0</v>
      </c>
      <c r="K859">
        <v>1</v>
      </c>
      <c r="L859">
        <v>134</v>
      </c>
      <c r="M859">
        <v>125</v>
      </c>
      <c r="N859">
        <v>31</v>
      </c>
      <c r="O859">
        <v>3</v>
      </c>
      <c r="P859">
        <v>7</v>
      </c>
      <c r="Q859" s="2">
        <f t="shared" si="158"/>
        <v>0.69157720891824936</v>
      </c>
      <c r="R859" s="3">
        <f t="shared" si="159"/>
        <v>79.88</v>
      </c>
      <c r="S859" s="3">
        <f t="shared" si="160"/>
        <v>72.239999999999995</v>
      </c>
      <c r="T859" s="3">
        <f t="shared" si="161"/>
        <v>167.75162744116173</v>
      </c>
      <c r="U859" s="3">
        <f t="shared" si="162"/>
        <v>173.03433001107419</v>
      </c>
      <c r="V859" s="3">
        <f t="shared" si="163"/>
        <v>-5.282702569912459</v>
      </c>
      <c r="W859" s="2">
        <f t="shared" si="164"/>
        <v>3.4444444444444446</v>
      </c>
      <c r="X859">
        <v>85</v>
      </c>
      <c r="Y859">
        <v>51</v>
      </c>
      <c r="Z859" s="2">
        <v>0.6</v>
      </c>
      <c r="AA859">
        <v>22</v>
      </c>
      <c r="AB859">
        <v>9</v>
      </c>
      <c r="AC859">
        <f t="shared" si="165"/>
        <v>27</v>
      </c>
      <c r="AD859" s="2">
        <v>0.40899999999999997</v>
      </c>
      <c r="AE859">
        <v>27</v>
      </c>
      <c r="AF859">
        <v>23</v>
      </c>
      <c r="AG859" s="2">
        <v>0.85199999999999998</v>
      </c>
      <c r="AH859">
        <v>27</v>
      </c>
      <c r="AI859">
        <v>8</v>
      </c>
      <c r="AJ859">
        <v>35</v>
      </c>
      <c r="AK859">
        <v>22</v>
      </c>
      <c r="AL859">
        <v>9</v>
      </c>
      <c r="AM859">
        <v>9</v>
      </c>
      <c r="AN859">
        <v>240</v>
      </c>
      <c r="AO859">
        <v>25</v>
      </c>
      <c r="AP859">
        <v>36</v>
      </c>
      <c r="AQ859">
        <v>37</v>
      </c>
      <c r="AR859">
        <v>36</v>
      </c>
      <c r="AS859">
        <v>17</v>
      </c>
      <c r="AT859">
        <v>18</v>
      </c>
      <c r="AU859">
        <v>20</v>
      </c>
      <c r="AV859">
        <v>68</v>
      </c>
      <c r="AW859">
        <f t="shared" si="166"/>
        <v>16</v>
      </c>
      <c r="AX859">
        <f t="shared" si="167"/>
        <v>84</v>
      </c>
      <c r="AY859" t="s">
        <v>102</v>
      </c>
      <c r="AZ859" s="1">
        <v>46081.791666666664</v>
      </c>
      <c r="BA859" s="1">
        <v>46081</v>
      </c>
      <c r="BB859">
        <v>2</v>
      </c>
      <c r="BC859" t="s">
        <v>120</v>
      </c>
      <c r="BD859">
        <v>2026</v>
      </c>
    </row>
    <row r="860" spans="1:56" x14ac:dyDescent="0.25">
      <c r="A860">
        <v>22500864</v>
      </c>
      <c r="B860" t="s">
        <v>96</v>
      </c>
      <c r="C860" t="s">
        <v>97</v>
      </c>
      <c r="D860">
        <v>1610612748</v>
      </c>
      <c r="E860" t="str">
        <f t="shared" si="156"/>
        <v>161061274822500864</v>
      </c>
      <c r="F860" t="s">
        <v>78</v>
      </c>
      <c r="G860" t="s">
        <v>79</v>
      </c>
      <c r="H860">
        <v>1610612745</v>
      </c>
      <c r="I860" s="4" t="str">
        <f t="shared" si="157"/>
        <v>161061274522500864</v>
      </c>
      <c r="J860">
        <v>1</v>
      </c>
      <c r="K860">
        <v>1</v>
      </c>
      <c r="L860">
        <v>115</v>
      </c>
      <c r="M860">
        <v>105</v>
      </c>
      <c r="N860">
        <v>22</v>
      </c>
      <c r="O860">
        <v>4</v>
      </c>
      <c r="P860">
        <v>3</v>
      </c>
      <c r="Q860" s="2">
        <f t="shared" si="158"/>
        <v>0.58198380566801622</v>
      </c>
      <c r="R860" s="3">
        <f t="shared" si="159"/>
        <v>71.8</v>
      </c>
      <c r="S860" s="3">
        <f t="shared" si="160"/>
        <v>79.239999999999995</v>
      </c>
      <c r="T860" s="3">
        <f t="shared" si="161"/>
        <v>160.16713091922006</v>
      </c>
      <c r="U860" s="3">
        <f t="shared" si="162"/>
        <v>132.50883392226149</v>
      </c>
      <c r="V860" s="3">
        <f t="shared" si="163"/>
        <v>27.658296996958569</v>
      </c>
      <c r="W860" s="2">
        <f t="shared" si="164"/>
        <v>1.6923076923076923</v>
      </c>
      <c r="X860">
        <v>90</v>
      </c>
      <c r="Y860">
        <v>45</v>
      </c>
      <c r="Z860" s="2">
        <v>0.5</v>
      </c>
      <c r="AA860">
        <v>31</v>
      </c>
      <c r="AB860">
        <v>11</v>
      </c>
      <c r="AC860">
        <f t="shared" si="165"/>
        <v>33</v>
      </c>
      <c r="AD860" s="2">
        <v>0.35499999999999998</v>
      </c>
      <c r="AE860">
        <v>20</v>
      </c>
      <c r="AF860">
        <v>14</v>
      </c>
      <c r="AG860" s="2">
        <v>0.7</v>
      </c>
      <c r="AH860">
        <v>33</v>
      </c>
      <c r="AI860">
        <v>14</v>
      </c>
      <c r="AJ860">
        <v>47</v>
      </c>
      <c r="AK860">
        <v>18</v>
      </c>
      <c r="AL860">
        <v>13</v>
      </c>
      <c r="AM860">
        <v>10</v>
      </c>
      <c r="AN860">
        <v>240</v>
      </c>
      <c r="AO860">
        <v>32</v>
      </c>
      <c r="AP860">
        <v>19</v>
      </c>
      <c r="AQ860">
        <v>34</v>
      </c>
      <c r="AR860">
        <v>30</v>
      </c>
      <c r="AS860">
        <v>13</v>
      </c>
      <c r="AT860">
        <v>16</v>
      </c>
      <c r="AU860">
        <v>13</v>
      </c>
      <c r="AV860">
        <v>66</v>
      </c>
      <c r="AW860">
        <f t="shared" si="166"/>
        <v>2</v>
      </c>
      <c r="AX860">
        <f t="shared" si="167"/>
        <v>68</v>
      </c>
      <c r="AY860" t="s">
        <v>102</v>
      </c>
      <c r="AZ860" s="1">
        <v>46081.645833333336</v>
      </c>
      <c r="BA860" s="1">
        <v>46081</v>
      </c>
      <c r="BB860">
        <v>2</v>
      </c>
      <c r="BC860" t="s">
        <v>120</v>
      </c>
      <c r="BD860">
        <v>2026</v>
      </c>
    </row>
    <row r="861" spans="1:56" x14ac:dyDescent="0.25">
      <c r="A861">
        <v>22500864</v>
      </c>
      <c r="B861" t="s">
        <v>78</v>
      </c>
      <c r="C861" t="s">
        <v>79</v>
      </c>
      <c r="D861">
        <v>1610612745</v>
      </c>
      <c r="E861" t="str">
        <f t="shared" si="156"/>
        <v>161061274522500864</v>
      </c>
      <c r="F861" t="s">
        <v>96</v>
      </c>
      <c r="G861" t="s">
        <v>97</v>
      </c>
      <c r="H861">
        <v>1610612748</v>
      </c>
      <c r="I861" s="4" t="str">
        <f t="shared" si="157"/>
        <v>161061274822500864</v>
      </c>
      <c r="J861">
        <v>0</v>
      </c>
      <c r="K861">
        <v>0</v>
      </c>
      <c r="L861">
        <v>105</v>
      </c>
      <c r="M861">
        <v>115</v>
      </c>
      <c r="N861">
        <v>26</v>
      </c>
      <c r="O861">
        <v>2</v>
      </c>
      <c r="P861">
        <v>6</v>
      </c>
      <c r="Q861" s="2">
        <f t="shared" si="158"/>
        <v>0.50364543361473524</v>
      </c>
      <c r="R861" s="3">
        <f t="shared" si="159"/>
        <v>79.239999999999995</v>
      </c>
      <c r="S861" s="3">
        <f t="shared" si="160"/>
        <v>71.8</v>
      </c>
      <c r="T861" s="3">
        <f t="shared" si="161"/>
        <v>132.50883392226149</v>
      </c>
      <c r="U861" s="3">
        <f t="shared" si="162"/>
        <v>160.16713091922006</v>
      </c>
      <c r="V861" s="3">
        <f t="shared" si="163"/>
        <v>-27.658296996958569</v>
      </c>
      <c r="W861" s="2">
        <f t="shared" si="164"/>
        <v>2.6</v>
      </c>
      <c r="X861">
        <v>95</v>
      </c>
      <c r="Y861">
        <v>41</v>
      </c>
      <c r="Z861" s="2">
        <v>0.432</v>
      </c>
      <c r="AA861">
        <v>36</v>
      </c>
      <c r="AB861">
        <v>9</v>
      </c>
      <c r="AC861">
        <f t="shared" si="165"/>
        <v>27</v>
      </c>
      <c r="AD861" s="2">
        <v>0.25</v>
      </c>
      <c r="AE861">
        <v>21</v>
      </c>
      <c r="AF861">
        <v>14</v>
      </c>
      <c r="AG861" s="2">
        <v>0.66700000000000004</v>
      </c>
      <c r="AH861">
        <v>32</v>
      </c>
      <c r="AI861">
        <v>15</v>
      </c>
      <c r="AJ861">
        <v>47</v>
      </c>
      <c r="AK861">
        <v>18</v>
      </c>
      <c r="AL861">
        <v>10</v>
      </c>
      <c r="AM861">
        <v>-10</v>
      </c>
      <c r="AN861">
        <v>240</v>
      </c>
      <c r="AO861">
        <v>28</v>
      </c>
      <c r="AP861">
        <v>24</v>
      </c>
      <c r="AQ861">
        <v>31</v>
      </c>
      <c r="AR861">
        <v>22</v>
      </c>
      <c r="AS861">
        <v>10</v>
      </c>
      <c r="AT861">
        <v>18</v>
      </c>
      <c r="AU861">
        <v>10</v>
      </c>
      <c r="AV861">
        <v>50</v>
      </c>
      <c r="AW861">
        <f t="shared" si="166"/>
        <v>14</v>
      </c>
      <c r="AX861">
        <f t="shared" si="167"/>
        <v>64</v>
      </c>
      <c r="AY861" t="s">
        <v>102</v>
      </c>
      <c r="AZ861" s="1">
        <v>46081.645833333336</v>
      </c>
      <c r="BA861" s="1">
        <v>46081</v>
      </c>
      <c r="BB861">
        <v>2</v>
      </c>
      <c r="BC861" t="s">
        <v>120</v>
      </c>
      <c r="BD861">
        <v>2026</v>
      </c>
    </row>
    <row r="862" spans="1:56" x14ac:dyDescent="0.25">
      <c r="A862">
        <v>22500863</v>
      </c>
      <c r="B862" t="s">
        <v>92</v>
      </c>
      <c r="C862" t="s">
        <v>93</v>
      </c>
      <c r="D862">
        <v>1610612766</v>
      </c>
      <c r="E862" t="str">
        <f t="shared" si="156"/>
        <v>161061276622500863</v>
      </c>
      <c r="F862" t="s">
        <v>85</v>
      </c>
      <c r="G862" t="s">
        <v>86</v>
      </c>
      <c r="H862">
        <v>1610612757</v>
      </c>
      <c r="I862" s="4" t="str">
        <f t="shared" si="157"/>
        <v>161061275722500863</v>
      </c>
      <c r="J862">
        <v>1</v>
      </c>
      <c r="K862">
        <v>1</v>
      </c>
      <c r="L862">
        <v>109</v>
      </c>
      <c r="M862">
        <v>93</v>
      </c>
      <c r="N862">
        <v>24</v>
      </c>
      <c r="O862">
        <v>0</v>
      </c>
      <c r="P862">
        <v>11</v>
      </c>
      <c r="Q862" s="2">
        <f t="shared" si="158"/>
        <v>0.53431372549019607</v>
      </c>
      <c r="R862" s="3">
        <f t="shared" si="159"/>
        <v>66</v>
      </c>
      <c r="S862" s="3">
        <f t="shared" si="160"/>
        <v>67.36</v>
      </c>
      <c r="T862" s="3">
        <f t="shared" si="161"/>
        <v>165.15151515151516</v>
      </c>
      <c r="U862" s="3">
        <f t="shared" si="162"/>
        <v>138.06413301662707</v>
      </c>
      <c r="V862" s="3">
        <f t="shared" si="163"/>
        <v>27.087382134888088</v>
      </c>
      <c r="W862" s="2">
        <f t="shared" si="164"/>
        <v>1.5</v>
      </c>
      <c r="X862">
        <v>91</v>
      </c>
      <c r="Y862">
        <v>38</v>
      </c>
      <c r="Z862" s="2">
        <v>0.41799999999999998</v>
      </c>
      <c r="AA862">
        <v>42</v>
      </c>
      <c r="AB862">
        <v>16</v>
      </c>
      <c r="AC862">
        <f t="shared" si="165"/>
        <v>48</v>
      </c>
      <c r="AD862" s="2">
        <v>0.38100000000000001</v>
      </c>
      <c r="AE862">
        <v>25</v>
      </c>
      <c r="AF862">
        <v>17</v>
      </c>
      <c r="AG862" s="2">
        <v>0.68</v>
      </c>
      <c r="AH862">
        <v>35</v>
      </c>
      <c r="AI862">
        <v>20</v>
      </c>
      <c r="AJ862">
        <v>55</v>
      </c>
      <c r="AK862">
        <v>22</v>
      </c>
      <c r="AL862">
        <v>16</v>
      </c>
      <c r="AM862">
        <v>16</v>
      </c>
      <c r="AN862">
        <v>240</v>
      </c>
      <c r="AO862">
        <v>29</v>
      </c>
      <c r="AP862">
        <v>22</v>
      </c>
      <c r="AQ862">
        <v>23</v>
      </c>
      <c r="AR862">
        <v>35</v>
      </c>
      <c r="AS862">
        <v>17</v>
      </c>
      <c r="AT862">
        <v>7</v>
      </c>
      <c r="AU862">
        <v>21</v>
      </c>
      <c r="AV862">
        <v>42</v>
      </c>
      <c r="AW862">
        <f t="shared" si="166"/>
        <v>2</v>
      </c>
      <c r="AX862">
        <f t="shared" si="167"/>
        <v>44</v>
      </c>
      <c r="AY862" t="s">
        <v>102</v>
      </c>
      <c r="AZ862" s="1">
        <v>46081.541666666664</v>
      </c>
      <c r="BA862" s="1">
        <v>46081</v>
      </c>
      <c r="BB862">
        <v>2</v>
      </c>
      <c r="BC862" t="s">
        <v>120</v>
      </c>
      <c r="BD862">
        <v>2026</v>
      </c>
    </row>
    <row r="863" spans="1:56" x14ac:dyDescent="0.25">
      <c r="A863">
        <v>22500863</v>
      </c>
      <c r="B863" t="s">
        <v>85</v>
      </c>
      <c r="C863" t="s">
        <v>86</v>
      </c>
      <c r="D863">
        <v>1610612757</v>
      </c>
      <c r="E863" t="str">
        <f t="shared" si="156"/>
        <v>161061275722500863</v>
      </c>
      <c r="F863" t="s">
        <v>92</v>
      </c>
      <c r="G863" t="s">
        <v>93</v>
      </c>
      <c r="H863">
        <v>1610612766</v>
      </c>
      <c r="I863" s="4" t="str">
        <f t="shared" si="157"/>
        <v>161061276622500863</v>
      </c>
      <c r="J863">
        <v>0</v>
      </c>
      <c r="K863">
        <v>0</v>
      </c>
      <c r="L863">
        <v>93</v>
      </c>
      <c r="M863">
        <v>109</v>
      </c>
      <c r="N863">
        <v>22</v>
      </c>
      <c r="O863">
        <v>7</v>
      </c>
      <c r="P863">
        <v>8</v>
      </c>
      <c r="Q863" s="2">
        <f t="shared" si="158"/>
        <v>0.49279355659177621</v>
      </c>
      <c r="R863" s="3">
        <f t="shared" si="159"/>
        <v>67.36</v>
      </c>
      <c r="S863" s="3">
        <f t="shared" si="160"/>
        <v>66</v>
      </c>
      <c r="T863" s="3">
        <f t="shared" si="161"/>
        <v>138.06413301662707</v>
      </c>
      <c r="U863" s="3">
        <f t="shared" si="162"/>
        <v>165.15151515151516</v>
      </c>
      <c r="V863" s="3">
        <f t="shared" si="163"/>
        <v>-27.087382134888088</v>
      </c>
      <c r="W863" s="2">
        <f t="shared" si="164"/>
        <v>1.375</v>
      </c>
      <c r="X863">
        <v>86</v>
      </c>
      <c r="Y863">
        <v>35</v>
      </c>
      <c r="Z863" s="2">
        <v>0.40699999999999997</v>
      </c>
      <c r="AA863">
        <v>47</v>
      </c>
      <c r="AB863">
        <v>11</v>
      </c>
      <c r="AC863">
        <f t="shared" si="165"/>
        <v>33</v>
      </c>
      <c r="AD863" s="2">
        <v>0.23400000000000001</v>
      </c>
      <c r="AE863">
        <v>19</v>
      </c>
      <c r="AF863">
        <v>12</v>
      </c>
      <c r="AG863" s="2">
        <v>0.63200000000000001</v>
      </c>
      <c r="AH863">
        <v>28</v>
      </c>
      <c r="AI863">
        <v>11</v>
      </c>
      <c r="AJ863">
        <v>39</v>
      </c>
      <c r="AK863">
        <v>19</v>
      </c>
      <c r="AL863">
        <v>16</v>
      </c>
      <c r="AM863">
        <v>-16</v>
      </c>
      <c r="AN863">
        <v>240</v>
      </c>
      <c r="AO863">
        <v>17</v>
      </c>
      <c r="AP863">
        <v>26</v>
      </c>
      <c r="AQ863">
        <v>24</v>
      </c>
      <c r="AR863">
        <v>26</v>
      </c>
      <c r="AS863">
        <v>2</v>
      </c>
      <c r="AT863">
        <v>2</v>
      </c>
      <c r="AU863">
        <v>13</v>
      </c>
      <c r="AV863">
        <v>46</v>
      </c>
      <c r="AW863">
        <f t="shared" si="166"/>
        <v>2</v>
      </c>
      <c r="AX863">
        <f t="shared" si="167"/>
        <v>48</v>
      </c>
      <c r="AY863" t="s">
        <v>102</v>
      </c>
      <c r="AZ863" s="1">
        <v>46081.541666666664</v>
      </c>
      <c r="BA863" s="1">
        <v>46081</v>
      </c>
      <c r="BB863">
        <v>2</v>
      </c>
      <c r="BC863" t="s">
        <v>120</v>
      </c>
      <c r="BD863">
        <v>2026</v>
      </c>
    </row>
    <row r="864" spans="1:56" x14ac:dyDescent="0.25">
      <c r="A864">
        <v>22500862</v>
      </c>
      <c r="B864" t="s">
        <v>80</v>
      </c>
      <c r="C864" t="s">
        <v>81</v>
      </c>
      <c r="D864">
        <v>1610612743</v>
      </c>
      <c r="E864" t="str">
        <f t="shared" si="156"/>
        <v>161061274322500862</v>
      </c>
      <c r="F864" t="s">
        <v>59</v>
      </c>
      <c r="G864" t="s">
        <v>60</v>
      </c>
      <c r="H864">
        <v>1610612760</v>
      </c>
      <c r="I864" s="4" t="str">
        <f t="shared" si="157"/>
        <v>161061276022500862</v>
      </c>
      <c r="J864">
        <v>0</v>
      </c>
      <c r="K864">
        <v>0</v>
      </c>
      <c r="L864">
        <v>121</v>
      </c>
      <c r="M864">
        <v>127</v>
      </c>
      <c r="N864">
        <v>27</v>
      </c>
      <c r="O864">
        <v>6</v>
      </c>
      <c r="P864">
        <v>10</v>
      </c>
      <c r="Q864" s="2">
        <f t="shared" si="158"/>
        <v>0.53691870784522533</v>
      </c>
      <c r="R864" s="3">
        <f t="shared" si="159"/>
        <v>84.68</v>
      </c>
      <c r="S864" s="3">
        <f t="shared" si="160"/>
        <v>90.88</v>
      </c>
      <c r="T864" s="3">
        <f t="shared" si="161"/>
        <v>142.89088332546055</v>
      </c>
      <c r="U864" s="3">
        <f t="shared" si="162"/>
        <v>139.74471830985917</v>
      </c>
      <c r="V864" s="3">
        <f t="shared" si="163"/>
        <v>3.1461650156013832</v>
      </c>
      <c r="W864" s="2">
        <f t="shared" si="164"/>
        <v>1.588235294117647</v>
      </c>
      <c r="X864">
        <v>103</v>
      </c>
      <c r="Y864">
        <v>43</v>
      </c>
      <c r="Z864" s="2">
        <v>0.41699999999999998</v>
      </c>
      <c r="AA864">
        <v>48</v>
      </c>
      <c r="AB864">
        <v>18</v>
      </c>
      <c r="AC864">
        <f t="shared" si="165"/>
        <v>54</v>
      </c>
      <c r="AD864" s="2">
        <v>0.375</v>
      </c>
      <c r="AE864">
        <v>22</v>
      </c>
      <c r="AF864">
        <v>17</v>
      </c>
      <c r="AG864" s="2">
        <v>0.77300000000000002</v>
      </c>
      <c r="AH864">
        <v>40</v>
      </c>
      <c r="AI864">
        <v>11</v>
      </c>
      <c r="AJ864">
        <v>51</v>
      </c>
      <c r="AK864">
        <v>22</v>
      </c>
      <c r="AL864">
        <v>17</v>
      </c>
      <c r="AM864">
        <v>-6</v>
      </c>
      <c r="AN864">
        <v>265</v>
      </c>
      <c r="AO864">
        <v>33</v>
      </c>
      <c r="AP864">
        <v>26</v>
      </c>
      <c r="AQ864">
        <v>24</v>
      </c>
      <c r="AR864">
        <v>24</v>
      </c>
      <c r="AS864">
        <v>16</v>
      </c>
      <c r="AT864">
        <v>17</v>
      </c>
      <c r="AU864">
        <v>10</v>
      </c>
      <c r="AV864">
        <v>46</v>
      </c>
      <c r="AW864">
        <f t="shared" si="166"/>
        <v>4</v>
      </c>
      <c r="AX864">
        <f t="shared" si="167"/>
        <v>50</v>
      </c>
      <c r="AY864" t="s">
        <v>102</v>
      </c>
      <c r="AZ864" s="1">
        <v>46080.895833333336</v>
      </c>
      <c r="BA864" s="1">
        <v>46080</v>
      </c>
      <c r="BB864">
        <v>2</v>
      </c>
      <c r="BC864" t="s">
        <v>120</v>
      </c>
      <c r="BD864">
        <v>2026</v>
      </c>
    </row>
    <row r="865" spans="1:56" x14ac:dyDescent="0.25">
      <c r="A865">
        <v>22500862</v>
      </c>
      <c r="B865" t="s">
        <v>59</v>
      </c>
      <c r="C865" t="s">
        <v>60</v>
      </c>
      <c r="D865">
        <v>1610612760</v>
      </c>
      <c r="E865" t="str">
        <f t="shared" si="156"/>
        <v>161061276022500862</v>
      </c>
      <c r="F865" t="s">
        <v>80</v>
      </c>
      <c r="G865" t="s">
        <v>81</v>
      </c>
      <c r="H865">
        <v>1610612743</v>
      </c>
      <c r="I865" s="4" t="str">
        <f t="shared" si="157"/>
        <v>161061274322500862</v>
      </c>
      <c r="J865">
        <v>1</v>
      </c>
      <c r="K865">
        <v>1</v>
      </c>
      <c r="L865">
        <v>127</v>
      </c>
      <c r="M865">
        <v>121</v>
      </c>
      <c r="N865">
        <v>29</v>
      </c>
      <c r="O865">
        <v>10</v>
      </c>
      <c r="P865">
        <v>14</v>
      </c>
      <c r="Q865" s="2">
        <f t="shared" si="158"/>
        <v>0.5726911976911977</v>
      </c>
      <c r="R865" s="3">
        <f t="shared" si="159"/>
        <v>90.88</v>
      </c>
      <c r="S865" s="3">
        <f t="shared" si="160"/>
        <v>84.68</v>
      </c>
      <c r="T865" s="3">
        <f t="shared" si="161"/>
        <v>139.74471830985917</v>
      </c>
      <c r="U865" s="3">
        <f t="shared" si="162"/>
        <v>142.89088332546055</v>
      </c>
      <c r="V865" s="3">
        <f t="shared" si="163"/>
        <v>-3.1461650156013832</v>
      </c>
      <c r="W865" s="2">
        <f t="shared" si="164"/>
        <v>2.4166666666666665</v>
      </c>
      <c r="X865">
        <v>99</v>
      </c>
      <c r="Y865">
        <v>46</v>
      </c>
      <c r="Z865" s="2">
        <v>0.46500000000000002</v>
      </c>
      <c r="AA865">
        <v>35</v>
      </c>
      <c r="AB865">
        <v>12</v>
      </c>
      <c r="AC865">
        <f t="shared" si="165"/>
        <v>36</v>
      </c>
      <c r="AD865" s="2">
        <v>0.34300000000000003</v>
      </c>
      <c r="AE865">
        <v>27</v>
      </c>
      <c r="AF865">
        <v>23</v>
      </c>
      <c r="AG865" s="2">
        <v>0.85199999999999998</v>
      </c>
      <c r="AH865">
        <v>48</v>
      </c>
      <c r="AI865">
        <v>8</v>
      </c>
      <c r="AJ865">
        <v>56</v>
      </c>
      <c r="AK865">
        <v>16</v>
      </c>
      <c r="AL865">
        <v>12</v>
      </c>
      <c r="AM865">
        <v>6</v>
      </c>
      <c r="AN865">
        <v>265</v>
      </c>
      <c r="AO865">
        <v>19</v>
      </c>
      <c r="AP865">
        <v>31</v>
      </c>
      <c r="AQ865">
        <v>27</v>
      </c>
      <c r="AR865">
        <v>30</v>
      </c>
      <c r="AS865">
        <v>9</v>
      </c>
      <c r="AT865">
        <v>16</v>
      </c>
      <c r="AU865">
        <v>21</v>
      </c>
      <c r="AV865">
        <v>58</v>
      </c>
      <c r="AW865">
        <f t="shared" si="166"/>
        <v>10</v>
      </c>
      <c r="AX865">
        <f t="shared" si="167"/>
        <v>68</v>
      </c>
      <c r="AY865" t="s">
        <v>102</v>
      </c>
      <c r="AZ865" s="1">
        <v>46080.895833333336</v>
      </c>
      <c r="BA865" s="1">
        <v>46080</v>
      </c>
      <c r="BB865">
        <v>2</v>
      </c>
      <c r="BC865" t="s">
        <v>120</v>
      </c>
      <c r="BD865">
        <v>2026</v>
      </c>
    </row>
    <row r="866" spans="1:56" x14ac:dyDescent="0.25">
      <c r="A866">
        <v>22500861</v>
      </c>
      <c r="B866" t="s">
        <v>98</v>
      </c>
      <c r="C866" t="s">
        <v>99</v>
      </c>
      <c r="D866">
        <v>1610612742</v>
      </c>
      <c r="E866" t="str">
        <f t="shared" si="156"/>
        <v>161061274222500861</v>
      </c>
      <c r="F866" t="s">
        <v>103</v>
      </c>
      <c r="G866" t="s">
        <v>104</v>
      </c>
      <c r="H866">
        <v>1610612763</v>
      </c>
      <c r="I866" s="4" t="str">
        <f t="shared" si="157"/>
        <v>161061276322500861</v>
      </c>
      <c r="J866">
        <v>1</v>
      </c>
      <c r="K866">
        <v>0</v>
      </c>
      <c r="L866">
        <v>105</v>
      </c>
      <c r="M866">
        <v>124</v>
      </c>
      <c r="N866">
        <v>24</v>
      </c>
      <c r="O866">
        <v>4</v>
      </c>
      <c r="P866">
        <v>4</v>
      </c>
      <c r="Q866" s="2">
        <f t="shared" si="158"/>
        <v>0.51209520093640271</v>
      </c>
      <c r="R866" s="3">
        <f t="shared" si="159"/>
        <v>69.52</v>
      </c>
      <c r="S866" s="3">
        <f t="shared" si="160"/>
        <v>81.239999999999995</v>
      </c>
      <c r="T866" s="3">
        <f t="shared" si="161"/>
        <v>151.03567318757194</v>
      </c>
      <c r="U866" s="3">
        <f t="shared" si="162"/>
        <v>152.63417035942885</v>
      </c>
      <c r="V866" s="3">
        <f t="shared" si="163"/>
        <v>-1.5984971718569057</v>
      </c>
      <c r="W866" s="2">
        <f t="shared" si="164"/>
        <v>1.2</v>
      </c>
      <c r="X866">
        <v>88</v>
      </c>
      <c r="Y866">
        <v>37</v>
      </c>
      <c r="Z866" s="2">
        <v>0.42</v>
      </c>
      <c r="AA866">
        <v>32</v>
      </c>
      <c r="AB866">
        <v>9</v>
      </c>
      <c r="AC866">
        <f t="shared" si="165"/>
        <v>27</v>
      </c>
      <c r="AD866" s="2">
        <v>0.28100000000000003</v>
      </c>
      <c r="AE866">
        <v>33</v>
      </c>
      <c r="AF866">
        <v>22</v>
      </c>
      <c r="AG866" s="2">
        <v>0.66700000000000004</v>
      </c>
      <c r="AH866">
        <v>33</v>
      </c>
      <c r="AI866">
        <v>13</v>
      </c>
      <c r="AJ866">
        <v>46</v>
      </c>
      <c r="AK866">
        <v>13</v>
      </c>
      <c r="AL866">
        <v>20</v>
      </c>
      <c r="AM866">
        <v>-19</v>
      </c>
      <c r="AN866">
        <v>240</v>
      </c>
      <c r="AO866">
        <v>20</v>
      </c>
      <c r="AP866">
        <v>24</v>
      </c>
      <c r="AQ866">
        <v>26</v>
      </c>
      <c r="AR866">
        <v>35</v>
      </c>
      <c r="AS866">
        <v>0</v>
      </c>
      <c r="AT866">
        <v>9</v>
      </c>
      <c r="AU866">
        <v>15</v>
      </c>
      <c r="AV866">
        <v>48</v>
      </c>
      <c r="AW866">
        <f t="shared" si="166"/>
        <v>8</v>
      </c>
      <c r="AX866">
        <f t="shared" si="167"/>
        <v>56</v>
      </c>
      <c r="AY866" t="s">
        <v>102</v>
      </c>
      <c r="AZ866" s="1">
        <v>46080.854166666664</v>
      </c>
      <c r="BA866" s="1">
        <v>46080</v>
      </c>
      <c r="BB866">
        <v>2</v>
      </c>
      <c r="BC866" t="s">
        <v>120</v>
      </c>
      <c r="BD866">
        <v>2026</v>
      </c>
    </row>
    <row r="867" spans="1:56" x14ac:dyDescent="0.25">
      <c r="A867">
        <v>22500861</v>
      </c>
      <c r="B867" t="s">
        <v>103</v>
      </c>
      <c r="C867" t="s">
        <v>104</v>
      </c>
      <c r="D867">
        <v>1610612763</v>
      </c>
      <c r="E867" t="str">
        <f t="shared" si="156"/>
        <v>161061276322500861</v>
      </c>
      <c r="F867" t="s">
        <v>98</v>
      </c>
      <c r="G867" t="s">
        <v>99</v>
      </c>
      <c r="H867">
        <v>1610612742</v>
      </c>
      <c r="I867" s="4" t="str">
        <f t="shared" si="157"/>
        <v>161061274222500861</v>
      </c>
      <c r="J867">
        <v>0</v>
      </c>
      <c r="K867">
        <v>1</v>
      </c>
      <c r="L867">
        <v>124</v>
      </c>
      <c r="M867">
        <v>105</v>
      </c>
      <c r="N867">
        <v>29</v>
      </c>
      <c r="O867">
        <v>7</v>
      </c>
      <c r="P867">
        <v>13</v>
      </c>
      <c r="Q867" s="2">
        <f t="shared" si="158"/>
        <v>0.60641627543035992</v>
      </c>
      <c r="R867" s="3">
        <f t="shared" si="159"/>
        <v>81.239999999999995</v>
      </c>
      <c r="S867" s="3">
        <f t="shared" si="160"/>
        <v>69.52</v>
      </c>
      <c r="T867" s="3">
        <f t="shared" si="161"/>
        <v>152.63417035942885</v>
      </c>
      <c r="U867" s="3">
        <f t="shared" si="162"/>
        <v>151.03567318757194</v>
      </c>
      <c r="V867" s="3">
        <f t="shared" si="163"/>
        <v>1.5984971718569057</v>
      </c>
      <c r="W867" s="2">
        <f t="shared" si="164"/>
        <v>2.6363636363636362</v>
      </c>
      <c r="X867">
        <v>93</v>
      </c>
      <c r="Y867">
        <v>47</v>
      </c>
      <c r="Z867" s="2">
        <v>0.505</v>
      </c>
      <c r="AA867">
        <v>32</v>
      </c>
      <c r="AB867">
        <v>12</v>
      </c>
      <c r="AC867">
        <f t="shared" si="165"/>
        <v>36</v>
      </c>
      <c r="AD867" s="2">
        <v>0.375</v>
      </c>
      <c r="AE867">
        <v>21</v>
      </c>
      <c r="AF867">
        <v>18</v>
      </c>
      <c r="AG867" s="2">
        <v>0.85699999999999998</v>
      </c>
      <c r="AH867">
        <v>33</v>
      </c>
      <c r="AI867">
        <v>10</v>
      </c>
      <c r="AJ867">
        <v>43</v>
      </c>
      <c r="AK867">
        <v>26</v>
      </c>
      <c r="AL867">
        <v>11</v>
      </c>
      <c r="AM867">
        <v>19</v>
      </c>
      <c r="AN867">
        <v>240</v>
      </c>
      <c r="AO867">
        <v>34</v>
      </c>
      <c r="AP867">
        <v>30</v>
      </c>
      <c r="AQ867">
        <v>37</v>
      </c>
      <c r="AR867">
        <v>23</v>
      </c>
      <c r="AS867">
        <v>34</v>
      </c>
      <c r="AT867">
        <v>32</v>
      </c>
      <c r="AU867">
        <v>36</v>
      </c>
      <c r="AV867">
        <v>58</v>
      </c>
      <c r="AW867">
        <f t="shared" si="166"/>
        <v>12</v>
      </c>
      <c r="AX867">
        <f t="shared" si="167"/>
        <v>70</v>
      </c>
      <c r="AY867" t="s">
        <v>102</v>
      </c>
      <c r="AZ867" s="1">
        <v>46080.854166666664</v>
      </c>
      <c r="BA867" s="1">
        <v>46080</v>
      </c>
      <c r="BB867">
        <v>2</v>
      </c>
      <c r="BC867" t="s">
        <v>120</v>
      </c>
      <c r="BD867">
        <v>2026</v>
      </c>
    </row>
    <row r="868" spans="1:56" x14ac:dyDescent="0.25">
      <c r="A868">
        <v>22500860</v>
      </c>
      <c r="B868" t="s">
        <v>115</v>
      </c>
      <c r="C868" t="s">
        <v>116</v>
      </c>
      <c r="D868">
        <v>1610612749</v>
      </c>
      <c r="E868" t="str">
        <f t="shared" si="156"/>
        <v>161061274922500860</v>
      </c>
      <c r="F868" t="s">
        <v>55</v>
      </c>
      <c r="G868" t="s">
        <v>56</v>
      </c>
      <c r="H868">
        <v>1610612752</v>
      </c>
      <c r="I868" s="4" t="str">
        <f t="shared" si="157"/>
        <v>161061275222500860</v>
      </c>
      <c r="J868">
        <v>1</v>
      </c>
      <c r="K868">
        <v>0</v>
      </c>
      <c r="L868">
        <v>98</v>
      </c>
      <c r="M868">
        <v>127</v>
      </c>
      <c r="N868">
        <v>24</v>
      </c>
      <c r="O868">
        <v>3</v>
      </c>
      <c r="P868">
        <v>5</v>
      </c>
      <c r="Q868" s="2">
        <f t="shared" si="158"/>
        <v>0.56529764651592063</v>
      </c>
      <c r="R868" s="3">
        <f t="shared" si="159"/>
        <v>66.680000000000007</v>
      </c>
      <c r="S868" s="3">
        <f t="shared" si="160"/>
        <v>78.040000000000006</v>
      </c>
      <c r="T868" s="3">
        <f t="shared" si="161"/>
        <v>146.97060587882422</v>
      </c>
      <c r="U868" s="3">
        <f t="shared" si="162"/>
        <v>162.73705791901588</v>
      </c>
      <c r="V868" s="3">
        <f t="shared" si="163"/>
        <v>-15.766452040191666</v>
      </c>
      <c r="W868" s="2">
        <f t="shared" si="164"/>
        <v>1.5</v>
      </c>
      <c r="X868">
        <v>77</v>
      </c>
      <c r="Y868">
        <v>33</v>
      </c>
      <c r="Z868" s="2">
        <v>0.42899999999999999</v>
      </c>
      <c r="AA868">
        <v>42</v>
      </c>
      <c r="AB868">
        <v>16</v>
      </c>
      <c r="AC868">
        <f t="shared" si="165"/>
        <v>48</v>
      </c>
      <c r="AD868" s="2">
        <v>0.38100000000000001</v>
      </c>
      <c r="AE868">
        <v>22</v>
      </c>
      <c r="AF868">
        <v>16</v>
      </c>
      <c r="AG868" s="2">
        <v>0.72699999999999998</v>
      </c>
      <c r="AH868">
        <v>30</v>
      </c>
      <c r="AI868">
        <v>4</v>
      </c>
      <c r="AJ868">
        <v>34</v>
      </c>
      <c r="AK868">
        <v>16</v>
      </c>
      <c r="AL868">
        <v>16</v>
      </c>
      <c r="AM868">
        <v>-29</v>
      </c>
      <c r="AN868">
        <v>240</v>
      </c>
      <c r="AO868">
        <v>30</v>
      </c>
      <c r="AP868">
        <v>27</v>
      </c>
      <c r="AQ868">
        <v>26</v>
      </c>
      <c r="AR868">
        <v>15</v>
      </c>
      <c r="AS868">
        <v>5</v>
      </c>
      <c r="AT868">
        <v>5</v>
      </c>
      <c r="AU868">
        <v>12</v>
      </c>
      <c r="AV868">
        <v>18</v>
      </c>
      <c r="AW868">
        <f t="shared" si="166"/>
        <v>16</v>
      </c>
      <c r="AX868">
        <f t="shared" si="167"/>
        <v>34</v>
      </c>
      <c r="AY868" t="s">
        <v>102</v>
      </c>
      <c r="AZ868" s="1">
        <v>46080.833333333336</v>
      </c>
      <c r="BA868" s="1">
        <v>46080</v>
      </c>
      <c r="BB868">
        <v>2</v>
      </c>
      <c r="BC868" t="s">
        <v>120</v>
      </c>
      <c r="BD868">
        <v>2026</v>
      </c>
    </row>
    <row r="869" spans="1:56" x14ac:dyDescent="0.25">
      <c r="A869">
        <v>22500860</v>
      </c>
      <c r="B869" t="s">
        <v>55</v>
      </c>
      <c r="C869" t="s">
        <v>56</v>
      </c>
      <c r="D869">
        <v>1610612752</v>
      </c>
      <c r="E869" t="str">
        <f t="shared" si="156"/>
        <v>161061275222500860</v>
      </c>
      <c r="F869" t="s">
        <v>115</v>
      </c>
      <c r="G869" t="s">
        <v>116</v>
      </c>
      <c r="H869">
        <v>1610612749</v>
      </c>
      <c r="I869" s="4" t="str">
        <f t="shared" si="157"/>
        <v>161061274922500860</v>
      </c>
      <c r="J869">
        <v>0</v>
      </c>
      <c r="K869">
        <v>1</v>
      </c>
      <c r="L869">
        <v>127</v>
      </c>
      <c r="M869">
        <v>98</v>
      </c>
      <c r="N869">
        <v>33</v>
      </c>
      <c r="O869">
        <v>6</v>
      </c>
      <c r="P869">
        <v>7</v>
      </c>
      <c r="Q869" s="2">
        <f t="shared" si="158"/>
        <v>0.66813973063973064</v>
      </c>
      <c r="R869" s="3">
        <f t="shared" si="159"/>
        <v>78.040000000000006</v>
      </c>
      <c r="S869" s="3">
        <f t="shared" si="160"/>
        <v>66.680000000000007</v>
      </c>
      <c r="T869" s="3">
        <f t="shared" si="161"/>
        <v>162.73705791901588</v>
      </c>
      <c r="U869" s="3">
        <f t="shared" si="162"/>
        <v>146.97060587882422</v>
      </c>
      <c r="V869" s="3">
        <f t="shared" si="163"/>
        <v>15.766452040191666</v>
      </c>
      <c r="W869" s="2">
        <f t="shared" si="164"/>
        <v>3.3</v>
      </c>
      <c r="X869">
        <v>88</v>
      </c>
      <c r="Y869">
        <v>46</v>
      </c>
      <c r="Z869" s="2">
        <v>0.52300000000000002</v>
      </c>
      <c r="AA869">
        <v>42</v>
      </c>
      <c r="AB869">
        <v>21</v>
      </c>
      <c r="AC869">
        <f t="shared" si="165"/>
        <v>63</v>
      </c>
      <c r="AD869" s="2">
        <v>0.5</v>
      </c>
      <c r="AE869">
        <v>16</v>
      </c>
      <c r="AF869">
        <v>14</v>
      </c>
      <c r="AG869" s="2">
        <v>0.875</v>
      </c>
      <c r="AH869">
        <v>37</v>
      </c>
      <c r="AI869">
        <v>7</v>
      </c>
      <c r="AJ869">
        <v>44</v>
      </c>
      <c r="AK869">
        <v>20</v>
      </c>
      <c r="AL869">
        <v>10</v>
      </c>
      <c r="AM869">
        <v>29</v>
      </c>
      <c r="AN869">
        <v>240</v>
      </c>
      <c r="AO869">
        <v>38</v>
      </c>
      <c r="AP869">
        <v>39</v>
      </c>
      <c r="AQ869">
        <v>26</v>
      </c>
      <c r="AR869">
        <v>24</v>
      </c>
      <c r="AS869">
        <v>32</v>
      </c>
      <c r="AT869">
        <v>23</v>
      </c>
      <c r="AU869">
        <v>19</v>
      </c>
      <c r="AV869">
        <v>32</v>
      </c>
      <c r="AW869">
        <f t="shared" si="166"/>
        <v>18</v>
      </c>
      <c r="AX869">
        <f t="shared" si="167"/>
        <v>50</v>
      </c>
      <c r="AY869" t="s">
        <v>102</v>
      </c>
      <c r="AZ869" s="1">
        <v>46080.833333333336</v>
      </c>
      <c r="BA869" s="1">
        <v>46080</v>
      </c>
      <c r="BB869">
        <v>2</v>
      </c>
      <c r="BC869" t="s">
        <v>120</v>
      </c>
      <c r="BD869">
        <v>2026</v>
      </c>
    </row>
    <row r="870" spans="1:56" x14ac:dyDescent="0.25">
      <c r="A870">
        <v>22500859</v>
      </c>
      <c r="B870" t="s">
        <v>76</v>
      </c>
      <c r="C870" t="s">
        <v>77</v>
      </c>
      <c r="D870">
        <v>1610612738</v>
      </c>
      <c r="E870" t="str">
        <f t="shared" si="156"/>
        <v>161061273822500859</v>
      </c>
      <c r="F870" t="s">
        <v>117</v>
      </c>
      <c r="G870" t="s">
        <v>118</v>
      </c>
      <c r="H870">
        <v>1610612751</v>
      </c>
      <c r="I870" s="4" t="str">
        <f t="shared" si="157"/>
        <v>161061275122500859</v>
      </c>
      <c r="J870">
        <v>1</v>
      </c>
      <c r="K870">
        <v>1</v>
      </c>
      <c r="L870">
        <v>148</v>
      </c>
      <c r="M870">
        <v>111</v>
      </c>
      <c r="N870">
        <v>38</v>
      </c>
      <c r="O870">
        <v>7</v>
      </c>
      <c r="P870">
        <v>9</v>
      </c>
      <c r="Q870" s="2">
        <f t="shared" si="158"/>
        <v>0.8233199821984869</v>
      </c>
      <c r="R870" s="3">
        <f t="shared" si="159"/>
        <v>71.88</v>
      </c>
      <c r="S870" s="3">
        <f t="shared" si="160"/>
        <v>74.040000000000006</v>
      </c>
      <c r="T870" s="3">
        <f t="shared" si="161"/>
        <v>205.89872008903728</v>
      </c>
      <c r="U870" s="3">
        <f t="shared" si="162"/>
        <v>149.91896272285251</v>
      </c>
      <c r="V870" s="3">
        <f t="shared" si="163"/>
        <v>55.979757366184771</v>
      </c>
      <c r="W870" s="2">
        <f t="shared" si="164"/>
        <v>3.4545454545454546</v>
      </c>
      <c r="X870">
        <v>78</v>
      </c>
      <c r="Y870">
        <v>52</v>
      </c>
      <c r="Z870" s="2">
        <v>0.66700000000000004</v>
      </c>
      <c r="AA870">
        <v>34</v>
      </c>
      <c r="AB870">
        <v>22</v>
      </c>
      <c r="AC870">
        <f t="shared" si="165"/>
        <v>66</v>
      </c>
      <c r="AD870" s="2">
        <v>0.64700000000000002</v>
      </c>
      <c r="AE870">
        <v>27</v>
      </c>
      <c r="AF870">
        <v>22</v>
      </c>
      <c r="AG870" s="2">
        <v>0.81499999999999995</v>
      </c>
      <c r="AH870">
        <v>32</v>
      </c>
      <c r="AI870">
        <v>7</v>
      </c>
      <c r="AJ870">
        <v>39</v>
      </c>
      <c r="AK870">
        <v>17</v>
      </c>
      <c r="AL870">
        <v>11</v>
      </c>
      <c r="AM870">
        <v>37</v>
      </c>
      <c r="AN870">
        <v>240</v>
      </c>
      <c r="AO870">
        <v>35</v>
      </c>
      <c r="AP870">
        <v>31</v>
      </c>
      <c r="AQ870">
        <v>43</v>
      </c>
      <c r="AR870">
        <v>39</v>
      </c>
      <c r="AS870">
        <v>41</v>
      </c>
      <c r="AT870">
        <v>12</v>
      </c>
      <c r="AU870">
        <v>19</v>
      </c>
      <c r="AV870">
        <v>48</v>
      </c>
      <c r="AW870">
        <f t="shared" si="166"/>
        <v>12</v>
      </c>
      <c r="AX870">
        <f t="shared" si="167"/>
        <v>60</v>
      </c>
      <c r="AY870" t="s">
        <v>102</v>
      </c>
      <c r="AZ870" s="1">
        <v>46080.8125</v>
      </c>
      <c r="BA870" s="1">
        <v>46080</v>
      </c>
      <c r="BB870">
        <v>2</v>
      </c>
      <c r="BC870" t="s">
        <v>120</v>
      </c>
      <c r="BD870">
        <v>2026</v>
      </c>
    </row>
    <row r="871" spans="1:56" x14ac:dyDescent="0.25">
      <c r="A871">
        <v>22500859</v>
      </c>
      <c r="B871" t="s">
        <v>117</v>
      </c>
      <c r="C871" t="s">
        <v>118</v>
      </c>
      <c r="D871">
        <v>1610612751</v>
      </c>
      <c r="E871" t="str">
        <f t="shared" si="156"/>
        <v>161061275122500859</v>
      </c>
      <c r="F871" t="s">
        <v>76</v>
      </c>
      <c r="G871" t="s">
        <v>77</v>
      </c>
      <c r="H871">
        <v>1610612738</v>
      </c>
      <c r="I871" s="4" t="str">
        <f t="shared" si="157"/>
        <v>161061273822500859</v>
      </c>
      <c r="J871">
        <v>0</v>
      </c>
      <c r="K871">
        <v>0</v>
      </c>
      <c r="L871">
        <v>111</v>
      </c>
      <c r="M871">
        <v>148</v>
      </c>
      <c r="N871">
        <v>29</v>
      </c>
      <c r="O871">
        <v>2</v>
      </c>
      <c r="P871">
        <v>7</v>
      </c>
      <c r="Q871" s="2">
        <f t="shared" si="158"/>
        <v>0.58396464646464641</v>
      </c>
      <c r="R871" s="3">
        <f t="shared" si="159"/>
        <v>74.040000000000006</v>
      </c>
      <c r="S871" s="3">
        <f t="shared" si="160"/>
        <v>71.88</v>
      </c>
      <c r="T871" s="3">
        <f t="shared" si="161"/>
        <v>149.91896272285251</v>
      </c>
      <c r="U871" s="3">
        <f t="shared" si="162"/>
        <v>205.89872008903728</v>
      </c>
      <c r="V871" s="3">
        <f t="shared" si="163"/>
        <v>-55.979757366184771</v>
      </c>
      <c r="W871" s="2">
        <f t="shared" si="164"/>
        <v>2.4166666666666665</v>
      </c>
      <c r="X871">
        <v>88</v>
      </c>
      <c r="Y871">
        <v>43</v>
      </c>
      <c r="Z871" s="2">
        <v>0.48899999999999999</v>
      </c>
      <c r="AA871">
        <v>34</v>
      </c>
      <c r="AB871">
        <v>14</v>
      </c>
      <c r="AC871">
        <f t="shared" si="165"/>
        <v>42</v>
      </c>
      <c r="AD871" s="2">
        <v>0.41199999999999998</v>
      </c>
      <c r="AE871">
        <v>16</v>
      </c>
      <c r="AF871">
        <v>11</v>
      </c>
      <c r="AG871" s="2">
        <v>0.68799999999999994</v>
      </c>
      <c r="AH871">
        <v>16</v>
      </c>
      <c r="AI871">
        <v>9</v>
      </c>
      <c r="AJ871">
        <v>25</v>
      </c>
      <c r="AK871">
        <v>25</v>
      </c>
      <c r="AL871">
        <v>12</v>
      </c>
      <c r="AM871">
        <v>-37</v>
      </c>
      <c r="AN871">
        <v>240</v>
      </c>
      <c r="AO871">
        <v>32</v>
      </c>
      <c r="AP871">
        <v>25</v>
      </c>
      <c r="AQ871">
        <v>26</v>
      </c>
      <c r="AR871">
        <v>28</v>
      </c>
      <c r="AS871">
        <v>2</v>
      </c>
      <c r="AT871">
        <v>17</v>
      </c>
      <c r="AU871">
        <v>20</v>
      </c>
      <c r="AV871">
        <v>54</v>
      </c>
      <c r="AW871">
        <f t="shared" si="166"/>
        <v>4</v>
      </c>
      <c r="AX871">
        <f t="shared" si="167"/>
        <v>58</v>
      </c>
      <c r="AY871" t="s">
        <v>102</v>
      </c>
      <c r="AZ871" s="1">
        <v>46080.8125</v>
      </c>
      <c r="BA871" s="1">
        <v>46080</v>
      </c>
      <c r="BB871">
        <v>2</v>
      </c>
      <c r="BC871" t="s">
        <v>120</v>
      </c>
      <c r="BD871">
        <v>2026</v>
      </c>
    </row>
    <row r="872" spans="1:56" x14ac:dyDescent="0.25">
      <c r="A872">
        <v>22500858</v>
      </c>
      <c r="B872" t="s">
        <v>62</v>
      </c>
      <c r="C872" t="s">
        <v>63</v>
      </c>
      <c r="D872">
        <v>1610612739</v>
      </c>
      <c r="E872" t="str">
        <f t="shared" si="156"/>
        <v>161061273922500858</v>
      </c>
      <c r="F872" t="s">
        <v>64</v>
      </c>
      <c r="G872" t="s">
        <v>65</v>
      </c>
      <c r="H872">
        <v>1610612765</v>
      </c>
      <c r="I872" s="4" t="str">
        <f t="shared" si="157"/>
        <v>161061276522500858</v>
      </c>
      <c r="J872">
        <v>0</v>
      </c>
      <c r="K872">
        <v>0</v>
      </c>
      <c r="L872">
        <v>119</v>
      </c>
      <c r="M872">
        <v>122</v>
      </c>
      <c r="N872">
        <v>32</v>
      </c>
      <c r="O872">
        <v>9</v>
      </c>
      <c r="P872">
        <v>10</v>
      </c>
      <c r="Q872" s="2">
        <f t="shared" si="158"/>
        <v>0.56195693237627509</v>
      </c>
      <c r="R872" s="3">
        <f t="shared" si="159"/>
        <v>77.88</v>
      </c>
      <c r="S872" s="3">
        <f t="shared" si="160"/>
        <v>80.52</v>
      </c>
      <c r="T872" s="3">
        <f t="shared" si="161"/>
        <v>152.79917822290705</v>
      </c>
      <c r="U872" s="3">
        <f t="shared" si="162"/>
        <v>151.5151515151515</v>
      </c>
      <c r="V872" s="3">
        <f t="shared" si="163"/>
        <v>1.2840267077555438</v>
      </c>
      <c r="W872" s="2">
        <f t="shared" si="164"/>
        <v>1.8823529411764706</v>
      </c>
      <c r="X872">
        <v>94</v>
      </c>
      <c r="Y872">
        <v>43</v>
      </c>
      <c r="Z872" s="2">
        <v>0.45700000000000002</v>
      </c>
      <c r="AA872">
        <v>35</v>
      </c>
      <c r="AB872">
        <v>13</v>
      </c>
      <c r="AC872">
        <f t="shared" si="165"/>
        <v>39</v>
      </c>
      <c r="AD872" s="2">
        <v>0.371</v>
      </c>
      <c r="AE872">
        <v>27</v>
      </c>
      <c r="AF872">
        <v>20</v>
      </c>
      <c r="AG872" s="2">
        <v>0.74099999999999999</v>
      </c>
      <c r="AH872">
        <v>30</v>
      </c>
      <c r="AI872">
        <v>11</v>
      </c>
      <c r="AJ872">
        <v>41</v>
      </c>
      <c r="AK872">
        <v>24</v>
      </c>
      <c r="AL872">
        <v>17</v>
      </c>
      <c r="AM872">
        <v>-3</v>
      </c>
      <c r="AN872">
        <v>265</v>
      </c>
      <c r="AO872">
        <v>35</v>
      </c>
      <c r="AP872">
        <v>19</v>
      </c>
      <c r="AQ872">
        <v>30</v>
      </c>
      <c r="AR872">
        <v>30</v>
      </c>
      <c r="AS872">
        <v>13</v>
      </c>
      <c r="AT872">
        <v>7</v>
      </c>
      <c r="AU872">
        <v>11</v>
      </c>
      <c r="AV872">
        <v>56</v>
      </c>
      <c r="AW872">
        <f t="shared" si="166"/>
        <v>4</v>
      </c>
      <c r="AX872">
        <f t="shared" si="167"/>
        <v>60</v>
      </c>
      <c r="AY872" t="s">
        <v>102</v>
      </c>
      <c r="AZ872" s="1">
        <v>46080.791666666664</v>
      </c>
      <c r="BA872" s="1">
        <v>46080</v>
      </c>
      <c r="BB872">
        <v>2</v>
      </c>
      <c r="BC872" t="s">
        <v>120</v>
      </c>
      <c r="BD872">
        <v>2026</v>
      </c>
    </row>
    <row r="873" spans="1:56" x14ac:dyDescent="0.25">
      <c r="A873">
        <v>22500858</v>
      </c>
      <c r="B873" t="s">
        <v>64</v>
      </c>
      <c r="C873" t="s">
        <v>65</v>
      </c>
      <c r="D873">
        <v>1610612765</v>
      </c>
      <c r="E873" t="str">
        <f t="shared" si="156"/>
        <v>161061276522500858</v>
      </c>
      <c r="F873" t="s">
        <v>62</v>
      </c>
      <c r="G873" t="s">
        <v>63</v>
      </c>
      <c r="H873">
        <v>1610612739</v>
      </c>
      <c r="I873" s="4" t="str">
        <f t="shared" si="157"/>
        <v>161061273922500858</v>
      </c>
      <c r="J873">
        <v>1</v>
      </c>
      <c r="K873">
        <v>1</v>
      </c>
      <c r="L873">
        <v>122</v>
      </c>
      <c r="M873">
        <v>119</v>
      </c>
      <c r="N873">
        <v>26</v>
      </c>
      <c r="O873">
        <v>6</v>
      </c>
      <c r="P873">
        <v>14</v>
      </c>
      <c r="Q873" s="2">
        <f t="shared" si="158"/>
        <v>0.53265805099545938</v>
      </c>
      <c r="R873" s="3">
        <f t="shared" si="159"/>
        <v>80.52</v>
      </c>
      <c r="S873" s="3">
        <f t="shared" si="160"/>
        <v>77.88</v>
      </c>
      <c r="T873" s="3">
        <f t="shared" si="161"/>
        <v>151.5151515151515</v>
      </c>
      <c r="U873" s="3">
        <f t="shared" si="162"/>
        <v>152.79917822290705</v>
      </c>
      <c r="V873" s="3">
        <f t="shared" si="163"/>
        <v>-1.2840267077555438</v>
      </c>
      <c r="W873" s="2">
        <f t="shared" si="164"/>
        <v>2</v>
      </c>
      <c r="X873">
        <v>100</v>
      </c>
      <c r="Y873">
        <v>46</v>
      </c>
      <c r="Z873" s="2">
        <v>0.46</v>
      </c>
      <c r="AA873">
        <v>27</v>
      </c>
      <c r="AB873">
        <v>6</v>
      </c>
      <c r="AC873">
        <f t="shared" si="165"/>
        <v>18</v>
      </c>
      <c r="AD873" s="2">
        <v>0.222</v>
      </c>
      <c r="AE873">
        <v>33</v>
      </c>
      <c r="AF873">
        <v>24</v>
      </c>
      <c r="AG873" s="2">
        <v>0.72699999999999998</v>
      </c>
      <c r="AH873">
        <v>35</v>
      </c>
      <c r="AI873">
        <v>21</v>
      </c>
      <c r="AJ873">
        <v>56</v>
      </c>
      <c r="AK873">
        <v>27</v>
      </c>
      <c r="AL873">
        <v>13</v>
      </c>
      <c r="AM873">
        <v>3</v>
      </c>
      <c r="AN873">
        <v>265</v>
      </c>
      <c r="AO873">
        <v>27</v>
      </c>
      <c r="AP873">
        <v>23</v>
      </c>
      <c r="AQ873">
        <v>35</v>
      </c>
      <c r="AR873">
        <v>29</v>
      </c>
      <c r="AS873">
        <v>6</v>
      </c>
      <c r="AT873">
        <v>12</v>
      </c>
      <c r="AU873">
        <v>20</v>
      </c>
      <c r="AV873">
        <v>70</v>
      </c>
      <c r="AW873">
        <f t="shared" si="166"/>
        <v>10</v>
      </c>
      <c r="AX873">
        <f t="shared" si="167"/>
        <v>80</v>
      </c>
      <c r="AY873" t="s">
        <v>102</v>
      </c>
      <c r="AZ873" s="1">
        <v>46080.791666666664</v>
      </c>
      <c r="BA873" s="1">
        <v>46080</v>
      </c>
      <c r="BB873">
        <v>2</v>
      </c>
      <c r="BC873" t="s">
        <v>120</v>
      </c>
      <c r="BD873">
        <v>2026</v>
      </c>
    </row>
    <row r="874" spans="1:56" x14ac:dyDescent="0.25">
      <c r="A874">
        <v>22500857</v>
      </c>
      <c r="B874" t="s">
        <v>94</v>
      </c>
      <c r="C874" t="s">
        <v>95</v>
      </c>
      <c r="D874">
        <v>1610612746</v>
      </c>
      <c r="E874" t="str">
        <f t="shared" si="156"/>
        <v>161061274622500857</v>
      </c>
      <c r="F874" t="s">
        <v>66</v>
      </c>
      <c r="G874" t="s">
        <v>67</v>
      </c>
      <c r="H874">
        <v>1610612750</v>
      </c>
      <c r="I874" s="4" t="str">
        <f t="shared" si="157"/>
        <v>161061275022500857</v>
      </c>
      <c r="J874">
        <v>1</v>
      </c>
      <c r="K874">
        <v>0</v>
      </c>
      <c r="L874">
        <v>88</v>
      </c>
      <c r="M874">
        <v>94</v>
      </c>
      <c r="N874">
        <v>21</v>
      </c>
      <c r="O874">
        <v>2</v>
      </c>
      <c r="P874">
        <v>8</v>
      </c>
      <c r="Q874" s="2">
        <f t="shared" si="158"/>
        <v>0.50714615029967725</v>
      </c>
      <c r="R874" s="3">
        <f t="shared" si="159"/>
        <v>62.760000000000005</v>
      </c>
      <c r="S874" s="3">
        <f t="shared" si="160"/>
        <v>72.36</v>
      </c>
      <c r="T874" s="3">
        <f t="shared" si="161"/>
        <v>140.21669853409816</v>
      </c>
      <c r="U874" s="3">
        <f t="shared" si="162"/>
        <v>129.9060254284135</v>
      </c>
      <c r="V874" s="3">
        <f t="shared" si="163"/>
        <v>10.310673105684657</v>
      </c>
      <c r="W874" s="2">
        <f t="shared" si="164"/>
        <v>1.1666666666666667</v>
      </c>
      <c r="X874">
        <v>74</v>
      </c>
      <c r="Y874">
        <v>30</v>
      </c>
      <c r="Z874" s="2">
        <v>0.40500000000000003</v>
      </c>
      <c r="AA874">
        <v>22</v>
      </c>
      <c r="AB874">
        <v>5</v>
      </c>
      <c r="AC874">
        <f t="shared" si="165"/>
        <v>15</v>
      </c>
      <c r="AD874" s="2">
        <v>0.22700000000000001</v>
      </c>
      <c r="AE874">
        <v>29</v>
      </c>
      <c r="AF874">
        <v>23</v>
      </c>
      <c r="AG874" s="2">
        <v>0.79300000000000004</v>
      </c>
      <c r="AH874">
        <v>34</v>
      </c>
      <c r="AI874">
        <v>6</v>
      </c>
      <c r="AJ874">
        <v>40</v>
      </c>
      <c r="AK874">
        <v>17</v>
      </c>
      <c r="AL874">
        <v>18</v>
      </c>
      <c r="AM874">
        <v>-6</v>
      </c>
      <c r="AN874">
        <v>240</v>
      </c>
      <c r="AO874">
        <v>27</v>
      </c>
      <c r="AP874">
        <v>11</v>
      </c>
      <c r="AQ874">
        <v>30</v>
      </c>
      <c r="AR874">
        <v>20</v>
      </c>
      <c r="AS874">
        <v>6</v>
      </c>
      <c r="AT874">
        <v>16</v>
      </c>
      <c r="AU874">
        <v>15</v>
      </c>
      <c r="AV874">
        <v>46</v>
      </c>
      <c r="AW874">
        <f t="shared" si="166"/>
        <v>4</v>
      </c>
      <c r="AX874">
        <f t="shared" si="167"/>
        <v>50</v>
      </c>
      <c r="AY874" t="s">
        <v>102</v>
      </c>
      <c r="AZ874" s="1">
        <v>46079.916666666664</v>
      </c>
      <c r="BA874" s="1">
        <v>46079</v>
      </c>
      <c r="BB874">
        <v>2</v>
      </c>
      <c r="BC874" t="s">
        <v>120</v>
      </c>
      <c r="BD874">
        <v>2026</v>
      </c>
    </row>
    <row r="875" spans="1:56" x14ac:dyDescent="0.25">
      <c r="A875">
        <v>22500857</v>
      </c>
      <c r="B875" t="s">
        <v>66</v>
      </c>
      <c r="C875" t="s">
        <v>67</v>
      </c>
      <c r="D875">
        <v>1610612750</v>
      </c>
      <c r="E875" t="str">
        <f t="shared" si="156"/>
        <v>161061275022500857</v>
      </c>
      <c r="F875" t="s">
        <v>94</v>
      </c>
      <c r="G875" t="s">
        <v>95</v>
      </c>
      <c r="H875">
        <v>1610612746</v>
      </c>
      <c r="I875" s="4" t="str">
        <f t="shared" si="157"/>
        <v>161061274622500857</v>
      </c>
      <c r="J875">
        <v>0</v>
      </c>
      <c r="K875">
        <v>1</v>
      </c>
      <c r="L875">
        <v>94</v>
      </c>
      <c r="M875">
        <v>88</v>
      </c>
      <c r="N875">
        <v>23</v>
      </c>
      <c r="O875">
        <v>5</v>
      </c>
      <c r="P875">
        <v>8</v>
      </c>
      <c r="Q875" s="2">
        <f t="shared" si="158"/>
        <v>0.51444833625218911</v>
      </c>
      <c r="R875" s="3">
        <f t="shared" si="159"/>
        <v>72.36</v>
      </c>
      <c r="S875" s="3">
        <f t="shared" si="160"/>
        <v>62.760000000000005</v>
      </c>
      <c r="T875" s="3">
        <f t="shared" si="161"/>
        <v>129.9060254284135</v>
      </c>
      <c r="U875" s="3">
        <f t="shared" si="162"/>
        <v>140.21669853409816</v>
      </c>
      <c r="V875" s="3">
        <f t="shared" si="163"/>
        <v>-10.310673105684657</v>
      </c>
      <c r="W875" s="2">
        <f t="shared" si="164"/>
        <v>1.9166666666666667</v>
      </c>
      <c r="X875">
        <v>83</v>
      </c>
      <c r="Y875">
        <v>36</v>
      </c>
      <c r="Z875" s="2">
        <v>0.434</v>
      </c>
      <c r="AA875">
        <v>26</v>
      </c>
      <c r="AB875">
        <v>8</v>
      </c>
      <c r="AC875">
        <f t="shared" si="165"/>
        <v>24</v>
      </c>
      <c r="AD875" s="2">
        <v>0.308</v>
      </c>
      <c r="AE875">
        <v>19</v>
      </c>
      <c r="AF875">
        <v>14</v>
      </c>
      <c r="AG875" s="2">
        <v>0.73699999999999999</v>
      </c>
      <c r="AH875">
        <v>34</v>
      </c>
      <c r="AI875">
        <v>7</v>
      </c>
      <c r="AJ875">
        <v>41</v>
      </c>
      <c r="AK875">
        <v>19</v>
      </c>
      <c r="AL875">
        <v>12</v>
      </c>
      <c r="AM875">
        <v>6</v>
      </c>
      <c r="AN875">
        <v>240</v>
      </c>
      <c r="AO875">
        <v>29</v>
      </c>
      <c r="AP875">
        <v>15</v>
      </c>
      <c r="AQ875">
        <v>19</v>
      </c>
      <c r="AR875">
        <v>31</v>
      </c>
      <c r="AS875">
        <v>9</v>
      </c>
      <c r="AT875">
        <v>8</v>
      </c>
      <c r="AU875">
        <v>18</v>
      </c>
      <c r="AV875">
        <v>44</v>
      </c>
      <c r="AW875">
        <f t="shared" si="166"/>
        <v>12</v>
      </c>
      <c r="AX875">
        <f t="shared" si="167"/>
        <v>56</v>
      </c>
      <c r="AY875" t="s">
        <v>102</v>
      </c>
      <c r="AZ875" s="1">
        <v>46079.916666666664</v>
      </c>
      <c r="BA875" s="1">
        <v>46079</v>
      </c>
      <c r="BB875">
        <v>2</v>
      </c>
      <c r="BC875" t="s">
        <v>120</v>
      </c>
      <c r="BD875">
        <v>2026</v>
      </c>
    </row>
    <row r="876" spans="1:56" x14ac:dyDescent="0.25">
      <c r="A876">
        <v>22500855</v>
      </c>
      <c r="B876" t="s">
        <v>87</v>
      </c>
      <c r="C876" t="s">
        <v>88</v>
      </c>
      <c r="D876">
        <v>1610612756</v>
      </c>
      <c r="E876" t="str">
        <f t="shared" si="156"/>
        <v>161061275622500855</v>
      </c>
      <c r="F876" t="s">
        <v>68</v>
      </c>
      <c r="G876" t="s">
        <v>69</v>
      </c>
      <c r="H876">
        <v>1610612747</v>
      </c>
      <c r="I876" s="4" t="str">
        <f t="shared" si="157"/>
        <v>161061274722500855</v>
      </c>
      <c r="J876">
        <v>1</v>
      </c>
      <c r="K876">
        <v>1</v>
      </c>
      <c r="L876">
        <v>113</v>
      </c>
      <c r="M876">
        <v>110</v>
      </c>
      <c r="N876">
        <v>22</v>
      </c>
      <c r="O876">
        <v>5</v>
      </c>
      <c r="P876">
        <v>9</v>
      </c>
      <c r="Q876" s="2">
        <f t="shared" si="158"/>
        <v>0.60648346930012886</v>
      </c>
      <c r="R876" s="3">
        <f t="shared" si="159"/>
        <v>66.16</v>
      </c>
      <c r="S876" s="3">
        <f t="shared" si="160"/>
        <v>64.44</v>
      </c>
      <c r="T876" s="3">
        <f t="shared" si="161"/>
        <v>170.79806529625154</v>
      </c>
      <c r="U876" s="3">
        <f t="shared" si="162"/>
        <v>170.70142768466792</v>
      </c>
      <c r="V876" s="3">
        <f t="shared" si="163"/>
        <v>9.6637611583616945E-2</v>
      </c>
      <c r="W876" s="2">
        <f t="shared" si="164"/>
        <v>1.8333333333333333</v>
      </c>
      <c r="X876">
        <v>87</v>
      </c>
      <c r="Y876">
        <v>40</v>
      </c>
      <c r="Z876" s="2">
        <v>0.46</v>
      </c>
      <c r="AA876">
        <v>50</v>
      </c>
      <c r="AB876">
        <v>22</v>
      </c>
      <c r="AC876">
        <f t="shared" si="165"/>
        <v>66</v>
      </c>
      <c r="AD876" s="2">
        <v>0.44</v>
      </c>
      <c r="AE876">
        <v>14</v>
      </c>
      <c r="AF876">
        <v>11</v>
      </c>
      <c r="AG876" s="2">
        <v>0.78600000000000003</v>
      </c>
      <c r="AH876">
        <v>26</v>
      </c>
      <c r="AI876">
        <v>15</v>
      </c>
      <c r="AJ876">
        <v>41</v>
      </c>
      <c r="AK876">
        <v>23</v>
      </c>
      <c r="AL876">
        <v>12</v>
      </c>
      <c r="AM876">
        <v>3</v>
      </c>
      <c r="AN876">
        <v>240</v>
      </c>
      <c r="AO876">
        <v>22</v>
      </c>
      <c r="AP876">
        <v>27</v>
      </c>
      <c r="AQ876">
        <v>31</v>
      </c>
      <c r="AR876">
        <v>33</v>
      </c>
      <c r="AS876">
        <v>12</v>
      </c>
      <c r="AT876">
        <v>9</v>
      </c>
      <c r="AU876">
        <v>18</v>
      </c>
      <c r="AV876">
        <v>30</v>
      </c>
      <c r="AW876">
        <f t="shared" si="166"/>
        <v>6</v>
      </c>
      <c r="AX876">
        <f t="shared" si="167"/>
        <v>36</v>
      </c>
      <c r="AY876" t="s">
        <v>102</v>
      </c>
      <c r="AZ876" s="1">
        <v>46079.875</v>
      </c>
      <c r="BA876" s="1">
        <v>46079</v>
      </c>
      <c r="BB876">
        <v>2</v>
      </c>
      <c r="BC876" t="s">
        <v>120</v>
      </c>
      <c r="BD876">
        <v>2026</v>
      </c>
    </row>
    <row r="877" spans="1:56" x14ac:dyDescent="0.25">
      <c r="A877">
        <v>22500855</v>
      </c>
      <c r="B877" t="s">
        <v>68</v>
      </c>
      <c r="C877" t="s">
        <v>69</v>
      </c>
      <c r="D877">
        <v>1610612747</v>
      </c>
      <c r="E877" t="str">
        <f t="shared" si="156"/>
        <v>161061274722500855</v>
      </c>
      <c r="F877" t="s">
        <v>87</v>
      </c>
      <c r="G877" t="s">
        <v>88</v>
      </c>
      <c r="H877">
        <v>1610612756</v>
      </c>
      <c r="I877" s="4" t="str">
        <f t="shared" si="157"/>
        <v>161061275622500855</v>
      </c>
      <c r="J877">
        <v>0</v>
      </c>
      <c r="K877">
        <v>0</v>
      </c>
      <c r="L877">
        <v>110</v>
      </c>
      <c r="M877">
        <v>113</v>
      </c>
      <c r="N877">
        <v>20</v>
      </c>
      <c r="O877">
        <v>2</v>
      </c>
      <c r="P877">
        <v>8</v>
      </c>
      <c r="Q877" s="2">
        <f t="shared" si="158"/>
        <v>0.63627950023137436</v>
      </c>
      <c r="R877" s="3">
        <f t="shared" si="159"/>
        <v>64.44</v>
      </c>
      <c r="S877" s="3">
        <f t="shared" si="160"/>
        <v>66.16</v>
      </c>
      <c r="T877" s="3">
        <f t="shared" si="161"/>
        <v>170.70142768466792</v>
      </c>
      <c r="U877" s="3">
        <f t="shared" si="162"/>
        <v>170.79806529625154</v>
      </c>
      <c r="V877" s="3">
        <f t="shared" si="163"/>
        <v>-9.6637611583616945E-2</v>
      </c>
      <c r="W877" s="2">
        <f t="shared" si="164"/>
        <v>1.6666666666666667</v>
      </c>
      <c r="X877">
        <v>75</v>
      </c>
      <c r="Y877">
        <v>38</v>
      </c>
      <c r="Z877" s="2">
        <v>0.50700000000000001</v>
      </c>
      <c r="AA877">
        <v>29</v>
      </c>
      <c r="AB877">
        <v>11</v>
      </c>
      <c r="AC877">
        <f t="shared" si="165"/>
        <v>33</v>
      </c>
      <c r="AD877" s="2">
        <v>0.379</v>
      </c>
      <c r="AE877">
        <v>26</v>
      </c>
      <c r="AF877">
        <v>23</v>
      </c>
      <c r="AG877" s="2">
        <v>0.88500000000000001</v>
      </c>
      <c r="AH877">
        <v>29</v>
      </c>
      <c r="AI877">
        <v>10</v>
      </c>
      <c r="AJ877">
        <v>39</v>
      </c>
      <c r="AK877">
        <v>15</v>
      </c>
      <c r="AL877">
        <v>12</v>
      </c>
      <c r="AM877">
        <v>-3</v>
      </c>
      <c r="AN877">
        <v>240</v>
      </c>
      <c r="AO877">
        <v>27</v>
      </c>
      <c r="AP877">
        <v>22</v>
      </c>
      <c r="AQ877">
        <v>31</v>
      </c>
      <c r="AR877">
        <v>30</v>
      </c>
      <c r="AS877">
        <v>13</v>
      </c>
      <c r="AT877">
        <v>8</v>
      </c>
      <c r="AU877">
        <v>23</v>
      </c>
      <c r="AV877">
        <v>46</v>
      </c>
      <c r="AW877">
        <f t="shared" si="166"/>
        <v>8</v>
      </c>
      <c r="AX877">
        <f t="shared" si="167"/>
        <v>54</v>
      </c>
      <c r="AY877" t="s">
        <v>102</v>
      </c>
      <c r="AZ877" s="1">
        <v>46079.875</v>
      </c>
      <c r="BA877" s="1">
        <v>46079</v>
      </c>
      <c r="BB877">
        <v>2</v>
      </c>
      <c r="BC877" t="s">
        <v>120</v>
      </c>
      <c r="BD877">
        <v>2026</v>
      </c>
    </row>
    <row r="878" spans="1:56" x14ac:dyDescent="0.25">
      <c r="A878">
        <v>22500856</v>
      </c>
      <c r="B878" t="s">
        <v>105</v>
      </c>
      <c r="C878" t="s">
        <v>106</v>
      </c>
      <c r="D878">
        <v>1610612740</v>
      </c>
      <c r="E878" t="str">
        <f t="shared" si="156"/>
        <v>161061274022500856</v>
      </c>
      <c r="F878" t="s">
        <v>107</v>
      </c>
      <c r="G878" t="s">
        <v>108</v>
      </c>
      <c r="H878">
        <v>1610612762</v>
      </c>
      <c r="I878" s="4" t="str">
        <f t="shared" si="157"/>
        <v>161061276222500856</v>
      </c>
      <c r="J878">
        <v>0</v>
      </c>
      <c r="K878">
        <v>1</v>
      </c>
      <c r="L878">
        <v>129</v>
      </c>
      <c r="M878">
        <v>118</v>
      </c>
      <c r="N878">
        <v>37</v>
      </c>
      <c r="O878">
        <v>8</v>
      </c>
      <c r="P878">
        <v>13</v>
      </c>
      <c r="Q878" s="2">
        <f t="shared" si="158"/>
        <v>0.64577492991589913</v>
      </c>
      <c r="R878" s="3">
        <f t="shared" si="159"/>
        <v>68.88</v>
      </c>
      <c r="S878" s="3">
        <f t="shared" si="160"/>
        <v>68</v>
      </c>
      <c r="T878" s="3">
        <f t="shared" si="161"/>
        <v>187.2822299651568</v>
      </c>
      <c r="U878" s="3">
        <f t="shared" si="162"/>
        <v>173.52941176470588</v>
      </c>
      <c r="V878" s="3">
        <f t="shared" si="163"/>
        <v>13.752818200450918</v>
      </c>
      <c r="W878" s="2">
        <f t="shared" si="164"/>
        <v>2.0555555555555554</v>
      </c>
      <c r="X878">
        <v>88</v>
      </c>
      <c r="Y878">
        <v>46</v>
      </c>
      <c r="Z878" s="2">
        <v>0.52300000000000002</v>
      </c>
      <c r="AA878">
        <v>34</v>
      </c>
      <c r="AB878">
        <v>13</v>
      </c>
      <c r="AC878">
        <f t="shared" si="165"/>
        <v>39</v>
      </c>
      <c r="AD878" s="2">
        <v>0.38200000000000001</v>
      </c>
      <c r="AE878">
        <v>27</v>
      </c>
      <c r="AF878">
        <v>24</v>
      </c>
      <c r="AG878" s="2">
        <v>0.88900000000000001</v>
      </c>
      <c r="AH878">
        <v>27</v>
      </c>
      <c r="AI878">
        <v>13</v>
      </c>
      <c r="AJ878">
        <v>40</v>
      </c>
      <c r="AK878">
        <v>22</v>
      </c>
      <c r="AL878">
        <v>18</v>
      </c>
      <c r="AM878">
        <v>11</v>
      </c>
      <c r="AN878">
        <v>240</v>
      </c>
      <c r="AO878">
        <v>37</v>
      </c>
      <c r="AP878">
        <v>41</v>
      </c>
      <c r="AQ878">
        <v>25</v>
      </c>
      <c r="AR878">
        <v>26</v>
      </c>
      <c r="AS878">
        <v>27</v>
      </c>
      <c r="AT878">
        <v>21</v>
      </c>
      <c r="AU878">
        <v>20</v>
      </c>
      <c r="AV878">
        <v>64</v>
      </c>
      <c r="AW878">
        <f t="shared" si="166"/>
        <v>2</v>
      </c>
      <c r="AX878">
        <f t="shared" si="167"/>
        <v>66</v>
      </c>
      <c r="AY878" t="s">
        <v>102</v>
      </c>
      <c r="AZ878" s="1">
        <v>46079.875</v>
      </c>
      <c r="BA878" s="1">
        <v>46079</v>
      </c>
      <c r="BB878">
        <v>2</v>
      </c>
      <c r="BC878" t="s">
        <v>120</v>
      </c>
      <c r="BD878">
        <v>2026</v>
      </c>
    </row>
    <row r="879" spans="1:56" x14ac:dyDescent="0.25">
      <c r="A879">
        <v>22500856</v>
      </c>
      <c r="B879" t="s">
        <v>107</v>
      </c>
      <c r="C879" t="s">
        <v>108</v>
      </c>
      <c r="D879">
        <v>1610612762</v>
      </c>
      <c r="E879" t="str">
        <f t="shared" si="156"/>
        <v>161061276222500856</v>
      </c>
      <c r="F879" t="s">
        <v>105</v>
      </c>
      <c r="G879" t="s">
        <v>106</v>
      </c>
      <c r="H879">
        <v>1610612740</v>
      </c>
      <c r="I879" s="4" t="str">
        <f t="shared" si="157"/>
        <v>161061274022500856</v>
      </c>
      <c r="J879">
        <v>1</v>
      </c>
      <c r="K879">
        <v>0</v>
      </c>
      <c r="L879">
        <v>118</v>
      </c>
      <c r="M879">
        <v>129</v>
      </c>
      <c r="N879">
        <v>28</v>
      </c>
      <c r="O879">
        <v>6</v>
      </c>
      <c r="P879">
        <v>14</v>
      </c>
      <c r="Q879" s="2">
        <f t="shared" si="158"/>
        <v>0.58415841584158412</v>
      </c>
      <c r="R879" s="3">
        <f t="shared" si="159"/>
        <v>68</v>
      </c>
      <c r="S879" s="3">
        <f t="shared" si="160"/>
        <v>68.88</v>
      </c>
      <c r="T879" s="3">
        <f t="shared" si="161"/>
        <v>173.52941176470588</v>
      </c>
      <c r="U879" s="3">
        <f t="shared" si="162"/>
        <v>187.2822299651568</v>
      </c>
      <c r="V879" s="3">
        <f t="shared" si="163"/>
        <v>-13.752818200450918</v>
      </c>
      <c r="W879" s="2">
        <f t="shared" si="164"/>
        <v>1.5555555555555556</v>
      </c>
      <c r="X879">
        <v>90</v>
      </c>
      <c r="Y879">
        <v>45</v>
      </c>
      <c r="Z879" s="2">
        <v>0.5</v>
      </c>
      <c r="AA879">
        <v>37</v>
      </c>
      <c r="AB879">
        <v>12</v>
      </c>
      <c r="AC879">
        <f t="shared" si="165"/>
        <v>36</v>
      </c>
      <c r="AD879" s="2">
        <v>0.32400000000000001</v>
      </c>
      <c r="AE879">
        <v>25</v>
      </c>
      <c r="AF879">
        <v>16</v>
      </c>
      <c r="AG879" s="2">
        <v>0.64</v>
      </c>
      <c r="AH879">
        <v>22</v>
      </c>
      <c r="AI879">
        <v>15</v>
      </c>
      <c r="AJ879">
        <v>37</v>
      </c>
      <c r="AK879">
        <v>21</v>
      </c>
      <c r="AL879">
        <v>18</v>
      </c>
      <c r="AM879">
        <v>-11</v>
      </c>
      <c r="AN879">
        <v>240</v>
      </c>
      <c r="AO879">
        <v>38</v>
      </c>
      <c r="AP879">
        <v>23</v>
      </c>
      <c r="AQ879">
        <v>27</v>
      </c>
      <c r="AR879">
        <v>30</v>
      </c>
      <c r="AS879">
        <v>6</v>
      </c>
      <c r="AT879">
        <v>28</v>
      </c>
      <c r="AU879">
        <v>24</v>
      </c>
      <c r="AV879">
        <v>54</v>
      </c>
      <c r="AW879">
        <f t="shared" si="166"/>
        <v>12</v>
      </c>
      <c r="AX879">
        <f t="shared" si="167"/>
        <v>66</v>
      </c>
      <c r="AY879" t="s">
        <v>102</v>
      </c>
      <c r="AZ879" s="1">
        <v>46079.875</v>
      </c>
      <c r="BA879" s="1">
        <v>46079</v>
      </c>
      <c r="BB879">
        <v>2</v>
      </c>
      <c r="BC879" t="s">
        <v>120</v>
      </c>
      <c r="BD879">
        <v>2026</v>
      </c>
    </row>
    <row r="880" spans="1:56" x14ac:dyDescent="0.25">
      <c r="A880">
        <v>22500854</v>
      </c>
      <c r="B880" t="s">
        <v>98</v>
      </c>
      <c r="C880" t="s">
        <v>99</v>
      </c>
      <c r="D880">
        <v>1610612742</v>
      </c>
      <c r="E880" t="str">
        <f t="shared" si="156"/>
        <v>161061274222500854</v>
      </c>
      <c r="F880" t="s">
        <v>109</v>
      </c>
      <c r="G880" t="s">
        <v>110</v>
      </c>
      <c r="H880">
        <v>1610612758</v>
      </c>
      <c r="I880" s="4" t="str">
        <f t="shared" si="157"/>
        <v>161061275822500854</v>
      </c>
      <c r="J880">
        <v>1</v>
      </c>
      <c r="K880">
        <v>0</v>
      </c>
      <c r="L880">
        <v>121</v>
      </c>
      <c r="M880">
        <v>130</v>
      </c>
      <c r="N880">
        <v>23</v>
      </c>
      <c r="O880">
        <v>3</v>
      </c>
      <c r="P880">
        <v>4</v>
      </c>
      <c r="Q880" s="2">
        <f t="shared" si="158"/>
        <v>0.63047102959566481</v>
      </c>
      <c r="R880" s="3">
        <f t="shared" si="159"/>
        <v>70.960000000000008</v>
      </c>
      <c r="S880" s="3">
        <f t="shared" si="160"/>
        <v>92</v>
      </c>
      <c r="T880" s="3">
        <f t="shared" si="161"/>
        <v>170.51860202931226</v>
      </c>
      <c r="U880" s="3">
        <f t="shared" si="162"/>
        <v>141.30434782608697</v>
      </c>
      <c r="V880" s="3">
        <f t="shared" si="163"/>
        <v>29.214254203225295</v>
      </c>
      <c r="W880" s="2">
        <f t="shared" si="164"/>
        <v>1.3529411764705883</v>
      </c>
      <c r="X880">
        <v>81</v>
      </c>
      <c r="Y880">
        <v>45</v>
      </c>
      <c r="Z880" s="2">
        <v>0.55600000000000005</v>
      </c>
      <c r="AA880">
        <v>23</v>
      </c>
      <c r="AB880">
        <v>10</v>
      </c>
      <c r="AC880">
        <f t="shared" si="165"/>
        <v>30</v>
      </c>
      <c r="AD880" s="2">
        <v>0.435</v>
      </c>
      <c r="AE880">
        <v>34</v>
      </c>
      <c r="AF880">
        <v>21</v>
      </c>
      <c r="AG880" s="2">
        <v>0.61799999999999999</v>
      </c>
      <c r="AH880">
        <v>34</v>
      </c>
      <c r="AI880">
        <v>8</v>
      </c>
      <c r="AJ880">
        <v>42</v>
      </c>
      <c r="AK880">
        <v>16</v>
      </c>
      <c r="AL880">
        <v>17</v>
      </c>
      <c r="AM880">
        <v>-9</v>
      </c>
      <c r="AN880">
        <v>240</v>
      </c>
      <c r="AO880">
        <v>28</v>
      </c>
      <c r="AP880">
        <v>28</v>
      </c>
      <c r="AQ880">
        <v>32</v>
      </c>
      <c r="AR880">
        <v>33</v>
      </c>
      <c r="AS880">
        <v>1</v>
      </c>
      <c r="AT880">
        <v>27</v>
      </c>
      <c r="AU880">
        <v>5</v>
      </c>
      <c r="AV880">
        <v>62</v>
      </c>
      <c r="AW880">
        <f t="shared" si="166"/>
        <v>8</v>
      </c>
      <c r="AX880">
        <f t="shared" si="167"/>
        <v>70</v>
      </c>
      <c r="AY880" t="s">
        <v>102</v>
      </c>
      <c r="AZ880" s="1">
        <v>46079.854166666664</v>
      </c>
      <c r="BA880" s="1">
        <v>46079</v>
      </c>
      <c r="BB880">
        <v>2</v>
      </c>
      <c r="BC880" t="s">
        <v>120</v>
      </c>
      <c r="BD880">
        <v>2026</v>
      </c>
    </row>
    <row r="881" spans="1:56" x14ac:dyDescent="0.25">
      <c r="A881">
        <v>22500854</v>
      </c>
      <c r="B881" t="s">
        <v>109</v>
      </c>
      <c r="C881" t="s">
        <v>110</v>
      </c>
      <c r="D881">
        <v>1610612758</v>
      </c>
      <c r="E881" t="str">
        <f t="shared" si="156"/>
        <v>161061275822500854</v>
      </c>
      <c r="F881" t="s">
        <v>98</v>
      </c>
      <c r="G881" t="s">
        <v>99</v>
      </c>
      <c r="H881">
        <v>1610612742</v>
      </c>
      <c r="I881" s="4" t="str">
        <f t="shared" si="157"/>
        <v>161061274222500854</v>
      </c>
      <c r="J881">
        <v>0</v>
      </c>
      <c r="K881">
        <v>1</v>
      </c>
      <c r="L881">
        <v>130</v>
      </c>
      <c r="M881">
        <v>121</v>
      </c>
      <c r="N881">
        <v>29</v>
      </c>
      <c r="O881">
        <v>4</v>
      </c>
      <c r="P881">
        <v>11</v>
      </c>
      <c r="Q881" s="2">
        <f t="shared" si="158"/>
        <v>0.5803571428571429</v>
      </c>
      <c r="R881" s="3">
        <f t="shared" si="159"/>
        <v>92</v>
      </c>
      <c r="S881" s="3">
        <f t="shared" si="160"/>
        <v>70.960000000000008</v>
      </c>
      <c r="T881" s="3">
        <f t="shared" si="161"/>
        <v>141.30434782608697</v>
      </c>
      <c r="U881" s="3">
        <f t="shared" si="162"/>
        <v>170.51860202931226</v>
      </c>
      <c r="V881" s="3">
        <f t="shared" si="163"/>
        <v>-29.214254203225295</v>
      </c>
      <c r="W881" s="2">
        <f t="shared" si="164"/>
        <v>7.25</v>
      </c>
      <c r="X881">
        <v>101</v>
      </c>
      <c r="Y881">
        <v>51</v>
      </c>
      <c r="Z881" s="2">
        <v>0.505</v>
      </c>
      <c r="AA881">
        <v>26</v>
      </c>
      <c r="AB881">
        <v>8</v>
      </c>
      <c r="AC881">
        <f t="shared" si="165"/>
        <v>24</v>
      </c>
      <c r="AD881" s="2">
        <v>0.308</v>
      </c>
      <c r="AE881">
        <v>25</v>
      </c>
      <c r="AF881">
        <v>20</v>
      </c>
      <c r="AG881" s="2">
        <v>0.8</v>
      </c>
      <c r="AH881">
        <v>30</v>
      </c>
      <c r="AI881">
        <v>16</v>
      </c>
      <c r="AJ881">
        <v>46</v>
      </c>
      <c r="AK881">
        <v>22</v>
      </c>
      <c r="AL881">
        <v>4</v>
      </c>
      <c r="AM881">
        <v>9</v>
      </c>
      <c r="AN881">
        <v>240</v>
      </c>
      <c r="AO881">
        <v>42</v>
      </c>
      <c r="AP881">
        <v>26</v>
      </c>
      <c r="AQ881">
        <v>32</v>
      </c>
      <c r="AR881">
        <v>30</v>
      </c>
      <c r="AS881">
        <v>18</v>
      </c>
      <c r="AT881">
        <v>20</v>
      </c>
      <c r="AU881">
        <v>21</v>
      </c>
      <c r="AV881">
        <v>76</v>
      </c>
      <c r="AW881">
        <f t="shared" si="166"/>
        <v>10</v>
      </c>
      <c r="AX881">
        <f t="shared" si="167"/>
        <v>86</v>
      </c>
      <c r="AY881" t="s">
        <v>102</v>
      </c>
      <c r="AZ881" s="1">
        <v>46079.854166666664</v>
      </c>
      <c r="BA881" s="1">
        <v>46079</v>
      </c>
      <c r="BB881">
        <v>2</v>
      </c>
      <c r="BC881" t="s">
        <v>120</v>
      </c>
      <c r="BD881">
        <v>2026</v>
      </c>
    </row>
    <row r="882" spans="1:56" x14ac:dyDescent="0.25">
      <c r="A882">
        <v>22500853</v>
      </c>
      <c r="B882" t="s">
        <v>85</v>
      </c>
      <c r="C882" t="s">
        <v>86</v>
      </c>
      <c r="D882">
        <v>1610612757</v>
      </c>
      <c r="E882" t="str">
        <f t="shared" si="156"/>
        <v>161061275722500853</v>
      </c>
      <c r="F882" t="s">
        <v>100</v>
      </c>
      <c r="G882" t="s">
        <v>101</v>
      </c>
      <c r="H882">
        <v>1610612741</v>
      </c>
      <c r="I882" s="4" t="str">
        <f t="shared" si="157"/>
        <v>161061274122500853</v>
      </c>
      <c r="J882">
        <v>0</v>
      </c>
      <c r="K882">
        <v>1</v>
      </c>
      <c r="L882">
        <v>121</v>
      </c>
      <c r="M882">
        <v>112</v>
      </c>
      <c r="N882">
        <v>27</v>
      </c>
      <c r="O882">
        <v>8</v>
      </c>
      <c r="P882">
        <v>10</v>
      </c>
      <c r="Q882" s="2">
        <f t="shared" si="158"/>
        <v>0.55688512518409428</v>
      </c>
      <c r="R882" s="3">
        <f t="shared" si="159"/>
        <v>81.64</v>
      </c>
      <c r="S882" s="3">
        <f t="shared" si="160"/>
        <v>67.2</v>
      </c>
      <c r="T882" s="3">
        <f t="shared" si="161"/>
        <v>148.21166095051444</v>
      </c>
      <c r="U882" s="3">
        <f t="shared" si="162"/>
        <v>166.66666666666666</v>
      </c>
      <c r="V882" s="3">
        <f t="shared" si="163"/>
        <v>-18.455005716152215</v>
      </c>
      <c r="W882" s="2">
        <f t="shared" si="164"/>
        <v>2.25</v>
      </c>
      <c r="X882">
        <v>95</v>
      </c>
      <c r="Y882">
        <v>42</v>
      </c>
      <c r="Z882" s="2">
        <v>0.442</v>
      </c>
      <c r="AA882">
        <v>46</v>
      </c>
      <c r="AB882">
        <v>10</v>
      </c>
      <c r="AC882">
        <f t="shared" si="165"/>
        <v>30</v>
      </c>
      <c r="AD882" s="2">
        <v>0.217</v>
      </c>
      <c r="AE882">
        <v>31</v>
      </c>
      <c r="AF882">
        <v>27</v>
      </c>
      <c r="AG882" s="2">
        <v>0.871</v>
      </c>
      <c r="AH882">
        <v>30</v>
      </c>
      <c r="AI882">
        <v>15</v>
      </c>
      <c r="AJ882">
        <v>45</v>
      </c>
      <c r="AK882">
        <v>19</v>
      </c>
      <c r="AL882">
        <v>12</v>
      </c>
      <c r="AM882">
        <v>9</v>
      </c>
      <c r="AN882">
        <v>240</v>
      </c>
      <c r="AO882">
        <v>32</v>
      </c>
      <c r="AP882">
        <v>37</v>
      </c>
      <c r="AQ882">
        <v>24</v>
      </c>
      <c r="AR882">
        <v>28</v>
      </c>
      <c r="AS882">
        <v>15</v>
      </c>
      <c r="AT882">
        <v>18</v>
      </c>
      <c r="AU882">
        <v>22</v>
      </c>
      <c r="AV882">
        <v>54</v>
      </c>
      <c r="AW882">
        <f t="shared" si="166"/>
        <v>10</v>
      </c>
      <c r="AX882">
        <f t="shared" si="167"/>
        <v>64</v>
      </c>
      <c r="AY882" t="s">
        <v>102</v>
      </c>
      <c r="AZ882" s="1">
        <v>46079.833333333336</v>
      </c>
      <c r="BA882" s="1">
        <v>46079</v>
      </c>
      <c r="BB882">
        <v>2</v>
      </c>
      <c r="BC882" t="s">
        <v>120</v>
      </c>
      <c r="BD882">
        <v>2026</v>
      </c>
    </row>
    <row r="883" spans="1:56" x14ac:dyDescent="0.25">
      <c r="A883">
        <v>22500853</v>
      </c>
      <c r="B883" t="s">
        <v>100</v>
      </c>
      <c r="C883" t="s">
        <v>101</v>
      </c>
      <c r="D883">
        <v>1610612741</v>
      </c>
      <c r="E883" t="str">
        <f t="shared" si="156"/>
        <v>161061274122500853</v>
      </c>
      <c r="F883" t="s">
        <v>85</v>
      </c>
      <c r="G883" t="s">
        <v>86</v>
      </c>
      <c r="H883">
        <v>1610612757</v>
      </c>
      <c r="I883" s="4" t="str">
        <f t="shared" si="157"/>
        <v>161061275722500853</v>
      </c>
      <c r="J883">
        <v>1</v>
      </c>
      <c r="K883">
        <v>0</v>
      </c>
      <c r="L883">
        <v>112</v>
      </c>
      <c r="M883">
        <v>121</v>
      </c>
      <c r="N883">
        <v>29</v>
      </c>
      <c r="O883">
        <v>4</v>
      </c>
      <c r="P883">
        <v>8</v>
      </c>
      <c r="Q883" s="2">
        <f t="shared" si="158"/>
        <v>0.60085836909871237</v>
      </c>
      <c r="R883" s="3">
        <f t="shared" si="159"/>
        <v>67.2</v>
      </c>
      <c r="S883" s="3">
        <f t="shared" si="160"/>
        <v>81.64</v>
      </c>
      <c r="T883" s="3">
        <f t="shared" si="161"/>
        <v>166.66666666666666</v>
      </c>
      <c r="U883" s="3">
        <f t="shared" si="162"/>
        <v>148.21166095051444</v>
      </c>
      <c r="V883" s="3">
        <f t="shared" si="163"/>
        <v>18.455005716152215</v>
      </c>
      <c r="W883" s="2">
        <f t="shared" si="164"/>
        <v>1.45</v>
      </c>
      <c r="X883">
        <v>80</v>
      </c>
      <c r="Y883">
        <v>40</v>
      </c>
      <c r="Z883" s="2">
        <v>0.5</v>
      </c>
      <c r="AA883">
        <v>30</v>
      </c>
      <c r="AB883">
        <v>9</v>
      </c>
      <c r="AC883">
        <f t="shared" si="165"/>
        <v>27</v>
      </c>
      <c r="AD883" s="2">
        <v>0.3</v>
      </c>
      <c r="AE883">
        <v>30</v>
      </c>
      <c r="AF883">
        <v>23</v>
      </c>
      <c r="AG883" s="2">
        <v>0.76700000000000002</v>
      </c>
      <c r="AH883">
        <v>35</v>
      </c>
      <c r="AI883">
        <v>6</v>
      </c>
      <c r="AJ883">
        <v>41</v>
      </c>
      <c r="AK883">
        <v>24</v>
      </c>
      <c r="AL883">
        <v>20</v>
      </c>
      <c r="AM883">
        <v>-9</v>
      </c>
      <c r="AN883">
        <v>240</v>
      </c>
      <c r="AO883">
        <v>34</v>
      </c>
      <c r="AP883">
        <v>29</v>
      </c>
      <c r="AQ883">
        <v>23</v>
      </c>
      <c r="AR883">
        <v>26</v>
      </c>
      <c r="AS883">
        <v>7</v>
      </c>
      <c r="AT883">
        <v>20</v>
      </c>
      <c r="AU883">
        <v>18</v>
      </c>
      <c r="AV883">
        <v>60</v>
      </c>
      <c r="AW883">
        <f t="shared" si="166"/>
        <v>2</v>
      </c>
      <c r="AX883">
        <f t="shared" si="167"/>
        <v>62</v>
      </c>
      <c r="AY883" t="s">
        <v>102</v>
      </c>
      <c r="AZ883" s="1">
        <v>46079.833333333336</v>
      </c>
      <c r="BA883" s="1">
        <v>46079</v>
      </c>
      <c r="BB883">
        <v>2</v>
      </c>
      <c r="BC883" t="s">
        <v>120</v>
      </c>
      <c r="BD883">
        <v>2026</v>
      </c>
    </row>
    <row r="884" spans="1:56" x14ac:dyDescent="0.25">
      <c r="A884">
        <v>22500850</v>
      </c>
      <c r="B884" t="s">
        <v>111</v>
      </c>
      <c r="C884" t="s">
        <v>112</v>
      </c>
      <c r="D884">
        <v>1610612764</v>
      </c>
      <c r="E884" t="str">
        <f t="shared" si="156"/>
        <v>161061276422500850</v>
      </c>
      <c r="F884" t="s">
        <v>83</v>
      </c>
      <c r="G884" t="s">
        <v>84</v>
      </c>
      <c r="H884">
        <v>1610612737</v>
      </c>
      <c r="I884" s="4" t="str">
        <f t="shared" si="157"/>
        <v>161061273722500850</v>
      </c>
      <c r="J884">
        <v>0</v>
      </c>
      <c r="K884">
        <v>0</v>
      </c>
      <c r="L884">
        <v>96</v>
      </c>
      <c r="M884">
        <v>126</v>
      </c>
      <c r="N884">
        <v>17</v>
      </c>
      <c r="O884">
        <v>3</v>
      </c>
      <c r="P884">
        <v>7</v>
      </c>
      <c r="Q884" s="2">
        <f t="shared" si="158"/>
        <v>0.47505938242280282</v>
      </c>
      <c r="R884" s="3">
        <f t="shared" si="159"/>
        <v>76.040000000000006</v>
      </c>
      <c r="S884" s="3">
        <f t="shared" si="160"/>
        <v>83.28</v>
      </c>
      <c r="T884" s="3">
        <f t="shared" si="161"/>
        <v>126.24934245134139</v>
      </c>
      <c r="U884" s="3">
        <f t="shared" si="162"/>
        <v>151.29682997118155</v>
      </c>
      <c r="V884" s="3">
        <f t="shared" si="163"/>
        <v>-25.047487519840161</v>
      </c>
      <c r="W884" s="2">
        <f t="shared" si="164"/>
        <v>1.2142857142857142</v>
      </c>
      <c r="X884">
        <v>94</v>
      </c>
      <c r="Y884">
        <v>36</v>
      </c>
      <c r="Z884" s="2">
        <v>0.38300000000000001</v>
      </c>
      <c r="AA884">
        <v>33</v>
      </c>
      <c r="AB884">
        <v>9</v>
      </c>
      <c r="AC884">
        <f t="shared" si="165"/>
        <v>27</v>
      </c>
      <c r="AD884" s="2">
        <v>0.27300000000000002</v>
      </c>
      <c r="AE884">
        <v>16</v>
      </c>
      <c r="AF884">
        <v>15</v>
      </c>
      <c r="AG884" s="2">
        <v>0.93799999999999994</v>
      </c>
      <c r="AH884">
        <v>33</v>
      </c>
      <c r="AI884">
        <v>11</v>
      </c>
      <c r="AJ884">
        <v>44</v>
      </c>
      <c r="AK884">
        <v>22</v>
      </c>
      <c r="AL884">
        <v>14</v>
      </c>
      <c r="AM884">
        <v>-30</v>
      </c>
      <c r="AN884">
        <v>240</v>
      </c>
      <c r="AO884">
        <v>26</v>
      </c>
      <c r="AP884">
        <v>30</v>
      </c>
      <c r="AQ884">
        <v>24</v>
      </c>
      <c r="AR884">
        <v>16</v>
      </c>
      <c r="AS884">
        <v>0</v>
      </c>
      <c r="AT884">
        <v>11</v>
      </c>
      <c r="AU884">
        <v>12</v>
      </c>
      <c r="AV884">
        <v>48</v>
      </c>
      <c r="AW884">
        <f t="shared" si="166"/>
        <v>6</v>
      </c>
      <c r="AX884">
        <f t="shared" si="167"/>
        <v>54</v>
      </c>
      <c r="AY884" t="s">
        <v>102</v>
      </c>
      <c r="AZ884" s="1">
        <v>46079.8125</v>
      </c>
      <c r="BA884" s="1">
        <v>46079</v>
      </c>
      <c r="BB884">
        <v>2</v>
      </c>
      <c r="BC884" t="s">
        <v>120</v>
      </c>
      <c r="BD884">
        <v>2026</v>
      </c>
    </row>
    <row r="885" spans="1:56" x14ac:dyDescent="0.25">
      <c r="A885">
        <v>22500850</v>
      </c>
      <c r="B885" t="s">
        <v>83</v>
      </c>
      <c r="C885" t="s">
        <v>84</v>
      </c>
      <c r="D885">
        <v>1610612737</v>
      </c>
      <c r="E885" t="str">
        <f t="shared" si="156"/>
        <v>161061273722500850</v>
      </c>
      <c r="F885" t="s">
        <v>111</v>
      </c>
      <c r="G885" t="s">
        <v>112</v>
      </c>
      <c r="H885">
        <v>1610612764</v>
      </c>
      <c r="I885" s="4" t="str">
        <f t="shared" si="157"/>
        <v>161061276422500850</v>
      </c>
      <c r="J885">
        <v>1</v>
      </c>
      <c r="K885">
        <v>1</v>
      </c>
      <c r="L885">
        <v>126</v>
      </c>
      <c r="M885">
        <v>96</v>
      </c>
      <c r="N885">
        <v>30</v>
      </c>
      <c r="O885">
        <v>8</v>
      </c>
      <c r="P885">
        <v>12</v>
      </c>
      <c r="Q885" s="2">
        <f t="shared" si="158"/>
        <v>0.58724832214765099</v>
      </c>
      <c r="R885" s="3">
        <f t="shared" si="159"/>
        <v>83.28</v>
      </c>
      <c r="S885" s="3">
        <f t="shared" si="160"/>
        <v>76.040000000000006</v>
      </c>
      <c r="T885" s="3">
        <f t="shared" si="161"/>
        <v>151.29682997118155</v>
      </c>
      <c r="U885" s="3">
        <f t="shared" si="162"/>
        <v>126.24934245134139</v>
      </c>
      <c r="V885" s="3">
        <f t="shared" si="163"/>
        <v>25.047487519840161</v>
      </c>
      <c r="W885" s="2">
        <f t="shared" si="164"/>
        <v>2.3076923076923075</v>
      </c>
      <c r="X885">
        <v>91</v>
      </c>
      <c r="Y885">
        <v>42</v>
      </c>
      <c r="Z885" s="2">
        <v>0.46200000000000002</v>
      </c>
      <c r="AA885">
        <v>39</v>
      </c>
      <c r="AB885">
        <v>13</v>
      </c>
      <c r="AC885">
        <f t="shared" si="165"/>
        <v>39</v>
      </c>
      <c r="AD885" s="2">
        <v>0.33300000000000002</v>
      </c>
      <c r="AE885">
        <v>37</v>
      </c>
      <c r="AF885">
        <v>29</v>
      </c>
      <c r="AG885" s="2">
        <v>0.78400000000000003</v>
      </c>
      <c r="AH885">
        <v>45</v>
      </c>
      <c r="AI885">
        <v>11</v>
      </c>
      <c r="AJ885">
        <v>56</v>
      </c>
      <c r="AK885">
        <v>17</v>
      </c>
      <c r="AL885">
        <v>13</v>
      </c>
      <c r="AM885">
        <v>30</v>
      </c>
      <c r="AN885">
        <v>240</v>
      </c>
      <c r="AO885">
        <v>37</v>
      </c>
      <c r="AP885">
        <v>39</v>
      </c>
      <c r="AQ885">
        <v>22</v>
      </c>
      <c r="AR885">
        <v>28</v>
      </c>
      <c r="AS885">
        <v>32</v>
      </c>
      <c r="AT885">
        <v>24</v>
      </c>
      <c r="AU885">
        <v>21</v>
      </c>
      <c r="AV885">
        <v>56</v>
      </c>
      <c r="AW885">
        <f t="shared" si="166"/>
        <v>2</v>
      </c>
      <c r="AX885">
        <f t="shared" si="167"/>
        <v>58</v>
      </c>
      <c r="AY885" t="s">
        <v>102</v>
      </c>
      <c r="AZ885" s="1">
        <v>46079.8125</v>
      </c>
      <c r="BA885" s="1">
        <v>46079</v>
      </c>
      <c r="BB885">
        <v>2</v>
      </c>
      <c r="BC885" t="s">
        <v>120</v>
      </c>
      <c r="BD885">
        <v>2026</v>
      </c>
    </row>
    <row r="886" spans="1:56" x14ac:dyDescent="0.25">
      <c r="A886">
        <v>22500851</v>
      </c>
      <c r="B886" t="s">
        <v>53</v>
      </c>
      <c r="C886" t="s">
        <v>54</v>
      </c>
      <c r="D886">
        <v>1610612759</v>
      </c>
      <c r="E886" t="str">
        <f t="shared" si="156"/>
        <v>161061275922500851</v>
      </c>
      <c r="F886" t="s">
        <v>117</v>
      </c>
      <c r="G886" t="s">
        <v>118</v>
      </c>
      <c r="H886">
        <v>1610612751</v>
      </c>
      <c r="I886" s="4" t="str">
        <f t="shared" si="157"/>
        <v>161061275122500851</v>
      </c>
      <c r="J886">
        <v>0</v>
      </c>
      <c r="K886">
        <v>1</v>
      </c>
      <c r="L886">
        <v>126</v>
      </c>
      <c r="M886">
        <v>110</v>
      </c>
      <c r="N886">
        <v>36</v>
      </c>
      <c r="O886">
        <v>5</v>
      </c>
      <c r="P886">
        <v>13</v>
      </c>
      <c r="Q886" s="2">
        <f t="shared" si="158"/>
        <v>0.63713592233009708</v>
      </c>
      <c r="R886" s="3">
        <f t="shared" si="159"/>
        <v>80.88</v>
      </c>
      <c r="S886" s="3">
        <f t="shared" si="160"/>
        <v>66.48</v>
      </c>
      <c r="T886" s="3">
        <f t="shared" si="161"/>
        <v>155.78635014836797</v>
      </c>
      <c r="U886" s="3">
        <f t="shared" si="162"/>
        <v>165.46329723225028</v>
      </c>
      <c r="V886" s="3">
        <f t="shared" si="163"/>
        <v>-9.6769470838823111</v>
      </c>
      <c r="W886" s="2">
        <f t="shared" si="164"/>
        <v>4.5</v>
      </c>
      <c r="X886">
        <v>87</v>
      </c>
      <c r="Y886">
        <v>43</v>
      </c>
      <c r="Z886" s="2">
        <v>0.49399999999999999</v>
      </c>
      <c r="AA886">
        <v>43</v>
      </c>
      <c r="AB886">
        <v>17</v>
      </c>
      <c r="AC886">
        <f t="shared" si="165"/>
        <v>51</v>
      </c>
      <c r="AD886" s="2">
        <v>0.39500000000000002</v>
      </c>
      <c r="AE886">
        <v>27</v>
      </c>
      <c r="AF886">
        <v>23</v>
      </c>
      <c r="AG886" s="2">
        <v>0.85199999999999998</v>
      </c>
      <c r="AH886">
        <v>29</v>
      </c>
      <c r="AI886">
        <v>10</v>
      </c>
      <c r="AJ886">
        <v>39</v>
      </c>
      <c r="AK886">
        <v>19</v>
      </c>
      <c r="AL886">
        <v>8</v>
      </c>
      <c r="AM886">
        <v>16</v>
      </c>
      <c r="AN886">
        <v>240</v>
      </c>
      <c r="AO886">
        <v>36</v>
      </c>
      <c r="AP886">
        <v>35</v>
      </c>
      <c r="AQ886">
        <v>33</v>
      </c>
      <c r="AR886">
        <v>22</v>
      </c>
      <c r="AS886">
        <v>26</v>
      </c>
      <c r="AT886">
        <v>24</v>
      </c>
      <c r="AU886">
        <v>19</v>
      </c>
      <c r="AV886">
        <v>48</v>
      </c>
      <c r="AW886">
        <f t="shared" si="166"/>
        <v>4</v>
      </c>
      <c r="AX886">
        <f t="shared" si="167"/>
        <v>52</v>
      </c>
      <c r="AY886" t="s">
        <v>102</v>
      </c>
      <c r="AZ886" s="1">
        <v>46079.8125</v>
      </c>
      <c r="BA886" s="1">
        <v>46079</v>
      </c>
      <c r="BB886">
        <v>2</v>
      </c>
      <c r="BC886" t="s">
        <v>120</v>
      </c>
      <c r="BD886">
        <v>2026</v>
      </c>
    </row>
    <row r="887" spans="1:56" x14ac:dyDescent="0.25">
      <c r="A887">
        <v>22500851</v>
      </c>
      <c r="B887" t="s">
        <v>117</v>
      </c>
      <c r="C887" t="s">
        <v>118</v>
      </c>
      <c r="D887">
        <v>1610612751</v>
      </c>
      <c r="E887" t="str">
        <f t="shared" si="156"/>
        <v>161061275122500851</v>
      </c>
      <c r="F887" t="s">
        <v>53</v>
      </c>
      <c r="G887" t="s">
        <v>54</v>
      </c>
      <c r="H887">
        <v>1610612759</v>
      </c>
      <c r="I887" s="4" t="str">
        <f t="shared" si="157"/>
        <v>161061275922500851</v>
      </c>
      <c r="J887">
        <v>1</v>
      </c>
      <c r="K887">
        <v>0</v>
      </c>
      <c r="L887">
        <v>110</v>
      </c>
      <c r="M887">
        <v>126</v>
      </c>
      <c r="N887">
        <v>26</v>
      </c>
      <c r="O887">
        <v>1</v>
      </c>
      <c r="P887">
        <v>5</v>
      </c>
      <c r="Q887" s="2">
        <f t="shared" si="158"/>
        <v>0.57006633499170811</v>
      </c>
      <c r="R887" s="3">
        <f t="shared" si="159"/>
        <v>66.48</v>
      </c>
      <c r="S887" s="3">
        <f t="shared" si="160"/>
        <v>80.88</v>
      </c>
      <c r="T887" s="3">
        <f t="shared" si="161"/>
        <v>165.46329723225028</v>
      </c>
      <c r="U887" s="3">
        <f t="shared" si="162"/>
        <v>155.78635014836797</v>
      </c>
      <c r="V887" s="3">
        <f t="shared" si="163"/>
        <v>9.6769470838823111</v>
      </c>
      <c r="W887" s="2">
        <f t="shared" si="164"/>
        <v>1.7333333333333334</v>
      </c>
      <c r="X887">
        <v>89</v>
      </c>
      <c r="Y887">
        <v>41</v>
      </c>
      <c r="Z887" s="2">
        <v>0.46100000000000002</v>
      </c>
      <c r="AA887">
        <v>34</v>
      </c>
      <c r="AB887">
        <v>13</v>
      </c>
      <c r="AC887">
        <f t="shared" si="165"/>
        <v>39</v>
      </c>
      <c r="AD887" s="2">
        <v>0.38200000000000001</v>
      </c>
      <c r="AE887">
        <v>17</v>
      </c>
      <c r="AF887">
        <v>15</v>
      </c>
      <c r="AG887" s="2">
        <v>0.88200000000000001</v>
      </c>
      <c r="AH887">
        <v>35</v>
      </c>
      <c r="AI887">
        <v>15</v>
      </c>
      <c r="AJ887">
        <v>50</v>
      </c>
      <c r="AK887">
        <v>19</v>
      </c>
      <c r="AL887">
        <v>15</v>
      </c>
      <c r="AM887">
        <v>-16</v>
      </c>
      <c r="AN887">
        <v>240</v>
      </c>
      <c r="AO887">
        <v>22</v>
      </c>
      <c r="AP887">
        <v>34</v>
      </c>
      <c r="AQ887">
        <v>28</v>
      </c>
      <c r="AR887">
        <v>26</v>
      </c>
      <c r="AS887">
        <v>0</v>
      </c>
      <c r="AT887">
        <v>13</v>
      </c>
      <c r="AU887">
        <v>9</v>
      </c>
      <c r="AV887">
        <v>54</v>
      </c>
      <c r="AW887">
        <f t="shared" si="166"/>
        <v>2</v>
      </c>
      <c r="AX887">
        <f t="shared" si="167"/>
        <v>56</v>
      </c>
      <c r="AY887" t="s">
        <v>102</v>
      </c>
      <c r="AZ887" s="1">
        <v>46079.8125</v>
      </c>
      <c r="BA887" s="1">
        <v>46079</v>
      </c>
      <c r="BB887">
        <v>2</v>
      </c>
      <c r="BC887" t="s">
        <v>120</v>
      </c>
      <c r="BD887">
        <v>2026</v>
      </c>
    </row>
    <row r="888" spans="1:56" x14ac:dyDescent="0.25">
      <c r="A888">
        <v>22500852</v>
      </c>
      <c r="B888" t="s">
        <v>74</v>
      </c>
      <c r="C888" t="s">
        <v>75</v>
      </c>
      <c r="D888">
        <v>1610612753</v>
      </c>
      <c r="E888" t="str">
        <f t="shared" si="156"/>
        <v>161061275322500852</v>
      </c>
      <c r="F888" t="s">
        <v>78</v>
      </c>
      <c r="G888" t="s">
        <v>79</v>
      </c>
      <c r="H888">
        <v>1610612745</v>
      </c>
      <c r="I888" s="4" t="str">
        <f t="shared" si="157"/>
        <v>161061274522500852</v>
      </c>
      <c r="J888">
        <v>1</v>
      </c>
      <c r="K888">
        <v>0</v>
      </c>
      <c r="L888">
        <v>108</v>
      </c>
      <c r="M888">
        <v>113</v>
      </c>
      <c r="N888">
        <v>25</v>
      </c>
      <c r="O888">
        <v>4</v>
      </c>
      <c r="P888">
        <v>11</v>
      </c>
      <c r="Q888" s="2">
        <f t="shared" si="158"/>
        <v>0.55532702591526129</v>
      </c>
      <c r="R888" s="3">
        <f t="shared" si="159"/>
        <v>71.239999999999995</v>
      </c>
      <c r="S888" s="3">
        <f t="shared" si="160"/>
        <v>67.8</v>
      </c>
      <c r="T888" s="3">
        <f t="shared" si="161"/>
        <v>151.60022459292531</v>
      </c>
      <c r="U888" s="3">
        <f t="shared" si="162"/>
        <v>166.66666666666669</v>
      </c>
      <c r="V888" s="3">
        <f t="shared" si="163"/>
        <v>-15.066442073741371</v>
      </c>
      <c r="W888" s="2">
        <f t="shared" si="164"/>
        <v>2.2727272727272729</v>
      </c>
      <c r="X888">
        <v>88</v>
      </c>
      <c r="Y888">
        <v>40</v>
      </c>
      <c r="Z888" s="2">
        <v>0.45500000000000002</v>
      </c>
      <c r="AA888">
        <v>37</v>
      </c>
      <c r="AB888">
        <v>15</v>
      </c>
      <c r="AC888">
        <f t="shared" si="165"/>
        <v>45</v>
      </c>
      <c r="AD888" s="2">
        <v>0.40500000000000003</v>
      </c>
      <c r="AE888">
        <v>21</v>
      </c>
      <c r="AF888">
        <v>13</v>
      </c>
      <c r="AG888" s="2">
        <v>0.61899999999999999</v>
      </c>
      <c r="AH888">
        <v>25</v>
      </c>
      <c r="AI888">
        <v>15</v>
      </c>
      <c r="AJ888">
        <v>40</v>
      </c>
      <c r="AK888">
        <v>16</v>
      </c>
      <c r="AL888">
        <v>11</v>
      </c>
      <c r="AM888">
        <v>-5</v>
      </c>
      <c r="AN888">
        <v>240</v>
      </c>
      <c r="AO888">
        <v>29</v>
      </c>
      <c r="AP888">
        <v>24</v>
      </c>
      <c r="AQ888">
        <v>27</v>
      </c>
      <c r="AR888">
        <v>28</v>
      </c>
      <c r="AS888">
        <v>19</v>
      </c>
      <c r="AT888">
        <v>11</v>
      </c>
      <c r="AU888">
        <v>20</v>
      </c>
      <c r="AV888">
        <v>44</v>
      </c>
      <c r="AW888">
        <f t="shared" si="166"/>
        <v>6</v>
      </c>
      <c r="AX888">
        <f t="shared" si="167"/>
        <v>50</v>
      </c>
      <c r="AY888" t="s">
        <v>102</v>
      </c>
      <c r="AZ888" s="1">
        <v>46079.8125</v>
      </c>
      <c r="BA888" s="1">
        <v>46079</v>
      </c>
      <c r="BB888">
        <v>2</v>
      </c>
      <c r="BC888" t="s">
        <v>120</v>
      </c>
      <c r="BD888">
        <v>2026</v>
      </c>
    </row>
    <row r="889" spans="1:56" x14ac:dyDescent="0.25">
      <c r="A889">
        <v>22500852</v>
      </c>
      <c r="B889" t="s">
        <v>78</v>
      </c>
      <c r="C889" t="s">
        <v>79</v>
      </c>
      <c r="D889">
        <v>1610612745</v>
      </c>
      <c r="E889" t="str">
        <f t="shared" si="156"/>
        <v>161061274522500852</v>
      </c>
      <c r="F889" t="s">
        <v>74</v>
      </c>
      <c r="G889" t="s">
        <v>75</v>
      </c>
      <c r="H889">
        <v>1610612753</v>
      </c>
      <c r="I889" s="4" t="str">
        <f t="shared" si="157"/>
        <v>161061275322500852</v>
      </c>
      <c r="J889">
        <v>0</v>
      </c>
      <c r="K889">
        <v>1</v>
      </c>
      <c r="L889">
        <v>113</v>
      </c>
      <c r="M889">
        <v>108</v>
      </c>
      <c r="N889">
        <v>24</v>
      </c>
      <c r="O889">
        <v>9</v>
      </c>
      <c r="P889">
        <v>7</v>
      </c>
      <c r="Q889" s="2">
        <f t="shared" si="158"/>
        <v>0.6222466960352423</v>
      </c>
      <c r="R889" s="3">
        <f t="shared" si="159"/>
        <v>67.8</v>
      </c>
      <c r="S889" s="3">
        <f t="shared" si="160"/>
        <v>71.239999999999995</v>
      </c>
      <c r="T889" s="3">
        <f t="shared" si="161"/>
        <v>166.66666666666669</v>
      </c>
      <c r="U889" s="3">
        <f t="shared" si="162"/>
        <v>151.60022459292531</v>
      </c>
      <c r="V889" s="3">
        <f t="shared" si="163"/>
        <v>15.066442073741371</v>
      </c>
      <c r="W889" s="2">
        <f t="shared" si="164"/>
        <v>1.8461538461538463</v>
      </c>
      <c r="X889">
        <v>82</v>
      </c>
      <c r="Y889">
        <v>43</v>
      </c>
      <c r="Z889" s="2">
        <v>0.52400000000000002</v>
      </c>
      <c r="AA889">
        <v>29</v>
      </c>
      <c r="AB889">
        <v>11</v>
      </c>
      <c r="AC889">
        <f t="shared" si="165"/>
        <v>33</v>
      </c>
      <c r="AD889" s="2">
        <v>0.379</v>
      </c>
      <c r="AE889">
        <v>20</v>
      </c>
      <c r="AF889">
        <v>16</v>
      </c>
      <c r="AG889" s="2">
        <v>0.8</v>
      </c>
      <c r="AH889">
        <v>31</v>
      </c>
      <c r="AI889">
        <v>10</v>
      </c>
      <c r="AJ889">
        <v>41</v>
      </c>
      <c r="AK889">
        <v>17</v>
      </c>
      <c r="AL889">
        <v>13</v>
      </c>
      <c r="AM889">
        <v>5</v>
      </c>
      <c r="AN889">
        <v>240</v>
      </c>
      <c r="AO889">
        <v>22</v>
      </c>
      <c r="AP889">
        <v>21</v>
      </c>
      <c r="AQ889">
        <v>38</v>
      </c>
      <c r="AR889">
        <v>32</v>
      </c>
      <c r="AS889">
        <v>7</v>
      </c>
      <c r="AT889">
        <v>13</v>
      </c>
      <c r="AU889">
        <v>20</v>
      </c>
      <c r="AV889">
        <v>50</v>
      </c>
      <c r="AW889">
        <f t="shared" si="166"/>
        <v>14</v>
      </c>
      <c r="AX889">
        <f t="shared" si="167"/>
        <v>64</v>
      </c>
      <c r="AY889" t="s">
        <v>102</v>
      </c>
      <c r="AZ889" s="1">
        <v>46079.8125</v>
      </c>
      <c r="BA889" s="1">
        <v>46079</v>
      </c>
      <c r="BB889">
        <v>2</v>
      </c>
      <c r="BC889" t="s">
        <v>120</v>
      </c>
      <c r="BD889">
        <v>2026</v>
      </c>
    </row>
    <row r="890" spans="1:56" x14ac:dyDescent="0.25">
      <c r="A890">
        <v>22500848</v>
      </c>
      <c r="B890" t="s">
        <v>92</v>
      </c>
      <c r="C890" t="s">
        <v>93</v>
      </c>
      <c r="D890">
        <v>1610612766</v>
      </c>
      <c r="E890" t="str">
        <f t="shared" si="156"/>
        <v>161061276622500848</v>
      </c>
      <c r="F890" t="s">
        <v>113</v>
      </c>
      <c r="G890" t="s">
        <v>114</v>
      </c>
      <c r="H890">
        <v>1610612754</v>
      </c>
      <c r="I890" s="4" t="str">
        <f t="shared" si="157"/>
        <v>161061275422500848</v>
      </c>
      <c r="J890">
        <v>0</v>
      </c>
      <c r="K890">
        <v>1</v>
      </c>
      <c r="L890">
        <v>133</v>
      </c>
      <c r="M890">
        <v>109</v>
      </c>
      <c r="N890">
        <v>35</v>
      </c>
      <c r="O890">
        <v>4</v>
      </c>
      <c r="P890">
        <v>10</v>
      </c>
      <c r="Q890" s="2">
        <f t="shared" si="158"/>
        <v>0.70474777448071213</v>
      </c>
      <c r="R890" s="3">
        <f t="shared" si="159"/>
        <v>67.36</v>
      </c>
      <c r="S890" s="3">
        <f t="shared" si="160"/>
        <v>71.8</v>
      </c>
      <c r="T890" s="3">
        <f t="shared" si="161"/>
        <v>197.44655581947742</v>
      </c>
      <c r="U890" s="3">
        <f t="shared" si="162"/>
        <v>151.81058495821728</v>
      </c>
      <c r="V890" s="3">
        <f t="shared" si="163"/>
        <v>45.635970861260148</v>
      </c>
      <c r="W890" s="2">
        <f t="shared" si="164"/>
        <v>2.1875</v>
      </c>
      <c r="X890">
        <v>86</v>
      </c>
      <c r="Y890">
        <v>48</v>
      </c>
      <c r="Z890" s="2">
        <v>0.55800000000000005</v>
      </c>
      <c r="AA890">
        <v>46</v>
      </c>
      <c r="AB890">
        <v>22</v>
      </c>
      <c r="AC890">
        <f t="shared" si="165"/>
        <v>66</v>
      </c>
      <c r="AD890" s="2">
        <v>0.47799999999999998</v>
      </c>
      <c r="AE890">
        <v>19</v>
      </c>
      <c r="AF890">
        <v>15</v>
      </c>
      <c r="AG890" s="2">
        <v>0.78900000000000003</v>
      </c>
      <c r="AH890">
        <v>35</v>
      </c>
      <c r="AI890">
        <v>11</v>
      </c>
      <c r="AJ890">
        <v>46</v>
      </c>
      <c r="AK890">
        <v>19</v>
      </c>
      <c r="AL890">
        <v>16</v>
      </c>
      <c r="AM890">
        <v>24</v>
      </c>
      <c r="AN890">
        <v>240</v>
      </c>
      <c r="AO890">
        <v>31</v>
      </c>
      <c r="AP890">
        <v>36</v>
      </c>
      <c r="AQ890">
        <v>40</v>
      </c>
      <c r="AR890">
        <v>26</v>
      </c>
      <c r="AS890">
        <v>31</v>
      </c>
      <c r="AT890">
        <v>12</v>
      </c>
      <c r="AU890">
        <v>19</v>
      </c>
      <c r="AV890">
        <v>50</v>
      </c>
      <c r="AW890">
        <f t="shared" si="166"/>
        <v>2</v>
      </c>
      <c r="AX890">
        <f t="shared" si="167"/>
        <v>52</v>
      </c>
      <c r="AY890" t="s">
        <v>102</v>
      </c>
      <c r="AZ890" s="1">
        <v>46079.791666666664</v>
      </c>
      <c r="BA890" s="1">
        <v>46079</v>
      </c>
      <c r="BB890">
        <v>2</v>
      </c>
      <c r="BC890" t="s">
        <v>120</v>
      </c>
      <c r="BD890">
        <v>2026</v>
      </c>
    </row>
    <row r="891" spans="1:56" x14ac:dyDescent="0.25">
      <c r="A891">
        <v>22500848</v>
      </c>
      <c r="B891" t="s">
        <v>113</v>
      </c>
      <c r="C891" t="s">
        <v>114</v>
      </c>
      <c r="D891">
        <v>1610612754</v>
      </c>
      <c r="E891" t="str">
        <f t="shared" si="156"/>
        <v>161061275422500848</v>
      </c>
      <c r="F891" t="s">
        <v>92</v>
      </c>
      <c r="G891" t="s">
        <v>93</v>
      </c>
      <c r="H891">
        <v>1610612766</v>
      </c>
      <c r="I891" s="4" t="str">
        <f t="shared" si="157"/>
        <v>161061276622500848</v>
      </c>
      <c r="J891">
        <v>1</v>
      </c>
      <c r="K891">
        <v>0</v>
      </c>
      <c r="L891">
        <v>109</v>
      </c>
      <c r="M891">
        <v>133</v>
      </c>
      <c r="N891">
        <v>28</v>
      </c>
      <c r="O891">
        <v>3</v>
      </c>
      <c r="P891">
        <v>7</v>
      </c>
      <c r="Q891" s="2">
        <f t="shared" si="158"/>
        <v>0.56889352818371608</v>
      </c>
      <c r="R891" s="3">
        <f t="shared" si="159"/>
        <v>71.8</v>
      </c>
      <c r="S891" s="3">
        <f t="shared" si="160"/>
        <v>67.36</v>
      </c>
      <c r="T891" s="3">
        <f t="shared" si="161"/>
        <v>151.81058495821728</v>
      </c>
      <c r="U891" s="3">
        <f t="shared" si="162"/>
        <v>197.44655581947742</v>
      </c>
      <c r="V891" s="3">
        <f t="shared" si="163"/>
        <v>-45.635970861260148</v>
      </c>
      <c r="W891" s="2">
        <f t="shared" si="164"/>
        <v>2.3333333333333335</v>
      </c>
      <c r="X891">
        <v>87</v>
      </c>
      <c r="Y891">
        <v>41</v>
      </c>
      <c r="Z891" s="2">
        <v>0.47099999999999997</v>
      </c>
      <c r="AA891">
        <v>35</v>
      </c>
      <c r="AB891">
        <v>11</v>
      </c>
      <c r="AC891">
        <f t="shared" si="165"/>
        <v>33</v>
      </c>
      <c r="AD891" s="2">
        <v>0.314</v>
      </c>
      <c r="AE891">
        <v>20</v>
      </c>
      <c r="AF891">
        <v>16</v>
      </c>
      <c r="AG891" s="2">
        <v>0.8</v>
      </c>
      <c r="AH891">
        <v>25</v>
      </c>
      <c r="AI891">
        <v>12</v>
      </c>
      <c r="AJ891">
        <v>37</v>
      </c>
      <c r="AK891">
        <v>15</v>
      </c>
      <c r="AL891">
        <v>12</v>
      </c>
      <c r="AM891">
        <v>-24</v>
      </c>
      <c r="AN891">
        <v>240</v>
      </c>
      <c r="AO891">
        <v>34</v>
      </c>
      <c r="AP891">
        <v>12</v>
      </c>
      <c r="AQ891">
        <v>36</v>
      </c>
      <c r="AR891">
        <v>27</v>
      </c>
      <c r="AS891">
        <v>7</v>
      </c>
      <c r="AT891">
        <v>13</v>
      </c>
      <c r="AU891">
        <v>18</v>
      </c>
      <c r="AV891">
        <v>58</v>
      </c>
      <c r="AW891">
        <f t="shared" si="166"/>
        <v>2</v>
      </c>
      <c r="AX891">
        <f t="shared" si="167"/>
        <v>60</v>
      </c>
      <c r="AY891" t="s">
        <v>102</v>
      </c>
      <c r="AZ891" s="1">
        <v>46079.791666666664</v>
      </c>
      <c r="BA891" s="1">
        <v>46079</v>
      </c>
      <c r="BB891">
        <v>2</v>
      </c>
      <c r="BC891" t="s">
        <v>120</v>
      </c>
      <c r="BD891">
        <v>2026</v>
      </c>
    </row>
    <row r="892" spans="1:56" x14ac:dyDescent="0.25">
      <c r="A892">
        <v>22500849</v>
      </c>
      <c r="B892" t="s">
        <v>70</v>
      </c>
      <c r="C892" t="s">
        <v>71</v>
      </c>
      <c r="D892">
        <v>1610612755</v>
      </c>
      <c r="E892" t="str">
        <f t="shared" si="156"/>
        <v>161061275522500849</v>
      </c>
      <c r="F892" t="s">
        <v>96</v>
      </c>
      <c r="G892" t="s">
        <v>97</v>
      </c>
      <c r="H892">
        <v>1610612748</v>
      </c>
      <c r="I892" s="4" t="str">
        <f t="shared" si="157"/>
        <v>161061274822500849</v>
      </c>
      <c r="J892">
        <v>1</v>
      </c>
      <c r="K892">
        <v>1</v>
      </c>
      <c r="L892">
        <v>124</v>
      </c>
      <c r="M892">
        <v>117</v>
      </c>
      <c r="N892">
        <v>26</v>
      </c>
      <c r="O892">
        <v>3</v>
      </c>
      <c r="P892">
        <v>11</v>
      </c>
      <c r="Q892" s="2">
        <f t="shared" si="158"/>
        <v>0.60832025117739408</v>
      </c>
      <c r="R892" s="3">
        <f t="shared" si="159"/>
        <v>76.92</v>
      </c>
      <c r="S892" s="3">
        <f t="shared" si="160"/>
        <v>74.44</v>
      </c>
      <c r="T892" s="3">
        <f t="shared" si="161"/>
        <v>161.2064482579303</v>
      </c>
      <c r="U892" s="3">
        <f t="shared" si="162"/>
        <v>157.17356260075229</v>
      </c>
      <c r="V892" s="3">
        <f t="shared" si="163"/>
        <v>4.0328856571780136</v>
      </c>
      <c r="W892" s="2">
        <f t="shared" si="164"/>
        <v>1.8571428571428572</v>
      </c>
      <c r="X892">
        <v>94</v>
      </c>
      <c r="Y892">
        <v>45</v>
      </c>
      <c r="Z892" s="2">
        <v>0.47899999999999998</v>
      </c>
      <c r="AA892">
        <v>43</v>
      </c>
      <c r="AB892">
        <v>17</v>
      </c>
      <c r="AC892">
        <f t="shared" si="165"/>
        <v>51</v>
      </c>
      <c r="AD892" s="2">
        <v>0.39500000000000002</v>
      </c>
      <c r="AE892">
        <v>18</v>
      </c>
      <c r="AF892">
        <v>17</v>
      </c>
      <c r="AG892" s="2">
        <v>0.94399999999999995</v>
      </c>
      <c r="AH892">
        <v>38</v>
      </c>
      <c r="AI892">
        <v>11</v>
      </c>
      <c r="AJ892">
        <v>49</v>
      </c>
      <c r="AK892">
        <v>22</v>
      </c>
      <c r="AL892">
        <v>14</v>
      </c>
      <c r="AM892">
        <v>7</v>
      </c>
      <c r="AN892">
        <v>240</v>
      </c>
      <c r="AO892">
        <v>36</v>
      </c>
      <c r="AP892">
        <v>37</v>
      </c>
      <c r="AQ892">
        <v>26</v>
      </c>
      <c r="AR892">
        <v>25</v>
      </c>
      <c r="AS892">
        <v>16</v>
      </c>
      <c r="AT892">
        <v>29</v>
      </c>
      <c r="AU892">
        <v>21</v>
      </c>
      <c r="AV892">
        <v>50</v>
      </c>
      <c r="AW892">
        <f t="shared" si="166"/>
        <v>6</v>
      </c>
      <c r="AX892">
        <f t="shared" si="167"/>
        <v>56</v>
      </c>
      <c r="AY892" t="s">
        <v>102</v>
      </c>
      <c r="AZ892" s="1">
        <v>46079.791666666664</v>
      </c>
      <c r="BA892" s="1">
        <v>46079</v>
      </c>
      <c r="BB892">
        <v>2</v>
      </c>
      <c r="BC892" t="s">
        <v>120</v>
      </c>
      <c r="BD892">
        <v>2026</v>
      </c>
    </row>
    <row r="893" spans="1:56" x14ac:dyDescent="0.25">
      <c r="A893">
        <v>22500849</v>
      </c>
      <c r="B893" t="s">
        <v>96</v>
      </c>
      <c r="C893" t="s">
        <v>97</v>
      </c>
      <c r="D893">
        <v>1610612748</v>
      </c>
      <c r="E893" t="str">
        <f t="shared" si="156"/>
        <v>161061274822500849</v>
      </c>
      <c r="F893" t="s">
        <v>70</v>
      </c>
      <c r="G893" t="s">
        <v>71</v>
      </c>
      <c r="H893">
        <v>1610612755</v>
      </c>
      <c r="I893" s="4" t="str">
        <f t="shared" si="157"/>
        <v>161061275522500849</v>
      </c>
      <c r="J893">
        <v>0</v>
      </c>
      <c r="K893">
        <v>0</v>
      </c>
      <c r="L893">
        <v>117</v>
      </c>
      <c r="M893">
        <v>124</v>
      </c>
      <c r="N893">
        <v>25</v>
      </c>
      <c r="O893">
        <v>2</v>
      </c>
      <c r="P893">
        <v>8</v>
      </c>
      <c r="Q893" s="2">
        <f t="shared" si="158"/>
        <v>0.59427062169849654</v>
      </c>
      <c r="R893" s="3">
        <f t="shared" si="159"/>
        <v>74.44</v>
      </c>
      <c r="S893" s="3">
        <f t="shared" si="160"/>
        <v>76.92</v>
      </c>
      <c r="T893" s="3">
        <f t="shared" si="161"/>
        <v>157.17356260075229</v>
      </c>
      <c r="U893" s="3">
        <f t="shared" si="162"/>
        <v>161.2064482579303</v>
      </c>
      <c r="V893" s="3">
        <f t="shared" si="163"/>
        <v>-4.0328856571780136</v>
      </c>
      <c r="W893" s="2">
        <f t="shared" si="164"/>
        <v>1.7857142857142858</v>
      </c>
      <c r="X893">
        <v>87</v>
      </c>
      <c r="Y893">
        <v>40</v>
      </c>
      <c r="Z893" s="2">
        <v>0.46</v>
      </c>
      <c r="AA893">
        <v>40</v>
      </c>
      <c r="AB893">
        <v>17</v>
      </c>
      <c r="AC893">
        <f t="shared" si="165"/>
        <v>51</v>
      </c>
      <c r="AD893" s="2">
        <v>0.42499999999999999</v>
      </c>
      <c r="AE893">
        <v>26</v>
      </c>
      <c r="AF893">
        <v>20</v>
      </c>
      <c r="AG893" s="2">
        <v>0.76900000000000002</v>
      </c>
      <c r="AH893">
        <v>35</v>
      </c>
      <c r="AI893">
        <v>10</v>
      </c>
      <c r="AJ893">
        <v>45</v>
      </c>
      <c r="AK893">
        <v>14</v>
      </c>
      <c r="AL893">
        <v>14</v>
      </c>
      <c r="AM893">
        <v>-7</v>
      </c>
      <c r="AN893">
        <v>240</v>
      </c>
      <c r="AO893">
        <v>35</v>
      </c>
      <c r="AP893">
        <v>22</v>
      </c>
      <c r="AQ893">
        <v>34</v>
      </c>
      <c r="AR893">
        <v>26</v>
      </c>
      <c r="AS893">
        <v>1</v>
      </c>
      <c r="AT893">
        <v>22</v>
      </c>
      <c r="AU893">
        <v>23</v>
      </c>
      <c r="AV893">
        <v>36</v>
      </c>
      <c r="AW893">
        <f t="shared" si="166"/>
        <v>10</v>
      </c>
      <c r="AX893">
        <f t="shared" si="167"/>
        <v>46</v>
      </c>
      <c r="AY893" t="s">
        <v>102</v>
      </c>
      <c r="AZ893" s="1">
        <v>46079.791666666664</v>
      </c>
      <c r="BA893" s="1">
        <v>46079</v>
      </c>
      <c r="BB893">
        <v>2</v>
      </c>
      <c r="BC893" t="s">
        <v>120</v>
      </c>
      <c r="BD893">
        <v>2026</v>
      </c>
    </row>
    <row r="894" spans="1:56" x14ac:dyDescent="0.25">
      <c r="A894">
        <v>22500847</v>
      </c>
      <c r="B894" t="s">
        <v>76</v>
      </c>
      <c r="C894" t="s">
        <v>77</v>
      </c>
      <c r="D894">
        <v>1610612738</v>
      </c>
      <c r="E894" t="str">
        <f t="shared" si="156"/>
        <v>161061273822500847</v>
      </c>
      <c r="F894" t="s">
        <v>80</v>
      </c>
      <c r="G894" t="s">
        <v>81</v>
      </c>
      <c r="H894">
        <v>1610612743</v>
      </c>
      <c r="I894" s="4" t="str">
        <f t="shared" si="157"/>
        <v>161061274322500847</v>
      </c>
      <c r="J894">
        <v>0</v>
      </c>
      <c r="K894">
        <v>0</v>
      </c>
      <c r="L894">
        <v>84</v>
      </c>
      <c r="M894">
        <v>103</v>
      </c>
      <c r="N894">
        <v>18</v>
      </c>
      <c r="O894">
        <v>8</v>
      </c>
      <c r="P894">
        <v>4</v>
      </c>
      <c r="Q894" s="2">
        <f t="shared" si="158"/>
        <v>0.46194456665200173</v>
      </c>
      <c r="R894" s="3">
        <f t="shared" si="159"/>
        <v>68.92</v>
      </c>
      <c r="S894" s="3">
        <f t="shared" si="160"/>
        <v>78.92</v>
      </c>
      <c r="T894" s="3">
        <f t="shared" si="161"/>
        <v>121.88044109112013</v>
      </c>
      <c r="U894" s="3">
        <f t="shared" si="162"/>
        <v>130.51191079574252</v>
      </c>
      <c r="V894" s="3">
        <f t="shared" si="163"/>
        <v>-8.6314697046223898</v>
      </c>
      <c r="W894" s="2">
        <f t="shared" si="164"/>
        <v>1.3846153846153846</v>
      </c>
      <c r="X894">
        <v>83</v>
      </c>
      <c r="Y894">
        <v>29</v>
      </c>
      <c r="Z894" s="2">
        <v>0.34899999999999998</v>
      </c>
      <c r="AA894">
        <v>43</v>
      </c>
      <c r="AB894">
        <v>12</v>
      </c>
      <c r="AC894">
        <f t="shared" si="165"/>
        <v>36</v>
      </c>
      <c r="AD894" s="2">
        <v>0.27900000000000003</v>
      </c>
      <c r="AE894">
        <v>18</v>
      </c>
      <c r="AF894">
        <v>14</v>
      </c>
      <c r="AG894" s="2">
        <v>0.77800000000000002</v>
      </c>
      <c r="AH894">
        <v>39</v>
      </c>
      <c r="AI894">
        <v>9</v>
      </c>
      <c r="AJ894">
        <v>48</v>
      </c>
      <c r="AK894">
        <v>20</v>
      </c>
      <c r="AL894">
        <v>13</v>
      </c>
      <c r="AM894">
        <v>-19</v>
      </c>
      <c r="AN894">
        <v>240</v>
      </c>
      <c r="AO894">
        <v>24</v>
      </c>
      <c r="AP894">
        <v>24</v>
      </c>
      <c r="AQ894">
        <v>19</v>
      </c>
      <c r="AR894">
        <v>17</v>
      </c>
      <c r="AS894">
        <v>8</v>
      </c>
      <c r="AT894">
        <v>6</v>
      </c>
      <c r="AU894">
        <v>5</v>
      </c>
      <c r="AV894">
        <v>28</v>
      </c>
      <c r="AW894">
        <f t="shared" si="166"/>
        <v>6</v>
      </c>
      <c r="AX894">
        <f t="shared" si="167"/>
        <v>34</v>
      </c>
      <c r="AY894" t="s">
        <v>102</v>
      </c>
      <c r="AZ894" s="1">
        <v>46078.916666666664</v>
      </c>
      <c r="BA894" s="1">
        <v>46078</v>
      </c>
      <c r="BB894">
        <v>2</v>
      </c>
      <c r="BC894" t="s">
        <v>120</v>
      </c>
      <c r="BD894">
        <v>2026</v>
      </c>
    </row>
    <row r="895" spans="1:56" x14ac:dyDescent="0.25">
      <c r="A895">
        <v>22500847</v>
      </c>
      <c r="B895" t="s">
        <v>80</v>
      </c>
      <c r="C895" t="s">
        <v>81</v>
      </c>
      <c r="D895">
        <v>1610612743</v>
      </c>
      <c r="E895" t="str">
        <f t="shared" si="156"/>
        <v>161061274322500847</v>
      </c>
      <c r="F895" t="s">
        <v>76</v>
      </c>
      <c r="G895" t="s">
        <v>77</v>
      </c>
      <c r="H895">
        <v>1610612738</v>
      </c>
      <c r="I895" s="4" t="str">
        <f t="shared" si="157"/>
        <v>161061273822500847</v>
      </c>
      <c r="J895">
        <v>1</v>
      </c>
      <c r="K895">
        <v>1</v>
      </c>
      <c r="L895">
        <v>103</v>
      </c>
      <c r="M895">
        <v>84</v>
      </c>
      <c r="N895">
        <v>28</v>
      </c>
      <c r="O895">
        <v>4</v>
      </c>
      <c r="P895">
        <v>4</v>
      </c>
      <c r="Q895" s="2">
        <f t="shared" si="158"/>
        <v>0.51030519223147042</v>
      </c>
      <c r="R895" s="3">
        <f t="shared" si="159"/>
        <v>78.92</v>
      </c>
      <c r="S895" s="3">
        <f t="shared" si="160"/>
        <v>68.92</v>
      </c>
      <c r="T895" s="3">
        <f t="shared" si="161"/>
        <v>130.51191079574252</v>
      </c>
      <c r="U895" s="3">
        <f t="shared" si="162"/>
        <v>121.88044109112013</v>
      </c>
      <c r="V895" s="3">
        <f t="shared" si="163"/>
        <v>8.6314697046223898</v>
      </c>
      <c r="W895" s="2">
        <f t="shared" si="164"/>
        <v>3.5</v>
      </c>
      <c r="X895">
        <v>93</v>
      </c>
      <c r="Y895">
        <v>39</v>
      </c>
      <c r="Z895" s="2">
        <v>0.41899999999999998</v>
      </c>
      <c r="AA895">
        <v>43</v>
      </c>
      <c r="AB895">
        <v>15</v>
      </c>
      <c r="AC895">
        <f t="shared" si="165"/>
        <v>45</v>
      </c>
      <c r="AD895" s="2">
        <v>0.34899999999999998</v>
      </c>
      <c r="AE895">
        <v>18</v>
      </c>
      <c r="AF895">
        <v>10</v>
      </c>
      <c r="AG895" s="2">
        <v>0.55600000000000005</v>
      </c>
      <c r="AH895">
        <v>40</v>
      </c>
      <c r="AI895">
        <v>14</v>
      </c>
      <c r="AJ895">
        <v>54</v>
      </c>
      <c r="AK895">
        <v>18</v>
      </c>
      <c r="AL895">
        <v>8</v>
      </c>
      <c r="AM895">
        <v>19</v>
      </c>
      <c r="AN895">
        <v>240</v>
      </c>
      <c r="AO895">
        <v>21</v>
      </c>
      <c r="AP895">
        <v>26</v>
      </c>
      <c r="AQ895">
        <v>30</v>
      </c>
      <c r="AR895">
        <v>26</v>
      </c>
      <c r="AS895">
        <v>19</v>
      </c>
      <c r="AT895">
        <v>14</v>
      </c>
      <c r="AU895">
        <v>14</v>
      </c>
      <c r="AV895">
        <v>42</v>
      </c>
      <c r="AW895">
        <f t="shared" si="166"/>
        <v>6</v>
      </c>
      <c r="AX895">
        <f t="shared" si="167"/>
        <v>48</v>
      </c>
      <c r="AY895" t="s">
        <v>102</v>
      </c>
      <c r="AZ895" s="1">
        <v>46078.916666666664</v>
      </c>
      <c r="BA895" s="1">
        <v>46078</v>
      </c>
      <c r="BB895">
        <v>2</v>
      </c>
      <c r="BC895" t="s">
        <v>120</v>
      </c>
      <c r="BD895">
        <v>2026</v>
      </c>
    </row>
    <row r="896" spans="1:56" x14ac:dyDescent="0.25">
      <c r="A896">
        <v>22500845</v>
      </c>
      <c r="B896" t="s">
        <v>78</v>
      </c>
      <c r="C896" t="s">
        <v>79</v>
      </c>
      <c r="D896">
        <v>1610612745</v>
      </c>
      <c r="E896" t="str">
        <f t="shared" si="156"/>
        <v>161061274522500845</v>
      </c>
      <c r="F896" t="s">
        <v>109</v>
      </c>
      <c r="G896" t="s">
        <v>110</v>
      </c>
      <c r="H896">
        <v>1610612758</v>
      </c>
      <c r="I896" s="4" t="str">
        <f t="shared" si="157"/>
        <v>161061275822500845</v>
      </c>
      <c r="J896">
        <v>1</v>
      </c>
      <c r="K896">
        <v>1</v>
      </c>
      <c r="L896">
        <v>128</v>
      </c>
      <c r="M896">
        <v>97</v>
      </c>
      <c r="N896">
        <v>29</v>
      </c>
      <c r="O896">
        <v>8</v>
      </c>
      <c r="P896">
        <v>6</v>
      </c>
      <c r="Q896" s="2">
        <f t="shared" si="158"/>
        <v>0.67825349724459516</v>
      </c>
      <c r="R896" s="3">
        <f t="shared" si="159"/>
        <v>74.36</v>
      </c>
      <c r="S896" s="3">
        <f t="shared" si="160"/>
        <v>73.8</v>
      </c>
      <c r="T896" s="3">
        <f t="shared" si="161"/>
        <v>172.13555675094136</v>
      </c>
      <c r="U896" s="3">
        <f t="shared" si="162"/>
        <v>131.43631436314365</v>
      </c>
      <c r="V896" s="3">
        <f t="shared" si="163"/>
        <v>40.69924238779771</v>
      </c>
      <c r="W896" s="2">
        <f t="shared" si="164"/>
        <v>2.6363636363636362</v>
      </c>
      <c r="X896">
        <v>86</v>
      </c>
      <c r="Y896">
        <v>47</v>
      </c>
      <c r="Z896" s="2">
        <v>0.54700000000000004</v>
      </c>
      <c r="AA896">
        <v>39</v>
      </c>
      <c r="AB896">
        <v>17</v>
      </c>
      <c r="AC896">
        <f t="shared" si="165"/>
        <v>51</v>
      </c>
      <c r="AD896" s="2">
        <v>0.436</v>
      </c>
      <c r="AE896">
        <v>19</v>
      </c>
      <c r="AF896">
        <v>17</v>
      </c>
      <c r="AG896" s="2">
        <v>0.89500000000000002</v>
      </c>
      <c r="AH896">
        <v>35</v>
      </c>
      <c r="AI896">
        <v>9</v>
      </c>
      <c r="AJ896">
        <v>44</v>
      </c>
      <c r="AK896">
        <v>14</v>
      </c>
      <c r="AL896">
        <v>11</v>
      </c>
      <c r="AM896">
        <v>31</v>
      </c>
      <c r="AN896">
        <v>240</v>
      </c>
      <c r="AO896">
        <v>33</v>
      </c>
      <c r="AP896">
        <v>44</v>
      </c>
      <c r="AQ896">
        <v>31</v>
      </c>
      <c r="AR896">
        <v>20</v>
      </c>
      <c r="AS896">
        <v>36</v>
      </c>
      <c r="AT896">
        <v>8</v>
      </c>
      <c r="AU896">
        <v>11</v>
      </c>
      <c r="AV896">
        <v>48</v>
      </c>
      <c r="AW896">
        <f t="shared" si="166"/>
        <v>12</v>
      </c>
      <c r="AX896">
        <f t="shared" si="167"/>
        <v>60</v>
      </c>
      <c r="AY896" t="s">
        <v>102</v>
      </c>
      <c r="AZ896" s="1">
        <v>46078.833333333336</v>
      </c>
      <c r="BA896" s="1">
        <v>46078</v>
      </c>
      <c r="BB896">
        <v>2</v>
      </c>
      <c r="BC896" t="s">
        <v>120</v>
      </c>
      <c r="BD896">
        <v>2026</v>
      </c>
    </row>
    <row r="897" spans="1:56" x14ac:dyDescent="0.25">
      <c r="A897">
        <v>22500845</v>
      </c>
      <c r="B897" t="s">
        <v>109</v>
      </c>
      <c r="C897" t="s">
        <v>110</v>
      </c>
      <c r="D897">
        <v>1610612758</v>
      </c>
      <c r="E897" t="str">
        <f t="shared" si="156"/>
        <v>161061275822500845</v>
      </c>
      <c r="F897" t="s">
        <v>78</v>
      </c>
      <c r="G897" t="s">
        <v>79</v>
      </c>
      <c r="H897">
        <v>1610612745</v>
      </c>
      <c r="I897" s="4" t="str">
        <f t="shared" si="157"/>
        <v>161061274522500845</v>
      </c>
      <c r="J897">
        <v>0</v>
      </c>
      <c r="K897">
        <v>0</v>
      </c>
      <c r="L897">
        <v>97</v>
      </c>
      <c r="M897">
        <v>128</v>
      </c>
      <c r="N897">
        <v>22</v>
      </c>
      <c r="O897">
        <v>2</v>
      </c>
      <c r="P897">
        <v>9</v>
      </c>
      <c r="Q897" s="2">
        <f t="shared" si="158"/>
        <v>0.47642436149312378</v>
      </c>
      <c r="R897" s="3">
        <f t="shared" si="159"/>
        <v>73.8</v>
      </c>
      <c r="S897" s="3">
        <f t="shared" si="160"/>
        <v>74.36</v>
      </c>
      <c r="T897" s="3">
        <f t="shared" si="161"/>
        <v>131.43631436314365</v>
      </c>
      <c r="U897" s="3">
        <f t="shared" si="162"/>
        <v>172.13555675094136</v>
      </c>
      <c r="V897" s="3">
        <f t="shared" si="163"/>
        <v>-40.69924238779771</v>
      </c>
      <c r="W897" s="2">
        <f t="shared" si="164"/>
        <v>1.8333333333333333</v>
      </c>
      <c r="X897">
        <v>93</v>
      </c>
      <c r="Y897">
        <v>37</v>
      </c>
      <c r="Z897" s="2">
        <v>0.39800000000000002</v>
      </c>
      <c r="AA897">
        <v>32</v>
      </c>
      <c r="AB897">
        <v>7</v>
      </c>
      <c r="AC897">
        <f t="shared" si="165"/>
        <v>21</v>
      </c>
      <c r="AD897" s="2">
        <v>0.219</v>
      </c>
      <c r="AE897">
        <v>20</v>
      </c>
      <c r="AF897">
        <v>16</v>
      </c>
      <c r="AG897" s="2">
        <v>0.8</v>
      </c>
      <c r="AH897">
        <v>27</v>
      </c>
      <c r="AI897">
        <v>16</v>
      </c>
      <c r="AJ897">
        <v>43</v>
      </c>
      <c r="AK897">
        <v>15</v>
      </c>
      <c r="AL897">
        <v>12</v>
      </c>
      <c r="AM897">
        <v>-31</v>
      </c>
      <c r="AN897">
        <v>240</v>
      </c>
      <c r="AO897">
        <v>22</v>
      </c>
      <c r="AP897">
        <v>28</v>
      </c>
      <c r="AQ897">
        <v>26</v>
      </c>
      <c r="AR897">
        <v>21</v>
      </c>
      <c r="AS897">
        <v>2</v>
      </c>
      <c r="AT897">
        <v>12</v>
      </c>
      <c r="AU897">
        <v>13</v>
      </c>
      <c r="AV897">
        <v>40</v>
      </c>
      <c r="AW897">
        <f t="shared" si="166"/>
        <v>20</v>
      </c>
      <c r="AX897">
        <f t="shared" si="167"/>
        <v>60</v>
      </c>
      <c r="AY897" t="s">
        <v>102</v>
      </c>
      <c r="AZ897" s="1">
        <v>46078.833333333336</v>
      </c>
      <c r="BA897" s="1">
        <v>46078</v>
      </c>
      <c r="BB897">
        <v>2</v>
      </c>
      <c r="BC897" t="s">
        <v>120</v>
      </c>
      <c r="BD897">
        <v>2026</v>
      </c>
    </row>
    <row r="898" spans="1:56" x14ac:dyDescent="0.25">
      <c r="A898">
        <v>22500846</v>
      </c>
      <c r="B898" t="s">
        <v>115</v>
      </c>
      <c r="C898" t="s">
        <v>116</v>
      </c>
      <c r="D898">
        <v>1610612749</v>
      </c>
      <c r="E898" t="str">
        <f t="shared" ref="E898:E961" si="168">D898:D3541&amp;A898:A3541</f>
        <v>161061274922500846</v>
      </c>
      <c r="F898" t="s">
        <v>62</v>
      </c>
      <c r="G898" t="s">
        <v>63</v>
      </c>
      <c r="H898">
        <v>1610612739</v>
      </c>
      <c r="I898" s="4" t="str">
        <f t="shared" ref="I898:I961" si="169">H898:H3541&amp;A898:A3541</f>
        <v>161061273922500846</v>
      </c>
      <c r="J898">
        <v>1</v>
      </c>
      <c r="K898">
        <v>1</v>
      </c>
      <c r="L898">
        <v>118</v>
      </c>
      <c r="M898">
        <v>116</v>
      </c>
      <c r="N898">
        <v>28</v>
      </c>
      <c r="O898">
        <v>2</v>
      </c>
      <c r="P898">
        <v>7</v>
      </c>
      <c r="Q898" s="2">
        <f t="shared" ref="Q898:Q961" si="170">IF((2*(X898 + 0.44 * AE898))=0,0,L898 / (2*(X898 + 0.44 * AE898)))</f>
        <v>0.65410199556541015</v>
      </c>
      <c r="R898" s="3">
        <f t="shared" ref="R898:R961" si="171">X898 + 0.44 * AE898 - AI898 - AL898</f>
        <v>69.2</v>
      </c>
      <c r="S898" s="3">
        <f t="shared" ref="S898:S961" si="172">INDEX(X:X,MATCH(I898,E:E,0))
+0.44*INDEX(AE:AE,MATCH(I898,E:E,0))
-INDEX(AI:AI,MATCH(I898,E:E,0))
-INDEX(AL:AL,MATCH(I898,E:E,0))</f>
        <v>71.88</v>
      </c>
      <c r="T898" s="3">
        <f t="shared" ref="T898:T961" si="173">(L898/R898)*100</f>
        <v>170.52023121387282</v>
      </c>
      <c r="U898" s="3">
        <f t="shared" ref="U898:U961" si="174">(M898/S898)*100</f>
        <v>161.38007790762384</v>
      </c>
      <c r="V898" s="3">
        <f t="shared" ref="V898:V961" si="175">T898-U898</f>
        <v>9.1401533062489762</v>
      </c>
      <c r="W898" s="2">
        <f t="shared" ref="W898:W961" si="176">N898/IF(AL898=0,1,AL898)</f>
        <v>2.1538461538461537</v>
      </c>
      <c r="X898">
        <v>88</v>
      </c>
      <c r="Y898">
        <v>48</v>
      </c>
      <c r="Z898" s="2">
        <v>0.54500000000000004</v>
      </c>
      <c r="AA898">
        <v>45</v>
      </c>
      <c r="AB898">
        <v>19</v>
      </c>
      <c r="AC898">
        <f t="shared" ref="AC898:AC961" si="177">AB898*3</f>
        <v>57</v>
      </c>
      <c r="AD898" s="2">
        <v>0.42199999999999999</v>
      </c>
      <c r="AE898">
        <v>5</v>
      </c>
      <c r="AF898">
        <v>3</v>
      </c>
      <c r="AG898" s="2">
        <v>0.6</v>
      </c>
      <c r="AH898">
        <v>28</v>
      </c>
      <c r="AI898">
        <v>8</v>
      </c>
      <c r="AJ898">
        <v>36</v>
      </c>
      <c r="AK898">
        <v>20</v>
      </c>
      <c r="AL898">
        <v>13</v>
      </c>
      <c r="AM898">
        <v>2</v>
      </c>
      <c r="AN898">
        <v>240</v>
      </c>
      <c r="AO898">
        <v>33</v>
      </c>
      <c r="AP898">
        <v>29</v>
      </c>
      <c r="AQ898">
        <v>31</v>
      </c>
      <c r="AR898">
        <v>25</v>
      </c>
      <c r="AS898">
        <v>12</v>
      </c>
      <c r="AT898">
        <v>9</v>
      </c>
      <c r="AU898">
        <v>12</v>
      </c>
      <c r="AV898">
        <v>44</v>
      </c>
      <c r="AW898">
        <f t="shared" ref="AW898:AW961" si="178">L898-(AV898+AC898+AF898)</f>
        <v>14</v>
      </c>
      <c r="AX898">
        <f t="shared" ref="AX898:AX961" si="179">AV898+AW898</f>
        <v>58</v>
      </c>
      <c r="AY898" t="s">
        <v>102</v>
      </c>
      <c r="AZ898" s="1">
        <v>46078.833333333336</v>
      </c>
      <c r="BA898" s="1">
        <v>46078</v>
      </c>
      <c r="BB898">
        <v>2</v>
      </c>
      <c r="BC898" t="s">
        <v>120</v>
      </c>
      <c r="BD898">
        <v>2026</v>
      </c>
    </row>
    <row r="899" spans="1:56" x14ac:dyDescent="0.25">
      <c r="A899">
        <v>22500846</v>
      </c>
      <c r="B899" t="s">
        <v>62</v>
      </c>
      <c r="C899" t="s">
        <v>63</v>
      </c>
      <c r="D899">
        <v>1610612739</v>
      </c>
      <c r="E899" t="str">
        <f t="shared" si="168"/>
        <v>161061273922500846</v>
      </c>
      <c r="F899" t="s">
        <v>115</v>
      </c>
      <c r="G899" t="s">
        <v>116</v>
      </c>
      <c r="H899">
        <v>1610612749</v>
      </c>
      <c r="I899" s="4" t="str">
        <f t="shared" si="169"/>
        <v>161061274922500846</v>
      </c>
      <c r="J899">
        <v>0</v>
      </c>
      <c r="K899">
        <v>0</v>
      </c>
      <c r="L899">
        <v>116</v>
      </c>
      <c r="M899">
        <v>118</v>
      </c>
      <c r="N899">
        <v>28</v>
      </c>
      <c r="O899">
        <v>2</v>
      </c>
      <c r="P899">
        <v>7</v>
      </c>
      <c r="Q899" s="2">
        <f t="shared" si="170"/>
        <v>0.58656957928802589</v>
      </c>
      <c r="R899" s="3">
        <f t="shared" si="171"/>
        <v>71.88</v>
      </c>
      <c r="S899" s="3">
        <f t="shared" si="172"/>
        <v>69.2</v>
      </c>
      <c r="T899" s="3">
        <f t="shared" si="173"/>
        <v>161.38007790762384</v>
      </c>
      <c r="U899" s="3">
        <f t="shared" si="174"/>
        <v>170.52023121387282</v>
      </c>
      <c r="V899" s="3">
        <f t="shared" si="175"/>
        <v>-9.1401533062489762</v>
      </c>
      <c r="W899" s="2">
        <f t="shared" si="176"/>
        <v>2.5454545454545454</v>
      </c>
      <c r="X899">
        <v>87</v>
      </c>
      <c r="Y899">
        <v>42</v>
      </c>
      <c r="Z899" s="2">
        <v>0.48299999999999998</v>
      </c>
      <c r="AA899">
        <v>40</v>
      </c>
      <c r="AB899">
        <v>12</v>
      </c>
      <c r="AC899">
        <f t="shared" si="177"/>
        <v>36</v>
      </c>
      <c r="AD899" s="2">
        <v>0.3</v>
      </c>
      <c r="AE899">
        <v>27</v>
      </c>
      <c r="AF899">
        <v>20</v>
      </c>
      <c r="AG899" s="2">
        <v>0.74099999999999999</v>
      </c>
      <c r="AH899">
        <v>28</v>
      </c>
      <c r="AI899">
        <v>16</v>
      </c>
      <c r="AJ899">
        <v>44</v>
      </c>
      <c r="AK899">
        <v>10</v>
      </c>
      <c r="AL899">
        <v>11</v>
      </c>
      <c r="AM899">
        <v>-2</v>
      </c>
      <c r="AN899">
        <v>240</v>
      </c>
      <c r="AO899">
        <v>33</v>
      </c>
      <c r="AP899">
        <v>30</v>
      </c>
      <c r="AQ899">
        <v>31</v>
      </c>
      <c r="AR899">
        <v>22</v>
      </c>
      <c r="AS899">
        <v>7</v>
      </c>
      <c r="AT899">
        <v>3</v>
      </c>
      <c r="AU899">
        <v>20</v>
      </c>
      <c r="AV899">
        <v>54</v>
      </c>
      <c r="AW899">
        <f t="shared" si="178"/>
        <v>6</v>
      </c>
      <c r="AX899">
        <f t="shared" si="179"/>
        <v>60</v>
      </c>
      <c r="AY899" t="s">
        <v>102</v>
      </c>
      <c r="AZ899" s="1">
        <v>46078.833333333336</v>
      </c>
      <c r="BA899" s="1">
        <v>46078</v>
      </c>
      <c r="BB899">
        <v>2</v>
      </c>
      <c r="BC899" t="s">
        <v>120</v>
      </c>
      <c r="BD899">
        <v>2026</v>
      </c>
    </row>
    <row r="900" spans="1:56" x14ac:dyDescent="0.25">
      <c r="A900">
        <v>22500842</v>
      </c>
      <c r="B900" t="s">
        <v>64</v>
      </c>
      <c r="C900" t="s">
        <v>65</v>
      </c>
      <c r="D900">
        <v>1610612765</v>
      </c>
      <c r="E900" t="str">
        <f t="shared" si="168"/>
        <v>161061276522500842</v>
      </c>
      <c r="F900" t="s">
        <v>59</v>
      </c>
      <c r="G900" t="s">
        <v>60</v>
      </c>
      <c r="H900">
        <v>1610612760</v>
      </c>
      <c r="I900" s="4" t="str">
        <f t="shared" si="169"/>
        <v>161061276022500842</v>
      </c>
      <c r="J900">
        <v>1</v>
      </c>
      <c r="K900">
        <v>1</v>
      </c>
      <c r="L900">
        <v>124</v>
      </c>
      <c r="M900">
        <v>116</v>
      </c>
      <c r="N900">
        <v>29</v>
      </c>
      <c r="O900">
        <v>12</v>
      </c>
      <c r="P900">
        <v>9</v>
      </c>
      <c r="Q900" s="2">
        <f t="shared" si="170"/>
        <v>0.61728395061728392</v>
      </c>
      <c r="R900" s="3">
        <f t="shared" si="171"/>
        <v>69.44</v>
      </c>
      <c r="S900" s="3">
        <f t="shared" si="172"/>
        <v>80.239999999999995</v>
      </c>
      <c r="T900" s="3">
        <f t="shared" si="173"/>
        <v>178.57142857142858</v>
      </c>
      <c r="U900" s="3">
        <f t="shared" si="174"/>
        <v>144.56630109670988</v>
      </c>
      <c r="V900" s="3">
        <f t="shared" si="175"/>
        <v>34.005127474718705</v>
      </c>
      <c r="W900" s="2">
        <f t="shared" si="176"/>
        <v>1.9333333333333333</v>
      </c>
      <c r="X900">
        <v>89</v>
      </c>
      <c r="Y900">
        <v>48</v>
      </c>
      <c r="Z900" s="2">
        <v>0.53900000000000003</v>
      </c>
      <c r="AA900">
        <v>27</v>
      </c>
      <c r="AB900">
        <v>9</v>
      </c>
      <c r="AC900">
        <f t="shared" si="177"/>
        <v>27</v>
      </c>
      <c r="AD900" s="2">
        <v>0.33300000000000002</v>
      </c>
      <c r="AE900">
        <v>26</v>
      </c>
      <c r="AF900">
        <v>19</v>
      </c>
      <c r="AG900" s="2">
        <v>0.73099999999999998</v>
      </c>
      <c r="AH900">
        <v>36</v>
      </c>
      <c r="AI900">
        <v>16</v>
      </c>
      <c r="AJ900">
        <v>52</v>
      </c>
      <c r="AK900">
        <v>21</v>
      </c>
      <c r="AL900">
        <v>15</v>
      </c>
      <c r="AM900">
        <v>8</v>
      </c>
      <c r="AN900">
        <v>240</v>
      </c>
      <c r="AO900">
        <v>22</v>
      </c>
      <c r="AP900">
        <v>36</v>
      </c>
      <c r="AQ900">
        <v>36</v>
      </c>
      <c r="AR900">
        <v>30</v>
      </c>
      <c r="AS900">
        <v>17</v>
      </c>
      <c r="AT900">
        <v>13</v>
      </c>
      <c r="AU900">
        <v>16</v>
      </c>
      <c r="AV900">
        <v>70</v>
      </c>
      <c r="AW900">
        <f t="shared" si="178"/>
        <v>8</v>
      </c>
      <c r="AX900">
        <f t="shared" si="179"/>
        <v>78</v>
      </c>
      <c r="AY900" t="s">
        <v>102</v>
      </c>
      <c r="AZ900" s="1">
        <v>46078.8125</v>
      </c>
      <c r="BA900" s="1">
        <v>46078</v>
      </c>
      <c r="BB900">
        <v>2</v>
      </c>
      <c r="BC900" t="s">
        <v>120</v>
      </c>
      <c r="BD900">
        <v>2026</v>
      </c>
    </row>
    <row r="901" spans="1:56" x14ac:dyDescent="0.25">
      <c r="A901">
        <v>22500842</v>
      </c>
      <c r="B901" t="s">
        <v>59</v>
      </c>
      <c r="C901" t="s">
        <v>60</v>
      </c>
      <c r="D901">
        <v>1610612760</v>
      </c>
      <c r="E901" t="str">
        <f t="shared" si="168"/>
        <v>161061276022500842</v>
      </c>
      <c r="F901" t="s">
        <v>64</v>
      </c>
      <c r="G901" t="s">
        <v>65</v>
      </c>
      <c r="H901">
        <v>1610612765</v>
      </c>
      <c r="I901" s="4" t="str">
        <f t="shared" si="169"/>
        <v>161061276522500842</v>
      </c>
      <c r="J901">
        <v>0</v>
      </c>
      <c r="K901">
        <v>0</v>
      </c>
      <c r="L901">
        <v>116</v>
      </c>
      <c r="M901">
        <v>124</v>
      </c>
      <c r="N901">
        <v>28</v>
      </c>
      <c r="O901">
        <v>3</v>
      </c>
      <c r="P901">
        <v>7</v>
      </c>
      <c r="Q901" s="2">
        <f t="shared" si="170"/>
        <v>0.55112124667426832</v>
      </c>
      <c r="R901" s="3">
        <f t="shared" si="171"/>
        <v>80.239999999999995</v>
      </c>
      <c r="S901" s="3">
        <f t="shared" si="172"/>
        <v>69.44</v>
      </c>
      <c r="T901" s="3">
        <f t="shared" si="173"/>
        <v>144.56630109670988</v>
      </c>
      <c r="U901" s="3">
        <f t="shared" si="174"/>
        <v>178.57142857142858</v>
      </c>
      <c r="V901" s="3">
        <f t="shared" si="175"/>
        <v>-34.005127474718705</v>
      </c>
      <c r="W901" s="2">
        <f t="shared" si="176"/>
        <v>2.1538461538461537</v>
      </c>
      <c r="X901">
        <v>96</v>
      </c>
      <c r="Y901">
        <v>39</v>
      </c>
      <c r="Z901" s="2">
        <v>0.40600000000000003</v>
      </c>
      <c r="AA901">
        <v>49</v>
      </c>
      <c r="AB901">
        <v>18</v>
      </c>
      <c r="AC901">
        <f t="shared" si="177"/>
        <v>54</v>
      </c>
      <c r="AD901" s="2">
        <v>0.36699999999999999</v>
      </c>
      <c r="AE901">
        <v>21</v>
      </c>
      <c r="AF901">
        <v>20</v>
      </c>
      <c r="AG901" s="2">
        <v>0.95199999999999996</v>
      </c>
      <c r="AH901">
        <v>25</v>
      </c>
      <c r="AI901">
        <v>12</v>
      </c>
      <c r="AJ901">
        <v>37</v>
      </c>
      <c r="AK901">
        <v>20</v>
      </c>
      <c r="AL901">
        <v>13</v>
      </c>
      <c r="AM901">
        <v>-8</v>
      </c>
      <c r="AN901">
        <v>240</v>
      </c>
      <c r="AO901">
        <v>34</v>
      </c>
      <c r="AP901">
        <v>18</v>
      </c>
      <c r="AQ901">
        <v>28</v>
      </c>
      <c r="AR901">
        <v>36</v>
      </c>
      <c r="AS901">
        <v>12</v>
      </c>
      <c r="AT901">
        <v>8</v>
      </c>
      <c r="AU901">
        <v>27</v>
      </c>
      <c r="AV901">
        <v>34</v>
      </c>
      <c r="AW901">
        <f t="shared" si="178"/>
        <v>8</v>
      </c>
      <c r="AX901">
        <f t="shared" si="179"/>
        <v>42</v>
      </c>
      <c r="AY901" t="s">
        <v>102</v>
      </c>
      <c r="AZ901" s="1">
        <v>46078.8125</v>
      </c>
      <c r="BA901" s="1">
        <v>46078</v>
      </c>
      <c r="BB901">
        <v>2</v>
      </c>
      <c r="BC901" t="s">
        <v>120</v>
      </c>
      <c r="BD901">
        <v>2026</v>
      </c>
    </row>
    <row r="902" spans="1:56" x14ac:dyDescent="0.25">
      <c r="A902">
        <v>22500843</v>
      </c>
      <c r="B902" t="s">
        <v>53</v>
      </c>
      <c r="C902" t="s">
        <v>54</v>
      </c>
      <c r="D902">
        <v>1610612759</v>
      </c>
      <c r="E902" t="str">
        <f t="shared" si="168"/>
        <v>161061275922500843</v>
      </c>
      <c r="F902" t="s">
        <v>72</v>
      </c>
      <c r="G902" t="s">
        <v>73</v>
      </c>
      <c r="H902">
        <v>1610612761</v>
      </c>
      <c r="I902" s="4" t="str">
        <f t="shared" si="169"/>
        <v>161061276122500843</v>
      </c>
      <c r="J902">
        <v>0</v>
      </c>
      <c r="K902">
        <v>1</v>
      </c>
      <c r="L902">
        <v>110</v>
      </c>
      <c r="M902">
        <v>107</v>
      </c>
      <c r="N902">
        <v>28</v>
      </c>
      <c r="O902">
        <v>5</v>
      </c>
      <c r="P902">
        <v>11</v>
      </c>
      <c r="Q902" s="2">
        <f t="shared" si="170"/>
        <v>0.5722014148980441</v>
      </c>
      <c r="R902" s="3">
        <f t="shared" si="171"/>
        <v>77.12</v>
      </c>
      <c r="S902" s="3">
        <f t="shared" si="172"/>
        <v>77.88</v>
      </c>
      <c r="T902" s="3">
        <f t="shared" si="173"/>
        <v>142.63485477178421</v>
      </c>
      <c r="U902" s="3">
        <f t="shared" si="174"/>
        <v>137.39085772984077</v>
      </c>
      <c r="V902" s="3">
        <f t="shared" si="175"/>
        <v>5.2439970419434303</v>
      </c>
      <c r="W902" s="2">
        <f t="shared" si="176"/>
        <v>2.1538461538461537</v>
      </c>
      <c r="X902">
        <v>86</v>
      </c>
      <c r="Y902">
        <v>40</v>
      </c>
      <c r="Z902" s="2">
        <v>0.46500000000000002</v>
      </c>
      <c r="AA902">
        <v>39</v>
      </c>
      <c r="AB902">
        <v>17</v>
      </c>
      <c r="AC902">
        <f t="shared" si="177"/>
        <v>51</v>
      </c>
      <c r="AD902" s="2">
        <v>0.436</v>
      </c>
      <c r="AE902">
        <v>23</v>
      </c>
      <c r="AF902">
        <v>13</v>
      </c>
      <c r="AG902" s="2">
        <v>0.56499999999999995</v>
      </c>
      <c r="AH902">
        <v>34</v>
      </c>
      <c r="AI902">
        <v>6</v>
      </c>
      <c r="AJ902">
        <v>40</v>
      </c>
      <c r="AK902">
        <v>20</v>
      </c>
      <c r="AL902">
        <v>13</v>
      </c>
      <c r="AM902">
        <v>3</v>
      </c>
      <c r="AN902">
        <v>240</v>
      </c>
      <c r="AO902">
        <v>30</v>
      </c>
      <c r="AP902">
        <v>27</v>
      </c>
      <c r="AQ902">
        <v>21</v>
      </c>
      <c r="AR902">
        <v>32</v>
      </c>
      <c r="AS902">
        <v>7</v>
      </c>
      <c r="AT902">
        <v>12</v>
      </c>
      <c r="AU902">
        <v>15</v>
      </c>
      <c r="AV902">
        <v>36</v>
      </c>
      <c r="AW902">
        <f t="shared" si="178"/>
        <v>10</v>
      </c>
      <c r="AX902">
        <f t="shared" si="179"/>
        <v>46</v>
      </c>
      <c r="AY902" t="s">
        <v>102</v>
      </c>
      <c r="AZ902" s="1">
        <v>46078.8125</v>
      </c>
      <c r="BA902" s="1">
        <v>46078</v>
      </c>
      <c r="BB902">
        <v>2</v>
      </c>
      <c r="BC902" t="s">
        <v>120</v>
      </c>
      <c r="BD902">
        <v>2026</v>
      </c>
    </row>
    <row r="903" spans="1:56" x14ac:dyDescent="0.25">
      <c r="A903">
        <v>22500843</v>
      </c>
      <c r="B903" t="s">
        <v>72</v>
      </c>
      <c r="C903" t="s">
        <v>73</v>
      </c>
      <c r="D903">
        <v>1610612761</v>
      </c>
      <c r="E903" t="str">
        <f t="shared" si="168"/>
        <v>161061276122500843</v>
      </c>
      <c r="F903" t="s">
        <v>53</v>
      </c>
      <c r="G903" t="s">
        <v>54</v>
      </c>
      <c r="H903">
        <v>1610612759</v>
      </c>
      <c r="I903" s="4" t="str">
        <f t="shared" si="169"/>
        <v>161061275922500843</v>
      </c>
      <c r="J903">
        <v>1</v>
      </c>
      <c r="K903">
        <v>0</v>
      </c>
      <c r="L903">
        <v>107</v>
      </c>
      <c r="M903">
        <v>110</v>
      </c>
      <c r="N903">
        <v>17</v>
      </c>
      <c r="O903">
        <v>4</v>
      </c>
      <c r="P903">
        <v>6</v>
      </c>
      <c r="Q903" s="2">
        <f t="shared" si="170"/>
        <v>0.52512760109933254</v>
      </c>
      <c r="R903" s="3">
        <f t="shared" si="171"/>
        <v>77.88</v>
      </c>
      <c r="S903" s="3">
        <f t="shared" si="172"/>
        <v>77.12</v>
      </c>
      <c r="T903" s="3">
        <f t="shared" si="173"/>
        <v>137.39085772984077</v>
      </c>
      <c r="U903" s="3">
        <f t="shared" si="174"/>
        <v>142.63485477178421</v>
      </c>
      <c r="V903" s="3">
        <f t="shared" si="175"/>
        <v>-5.2439970419434303</v>
      </c>
      <c r="W903" s="2">
        <f t="shared" si="176"/>
        <v>1.4166666666666667</v>
      </c>
      <c r="X903">
        <v>90</v>
      </c>
      <c r="Y903">
        <v>38</v>
      </c>
      <c r="Z903" s="2">
        <v>0.42199999999999999</v>
      </c>
      <c r="AA903">
        <v>23</v>
      </c>
      <c r="AB903">
        <v>8</v>
      </c>
      <c r="AC903">
        <f t="shared" si="177"/>
        <v>24</v>
      </c>
      <c r="AD903" s="2">
        <v>0.34799999999999998</v>
      </c>
      <c r="AE903">
        <v>27</v>
      </c>
      <c r="AF903">
        <v>23</v>
      </c>
      <c r="AG903" s="2">
        <v>0.85199999999999998</v>
      </c>
      <c r="AH903">
        <v>38</v>
      </c>
      <c r="AI903">
        <v>12</v>
      </c>
      <c r="AJ903">
        <v>50</v>
      </c>
      <c r="AK903">
        <v>20</v>
      </c>
      <c r="AL903">
        <v>12</v>
      </c>
      <c r="AM903">
        <v>-3</v>
      </c>
      <c r="AN903">
        <v>240</v>
      </c>
      <c r="AO903">
        <v>29</v>
      </c>
      <c r="AP903">
        <v>30</v>
      </c>
      <c r="AQ903">
        <v>31</v>
      </c>
      <c r="AR903">
        <v>17</v>
      </c>
      <c r="AS903">
        <v>15</v>
      </c>
      <c r="AT903">
        <v>16</v>
      </c>
      <c r="AU903">
        <v>23</v>
      </c>
      <c r="AV903">
        <v>48</v>
      </c>
      <c r="AW903">
        <f t="shared" si="178"/>
        <v>12</v>
      </c>
      <c r="AX903">
        <f t="shared" si="179"/>
        <v>60</v>
      </c>
      <c r="AY903" t="s">
        <v>102</v>
      </c>
      <c r="AZ903" s="1">
        <v>46078.8125</v>
      </c>
      <c r="BA903" s="1">
        <v>46078</v>
      </c>
      <c r="BB903">
        <v>2</v>
      </c>
      <c r="BC903" t="s">
        <v>120</v>
      </c>
      <c r="BD903">
        <v>2026</v>
      </c>
    </row>
    <row r="904" spans="1:56" x14ac:dyDescent="0.25">
      <c r="A904">
        <v>22500844</v>
      </c>
      <c r="B904" t="s">
        <v>89</v>
      </c>
      <c r="C904" t="s">
        <v>90</v>
      </c>
      <c r="D904">
        <v>1610612744</v>
      </c>
      <c r="E904" t="str">
        <f t="shared" si="168"/>
        <v>161061274422500844</v>
      </c>
      <c r="F904" t="s">
        <v>103</v>
      </c>
      <c r="G904" t="s">
        <v>104</v>
      </c>
      <c r="H904">
        <v>1610612763</v>
      </c>
      <c r="I904" s="4" t="str">
        <f t="shared" si="169"/>
        <v>161061276322500844</v>
      </c>
      <c r="J904">
        <v>0</v>
      </c>
      <c r="K904">
        <v>1</v>
      </c>
      <c r="L904">
        <v>133</v>
      </c>
      <c r="M904">
        <v>112</v>
      </c>
      <c r="N904">
        <v>37</v>
      </c>
      <c r="O904">
        <v>6</v>
      </c>
      <c r="P904">
        <v>12</v>
      </c>
      <c r="Q904" s="2">
        <f t="shared" si="170"/>
        <v>0.66261458748505386</v>
      </c>
      <c r="R904" s="3">
        <f t="shared" si="171"/>
        <v>72.36</v>
      </c>
      <c r="S904" s="3">
        <f t="shared" si="172"/>
        <v>65.92</v>
      </c>
      <c r="T904" s="3">
        <f t="shared" si="173"/>
        <v>183.8032061912659</v>
      </c>
      <c r="U904" s="3">
        <f t="shared" si="174"/>
        <v>169.90291262135921</v>
      </c>
      <c r="V904" s="3">
        <f t="shared" si="175"/>
        <v>13.900293569906694</v>
      </c>
      <c r="W904" s="2">
        <f t="shared" si="176"/>
        <v>2.6428571428571428</v>
      </c>
      <c r="X904">
        <v>92</v>
      </c>
      <c r="Y904">
        <v>49</v>
      </c>
      <c r="Z904" s="2">
        <v>0.53300000000000003</v>
      </c>
      <c r="AA904">
        <v>46</v>
      </c>
      <c r="AB904">
        <v>19</v>
      </c>
      <c r="AC904">
        <f t="shared" si="177"/>
        <v>57</v>
      </c>
      <c r="AD904" s="2">
        <v>0.41299999999999998</v>
      </c>
      <c r="AE904">
        <v>19</v>
      </c>
      <c r="AF904">
        <v>16</v>
      </c>
      <c r="AG904" s="2">
        <v>0.84199999999999997</v>
      </c>
      <c r="AH904">
        <v>34</v>
      </c>
      <c r="AI904">
        <v>14</v>
      </c>
      <c r="AJ904">
        <v>48</v>
      </c>
      <c r="AK904">
        <v>21</v>
      </c>
      <c r="AL904">
        <v>14</v>
      </c>
      <c r="AM904">
        <v>21</v>
      </c>
      <c r="AN904">
        <v>240</v>
      </c>
      <c r="AO904">
        <v>34</v>
      </c>
      <c r="AP904">
        <v>40</v>
      </c>
      <c r="AQ904">
        <v>22</v>
      </c>
      <c r="AR904">
        <v>37</v>
      </c>
      <c r="AS904">
        <v>32</v>
      </c>
      <c r="AT904">
        <v>17</v>
      </c>
      <c r="AU904">
        <v>33</v>
      </c>
      <c r="AV904">
        <v>58</v>
      </c>
      <c r="AW904">
        <f t="shared" si="178"/>
        <v>2</v>
      </c>
      <c r="AX904">
        <f t="shared" si="179"/>
        <v>60</v>
      </c>
      <c r="AY904" t="s">
        <v>102</v>
      </c>
      <c r="AZ904" s="1">
        <v>46078.8125</v>
      </c>
      <c r="BA904" s="1">
        <v>46078</v>
      </c>
      <c r="BB904">
        <v>2</v>
      </c>
      <c r="BC904" t="s">
        <v>120</v>
      </c>
      <c r="BD904">
        <v>2026</v>
      </c>
    </row>
    <row r="905" spans="1:56" x14ac:dyDescent="0.25">
      <c r="A905">
        <v>22500844</v>
      </c>
      <c r="B905" t="s">
        <v>103</v>
      </c>
      <c r="C905" t="s">
        <v>104</v>
      </c>
      <c r="D905">
        <v>1610612763</v>
      </c>
      <c r="E905" t="str">
        <f t="shared" si="168"/>
        <v>161061276322500844</v>
      </c>
      <c r="F905" t="s">
        <v>89</v>
      </c>
      <c r="G905" t="s">
        <v>90</v>
      </c>
      <c r="H905">
        <v>1610612744</v>
      </c>
      <c r="I905" s="4" t="str">
        <f t="shared" si="169"/>
        <v>161061274422500844</v>
      </c>
      <c r="J905">
        <v>1</v>
      </c>
      <c r="K905">
        <v>0</v>
      </c>
      <c r="L905">
        <v>112</v>
      </c>
      <c r="M905">
        <v>133</v>
      </c>
      <c r="N905">
        <v>30</v>
      </c>
      <c r="O905">
        <v>4</v>
      </c>
      <c r="P905">
        <v>7</v>
      </c>
      <c r="Q905" s="2">
        <f t="shared" si="170"/>
        <v>0.6092254134029591</v>
      </c>
      <c r="R905" s="3">
        <f t="shared" si="171"/>
        <v>65.92</v>
      </c>
      <c r="S905" s="3">
        <f t="shared" si="172"/>
        <v>72.36</v>
      </c>
      <c r="T905" s="3">
        <f t="shared" si="173"/>
        <v>169.90291262135921</v>
      </c>
      <c r="U905" s="3">
        <f t="shared" si="174"/>
        <v>183.8032061912659</v>
      </c>
      <c r="V905" s="3">
        <f t="shared" si="175"/>
        <v>-13.900293569906694</v>
      </c>
      <c r="W905" s="2">
        <f t="shared" si="176"/>
        <v>1.875</v>
      </c>
      <c r="X905">
        <v>84</v>
      </c>
      <c r="Y905">
        <v>41</v>
      </c>
      <c r="Z905" s="2">
        <v>0.48799999999999999</v>
      </c>
      <c r="AA905">
        <v>41</v>
      </c>
      <c r="AB905">
        <v>17</v>
      </c>
      <c r="AC905">
        <f t="shared" si="177"/>
        <v>51</v>
      </c>
      <c r="AD905" s="2">
        <v>0.41499999999999998</v>
      </c>
      <c r="AE905">
        <v>18</v>
      </c>
      <c r="AF905">
        <v>13</v>
      </c>
      <c r="AG905" s="2">
        <v>0.72199999999999998</v>
      </c>
      <c r="AH905">
        <v>24</v>
      </c>
      <c r="AI905">
        <v>10</v>
      </c>
      <c r="AJ905">
        <v>34</v>
      </c>
      <c r="AK905">
        <v>16</v>
      </c>
      <c r="AL905">
        <v>16</v>
      </c>
      <c r="AM905">
        <v>-21</v>
      </c>
      <c r="AN905">
        <v>240</v>
      </c>
      <c r="AO905">
        <v>31</v>
      </c>
      <c r="AP905">
        <v>22</v>
      </c>
      <c r="AQ905">
        <v>23</v>
      </c>
      <c r="AR905">
        <v>36</v>
      </c>
      <c r="AS905">
        <v>1</v>
      </c>
      <c r="AT905">
        <v>13</v>
      </c>
      <c r="AU905">
        <v>14</v>
      </c>
      <c r="AV905">
        <v>44</v>
      </c>
      <c r="AW905">
        <f t="shared" si="178"/>
        <v>4</v>
      </c>
      <c r="AX905">
        <f t="shared" si="179"/>
        <v>48</v>
      </c>
      <c r="AY905" t="s">
        <v>102</v>
      </c>
      <c r="AZ905" s="1">
        <v>46078.8125</v>
      </c>
      <c r="BA905" s="1">
        <v>46078</v>
      </c>
      <c r="BB905">
        <v>2</v>
      </c>
      <c r="BC905" t="s">
        <v>120</v>
      </c>
      <c r="BD905">
        <v>2026</v>
      </c>
    </row>
    <row r="906" spans="1:56" x14ac:dyDescent="0.25">
      <c r="A906">
        <v>22500840</v>
      </c>
      <c r="B906" t="s">
        <v>74</v>
      </c>
      <c r="C906" t="s">
        <v>75</v>
      </c>
      <c r="D906">
        <v>1610612753</v>
      </c>
      <c r="E906" t="str">
        <f t="shared" si="168"/>
        <v>161061275322500840</v>
      </c>
      <c r="F906" t="s">
        <v>68</v>
      </c>
      <c r="G906" t="s">
        <v>69</v>
      </c>
      <c r="H906">
        <v>1610612747</v>
      </c>
      <c r="I906" s="4" t="str">
        <f t="shared" si="169"/>
        <v>161061274722500840</v>
      </c>
      <c r="J906">
        <v>0</v>
      </c>
      <c r="K906">
        <v>1</v>
      </c>
      <c r="L906">
        <v>110</v>
      </c>
      <c r="M906">
        <v>109</v>
      </c>
      <c r="N906">
        <v>26</v>
      </c>
      <c r="O906">
        <v>5</v>
      </c>
      <c r="P906">
        <v>7</v>
      </c>
      <c r="Q906" s="2">
        <f t="shared" si="170"/>
        <v>0.52823665001920861</v>
      </c>
      <c r="R906" s="3">
        <f t="shared" si="171"/>
        <v>82.12</v>
      </c>
      <c r="S906" s="3">
        <f t="shared" si="172"/>
        <v>76.319999999999993</v>
      </c>
      <c r="T906" s="3">
        <f t="shared" si="173"/>
        <v>133.95031660983926</v>
      </c>
      <c r="U906" s="3">
        <f t="shared" si="174"/>
        <v>142.8197064989518</v>
      </c>
      <c r="V906" s="3">
        <f t="shared" si="175"/>
        <v>-8.86938988911254</v>
      </c>
      <c r="W906" s="2">
        <f t="shared" si="176"/>
        <v>2.6</v>
      </c>
      <c r="X906">
        <v>94</v>
      </c>
      <c r="Y906">
        <v>43</v>
      </c>
      <c r="Z906" s="2">
        <v>0.45700000000000002</v>
      </c>
      <c r="AA906">
        <v>29</v>
      </c>
      <c r="AB906">
        <v>7</v>
      </c>
      <c r="AC906">
        <f t="shared" si="177"/>
        <v>21</v>
      </c>
      <c r="AD906" s="2">
        <v>0.24099999999999999</v>
      </c>
      <c r="AE906">
        <v>23</v>
      </c>
      <c r="AF906">
        <v>17</v>
      </c>
      <c r="AG906" s="2">
        <v>0.73899999999999999</v>
      </c>
      <c r="AH906">
        <v>35</v>
      </c>
      <c r="AI906">
        <v>12</v>
      </c>
      <c r="AJ906">
        <v>47</v>
      </c>
      <c r="AK906">
        <v>20</v>
      </c>
      <c r="AL906">
        <v>10</v>
      </c>
      <c r="AM906">
        <v>1</v>
      </c>
      <c r="AN906">
        <v>240</v>
      </c>
      <c r="AO906">
        <v>25</v>
      </c>
      <c r="AP906">
        <v>28</v>
      </c>
      <c r="AQ906">
        <v>26</v>
      </c>
      <c r="AR906">
        <v>31</v>
      </c>
      <c r="AS906">
        <v>5</v>
      </c>
      <c r="AT906">
        <v>8</v>
      </c>
      <c r="AU906">
        <v>4</v>
      </c>
      <c r="AV906">
        <v>58</v>
      </c>
      <c r="AW906">
        <f t="shared" si="178"/>
        <v>14</v>
      </c>
      <c r="AX906">
        <f t="shared" si="179"/>
        <v>72</v>
      </c>
      <c r="AY906" t="s">
        <v>102</v>
      </c>
      <c r="AZ906" s="1">
        <v>46077.9375</v>
      </c>
      <c r="BA906" s="1">
        <v>46077</v>
      </c>
      <c r="BB906">
        <v>2</v>
      </c>
      <c r="BC906" t="s">
        <v>120</v>
      </c>
      <c r="BD906">
        <v>2026</v>
      </c>
    </row>
    <row r="907" spans="1:56" x14ac:dyDescent="0.25">
      <c r="A907">
        <v>22500840</v>
      </c>
      <c r="B907" t="s">
        <v>68</v>
      </c>
      <c r="C907" t="s">
        <v>69</v>
      </c>
      <c r="D907">
        <v>1610612747</v>
      </c>
      <c r="E907" t="str">
        <f t="shared" si="168"/>
        <v>161061274722500840</v>
      </c>
      <c r="F907" t="s">
        <v>74</v>
      </c>
      <c r="G907" t="s">
        <v>75</v>
      </c>
      <c r="H907">
        <v>1610612753</v>
      </c>
      <c r="I907" s="4" t="str">
        <f t="shared" si="169"/>
        <v>161061275322500840</v>
      </c>
      <c r="J907">
        <v>1</v>
      </c>
      <c r="K907">
        <v>0</v>
      </c>
      <c r="L907">
        <v>109</v>
      </c>
      <c r="M907">
        <v>110</v>
      </c>
      <c r="N907">
        <v>24</v>
      </c>
      <c r="O907">
        <v>8</v>
      </c>
      <c r="P907">
        <v>6</v>
      </c>
      <c r="Q907" s="2">
        <f t="shared" si="170"/>
        <v>0.57175828787242977</v>
      </c>
      <c r="R907" s="3">
        <f t="shared" si="171"/>
        <v>76.319999999999993</v>
      </c>
      <c r="S907" s="3">
        <f t="shared" si="172"/>
        <v>82.12</v>
      </c>
      <c r="T907" s="3">
        <f t="shared" si="173"/>
        <v>142.8197064989518</v>
      </c>
      <c r="U907" s="3">
        <f t="shared" si="174"/>
        <v>133.95031660983926</v>
      </c>
      <c r="V907" s="3">
        <f t="shared" si="175"/>
        <v>8.86938988911254</v>
      </c>
      <c r="W907" s="2">
        <f t="shared" si="176"/>
        <v>2</v>
      </c>
      <c r="X907">
        <v>83</v>
      </c>
      <c r="Y907">
        <v>40</v>
      </c>
      <c r="Z907" s="2">
        <v>0.48199999999999998</v>
      </c>
      <c r="AA907">
        <v>29</v>
      </c>
      <c r="AB907">
        <v>9</v>
      </c>
      <c r="AC907">
        <f t="shared" si="177"/>
        <v>27</v>
      </c>
      <c r="AD907" s="2">
        <v>0.31</v>
      </c>
      <c r="AE907">
        <v>28</v>
      </c>
      <c r="AF907">
        <v>20</v>
      </c>
      <c r="AG907" s="2">
        <v>0.71399999999999997</v>
      </c>
      <c r="AH907">
        <v>32</v>
      </c>
      <c r="AI907">
        <v>7</v>
      </c>
      <c r="AJ907">
        <v>39</v>
      </c>
      <c r="AK907">
        <v>19</v>
      </c>
      <c r="AL907">
        <v>12</v>
      </c>
      <c r="AM907">
        <v>-1</v>
      </c>
      <c r="AN907">
        <v>240</v>
      </c>
      <c r="AO907">
        <v>33</v>
      </c>
      <c r="AP907">
        <v>23</v>
      </c>
      <c r="AQ907">
        <v>24</v>
      </c>
      <c r="AR907">
        <v>29</v>
      </c>
      <c r="AS907">
        <v>12</v>
      </c>
      <c r="AT907">
        <v>5</v>
      </c>
      <c r="AU907">
        <v>14</v>
      </c>
      <c r="AV907">
        <v>50</v>
      </c>
      <c r="AW907">
        <f t="shared" si="178"/>
        <v>12</v>
      </c>
      <c r="AX907">
        <f t="shared" si="179"/>
        <v>62</v>
      </c>
      <c r="AY907" t="s">
        <v>102</v>
      </c>
      <c r="AZ907" s="1">
        <v>46077.9375</v>
      </c>
      <c r="BA907" s="1">
        <v>46077</v>
      </c>
      <c r="BB907">
        <v>2</v>
      </c>
      <c r="BC907" t="s">
        <v>120</v>
      </c>
      <c r="BD907">
        <v>2026</v>
      </c>
    </row>
    <row r="908" spans="1:56" x14ac:dyDescent="0.25">
      <c r="A908">
        <v>22500841</v>
      </c>
      <c r="B908" t="s">
        <v>66</v>
      </c>
      <c r="C908" t="s">
        <v>67</v>
      </c>
      <c r="D908">
        <v>1610612750</v>
      </c>
      <c r="E908" t="str">
        <f t="shared" si="168"/>
        <v>161061275022500841</v>
      </c>
      <c r="F908" t="s">
        <v>85</v>
      </c>
      <c r="G908" t="s">
        <v>86</v>
      </c>
      <c r="H908">
        <v>1610612757</v>
      </c>
      <c r="I908" s="4" t="str">
        <f t="shared" si="169"/>
        <v>161061275722500841</v>
      </c>
      <c r="J908">
        <v>0</v>
      </c>
      <c r="K908">
        <v>1</v>
      </c>
      <c r="L908">
        <v>124</v>
      </c>
      <c r="M908">
        <v>121</v>
      </c>
      <c r="N908">
        <v>26</v>
      </c>
      <c r="O908">
        <v>8</v>
      </c>
      <c r="P908">
        <v>14</v>
      </c>
      <c r="Q908" s="2">
        <f t="shared" si="170"/>
        <v>0.64342050643420512</v>
      </c>
      <c r="R908" s="3">
        <f t="shared" si="171"/>
        <v>67.36</v>
      </c>
      <c r="S908" s="3">
        <f t="shared" si="172"/>
        <v>70.2</v>
      </c>
      <c r="T908" s="3">
        <f t="shared" si="173"/>
        <v>184.08551068883611</v>
      </c>
      <c r="U908" s="3">
        <f t="shared" si="174"/>
        <v>172.36467236467237</v>
      </c>
      <c r="V908" s="3">
        <f t="shared" si="175"/>
        <v>11.720838324163736</v>
      </c>
      <c r="W908" s="2">
        <f t="shared" si="176"/>
        <v>1.625</v>
      </c>
      <c r="X908">
        <v>88</v>
      </c>
      <c r="Y908">
        <v>47</v>
      </c>
      <c r="Z908" s="2">
        <v>0.53400000000000003</v>
      </c>
      <c r="AA908">
        <v>35</v>
      </c>
      <c r="AB908">
        <v>17</v>
      </c>
      <c r="AC908">
        <f t="shared" si="177"/>
        <v>51</v>
      </c>
      <c r="AD908" s="2">
        <v>0.48599999999999999</v>
      </c>
      <c r="AE908">
        <v>19</v>
      </c>
      <c r="AF908">
        <v>13</v>
      </c>
      <c r="AG908" s="2">
        <v>0.68400000000000005</v>
      </c>
      <c r="AH908">
        <v>28</v>
      </c>
      <c r="AI908">
        <v>13</v>
      </c>
      <c r="AJ908">
        <v>41</v>
      </c>
      <c r="AK908">
        <v>25</v>
      </c>
      <c r="AL908">
        <v>16</v>
      </c>
      <c r="AM908">
        <v>3</v>
      </c>
      <c r="AN908">
        <v>240</v>
      </c>
      <c r="AO908">
        <v>33</v>
      </c>
      <c r="AP908">
        <v>29</v>
      </c>
      <c r="AQ908">
        <v>34</v>
      </c>
      <c r="AR908">
        <v>28</v>
      </c>
      <c r="AS908">
        <v>12</v>
      </c>
      <c r="AT908">
        <v>13</v>
      </c>
      <c r="AU908">
        <v>16</v>
      </c>
      <c r="AV908">
        <v>48</v>
      </c>
      <c r="AW908">
        <f t="shared" si="178"/>
        <v>12</v>
      </c>
      <c r="AX908">
        <f t="shared" si="179"/>
        <v>60</v>
      </c>
      <c r="AY908" t="s">
        <v>102</v>
      </c>
      <c r="AZ908" s="1">
        <v>46077.916666666664</v>
      </c>
      <c r="BA908" s="1">
        <v>46077</v>
      </c>
      <c r="BB908">
        <v>2</v>
      </c>
      <c r="BC908" t="s">
        <v>120</v>
      </c>
      <c r="BD908">
        <v>2026</v>
      </c>
    </row>
    <row r="909" spans="1:56" x14ac:dyDescent="0.25">
      <c r="A909">
        <v>22500841</v>
      </c>
      <c r="B909" t="s">
        <v>85</v>
      </c>
      <c r="C909" t="s">
        <v>86</v>
      </c>
      <c r="D909">
        <v>1610612757</v>
      </c>
      <c r="E909" t="str">
        <f t="shared" si="168"/>
        <v>161061275722500841</v>
      </c>
      <c r="F909" t="s">
        <v>66</v>
      </c>
      <c r="G909" t="s">
        <v>67</v>
      </c>
      <c r="H909">
        <v>1610612750</v>
      </c>
      <c r="I909" s="4" t="str">
        <f t="shared" si="169"/>
        <v>161061275022500841</v>
      </c>
      <c r="J909">
        <v>1</v>
      </c>
      <c r="K909">
        <v>0</v>
      </c>
      <c r="L909">
        <v>121</v>
      </c>
      <c r="M909">
        <v>124</v>
      </c>
      <c r="N909">
        <v>27</v>
      </c>
      <c r="O909">
        <v>4</v>
      </c>
      <c r="P909">
        <v>10</v>
      </c>
      <c r="Q909" s="2">
        <f t="shared" si="170"/>
        <v>0.59197651663405082</v>
      </c>
      <c r="R909" s="3">
        <f t="shared" si="171"/>
        <v>70.2</v>
      </c>
      <c r="S909" s="3">
        <f t="shared" si="172"/>
        <v>67.36</v>
      </c>
      <c r="T909" s="3">
        <f t="shared" si="173"/>
        <v>172.36467236467237</v>
      </c>
      <c r="U909" s="3">
        <f t="shared" si="174"/>
        <v>184.08551068883611</v>
      </c>
      <c r="V909" s="3">
        <f t="shared" si="175"/>
        <v>-11.720838324163736</v>
      </c>
      <c r="W909" s="2">
        <f t="shared" si="176"/>
        <v>1.6875</v>
      </c>
      <c r="X909">
        <v>89</v>
      </c>
      <c r="Y909">
        <v>42</v>
      </c>
      <c r="Z909" s="2">
        <v>0.47199999999999998</v>
      </c>
      <c r="AA909">
        <v>35</v>
      </c>
      <c r="AB909">
        <v>14</v>
      </c>
      <c r="AC909">
        <f t="shared" si="177"/>
        <v>42</v>
      </c>
      <c r="AD909" s="2">
        <v>0.4</v>
      </c>
      <c r="AE909">
        <v>30</v>
      </c>
      <c r="AF909">
        <v>23</v>
      </c>
      <c r="AG909" s="2">
        <v>0.76700000000000002</v>
      </c>
      <c r="AH909">
        <v>28</v>
      </c>
      <c r="AI909">
        <v>16</v>
      </c>
      <c r="AJ909">
        <v>44</v>
      </c>
      <c r="AK909">
        <v>17</v>
      </c>
      <c r="AL909">
        <v>16</v>
      </c>
      <c r="AM909">
        <v>-3</v>
      </c>
      <c r="AN909">
        <v>240</v>
      </c>
      <c r="AO909">
        <v>27</v>
      </c>
      <c r="AP909">
        <v>32</v>
      </c>
      <c r="AQ909">
        <v>35</v>
      </c>
      <c r="AR909">
        <v>27</v>
      </c>
      <c r="AS909">
        <v>3</v>
      </c>
      <c r="AT909">
        <v>5</v>
      </c>
      <c r="AU909">
        <v>24</v>
      </c>
      <c r="AV909">
        <v>52</v>
      </c>
      <c r="AW909">
        <f t="shared" si="178"/>
        <v>4</v>
      </c>
      <c r="AX909">
        <f t="shared" si="179"/>
        <v>56</v>
      </c>
      <c r="AY909" t="s">
        <v>102</v>
      </c>
      <c r="AZ909" s="1">
        <v>46077.916666666664</v>
      </c>
      <c r="BA909" s="1">
        <v>46077</v>
      </c>
      <c r="BB909">
        <v>2</v>
      </c>
      <c r="BC909" t="s">
        <v>120</v>
      </c>
      <c r="BD909">
        <v>2026</v>
      </c>
    </row>
    <row r="910" spans="1:56" x14ac:dyDescent="0.25">
      <c r="A910">
        <v>22500839</v>
      </c>
      <c r="B910" t="s">
        <v>87</v>
      </c>
      <c r="C910" t="s">
        <v>88</v>
      </c>
      <c r="D910">
        <v>1610612756</v>
      </c>
      <c r="E910" t="str">
        <f t="shared" si="168"/>
        <v>161061275622500839</v>
      </c>
      <c r="F910" t="s">
        <v>76</v>
      </c>
      <c r="G910" t="s">
        <v>77</v>
      </c>
      <c r="H910">
        <v>1610612738</v>
      </c>
      <c r="I910" s="4" t="str">
        <f t="shared" si="169"/>
        <v>161061273822500839</v>
      </c>
      <c r="J910">
        <v>1</v>
      </c>
      <c r="K910">
        <v>0</v>
      </c>
      <c r="L910">
        <v>81</v>
      </c>
      <c r="M910">
        <v>97</v>
      </c>
      <c r="N910">
        <v>18</v>
      </c>
      <c r="O910">
        <v>5</v>
      </c>
      <c r="P910">
        <v>4</v>
      </c>
      <c r="Q910" s="2">
        <f t="shared" si="170"/>
        <v>0.47804532577903686</v>
      </c>
      <c r="R910" s="3">
        <f t="shared" si="171"/>
        <v>67.72</v>
      </c>
      <c r="S910" s="3">
        <f t="shared" si="172"/>
        <v>68.959999999999994</v>
      </c>
      <c r="T910" s="3">
        <f t="shared" si="173"/>
        <v>119.61015948021266</v>
      </c>
      <c r="U910" s="3">
        <f t="shared" si="174"/>
        <v>140.66125290023203</v>
      </c>
      <c r="V910" s="3">
        <f t="shared" si="175"/>
        <v>-21.05109342001937</v>
      </c>
      <c r="W910" s="2">
        <f t="shared" si="176"/>
        <v>2.25</v>
      </c>
      <c r="X910">
        <v>79</v>
      </c>
      <c r="Y910">
        <v>29</v>
      </c>
      <c r="Z910" s="2">
        <v>0.36699999999999999</v>
      </c>
      <c r="AA910">
        <v>36</v>
      </c>
      <c r="AB910">
        <v>12</v>
      </c>
      <c r="AC910">
        <f t="shared" si="177"/>
        <v>36</v>
      </c>
      <c r="AD910" s="2">
        <v>0.33300000000000002</v>
      </c>
      <c r="AE910">
        <v>13</v>
      </c>
      <c r="AF910">
        <v>11</v>
      </c>
      <c r="AG910" s="2">
        <v>0.84599999999999997</v>
      </c>
      <c r="AH910">
        <v>25</v>
      </c>
      <c r="AI910">
        <v>9</v>
      </c>
      <c r="AJ910">
        <v>34</v>
      </c>
      <c r="AK910">
        <v>16</v>
      </c>
      <c r="AL910">
        <v>8</v>
      </c>
      <c r="AM910">
        <v>-16</v>
      </c>
      <c r="AN910">
        <v>240</v>
      </c>
      <c r="AO910">
        <v>26</v>
      </c>
      <c r="AP910">
        <v>20</v>
      </c>
      <c r="AQ910">
        <v>11</v>
      </c>
      <c r="AR910">
        <v>24</v>
      </c>
      <c r="AS910">
        <v>11</v>
      </c>
      <c r="AT910">
        <v>7</v>
      </c>
      <c r="AU910">
        <v>10</v>
      </c>
      <c r="AV910">
        <v>20</v>
      </c>
      <c r="AW910">
        <f t="shared" si="178"/>
        <v>14</v>
      </c>
      <c r="AX910">
        <f t="shared" si="179"/>
        <v>34</v>
      </c>
      <c r="AY910" t="s">
        <v>102</v>
      </c>
      <c r="AZ910" s="1">
        <v>46077.875</v>
      </c>
      <c r="BA910" s="1">
        <v>46077</v>
      </c>
      <c r="BB910">
        <v>2</v>
      </c>
      <c r="BC910" t="s">
        <v>120</v>
      </c>
      <c r="BD910">
        <v>2026</v>
      </c>
    </row>
    <row r="911" spans="1:56" x14ac:dyDescent="0.25">
      <c r="A911">
        <v>22500839</v>
      </c>
      <c r="B911" t="s">
        <v>76</v>
      </c>
      <c r="C911" t="s">
        <v>77</v>
      </c>
      <c r="D911">
        <v>1610612738</v>
      </c>
      <c r="E911" t="str">
        <f t="shared" si="168"/>
        <v>161061273822500839</v>
      </c>
      <c r="F911" t="s">
        <v>87</v>
      </c>
      <c r="G911" t="s">
        <v>88</v>
      </c>
      <c r="H911">
        <v>1610612756</v>
      </c>
      <c r="I911" s="4" t="str">
        <f t="shared" si="169"/>
        <v>161061275622500839</v>
      </c>
      <c r="J911">
        <v>0</v>
      </c>
      <c r="K911">
        <v>1</v>
      </c>
      <c r="L911">
        <v>97</v>
      </c>
      <c r="M911">
        <v>81</v>
      </c>
      <c r="N911">
        <v>24</v>
      </c>
      <c r="O911">
        <v>7</v>
      </c>
      <c r="P911">
        <v>4</v>
      </c>
      <c r="Q911" s="2">
        <f t="shared" si="170"/>
        <v>0.49009700889248187</v>
      </c>
      <c r="R911" s="3">
        <f t="shared" si="171"/>
        <v>68.959999999999994</v>
      </c>
      <c r="S911" s="3">
        <f t="shared" si="172"/>
        <v>67.72</v>
      </c>
      <c r="T911" s="3">
        <f t="shared" si="173"/>
        <v>140.66125290023203</v>
      </c>
      <c r="U911" s="3">
        <f t="shared" si="174"/>
        <v>119.61015948021266</v>
      </c>
      <c r="V911" s="3">
        <f t="shared" si="175"/>
        <v>21.05109342001937</v>
      </c>
      <c r="W911" s="2">
        <f t="shared" si="176"/>
        <v>3</v>
      </c>
      <c r="X911">
        <v>95</v>
      </c>
      <c r="Y911">
        <v>38</v>
      </c>
      <c r="Z911" s="2">
        <v>0.4</v>
      </c>
      <c r="AA911">
        <v>47</v>
      </c>
      <c r="AB911">
        <v>13</v>
      </c>
      <c r="AC911">
        <f t="shared" si="177"/>
        <v>39</v>
      </c>
      <c r="AD911" s="2">
        <v>0.27700000000000002</v>
      </c>
      <c r="AE911">
        <v>9</v>
      </c>
      <c r="AF911">
        <v>8</v>
      </c>
      <c r="AG911" s="2">
        <v>0.88900000000000001</v>
      </c>
      <c r="AH911">
        <v>39</v>
      </c>
      <c r="AI911">
        <v>22</v>
      </c>
      <c r="AJ911">
        <v>61</v>
      </c>
      <c r="AK911">
        <v>13</v>
      </c>
      <c r="AL911">
        <v>8</v>
      </c>
      <c r="AM911">
        <v>16</v>
      </c>
      <c r="AN911">
        <v>240</v>
      </c>
      <c r="AO911">
        <v>21</v>
      </c>
      <c r="AP911">
        <v>29</v>
      </c>
      <c r="AQ911">
        <v>30</v>
      </c>
      <c r="AR911">
        <v>17</v>
      </c>
      <c r="AS911">
        <v>28</v>
      </c>
      <c r="AT911">
        <v>11</v>
      </c>
      <c r="AU911">
        <v>13</v>
      </c>
      <c r="AV911">
        <v>40</v>
      </c>
      <c r="AW911">
        <f t="shared" si="178"/>
        <v>10</v>
      </c>
      <c r="AX911">
        <f t="shared" si="179"/>
        <v>50</v>
      </c>
      <c r="AY911" t="s">
        <v>102</v>
      </c>
      <c r="AZ911" s="1">
        <v>46077.875</v>
      </c>
      <c r="BA911" s="1">
        <v>46077</v>
      </c>
      <c r="BB911">
        <v>2</v>
      </c>
      <c r="BC911" t="s">
        <v>120</v>
      </c>
      <c r="BD911">
        <v>2026</v>
      </c>
    </row>
    <row r="912" spans="1:56" x14ac:dyDescent="0.25">
      <c r="A912">
        <v>22500836</v>
      </c>
      <c r="B912" t="s">
        <v>92</v>
      </c>
      <c r="C912" t="s">
        <v>93</v>
      </c>
      <c r="D912">
        <v>1610612766</v>
      </c>
      <c r="E912" t="str">
        <f t="shared" si="168"/>
        <v>161061276622500836</v>
      </c>
      <c r="F912" t="s">
        <v>100</v>
      </c>
      <c r="G912" t="s">
        <v>101</v>
      </c>
      <c r="H912">
        <v>1610612741</v>
      </c>
      <c r="I912" s="4" t="str">
        <f t="shared" si="169"/>
        <v>161061274122500836</v>
      </c>
      <c r="J912">
        <v>0</v>
      </c>
      <c r="K912">
        <v>1</v>
      </c>
      <c r="L912">
        <v>131</v>
      </c>
      <c r="M912">
        <v>99</v>
      </c>
      <c r="N912">
        <v>31</v>
      </c>
      <c r="O912">
        <v>8</v>
      </c>
      <c r="P912">
        <v>13</v>
      </c>
      <c r="Q912" s="2">
        <f t="shared" si="170"/>
        <v>0.66188358932902192</v>
      </c>
      <c r="R912" s="3">
        <f t="shared" si="171"/>
        <v>68.959999999999994</v>
      </c>
      <c r="S912" s="3">
        <f t="shared" si="172"/>
        <v>60.599999999999994</v>
      </c>
      <c r="T912" s="3">
        <f t="shared" si="173"/>
        <v>189.96519721577727</v>
      </c>
      <c r="U912" s="3">
        <f t="shared" si="174"/>
        <v>163.36633663366337</v>
      </c>
      <c r="V912" s="3">
        <f t="shared" si="175"/>
        <v>26.5988605821139</v>
      </c>
      <c r="W912" s="2">
        <f t="shared" si="176"/>
        <v>1.9375</v>
      </c>
      <c r="X912">
        <v>95</v>
      </c>
      <c r="Y912">
        <v>49</v>
      </c>
      <c r="Z912" s="2">
        <v>0.51600000000000001</v>
      </c>
      <c r="AA912">
        <v>57</v>
      </c>
      <c r="AB912">
        <v>25</v>
      </c>
      <c r="AC912">
        <f t="shared" si="177"/>
        <v>75</v>
      </c>
      <c r="AD912" s="2">
        <v>0.439</v>
      </c>
      <c r="AE912">
        <v>9</v>
      </c>
      <c r="AF912">
        <v>8</v>
      </c>
      <c r="AG912" s="2">
        <v>0.88900000000000001</v>
      </c>
      <c r="AH912">
        <v>32</v>
      </c>
      <c r="AI912">
        <v>14</v>
      </c>
      <c r="AJ912">
        <v>46</v>
      </c>
      <c r="AK912">
        <v>14</v>
      </c>
      <c r="AL912">
        <v>16</v>
      </c>
      <c r="AM912">
        <v>32</v>
      </c>
      <c r="AN912">
        <v>240</v>
      </c>
      <c r="AO912">
        <v>31</v>
      </c>
      <c r="AP912">
        <v>25</v>
      </c>
      <c r="AQ912">
        <v>42</v>
      </c>
      <c r="AR912">
        <v>33</v>
      </c>
      <c r="AS912">
        <v>38</v>
      </c>
      <c r="AT912">
        <v>26</v>
      </c>
      <c r="AU912">
        <v>29</v>
      </c>
      <c r="AV912">
        <v>42</v>
      </c>
      <c r="AW912">
        <f t="shared" si="178"/>
        <v>6</v>
      </c>
      <c r="AX912">
        <f t="shared" si="179"/>
        <v>48</v>
      </c>
      <c r="AY912" t="s">
        <v>102</v>
      </c>
      <c r="AZ912" s="1">
        <v>46077.833333333336</v>
      </c>
      <c r="BA912" s="1">
        <v>46077</v>
      </c>
      <c r="BB912">
        <v>2</v>
      </c>
      <c r="BC912" t="s">
        <v>120</v>
      </c>
      <c r="BD912">
        <v>2026</v>
      </c>
    </row>
    <row r="913" spans="1:56" x14ac:dyDescent="0.25">
      <c r="A913">
        <v>22500836</v>
      </c>
      <c r="B913" t="s">
        <v>100</v>
      </c>
      <c r="C913" t="s">
        <v>101</v>
      </c>
      <c r="D913">
        <v>1610612741</v>
      </c>
      <c r="E913" t="str">
        <f t="shared" si="168"/>
        <v>161061274122500836</v>
      </c>
      <c r="F913" t="s">
        <v>92</v>
      </c>
      <c r="G913" t="s">
        <v>93</v>
      </c>
      <c r="H913">
        <v>1610612766</v>
      </c>
      <c r="I913" s="4" t="str">
        <f t="shared" si="169"/>
        <v>161061276622500836</v>
      </c>
      <c r="J913">
        <v>1</v>
      </c>
      <c r="K913">
        <v>0</v>
      </c>
      <c r="L913">
        <v>99</v>
      </c>
      <c r="M913">
        <v>131</v>
      </c>
      <c r="N913">
        <v>18</v>
      </c>
      <c r="O913">
        <v>1</v>
      </c>
      <c r="P913">
        <v>9</v>
      </c>
      <c r="Q913" s="2">
        <f t="shared" si="170"/>
        <v>0.55869074492099324</v>
      </c>
      <c r="R913" s="3">
        <f t="shared" si="171"/>
        <v>60.599999999999994</v>
      </c>
      <c r="S913" s="3">
        <f t="shared" si="172"/>
        <v>68.959999999999994</v>
      </c>
      <c r="T913" s="3">
        <f t="shared" si="173"/>
        <v>163.36633663366337</v>
      </c>
      <c r="U913" s="3">
        <f t="shared" si="174"/>
        <v>189.96519721577727</v>
      </c>
      <c r="V913" s="3">
        <f t="shared" si="175"/>
        <v>-26.5988605821139</v>
      </c>
      <c r="W913" s="2">
        <f t="shared" si="176"/>
        <v>0.94736842105263153</v>
      </c>
      <c r="X913">
        <v>82</v>
      </c>
      <c r="Y913">
        <v>35</v>
      </c>
      <c r="Z913" s="2">
        <v>0.42699999999999999</v>
      </c>
      <c r="AA913">
        <v>40</v>
      </c>
      <c r="AB913">
        <v>16</v>
      </c>
      <c r="AC913">
        <f t="shared" si="177"/>
        <v>48</v>
      </c>
      <c r="AD913" s="2">
        <v>0.4</v>
      </c>
      <c r="AE913">
        <v>15</v>
      </c>
      <c r="AF913">
        <v>13</v>
      </c>
      <c r="AG913" s="2">
        <v>0.86699999999999999</v>
      </c>
      <c r="AH913">
        <v>24</v>
      </c>
      <c r="AI913">
        <v>9</v>
      </c>
      <c r="AJ913">
        <v>33</v>
      </c>
      <c r="AK913">
        <v>12</v>
      </c>
      <c r="AL913">
        <v>19</v>
      </c>
      <c r="AM913">
        <v>-32</v>
      </c>
      <c r="AN913">
        <v>240</v>
      </c>
      <c r="AO913">
        <v>31</v>
      </c>
      <c r="AP913">
        <v>24</v>
      </c>
      <c r="AQ913">
        <v>16</v>
      </c>
      <c r="AR913">
        <v>28</v>
      </c>
      <c r="AS913">
        <v>9</v>
      </c>
      <c r="AT913">
        <v>14</v>
      </c>
      <c r="AU913">
        <v>13</v>
      </c>
      <c r="AV913">
        <v>36</v>
      </c>
      <c r="AW913">
        <f t="shared" si="178"/>
        <v>2</v>
      </c>
      <c r="AX913">
        <f t="shared" si="179"/>
        <v>38</v>
      </c>
      <c r="AY913" t="s">
        <v>102</v>
      </c>
      <c r="AZ913" s="1">
        <v>46077.833333333336</v>
      </c>
      <c r="BA913" s="1">
        <v>46077</v>
      </c>
      <c r="BB913">
        <v>2</v>
      </c>
      <c r="BC913" t="s">
        <v>120</v>
      </c>
      <c r="BD913">
        <v>2026</v>
      </c>
    </row>
    <row r="914" spans="1:56" x14ac:dyDescent="0.25">
      <c r="A914">
        <v>22500837</v>
      </c>
      <c r="B914" t="s">
        <v>115</v>
      </c>
      <c r="C914" t="s">
        <v>116</v>
      </c>
      <c r="D914">
        <v>1610612749</v>
      </c>
      <c r="E914" t="str">
        <f t="shared" si="168"/>
        <v>161061274922500837</v>
      </c>
      <c r="F914" t="s">
        <v>96</v>
      </c>
      <c r="G914" t="s">
        <v>97</v>
      </c>
      <c r="H914">
        <v>1610612748</v>
      </c>
      <c r="I914" s="4" t="str">
        <f t="shared" si="169"/>
        <v>161061274822500837</v>
      </c>
      <c r="J914">
        <v>1</v>
      </c>
      <c r="K914">
        <v>1</v>
      </c>
      <c r="L914">
        <v>128</v>
      </c>
      <c r="M914">
        <v>117</v>
      </c>
      <c r="N914">
        <v>25</v>
      </c>
      <c r="O914">
        <v>3</v>
      </c>
      <c r="P914">
        <v>10</v>
      </c>
      <c r="Q914" s="2">
        <f t="shared" si="170"/>
        <v>0.60744115413819288</v>
      </c>
      <c r="R914" s="3">
        <f t="shared" si="171"/>
        <v>85.36</v>
      </c>
      <c r="S914" s="3">
        <f t="shared" si="172"/>
        <v>75.88</v>
      </c>
      <c r="T914" s="3">
        <f t="shared" si="173"/>
        <v>149.95313964386131</v>
      </c>
      <c r="U914" s="3">
        <f t="shared" si="174"/>
        <v>154.19082762256195</v>
      </c>
      <c r="V914" s="3">
        <f t="shared" si="175"/>
        <v>-4.2376879787006487</v>
      </c>
      <c r="W914" s="2">
        <f t="shared" si="176"/>
        <v>2.5</v>
      </c>
      <c r="X914">
        <v>97</v>
      </c>
      <c r="Y914">
        <v>48</v>
      </c>
      <c r="Z914" s="2">
        <v>0.495</v>
      </c>
      <c r="AA914">
        <v>39</v>
      </c>
      <c r="AB914">
        <v>16</v>
      </c>
      <c r="AC914">
        <f t="shared" si="177"/>
        <v>48</v>
      </c>
      <c r="AD914" s="2">
        <v>0.41</v>
      </c>
      <c r="AE914">
        <v>19</v>
      </c>
      <c r="AF914">
        <v>16</v>
      </c>
      <c r="AG914" s="2">
        <v>0.84199999999999997</v>
      </c>
      <c r="AH914">
        <v>36</v>
      </c>
      <c r="AI914">
        <v>10</v>
      </c>
      <c r="AJ914">
        <v>46</v>
      </c>
      <c r="AK914">
        <v>20</v>
      </c>
      <c r="AL914">
        <v>10</v>
      </c>
      <c r="AM914">
        <v>11</v>
      </c>
      <c r="AN914">
        <v>240</v>
      </c>
      <c r="AO914">
        <v>30</v>
      </c>
      <c r="AP914">
        <v>33</v>
      </c>
      <c r="AQ914">
        <v>26</v>
      </c>
      <c r="AR914">
        <v>39</v>
      </c>
      <c r="AS914">
        <v>12</v>
      </c>
      <c r="AT914">
        <v>17</v>
      </c>
      <c r="AU914">
        <v>11</v>
      </c>
      <c r="AV914">
        <v>44</v>
      </c>
      <c r="AW914">
        <f t="shared" si="178"/>
        <v>20</v>
      </c>
      <c r="AX914">
        <f t="shared" si="179"/>
        <v>64</v>
      </c>
      <c r="AY914" t="s">
        <v>102</v>
      </c>
      <c r="AZ914" s="1">
        <v>46077.833333333336</v>
      </c>
      <c r="BA914" s="1">
        <v>46077</v>
      </c>
      <c r="BB914">
        <v>2</v>
      </c>
      <c r="BC914" t="s">
        <v>120</v>
      </c>
      <c r="BD914">
        <v>2026</v>
      </c>
    </row>
    <row r="915" spans="1:56" x14ac:dyDescent="0.25">
      <c r="A915">
        <v>22500837</v>
      </c>
      <c r="B915" t="s">
        <v>96</v>
      </c>
      <c r="C915" t="s">
        <v>97</v>
      </c>
      <c r="D915">
        <v>1610612748</v>
      </c>
      <c r="E915" t="str">
        <f t="shared" si="168"/>
        <v>161061274822500837</v>
      </c>
      <c r="F915" t="s">
        <v>115</v>
      </c>
      <c r="G915" t="s">
        <v>116</v>
      </c>
      <c r="H915">
        <v>1610612749</v>
      </c>
      <c r="I915" s="4" t="str">
        <f t="shared" si="169"/>
        <v>161061274922500837</v>
      </c>
      <c r="J915">
        <v>0</v>
      </c>
      <c r="K915">
        <v>0</v>
      </c>
      <c r="L915">
        <v>117</v>
      </c>
      <c r="M915">
        <v>128</v>
      </c>
      <c r="N915">
        <v>32</v>
      </c>
      <c r="O915">
        <v>5</v>
      </c>
      <c r="P915">
        <v>8</v>
      </c>
      <c r="Q915" s="2">
        <f t="shared" si="170"/>
        <v>0.55251227805062342</v>
      </c>
      <c r="R915" s="3">
        <f t="shared" si="171"/>
        <v>75.88</v>
      </c>
      <c r="S915" s="3">
        <f t="shared" si="172"/>
        <v>85.36</v>
      </c>
      <c r="T915" s="3">
        <f t="shared" si="173"/>
        <v>154.19082762256195</v>
      </c>
      <c r="U915" s="3">
        <f t="shared" si="174"/>
        <v>149.95313964386131</v>
      </c>
      <c r="V915" s="3">
        <f t="shared" si="175"/>
        <v>4.2376879787006487</v>
      </c>
      <c r="W915" s="2">
        <f t="shared" si="176"/>
        <v>2</v>
      </c>
      <c r="X915">
        <v>94</v>
      </c>
      <c r="Y915">
        <v>40</v>
      </c>
      <c r="Z915" s="2">
        <v>0.42599999999999999</v>
      </c>
      <c r="AA915">
        <v>48</v>
      </c>
      <c r="AB915">
        <v>16</v>
      </c>
      <c r="AC915">
        <f t="shared" si="177"/>
        <v>48</v>
      </c>
      <c r="AD915" s="2">
        <v>0.33300000000000002</v>
      </c>
      <c r="AE915">
        <v>27</v>
      </c>
      <c r="AF915">
        <v>21</v>
      </c>
      <c r="AG915" s="2">
        <v>0.77800000000000002</v>
      </c>
      <c r="AH915">
        <v>37</v>
      </c>
      <c r="AI915">
        <v>14</v>
      </c>
      <c r="AJ915">
        <v>51</v>
      </c>
      <c r="AK915">
        <v>18</v>
      </c>
      <c r="AL915">
        <v>16</v>
      </c>
      <c r="AM915">
        <v>-11</v>
      </c>
      <c r="AN915">
        <v>240</v>
      </c>
      <c r="AO915">
        <v>29</v>
      </c>
      <c r="AP915">
        <v>29</v>
      </c>
      <c r="AQ915">
        <v>35</v>
      </c>
      <c r="AR915">
        <v>24</v>
      </c>
      <c r="AS915">
        <v>9</v>
      </c>
      <c r="AT915">
        <v>21</v>
      </c>
      <c r="AU915">
        <v>16</v>
      </c>
      <c r="AV915">
        <v>42</v>
      </c>
      <c r="AW915">
        <f t="shared" si="178"/>
        <v>6</v>
      </c>
      <c r="AX915">
        <f t="shared" si="179"/>
        <v>48</v>
      </c>
      <c r="AY915" t="s">
        <v>102</v>
      </c>
      <c r="AZ915" s="1">
        <v>46077.833333333336</v>
      </c>
      <c r="BA915" s="1">
        <v>46077</v>
      </c>
      <c r="BB915">
        <v>2</v>
      </c>
      <c r="BC915" t="s">
        <v>120</v>
      </c>
      <c r="BD915">
        <v>2026</v>
      </c>
    </row>
    <row r="916" spans="1:56" x14ac:dyDescent="0.25">
      <c r="A916">
        <v>22500838</v>
      </c>
      <c r="B916" t="s">
        <v>89</v>
      </c>
      <c r="C916" t="s">
        <v>90</v>
      </c>
      <c r="D916">
        <v>1610612744</v>
      </c>
      <c r="E916" t="str">
        <f t="shared" si="168"/>
        <v>161061274422500838</v>
      </c>
      <c r="F916" t="s">
        <v>105</v>
      </c>
      <c r="G916" t="s">
        <v>106</v>
      </c>
      <c r="H916">
        <v>1610612740</v>
      </c>
      <c r="I916" s="4" t="str">
        <f t="shared" si="169"/>
        <v>161061274022500838</v>
      </c>
      <c r="J916">
        <v>0</v>
      </c>
      <c r="K916">
        <v>0</v>
      </c>
      <c r="L916">
        <v>109</v>
      </c>
      <c r="M916">
        <v>113</v>
      </c>
      <c r="N916">
        <v>26</v>
      </c>
      <c r="O916">
        <v>6</v>
      </c>
      <c r="P916">
        <v>8</v>
      </c>
      <c r="Q916" s="2">
        <f t="shared" si="170"/>
        <v>0.50877520537714715</v>
      </c>
      <c r="R916" s="3">
        <f t="shared" si="171"/>
        <v>66.12</v>
      </c>
      <c r="S916" s="3">
        <f t="shared" si="172"/>
        <v>73.12</v>
      </c>
      <c r="T916" s="3">
        <f t="shared" si="173"/>
        <v>164.85178463399879</v>
      </c>
      <c r="U916" s="3">
        <f t="shared" si="174"/>
        <v>154.54048140043764</v>
      </c>
      <c r="V916" s="3">
        <f t="shared" si="175"/>
        <v>10.311303233561148</v>
      </c>
      <c r="W916" s="2">
        <f t="shared" si="176"/>
        <v>1.3</v>
      </c>
      <c r="X916">
        <v>97</v>
      </c>
      <c r="Y916">
        <v>40</v>
      </c>
      <c r="Z916" s="2">
        <v>0.41199999999999998</v>
      </c>
      <c r="AA916">
        <v>45</v>
      </c>
      <c r="AB916">
        <v>11</v>
      </c>
      <c r="AC916">
        <f t="shared" si="177"/>
        <v>33</v>
      </c>
      <c r="AD916" s="2">
        <v>0.24399999999999999</v>
      </c>
      <c r="AE916">
        <v>23</v>
      </c>
      <c r="AF916">
        <v>18</v>
      </c>
      <c r="AG916" s="2">
        <v>0.78300000000000003</v>
      </c>
      <c r="AH916">
        <v>38</v>
      </c>
      <c r="AI916">
        <v>21</v>
      </c>
      <c r="AJ916">
        <v>59</v>
      </c>
      <c r="AK916">
        <v>21</v>
      </c>
      <c r="AL916">
        <v>20</v>
      </c>
      <c r="AM916">
        <v>-4</v>
      </c>
      <c r="AN916">
        <v>240</v>
      </c>
      <c r="AO916">
        <v>19</v>
      </c>
      <c r="AP916">
        <v>20</v>
      </c>
      <c r="AQ916">
        <v>33</v>
      </c>
      <c r="AR916">
        <v>37</v>
      </c>
      <c r="AS916">
        <v>4</v>
      </c>
      <c r="AT916">
        <v>4</v>
      </c>
      <c r="AU916">
        <v>18</v>
      </c>
      <c r="AV916">
        <v>58</v>
      </c>
      <c r="AW916">
        <f t="shared" si="178"/>
        <v>0</v>
      </c>
      <c r="AX916">
        <f t="shared" si="179"/>
        <v>58</v>
      </c>
      <c r="AY916" t="s">
        <v>102</v>
      </c>
      <c r="AZ916" s="1">
        <v>46077.833333333336</v>
      </c>
      <c r="BA916" s="1">
        <v>46077</v>
      </c>
      <c r="BB916">
        <v>2</v>
      </c>
      <c r="BC916" t="s">
        <v>120</v>
      </c>
      <c r="BD916">
        <v>2026</v>
      </c>
    </row>
    <row r="917" spans="1:56" x14ac:dyDescent="0.25">
      <c r="A917">
        <v>22500838</v>
      </c>
      <c r="B917" t="s">
        <v>105</v>
      </c>
      <c r="C917" t="s">
        <v>106</v>
      </c>
      <c r="D917">
        <v>1610612740</v>
      </c>
      <c r="E917" t="str">
        <f t="shared" si="168"/>
        <v>161061274022500838</v>
      </c>
      <c r="F917" t="s">
        <v>89</v>
      </c>
      <c r="G917" t="s">
        <v>90</v>
      </c>
      <c r="H917">
        <v>1610612744</v>
      </c>
      <c r="I917" s="4" t="str">
        <f t="shared" si="169"/>
        <v>161061274422500838</v>
      </c>
      <c r="J917">
        <v>1</v>
      </c>
      <c r="K917">
        <v>1</v>
      </c>
      <c r="L917">
        <v>113</v>
      </c>
      <c r="M917">
        <v>109</v>
      </c>
      <c r="N917">
        <v>20</v>
      </c>
      <c r="O917">
        <v>9</v>
      </c>
      <c r="P917">
        <v>12</v>
      </c>
      <c r="Q917" s="2">
        <f t="shared" si="170"/>
        <v>0.50845932325413967</v>
      </c>
      <c r="R917" s="3">
        <f t="shared" si="171"/>
        <v>73.12</v>
      </c>
      <c r="S917" s="3">
        <f t="shared" si="172"/>
        <v>66.12</v>
      </c>
      <c r="T917" s="3">
        <f t="shared" si="173"/>
        <v>154.54048140043764</v>
      </c>
      <c r="U917" s="3">
        <f t="shared" si="174"/>
        <v>164.85178463399879</v>
      </c>
      <c r="V917" s="3">
        <f t="shared" si="175"/>
        <v>-10.311303233561148</v>
      </c>
      <c r="W917" s="2">
        <f t="shared" si="176"/>
        <v>1.1764705882352942</v>
      </c>
      <c r="X917">
        <v>101</v>
      </c>
      <c r="Y917">
        <v>43</v>
      </c>
      <c r="Z917" s="2">
        <v>0.42599999999999999</v>
      </c>
      <c r="AA917">
        <v>40</v>
      </c>
      <c r="AB917">
        <v>10</v>
      </c>
      <c r="AC917">
        <f t="shared" si="177"/>
        <v>30</v>
      </c>
      <c r="AD917" s="2">
        <v>0.25</v>
      </c>
      <c r="AE917">
        <v>23</v>
      </c>
      <c r="AF917">
        <v>17</v>
      </c>
      <c r="AG917" s="2">
        <v>0.73899999999999999</v>
      </c>
      <c r="AH917">
        <v>32</v>
      </c>
      <c r="AI917">
        <v>21</v>
      </c>
      <c r="AJ917">
        <v>53</v>
      </c>
      <c r="AK917">
        <v>19</v>
      </c>
      <c r="AL917">
        <v>17</v>
      </c>
      <c r="AM917">
        <v>4</v>
      </c>
      <c r="AN917">
        <v>240</v>
      </c>
      <c r="AO917">
        <v>31</v>
      </c>
      <c r="AP917">
        <v>15</v>
      </c>
      <c r="AQ917">
        <v>31</v>
      </c>
      <c r="AR917">
        <v>36</v>
      </c>
      <c r="AS917">
        <v>14</v>
      </c>
      <c r="AT917">
        <v>20</v>
      </c>
      <c r="AU917">
        <v>18</v>
      </c>
      <c r="AV917">
        <v>64</v>
      </c>
      <c r="AW917">
        <f t="shared" si="178"/>
        <v>2</v>
      </c>
      <c r="AX917">
        <f t="shared" si="179"/>
        <v>66</v>
      </c>
      <c r="AY917" t="s">
        <v>102</v>
      </c>
      <c r="AZ917" s="1">
        <v>46077.833333333336</v>
      </c>
      <c r="BA917" s="1">
        <v>46077</v>
      </c>
      <c r="BB917">
        <v>2</v>
      </c>
      <c r="BC917" t="s">
        <v>120</v>
      </c>
      <c r="BD917">
        <v>2026</v>
      </c>
    </row>
    <row r="918" spans="1:56" x14ac:dyDescent="0.25">
      <c r="A918">
        <v>22500832</v>
      </c>
      <c r="B918" t="s">
        <v>83</v>
      </c>
      <c r="C918" t="s">
        <v>84</v>
      </c>
      <c r="D918">
        <v>1610612737</v>
      </c>
      <c r="E918" t="str">
        <f t="shared" si="168"/>
        <v>161061273722500832</v>
      </c>
      <c r="F918" t="s">
        <v>111</v>
      </c>
      <c r="G918" t="s">
        <v>112</v>
      </c>
      <c r="H918">
        <v>1610612764</v>
      </c>
      <c r="I918" s="4" t="str">
        <f t="shared" si="169"/>
        <v>161061276422500832</v>
      </c>
      <c r="J918">
        <v>1</v>
      </c>
      <c r="K918">
        <v>1</v>
      </c>
      <c r="L918">
        <v>119</v>
      </c>
      <c r="M918">
        <v>98</v>
      </c>
      <c r="N918">
        <v>33</v>
      </c>
      <c r="O918">
        <v>2</v>
      </c>
      <c r="P918">
        <v>14</v>
      </c>
      <c r="Q918" s="2">
        <f t="shared" si="170"/>
        <v>0.50236406619385343</v>
      </c>
      <c r="R918" s="3">
        <f t="shared" si="171"/>
        <v>89.44</v>
      </c>
      <c r="S918" s="3">
        <f t="shared" si="172"/>
        <v>69.48</v>
      </c>
      <c r="T918" s="3">
        <f t="shared" si="173"/>
        <v>133.05008944543829</v>
      </c>
      <c r="U918" s="3">
        <f t="shared" si="174"/>
        <v>141.04778353483016</v>
      </c>
      <c r="V918" s="3">
        <f t="shared" si="175"/>
        <v>-7.9976940893918709</v>
      </c>
      <c r="W918" s="2">
        <f t="shared" si="176"/>
        <v>3.3</v>
      </c>
      <c r="X918">
        <v>107</v>
      </c>
      <c r="Y918">
        <v>42</v>
      </c>
      <c r="Z918" s="2">
        <v>0.39300000000000002</v>
      </c>
      <c r="AA918">
        <v>50</v>
      </c>
      <c r="AB918">
        <v>12</v>
      </c>
      <c r="AC918">
        <f t="shared" si="177"/>
        <v>36</v>
      </c>
      <c r="AD918" s="2">
        <v>0.24</v>
      </c>
      <c r="AE918">
        <v>26</v>
      </c>
      <c r="AF918">
        <v>23</v>
      </c>
      <c r="AG918" s="2">
        <v>0.88500000000000001</v>
      </c>
      <c r="AH918">
        <v>42</v>
      </c>
      <c r="AI918">
        <v>19</v>
      </c>
      <c r="AJ918">
        <v>61</v>
      </c>
      <c r="AK918">
        <v>18</v>
      </c>
      <c r="AL918">
        <v>10</v>
      </c>
      <c r="AM918">
        <v>21</v>
      </c>
      <c r="AN918">
        <v>240</v>
      </c>
      <c r="AO918">
        <v>35</v>
      </c>
      <c r="AP918">
        <v>25</v>
      </c>
      <c r="AQ918">
        <v>40</v>
      </c>
      <c r="AR918">
        <v>19</v>
      </c>
      <c r="AS918">
        <v>38</v>
      </c>
      <c r="AT918">
        <v>24</v>
      </c>
      <c r="AU918">
        <v>23</v>
      </c>
      <c r="AV918">
        <v>58</v>
      </c>
      <c r="AW918">
        <f t="shared" si="178"/>
        <v>2</v>
      </c>
      <c r="AX918">
        <f t="shared" si="179"/>
        <v>60</v>
      </c>
      <c r="AY918" t="s">
        <v>102</v>
      </c>
      <c r="AZ918" s="1">
        <v>46077.8125</v>
      </c>
      <c r="BA918" s="1">
        <v>46077</v>
      </c>
      <c r="BB918">
        <v>2</v>
      </c>
      <c r="BC918" t="s">
        <v>120</v>
      </c>
      <c r="BD918">
        <v>2026</v>
      </c>
    </row>
    <row r="919" spans="1:56" x14ac:dyDescent="0.25">
      <c r="A919">
        <v>22500832</v>
      </c>
      <c r="B919" t="s">
        <v>111</v>
      </c>
      <c r="C919" t="s">
        <v>112</v>
      </c>
      <c r="D919">
        <v>1610612764</v>
      </c>
      <c r="E919" t="str">
        <f t="shared" si="168"/>
        <v>161061276422500832</v>
      </c>
      <c r="F919" t="s">
        <v>83</v>
      </c>
      <c r="G919" t="s">
        <v>84</v>
      </c>
      <c r="H919">
        <v>1610612737</v>
      </c>
      <c r="I919" s="4" t="str">
        <f t="shared" si="169"/>
        <v>161061273722500832</v>
      </c>
      <c r="J919">
        <v>0</v>
      </c>
      <c r="K919">
        <v>0</v>
      </c>
      <c r="L919">
        <v>98</v>
      </c>
      <c r="M919">
        <v>119</v>
      </c>
      <c r="N919">
        <v>23</v>
      </c>
      <c r="O919">
        <v>8</v>
      </c>
      <c r="P919">
        <v>9</v>
      </c>
      <c r="Q919" s="2">
        <f t="shared" si="170"/>
        <v>0.53563620463489281</v>
      </c>
      <c r="R919" s="3">
        <f t="shared" si="171"/>
        <v>69.48</v>
      </c>
      <c r="S919" s="3">
        <f t="shared" si="172"/>
        <v>89.44</v>
      </c>
      <c r="T919" s="3">
        <f t="shared" si="173"/>
        <v>141.04778353483016</v>
      </c>
      <c r="U919" s="3">
        <f t="shared" si="174"/>
        <v>133.05008944543829</v>
      </c>
      <c r="V919" s="3">
        <f t="shared" si="175"/>
        <v>7.9976940893918709</v>
      </c>
      <c r="W919" s="2">
        <f t="shared" si="176"/>
        <v>1.1499999999999999</v>
      </c>
      <c r="X919">
        <v>84</v>
      </c>
      <c r="Y919">
        <v>37</v>
      </c>
      <c r="Z919" s="2">
        <v>0.44</v>
      </c>
      <c r="AA919">
        <v>31</v>
      </c>
      <c r="AB919">
        <v>10</v>
      </c>
      <c r="AC919">
        <f t="shared" si="177"/>
        <v>30</v>
      </c>
      <c r="AD919" s="2">
        <v>0.32300000000000001</v>
      </c>
      <c r="AE919">
        <v>17</v>
      </c>
      <c r="AF919">
        <v>14</v>
      </c>
      <c r="AG919" s="2">
        <v>0.82399999999999995</v>
      </c>
      <c r="AH919">
        <v>39</v>
      </c>
      <c r="AI919">
        <v>2</v>
      </c>
      <c r="AJ919">
        <v>41</v>
      </c>
      <c r="AK919">
        <v>19</v>
      </c>
      <c r="AL919">
        <v>20</v>
      </c>
      <c r="AM919">
        <v>-21</v>
      </c>
      <c r="AN919">
        <v>240</v>
      </c>
      <c r="AO919">
        <v>20</v>
      </c>
      <c r="AP919">
        <v>23</v>
      </c>
      <c r="AQ919">
        <v>21</v>
      </c>
      <c r="AR919">
        <v>34</v>
      </c>
      <c r="AS919">
        <v>0</v>
      </c>
      <c r="AT919">
        <v>20</v>
      </c>
      <c r="AU919">
        <v>7</v>
      </c>
      <c r="AV919">
        <v>44</v>
      </c>
      <c r="AW919">
        <f t="shared" si="178"/>
        <v>10</v>
      </c>
      <c r="AX919">
        <f t="shared" si="179"/>
        <v>54</v>
      </c>
      <c r="AY919" t="s">
        <v>102</v>
      </c>
      <c r="AZ919" s="1">
        <v>46077.8125</v>
      </c>
      <c r="BA919" s="1">
        <v>46077</v>
      </c>
      <c r="BB919">
        <v>2</v>
      </c>
      <c r="BC919" t="s">
        <v>120</v>
      </c>
      <c r="BD919">
        <v>2026</v>
      </c>
    </row>
    <row r="920" spans="1:56" x14ac:dyDescent="0.25">
      <c r="A920">
        <v>22500833</v>
      </c>
      <c r="B920" t="s">
        <v>117</v>
      </c>
      <c r="C920" t="s">
        <v>118</v>
      </c>
      <c r="D920">
        <v>1610612751</v>
      </c>
      <c r="E920" t="str">
        <f t="shared" si="168"/>
        <v>161061275122500833</v>
      </c>
      <c r="F920" t="s">
        <v>98</v>
      </c>
      <c r="G920" t="s">
        <v>99</v>
      </c>
      <c r="H920">
        <v>1610612742</v>
      </c>
      <c r="I920" s="4" t="str">
        <f t="shared" si="169"/>
        <v>161061274222500833</v>
      </c>
      <c r="J920">
        <v>1</v>
      </c>
      <c r="K920">
        <v>0</v>
      </c>
      <c r="L920">
        <v>114</v>
      </c>
      <c r="M920">
        <v>123</v>
      </c>
      <c r="N920">
        <v>29</v>
      </c>
      <c r="O920">
        <v>2</v>
      </c>
      <c r="P920">
        <v>11</v>
      </c>
      <c r="Q920" s="2">
        <f t="shared" si="170"/>
        <v>0.6203744013931215</v>
      </c>
      <c r="R920" s="3">
        <f t="shared" si="171"/>
        <v>75.88</v>
      </c>
      <c r="S920" s="3">
        <f t="shared" si="172"/>
        <v>67.56</v>
      </c>
      <c r="T920" s="3">
        <f t="shared" si="173"/>
        <v>150.23721665788088</v>
      </c>
      <c r="U920" s="3">
        <f t="shared" si="174"/>
        <v>182.06039076376555</v>
      </c>
      <c r="V920" s="3">
        <f t="shared" si="175"/>
        <v>-31.823174105884675</v>
      </c>
      <c r="W920" s="2">
        <f t="shared" si="176"/>
        <v>2.6363636363636362</v>
      </c>
      <c r="X920">
        <v>80</v>
      </c>
      <c r="Y920">
        <v>41</v>
      </c>
      <c r="Z920" s="2">
        <v>0.51300000000000001</v>
      </c>
      <c r="AA920">
        <v>32</v>
      </c>
      <c r="AB920">
        <v>13</v>
      </c>
      <c r="AC920">
        <f t="shared" si="177"/>
        <v>39</v>
      </c>
      <c r="AD920" s="2">
        <v>0.40600000000000003</v>
      </c>
      <c r="AE920">
        <v>27</v>
      </c>
      <c r="AF920">
        <v>19</v>
      </c>
      <c r="AG920" s="2">
        <v>0.70399999999999996</v>
      </c>
      <c r="AH920">
        <v>23</v>
      </c>
      <c r="AI920">
        <v>5</v>
      </c>
      <c r="AJ920">
        <v>28</v>
      </c>
      <c r="AK920">
        <v>21</v>
      </c>
      <c r="AL920">
        <v>11</v>
      </c>
      <c r="AM920">
        <v>-9</v>
      </c>
      <c r="AN920">
        <v>240</v>
      </c>
      <c r="AO920">
        <v>29</v>
      </c>
      <c r="AP920">
        <v>35</v>
      </c>
      <c r="AQ920">
        <v>27</v>
      </c>
      <c r="AR920">
        <v>23</v>
      </c>
      <c r="AS920">
        <v>4</v>
      </c>
      <c r="AT920">
        <v>12</v>
      </c>
      <c r="AU920">
        <v>24</v>
      </c>
      <c r="AV920">
        <v>50</v>
      </c>
      <c r="AW920">
        <f t="shared" si="178"/>
        <v>6</v>
      </c>
      <c r="AX920">
        <f t="shared" si="179"/>
        <v>56</v>
      </c>
      <c r="AY920" t="s">
        <v>102</v>
      </c>
      <c r="AZ920" s="1">
        <v>46077.8125</v>
      </c>
      <c r="BA920" s="1">
        <v>46077</v>
      </c>
      <c r="BB920">
        <v>2</v>
      </c>
      <c r="BC920" t="s">
        <v>120</v>
      </c>
      <c r="BD920">
        <v>2026</v>
      </c>
    </row>
    <row r="921" spans="1:56" x14ac:dyDescent="0.25">
      <c r="A921">
        <v>22500833</v>
      </c>
      <c r="B921" t="s">
        <v>98</v>
      </c>
      <c r="C921" t="s">
        <v>99</v>
      </c>
      <c r="D921">
        <v>1610612742</v>
      </c>
      <c r="E921" t="str">
        <f t="shared" si="168"/>
        <v>161061274222500833</v>
      </c>
      <c r="F921" t="s">
        <v>117</v>
      </c>
      <c r="G921" t="s">
        <v>118</v>
      </c>
      <c r="H921">
        <v>1610612751</v>
      </c>
      <c r="I921" s="4" t="str">
        <f t="shared" si="169"/>
        <v>161061275122500833</v>
      </c>
      <c r="J921">
        <v>0</v>
      </c>
      <c r="K921">
        <v>1</v>
      </c>
      <c r="L921">
        <v>123</v>
      </c>
      <c r="M921">
        <v>114</v>
      </c>
      <c r="N921">
        <v>26</v>
      </c>
      <c r="O921">
        <v>4</v>
      </c>
      <c r="P921">
        <v>5</v>
      </c>
      <c r="Q921" s="2">
        <f t="shared" si="170"/>
        <v>0.6644338807260155</v>
      </c>
      <c r="R921" s="3">
        <f t="shared" si="171"/>
        <v>67.56</v>
      </c>
      <c r="S921" s="3">
        <f t="shared" si="172"/>
        <v>75.88</v>
      </c>
      <c r="T921" s="3">
        <f t="shared" si="173"/>
        <v>182.06039076376555</v>
      </c>
      <c r="U921" s="3">
        <f t="shared" si="174"/>
        <v>150.23721665788088</v>
      </c>
      <c r="V921" s="3">
        <f t="shared" si="175"/>
        <v>31.823174105884675</v>
      </c>
      <c r="W921" s="2">
        <f t="shared" si="176"/>
        <v>1.7333333333333334</v>
      </c>
      <c r="X921">
        <v>82</v>
      </c>
      <c r="Y921">
        <v>48</v>
      </c>
      <c r="Z921" s="2">
        <v>0.58499999999999996</v>
      </c>
      <c r="AA921">
        <v>23</v>
      </c>
      <c r="AB921">
        <v>8</v>
      </c>
      <c r="AC921">
        <f t="shared" si="177"/>
        <v>24</v>
      </c>
      <c r="AD921" s="2">
        <v>0.34799999999999998</v>
      </c>
      <c r="AE921">
        <v>24</v>
      </c>
      <c r="AF921">
        <v>19</v>
      </c>
      <c r="AG921" s="2">
        <v>0.79200000000000004</v>
      </c>
      <c r="AH921">
        <v>34</v>
      </c>
      <c r="AI921">
        <v>10</v>
      </c>
      <c r="AJ921">
        <v>44</v>
      </c>
      <c r="AK921">
        <v>19</v>
      </c>
      <c r="AL921">
        <v>15</v>
      </c>
      <c r="AM921">
        <v>9</v>
      </c>
      <c r="AN921">
        <v>240</v>
      </c>
      <c r="AO921">
        <v>36</v>
      </c>
      <c r="AP921">
        <v>40</v>
      </c>
      <c r="AQ921">
        <v>23</v>
      </c>
      <c r="AR921">
        <v>24</v>
      </c>
      <c r="AS921">
        <v>15</v>
      </c>
      <c r="AT921">
        <v>4</v>
      </c>
      <c r="AU921">
        <v>18</v>
      </c>
      <c r="AV921">
        <v>66</v>
      </c>
      <c r="AW921">
        <f t="shared" si="178"/>
        <v>14</v>
      </c>
      <c r="AX921">
        <f t="shared" si="179"/>
        <v>80</v>
      </c>
      <c r="AY921" t="s">
        <v>102</v>
      </c>
      <c r="AZ921" s="1">
        <v>46077.8125</v>
      </c>
      <c r="BA921" s="1">
        <v>46077</v>
      </c>
      <c r="BB921">
        <v>2</v>
      </c>
      <c r="BC921" t="s">
        <v>120</v>
      </c>
      <c r="BD921">
        <v>2026</v>
      </c>
    </row>
    <row r="922" spans="1:56" x14ac:dyDescent="0.25">
      <c r="A922">
        <v>22500834</v>
      </c>
      <c r="B922" t="s">
        <v>59</v>
      </c>
      <c r="C922" t="s">
        <v>60</v>
      </c>
      <c r="D922">
        <v>1610612760</v>
      </c>
      <c r="E922" t="str">
        <f t="shared" si="168"/>
        <v>161061276022500834</v>
      </c>
      <c r="F922" t="s">
        <v>72</v>
      </c>
      <c r="G922" t="s">
        <v>73</v>
      </c>
      <c r="H922">
        <v>1610612761</v>
      </c>
      <c r="I922" s="4" t="str">
        <f t="shared" si="169"/>
        <v>161061276122500834</v>
      </c>
      <c r="J922">
        <v>0</v>
      </c>
      <c r="K922">
        <v>1</v>
      </c>
      <c r="L922">
        <v>116</v>
      </c>
      <c r="M922">
        <v>107</v>
      </c>
      <c r="N922">
        <v>26</v>
      </c>
      <c r="O922">
        <v>5</v>
      </c>
      <c r="P922">
        <v>10</v>
      </c>
      <c r="Q922" s="2">
        <f t="shared" si="170"/>
        <v>0.57838053450339055</v>
      </c>
      <c r="R922" s="3">
        <f t="shared" si="171"/>
        <v>72.28</v>
      </c>
      <c r="S922" s="3">
        <f t="shared" si="172"/>
        <v>70.28</v>
      </c>
      <c r="T922" s="3">
        <f t="shared" si="173"/>
        <v>160.48699501936912</v>
      </c>
      <c r="U922" s="3">
        <f t="shared" si="174"/>
        <v>152.24815025611838</v>
      </c>
      <c r="V922" s="3">
        <f t="shared" si="175"/>
        <v>8.2388447632507393</v>
      </c>
      <c r="W922" s="2">
        <f t="shared" si="176"/>
        <v>1.625</v>
      </c>
      <c r="X922">
        <v>95</v>
      </c>
      <c r="Y922">
        <v>45</v>
      </c>
      <c r="Z922" s="2">
        <v>0.47399999999999998</v>
      </c>
      <c r="AA922">
        <v>40</v>
      </c>
      <c r="AB922">
        <v>16</v>
      </c>
      <c r="AC922">
        <f t="shared" si="177"/>
        <v>48</v>
      </c>
      <c r="AD922" s="2">
        <v>0.4</v>
      </c>
      <c r="AE922">
        <v>12</v>
      </c>
      <c r="AF922">
        <v>10</v>
      </c>
      <c r="AG922" s="2">
        <v>0.83299999999999996</v>
      </c>
      <c r="AH922">
        <v>37</v>
      </c>
      <c r="AI922">
        <v>12</v>
      </c>
      <c r="AJ922">
        <v>49</v>
      </c>
      <c r="AK922">
        <v>19</v>
      </c>
      <c r="AL922">
        <v>16</v>
      </c>
      <c r="AM922">
        <v>9</v>
      </c>
      <c r="AN922">
        <v>240</v>
      </c>
      <c r="AO922">
        <v>25</v>
      </c>
      <c r="AP922">
        <v>35</v>
      </c>
      <c r="AQ922">
        <v>38</v>
      </c>
      <c r="AR922">
        <v>18</v>
      </c>
      <c r="AS922">
        <v>25</v>
      </c>
      <c r="AT922">
        <v>15</v>
      </c>
      <c r="AU922">
        <v>15</v>
      </c>
      <c r="AV922">
        <v>56</v>
      </c>
      <c r="AW922">
        <f t="shared" si="178"/>
        <v>2</v>
      </c>
      <c r="AX922">
        <f t="shared" si="179"/>
        <v>58</v>
      </c>
      <c r="AY922" t="s">
        <v>102</v>
      </c>
      <c r="AZ922" s="1">
        <v>46077.8125</v>
      </c>
      <c r="BA922" s="1">
        <v>46077</v>
      </c>
      <c r="BB922">
        <v>2</v>
      </c>
      <c r="BC922" t="s">
        <v>120</v>
      </c>
      <c r="BD922">
        <v>2026</v>
      </c>
    </row>
    <row r="923" spans="1:56" x14ac:dyDescent="0.25">
      <c r="A923">
        <v>22500834</v>
      </c>
      <c r="B923" t="s">
        <v>72</v>
      </c>
      <c r="C923" t="s">
        <v>73</v>
      </c>
      <c r="D923">
        <v>1610612761</v>
      </c>
      <c r="E923" t="str">
        <f t="shared" si="168"/>
        <v>161061276122500834</v>
      </c>
      <c r="F923" t="s">
        <v>59</v>
      </c>
      <c r="G923" t="s">
        <v>60</v>
      </c>
      <c r="H923">
        <v>1610612760</v>
      </c>
      <c r="I923" s="4" t="str">
        <f t="shared" si="169"/>
        <v>161061276022500834</v>
      </c>
      <c r="J923">
        <v>1</v>
      </c>
      <c r="K923">
        <v>0</v>
      </c>
      <c r="L923">
        <v>107</v>
      </c>
      <c r="M923">
        <v>116</v>
      </c>
      <c r="N923">
        <v>30</v>
      </c>
      <c r="O923">
        <v>8</v>
      </c>
      <c r="P923">
        <v>10</v>
      </c>
      <c r="Q923" s="2">
        <f t="shared" si="170"/>
        <v>0.57354202401372212</v>
      </c>
      <c r="R923" s="3">
        <f t="shared" si="171"/>
        <v>70.28</v>
      </c>
      <c r="S923" s="3">
        <f t="shared" si="172"/>
        <v>72.28</v>
      </c>
      <c r="T923" s="3">
        <f t="shared" si="173"/>
        <v>152.24815025611838</v>
      </c>
      <c r="U923" s="3">
        <f t="shared" si="174"/>
        <v>160.48699501936912</v>
      </c>
      <c r="V923" s="3">
        <f t="shared" si="175"/>
        <v>-8.2388447632507393</v>
      </c>
      <c r="W923" s="2">
        <f t="shared" si="176"/>
        <v>1.875</v>
      </c>
      <c r="X923">
        <v>88</v>
      </c>
      <c r="Y923">
        <v>41</v>
      </c>
      <c r="Z923" s="2">
        <v>0.46600000000000003</v>
      </c>
      <c r="AA923">
        <v>38</v>
      </c>
      <c r="AB923">
        <v>18</v>
      </c>
      <c r="AC923">
        <f t="shared" si="177"/>
        <v>54</v>
      </c>
      <c r="AD923" s="2">
        <v>0.47399999999999998</v>
      </c>
      <c r="AE923">
        <v>12</v>
      </c>
      <c r="AF923">
        <v>7</v>
      </c>
      <c r="AG923" s="2">
        <v>0.58299999999999996</v>
      </c>
      <c r="AH923">
        <v>27</v>
      </c>
      <c r="AI923">
        <v>7</v>
      </c>
      <c r="AJ923">
        <v>34</v>
      </c>
      <c r="AK923">
        <v>22</v>
      </c>
      <c r="AL923">
        <v>16</v>
      </c>
      <c r="AM923">
        <v>-9</v>
      </c>
      <c r="AN923">
        <v>240</v>
      </c>
      <c r="AO923">
        <v>32</v>
      </c>
      <c r="AP923">
        <v>19</v>
      </c>
      <c r="AQ923">
        <v>29</v>
      </c>
      <c r="AR923">
        <v>27</v>
      </c>
      <c r="AS923">
        <v>10</v>
      </c>
      <c r="AT923">
        <v>6</v>
      </c>
      <c r="AU923">
        <v>22</v>
      </c>
      <c r="AV923">
        <v>38</v>
      </c>
      <c r="AW923">
        <f t="shared" si="178"/>
        <v>8</v>
      </c>
      <c r="AX923">
        <f t="shared" si="179"/>
        <v>46</v>
      </c>
      <c r="AY923" t="s">
        <v>102</v>
      </c>
      <c r="AZ923" s="1">
        <v>46077.8125</v>
      </c>
      <c r="BA923" s="1">
        <v>46077</v>
      </c>
      <c r="BB923">
        <v>2</v>
      </c>
      <c r="BC923" t="s">
        <v>120</v>
      </c>
      <c r="BD923">
        <v>2026</v>
      </c>
    </row>
    <row r="924" spans="1:56" x14ac:dyDescent="0.25">
      <c r="A924">
        <v>22500835</v>
      </c>
      <c r="B924" t="s">
        <v>55</v>
      </c>
      <c r="C924" t="s">
        <v>56</v>
      </c>
      <c r="D924">
        <v>1610612752</v>
      </c>
      <c r="E924" t="str">
        <f t="shared" si="168"/>
        <v>161061275222500835</v>
      </c>
      <c r="F924" t="s">
        <v>62</v>
      </c>
      <c r="G924" t="s">
        <v>63</v>
      </c>
      <c r="H924">
        <v>1610612739</v>
      </c>
      <c r="I924" s="4" t="str">
        <f t="shared" si="169"/>
        <v>161061273922500835</v>
      </c>
      <c r="J924">
        <v>0</v>
      </c>
      <c r="K924">
        <v>0</v>
      </c>
      <c r="L924">
        <v>94</v>
      </c>
      <c r="M924">
        <v>109</v>
      </c>
      <c r="N924">
        <v>23</v>
      </c>
      <c r="O924">
        <v>8</v>
      </c>
      <c r="P924">
        <v>7</v>
      </c>
      <c r="Q924" s="2">
        <f t="shared" si="170"/>
        <v>0.49349013019739607</v>
      </c>
      <c r="R924" s="3">
        <f t="shared" si="171"/>
        <v>68.239999999999995</v>
      </c>
      <c r="S924" s="3">
        <f t="shared" si="172"/>
        <v>76.2</v>
      </c>
      <c r="T924" s="3">
        <f t="shared" si="173"/>
        <v>137.74912075029309</v>
      </c>
      <c r="U924" s="3">
        <f t="shared" si="174"/>
        <v>143.0446194225722</v>
      </c>
      <c r="V924" s="3">
        <f t="shared" si="175"/>
        <v>-5.2954986722791091</v>
      </c>
      <c r="W924" s="2">
        <f t="shared" si="176"/>
        <v>1.4375</v>
      </c>
      <c r="X924">
        <v>86</v>
      </c>
      <c r="Y924">
        <v>35</v>
      </c>
      <c r="Z924" s="2">
        <v>0.40699999999999997</v>
      </c>
      <c r="AA924">
        <v>37</v>
      </c>
      <c r="AB924">
        <v>10</v>
      </c>
      <c r="AC924">
        <f t="shared" si="177"/>
        <v>30</v>
      </c>
      <c r="AD924" s="2">
        <v>0.27</v>
      </c>
      <c r="AE924">
        <v>21</v>
      </c>
      <c r="AF924">
        <v>14</v>
      </c>
      <c r="AG924" s="2">
        <v>0.66700000000000004</v>
      </c>
      <c r="AH924">
        <v>33</v>
      </c>
      <c r="AI924">
        <v>11</v>
      </c>
      <c r="AJ924">
        <v>44</v>
      </c>
      <c r="AK924">
        <v>22</v>
      </c>
      <c r="AL924">
        <v>16</v>
      </c>
      <c r="AM924">
        <v>-15</v>
      </c>
      <c r="AN924">
        <v>240</v>
      </c>
      <c r="AO924">
        <v>26</v>
      </c>
      <c r="AP924">
        <v>28</v>
      </c>
      <c r="AQ924">
        <v>11</v>
      </c>
      <c r="AR924">
        <v>29</v>
      </c>
      <c r="AS924">
        <v>2</v>
      </c>
      <c r="AT924">
        <v>9</v>
      </c>
      <c r="AU924">
        <v>10</v>
      </c>
      <c r="AV924">
        <v>46</v>
      </c>
      <c r="AW924">
        <f t="shared" si="178"/>
        <v>4</v>
      </c>
      <c r="AX924">
        <f t="shared" si="179"/>
        <v>50</v>
      </c>
      <c r="AY924" t="s">
        <v>102</v>
      </c>
      <c r="AZ924" s="1">
        <v>46077.8125</v>
      </c>
      <c r="BA924" s="1">
        <v>46077</v>
      </c>
      <c r="BB924">
        <v>2</v>
      </c>
      <c r="BC924" t="s">
        <v>120</v>
      </c>
      <c r="BD924">
        <v>2026</v>
      </c>
    </row>
    <row r="925" spans="1:56" x14ac:dyDescent="0.25">
      <c r="A925">
        <v>22500835</v>
      </c>
      <c r="B925" t="s">
        <v>62</v>
      </c>
      <c r="C925" t="s">
        <v>63</v>
      </c>
      <c r="D925">
        <v>1610612739</v>
      </c>
      <c r="E925" t="str">
        <f t="shared" si="168"/>
        <v>161061273922500835</v>
      </c>
      <c r="F925" t="s">
        <v>55</v>
      </c>
      <c r="G925" t="s">
        <v>56</v>
      </c>
      <c r="H925">
        <v>1610612752</v>
      </c>
      <c r="I925" s="4" t="str">
        <f t="shared" si="169"/>
        <v>161061275222500835</v>
      </c>
      <c r="J925">
        <v>1</v>
      </c>
      <c r="K925">
        <v>1</v>
      </c>
      <c r="L925">
        <v>109</v>
      </c>
      <c r="M925">
        <v>94</v>
      </c>
      <c r="N925">
        <v>23</v>
      </c>
      <c r="O925">
        <v>6</v>
      </c>
      <c r="P925">
        <v>11</v>
      </c>
      <c r="Q925" s="2">
        <f t="shared" si="170"/>
        <v>0.54391217564870253</v>
      </c>
      <c r="R925" s="3">
        <f t="shared" si="171"/>
        <v>76.2</v>
      </c>
      <c r="S925" s="3">
        <f t="shared" si="172"/>
        <v>68.239999999999995</v>
      </c>
      <c r="T925" s="3">
        <f t="shared" si="173"/>
        <v>143.0446194225722</v>
      </c>
      <c r="U925" s="3">
        <f t="shared" si="174"/>
        <v>137.74912075029309</v>
      </c>
      <c r="V925" s="3">
        <f t="shared" si="175"/>
        <v>5.2954986722791091</v>
      </c>
      <c r="W925" s="2">
        <f t="shared" si="176"/>
        <v>2.0909090909090908</v>
      </c>
      <c r="X925">
        <v>87</v>
      </c>
      <c r="Y925">
        <v>37</v>
      </c>
      <c r="Z925" s="2">
        <v>0.42499999999999999</v>
      </c>
      <c r="AA925">
        <v>35</v>
      </c>
      <c r="AB925">
        <v>13</v>
      </c>
      <c r="AC925">
        <f t="shared" si="177"/>
        <v>39</v>
      </c>
      <c r="AD925" s="2">
        <v>0.371</v>
      </c>
      <c r="AE925">
        <v>30</v>
      </c>
      <c r="AF925">
        <v>22</v>
      </c>
      <c r="AG925" s="2">
        <v>0.73299999999999998</v>
      </c>
      <c r="AH925">
        <v>31</v>
      </c>
      <c r="AI925">
        <v>13</v>
      </c>
      <c r="AJ925">
        <v>44</v>
      </c>
      <c r="AK925">
        <v>18</v>
      </c>
      <c r="AL925">
        <v>11</v>
      </c>
      <c r="AM925">
        <v>15</v>
      </c>
      <c r="AN925">
        <v>240</v>
      </c>
      <c r="AO925">
        <v>35</v>
      </c>
      <c r="AP925">
        <v>25</v>
      </c>
      <c r="AQ925">
        <v>23</v>
      </c>
      <c r="AR925">
        <v>26</v>
      </c>
      <c r="AS925">
        <v>20</v>
      </c>
      <c r="AT925">
        <v>8</v>
      </c>
      <c r="AU925">
        <v>17</v>
      </c>
      <c r="AV925">
        <v>42</v>
      </c>
      <c r="AW925">
        <f t="shared" si="178"/>
        <v>6</v>
      </c>
      <c r="AX925">
        <f t="shared" si="179"/>
        <v>48</v>
      </c>
      <c r="AY925" t="s">
        <v>102</v>
      </c>
      <c r="AZ925" s="1">
        <v>46077.8125</v>
      </c>
      <c r="BA925" s="1">
        <v>46077</v>
      </c>
      <c r="BB925">
        <v>2</v>
      </c>
      <c r="BC925" t="s">
        <v>120</v>
      </c>
      <c r="BD925">
        <v>2026</v>
      </c>
    </row>
    <row r="926" spans="1:56" x14ac:dyDescent="0.25">
      <c r="A926">
        <v>22500831</v>
      </c>
      <c r="B926" t="s">
        <v>70</v>
      </c>
      <c r="C926" t="s">
        <v>71</v>
      </c>
      <c r="D926">
        <v>1610612755</v>
      </c>
      <c r="E926" t="str">
        <f t="shared" si="168"/>
        <v>161061275522500831</v>
      </c>
      <c r="F926" t="s">
        <v>113</v>
      </c>
      <c r="G926" t="s">
        <v>114</v>
      </c>
      <c r="H926">
        <v>1610612754</v>
      </c>
      <c r="I926" s="4" t="str">
        <f t="shared" si="169"/>
        <v>161061275422500831</v>
      </c>
      <c r="J926">
        <v>0</v>
      </c>
      <c r="K926">
        <v>1</v>
      </c>
      <c r="L926">
        <v>135</v>
      </c>
      <c r="M926">
        <v>114</v>
      </c>
      <c r="N926">
        <v>29</v>
      </c>
      <c r="O926">
        <v>5</v>
      </c>
      <c r="P926">
        <v>14</v>
      </c>
      <c r="Q926" s="2">
        <f t="shared" si="170"/>
        <v>0.65533980582524276</v>
      </c>
      <c r="R926" s="3">
        <f t="shared" si="171"/>
        <v>84</v>
      </c>
      <c r="S926" s="3">
        <f t="shared" si="172"/>
        <v>76.680000000000007</v>
      </c>
      <c r="T926" s="3">
        <f t="shared" si="173"/>
        <v>160.71428571428572</v>
      </c>
      <c r="U926" s="3">
        <f t="shared" si="174"/>
        <v>148.66979655712049</v>
      </c>
      <c r="V926" s="3">
        <f t="shared" si="175"/>
        <v>12.044489157165231</v>
      </c>
      <c r="W926" s="2">
        <f t="shared" si="176"/>
        <v>2.2307692307692308</v>
      </c>
      <c r="X926">
        <v>92</v>
      </c>
      <c r="Y926">
        <v>53</v>
      </c>
      <c r="Z926" s="2">
        <v>0.57599999999999996</v>
      </c>
      <c r="AA926">
        <v>29</v>
      </c>
      <c r="AB926">
        <v>8</v>
      </c>
      <c r="AC926">
        <f t="shared" si="177"/>
        <v>24</v>
      </c>
      <c r="AD926" s="2">
        <v>0.27600000000000002</v>
      </c>
      <c r="AE926">
        <v>25</v>
      </c>
      <c r="AF926">
        <v>21</v>
      </c>
      <c r="AG926" s="2">
        <v>0.84</v>
      </c>
      <c r="AH926">
        <v>38</v>
      </c>
      <c r="AI926">
        <v>6</v>
      </c>
      <c r="AJ926">
        <v>44</v>
      </c>
      <c r="AK926">
        <v>21</v>
      </c>
      <c r="AL926">
        <v>13</v>
      </c>
      <c r="AM926">
        <v>21</v>
      </c>
      <c r="AN926">
        <v>240</v>
      </c>
      <c r="AO926">
        <v>30</v>
      </c>
      <c r="AP926">
        <v>45</v>
      </c>
      <c r="AQ926">
        <v>31</v>
      </c>
      <c r="AR926">
        <v>29</v>
      </c>
      <c r="AS926">
        <v>28</v>
      </c>
      <c r="AT926">
        <v>25</v>
      </c>
      <c r="AU926">
        <v>25</v>
      </c>
      <c r="AV926">
        <v>82</v>
      </c>
      <c r="AW926">
        <f t="shared" si="178"/>
        <v>8</v>
      </c>
      <c r="AX926">
        <f t="shared" si="179"/>
        <v>90</v>
      </c>
      <c r="AY926" t="s">
        <v>102</v>
      </c>
      <c r="AZ926" s="1">
        <v>46077.791666666664</v>
      </c>
      <c r="BA926" s="1">
        <v>46077</v>
      </c>
      <c r="BB926">
        <v>2</v>
      </c>
      <c r="BC926" t="s">
        <v>120</v>
      </c>
      <c r="BD926">
        <v>2026</v>
      </c>
    </row>
    <row r="927" spans="1:56" x14ac:dyDescent="0.25">
      <c r="A927">
        <v>22500831</v>
      </c>
      <c r="B927" t="s">
        <v>113</v>
      </c>
      <c r="C927" t="s">
        <v>114</v>
      </c>
      <c r="D927">
        <v>1610612754</v>
      </c>
      <c r="E927" t="str">
        <f t="shared" si="168"/>
        <v>161061275422500831</v>
      </c>
      <c r="F927" t="s">
        <v>70</v>
      </c>
      <c r="G927" t="s">
        <v>71</v>
      </c>
      <c r="H927">
        <v>1610612755</v>
      </c>
      <c r="I927" s="4" t="str">
        <f t="shared" si="169"/>
        <v>161061275522500831</v>
      </c>
      <c r="J927">
        <v>1</v>
      </c>
      <c r="K927">
        <v>0</v>
      </c>
      <c r="L927">
        <v>114</v>
      </c>
      <c r="M927">
        <v>135</v>
      </c>
      <c r="N927">
        <v>27</v>
      </c>
      <c r="O927">
        <v>4</v>
      </c>
      <c r="P927">
        <v>8</v>
      </c>
      <c r="Q927" s="2">
        <f t="shared" si="170"/>
        <v>0.54451662208635843</v>
      </c>
      <c r="R927" s="3">
        <f t="shared" si="171"/>
        <v>76.680000000000007</v>
      </c>
      <c r="S927" s="3">
        <f t="shared" si="172"/>
        <v>84</v>
      </c>
      <c r="T927" s="3">
        <f t="shared" si="173"/>
        <v>148.66979655712049</v>
      </c>
      <c r="U927" s="3">
        <f t="shared" si="174"/>
        <v>160.71428571428572</v>
      </c>
      <c r="V927" s="3">
        <f t="shared" si="175"/>
        <v>-12.044489157165231</v>
      </c>
      <c r="W927" s="2">
        <f t="shared" si="176"/>
        <v>1.6875</v>
      </c>
      <c r="X927">
        <v>95</v>
      </c>
      <c r="Y927">
        <v>41</v>
      </c>
      <c r="Z927" s="2">
        <v>0.432</v>
      </c>
      <c r="AA927">
        <v>43</v>
      </c>
      <c r="AB927">
        <v>13</v>
      </c>
      <c r="AC927">
        <f t="shared" si="177"/>
        <v>39</v>
      </c>
      <c r="AD927" s="2">
        <v>0.30199999999999999</v>
      </c>
      <c r="AE927">
        <v>22</v>
      </c>
      <c r="AF927">
        <v>19</v>
      </c>
      <c r="AG927" s="2">
        <v>0.86399999999999999</v>
      </c>
      <c r="AH927">
        <v>29</v>
      </c>
      <c r="AI927">
        <v>12</v>
      </c>
      <c r="AJ927">
        <v>41</v>
      </c>
      <c r="AK927">
        <v>19</v>
      </c>
      <c r="AL927">
        <v>16</v>
      </c>
      <c r="AM927">
        <v>-21</v>
      </c>
      <c r="AN927">
        <v>240</v>
      </c>
      <c r="AO927">
        <v>38</v>
      </c>
      <c r="AP927">
        <v>27</v>
      </c>
      <c r="AQ927">
        <v>20</v>
      </c>
      <c r="AR927">
        <v>29</v>
      </c>
      <c r="AS927">
        <v>8</v>
      </c>
      <c r="AT927">
        <v>22</v>
      </c>
      <c r="AU927">
        <v>14</v>
      </c>
      <c r="AV927">
        <v>52</v>
      </c>
      <c r="AW927">
        <f t="shared" si="178"/>
        <v>4</v>
      </c>
      <c r="AX927">
        <f t="shared" si="179"/>
        <v>56</v>
      </c>
      <c r="AY927" t="s">
        <v>102</v>
      </c>
      <c r="AZ927" s="1">
        <v>46077.791666666664</v>
      </c>
      <c r="BA927" s="1">
        <v>46077</v>
      </c>
      <c r="BB927">
        <v>2</v>
      </c>
      <c r="BC927" t="s">
        <v>120</v>
      </c>
      <c r="BD927">
        <v>2026</v>
      </c>
    </row>
    <row r="928" spans="1:56" x14ac:dyDescent="0.25">
      <c r="A928">
        <v>22500830</v>
      </c>
      <c r="B928" t="s">
        <v>107</v>
      </c>
      <c r="C928" t="s">
        <v>108</v>
      </c>
      <c r="D928">
        <v>1610612762</v>
      </c>
      <c r="E928" t="str">
        <f t="shared" si="168"/>
        <v>161061276222500830</v>
      </c>
      <c r="F928" t="s">
        <v>78</v>
      </c>
      <c r="G928" t="s">
        <v>79</v>
      </c>
      <c r="H928">
        <v>1610612745</v>
      </c>
      <c r="I928" s="4" t="str">
        <f t="shared" si="169"/>
        <v>161061274522500830</v>
      </c>
      <c r="J928">
        <v>0</v>
      </c>
      <c r="K928">
        <v>0</v>
      </c>
      <c r="L928">
        <v>105</v>
      </c>
      <c r="M928">
        <v>125</v>
      </c>
      <c r="N928">
        <v>23</v>
      </c>
      <c r="O928">
        <v>3</v>
      </c>
      <c r="P928">
        <v>17</v>
      </c>
      <c r="Q928" s="2">
        <f t="shared" si="170"/>
        <v>0.47212230215827339</v>
      </c>
      <c r="R928" s="3">
        <f t="shared" si="171"/>
        <v>87.2</v>
      </c>
      <c r="S928" s="3">
        <f t="shared" si="172"/>
        <v>54.84</v>
      </c>
      <c r="T928" s="3">
        <f t="shared" si="173"/>
        <v>120.41284403669725</v>
      </c>
      <c r="U928" s="3">
        <f t="shared" si="174"/>
        <v>227.93581327498177</v>
      </c>
      <c r="V928" s="3">
        <f t="shared" si="175"/>
        <v>-107.52296923828452</v>
      </c>
      <c r="W928" s="2">
        <f t="shared" si="176"/>
        <v>2.0909090909090908</v>
      </c>
      <c r="X928">
        <v>98</v>
      </c>
      <c r="Y928">
        <v>36</v>
      </c>
      <c r="Z928" s="2">
        <v>0.36699999999999999</v>
      </c>
      <c r="AA928">
        <v>44</v>
      </c>
      <c r="AB928">
        <v>8</v>
      </c>
      <c r="AC928">
        <f t="shared" si="177"/>
        <v>24</v>
      </c>
      <c r="AD928" s="2">
        <v>0.182</v>
      </c>
      <c r="AE928">
        <v>30</v>
      </c>
      <c r="AF928">
        <v>25</v>
      </c>
      <c r="AG928" s="2">
        <v>0.83299999999999996</v>
      </c>
      <c r="AH928">
        <v>23</v>
      </c>
      <c r="AI928">
        <v>13</v>
      </c>
      <c r="AJ928">
        <v>36</v>
      </c>
      <c r="AK928">
        <v>10</v>
      </c>
      <c r="AL928">
        <v>11</v>
      </c>
      <c r="AM928">
        <v>-20</v>
      </c>
      <c r="AN928">
        <v>240</v>
      </c>
      <c r="AO928">
        <v>22</v>
      </c>
      <c r="AP928">
        <v>25</v>
      </c>
      <c r="AQ928">
        <v>28</v>
      </c>
      <c r="AR928">
        <v>30</v>
      </c>
      <c r="AS928">
        <v>3</v>
      </c>
      <c r="AT928">
        <v>30</v>
      </c>
      <c r="AU928">
        <v>34</v>
      </c>
      <c r="AV928">
        <v>52</v>
      </c>
      <c r="AW928">
        <f t="shared" si="178"/>
        <v>4</v>
      </c>
      <c r="AX928">
        <f t="shared" si="179"/>
        <v>56</v>
      </c>
      <c r="AY928" t="s">
        <v>102</v>
      </c>
      <c r="AZ928" s="1">
        <v>46076.895833333336</v>
      </c>
      <c r="BA928" s="1">
        <v>46076</v>
      </c>
      <c r="BB928">
        <v>2</v>
      </c>
      <c r="BC928" t="s">
        <v>120</v>
      </c>
      <c r="BD928">
        <v>2026</v>
      </c>
    </row>
    <row r="929" spans="1:56" x14ac:dyDescent="0.25">
      <c r="A929">
        <v>22500830</v>
      </c>
      <c r="B929" t="s">
        <v>78</v>
      </c>
      <c r="C929" t="s">
        <v>79</v>
      </c>
      <c r="D929">
        <v>1610612745</v>
      </c>
      <c r="E929" t="str">
        <f t="shared" si="168"/>
        <v>161061274522500830</v>
      </c>
      <c r="F929" t="s">
        <v>107</v>
      </c>
      <c r="G929" t="s">
        <v>108</v>
      </c>
      <c r="H929">
        <v>1610612762</v>
      </c>
      <c r="I929" s="4" t="str">
        <f t="shared" si="169"/>
        <v>161061276222500830</v>
      </c>
      <c r="J929">
        <v>1</v>
      </c>
      <c r="K929">
        <v>1</v>
      </c>
      <c r="L929">
        <v>125</v>
      </c>
      <c r="M929">
        <v>105</v>
      </c>
      <c r="N929">
        <v>34</v>
      </c>
      <c r="O929">
        <v>8</v>
      </c>
      <c r="P929">
        <v>10</v>
      </c>
      <c r="Q929" s="2">
        <f t="shared" si="170"/>
        <v>0.68802289740202549</v>
      </c>
      <c r="R929" s="3">
        <f t="shared" si="171"/>
        <v>54.84</v>
      </c>
      <c r="S929" s="3">
        <f t="shared" si="172"/>
        <v>87.2</v>
      </c>
      <c r="T929" s="3">
        <f t="shared" si="173"/>
        <v>227.93581327498177</v>
      </c>
      <c r="U929" s="3">
        <f t="shared" si="174"/>
        <v>120.41284403669725</v>
      </c>
      <c r="V929" s="3">
        <f t="shared" si="175"/>
        <v>107.52296923828452</v>
      </c>
      <c r="W929" s="2">
        <f t="shared" si="176"/>
        <v>1.3076923076923077</v>
      </c>
      <c r="X929">
        <v>86</v>
      </c>
      <c r="Y929">
        <v>49</v>
      </c>
      <c r="Z929" s="2">
        <v>0.56999999999999995</v>
      </c>
      <c r="AA929">
        <v>40</v>
      </c>
      <c r="AB929">
        <v>18</v>
      </c>
      <c r="AC929">
        <f t="shared" si="177"/>
        <v>54</v>
      </c>
      <c r="AD929" s="2">
        <v>0.45</v>
      </c>
      <c r="AE929">
        <v>11</v>
      </c>
      <c r="AF929">
        <v>9</v>
      </c>
      <c r="AG929" s="2">
        <v>0.81799999999999995</v>
      </c>
      <c r="AH929">
        <v>43</v>
      </c>
      <c r="AI929">
        <v>10</v>
      </c>
      <c r="AJ929">
        <v>53</v>
      </c>
      <c r="AK929">
        <v>20</v>
      </c>
      <c r="AL929">
        <v>26</v>
      </c>
      <c r="AM929">
        <v>20</v>
      </c>
      <c r="AN929">
        <v>240</v>
      </c>
      <c r="AO929">
        <v>38</v>
      </c>
      <c r="AP929">
        <v>30</v>
      </c>
      <c r="AQ929">
        <v>32</v>
      </c>
      <c r="AR929">
        <v>25</v>
      </c>
      <c r="AS929">
        <v>33</v>
      </c>
      <c r="AT929">
        <v>29</v>
      </c>
      <c r="AU929">
        <v>8</v>
      </c>
      <c r="AV929">
        <v>54</v>
      </c>
      <c r="AW929">
        <f t="shared" si="178"/>
        <v>8</v>
      </c>
      <c r="AX929">
        <f t="shared" si="179"/>
        <v>62</v>
      </c>
      <c r="AY929" t="s">
        <v>102</v>
      </c>
      <c r="AZ929" s="1">
        <v>46076.895833333336</v>
      </c>
      <c r="BA929" s="1">
        <v>46076</v>
      </c>
      <c r="BB929">
        <v>2</v>
      </c>
      <c r="BC929" t="s">
        <v>120</v>
      </c>
      <c r="BD929">
        <v>2026</v>
      </c>
    </row>
    <row r="930" spans="1:56" x14ac:dyDescent="0.25">
      <c r="A930">
        <v>22500829</v>
      </c>
      <c r="B930" t="s">
        <v>109</v>
      </c>
      <c r="C930" t="s">
        <v>110</v>
      </c>
      <c r="D930">
        <v>1610612758</v>
      </c>
      <c r="E930" t="str">
        <f t="shared" si="168"/>
        <v>161061275822500829</v>
      </c>
      <c r="F930" t="s">
        <v>103</v>
      </c>
      <c r="G930" t="s">
        <v>104</v>
      </c>
      <c r="H930">
        <v>1610612763</v>
      </c>
      <c r="I930" s="4" t="str">
        <f t="shared" si="169"/>
        <v>161061276322500829</v>
      </c>
      <c r="J930">
        <v>0</v>
      </c>
      <c r="K930">
        <v>1</v>
      </c>
      <c r="L930">
        <v>123</v>
      </c>
      <c r="M930">
        <v>114</v>
      </c>
      <c r="N930">
        <v>30</v>
      </c>
      <c r="O930">
        <v>7</v>
      </c>
      <c r="P930">
        <v>12</v>
      </c>
      <c r="Q930" s="2">
        <f t="shared" si="170"/>
        <v>0.58571428571428574</v>
      </c>
      <c r="R930" s="3">
        <f t="shared" si="171"/>
        <v>77</v>
      </c>
      <c r="S930" s="3">
        <f t="shared" si="172"/>
        <v>69.8</v>
      </c>
      <c r="T930" s="3">
        <f t="shared" si="173"/>
        <v>159.74025974025975</v>
      </c>
      <c r="U930" s="3">
        <f t="shared" si="174"/>
        <v>163.32378223495704</v>
      </c>
      <c r="V930" s="3">
        <f t="shared" si="175"/>
        <v>-3.5835224946972914</v>
      </c>
      <c r="W930" s="2">
        <f t="shared" si="176"/>
        <v>2</v>
      </c>
      <c r="X930">
        <v>94</v>
      </c>
      <c r="Y930">
        <v>47</v>
      </c>
      <c r="Z930" s="2">
        <v>0.5</v>
      </c>
      <c r="AA930">
        <v>29</v>
      </c>
      <c r="AB930">
        <v>10</v>
      </c>
      <c r="AC930">
        <f t="shared" si="177"/>
        <v>30</v>
      </c>
      <c r="AD930" s="2">
        <v>0.34499999999999997</v>
      </c>
      <c r="AE930">
        <v>25</v>
      </c>
      <c r="AF930">
        <v>19</v>
      </c>
      <c r="AG930" s="2">
        <v>0.76</v>
      </c>
      <c r="AH930">
        <v>32</v>
      </c>
      <c r="AI930">
        <v>13</v>
      </c>
      <c r="AJ930">
        <v>45</v>
      </c>
      <c r="AK930">
        <v>15</v>
      </c>
      <c r="AL930">
        <v>15</v>
      </c>
      <c r="AM930">
        <v>9</v>
      </c>
      <c r="AN930">
        <v>240</v>
      </c>
      <c r="AO930">
        <v>33</v>
      </c>
      <c r="AP930">
        <v>30</v>
      </c>
      <c r="AQ930">
        <v>29</v>
      </c>
      <c r="AR930">
        <v>31</v>
      </c>
      <c r="AS930">
        <v>13</v>
      </c>
      <c r="AT930">
        <v>20</v>
      </c>
      <c r="AU930">
        <v>20</v>
      </c>
      <c r="AV930">
        <v>64</v>
      </c>
      <c r="AW930">
        <f t="shared" si="178"/>
        <v>10</v>
      </c>
      <c r="AX930">
        <f t="shared" si="179"/>
        <v>74</v>
      </c>
      <c r="AY930" t="s">
        <v>102</v>
      </c>
      <c r="AZ930" s="1">
        <v>46076.833333333336</v>
      </c>
      <c r="BA930" s="1">
        <v>46076</v>
      </c>
      <c r="BB930">
        <v>2</v>
      </c>
      <c r="BC930" t="s">
        <v>120</v>
      </c>
      <c r="BD930">
        <v>2026</v>
      </c>
    </row>
    <row r="931" spans="1:56" x14ac:dyDescent="0.25">
      <c r="A931">
        <v>22500829</v>
      </c>
      <c r="B931" t="s">
        <v>103</v>
      </c>
      <c r="C931" t="s">
        <v>104</v>
      </c>
      <c r="D931">
        <v>1610612763</v>
      </c>
      <c r="E931" t="str">
        <f t="shared" si="168"/>
        <v>161061276322500829</v>
      </c>
      <c r="F931" t="s">
        <v>109</v>
      </c>
      <c r="G931" t="s">
        <v>110</v>
      </c>
      <c r="H931">
        <v>1610612758</v>
      </c>
      <c r="I931" s="4" t="str">
        <f t="shared" si="169"/>
        <v>161061275822500829</v>
      </c>
      <c r="J931">
        <v>1</v>
      </c>
      <c r="K931">
        <v>0</v>
      </c>
      <c r="L931">
        <v>114</v>
      </c>
      <c r="M931">
        <v>123</v>
      </c>
      <c r="N931">
        <v>33</v>
      </c>
      <c r="O931">
        <v>3</v>
      </c>
      <c r="P931">
        <v>13</v>
      </c>
      <c r="Q931" s="2">
        <f t="shared" si="170"/>
        <v>0.59498956158663885</v>
      </c>
      <c r="R931" s="3">
        <f t="shared" si="171"/>
        <v>69.8</v>
      </c>
      <c r="S931" s="3">
        <f t="shared" si="172"/>
        <v>77</v>
      </c>
      <c r="T931" s="3">
        <f t="shared" si="173"/>
        <v>163.32378223495704</v>
      </c>
      <c r="U931" s="3">
        <f t="shared" si="174"/>
        <v>159.74025974025975</v>
      </c>
      <c r="V931" s="3">
        <f t="shared" si="175"/>
        <v>3.5835224946972914</v>
      </c>
      <c r="W931" s="2">
        <f t="shared" si="176"/>
        <v>1.9411764705882353</v>
      </c>
      <c r="X931">
        <v>87</v>
      </c>
      <c r="Y931">
        <v>42</v>
      </c>
      <c r="Z931" s="2">
        <v>0.48299999999999998</v>
      </c>
      <c r="AA931">
        <v>34</v>
      </c>
      <c r="AB931">
        <v>12</v>
      </c>
      <c r="AC931">
        <f t="shared" si="177"/>
        <v>36</v>
      </c>
      <c r="AD931" s="2">
        <v>0.35299999999999998</v>
      </c>
      <c r="AE931">
        <v>20</v>
      </c>
      <c r="AF931">
        <v>18</v>
      </c>
      <c r="AG931" s="2">
        <v>0.9</v>
      </c>
      <c r="AH931">
        <v>28</v>
      </c>
      <c r="AI931">
        <v>9</v>
      </c>
      <c r="AJ931">
        <v>37</v>
      </c>
      <c r="AK931">
        <v>18</v>
      </c>
      <c r="AL931">
        <v>17</v>
      </c>
      <c r="AM931">
        <v>-9</v>
      </c>
      <c r="AN931">
        <v>240</v>
      </c>
      <c r="AO931">
        <v>25</v>
      </c>
      <c r="AP931">
        <v>36</v>
      </c>
      <c r="AQ931">
        <v>28</v>
      </c>
      <c r="AR931">
        <v>25</v>
      </c>
      <c r="AS931">
        <v>2</v>
      </c>
      <c r="AT931">
        <v>15</v>
      </c>
      <c r="AU931">
        <v>18</v>
      </c>
      <c r="AV931">
        <v>54</v>
      </c>
      <c r="AW931">
        <f t="shared" si="178"/>
        <v>6</v>
      </c>
      <c r="AX931">
        <f t="shared" si="179"/>
        <v>60</v>
      </c>
      <c r="AY931" t="s">
        <v>102</v>
      </c>
      <c r="AZ931" s="1">
        <v>46076.833333333336</v>
      </c>
      <c r="BA931" s="1">
        <v>46076</v>
      </c>
      <c r="BB931">
        <v>2</v>
      </c>
      <c r="BC931" t="s">
        <v>120</v>
      </c>
      <c r="BD931">
        <v>2026</v>
      </c>
    </row>
    <row r="932" spans="1:56" x14ac:dyDescent="0.25">
      <c r="A932">
        <v>22500828</v>
      </c>
      <c r="B932" t="s">
        <v>64</v>
      </c>
      <c r="C932" t="s">
        <v>65</v>
      </c>
      <c r="D932">
        <v>1610612765</v>
      </c>
      <c r="E932" t="str">
        <f t="shared" si="168"/>
        <v>161061276522500828</v>
      </c>
      <c r="F932" t="s">
        <v>53</v>
      </c>
      <c r="G932" t="s">
        <v>54</v>
      </c>
      <c r="H932">
        <v>1610612759</v>
      </c>
      <c r="I932" s="4" t="str">
        <f t="shared" si="169"/>
        <v>161061275922500828</v>
      </c>
      <c r="J932">
        <v>1</v>
      </c>
      <c r="K932">
        <v>0</v>
      </c>
      <c r="L932">
        <v>103</v>
      </c>
      <c r="M932">
        <v>114</v>
      </c>
      <c r="N932">
        <v>21</v>
      </c>
      <c r="O932">
        <v>8</v>
      </c>
      <c r="P932">
        <v>7</v>
      </c>
      <c r="Q932" s="2">
        <f t="shared" si="170"/>
        <v>0.45033228401538999</v>
      </c>
      <c r="R932" s="3">
        <f t="shared" si="171"/>
        <v>79.36</v>
      </c>
      <c r="S932" s="3">
        <f t="shared" si="172"/>
        <v>81.36</v>
      </c>
      <c r="T932" s="3">
        <f t="shared" si="173"/>
        <v>129.7883064516129</v>
      </c>
      <c r="U932" s="3">
        <f t="shared" si="174"/>
        <v>140.11799410029499</v>
      </c>
      <c r="V932" s="3">
        <f t="shared" si="175"/>
        <v>-10.329687648682096</v>
      </c>
      <c r="W932" s="2">
        <f t="shared" si="176"/>
        <v>1.4</v>
      </c>
      <c r="X932">
        <v>106</v>
      </c>
      <c r="Y932">
        <v>40</v>
      </c>
      <c r="Z932" s="2">
        <v>0.377</v>
      </c>
      <c r="AA932">
        <v>36</v>
      </c>
      <c r="AB932">
        <v>7</v>
      </c>
      <c r="AC932">
        <f t="shared" si="177"/>
        <v>21</v>
      </c>
      <c r="AD932" s="2">
        <v>0.19400000000000001</v>
      </c>
      <c r="AE932">
        <v>19</v>
      </c>
      <c r="AF932">
        <v>16</v>
      </c>
      <c r="AG932" s="2">
        <v>0.84199999999999997</v>
      </c>
      <c r="AH932">
        <v>35</v>
      </c>
      <c r="AI932">
        <v>20</v>
      </c>
      <c r="AJ932">
        <v>55</v>
      </c>
      <c r="AK932">
        <v>19</v>
      </c>
      <c r="AL932">
        <v>15</v>
      </c>
      <c r="AM932">
        <v>-11</v>
      </c>
      <c r="AN932">
        <v>240</v>
      </c>
      <c r="AO932">
        <v>27</v>
      </c>
      <c r="AP932">
        <v>28</v>
      </c>
      <c r="AQ932">
        <v>20</v>
      </c>
      <c r="AR932">
        <v>28</v>
      </c>
      <c r="AS932">
        <v>6</v>
      </c>
      <c r="AT932">
        <v>16</v>
      </c>
      <c r="AU932">
        <v>13</v>
      </c>
      <c r="AV932">
        <v>62</v>
      </c>
      <c r="AW932">
        <f t="shared" si="178"/>
        <v>4</v>
      </c>
      <c r="AX932">
        <f t="shared" si="179"/>
        <v>66</v>
      </c>
      <c r="AY932" t="s">
        <v>102</v>
      </c>
      <c r="AZ932" s="1">
        <v>46076.791666666664</v>
      </c>
      <c r="BA932" s="1">
        <v>46076</v>
      </c>
      <c r="BB932">
        <v>2</v>
      </c>
      <c r="BC932" t="s">
        <v>120</v>
      </c>
      <c r="BD932">
        <v>2026</v>
      </c>
    </row>
    <row r="933" spans="1:56" x14ac:dyDescent="0.25">
      <c r="A933">
        <v>22500828</v>
      </c>
      <c r="B933" t="s">
        <v>53</v>
      </c>
      <c r="C933" t="s">
        <v>54</v>
      </c>
      <c r="D933">
        <v>1610612759</v>
      </c>
      <c r="E933" t="str">
        <f t="shared" si="168"/>
        <v>161061275922500828</v>
      </c>
      <c r="F933" t="s">
        <v>64</v>
      </c>
      <c r="G933" t="s">
        <v>65</v>
      </c>
      <c r="H933">
        <v>1610612765</v>
      </c>
      <c r="I933" s="4" t="str">
        <f t="shared" si="169"/>
        <v>161061276522500828</v>
      </c>
      <c r="J933">
        <v>0</v>
      </c>
      <c r="K933">
        <v>1</v>
      </c>
      <c r="L933">
        <v>114</v>
      </c>
      <c r="M933">
        <v>103</v>
      </c>
      <c r="N933">
        <v>32</v>
      </c>
      <c r="O933">
        <v>11</v>
      </c>
      <c r="P933">
        <v>8</v>
      </c>
      <c r="Q933" s="2">
        <f t="shared" si="170"/>
        <v>0.52121433796634964</v>
      </c>
      <c r="R933" s="3">
        <f t="shared" si="171"/>
        <v>81.36</v>
      </c>
      <c r="S933" s="3">
        <f t="shared" si="172"/>
        <v>79.36</v>
      </c>
      <c r="T933" s="3">
        <f t="shared" si="173"/>
        <v>140.11799410029499</v>
      </c>
      <c r="U933" s="3">
        <f t="shared" si="174"/>
        <v>129.7883064516129</v>
      </c>
      <c r="V933" s="3">
        <f t="shared" si="175"/>
        <v>10.329687648682096</v>
      </c>
      <c r="W933" s="2">
        <f t="shared" si="176"/>
        <v>2.6666666666666665</v>
      </c>
      <c r="X933">
        <v>101</v>
      </c>
      <c r="Y933">
        <v>42</v>
      </c>
      <c r="Z933" s="2">
        <v>0.41599999999999998</v>
      </c>
      <c r="AA933">
        <v>40</v>
      </c>
      <c r="AB933">
        <v>18</v>
      </c>
      <c r="AC933">
        <f t="shared" si="177"/>
        <v>54</v>
      </c>
      <c r="AD933" s="2">
        <v>0.45</v>
      </c>
      <c r="AE933">
        <v>19</v>
      </c>
      <c r="AF933">
        <v>12</v>
      </c>
      <c r="AG933" s="2">
        <v>0.63200000000000001</v>
      </c>
      <c r="AH933">
        <v>34</v>
      </c>
      <c r="AI933">
        <v>16</v>
      </c>
      <c r="AJ933">
        <v>50</v>
      </c>
      <c r="AK933">
        <v>22</v>
      </c>
      <c r="AL933">
        <v>12</v>
      </c>
      <c r="AM933">
        <v>11</v>
      </c>
      <c r="AN933">
        <v>240</v>
      </c>
      <c r="AO933">
        <v>24</v>
      </c>
      <c r="AP933">
        <v>33</v>
      </c>
      <c r="AQ933">
        <v>26</v>
      </c>
      <c r="AR933">
        <v>31</v>
      </c>
      <c r="AS933">
        <v>15</v>
      </c>
      <c r="AT933">
        <v>13</v>
      </c>
      <c r="AU933">
        <v>21</v>
      </c>
      <c r="AV933">
        <v>44</v>
      </c>
      <c r="AW933">
        <f t="shared" si="178"/>
        <v>4</v>
      </c>
      <c r="AX933">
        <f t="shared" si="179"/>
        <v>48</v>
      </c>
      <c r="AY933" t="s">
        <v>102</v>
      </c>
      <c r="AZ933" s="1">
        <v>46076.791666666664</v>
      </c>
      <c r="BA933" s="1">
        <v>46076</v>
      </c>
      <c r="BB933">
        <v>2</v>
      </c>
      <c r="BC933" t="s">
        <v>120</v>
      </c>
      <c r="BD933">
        <v>2026</v>
      </c>
    </row>
    <row r="934" spans="1:56" x14ac:dyDescent="0.25">
      <c r="A934">
        <v>22500827</v>
      </c>
      <c r="B934" t="s">
        <v>74</v>
      </c>
      <c r="C934" t="s">
        <v>75</v>
      </c>
      <c r="D934">
        <v>1610612753</v>
      </c>
      <c r="E934" t="str">
        <f t="shared" si="168"/>
        <v>161061275322500827</v>
      </c>
      <c r="F934" t="s">
        <v>94</v>
      </c>
      <c r="G934" t="s">
        <v>95</v>
      </c>
      <c r="H934">
        <v>1610612746</v>
      </c>
      <c r="I934" s="4" t="str">
        <f t="shared" si="169"/>
        <v>161061274622500827</v>
      </c>
      <c r="J934">
        <v>0</v>
      </c>
      <c r="K934">
        <v>1</v>
      </c>
      <c r="L934">
        <v>111</v>
      </c>
      <c r="M934">
        <v>109</v>
      </c>
      <c r="N934">
        <v>25</v>
      </c>
      <c r="O934">
        <v>3</v>
      </c>
      <c r="P934">
        <v>7</v>
      </c>
      <c r="Q934" s="2">
        <f t="shared" si="170"/>
        <v>0.57429635761589404</v>
      </c>
      <c r="R934" s="3">
        <f t="shared" si="171"/>
        <v>72.64</v>
      </c>
      <c r="S934" s="3">
        <f t="shared" si="172"/>
        <v>77.319999999999993</v>
      </c>
      <c r="T934" s="3">
        <f t="shared" si="173"/>
        <v>152.80837004405285</v>
      </c>
      <c r="U934" s="3">
        <f t="shared" si="174"/>
        <v>140.97258147956546</v>
      </c>
      <c r="V934" s="3">
        <f t="shared" si="175"/>
        <v>11.835788564487387</v>
      </c>
      <c r="W934" s="2">
        <f t="shared" si="176"/>
        <v>2.0833333333333335</v>
      </c>
      <c r="X934">
        <v>83</v>
      </c>
      <c r="Y934">
        <v>40</v>
      </c>
      <c r="Z934" s="2">
        <v>0.48199999999999998</v>
      </c>
      <c r="AA934">
        <v>23</v>
      </c>
      <c r="AB934">
        <v>8</v>
      </c>
      <c r="AC934">
        <f t="shared" si="177"/>
        <v>24</v>
      </c>
      <c r="AD934" s="2">
        <v>0.34799999999999998</v>
      </c>
      <c r="AE934">
        <v>31</v>
      </c>
      <c r="AF934">
        <v>23</v>
      </c>
      <c r="AG934" s="2">
        <v>0.74199999999999999</v>
      </c>
      <c r="AH934">
        <v>31</v>
      </c>
      <c r="AI934">
        <v>12</v>
      </c>
      <c r="AJ934">
        <v>43</v>
      </c>
      <c r="AK934">
        <v>21</v>
      </c>
      <c r="AL934">
        <v>12</v>
      </c>
      <c r="AM934">
        <v>2</v>
      </c>
      <c r="AN934">
        <v>240</v>
      </c>
      <c r="AO934">
        <v>29</v>
      </c>
      <c r="AP934">
        <v>28</v>
      </c>
      <c r="AQ934">
        <v>31</v>
      </c>
      <c r="AR934">
        <v>23</v>
      </c>
      <c r="AS934">
        <v>8</v>
      </c>
      <c r="AT934">
        <v>17</v>
      </c>
      <c r="AU934">
        <v>13</v>
      </c>
      <c r="AV934">
        <v>54</v>
      </c>
      <c r="AW934">
        <f t="shared" si="178"/>
        <v>10</v>
      </c>
      <c r="AX934">
        <f t="shared" si="179"/>
        <v>64</v>
      </c>
      <c r="AY934" t="s">
        <v>102</v>
      </c>
      <c r="AZ934" s="1">
        <v>46075.875</v>
      </c>
      <c r="BA934" s="1">
        <v>46075</v>
      </c>
      <c r="BB934">
        <v>2</v>
      </c>
      <c r="BC934" t="s">
        <v>120</v>
      </c>
      <c r="BD934">
        <v>2026</v>
      </c>
    </row>
    <row r="935" spans="1:56" x14ac:dyDescent="0.25">
      <c r="A935">
        <v>22500827</v>
      </c>
      <c r="B935" t="s">
        <v>94</v>
      </c>
      <c r="C935" t="s">
        <v>95</v>
      </c>
      <c r="D935">
        <v>1610612746</v>
      </c>
      <c r="E935" t="str">
        <f t="shared" si="168"/>
        <v>161061274622500827</v>
      </c>
      <c r="F935" t="s">
        <v>74</v>
      </c>
      <c r="G935" t="s">
        <v>75</v>
      </c>
      <c r="H935">
        <v>1610612753</v>
      </c>
      <c r="I935" s="4" t="str">
        <f t="shared" si="169"/>
        <v>161061275322500827</v>
      </c>
      <c r="J935">
        <v>1</v>
      </c>
      <c r="K935">
        <v>0</v>
      </c>
      <c r="L935">
        <v>109</v>
      </c>
      <c r="M935">
        <v>111</v>
      </c>
      <c r="N935">
        <v>18</v>
      </c>
      <c r="O935">
        <v>9</v>
      </c>
      <c r="P935">
        <v>9</v>
      </c>
      <c r="Q935" s="2">
        <f t="shared" si="170"/>
        <v>0.57175828787242977</v>
      </c>
      <c r="R935" s="3">
        <f t="shared" si="171"/>
        <v>77.319999999999993</v>
      </c>
      <c r="S935" s="3">
        <f t="shared" si="172"/>
        <v>72.64</v>
      </c>
      <c r="T935" s="3">
        <f t="shared" si="173"/>
        <v>140.97258147956546</v>
      </c>
      <c r="U935" s="3">
        <f t="shared" si="174"/>
        <v>152.80837004405285</v>
      </c>
      <c r="V935" s="3">
        <f t="shared" si="175"/>
        <v>-11.835788564487387</v>
      </c>
      <c r="W935" s="2">
        <f t="shared" si="176"/>
        <v>2</v>
      </c>
      <c r="X935">
        <v>83</v>
      </c>
      <c r="Y935">
        <v>40</v>
      </c>
      <c r="Z935" s="2">
        <v>0.48199999999999998</v>
      </c>
      <c r="AA935">
        <v>23</v>
      </c>
      <c r="AB935">
        <v>5</v>
      </c>
      <c r="AC935">
        <f t="shared" si="177"/>
        <v>15</v>
      </c>
      <c r="AD935" s="2">
        <v>0.217</v>
      </c>
      <c r="AE935">
        <v>28</v>
      </c>
      <c r="AF935">
        <v>24</v>
      </c>
      <c r="AG935" s="2">
        <v>0.85699999999999998</v>
      </c>
      <c r="AH935">
        <v>34</v>
      </c>
      <c r="AI935">
        <v>9</v>
      </c>
      <c r="AJ935">
        <v>43</v>
      </c>
      <c r="AK935">
        <v>18</v>
      </c>
      <c r="AL935">
        <v>9</v>
      </c>
      <c r="AM935">
        <v>-2</v>
      </c>
      <c r="AN935">
        <v>240</v>
      </c>
      <c r="AO935">
        <v>25</v>
      </c>
      <c r="AP935">
        <v>28</v>
      </c>
      <c r="AQ935">
        <v>36</v>
      </c>
      <c r="AR935">
        <v>20</v>
      </c>
      <c r="AS935">
        <v>4</v>
      </c>
      <c r="AT935">
        <v>19</v>
      </c>
      <c r="AU935">
        <v>14</v>
      </c>
      <c r="AV935">
        <v>60</v>
      </c>
      <c r="AW935">
        <f t="shared" si="178"/>
        <v>10</v>
      </c>
      <c r="AX935">
        <f t="shared" si="179"/>
        <v>70</v>
      </c>
      <c r="AY935" t="s">
        <v>102</v>
      </c>
      <c r="AZ935" s="1">
        <v>46075.875</v>
      </c>
      <c r="BA935" s="1">
        <v>46075</v>
      </c>
      <c r="BB935">
        <v>2</v>
      </c>
      <c r="BC935" t="s">
        <v>120</v>
      </c>
      <c r="BD935">
        <v>2026</v>
      </c>
    </row>
    <row r="936" spans="1:56" x14ac:dyDescent="0.25">
      <c r="A936">
        <v>22500825</v>
      </c>
      <c r="B936" t="s">
        <v>100</v>
      </c>
      <c r="C936" t="s">
        <v>101</v>
      </c>
      <c r="D936">
        <v>1610612741</v>
      </c>
      <c r="E936" t="str">
        <f t="shared" si="168"/>
        <v>161061274122500825</v>
      </c>
      <c r="F936" t="s">
        <v>55</v>
      </c>
      <c r="G936" t="s">
        <v>56</v>
      </c>
      <c r="H936">
        <v>1610612752</v>
      </c>
      <c r="I936" s="4" t="str">
        <f t="shared" si="169"/>
        <v>161061275222500825</v>
      </c>
      <c r="J936">
        <v>1</v>
      </c>
      <c r="K936">
        <v>0</v>
      </c>
      <c r="L936">
        <v>99</v>
      </c>
      <c r="M936">
        <v>105</v>
      </c>
      <c r="N936">
        <v>24</v>
      </c>
      <c r="O936">
        <v>2</v>
      </c>
      <c r="P936">
        <v>8</v>
      </c>
      <c r="Q936" s="2">
        <f t="shared" si="170"/>
        <v>0.51973960520789586</v>
      </c>
      <c r="R936" s="3">
        <f t="shared" si="171"/>
        <v>65.239999999999995</v>
      </c>
      <c r="S936" s="3">
        <f t="shared" si="172"/>
        <v>70.239999999999995</v>
      </c>
      <c r="T936" s="3">
        <f t="shared" si="173"/>
        <v>151.74739423666463</v>
      </c>
      <c r="U936" s="3">
        <f t="shared" si="174"/>
        <v>149.48747152619589</v>
      </c>
      <c r="V936" s="3">
        <f t="shared" si="175"/>
        <v>2.2599227104687429</v>
      </c>
      <c r="W936" s="2">
        <f t="shared" si="176"/>
        <v>1.411764705882353</v>
      </c>
      <c r="X936">
        <v>86</v>
      </c>
      <c r="Y936">
        <v>34</v>
      </c>
      <c r="Z936" s="2">
        <v>0.39500000000000002</v>
      </c>
      <c r="AA936">
        <v>46</v>
      </c>
      <c r="AB936">
        <v>16</v>
      </c>
      <c r="AC936">
        <f t="shared" si="177"/>
        <v>48</v>
      </c>
      <c r="AD936" s="2">
        <v>0.34799999999999998</v>
      </c>
      <c r="AE936">
        <v>21</v>
      </c>
      <c r="AF936">
        <v>15</v>
      </c>
      <c r="AG936" s="2">
        <v>0.71399999999999997</v>
      </c>
      <c r="AH936">
        <v>37</v>
      </c>
      <c r="AI936">
        <v>13</v>
      </c>
      <c r="AJ936">
        <v>50</v>
      </c>
      <c r="AK936">
        <v>17</v>
      </c>
      <c r="AL936">
        <v>17</v>
      </c>
      <c r="AM936">
        <v>-6</v>
      </c>
      <c r="AN936">
        <v>240</v>
      </c>
      <c r="AO936">
        <v>27</v>
      </c>
      <c r="AP936">
        <v>26</v>
      </c>
      <c r="AQ936">
        <v>25</v>
      </c>
      <c r="AR936">
        <v>21</v>
      </c>
      <c r="AS936">
        <v>8</v>
      </c>
      <c r="AT936">
        <v>16</v>
      </c>
      <c r="AU936">
        <v>21</v>
      </c>
      <c r="AV936">
        <v>32</v>
      </c>
      <c r="AW936">
        <f t="shared" si="178"/>
        <v>4</v>
      </c>
      <c r="AX936">
        <f t="shared" si="179"/>
        <v>36</v>
      </c>
      <c r="AY936" t="s">
        <v>102</v>
      </c>
      <c r="AZ936" s="1">
        <v>46075.833333333336</v>
      </c>
      <c r="BA936" s="1">
        <v>46075</v>
      </c>
      <c r="BB936">
        <v>2</v>
      </c>
      <c r="BC936" t="s">
        <v>120</v>
      </c>
      <c r="BD936">
        <v>2026</v>
      </c>
    </row>
    <row r="937" spans="1:56" x14ac:dyDescent="0.25">
      <c r="A937">
        <v>22500825</v>
      </c>
      <c r="B937" t="s">
        <v>55</v>
      </c>
      <c r="C937" t="s">
        <v>56</v>
      </c>
      <c r="D937">
        <v>1610612752</v>
      </c>
      <c r="E937" t="str">
        <f t="shared" si="168"/>
        <v>161061275222500825</v>
      </c>
      <c r="F937" t="s">
        <v>100</v>
      </c>
      <c r="G937" t="s">
        <v>101</v>
      </c>
      <c r="H937">
        <v>1610612741</v>
      </c>
      <c r="I937" s="4" t="str">
        <f t="shared" si="169"/>
        <v>161061274122500825</v>
      </c>
      <c r="J937">
        <v>0</v>
      </c>
      <c r="K937">
        <v>1</v>
      </c>
      <c r="L937">
        <v>105</v>
      </c>
      <c r="M937">
        <v>99</v>
      </c>
      <c r="N937">
        <v>27</v>
      </c>
      <c r="O937">
        <v>4</v>
      </c>
      <c r="P937">
        <v>9</v>
      </c>
      <c r="Q937" s="2">
        <f t="shared" si="170"/>
        <v>0.56306306306306309</v>
      </c>
      <c r="R937" s="3">
        <f t="shared" si="171"/>
        <v>70.239999999999995</v>
      </c>
      <c r="S937" s="3">
        <f t="shared" si="172"/>
        <v>65.239999999999995</v>
      </c>
      <c r="T937" s="3">
        <f t="shared" si="173"/>
        <v>149.48747152619589</v>
      </c>
      <c r="U937" s="3">
        <f t="shared" si="174"/>
        <v>151.74739423666463</v>
      </c>
      <c r="V937" s="3">
        <f t="shared" si="175"/>
        <v>-2.2599227104687429</v>
      </c>
      <c r="W937" s="2">
        <f t="shared" si="176"/>
        <v>2.0769230769230771</v>
      </c>
      <c r="X937">
        <v>84</v>
      </c>
      <c r="Y937">
        <v>38</v>
      </c>
      <c r="Z937" s="2">
        <v>0.45200000000000001</v>
      </c>
      <c r="AA937">
        <v>42</v>
      </c>
      <c r="AB937">
        <v>15</v>
      </c>
      <c r="AC937">
        <f t="shared" si="177"/>
        <v>45</v>
      </c>
      <c r="AD937" s="2">
        <v>0.35699999999999998</v>
      </c>
      <c r="AE937">
        <v>21</v>
      </c>
      <c r="AF937">
        <v>14</v>
      </c>
      <c r="AG937" s="2">
        <v>0.66700000000000004</v>
      </c>
      <c r="AH937">
        <v>40</v>
      </c>
      <c r="AI937">
        <v>10</v>
      </c>
      <c r="AJ937">
        <v>50</v>
      </c>
      <c r="AK937">
        <v>17</v>
      </c>
      <c r="AL937">
        <v>13</v>
      </c>
      <c r="AM937">
        <v>6</v>
      </c>
      <c r="AN937">
        <v>240</v>
      </c>
      <c r="AO937">
        <v>25</v>
      </c>
      <c r="AP937">
        <v>27</v>
      </c>
      <c r="AQ937">
        <v>31</v>
      </c>
      <c r="AR937">
        <v>22</v>
      </c>
      <c r="AS937">
        <v>13</v>
      </c>
      <c r="AT937">
        <v>14</v>
      </c>
      <c r="AU937">
        <v>12</v>
      </c>
      <c r="AV937">
        <v>32</v>
      </c>
      <c r="AW937">
        <f t="shared" si="178"/>
        <v>14</v>
      </c>
      <c r="AX937">
        <f t="shared" si="179"/>
        <v>46</v>
      </c>
      <c r="AY937" t="s">
        <v>102</v>
      </c>
      <c r="AZ937" s="1">
        <v>46075.833333333336</v>
      </c>
      <c r="BA937" s="1">
        <v>46075</v>
      </c>
      <c r="BB937">
        <v>2</v>
      </c>
      <c r="BC937" t="s">
        <v>120</v>
      </c>
      <c r="BD937">
        <v>2026</v>
      </c>
    </row>
    <row r="938" spans="1:56" x14ac:dyDescent="0.25">
      <c r="A938">
        <v>22500826</v>
      </c>
      <c r="B938" t="s">
        <v>87</v>
      </c>
      <c r="C938" t="s">
        <v>88</v>
      </c>
      <c r="D938">
        <v>1610612756</v>
      </c>
      <c r="E938" t="str">
        <f t="shared" si="168"/>
        <v>161061275622500826</v>
      </c>
      <c r="F938" t="s">
        <v>85</v>
      </c>
      <c r="G938" t="s">
        <v>86</v>
      </c>
      <c r="H938">
        <v>1610612757</v>
      </c>
      <c r="I938" s="4" t="str">
        <f t="shared" si="169"/>
        <v>161061275722500826</v>
      </c>
      <c r="J938">
        <v>1</v>
      </c>
      <c r="K938">
        <v>0</v>
      </c>
      <c r="L938">
        <v>77</v>
      </c>
      <c r="M938">
        <v>92</v>
      </c>
      <c r="N938">
        <v>16</v>
      </c>
      <c r="O938">
        <v>3</v>
      </c>
      <c r="P938">
        <v>14</v>
      </c>
      <c r="Q938" s="2">
        <f t="shared" si="170"/>
        <v>0.43929712460063897</v>
      </c>
      <c r="R938" s="3">
        <f t="shared" si="171"/>
        <v>55.64</v>
      </c>
      <c r="S938" s="3">
        <f t="shared" si="172"/>
        <v>51.84</v>
      </c>
      <c r="T938" s="3">
        <f t="shared" si="173"/>
        <v>138.38964773544214</v>
      </c>
      <c r="U938" s="3">
        <f t="shared" si="174"/>
        <v>177.46913580246911</v>
      </c>
      <c r="V938" s="3">
        <f t="shared" si="175"/>
        <v>-39.079488067026972</v>
      </c>
      <c r="W938" s="2">
        <f t="shared" si="176"/>
        <v>0.84210526315789469</v>
      </c>
      <c r="X938">
        <v>85</v>
      </c>
      <c r="Y938">
        <v>31</v>
      </c>
      <c r="Z938" s="2">
        <v>0.36499999999999999</v>
      </c>
      <c r="AA938">
        <v>35</v>
      </c>
      <c r="AB938">
        <v>9</v>
      </c>
      <c r="AC938">
        <f t="shared" si="177"/>
        <v>27</v>
      </c>
      <c r="AD938" s="2">
        <v>0.25700000000000001</v>
      </c>
      <c r="AE938">
        <v>6</v>
      </c>
      <c r="AF938">
        <v>6</v>
      </c>
      <c r="AG938" s="2">
        <v>1</v>
      </c>
      <c r="AH938">
        <v>28</v>
      </c>
      <c r="AI938">
        <v>13</v>
      </c>
      <c r="AJ938">
        <v>41</v>
      </c>
      <c r="AK938">
        <v>16</v>
      </c>
      <c r="AL938">
        <v>19</v>
      </c>
      <c r="AM938">
        <v>-15</v>
      </c>
      <c r="AN938">
        <v>240</v>
      </c>
      <c r="AO938">
        <v>20</v>
      </c>
      <c r="AP938">
        <v>20</v>
      </c>
      <c r="AQ938">
        <v>17</v>
      </c>
      <c r="AR938">
        <v>20</v>
      </c>
      <c r="AS938">
        <v>3</v>
      </c>
      <c r="AT938">
        <v>6</v>
      </c>
      <c r="AU938">
        <v>25</v>
      </c>
      <c r="AV938">
        <v>34</v>
      </c>
      <c r="AW938">
        <f t="shared" si="178"/>
        <v>10</v>
      </c>
      <c r="AX938">
        <f t="shared" si="179"/>
        <v>44</v>
      </c>
      <c r="AY938" t="s">
        <v>102</v>
      </c>
      <c r="AZ938" s="1">
        <v>46075.833333333336</v>
      </c>
      <c r="BA938" s="1">
        <v>46075</v>
      </c>
      <c r="BB938">
        <v>2</v>
      </c>
      <c r="BC938" t="s">
        <v>120</v>
      </c>
      <c r="BD938">
        <v>2026</v>
      </c>
    </row>
    <row r="939" spans="1:56" x14ac:dyDescent="0.25">
      <c r="A939">
        <v>22500826</v>
      </c>
      <c r="B939" t="s">
        <v>85</v>
      </c>
      <c r="C939" t="s">
        <v>86</v>
      </c>
      <c r="D939">
        <v>1610612757</v>
      </c>
      <c r="E939" t="str">
        <f t="shared" si="168"/>
        <v>161061275722500826</v>
      </c>
      <c r="F939" t="s">
        <v>87</v>
      </c>
      <c r="G939" t="s">
        <v>88</v>
      </c>
      <c r="H939">
        <v>1610612756</v>
      </c>
      <c r="I939" s="4" t="str">
        <f t="shared" si="169"/>
        <v>161061275622500826</v>
      </c>
      <c r="J939">
        <v>0</v>
      </c>
      <c r="K939">
        <v>1</v>
      </c>
      <c r="L939">
        <v>92</v>
      </c>
      <c r="M939">
        <v>77</v>
      </c>
      <c r="N939">
        <v>23</v>
      </c>
      <c r="O939">
        <v>11</v>
      </c>
      <c r="P939">
        <v>10</v>
      </c>
      <c r="Q939" s="2">
        <f t="shared" si="170"/>
        <v>0.53588070829450141</v>
      </c>
      <c r="R939" s="3">
        <f t="shared" si="171"/>
        <v>51.84</v>
      </c>
      <c r="S939" s="3">
        <f t="shared" si="172"/>
        <v>55.64</v>
      </c>
      <c r="T939" s="3">
        <f t="shared" si="173"/>
        <v>177.46913580246911</v>
      </c>
      <c r="U939" s="3">
        <f t="shared" si="174"/>
        <v>138.38964773544214</v>
      </c>
      <c r="V939" s="3">
        <f t="shared" si="175"/>
        <v>39.079488067026972</v>
      </c>
      <c r="W939" s="2">
        <f t="shared" si="176"/>
        <v>1.0952380952380953</v>
      </c>
      <c r="X939">
        <v>81</v>
      </c>
      <c r="Y939">
        <v>38</v>
      </c>
      <c r="Z939" s="2">
        <v>0.46899999999999997</v>
      </c>
      <c r="AA939">
        <v>37</v>
      </c>
      <c r="AB939">
        <v>10</v>
      </c>
      <c r="AC939">
        <f t="shared" si="177"/>
        <v>30</v>
      </c>
      <c r="AD939" s="2">
        <v>0.27</v>
      </c>
      <c r="AE939">
        <v>11</v>
      </c>
      <c r="AF939">
        <v>6</v>
      </c>
      <c r="AG939" s="2">
        <v>0.54500000000000004</v>
      </c>
      <c r="AH939">
        <v>34</v>
      </c>
      <c r="AI939">
        <v>13</v>
      </c>
      <c r="AJ939">
        <v>47</v>
      </c>
      <c r="AK939">
        <v>11</v>
      </c>
      <c r="AL939">
        <v>21</v>
      </c>
      <c r="AM939">
        <v>15</v>
      </c>
      <c r="AN939">
        <v>240</v>
      </c>
      <c r="AO939">
        <v>20</v>
      </c>
      <c r="AP939">
        <v>27</v>
      </c>
      <c r="AQ939">
        <v>24</v>
      </c>
      <c r="AR939">
        <v>21</v>
      </c>
      <c r="AS939">
        <v>20</v>
      </c>
      <c r="AT939">
        <v>17</v>
      </c>
      <c r="AU939">
        <v>24</v>
      </c>
      <c r="AV939">
        <v>52</v>
      </c>
      <c r="AW939">
        <f t="shared" si="178"/>
        <v>4</v>
      </c>
      <c r="AX939">
        <f t="shared" si="179"/>
        <v>56</v>
      </c>
      <c r="AY939" t="s">
        <v>102</v>
      </c>
      <c r="AZ939" s="1">
        <v>46075.833333333336</v>
      </c>
      <c r="BA939" s="1">
        <v>46075</v>
      </c>
      <c r="BB939">
        <v>2</v>
      </c>
      <c r="BC939" t="s">
        <v>120</v>
      </c>
      <c r="BD939">
        <v>2026</v>
      </c>
    </row>
    <row r="940" spans="1:56" x14ac:dyDescent="0.25">
      <c r="A940">
        <v>22500824</v>
      </c>
      <c r="B940" t="s">
        <v>66</v>
      </c>
      <c r="C940" t="s">
        <v>67</v>
      </c>
      <c r="D940">
        <v>1610612750</v>
      </c>
      <c r="E940" t="str">
        <f t="shared" si="168"/>
        <v>161061275022500824</v>
      </c>
      <c r="F940" t="s">
        <v>70</v>
      </c>
      <c r="G940" t="s">
        <v>71</v>
      </c>
      <c r="H940">
        <v>1610612755</v>
      </c>
      <c r="I940" s="4" t="str">
        <f t="shared" si="169"/>
        <v>161061275522500824</v>
      </c>
      <c r="J940">
        <v>1</v>
      </c>
      <c r="K940">
        <v>0</v>
      </c>
      <c r="L940">
        <v>108</v>
      </c>
      <c r="M940">
        <v>135</v>
      </c>
      <c r="N940">
        <v>22</v>
      </c>
      <c r="O940">
        <v>8</v>
      </c>
      <c r="P940">
        <v>7</v>
      </c>
      <c r="Q940" s="2">
        <f t="shared" si="170"/>
        <v>0.62183325656379551</v>
      </c>
      <c r="R940" s="3">
        <f t="shared" si="171"/>
        <v>60.84</v>
      </c>
      <c r="S940" s="3">
        <f t="shared" si="172"/>
        <v>86.24</v>
      </c>
      <c r="T940" s="3">
        <f t="shared" si="173"/>
        <v>177.51479289940829</v>
      </c>
      <c r="U940" s="3">
        <f t="shared" si="174"/>
        <v>156.53988868274584</v>
      </c>
      <c r="V940" s="3">
        <f t="shared" si="175"/>
        <v>20.974904216662452</v>
      </c>
      <c r="W940" s="2">
        <f t="shared" si="176"/>
        <v>1.1000000000000001</v>
      </c>
      <c r="X940">
        <v>71</v>
      </c>
      <c r="Y940">
        <v>34</v>
      </c>
      <c r="Z940" s="2">
        <v>0.47899999999999998</v>
      </c>
      <c r="AA940">
        <v>33</v>
      </c>
      <c r="AB940">
        <v>10</v>
      </c>
      <c r="AC940">
        <f t="shared" si="177"/>
        <v>30</v>
      </c>
      <c r="AD940" s="2">
        <v>0.30299999999999999</v>
      </c>
      <c r="AE940">
        <v>36</v>
      </c>
      <c r="AF940">
        <v>30</v>
      </c>
      <c r="AG940" s="2">
        <v>0.83299999999999996</v>
      </c>
      <c r="AH940">
        <v>33</v>
      </c>
      <c r="AI940">
        <v>6</v>
      </c>
      <c r="AJ940">
        <v>39</v>
      </c>
      <c r="AK940">
        <v>15</v>
      </c>
      <c r="AL940">
        <v>20</v>
      </c>
      <c r="AM940">
        <v>-27</v>
      </c>
      <c r="AN940">
        <v>240</v>
      </c>
      <c r="AO940">
        <v>26</v>
      </c>
      <c r="AP940">
        <v>32</v>
      </c>
      <c r="AQ940">
        <v>20</v>
      </c>
      <c r="AR940">
        <v>30</v>
      </c>
      <c r="AS940">
        <v>7</v>
      </c>
      <c r="AT940">
        <v>19</v>
      </c>
      <c r="AU940">
        <v>5</v>
      </c>
      <c r="AV940">
        <v>46</v>
      </c>
      <c r="AW940">
        <f t="shared" si="178"/>
        <v>2</v>
      </c>
      <c r="AX940">
        <f t="shared" si="179"/>
        <v>48</v>
      </c>
      <c r="AY940" t="s">
        <v>102</v>
      </c>
      <c r="AZ940" s="1">
        <v>46075.791666666664</v>
      </c>
      <c r="BA940" s="1">
        <v>46075</v>
      </c>
      <c r="BB940">
        <v>2</v>
      </c>
      <c r="BC940" t="s">
        <v>120</v>
      </c>
      <c r="BD940">
        <v>2026</v>
      </c>
    </row>
    <row r="941" spans="1:56" x14ac:dyDescent="0.25">
      <c r="A941">
        <v>22500824</v>
      </c>
      <c r="B941" t="s">
        <v>70</v>
      </c>
      <c r="C941" t="s">
        <v>71</v>
      </c>
      <c r="D941">
        <v>1610612755</v>
      </c>
      <c r="E941" t="str">
        <f t="shared" si="168"/>
        <v>161061275522500824</v>
      </c>
      <c r="F941" t="s">
        <v>66</v>
      </c>
      <c r="G941" t="s">
        <v>67</v>
      </c>
      <c r="H941">
        <v>1610612750</v>
      </c>
      <c r="I941" s="4" t="str">
        <f t="shared" si="169"/>
        <v>161061275022500824</v>
      </c>
      <c r="J941">
        <v>0</v>
      </c>
      <c r="K941">
        <v>1</v>
      </c>
      <c r="L941">
        <v>135</v>
      </c>
      <c r="M941">
        <v>108</v>
      </c>
      <c r="N941">
        <v>31</v>
      </c>
      <c r="O941">
        <v>1</v>
      </c>
      <c r="P941">
        <v>14</v>
      </c>
      <c r="Q941" s="2">
        <f t="shared" si="170"/>
        <v>0.63535391566265065</v>
      </c>
      <c r="R941" s="3">
        <f t="shared" si="171"/>
        <v>86.24</v>
      </c>
      <c r="S941" s="3">
        <f t="shared" si="172"/>
        <v>60.84</v>
      </c>
      <c r="T941" s="3">
        <f t="shared" si="173"/>
        <v>156.53988868274584</v>
      </c>
      <c r="U941" s="3">
        <f t="shared" si="174"/>
        <v>177.51479289940829</v>
      </c>
      <c r="V941" s="3">
        <f t="shared" si="175"/>
        <v>-20.974904216662452</v>
      </c>
      <c r="W941" s="2">
        <f t="shared" si="176"/>
        <v>3.1</v>
      </c>
      <c r="X941">
        <v>97</v>
      </c>
      <c r="Y941">
        <v>50</v>
      </c>
      <c r="Z941" s="2">
        <v>0.51500000000000001</v>
      </c>
      <c r="AA941">
        <v>37</v>
      </c>
      <c r="AB941">
        <v>21</v>
      </c>
      <c r="AC941">
        <f t="shared" si="177"/>
        <v>63</v>
      </c>
      <c r="AD941" s="2">
        <v>0.56799999999999995</v>
      </c>
      <c r="AE941">
        <v>21</v>
      </c>
      <c r="AF941">
        <v>14</v>
      </c>
      <c r="AG941" s="2">
        <v>0.66700000000000004</v>
      </c>
      <c r="AH941">
        <v>29</v>
      </c>
      <c r="AI941">
        <v>10</v>
      </c>
      <c r="AJ941">
        <v>39</v>
      </c>
      <c r="AK941">
        <v>22</v>
      </c>
      <c r="AL941">
        <v>10</v>
      </c>
      <c r="AM941">
        <v>27</v>
      </c>
      <c r="AN941">
        <v>240</v>
      </c>
      <c r="AO941">
        <v>35</v>
      </c>
      <c r="AP941">
        <v>33</v>
      </c>
      <c r="AQ941">
        <v>26</v>
      </c>
      <c r="AR941">
        <v>41</v>
      </c>
      <c r="AS941">
        <v>29</v>
      </c>
      <c r="AT941">
        <v>18</v>
      </c>
      <c r="AU941">
        <v>21</v>
      </c>
      <c r="AV941">
        <v>48</v>
      </c>
      <c r="AW941">
        <f t="shared" si="178"/>
        <v>10</v>
      </c>
      <c r="AX941">
        <f t="shared" si="179"/>
        <v>58</v>
      </c>
      <c r="AY941" t="s">
        <v>102</v>
      </c>
      <c r="AZ941" s="1">
        <v>46075.791666666664</v>
      </c>
      <c r="BA941" s="1">
        <v>46075</v>
      </c>
      <c r="BB941">
        <v>2</v>
      </c>
      <c r="BC941" t="s">
        <v>120</v>
      </c>
      <c r="BD941">
        <v>2026</v>
      </c>
    </row>
    <row r="942" spans="1:56" x14ac:dyDescent="0.25">
      <c r="A942">
        <v>22500823</v>
      </c>
      <c r="B942" t="s">
        <v>76</v>
      </c>
      <c r="C942" t="s">
        <v>77</v>
      </c>
      <c r="D942">
        <v>1610612738</v>
      </c>
      <c r="E942" t="str">
        <f t="shared" si="168"/>
        <v>161061273822500823</v>
      </c>
      <c r="F942" t="s">
        <v>68</v>
      </c>
      <c r="G942" t="s">
        <v>69</v>
      </c>
      <c r="H942">
        <v>1610612747</v>
      </c>
      <c r="I942" s="4" t="str">
        <f t="shared" si="169"/>
        <v>161061274722500823</v>
      </c>
      <c r="J942">
        <v>0</v>
      </c>
      <c r="K942">
        <v>1</v>
      </c>
      <c r="L942">
        <v>111</v>
      </c>
      <c r="M942">
        <v>89</v>
      </c>
      <c r="N942">
        <v>29</v>
      </c>
      <c r="O942">
        <v>5</v>
      </c>
      <c r="P942">
        <v>6</v>
      </c>
      <c r="Q942" s="2">
        <f t="shared" si="170"/>
        <v>0.60169124024284482</v>
      </c>
      <c r="R942" s="3">
        <f t="shared" si="171"/>
        <v>69.239999999999995</v>
      </c>
      <c r="S942" s="3">
        <f t="shared" si="172"/>
        <v>78.92</v>
      </c>
      <c r="T942" s="3">
        <f t="shared" si="173"/>
        <v>160.31195840554594</v>
      </c>
      <c r="U942" s="3">
        <f t="shared" si="174"/>
        <v>112.772427774962</v>
      </c>
      <c r="V942" s="3">
        <f t="shared" si="175"/>
        <v>47.53953063058394</v>
      </c>
      <c r="W942" s="2">
        <f t="shared" si="176"/>
        <v>2.0714285714285716</v>
      </c>
      <c r="X942">
        <v>83</v>
      </c>
      <c r="Y942">
        <v>40</v>
      </c>
      <c r="Z942" s="2">
        <v>0.48199999999999998</v>
      </c>
      <c r="AA942">
        <v>36</v>
      </c>
      <c r="AB942">
        <v>14</v>
      </c>
      <c r="AC942">
        <f t="shared" si="177"/>
        <v>42</v>
      </c>
      <c r="AD942" s="2">
        <v>0.38900000000000001</v>
      </c>
      <c r="AE942">
        <v>21</v>
      </c>
      <c r="AF942">
        <v>17</v>
      </c>
      <c r="AG942" s="2">
        <v>0.81</v>
      </c>
      <c r="AH942">
        <v>41</v>
      </c>
      <c r="AI942">
        <v>9</v>
      </c>
      <c r="AJ942">
        <v>50</v>
      </c>
      <c r="AK942">
        <v>19</v>
      </c>
      <c r="AL942">
        <v>14</v>
      </c>
      <c r="AM942">
        <v>22</v>
      </c>
      <c r="AN942">
        <v>240</v>
      </c>
      <c r="AO942">
        <v>28</v>
      </c>
      <c r="AP942">
        <v>32</v>
      </c>
      <c r="AQ942">
        <v>24</v>
      </c>
      <c r="AR942">
        <v>27</v>
      </c>
      <c r="AS942">
        <v>22</v>
      </c>
      <c r="AT942">
        <v>7</v>
      </c>
      <c r="AU942">
        <v>6</v>
      </c>
      <c r="AV942">
        <v>48</v>
      </c>
      <c r="AW942">
        <f t="shared" si="178"/>
        <v>4</v>
      </c>
      <c r="AX942">
        <f t="shared" si="179"/>
        <v>52</v>
      </c>
      <c r="AY942" t="s">
        <v>102</v>
      </c>
      <c r="AZ942" s="1">
        <v>46075.770833333336</v>
      </c>
      <c r="BA942" s="1">
        <v>46075</v>
      </c>
      <c r="BB942">
        <v>2</v>
      </c>
      <c r="BC942" t="s">
        <v>120</v>
      </c>
      <c r="BD942">
        <v>2026</v>
      </c>
    </row>
    <row r="943" spans="1:56" x14ac:dyDescent="0.25">
      <c r="A943">
        <v>22500823</v>
      </c>
      <c r="B943" t="s">
        <v>68</v>
      </c>
      <c r="C943" t="s">
        <v>69</v>
      </c>
      <c r="D943">
        <v>1610612747</v>
      </c>
      <c r="E943" t="str">
        <f t="shared" si="168"/>
        <v>161061274722500823</v>
      </c>
      <c r="F943" t="s">
        <v>76</v>
      </c>
      <c r="G943" t="s">
        <v>77</v>
      </c>
      <c r="H943">
        <v>1610612738</v>
      </c>
      <c r="I943" s="4" t="str">
        <f t="shared" si="169"/>
        <v>161061273822500823</v>
      </c>
      <c r="J943">
        <v>1</v>
      </c>
      <c r="K943">
        <v>0</v>
      </c>
      <c r="L943">
        <v>89</v>
      </c>
      <c r="M943">
        <v>111</v>
      </c>
      <c r="N943">
        <v>18</v>
      </c>
      <c r="O943">
        <v>5</v>
      </c>
      <c r="P943">
        <v>7</v>
      </c>
      <c r="Q943" s="2">
        <f t="shared" si="170"/>
        <v>0.46881584492203959</v>
      </c>
      <c r="R943" s="3">
        <f t="shared" si="171"/>
        <v>78.92</v>
      </c>
      <c r="S943" s="3">
        <f t="shared" si="172"/>
        <v>69.239999999999995</v>
      </c>
      <c r="T943" s="3">
        <f t="shared" si="173"/>
        <v>112.772427774962</v>
      </c>
      <c r="U943" s="3">
        <f t="shared" si="174"/>
        <v>160.31195840554594</v>
      </c>
      <c r="V943" s="3">
        <f t="shared" si="175"/>
        <v>-47.53953063058394</v>
      </c>
      <c r="W943" s="2">
        <f t="shared" si="176"/>
        <v>2.25</v>
      </c>
      <c r="X943">
        <v>87</v>
      </c>
      <c r="Y943">
        <v>34</v>
      </c>
      <c r="Z943" s="2">
        <v>0.39100000000000001</v>
      </c>
      <c r="AA943">
        <v>30</v>
      </c>
      <c r="AB943">
        <v>9</v>
      </c>
      <c r="AC943">
        <f t="shared" si="177"/>
        <v>27</v>
      </c>
      <c r="AD943" s="2">
        <v>0.3</v>
      </c>
      <c r="AE943">
        <v>18</v>
      </c>
      <c r="AF943">
        <v>12</v>
      </c>
      <c r="AG943" s="2">
        <v>0.66700000000000004</v>
      </c>
      <c r="AH943">
        <v>31</v>
      </c>
      <c r="AI943">
        <v>8</v>
      </c>
      <c r="AJ943">
        <v>39</v>
      </c>
      <c r="AK943">
        <v>19</v>
      </c>
      <c r="AL943">
        <v>8</v>
      </c>
      <c r="AM943">
        <v>-22</v>
      </c>
      <c r="AN943">
        <v>240</v>
      </c>
      <c r="AO943">
        <v>28</v>
      </c>
      <c r="AP943">
        <v>22</v>
      </c>
      <c r="AQ943">
        <v>21</v>
      </c>
      <c r="AR943">
        <v>18</v>
      </c>
      <c r="AS943">
        <v>5</v>
      </c>
      <c r="AT943">
        <v>9</v>
      </c>
      <c r="AU943">
        <v>20</v>
      </c>
      <c r="AV943">
        <v>42</v>
      </c>
      <c r="AW943">
        <f t="shared" si="178"/>
        <v>8</v>
      </c>
      <c r="AX943">
        <f t="shared" si="179"/>
        <v>50</v>
      </c>
      <c r="AY943" t="s">
        <v>102</v>
      </c>
      <c r="AZ943" s="1">
        <v>46075.770833333336</v>
      </c>
      <c r="BA943" s="1">
        <v>46075</v>
      </c>
      <c r="BB943">
        <v>2</v>
      </c>
      <c r="BC943" t="s">
        <v>120</v>
      </c>
      <c r="BD943">
        <v>2026</v>
      </c>
    </row>
    <row r="944" spans="1:56" x14ac:dyDescent="0.25">
      <c r="A944">
        <v>22500822</v>
      </c>
      <c r="B944" t="s">
        <v>92</v>
      </c>
      <c r="C944" t="s">
        <v>93</v>
      </c>
      <c r="D944">
        <v>1610612766</v>
      </c>
      <c r="E944" t="str">
        <f t="shared" si="168"/>
        <v>161061276622500822</v>
      </c>
      <c r="F944" t="s">
        <v>111</v>
      </c>
      <c r="G944" t="s">
        <v>112</v>
      </c>
      <c r="H944">
        <v>1610612764</v>
      </c>
      <c r="I944" s="4" t="str">
        <f t="shared" si="169"/>
        <v>161061276422500822</v>
      </c>
      <c r="J944">
        <v>0</v>
      </c>
      <c r="K944">
        <v>1</v>
      </c>
      <c r="L944">
        <v>129</v>
      </c>
      <c r="M944">
        <v>112</v>
      </c>
      <c r="N944">
        <v>27</v>
      </c>
      <c r="O944">
        <v>5</v>
      </c>
      <c r="P944">
        <v>9</v>
      </c>
      <c r="Q944" s="2">
        <f t="shared" si="170"/>
        <v>0.65816326530612246</v>
      </c>
      <c r="R944" s="3">
        <f t="shared" si="171"/>
        <v>70</v>
      </c>
      <c r="S944" s="3">
        <f t="shared" si="172"/>
        <v>71.48</v>
      </c>
      <c r="T944" s="3">
        <f t="shared" si="173"/>
        <v>184.28571428571428</v>
      </c>
      <c r="U944" s="3">
        <f t="shared" si="174"/>
        <v>156.68718522663681</v>
      </c>
      <c r="V944" s="3">
        <f t="shared" si="175"/>
        <v>27.598529059077464</v>
      </c>
      <c r="W944" s="2">
        <f t="shared" si="176"/>
        <v>2.25</v>
      </c>
      <c r="X944">
        <v>87</v>
      </c>
      <c r="Y944">
        <v>43</v>
      </c>
      <c r="Z944" s="2">
        <v>0.49399999999999999</v>
      </c>
      <c r="AA944">
        <v>46</v>
      </c>
      <c r="AB944">
        <v>25</v>
      </c>
      <c r="AC944">
        <f t="shared" si="177"/>
        <v>75</v>
      </c>
      <c r="AD944" s="2">
        <v>0.54300000000000004</v>
      </c>
      <c r="AE944">
        <v>25</v>
      </c>
      <c r="AF944">
        <v>18</v>
      </c>
      <c r="AG944" s="2">
        <v>0.72</v>
      </c>
      <c r="AH944">
        <v>37</v>
      </c>
      <c r="AI944">
        <v>16</v>
      </c>
      <c r="AJ944">
        <v>53</v>
      </c>
      <c r="AK944">
        <v>17</v>
      </c>
      <c r="AL944">
        <v>12</v>
      </c>
      <c r="AM944">
        <v>17</v>
      </c>
      <c r="AN944">
        <v>240</v>
      </c>
      <c r="AO944">
        <v>38</v>
      </c>
      <c r="AP944">
        <v>23</v>
      </c>
      <c r="AQ944">
        <v>44</v>
      </c>
      <c r="AR944">
        <v>24</v>
      </c>
      <c r="AS944">
        <v>29</v>
      </c>
      <c r="AT944">
        <v>14</v>
      </c>
      <c r="AU944">
        <v>20</v>
      </c>
      <c r="AV944">
        <v>30</v>
      </c>
      <c r="AW944">
        <f t="shared" si="178"/>
        <v>6</v>
      </c>
      <c r="AX944">
        <f t="shared" si="179"/>
        <v>36</v>
      </c>
      <c r="AY944" t="s">
        <v>102</v>
      </c>
      <c r="AZ944" s="1">
        <v>46075.75</v>
      </c>
      <c r="BA944" s="1">
        <v>46075</v>
      </c>
      <c r="BB944">
        <v>2</v>
      </c>
      <c r="BC944" t="s">
        <v>120</v>
      </c>
      <c r="BD944">
        <v>2026</v>
      </c>
    </row>
    <row r="945" spans="1:56" x14ac:dyDescent="0.25">
      <c r="A945">
        <v>22500822</v>
      </c>
      <c r="B945" t="s">
        <v>111</v>
      </c>
      <c r="C945" t="s">
        <v>112</v>
      </c>
      <c r="D945">
        <v>1610612764</v>
      </c>
      <c r="E945" t="str">
        <f t="shared" si="168"/>
        <v>161061276422500822</v>
      </c>
      <c r="F945" t="s">
        <v>92</v>
      </c>
      <c r="G945" t="s">
        <v>93</v>
      </c>
      <c r="H945">
        <v>1610612766</v>
      </c>
      <c r="I945" s="4" t="str">
        <f t="shared" si="169"/>
        <v>161061276622500822</v>
      </c>
      <c r="J945">
        <v>1</v>
      </c>
      <c r="K945">
        <v>0</v>
      </c>
      <c r="L945">
        <v>112</v>
      </c>
      <c r="M945">
        <v>129</v>
      </c>
      <c r="N945">
        <v>24</v>
      </c>
      <c r="O945">
        <v>5</v>
      </c>
      <c r="P945">
        <v>6</v>
      </c>
      <c r="Q945" s="2">
        <f t="shared" si="170"/>
        <v>0.61215566243987751</v>
      </c>
      <c r="R945" s="3">
        <f t="shared" si="171"/>
        <v>71.48</v>
      </c>
      <c r="S945" s="3">
        <f t="shared" si="172"/>
        <v>70</v>
      </c>
      <c r="T945" s="3">
        <f t="shared" si="173"/>
        <v>156.68718522663681</v>
      </c>
      <c r="U945" s="3">
        <f t="shared" si="174"/>
        <v>184.28571428571428</v>
      </c>
      <c r="V945" s="3">
        <f t="shared" si="175"/>
        <v>-27.598529059077464</v>
      </c>
      <c r="W945" s="2">
        <f t="shared" si="176"/>
        <v>2.1818181818181817</v>
      </c>
      <c r="X945">
        <v>84</v>
      </c>
      <c r="Y945">
        <v>41</v>
      </c>
      <c r="Z945" s="2">
        <v>0.48799999999999999</v>
      </c>
      <c r="AA945">
        <v>42</v>
      </c>
      <c r="AB945">
        <v>18</v>
      </c>
      <c r="AC945">
        <f t="shared" si="177"/>
        <v>54</v>
      </c>
      <c r="AD945" s="2">
        <v>0.42899999999999999</v>
      </c>
      <c r="AE945">
        <v>17</v>
      </c>
      <c r="AF945">
        <v>12</v>
      </c>
      <c r="AG945" s="2">
        <v>0.70599999999999996</v>
      </c>
      <c r="AH945">
        <v>28</v>
      </c>
      <c r="AI945">
        <v>9</v>
      </c>
      <c r="AJ945">
        <v>37</v>
      </c>
      <c r="AK945">
        <v>17</v>
      </c>
      <c r="AL945">
        <v>11</v>
      </c>
      <c r="AM945">
        <v>-17</v>
      </c>
      <c r="AN945">
        <v>240</v>
      </c>
      <c r="AO945">
        <v>37</v>
      </c>
      <c r="AP945">
        <v>19</v>
      </c>
      <c r="AQ945">
        <v>28</v>
      </c>
      <c r="AR945">
        <v>28</v>
      </c>
      <c r="AS945">
        <v>2</v>
      </c>
      <c r="AT945">
        <v>12</v>
      </c>
      <c r="AU945">
        <v>8</v>
      </c>
      <c r="AV945">
        <v>32</v>
      </c>
      <c r="AW945">
        <f t="shared" si="178"/>
        <v>14</v>
      </c>
      <c r="AX945">
        <f t="shared" si="179"/>
        <v>46</v>
      </c>
      <c r="AY945" t="s">
        <v>102</v>
      </c>
      <c r="AZ945" s="1">
        <v>46075.75</v>
      </c>
      <c r="BA945" s="1">
        <v>46075</v>
      </c>
      <c r="BB945">
        <v>2</v>
      </c>
      <c r="BC945" t="s">
        <v>120</v>
      </c>
      <c r="BD945">
        <v>2026</v>
      </c>
    </row>
    <row r="946" spans="1:56" x14ac:dyDescent="0.25">
      <c r="A946">
        <v>22500821</v>
      </c>
      <c r="B946" t="s">
        <v>98</v>
      </c>
      <c r="C946" t="s">
        <v>99</v>
      </c>
      <c r="D946">
        <v>1610612742</v>
      </c>
      <c r="E946" t="str">
        <f t="shared" si="168"/>
        <v>161061274222500821</v>
      </c>
      <c r="F946" t="s">
        <v>113</v>
      </c>
      <c r="G946" t="s">
        <v>114</v>
      </c>
      <c r="H946">
        <v>1610612754</v>
      </c>
      <c r="I946" s="4" t="str">
        <f t="shared" si="169"/>
        <v>161061275422500821</v>
      </c>
      <c r="J946">
        <v>0</v>
      </c>
      <c r="K946">
        <v>1</v>
      </c>
      <c r="L946">
        <v>134</v>
      </c>
      <c r="M946">
        <v>130</v>
      </c>
      <c r="N946">
        <v>29</v>
      </c>
      <c r="O946">
        <v>2</v>
      </c>
      <c r="P946">
        <v>9</v>
      </c>
      <c r="Q946" s="2">
        <f t="shared" si="170"/>
        <v>0.61991117690599562</v>
      </c>
      <c r="R946" s="3">
        <f t="shared" si="171"/>
        <v>87.08</v>
      </c>
      <c r="S946" s="3">
        <f t="shared" si="172"/>
        <v>78.8</v>
      </c>
      <c r="T946" s="3">
        <f t="shared" si="173"/>
        <v>153.88148828663299</v>
      </c>
      <c r="U946" s="3">
        <f t="shared" si="174"/>
        <v>164.9746192893401</v>
      </c>
      <c r="V946" s="3">
        <f t="shared" si="175"/>
        <v>-11.093131002707111</v>
      </c>
      <c r="W946" s="2">
        <f t="shared" si="176"/>
        <v>2.6363636363636362</v>
      </c>
      <c r="X946">
        <v>94</v>
      </c>
      <c r="Y946">
        <v>51</v>
      </c>
      <c r="Z946" s="2">
        <v>0.54300000000000004</v>
      </c>
      <c r="AA946">
        <v>28</v>
      </c>
      <c r="AB946">
        <v>11</v>
      </c>
      <c r="AC946">
        <f t="shared" si="177"/>
        <v>33</v>
      </c>
      <c r="AD946" s="2">
        <v>0.39300000000000002</v>
      </c>
      <c r="AE946">
        <v>32</v>
      </c>
      <c r="AF946">
        <v>21</v>
      </c>
      <c r="AG946" s="2">
        <v>0.65600000000000003</v>
      </c>
      <c r="AH946">
        <v>35</v>
      </c>
      <c r="AI946">
        <v>10</v>
      </c>
      <c r="AJ946">
        <v>45</v>
      </c>
      <c r="AK946">
        <v>13</v>
      </c>
      <c r="AL946">
        <v>11</v>
      </c>
      <c r="AM946">
        <v>4</v>
      </c>
      <c r="AN946">
        <v>240</v>
      </c>
      <c r="AO946">
        <v>36</v>
      </c>
      <c r="AP946">
        <v>35</v>
      </c>
      <c r="AQ946">
        <v>32</v>
      </c>
      <c r="AR946">
        <v>31</v>
      </c>
      <c r="AS946">
        <v>11</v>
      </c>
      <c r="AT946">
        <v>11</v>
      </c>
      <c r="AU946">
        <v>19</v>
      </c>
      <c r="AV946">
        <v>66</v>
      </c>
      <c r="AW946">
        <f t="shared" si="178"/>
        <v>14</v>
      </c>
      <c r="AX946">
        <f t="shared" si="179"/>
        <v>80</v>
      </c>
      <c r="AY946" t="s">
        <v>102</v>
      </c>
      <c r="AZ946" s="1">
        <v>46075.708333333336</v>
      </c>
      <c r="BA946" s="1">
        <v>46075</v>
      </c>
      <c r="BB946">
        <v>2</v>
      </c>
      <c r="BC946" t="s">
        <v>120</v>
      </c>
      <c r="BD946">
        <v>2026</v>
      </c>
    </row>
    <row r="947" spans="1:56" x14ac:dyDescent="0.25">
      <c r="A947">
        <v>22500821</v>
      </c>
      <c r="B947" t="s">
        <v>113</v>
      </c>
      <c r="C947" t="s">
        <v>114</v>
      </c>
      <c r="D947">
        <v>1610612754</v>
      </c>
      <c r="E947" t="str">
        <f t="shared" si="168"/>
        <v>161061275422500821</v>
      </c>
      <c r="F947" t="s">
        <v>98</v>
      </c>
      <c r="G947" t="s">
        <v>99</v>
      </c>
      <c r="H947">
        <v>1610612742</v>
      </c>
      <c r="I947" s="4" t="str">
        <f t="shared" si="169"/>
        <v>161061274222500821</v>
      </c>
      <c r="J947">
        <v>1</v>
      </c>
      <c r="K947">
        <v>0</v>
      </c>
      <c r="L947">
        <v>130</v>
      </c>
      <c r="M947">
        <v>134</v>
      </c>
      <c r="N947">
        <v>37</v>
      </c>
      <c r="O947">
        <v>3</v>
      </c>
      <c r="P947">
        <v>8</v>
      </c>
      <c r="Q947" s="2">
        <f t="shared" si="170"/>
        <v>0.63229571984435795</v>
      </c>
      <c r="R947" s="3">
        <f t="shared" si="171"/>
        <v>78.8</v>
      </c>
      <c r="S947" s="3">
        <f t="shared" si="172"/>
        <v>87.08</v>
      </c>
      <c r="T947" s="3">
        <f t="shared" si="173"/>
        <v>164.9746192893401</v>
      </c>
      <c r="U947" s="3">
        <f t="shared" si="174"/>
        <v>153.88148828663299</v>
      </c>
      <c r="V947" s="3">
        <f t="shared" si="175"/>
        <v>11.093131002707111</v>
      </c>
      <c r="W947" s="2">
        <f t="shared" si="176"/>
        <v>2.4666666666666668</v>
      </c>
      <c r="X947">
        <v>94</v>
      </c>
      <c r="Y947">
        <v>47</v>
      </c>
      <c r="Z947" s="2">
        <v>0.5</v>
      </c>
      <c r="AA947">
        <v>42</v>
      </c>
      <c r="AB947">
        <v>20</v>
      </c>
      <c r="AC947">
        <f t="shared" si="177"/>
        <v>60</v>
      </c>
      <c r="AD947" s="2">
        <v>0.47599999999999998</v>
      </c>
      <c r="AE947">
        <v>20</v>
      </c>
      <c r="AF947">
        <v>16</v>
      </c>
      <c r="AG947" s="2">
        <v>0.8</v>
      </c>
      <c r="AH947">
        <v>30</v>
      </c>
      <c r="AI947">
        <v>9</v>
      </c>
      <c r="AJ947">
        <v>39</v>
      </c>
      <c r="AK947">
        <v>23</v>
      </c>
      <c r="AL947">
        <v>15</v>
      </c>
      <c r="AM947">
        <v>-4</v>
      </c>
      <c r="AN947">
        <v>240</v>
      </c>
      <c r="AO947">
        <v>33</v>
      </c>
      <c r="AP947">
        <v>33</v>
      </c>
      <c r="AQ947">
        <v>29</v>
      </c>
      <c r="AR947">
        <v>35</v>
      </c>
      <c r="AS947">
        <v>3</v>
      </c>
      <c r="AT947">
        <v>9</v>
      </c>
      <c r="AU947">
        <v>10</v>
      </c>
      <c r="AV947">
        <v>48</v>
      </c>
      <c r="AW947">
        <f t="shared" si="178"/>
        <v>6</v>
      </c>
      <c r="AX947">
        <f t="shared" si="179"/>
        <v>54</v>
      </c>
      <c r="AY947" t="s">
        <v>102</v>
      </c>
      <c r="AZ947" s="1">
        <v>46075.708333333336</v>
      </c>
      <c r="BA947" s="1">
        <v>46075</v>
      </c>
      <c r="BB947">
        <v>2</v>
      </c>
      <c r="BC947" t="s">
        <v>120</v>
      </c>
      <c r="BD947">
        <v>2026</v>
      </c>
    </row>
    <row r="948" spans="1:56" x14ac:dyDescent="0.25">
      <c r="A948">
        <v>22500818</v>
      </c>
      <c r="B948" t="s">
        <v>83</v>
      </c>
      <c r="C948" t="s">
        <v>84</v>
      </c>
      <c r="D948">
        <v>1610612737</v>
      </c>
      <c r="E948" t="str">
        <f t="shared" si="168"/>
        <v>161061273722500818</v>
      </c>
      <c r="F948" t="s">
        <v>117</v>
      </c>
      <c r="G948" t="s">
        <v>118</v>
      </c>
      <c r="H948">
        <v>1610612751</v>
      </c>
      <c r="I948" s="4" t="str">
        <f t="shared" si="169"/>
        <v>161061275122500818</v>
      </c>
      <c r="J948">
        <v>1</v>
      </c>
      <c r="K948">
        <v>1</v>
      </c>
      <c r="L948">
        <v>115</v>
      </c>
      <c r="M948">
        <v>104</v>
      </c>
      <c r="N948">
        <v>28</v>
      </c>
      <c r="O948">
        <v>4</v>
      </c>
      <c r="P948">
        <v>10</v>
      </c>
      <c r="Q948" s="2">
        <f t="shared" si="170"/>
        <v>0.59746467165419792</v>
      </c>
      <c r="R948" s="3">
        <f t="shared" si="171"/>
        <v>66.239999999999995</v>
      </c>
      <c r="S948" s="3">
        <f t="shared" si="172"/>
        <v>72.680000000000007</v>
      </c>
      <c r="T948" s="3">
        <f t="shared" si="173"/>
        <v>173.61111111111111</v>
      </c>
      <c r="U948" s="3">
        <f t="shared" si="174"/>
        <v>143.09301045679689</v>
      </c>
      <c r="V948" s="3">
        <f t="shared" si="175"/>
        <v>30.518100654314225</v>
      </c>
      <c r="W948" s="2">
        <f t="shared" si="176"/>
        <v>1.8666666666666667</v>
      </c>
      <c r="X948">
        <v>87</v>
      </c>
      <c r="Y948">
        <v>42</v>
      </c>
      <c r="Z948" s="2">
        <v>0.48299999999999998</v>
      </c>
      <c r="AA948">
        <v>33</v>
      </c>
      <c r="AB948">
        <v>13</v>
      </c>
      <c r="AC948">
        <f t="shared" si="177"/>
        <v>39</v>
      </c>
      <c r="AD948" s="2">
        <v>0.39400000000000002</v>
      </c>
      <c r="AE948">
        <v>21</v>
      </c>
      <c r="AF948">
        <v>18</v>
      </c>
      <c r="AG948" s="2">
        <v>0.85699999999999998</v>
      </c>
      <c r="AH948">
        <v>37</v>
      </c>
      <c r="AI948">
        <v>15</v>
      </c>
      <c r="AJ948">
        <v>52</v>
      </c>
      <c r="AK948">
        <v>16</v>
      </c>
      <c r="AL948">
        <v>15</v>
      </c>
      <c r="AM948">
        <v>11</v>
      </c>
      <c r="AN948">
        <v>240</v>
      </c>
      <c r="AO948">
        <v>32</v>
      </c>
      <c r="AP948">
        <v>28</v>
      </c>
      <c r="AQ948">
        <v>29</v>
      </c>
      <c r="AR948">
        <v>26</v>
      </c>
      <c r="AS948">
        <v>11</v>
      </c>
      <c r="AT948">
        <v>21</v>
      </c>
      <c r="AU948">
        <v>12</v>
      </c>
      <c r="AV948">
        <v>48</v>
      </c>
      <c r="AW948">
        <f t="shared" si="178"/>
        <v>10</v>
      </c>
      <c r="AX948">
        <f t="shared" si="179"/>
        <v>58</v>
      </c>
      <c r="AY948" t="s">
        <v>102</v>
      </c>
      <c r="AZ948" s="1">
        <v>46075.645833333336</v>
      </c>
      <c r="BA948" s="1">
        <v>46075</v>
      </c>
      <c r="BB948">
        <v>2</v>
      </c>
      <c r="BC948" t="s">
        <v>120</v>
      </c>
      <c r="BD948">
        <v>2026</v>
      </c>
    </row>
    <row r="949" spans="1:56" x14ac:dyDescent="0.25">
      <c r="A949">
        <v>22500818</v>
      </c>
      <c r="B949" t="s">
        <v>117</v>
      </c>
      <c r="C949" t="s">
        <v>118</v>
      </c>
      <c r="D949">
        <v>1610612751</v>
      </c>
      <c r="E949" t="str">
        <f t="shared" si="168"/>
        <v>161061275122500818</v>
      </c>
      <c r="F949" t="s">
        <v>83</v>
      </c>
      <c r="G949" t="s">
        <v>84</v>
      </c>
      <c r="H949">
        <v>1610612737</v>
      </c>
      <c r="I949" s="4" t="str">
        <f t="shared" si="169"/>
        <v>161061273722500818</v>
      </c>
      <c r="J949">
        <v>0</v>
      </c>
      <c r="K949">
        <v>0</v>
      </c>
      <c r="L949">
        <v>104</v>
      </c>
      <c r="M949">
        <v>115</v>
      </c>
      <c r="N949">
        <v>29</v>
      </c>
      <c r="O949">
        <v>4</v>
      </c>
      <c r="P949">
        <v>9</v>
      </c>
      <c r="Q949" s="2">
        <f t="shared" si="170"/>
        <v>0.54921841994085341</v>
      </c>
      <c r="R949" s="3">
        <f t="shared" si="171"/>
        <v>72.680000000000007</v>
      </c>
      <c r="S949" s="3">
        <f t="shared" si="172"/>
        <v>66.239999999999995</v>
      </c>
      <c r="T949" s="3">
        <f t="shared" si="173"/>
        <v>143.09301045679689</v>
      </c>
      <c r="U949" s="3">
        <f t="shared" si="174"/>
        <v>173.61111111111111</v>
      </c>
      <c r="V949" s="3">
        <f t="shared" si="175"/>
        <v>-30.518100654314225</v>
      </c>
      <c r="W949" s="2">
        <f t="shared" si="176"/>
        <v>2.2307692307692308</v>
      </c>
      <c r="X949">
        <v>85</v>
      </c>
      <c r="Y949">
        <v>38</v>
      </c>
      <c r="Z949" s="2">
        <v>0.44700000000000001</v>
      </c>
      <c r="AA949">
        <v>34</v>
      </c>
      <c r="AB949">
        <v>12</v>
      </c>
      <c r="AC949">
        <f t="shared" si="177"/>
        <v>36</v>
      </c>
      <c r="AD949" s="2">
        <v>0.35299999999999998</v>
      </c>
      <c r="AE949">
        <v>22</v>
      </c>
      <c r="AF949">
        <v>16</v>
      </c>
      <c r="AG949" s="2">
        <v>0.72699999999999998</v>
      </c>
      <c r="AH949">
        <v>25</v>
      </c>
      <c r="AI949">
        <v>9</v>
      </c>
      <c r="AJ949">
        <v>34</v>
      </c>
      <c r="AK949">
        <v>18</v>
      </c>
      <c r="AL949">
        <v>13</v>
      </c>
      <c r="AM949">
        <v>-11</v>
      </c>
      <c r="AN949">
        <v>240</v>
      </c>
      <c r="AO949">
        <v>30</v>
      </c>
      <c r="AP949">
        <v>26</v>
      </c>
      <c r="AQ949">
        <v>31</v>
      </c>
      <c r="AR949">
        <v>17</v>
      </c>
      <c r="AS949">
        <v>11</v>
      </c>
      <c r="AT949">
        <v>5</v>
      </c>
      <c r="AU949">
        <v>26</v>
      </c>
      <c r="AV949">
        <v>48</v>
      </c>
      <c r="AW949">
        <f t="shared" si="178"/>
        <v>4</v>
      </c>
      <c r="AX949">
        <f t="shared" si="179"/>
        <v>52</v>
      </c>
      <c r="AY949" t="s">
        <v>102</v>
      </c>
      <c r="AZ949" s="1">
        <v>46075.645833333336</v>
      </c>
      <c r="BA949" s="1">
        <v>46075</v>
      </c>
      <c r="BB949">
        <v>2</v>
      </c>
      <c r="BC949" t="s">
        <v>120</v>
      </c>
      <c r="BD949">
        <v>2026</v>
      </c>
    </row>
    <row r="950" spans="1:56" x14ac:dyDescent="0.25">
      <c r="A950">
        <v>22500819</v>
      </c>
      <c r="B950" t="s">
        <v>115</v>
      </c>
      <c r="C950" t="s">
        <v>116</v>
      </c>
      <c r="D950">
        <v>1610612749</v>
      </c>
      <c r="E950" t="str">
        <f t="shared" si="168"/>
        <v>161061274922500819</v>
      </c>
      <c r="F950" t="s">
        <v>72</v>
      </c>
      <c r="G950" t="s">
        <v>73</v>
      </c>
      <c r="H950">
        <v>1610612761</v>
      </c>
      <c r="I950" s="4" t="str">
        <f t="shared" si="169"/>
        <v>161061276122500819</v>
      </c>
      <c r="J950">
        <v>1</v>
      </c>
      <c r="K950">
        <v>0</v>
      </c>
      <c r="L950">
        <v>94</v>
      </c>
      <c r="M950">
        <v>122</v>
      </c>
      <c r="N950">
        <v>18</v>
      </c>
      <c r="O950">
        <v>4</v>
      </c>
      <c r="P950">
        <v>4</v>
      </c>
      <c r="Q950" s="2">
        <f t="shared" si="170"/>
        <v>0.50342759211653809</v>
      </c>
      <c r="R950" s="3">
        <f t="shared" si="171"/>
        <v>63.36</v>
      </c>
      <c r="S950" s="3">
        <f t="shared" si="172"/>
        <v>84.12</v>
      </c>
      <c r="T950" s="3">
        <f t="shared" si="173"/>
        <v>148.35858585858585</v>
      </c>
      <c r="U950" s="3">
        <f t="shared" si="174"/>
        <v>145.03090822634331</v>
      </c>
      <c r="V950" s="3">
        <f t="shared" si="175"/>
        <v>3.3276776322425405</v>
      </c>
      <c r="W950" s="2">
        <f t="shared" si="176"/>
        <v>1.0588235294117647</v>
      </c>
      <c r="X950">
        <v>85</v>
      </c>
      <c r="Y950">
        <v>35</v>
      </c>
      <c r="Z950" s="2">
        <v>0.41199999999999998</v>
      </c>
      <c r="AA950">
        <v>32</v>
      </c>
      <c r="AB950">
        <v>9</v>
      </c>
      <c r="AC950">
        <f t="shared" si="177"/>
        <v>27</v>
      </c>
      <c r="AD950" s="2">
        <v>0.28100000000000003</v>
      </c>
      <c r="AE950">
        <v>19</v>
      </c>
      <c r="AF950">
        <v>15</v>
      </c>
      <c r="AG950" s="2">
        <v>0.78900000000000003</v>
      </c>
      <c r="AH950">
        <v>33</v>
      </c>
      <c r="AI950">
        <v>13</v>
      </c>
      <c r="AJ950">
        <v>46</v>
      </c>
      <c r="AK950">
        <v>16</v>
      </c>
      <c r="AL950">
        <v>17</v>
      </c>
      <c r="AM950">
        <v>-28</v>
      </c>
      <c r="AN950">
        <v>240</v>
      </c>
      <c r="AO950">
        <v>27</v>
      </c>
      <c r="AP950">
        <v>24</v>
      </c>
      <c r="AQ950">
        <v>22</v>
      </c>
      <c r="AR950">
        <v>21</v>
      </c>
      <c r="AS950">
        <v>8</v>
      </c>
      <c r="AT950">
        <v>8</v>
      </c>
      <c r="AU950">
        <v>8</v>
      </c>
      <c r="AV950">
        <v>42</v>
      </c>
      <c r="AW950">
        <f t="shared" si="178"/>
        <v>10</v>
      </c>
      <c r="AX950">
        <f t="shared" si="179"/>
        <v>52</v>
      </c>
      <c r="AY950" t="s">
        <v>102</v>
      </c>
      <c r="AZ950" s="1">
        <v>46075.645833333336</v>
      </c>
      <c r="BA950" s="1">
        <v>46075</v>
      </c>
      <c r="BB950">
        <v>2</v>
      </c>
      <c r="BC950" t="s">
        <v>120</v>
      </c>
      <c r="BD950">
        <v>2026</v>
      </c>
    </row>
    <row r="951" spans="1:56" x14ac:dyDescent="0.25">
      <c r="A951">
        <v>22500819</v>
      </c>
      <c r="B951" t="s">
        <v>72</v>
      </c>
      <c r="C951" t="s">
        <v>73</v>
      </c>
      <c r="D951">
        <v>1610612761</v>
      </c>
      <c r="E951" t="str">
        <f t="shared" si="168"/>
        <v>161061276122500819</v>
      </c>
      <c r="F951" t="s">
        <v>115</v>
      </c>
      <c r="G951" t="s">
        <v>116</v>
      </c>
      <c r="H951">
        <v>1610612749</v>
      </c>
      <c r="I951" s="4" t="str">
        <f t="shared" si="169"/>
        <v>161061274922500819</v>
      </c>
      <c r="J951">
        <v>0</v>
      </c>
      <c r="K951">
        <v>1</v>
      </c>
      <c r="L951">
        <v>122</v>
      </c>
      <c r="M951">
        <v>94</v>
      </c>
      <c r="N951">
        <v>34</v>
      </c>
      <c r="O951">
        <v>3</v>
      </c>
      <c r="P951">
        <v>11</v>
      </c>
      <c r="Q951" s="2">
        <f t="shared" si="170"/>
        <v>0.58586246638494044</v>
      </c>
      <c r="R951" s="3">
        <f t="shared" si="171"/>
        <v>84.12</v>
      </c>
      <c r="S951" s="3">
        <f t="shared" si="172"/>
        <v>63.36</v>
      </c>
      <c r="T951" s="3">
        <f t="shared" si="173"/>
        <v>145.03090822634331</v>
      </c>
      <c r="U951" s="3">
        <f t="shared" si="174"/>
        <v>148.35858585858585</v>
      </c>
      <c r="V951" s="3">
        <f t="shared" si="175"/>
        <v>-3.3276776322425405</v>
      </c>
      <c r="W951" s="2">
        <f t="shared" si="176"/>
        <v>5.666666666666667</v>
      </c>
      <c r="X951">
        <v>94</v>
      </c>
      <c r="Y951">
        <v>44</v>
      </c>
      <c r="Z951" s="2">
        <v>0.46800000000000003</v>
      </c>
      <c r="AA951">
        <v>46</v>
      </c>
      <c r="AB951">
        <v>16</v>
      </c>
      <c r="AC951">
        <f t="shared" si="177"/>
        <v>48</v>
      </c>
      <c r="AD951" s="2">
        <v>0.34799999999999998</v>
      </c>
      <c r="AE951">
        <v>23</v>
      </c>
      <c r="AF951">
        <v>18</v>
      </c>
      <c r="AG951" s="2">
        <v>0.78300000000000003</v>
      </c>
      <c r="AH951">
        <v>31</v>
      </c>
      <c r="AI951">
        <v>14</v>
      </c>
      <c r="AJ951">
        <v>45</v>
      </c>
      <c r="AK951">
        <v>19</v>
      </c>
      <c r="AL951">
        <v>6</v>
      </c>
      <c r="AM951">
        <v>28</v>
      </c>
      <c r="AN951">
        <v>240</v>
      </c>
      <c r="AO951">
        <v>22</v>
      </c>
      <c r="AP951">
        <v>38</v>
      </c>
      <c r="AQ951">
        <v>32</v>
      </c>
      <c r="AR951">
        <v>30</v>
      </c>
      <c r="AS951">
        <v>31</v>
      </c>
      <c r="AT951">
        <v>15</v>
      </c>
      <c r="AU951">
        <v>27</v>
      </c>
      <c r="AV951">
        <v>46</v>
      </c>
      <c r="AW951">
        <f t="shared" si="178"/>
        <v>10</v>
      </c>
      <c r="AX951">
        <f t="shared" si="179"/>
        <v>56</v>
      </c>
      <c r="AY951" t="s">
        <v>102</v>
      </c>
      <c r="AZ951" s="1">
        <v>46075.645833333336</v>
      </c>
      <c r="BA951" s="1">
        <v>46075</v>
      </c>
      <c r="BB951">
        <v>2</v>
      </c>
      <c r="BC951" t="s">
        <v>120</v>
      </c>
      <c r="BD951">
        <v>2026</v>
      </c>
    </row>
    <row r="952" spans="1:56" x14ac:dyDescent="0.25">
      <c r="A952">
        <v>22500820</v>
      </c>
      <c r="B952" t="s">
        <v>89</v>
      </c>
      <c r="C952" t="s">
        <v>90</v>
      </c>
      <c r="D952">
        <v>1610612744</v>
      </c>
      <c r="E952" t="str">
        <f t="shared" si="168"/>
        <v>161061274422500820</v>
      </c>
      <c r="F952" t="s">
        <v>80</v>
      </c>
      <c r="G952" t="s">
        <v>81</v>
      </c>
      <c r="H952">
        <v>1610612743</v>
      </c>
      <c r="I952" s="4" t="str">
        <f t="shared" si="169"/>
        <v>161061274322500820</v>
      </c>
      <c r="J952">
        <v>1</v>
      </c>
      <c r="K952">
        <v>1</v>
      </c>
      <c r="L952">
        <v>128</v>
      </c>
      <c r="M952">
        <v>117</v>
      </c>
      <c r="N952">
        <v>42</v>
      </c>
      <c r="O952">
        <v>2</v>
      </c>
      <c r="P952">
        <v>14</v>
      </c>
      <c r="Q952" s="2">
        <f t="shared" si="170"/>
        <v>0.64464141821112009</v>
      </c>
      <c r="R952" s="3">
        <f t="shared" si="171"/>
        <v>75.28</v>
      </c>
      <c r="S952" s="3">
        <f t="shared" si="172"/>
        <v>72.760000000000005</v>
      </c>
      <c r="T952" s="3">
        <f t="shared" si="173"/>
        <v>170.0318809776833</v>
      </c>
      <c r="U952" s="3">
        <f t="shared" si="174"/>
        <v>160.80263881253433</v>
      </c>
      <c r="V952" s="3">
        <f t="shared" si="175"/>
        <v>9.2292421651489747</v>
      </c>
      <c r="W952" s="2">
        <f t="shared" si="176"/>
        <v>2.8</v>
      </c>
      <c r="X952">
        <v>94</v>
      </c>
      <c r="Y952">
        <v>48</v>
      </c>
      <c r="Z952" s="2">
        <v>0.51100000000000001</v>
      </c>
      <c r="AA952">
        <v>52</v>
      </c>
      <c r="AB952">
        <v>21</v>
      </c>
      <c r="AC952">
        <f t="shared" si="177"/>
        <v>63</v>
      </c>
      <c r="AD952" s="2">
        <v>0.40400000000000003</v>
      </c>
      <c r="AE952">
        <v>12</v>
      </c>
      <c r="AF952">
        <v>11</v>
      </c>
      <c r="AG952" s="2">
        <v>0.91700000000000004</v>
      </c>
      <c r="AH952">
        <v>35</v>
      </c>
      <c r="AI952">
        <v>9</v>
      </c>
      <c r="AJ952">
        <v>44</v>
      </c>
      <c r="AK952">
        <v>24</v>
      </c>
      <c r="AL952">
        <v>15</v>
      </c>
      <c r="AM952">
        <v>11</v>
      </c>
      <c r="AN952">
        <v>240</v>
      </c>
      <c r="AO952">
        <v>39</v>
      </c>
      <c r="AP952">
        <v>37</v>
      </c>
      <c r="AQ952">
        <v>19</v>
      </c>
      <c r="AR952">
        <v>33</v>
      </c>
      <c r="AS952">
        <v>14</v>
      </c>
      <c r="AT952">
        <v>12</v>
      </c>
      <c r="AU952">
        <v>24</v>
      </c>
      <c r="AV952">
        <v>46</v>
      </c>
      <c r="AW952">
        <f t="shared" si="178"/>
        <v>8</v>
      </c>
      <c r="AX952">
        <f t="shared" si="179"/>
        <v>54</v>
      </c>
      <c r="AY952" t="s">
        <v>102</v>
      </c>
      <c r="AZ952" s="1">
        <v>46075.645833333336</v>
      </c>
      <c r="BA952" s="1">
        <v>46075</v>
      </c>
      <c r="BB952">
        <v>2</v>
      </c>
      <c r="BC952" t="s">
        <v>120</v>
      </c>
      <c r="BD952">
        <v>2026</v>
      </c>
    </row>
    <row r="953" spans="1:56" x14ac:dyDescent="0.25">
      <c r="A953">
        <v>22500820</v>
      </c>
      <c r="B953" t="s">
        <v>80</v>
      </c>
      <c r="C953" t="s">
        <v>81</v>
      </c>
      <c r="D953">
        <v>1610612743</v>
      </c>
      <c r="E953" t="str">
        <f t="shared" si="168"/>
        <v>161061274322500820</v>
      </c>
      <c r="F953" t="s">
        <v>89</v>
      </c>
      <c r="G953" t="s">
        <v>90</v>
      </c>
      <c r="H953">
        <v>1610612744</v>
      </c>
      <c r="I953" s="4" t="str">
        <f t="shared" si="169"/>
        <v>161061274422500820</v>
      </c>
      <c r="J953">
        <v>0</v>
      </c>
      <c r="K953">
        <v>0</v>
      </c>
      <c r="L953">
        <v>117</v>
      </c>
      <c r="M953">
        <v>128</v>
      </c>
      <c r="N953">
        <v>25</v>
      </c>
      <c r="O953">
        <v>3</v>
      </c>
      <c r="P953">
        <v>13</v>
      </c>
      <c r="Q953" s="2">
        <f t="shared" si="170"/>
        <v>0.56380107941403235</v>
      </c>
      <c r="R953" s="3">
        <f t="shared" si="171"/>
        <v>72.760000000000005</v>
      </c>
      <c r="S953" s="3">
        <f t="shared" si="172"/>
        <v>75.28</v>
      </c>
      <c r="T953" s="3">
        <f t="shared" si="173"/>
        <v>160.80263881253433</v>
      </c>
      <c r="U953" s="3">
        <f t="shared" si="174"/>
        <v>170.0318809776833</v>
      </c>
      <c r="V953" s="3">
        <f t="shared" si="175"/>
        <v>-9.2292421651489747</v>
      </c>
      <c r="W953" s="2">
        <f t="shared" si="176"/>
        <v>1.4705882352941178</v>
      </c>
      <c r="X953">
        <v>91</v>
      </c>
      <c r="Y953">
        <v>42</v>
      </c>
      <c r="Z953" s="2">
        <v>0.46200000000000002</v>
      </c>
      <c r="AA953">
        <v>31</v>
      </c>
      <c r="AB953">
        <v>8</v>
      </c>
      <c r="AC953">
        <f t="shared" si="177"/>
        <v>24</v>
      </c>
      <c r="AD953" s="2">
        <v>0.25800000000000001</v>
      </c>
      <c r="AE953">
        <v>29</v>
      </c>
      <c r="AF953">
        <v>25</v>
      </c>
      <c r="AG953" s="2">
        <v>0.86199999999999999</v>
      </c>
      <c r="AH953">
        <v>30</v>
      </c>
      <c r="AI953">
        <v>14</v>
      </c>
      <c r="AJ953">
        <v>44</v>
      </c>
      <c r="AK953">
        <v>11</v>
      </c>
      <c r="AL953">
        <v>17</v>
      </c>
      <c r="AM953">
        <v>-11</v>
      </c>
      <c r="AN953">
        <v>240</v>
      </c>
      <c r="AO953">
        <v>27</v>
      </c>
      <c r="AP953">
        <v>40</v>
      </c>
      <c r="AQ953">
        <v>34</v>
      </c>
      <c r="AR953">
        <v>16</v>
      </c>
      <c r="AS953">
        <v>8</v>
      </c>
      <c r="AT953">
        <v>20</v>
      </c>
      <c r="AU953">
        <v>17</v>
      </c>
      <c r="AV953">
        <v>60</v>
      </c>
      <c r="AW953">
        <f t="shared" si="178"/>
        <v>8</v>
      </c>
      <c r="AX953">
        <f t="shared" si="179"/>
        <v>68</v>
      </c>
      <c r="AY953" t="s">
        <v>102</v>
      </c>
      <c r="AZ953" s="1">
        <v>46075.645833333336</v>
      </c>
      <c r="BA953" s="1">
        <v>46075</v>
      </c>
      <c r="BB953">
        <v>2</v>
      </c>
      <c r="BC953" t="s">
        <v>120</v>
      </c>
      <c r="BD953">
        <v>2026</v>
      </c>
    </row>
    <row r="954" spans="1:56" x14ac:dyDescent="0.25">
      <c r="A954">
        <v>22500817</v>
      </c>
      <c r="B954" t="s">
        <v>62</v>
      </c>
      <c r="C954" t="s">
        <v>63</v>
      </c>
      <c r="D954">
        <v>1610612739</v>
      </c>
      <c r="E954" t="str">
        <f t="shared" si="168"/>
        <v>161061273922500817</v>
      </c>
      <c r="F954" t="s">
        <v>59</v>
      </c>
      <c r="G954" t="s">
        <v>60</v>
      </c>
      <c r="H954">
        <v>1610612760</v>
      </c>
      <c r="I954" s="4" t="str">
        <f t="shared" si="169"/>
        <v>161061276022500817</v>
      </c>
      <c r="J954">
        <v>0</v>
      </c>
      <c r="K954">
        <v>0</v>
      </c>
      <c r="L954">
        <v>113</v>
      </c>
      <c r="M954">
        <v>121</v>
      </c>
      <c r="N954">
        <v>28</v>
      </c>
      <c r="O954">
        <v>3</v>
      </c>
      <c r="P954">
        <v>9</v>
      </c>
      <c r="Q954" s="2">
        <f t="shared" si="170"/>
        <v>0.58032046014790473</v>
      </c>
      <c r="R954" s="3">
        <f t="shared" si="171"/>
        <v>68.36</v>
      </c>
      <c r="S954" s="3">
        <f t="shared" si="172"/>
        <v>68</v>
      </c>
      <c r="T954" s="3">
        <f t="shared" si="173"/>
        <v>165.30134581626683</v>
      </c>
      <c r="U954" s="3">
        <f t="shared" si="174"/>
        <v>177.94117647058823</v>
      </c>
      <c r="V954" s="3">
        <f t="shared" si="175"/>
        <v>-12.639830654321401</v>
      </c>
      <c r="W954" s="2">
        <f t="shared" si="176"/>
        <v>1.6470588235294117</v>
      </c>
      <c r="X954">
        <v>89</v>
      </c>
      <c r="Y954">
        <v>43</v>
      </c>
      <c r="Z954" s="2">
        <v>0.48299999999999998</v>
      </c>
      <c r="AA954">
        <v>39</v>
      </c>
      <c r="AB954">
        <v>13</v>
      </c>
      <c r="AC954">
        <f t="shared" si="177"/>
        <v>39</v>
      </c>
      <c r="AD954" s="2">
        <v>0.33300000000000002</v>
      </c>
      <c r="AE954">
        <v>19</v>
      </c>
      <c r="AF954">
        <v>14</v>
      </c>
      <c r="AG954" s="2">
        <v>0.73699999999999999</v>
      </c>
      <c r="AH954">
        <v>32</v>
      </c>
      <c r="AI954">
        <v>12</v>
      </c>
      <c r="AJ954">
        <v>44</v>
      </c>
      <c r="AK954">
        <v>22</v>
      </c>
      <c r="AL954">
        <v>17</v>
      </c>
      <c r="AM954">
        <v>-8</v>
      </c>
      <c r="AN954">
        <v>240</v>
      </c>
      <c r="AO954">
        <v>25</v>
      </c>
      <c r="AP954">
        <v>30</v>
      </c>
      <c r="AQ954">
        <v>31</v>
      </c>
      <c r="AR954">
        <v>27</v>
      </c>
      <c r="AS954">
        <v>1</v>
      </c>
      <c r="AT954">
        <v>21</v>
      </c>
      <c r="AU954">
        <v>12</v>
      </c>
      <c r="AV954">
        <v>56</v>
      </c>
      <c r="AW954">
        <f t="shared" si="178"/>
        <v>4</v>
      </c>
      <c r="AX954">
        <f t="shared" si="179"/>
        <v>60</v>
      </c>
      <c r="AY954" t="s">
        <v>102</v>
      </c>
      <c r="AZ954" s="1">
        <v>46075.541666666664</v>
      </c>
      <c r="BA954" s="1">
        <v>46075</v>
      </c>
      <c r="BB954">
        <v>2</v>
      </c>
      <c r="BC954" t="s">
        <v>120</v>
      </c>
      <c r="BD954">
        <v>2026</v>
      </c>
    </row>
    <row r="955" spans="1:56" x14ac:dyDescent="0.25">
      <c r="A955">
        <v>22500817</v>
      </c>
      <c r="B955" t="s">
        <v>59</v>
      </c>
      <c r="C955" t="s">
        <v>60</v>
      </c>
      <c r="D955">
        <v>1610612760</v>
      </c>
      <c r="E955" t="str">
        <f t="shared" si="168"/>
        <v>161061276022500817</v>
      </c>
      <c r="F955" t="s">
        <v>62</v>
      </c>
      <c r="G955" t="s">
        <v>63</v>
      </c>
      <c r="H955">
        <v>1610612739</v>
      </c>
      <c r="I955" s="4" t="str">
        <f t="shared" si="169"/>
        <v>161061273922500817</v>
      </c>
      <c r="J955">
        <v>1</v>
      </c>
      <c r="K955">
        <v>1</v>
      </c>
      <c r="L955">
        <v>121</v>
      </c>
      <c r="M955">
        <v>113</v>
      </c>
      <c r="N955">
        <v>32</v>
      </c>
      <c r="O955">
        <v>4</v>
      </c>
      <c r="P955">
        <v>12</v>
      </c>
      <c r="Q955" s="2">
        <f t="shared" si="170"/>
        <v>0.62371134020618557</v>
      </c>
      <c r="R955" s="3">
        <f t="shared" si="171"/>
        <v>68</v>
      </c>
      <c r="S955" s="3">
        <f t="shared" si="172"/>
        <v>68.36</v>
      </c>
      <c r="T955" s="3">
        <f t="shared" si="173"/>
        <v>177.94117647058823</v>
      </c>
      <c r="U955" s="3">
        <f t="shared" si="174"/>
        <v>165.30134581626683</v>
      </c>
      <c r="V955" s="3">
        <f t="shared" si="175"/>
        <v>12.639830654321401</v>
      </c>
      <c r="W955" s="2">
        <f t="shared" si="176"/>
        <v>2</v>
      </c>
      <c r="X955">
        <v>86</v>
      </c>
      <c r="Y955">
        <v>42</v>
      </c>
      <c r="Z955" s="2">
        <v>0.48799999999999999</v>
      </c>
      <c r="AA955">
        <v>41</v>
      </c>
      <c r="AB955">
        <v>21</v>
      </c>
      <c r="AC955">
        <f t="shared" si="177"/>
        <v>63</v>
      </c>
      <c r="AD955" s="2">
        <v>0.51200000000000001</v>
      </c>
      <c r="AE955">
        <v>25</v>
      </c>
      <c r="AF955">
        <v>16</v>
      </c>
      <c r="AG955" s="2">
        <v>0.64</v>
      </c>
      <c r="AH955">
        <v>31</v>
      </c>
      <c r="AI955">
        <v>13</v>
      </c>
      <c r="AJ955">
        <v>44</v>
      </c>
      <c r="AK955">
        <v>19</v>
      </c>
      <c r="AL955">
        <v>16</v>
      </c>
      <c r="AM955">
        <v>8</v>
      </c>
      <c r="AN955">
        <v>240</v>
      </c>
      <c r="AO955">
        <v>40</v>
      </c>
      <c r="AP955">
        <v>24</v>
      </c>
      <c r="AQ955">
        <v>25</v>
      </c>
      <c r="AR955">
        <v>32</v>
      </c>
      <c r="AS955">
        <v>23</v>
      </c>
      <c r="AT955">
        <v>17</v>
      </c>
      <c r="AU955">
        <v>31</v>
      </c>
      <c r="AV955">
        <v>40</v>
      </c>
      <c r="AW955">
        <f t="shared" si="178"/>
        <v>2</v>
      </c>
      <c r="AX955">
        <f t="shared" si="179"/>
        <v>42</v>
      </c>
      <c r="AY955" t="s">
        <v>102</v>
      </c>
      <c r="AZ955" s="1">
        <v>46075.541666666664</v>
      </c>
      <c r="BA955" s="1">
        <v>46075</v>
      </c>
      <c r="BB955">
        <v>2</v>
      </c>
      <c r="BC955" t="s">
        <v>120</v>
      </c>
      <c r="BD955">
        <v>2026</v>
      </c>
    </row>
    <row r="956" spans="1:56" x14ac:dyDescent="0.25">
      <c r="A956">
        <v>22500816</v>
      </c>
      <c r="B956" t="s">
        <v>78</v>
      </c>
      <c r="C956" t="s">
        <v>79</v>
      </c>
      <c r="D956">
        <v>1610612745</v>
      </c>
      <c r="E956" t="str">
        <f t="shared" si="168"/>
        <v>161061274522500816</v>
      </c>
      <c r="F956" t="s">
        <v>55</v>
      </c>
      <c r="G956" t="s">
        <v>56</v>
      </c>
      <c r="H956">
        <v>1610612752</v>
      </c>
      <c r="I956" s="4" t="str">
        <f t="shared" si="169"/>
        <v>161061275222500816</v>
      </c>
      <c r="J956">
        <v>0</v>
      </c>
      <c r="K956">
        <v>0</v>
      </c>
      <c r="L956">
        <v>106</v>
      </c>
      <c r="M956">
        <v>108</v>
      </c>
      <c r="N956">
        <v>24</v>
      </c>
      <c r="O956">
        <v>6</v>
      </c>
      <c r="P956">
        <v>5</v>
      </c>
      <c r="Q956" s="2">
        <f t="shared" si="170"/>
        <v>0.58810474922325784</v>
      </c>
      <c r="R956" s="3">
        <f t="shared" si="171"/>
        <v>58.120000000000005</v>
      </c>
      <c r="S956" s="3">
        <f t="shared" si="172"/>
        <v>73.040000000000006</v>
      </c>
      <c r="T956" s="3">
        <f t="shared" si="173"/>
        <v>182.38128011011699</v>
      </c>
      <c r="U956" s="3">
        <f t="shared" si="174"/>
        <v>147.86418400876232</v>
      </c>
      <c r="V956" s="3">
        <f t="shared" si="175"/>
        <v>34.517096101354667</v>
      </c>
      <c r="W956" s="2">
        <f t="shared" si="176"/>
        <v>1.263157894736842</v>
      </c>
      <c r="X956">
        <v>80</v>
      </c>
      <c r="Y956">
        <v>38</v>
      </c>
      <c r="Z956" s="2">
        <v>0.47499999999999998</v>
      </c>
      <c r="AA956">
        <v>31</v>
      </c>
      <c r="AB956">
        <v>12</v>
      </c>
      <c r="AC956">
        <f t="shared" si="177"/>
        <v>36</v>
      </c>
      <c r="AD956" s="2">
        <v>0.38700000000000001</v>
      </c>
      <c r="AE956">
        <v>23</v>
      </c>
      <c r="AF956">
        <v>18</v>
      </c>
      <c r="AG956" s="2">
        <v>0.78300000000000003</v>
      </c>
      <c r="AH956">
        <v>31</v>
      </c>
      <c r="AI956">
        <v>13</v>
      </c>
      <c r="AJ956">
        <v>44</v>
      </c>
      <c r="AK956">
        <v>20</v>
      </c>
      <c r="AL956">
        <v>19</v>
      </c>
      <c r="AM956">
        <v>-2</v>
      </c>
      <c r="AN956">
        <v>240</v>
      </c>
      <c r="AO956">
        <v>21</v>
      </c>
      <c r="AP956">
        <v>33</v>
      </c>
      <c r="AQ956">
        <v>37</v>
      </c>
      <c r="AR956">
        <v>15</v>
      </c>
      <c r="AS956">
        <v>18</v>
      </c>
      <c r="AT956">
        <v>14</v>
      </c>
      <c r="AU956">
        <v>15</v>
      </c>
      <c r="AV956">
        <v>50</v>
      </c>
      <c r="AW956">
        <f t="shared" si="178"/>
        <v>2</v>
      </c>
      <c r="AX956">
        <f t="shared" si="179"/>
        <v>52</v>
      </c>
      <c r="AY956" t="s">
        <v>102</v>
      </c>
      <c r="AZ956" s="1">
        <v>46074.854166666664</v>
      </c>
      <c r="BA956" s="1">
        <v>46074</v>
      </c>
      <c r="BB956">
        <v>2</v>
      </c>
      <c r="BC956" t="s">
        <v>120</v>
      </c>
      <c r="BD956">
        <v>2026</v>
      </c>
    </row>
    <row r="957" spans="1:56" x14ac:dyDescent="0.25">
      <c r="A957">
        <v>22500816</v>
      </c>
      <c r="B957" t="s">
        <v>55</v>
      </c>
      <c r="C957" t="s">
        <v>56</v>
      </c>
      <c r="D957">
        <v>1610612752</v>
      </c>
      <c r="E957" t="str">
        <f t="shared" si="168"/>
        <v>161061275222500816</v>
      </c>
      <c r="F957" t="s">
        <v>78</v>
      </c>
      <c r="G957" t="s">
        <v>79</v>
      </c>
      <c r="H957">
        <v>1610612745</v>
      </c>
      <c r="I957" s="4" t="str">
        <f t="shared" si="169"/>
        <v>161061274522500816</v>
      </c>
      <c r="J957">
        <v>1</v>
      </c>
      <c r="K957">
        <v>1</v>
      </c>
      <c r="L957">
        <v>108</v>
      </c>
      <c r="M957">
        <v>106</v>
      </c>
      <c r="N957">
        <v>26</v>
      </c>
      <c r="O957">
        <v>0</v>
      </c>
      <c r="P957">
        <v>11</v>
      </c>
      <c r="Q957" s="2">
        <f t="shared" si="170"/>
        <v>0.58670143415906129</v>
      </c>
      <c r="R957" s="3">
        <f t="shared" si="171"/>
        <v>73.040000000000006</v>
      </c>
      <c r="S957" s="3">
        <f t="shared" si="172"/>
        <v>58.120000000000005</v>
      </c>
      <c r="T957" s="3">
        <f t="shared" si="173"/>
        <v>147.86418400876232</v>
      </c>
      <c r="U957" s="3">
        <f t="shared" si="174"/>
        <v>182.38128011011699</v>
      </c>
      <c r="V957" s="3">
        <f t="shared" si="175"/>
        <v>-34.517096101354667</v>
      </c>
      <c r="W957" s="2">
        <f t="shared" si="176"/>
        <v>2.3636363636363638</v>
      </c>
      <c r="X957">
        <v>85</v>
      </c>
      <c r="Y957">
        <v>42</v>
      </c>
      <c r="Z957" s="2">
        <v>0.49399999999999999</v>
      </c>
      <c r="AA957">
        <v>26</v>
      </c>
      <c r="AB957">
        <v>10</v>
      </c>
      <c r="AC957">
        <f t="shared" si="177"/>
        <v>30</v>
      </c>
      <c r="AD957" s="2">
        <v>0.38500000000000001</v>
      </c>
      <c r="AE957">
        <v>16</v>
      </c>
      <c r="AF957">
        <v>14</v>
      </c>
      <c r="AG957" s="2">
        <v>0.875</v>
      </c>
      <c r="AH957">
        <v>21</v>
      </c>
      <c r="AI957">
        <v>8</v>
      </c>
      <c r="AJ957">
        <v>29</v>
      </c>
      <c r="AK957">
        <v>19</v>
      </c>
      <c r="AL957">
        <v>11</v>
      </c>
      <c r="AM957">
        <v>2</v>
      </c>
      <c r="AN957">
        <v>240</v>
      </c>
      <c r="AO957">
        <v>27</v>
      </c>
      <c r="AP957">
        <v>26</v>
      </c>
      <c r="AQ957">
        <v>22</v>
      </c>
      <c r="AR957">
        <v>33</v>
      </c>
      <c r="AS957">
        <v>13</v>
      </c>
      <c r="AT957">
        <v>23</v>
      </c>
      <c r="AU957">
        <v>30</v>
      </c>
      <c r="AV957">
        <v>48</v>
      </c>
      <c r="AW957">
        <f t="shared" si="178"/>
        <v>16</v>
      </c>
      <c r="AX957">
        <f t="shared" si="179"/>
        <v>64</v>
      </c>
      <c r="AY957" t="s">
        <v>102</v>
      </c>
      <c r="AZ957" s="1">
        <v>46074.854166666664</v>
      </c>
      <c r="BA957" s="1">
        <v>46074</v>
      </c>
      <c r="BB957">
        <v>2</v>
      </c>
      <c r="BC957" t="s">
        <v>120</v>
      </c>
      <c r="BD957">
        <v>2026</v>
      </c>
    </row>
    <row r="958" spans="1:56" x14ac:dyDescent="0.25">
      <c r="A958">
        <v>22500813</v>
      </c>
      <c r="B958" t="s">
        <v>103</v>
      </c>
      <c r="C958" t="s">
        <v>104</v>
      </c>
      <c r="D958">
        <v>1610612763</v>
      </c>
      <c r="E958" t="str">
        <f t="shared" si="168"/>
        <v>161061276322500813</v>
      </c>
      <c r="F958" t="s">
        <v>96</v>
      </c>
      <c r="G958" t="s">
        <v>97</v>
      </c>
      <c r="H958">
        <v>1610612748</v>
      </c>
      <c r="I958" s="4" t="str">
        <f t="shared" si="169"/>
        <v>161061274822500813</v>
      </c>
      <c r="J958">
        <v>0</v>
      </c>
      <c r="K958">
        <v>0</v>
      </c>
      <c r="L958">
        <v>120</v>
      </c>
      <c r="M958">
        <v>136</v>
      </c>
      <c r="N958">
        <v>31</v>
      </c>
      <c r="O958">
        <v>7</v>
      </c>
      <c r="P958">
        <v>14</v>
      </c>
      <c r="Q958" s="2">
        <f t="shared" si="170"/>
        <v>0.57317539166985099</v>
      </c>
      <c r="R958" s="3">
        <f t="shared" si="171"/>
        <v>82.68</v>
      </c>
      <c r="S958" s="3">
        <f t="shared" si="172"/>
        <v>74.52</v>
      </c>
      <c r="T958" s="3">
        <f t="shared" si="173"/>
        <v>145.13788098693757</v>
      </c>
      <c r="U958" s="3">
        <f t="shared" si="174"/>
        <v>182.50134192163179</v>
      </c>
      <c r="V958" s="3">
        <f t="shared" si="175"/>
        <v>-37.363460934694217</v>
      </c>
      <c r="W958" s="2">
        <f t="shared" si="176"/>
        <v>2.3846153846153846</v>
      </c>
      <c r="X958">
        <v>95</v>
      </c>
      <c r="Y958">
        <v>45</v>
      </c>
      <c r="Z958" s="2">
        <v>0.47399999999999998</v>
      </c>
      <c r="AA958">
        <v>44</v>
      </c>
      <c r="AB958">
        <v>15</v>
      </c>
      <c r="AC958">
        <f t="shared" si="177"/>
        <v>45</v>
      </c>
      <c r="AD958" s="2">
        <v>0.34100000000000003</v>
      </c>
      <c r="AE958">
        <v>22</v>
      </c>
      <c r="AF958">
        <v>15</v>
      </c>
      <c r="AG958" s="2">
        <v>0.68200000000000005</v>
      </c>
      <c r="AH958">
        <v>26</v>
      </c>
      <c r="AI958">
        <v>9</v>
      </c>
      <c r="AJ958">
        <v>35</v>
      </c>
      <c r="AK958">
        <v>22</v>
      </c>
      <c r="AL958">
        <v>13</v>
      </c>
      <c r="AM958">
        <v>-16</v>
      </c>
      <c r="AN958">
        <v>240</v>
      </c>
      <c r="AO958">
        <v>33</v>
      </c>
      <c r="AP958">
        <v>35</v>
      </c>
      <c r="AQ958">
        <v>26</v>
      </c>
      <c r="AR958">
        <v>26</v>
      </c>
      <c r="AS958">
        <v>1</v>
      </c>
      <c r="AT958">
        <v>23</v>
      </c>
      <c r="AU958">
        <v>30</v>
      </c>
      <c r="AV958">
        <v>54</v>
      </c>
      <c r="AW958">
        <f t="shared" si="178"/>
        <v>6</v>
      </c>
      <c r="AX958">
        <f t="shared" si="179"/>
        <v>60</v>
      </c>
      <c r="AY958" t="s">
        <v>102</v>
      </c>
      <c r="AZ958" s="1">
        <v>46074.833333333336</v>
      </c>
      <c r="BA958" s="1">
        <v>46074</v>
      </c>
      <c r="BB958">
        <v>2</v>
      </c>
      <c r="BC958" t="s">
        <v>120</v>
      </c>
      <c r="BD958">
        <v>2026</v>
      </c>
    </row>
    <row r="959" spans="1:56" x14ac:dyDescent="0.25">
      <c r="A959">
        <v>22500813</v>
      </c>
      <c r="B959" t="s">
        <v>96</v>
      </c>
      <c r="C959" t="s">
        <v>97</v>
      </c>
      <c r="D959">
        <v>1610612748</v>
      </c>
      <c r="E959" t="str">
        <f t="shared" si="168"/>
        <v>161061274822500813</v>
      </c>
      <c r="F959" t="s">
        <v>103</v>
      </c>
      <c r="G959" t="s">
        <v>104</v>
      </c>
      <c r="H959">
        <v>1610612763</v>
      </c>
      <c r="I959" s="4" t="str">
        <f t="shared" si="169"/>
        <v>161061276322500813</v>
      </c>
      <c r="J959">
        <v>1</v>
      </c>
      <c r="K959">
        <v>1</v>
      </c>
      <c r="L959">
        <v>136</v>
      </c>
      <c r="M959">
        <v>120</v>
      </c>
      <c r="N959">
        <v>36</v>
      </c>
      <c r="O959">
        <v>5</v>
      </c>
      <c r="P959">
        <v>8</v>
      </c>
      <c r="Q959" s="2">
        <f t="shared" si="170"/>
        <v>0.62089116143170198</v>
      </c>
      <c r="R959" s="3">
        <f t="shared" si="171"/>
        <v>74.52</v>
      </c>
      <c r="S959" s="3">
        <f t="shared" si="172"/>
        <v>82.68</v>
      </c>
      <c r="T959" s="3">
        <f t="shared" si="173"/>
        <v>182.50134192163179</v>
      </c>
      <c r="U959" s="3">
        <f t="shared" si="174"/>
        <v>145.13788098693757</v>
      </c>
      <c r="V959" s="3">
        <f t="shared" si="175"/>
        <v>37.363460934694217</v>
      </c>
      <c r="W959" s="2">
        <f t="shared" si="176"/>
        <v>2</v>
      </c>
      <c r="X959">
        <v>95</v>
      </c>
      <c r="Y959">
        <v>49</v>
      </c>
      <c r="Z959" s="2">
        <v>0.51600000000000001</v>
      </c>
      <c r="AA959">
        <v>36</v>
      </c>
      <c r="AB959">
        <v>13</v>
      </c>
      <c r="AC959">
        <f t="shared" si="177"/>
        <v>39</v>
      </c>
      <c r="AD959" s="2">
        <v>0.36099999999999999</v>
      </c>
      <c r="AE959">
        <v>33</v>
      </c>
      <c r="AF959">
        <v>25</v>
      </c>
      <c r="AG959" s="2">
        <v>0.75800000000000001</v>
      </c>
      <c r="AH959">
        <v>40</v>
      </c>
      <c r="AI959">
        <v>17</v>
      </c>
      <c r="AJ959">
        <v>57</v>
      </c>
      <c r="AK959">
        <v>21</v>
      </c>
      <c r="AL959">
        <v>18</v>
      </c>
      <c r="AM959">
        <v>16</v>
      </c>
      <c r="AN959">
        <v>240</v>
      </c>
      <c r="AO959">
        <v>39</v>
      </c>
      <c r="AP959">
        <v>34</v>
      </c>
      <c r="AQ959">
        <v>39</v>
      </c>
      <c r="AR959">
        <v>24</v>
      </c>
      <c r="AS959">
        <v>24</v>
      </c>
      <c r="AT959">
        <v>25</v>
      </c>
      <c r="AU959">
        <v>21</v>
      </c>
      <c r="AV959">
        <v>70</v>
      </c>
      <c r="AW959">
        <f t="shared" si="178"/>
        <v>2</v>
      </c>
      <c r="AX959">
        <f t="shared" si="179"/>
        <v>72</v>
      </c>
      <c r="AY959" t="s">
        <v>102</v>
      </c>
      <c r="AZ959" s="1">
        <v>46074.833333333336</v>
      </c>
      <c r="BA959" s="1">
        <v>46074</v>
      </c>
      <c r="BB959">
        <v>2</v>
      </c>
      <c r="BC959" t="s">
        <v>120</v>
      </c>
      <c r="BD959">
        <v>2026</v>
      </c>
    </row>
    <row r="960" spans="1:56" x14ac:dyDescent="0.25">
      <c r="A960">
        <v>22500814</v>
      </c>
      <c r="B960" t="s">
        <v>100</v>
      </c>
      <c r="C960" t="s">
        <v>101</v>
      </c>
      <c r="D960">
        <v>1610612741</v>
      </c>
      <c r="E960" t="str">
        <f t="shared" si="168"/>
        <v>161061274122500814</v>
      </c>
      <c r="F960" t="s">
        <v>64</v>
      </c>
      <c r="G960" t="s">
        <v>65</v>
      </c>
      <c r="H960">
        <v>1610612765</v>
      </c>
      <c r="I960" s="4" t="str">
        <f t="shared" si="169"/>
        <v>161061276522500814</v>
      </c>
      <c r="J960">
        <v>1</v>
      </c>
      <c r="K960">
        <v>0</v>
      </c>
      <c r="L960">
        <v>110</v>
      </c>
      <c r="M960">
        <v>126</v>
      </c>
      <c r="N960">
        <v>29</v>
      </c>
      <c r="O960">
        <v>13</v>
      </c>
      <c r="P960">
        <v>10</v>
      </c>
      <c r="Q960" s="2">
        <f t="shared" si="170"/>
        <v>0.58164128595600673</v>
      </c>
      <c r="R960" s="3">
        <f t="shared" si="171"/>
        <v>63.56</v>
      </c>
      <c r="S960" s="3">
        <f t="shared" si="172"/>
        <v>84.6</v>
      </c>
      <c r="T960" s="3">
        <f t="shared" si="173"/>
        <v>173.06482064191314</v>
      </c>
      <c r="U960" s="3">
        <f t="shared" si="174"/>
        <v>148.93617021276597</v>
      </c>
      <c r="V960" s="3">
        <f t="shared" si="175"/>
        <v>24.128650429147172</v>
      </c>
      <c r="W960" s="2">
        <f t="shared" si="176"/>
        <v>1.2608695652173914</v>
      </c>
      <c r="X960">
        <v>84</v>
      </c>
      <c r="Y960">
        <v>38</v>
      </c>
      <c r="Z960" s="2">
        <v>0.45200000000000001</v>
      </c>
      <c r="AA960">
        <v>40</v>
      </c>
      <c r="AB960">
        <v>17</v>
      </c>
      <c r="AC960">
        <f t="shared" si="177"/>
        <v>51</v>
      </c>
      <c r="AD960" s="2">
        <v>0.42499999999999999</v>
      </c>
      <c r="AE960">
        <v>24</v>
      </c>
      <c r="AF960">
        <v>17</v>
      </c>
      <c r="AG960" s="2">
        <v>0.70799999999999996</v>
      </c>
      <c r="AH960">
        <v>36</v>
      </c>
      <c r="AI960">
        <v>8</v>
      </c>
      <c r="AJ960">
        <v>44</v>
      </c>
      <c r="AK960">
        <v>17</v>
      </c>
      <c r="AL960">
        <v>23</v>
      </c>
      <c r="AM960">
        <v>-16</v>
      </c>
      <c r="AN960">
        <v>240</v>
      </c>
      <c r="AO960">
        <v>30</v>
      </c>
      <c r="AP960">
        <v>20</v>
      </c>
      <c r="AQ960">
        <v>26</v>
      </c>
      <c r="AR960">
        <v>34</v>
      </c>
      <c r="AS960">
        <v>4</v>
      </c>
      <c r="AT960">
        <v>16</v>
      </c>
      <c r="AU960">
        <v>19</v>
      </c>
      <c r="AV960">
        <v>38</v>
      </c>
      <c r="AW960">
        <f t="shared" si="178"/>
        <v>4</v>
      </c>
      <c r="AX960">
        <f t="shared" si="179"/>
        <v>42</v>
      </c>
      <c r="AY960" t="s">
        <v>102</v>
      </c>
      <c r="AZ960" s="1">
        <v>46074.833333333336</v>
      </c>
      <c r="BA960" s="1">
        <v>46074</v>
      </c>
      <c r="BB960">
        <v>2</v>
      </c>
      <c r="BC960" t="s">
        <v>120</v>
      </c>
      <c r="BD960">
        <v>2026</v>
      </c>
    </row>
    <row r="961" spans="1:56" x14ac:dyDescent="0.25">
      <c r="A961">
        <v>22500814</v>
      </c>
      <c r="B961" t="s">
        <v>64</v>
      </c>
      <c r="C961" t="s">
        <v>65</v>
      </c>
      <c r="D961">
        <v>1610612765</v>
      </c>
      <c r="E961" t="str">
        <f t="shared" si="168"/>
        <v>161061276522500814</v>
      </c>
      <c r="F961" t="s">
        <v>100</v>
      </c>
      <c r="G961" t="s">
        <v>101</v>
      </c>
      <c r="H961">
        <v>1610612741</v>
      </c>
      <c r="I961" s="4" t="str">
        <f t="shared" si="169"/>
        <v>161061274122500814</v>
      </c>
      <c r="J961">
        <v>0</v>
      </c>
      <c r="K961">
        <v>1</v>
      </c>
      <c r="L961">
        <v>126</v>
      </c>
      <c r="M961">
        <v>110</v>
      </c>
      <c r="N961">
        <v>34</v>
      </c>
      <c r="O961">
        <v>6</v>
      </c>
      <c r="P961">
        <v>12</v>
      </c>
      <c r="Q961" s="2">
        <f t="shared" si="170"/>
        <v>0.56451612903225812</v>
      </c>
      <c r="R961" s="3">
        <f t="shared" si="171"/>
        <v>84.6</v>
      </c>
      <c r="S961" s="3">
        <f t="shared" si="172"/>
        <v>63.56</v>
      </c>
      <c r="T961" s="3">
        <f t="shared" si="173"/>
        <v>148.93617021276597</v>
      </c>
      <c r="U961" s="3">
        <f t="shared" si="174"/>
        <v>173.06482064191314</v>
      </c>
      <c r="V961" s="3">
        <f t="shared" si="175"/>
        <v>-24.128650429147172</v>
      </c>
      <c r="W961" s="2">
        <f t="shared" si="176"/>
        <v>2.4285714285714284</v>
      </c>
      <c r="X961">
        <v>105</v>
      </c>
      <c r="Y961">
        <v>51</v>
      </c>
      <c r="Z961" s="2">
        <v>0.48599999999999999</v>
      </c>
      <c r="AA961">
        <v>29</v>
      </c>
      <c r="AB961">
        <v>13</v>
      </c>
      <c r="AC961">
        <f t="shared" si="177"/>
        <v>39</v>
      </c>
      <c r="AD961" s="2">
        <v>0.44800000000000001</v>
      </c>
      <c r="AE961">
        <v>15</v>
      </c>
      <c r="AF961">
        <v>11</v>
      </c>
      <c r="AG961" s="2">
        <v>0.73299999999999998</v>
      </c>
      <c r="AH961">
        <v>37</v>
      </c>
      <c r="AI961">
        <v>13</v>
      </c>
      <c r="AJ961">
        <v>50</v>
      </c>
      <c r="AK961">
        <v>20</v>
      </c>
      <c r="AL961">
        <v>14</v>
      </c>
      <c r="AM961">
        <v>16</v>
      </c>
      <c r="AN961">
        <v>240</v>
      </c>
      <c r="AO961">
        <v>28</v>
      </c>
      <c r="AP961">
        <v>25</v>
      </c>
      <c r="AQ961">
        <v>44</v>
      </c>
      <c r="AR961">
        <v>29</v>
      </c>
      <c r="AS961">
        <v>28</v>
      </c>
      <c r="AT961">
        <v>20</v>
      </c>
      <c r="AU961">
        <v>28</v>
      </c>
      <c r="AV961">
        <v>68</v>
      </c>
      <c r="AW961">
        <f t="shared" si="178"/>
        <v>8</v>
      </c>
      <c r="AX961">
        <f t="shared" si="179"/>
        <v>76</v>
      </c>
      <c r="AY961" t="s">
        <v>102</v>
      </c>
      <c r="AZ961" s="1">
        <v>46074.833333333336</v>
      </c>
      <c r="BA961" s="1">
        <v>46074</v>
      </c>
      <c r="BB961">
        <v>2</v>
      </c>
      <c r="BC961" t="s">
        <v>120</v>
      </c>
      <c r="BD961">
        <v>2026</v>
      </c>
    </row>
    <row r="962" spans="1:56" x14ac:dyDescent="0.25">
      <c r="A962">
        <v>22500815</v>
      </c>
      <c r="B962" t="s">
        <v>53</v>
      </c>
      <c r="C962" t="s">
        <v>54</v>
      </c>
      <c r="D962">
        <v>1610612759</v>
      </c>
      <c r="E962" t="str">
        <f t="shared" ref="E962:E1025" si="180">D962:D3605&amp;A962:A3605</f>
        <v>161061275922500815</v>
      </c>
      <c r="F962" t="s">
        <v>109</v>
      </c>
      <c r="G962" t="s">
        <v>110</v>
      </c>
      <c r="H962">
        <v>1610612758</v>
      </c>
      <c r="I962" s="4" t="str">
        <f t="shared" ref="I962:I1025" si="181">H962:H3605&amp;A962:A3605</f>
        <v>161061275822500815</v>
      </c>
      <c r="J962">
        <v>1</v>
      </c>
      <c r="K962">
        <v>1</v>
      </c>
      <c r="L962">
        <v>139</v>
      </c>
      <c r="M962">
        <v>122</v>
      </c>
      <c r="N962">
        <v>32</v>
      </c>
      <c r="O962">
        <v>7</v>
      </c>
      <c r="P962">
        <v>5</v>
      </c>
      <c r="Q962" s="2">
        <f t="shared" ref="Q962:Q1025" si="182">IF((2*(X962 + 0.44 * AE962))=0,0,L962 / (2*(X962 + 0.44 * AE962)))</f>
        <v>0.65368698269375469</v>
      </c>
      <c r="R962" s="3">
        <f t="shared" ref="R962:R1025" si="183">X962 + 0.44 * AE962 - AI962 - AL962</f>
        <v>77.319999999999993</v>
      </c>
      <c r="S962" s="3">
        <f t="shared" ref="S962:S1025" si="184">INDEX(X:X,MATCH(I962,E:E,0))
+0.44*INDEX(AE:AE,MATCH(I962,E:E,0))
-INDEX(AI:AI,MATCH(I962,E:E,0))
-INDEX(AL:AL,MATCH(I962,E:E,0))</f>
        <v>85</v>
      </c>
      <c r="T962" s="3">
        <f t="shared" ref="T962:T1025" si="185">(L962/R962)*100</f>
        <v>179.77237454733577</v>
      </c>
      <c r="U962" s="3">
        <f t="shared" ref="U962:U1025" si="186">(M962/S962)*100</f>
        <v>143.52941176470588</v>
      </c>
      <c r="V962" s="3">
        <f t="shared" ref="V962:V1025" si="187">T962-U962</f>
        <v>36.242962782629888</v>
      </c>
      <c r="W962" s="2">
        <f t="shared" ref="W962:W1025" si="188">N962/IF(AL962=0,1,AL962)</f>
        <v>1.8823529411764706</v>
      </c>
      <c r="X962">
        <v>94</v>
      </c>
      <c r="Y962">
        <v>52</v>
      </c>
      <c r="Z962" s="2">
        <v>0.55300000000000005</v>
      </c>
      <c r="AA962">
        <v>34</v>
      </c>
      <c r="AB962">
        <v>13</v>
      </c>
      <c r="AC962">
        <f t="shared" ref="AC962:AC1025" si="189">AB962*3</f>
        <v>39</v>
      </c>
      <c r="AD962" s="2">
        <v>0.38200000000000001</v>
      </c>
      <c r="AE962">
        <v>28</v>
      </c>
      <c r="AF962">
        <v>22</v>
      </c>
      <c r="AG962" s="2">
        <v>0.78600000000000003</v>
      </c>
      <c r="AH962">
        <v>36</v>
      </c>
      <c r="AI962">
        <v>12</v>
      </c>
      <c r="AJ962">
        <v>48</v>
      </c>
      <c r="AK962">
        <v>20</v>
      </c>
      <c r="AL962">
        <v>17</v>
      </c>
      <c r="AM962">
        <v>17</v>
      </c>
      <c r="AN962">
        <v>240</v>
      </c>
      <c r="AO962">
        <v>35</v>
      </c>
      <c r="AP962">
        <v>38</v>
      </c>
      <c r="AQ962">
        <v>32</v>
      </c>
      <c r="AR962">
        <v>34</v>
      </c>
      <c r="AS962">
        <v>28</v>
      </c>
      <c r="AT962">
        <v>18</v>
      </c>
      <c r="AU962">
        <v>24</v>
      </c>
      <c r="AV962">
        <v>74</v>
      </c>
      <c r="AW962">
        <f t="shared" ref="AW962:AW1025" si="190">L962-(AV962+AC962+AF962)</f>
        <v>4</v>
      </c>
      <c r="AX962">
        <f t="shared" ref="AX962:AX1025" si="191">AV962+AW962</f>
        <v>78</v>
      </c>
      <c r="AY962" t="s">
        <v>102</v>
      </c>
      <c r="AZ962" s="1">
        <v>46074.833333333336</v>
      </c>
      <c r="BA962" s="1">
        <v>46074</v>
      </c>
      <c r="BB962">
        <v>2</v>
      </c>
      <c r="BC962" t="s">
        <v>120</v>
      </c>
      <c r="BD962">
        <v>2026</v>
      </c>
    </row>
    <row r="963" spans="1:56" x14ac:dyDescent="0.25">
      <c r="A963">
        <v>22500815</v>
      </c>
      <c r="B963" t="s">
        <v>109</v>
      </c>
      <c r="C963" t="s">
        <v>110</v>
      </c>
      <c r="D963">
        <v>1610612758</v>
      </c>
      <c r="E963" t="str">
        <f t="shared" si="180"/>
        <v>161061275822500815</v>
      </c>
      <c r="F963" t="s">
        <v>53</v>
      </c>
      <c r="G963" t="s">
        <v>54</v>
      </c>
      <c r="H963">
        <v>1610612759</v>
      </c>
      <c r="I963" s="4" t="str">
        <f t="shared" si="181"/>
        <v>161061275922500815</v>
      </c>
      <c r="J963">
        <v>0</v>
      </c>
      <c r="K963">
        <v>0</v>
      </c>
      <c r="L963">
        <v>122</v>
      </c>
      <c r="M963">
        <v>139</v>
      </c>
      <c r="N963">
        <v>33</v>
      </c>
      <c r="O963">
        <v>7</v>
      </c>
      <c r="P963">
        <v>11</v>
      </c>
      <c r="Q963" s="2">
        <f t="shared" si="182"/>
        <v>0.57009345794392519</v>
      </c>
      <c r="R963" s="3">
        <f t="shared" si="183"/>
        <v>85</v>
      </c>
      <c r="S963" s="3">
        <f t="shared" si="184"/>
        <v>77.319999999999993</v>
      </c>
      <c r="T963" s="3">
        <f t="shared" si="185"/>
        <v>143.52941176470588</v>
      </c>
      <c r="U963" s="3">
        <f t="shared" si="186"/>
        <v>179.77237454733577</v>
      </c>
      <c r="V963" s="3">
        <f t="shared" si="187"/>
        <v>-36.242962782629888</v>
      </c>
      <c r="W963" s="2">
        <f t="shared" si="188"/>
        <v>2.75</v>
      </c>
      <c r="X963">
        <v>96</v>
      </c>
      <c r="Y963">
        <v>45</v>
      </c>
      <c r="Z963" s="2">
        <v>0.46899999999999997</v>
      </c>
      <c r="AA963">
        <v>32</v>
      </c>
      <c r="AB963">
        <v>9</v>
      </c>
      <c r="AC963">
        <f t="shared" si="189"/>
        <v>27</v>
      </c>
      <c r="AD963" s="2">
        <v>0.28100000000000003</v>
      </c>
      <c r="AE963">
        <v>25</v>
      </c>
      <c r="AF963">
        <v>23</v>
      </c>
      <c r="AG963" s="2">
        <v>0.92</v>
      </c>
      <c r="AH963">
        <v>25</v>
      </c>
      <c r="AI963">
        <v>10</v>
      </c>
      <c r="AJ963">
        <v>35</v>
      </c>
      <c r="AK963">
        <v>20</v>
      </c>
      <c r="AL963">
        <v>12</v>
      </c>
      <c r="AM963">
        <v>-17</v>
      </c>
      <c r="AN963">
        <v>240</v>
      </c>
      <c r="AO963">
        <v>31</v>
      </c>
      <c r="AP963">
        <v>34</v>
      </c>
      <c r="AQ963">
        <v>29</v>
      </c>
      <c r="AR963">
        <v>28</v>
      </c>
      <c r="AS963">
        <v>4</v>
      </c>
      <c r="AT963">
        <v>17</v>
      </c>
      <c r="AU963">
        <v>17</v>
      </c>
      <c r="AV963">
        <v>46</v>
      </c>
      <c r="AW963">
        <f t="shared" si="190"/>
        <v>26</v>
      </c>
      <c r="AX963">
        <f t="shared" si="191"/>
        <v>72</v>
      </c>
      <c r="AY963" t="s">
        <v>102</v>
      </c>
      <c r="AZ963" s="1">
        <v>46074.833333333336</v>
      </c>
      <c r="BA963" s="1">
        <v>46074</v>
      </c>
      <c r="BB963">
        <v>2</v>
      </c>
      <c r="BC963" t="s">
        <v>120</v>
      </c>
      <c r="BD963">
        <v>2026</v>
      </c>
    </row>
    <row r="964" spans="1:56" x14ac:dyDescent="0.25">
      <c r="A964">
        <v>22500812</v>
      </c>
      <c r="B964" t="s">
        <v>70</v>
      </c>
      <c r="C964" t="s">
        <v>71</v>
      </c>
      <c r="D964">
        <v>1610612755</v>
      </c>
      <c r="E964" t="str">
        <f t="shared" si="180"/>
        <v>161061275522500812</v>
      </c>
      <c r="F964" t="s">
        <v>105</v>
      </c>
      <c r="G964" t="s">
        <v>106</v>
      </c>
      <c r="H964">
        <v>1610612740</v>
      </c>
      <c r="I964" s="4" t="str">
        <f t="shared" si="181"/>
        <v>161061274022500812</v>
      </c>
      <c r="J964">
        <v>0</v>
      </c>
      <c r="K964">
        <v>0</v>
      </c>
      <c r="L964">
        <v>111</v>
      </c>
      <c r="M964">
        <v>126</v>
      </c>
      <c r="N964">
        <v>19</v>
      </c>
      <c r="O964">
        <v>5</v>
      </c>
      <c r="P964">
        <v>10</v>
      </c>
      <c r="Q964" s="2">
        <f t="shared" si="182"/>
        <v>0.51142646516771106</v>
      </c>
      <c r="R964" s="3">
        <f t="shared" si="183"/>
        <v>86.52</v>
      </c>
      <c r="S964" s="3">
        <f t="shared" si="184"/>
        <v>73.72</v>
      </c>
      <c r="T964" s="3">
        <f t="shared" si="185"/>
        <v>128.29403606102636</v>
      </c>
      <c r="U964" s="3">
        <f t="shared" si="186"/>
        <v>170.9169831795985</v>
      </c>
      <c r="V964" s="3">
        <f t="shared" si="187"/>
        <v>-42.622947118572142</v>
      </c>
      <c r="W964" s="2">
        <f t="shared" si="188"/>
        <v>1.9</v>
      </c>
      <c r="X964">
        <v>94</v>
      </c>
      <c r="Y964">
        <v>36</v>
      </c>
      <c r="Z964" s="2">
        <v>0.38300000000000001</v>
      </c>
      <c r="AA964">
        <v>46</v>
      </c>
      <c r="AB964">
        <v>12</v>
      </c>
      <c r="AC964">
        <f t="shared" si="189"/>
        <v>36</v>
      </c>
      <c r="AD964" s="2">
        <v>0.26100000000000001</v>
      </c>
      <c r="AE964">
        <v>33</v>
      </c>
      <c r="AF964">
        <v>27</v>
      </c>
      <c r="AG964" s="2">
        <v>0.81799999999999995</v>
      </c>
      <c r="AH964">
        <v>35</v>
      </c>
      <c r="AI964">
        <v>12</v>
      </c>
      <c r="AJ964">
        <v>47</v>
      </c>
      <c r="AK964">
        <v>25</v>
      </c>
      <c r="AL964">
        <v>10</v>
      </c>
      <c r="AM964">
        <v>-15</v>
      </c>
      <c r="AN964">
        <v>240</v>
      </c>
      <c r="AO964">
        <v>29</v>
      </c>
      <c r="AP964">
        <v>36</v>
      </c>
      <c r="AQ964">
        <v>26</v>
      </c>
      <c r="AR964">
        <v>20</v>
      </c>
      <c r="AS964">
        <v>11</v>
      </c>
      <c r="AT964">
        <v>17</v>
      </c>
      <c r="AU964">
        <v>27</v>
      </c>
      <c r="AV964">
        <v>36</v>
      </c>
      <c r="AW964">
        <f t="shared" si="190"/>
        <v>12</v>
      </c>
      <c r="AX964">
        <f t="shared" si="191"/>
        <v>48</v>
      </c>
      <c r="AY964" t="s">
        <v>102</v>
      </c>
      <c r="AZ964" s="1">
        <v>46074.791666666664</v>
      </c>
      <c r="BA964" s="1">
        <v>46074</v>
      </c>
      <c r="BB964">
        <v>2</v>
      </c>
      <c r="BC964" t="s">
        <v>120</v>
      </c>
      <c r="BD964">
        <v>2026</v>
      </c>
    </row>
    <row r="965" spans="1:56" x14ac:dyDescent="0.25">
      <c r="A965">
        <v>22500812</v>
      </c>
      <c r="B965" t="s">
        <v>105</v>
      </c>
      <c r="C965" t="s">
        <v>106</v>
      </c>
      <c r="D965">
        <v>1610612740</v>
      </c>
      <c r="E965" t="str">
        <f t="shared" si="180"/>
        <v>161061274022500812</v>
      </c>
      <c r="F965" t="s">
        <v>70</v>
      </c>
      <c r="G965" t="s">
        <v>71</v>
      </c>
      <c r="H965">
        <v>1610612755</v>
      </c>
      <c r="I965" s="4" t="str">
        <f t="shared" si="181"/>
        <v>161061275522500812</v>
      </c>
      <c r="J965">
        <v>1</v>
      </c>
      <c r="K965">
        <v>1</v>
      </c>
      <c r="L965">
        <v>126</v>
      </c>
      <c r="M965">
        <v>111</v>
      </c>
      <c r="N965">
        <v>25</v>
      </c>
      <c r="O965">
        <v>8</v>
      </c>
      <c r="P965">
        <v>5</v>
      </c>
      <c r="Q965" s="2">
        <f t="shared" si="182"/>
        <v>0.64469914040114618</v>
      </c>
      <c r="R965" s="3">
        <f t="shared" si="183"/>
        <v>73.72</v>
      </c>
      <c r="S965" s="3">
        <f t="shared" si="184"/>
        <v>86.52</v>
      </c>
      <c r="T965" s="3">
        <f t="shared" si="185"/>
        <v>170.9169831795985</v>
      </c>
      <c r="U965" s="3">
        <f t="shared" si="186"/>
        <v>128.29403606102636</v>
      </c>
      <c r="V965" s="3">
        <f t="shared" si="187"/>
        <v>42.622947118572142</v>
      </c>
      <c r="W965" s="2">
        <f t="shared" si="188"/>
        <v>1.7857142857142858</v>
      </c>
      <c r="X965">
        <v>81</v>
      </c>
      <c r="Y965">
        <v>40</v>
      </c>
      <c r="Z965" s="2">
        <v>0.49399999999999999</v>
      </c>
      <c r="AA965">
        <v>34</v>
      </c>
      <c r="AB965">
        <v>17</v>
      </c>
      <c r="AC965">
        <f t="shared" si="189"/>
        <v>51</v>
      </c>
      <c r="AD965" s="2">
        <v>0.5</v>
      </c>
      <c r="AE965">
        <v>38</v>
      </c>
      <c r="AF965">
        <v>29</v>
      </c>
      <c r="AG965" s="2">
        <v>0.76300000000000001</v>
      </c>
      <c r="AH965">
        <v>39</v>
      </c>
      <c r="AI965">
        <v>10</v>
      </c>
      <c r="AJ965">
        <v>49</v>
      </c>
      <c r="AK965">
        <v>25</v>
      </c>
      <c r="AL965">
        <v>14</v>
      </c>
      <c r="AM965">
        <v>15</v>
      </c>
      <c r="AN965">
        <v>240</v>
      </c>
      <c r="AO965">
        <v>24</v>
      </c>
      <c r="AP965">
        <v>33</v>
      </c>
      <c r="AQ965">
        <v>40</v>
      </c>
      <c r="AR965">
        <v>29</v>
      </c>
      <c r="AS965">
        <v>21</v>
      </c>
      <c r="AT965">
        <v>26</v>
      </c>
      <c r="AU965">
        <v>11</v>
      </c>
      <c r="AV965">
        <v>46</v>
      </c>
      <c r="AW965">
        <f t="shared" si="190"/>
        <v>0</v>
      </c>
      <c r="AX965">
        <f t="shared" si="191"/>
        <v>46</v>
      </c>
      <c r="AY965" t="s">
        <v>102</v>
      </c>
      <c r="AZ965" s="1">
        <v>46074.791666666664</v>
      </c>
      <c r="BA965" s="1">
        <v>46074</v>
      </c>
      <c r="BB965">
        <v>2</v>
      </c>
      <c r="BC965" t="s">
        <v>120</v>
      </c>
      <c r="BD965">
        <v>2026</v>
      </c>
    </row>
    <row r="966" spans="1:56" x14ac:dyDescent="0.25">
      <c r="A966">
        <v>22500811</v>
      </c>
      <c r="B966" t="s">
        <v>74</v>
      </c>
      <c r="C966" t="s">
        <v>75</v>
      </c>
      <c r="D966">
        <v>1610612753</v>
      </c>
      <c r="E966" t="str">
        <f t="shared" si="180"/>
        <v>161061275322500811</v>
      </c>
      <c r="F966" t="s">
        <v>87</v>
      </c>
      <c r="G966" t="s">
        <v>88</v>
      </c>
      <c r="H966">
        <v>1610612756</v>
      </c>
      <c r="I966" s="4" t="str">
        <f t="shared" si="181"/>
        <v>161061275622500811</v>
      </c>
      <c r="J966">
        <v>0</v>
      </c>
      <c r="K966">
        <v>0</v>
      </c>
      <c r="L966">
        <v>110</v>
      </c>
      <c r="M966">
        <v>113</v>
      </c>
      <c r="N966">
        <v>24</v>
      </c>
      <c r="O966">
        <v>15</v>
      </c>
      <c r="P966">
        <v>6</v>
      </c>
      <c r="Q966" s="2">
        <f t="shared" si="182"/>
        <v>0.51711169612636332</v>
      </c>
      <c r="R966" s="3">
        <f t="shared" si="183"/>
        <v>80.36</v>
      </c>
      <c r="S966" s="3">
        <f t="shared" si="184"/>
        <v>97.56</v>
      </c>
      <c r="T966" s="3">
        <f t="shared" si="185"/>
        <v>136.8840219014435</v>
      </c>
      <c r="U966" s="3">
        <f t="shared" si="186"/>
        <v>115.82615826158262</v>
      </c>
      <c r="V966" s="3">
        <f t="shared" si="187"/>
        <v>21.057863639860884</v>
      </c>
      <c r="W966" s="2">
        <f t="shared" si="188"/>
        <v>1.5</v>
      </c>
      <c r="X966">
        <v>98</v>
      </c>
      <c r="Y966">
        <v>42</v>
      </c>
      <c r="Z966" s="2">
        <v>0.42899999999999999</v>
      </c>
      <c r="AA966">
        <v>39</v>
      </c>
      <c r="AB966">
        <v>10</v>
      </c>
      <c r="AC966">
        <f t="shared" si="189"/>
        <v>30</v>
      </c>
      <c r="AD966" s="2">
        <v>0.25600000000000001</v>
      </c>
      <c r="AE966">
        <v>19</v>
      </c>
      <c r="AF966">
        <v>16</v>
      </c>
      <c r="AG966" s="2">
        <v>0.84199999999999997</v>
      </c>
      <c r="AH966">
        <v>43</v>
      </c>
      <c r="AI966">
        <v>10</v>
      </c>
      <c r="AJ966">
        <v>53</v>
      </c>
      <c r="AK966">
        <v>21</v>
      </c>
      <c r="AL966">
        <v>16</v>
      </c>
      <c r="AM966">
        <v>-3</v>
      </c>
      <c r="AN966">
        <v>290</v>
      </c>
      <c r="AO966">
        <v>25</v>
      </c>
      <c r="AP966">
        <v>26</v>
      </c>
      <c r="AQ966">
        <v>22</v>
      </c>
      <c r="AR966">
        <v>23</v>
      </c>
      <c r="AS966">
        <v>12</v>
      </c>
      <c r="AT966">
        <v>18</v>
      </c>
      <c r="AU966">
        <v>17</v>
      </c>
      <c r="AV966">
        <v>60</v>
      </c>
      <c r="AW966">
        <f t="shared" si="190"/>
        <v>4</v>
      </c>
      <c r="AX966">
        <f t="shared" si="191"/>
        <v>64</v>
      </c>
      <c r="AY966" t="s">
        <v>102</v>
      </c>
      <c r="AZ966" s="1">
        <v>46074.708333333336</v>
      </c>
      <c r="BA966" s="1">
        <v>46074</v>
      </c>
      <c r="BB966">
        <v>2</v>
      </c>
      <c r="BC966" t="s">
        <v>120</v>
      </c>
      <c r="BD966">
        <v>2026</v>
      </c>
    </row>
    <row r="967" spans="1:56" x14ac:dyDescent="0.25">
      <c r="A967">
        <v>22500811</v>
      </c>
      <c r="B967" t="s">
        <v>87</v>
      </c>
      <c r="C967" t="s">
        <v>88</v>
      </c>
      <c r="D967">
        <v>1610612756</v>
      </c>
      <c r="E967" t="str">
        <f t="shared" si="180"/>
        <v>161061275622500811</v>
      </c>
      <c r="F967" t="s">
        <v>74</v>
      </c>
      <c r="G967" t="s">
        <v>75</v>
      </c>
      <c r="H967">
        <v>1610612753</v>
      </c>
      <c r="I967" s="4" t="str">
        <f t="shared" si="181"/>
        <v>161061275322500811</v>
      </c>
      <c r="J967">
        <v>1</v>
      </c>
      <c r="K967">
        <v>1</v>
      </c>
      <c r="L967">
        <v>113</v>
      </c>
      <c r="M967">
        <v>110</v>
      </c>
      <c r="N967">
        <v>20</v>
      </c>
      <c r="O967">
        <v>4</v>
      </c>
      <c r="P967">
        <v>11</v>
      </c>
      <c r="Q967" s="2">
        <f t="shared" si="182"/>
        <v>0.44292881781122606</v>
      </c>
      <c r="R967" s="3">
        <f t="shared" si="183"/>
        <v>97.56</v>
      </c>
      <c r="S967" s="3">
        <f t="shared" si="184"/>
        <v>80.36</v>
      </c>
      <c r="T967" s="3">
        <f t="shared" si="185"/>
        <v>115.82615826158262</v>
      </c>
      <c r="U967" s="3">
        <f t="shared" si="186"/>
        <v>136.8840219014435</v>
      </c>
      <c r="V967" s="3">
        <f t="shared" si="187"/>
        <v>-21.057863639860884</v>
      </c>
      <c r="W967" s="2">
        <f t="shared" si="188"/>
        <v>2.5</v>
      </c>
      <c r="X967">
        <v>117</v>
      </c>
      <c r="Y967">
        <v>40</v>
      </c>
      <c r="Z967" s="2">
        <v>0.34200000000000003</v>
      </c>
      <c r="AA967">
        <v>55</v>
      </c>
      <c r="AB967">
        <v>16</v>
      </c>
      <c r="AC967">
        <f t="shared" si="189"/>
        <v>48</v>
      </c>
      <c r="AD967" s="2">
        <v>0.29099999999999998</v>
      </c>
      <c r="AE967">
        <v>24</v>
      </c>
      <c r="AF967">
        <v>17</v>
      </c>
      <c r="AG967" s="2">
        <v>0.70799999999999996</v>
      </c>
      <c r="AH967">
        <v>43</v>
      </c>
      <c r="AI967">
        <v>22</v>
      </c>
      <c r="AJ967">
        <v>65</v>
      </c>
      <c r="AK967">
        <v>20</v>
      </c>
      <c r="AL967">
        <v>8</v>
      </c>
      <c r="AM967">
        <v>3</v>
      </c>
      <c r="AN967">
        <v>290</v>
      </c>
      <c r="AO967">
        <v>21</v>
      </c>
      <c r="AP967">
        <v>22</v>
      </c>
      <c r="AQ967">
        <v>34</v>
      </c>
      <c r="AR967">
        <v>19</v>
      </c>
      <c r="AS967">
        <v>11</v>
      </c>
      <c r="AT967">
        <v>12</v>
      </c>
      <c r="AU967">
        <v>22</v>
      </c>
      <c r="AV967">
        <v>46</v>
      </c>
      <c r="AW967">
        <f t="shared" si="190"/>
        <v>2</v>
      </c>
      <c r="AX967">
        <f t="shared" si="191"/>
        <v>48</v>
      </c>
      <c r="AY967" t="s">
        <v>102</v>
      </c>
      <c r="AZ967" s="1">
        <v>46074.708333333336</v>
      </c>
      <c r="BA967" s="1">
        <v>46074</v>
      </c>
      <c r="BB967">
        <v>2</v>
      </c>
      <c r="BC967" t="s">
        <v>120</v>
      </c>
      <c r="BD967">
        <v>2026</v>
      </c>
    </row>
    <row r="968" spans="1:56" x14ac:dyDescent="0.25">
      <c r="A968">
        <v>22500809</v>
      </c>
      <c r="B968" t="s">
        <v>94</v>
      </c>
      <c r="C968" t="s">
        <v>95</v>
      </c>
      <c r="D968">
        <v>1610612746</v>
      </c>
      <c r="E968" t="str">
        <f t="shared" si="180"/>
        <v>161061274622500809</v>
      </c>
      <c r="F968" t="s">
        <v>68</v>
      </c>
      <c r="G968" t="s">
        <v>69</v>
      </c>
      <c r="H968">
        <v>1610612747</v>
      </c>
      <c r="I968" s="4" t="str">
        <f t="shared" si="181"/>
        <v>161061274722500809</v>
      </c>
      <c r="J968">
        <v>0</v>
      </c>
      <c r="K968">
        <v>0</v>
      </c>
      <c r="L968">
        <v>122</v>
      </c>
      <c r="M968">
        <v>125</v>
      </c>
      <c r="N968">
        <v>25</v>
      </c>
      <c r="O968">
        <v>5</v>
      </c>
      <c r="P968">
        <v>7</v>
      </c>
      <c r="Q968" s="2">
        <f t="shared" si="182"/>
        <v>0.64373153229210633</v>
      </c>
      <c r="R968" s="3">
        <f t="shared" si="183"/>
        <v>68.760000000000005</v>
      </c>
      <c r="S968" s="3">
        <f t="shared" si="184"/>
        <v>79</v>
      </c>
      <c r="T968" s="3">
        <f t="shared" si="185"/>
        <v>177.42873763816172</v>
      </c>
      <c r="U968" s="3">
        <f t="shared" si="186"/>
        <v>158.22784810126583</v>
      </c>
      <c r="V968" s="3">
        <f t="shared" si="187"/>
        <v>19.200889536895886</v>
      </c>
      <c r="W968" s="2">
        <f t="shared" si="188"/>
        <v>1.5625</v>
      </c>
      <c r="X968">
        <v>82</v>
      </c>
      <c r="Y968">
        <v>45</v>
      </c>
      <c r="Z968" s="2">
        <v>0.54900000000000004</v>
      </c>
      <c r="AA968">
        <v>21</v>
      </c>
      <c r="AB968">
        <v>8</v>
      </c>
      <c r="AC968">
        <f t="shared" si="189"/>
        <v>24</v>
      </c>
      <c r="AD968" s="2">
        <v>0.38100000000000001</v>
      </c>
      <c r="AE968">
        <v>29</v>
      </c>
      <c r="AF968">
        <v>24</v>
      </c>
      <c r="AG968" s="2">
        <v>0.82799999999999996</v>
      </c>
      <c r="AH968">
        <v>32</v>
      </c>
      <c r="AI968">
        <v>10</v>
      </c>
      <c r="AJ968">
        <v>42</v>
      </c>
      <c r="AK968">
        <v>20</v>
      </c>
      <c r="AL968">
        <v>16</v>
      </c>
      <c r="AM968">
        <v>-3</v>
      </c>
      <c r="AN968">
        <v>240</v>
      </c>
      <c r="AO968">
        <v>30</v>
      </c>
      <c r="AP968">
        <v>35</v>
      </c>
      <c r="AQ968">
        <v>30</v>
      </c>
      <c r="AR968">
        <v>27</v>
      </c>
      <c r="AS968">
        <v>5</v>
      </c>
      <c r="AT968">
        <v>16</v>
      </c>
      <c r="AU968">
        <v>18</v>
      </c>
      <c r="AV968">
        <v>58</v>
      </c>
      <c r="AW968">
        <f t="shared" si="190"/>
        <v>16</v>
      </c>
      <c r="AX968">
        <f t="shared" si="191"/>
        <v>74</v>
      </c>
      <c r="AY968" t="s">
        <v>102</v>
      </c>
      <c r="AZ968" s="1">
        <v>46073.916666666664</v>
      </c>
      <c r="BA968" s="1">
        <v>46073</v>
      </c>
      <c r="BB968">
        <v>2</v>
      </c>
      <c r="BC968" t="s">
        <v>120</v>
      </c>
      <c r="BD968">
        <v>2026</v>
      </c>
    </row>
    <row r="969" spans="1:56" x14ac:dyDescent="0.25">
      <c r="A969">
        <v>22500809</v>
      </c>
      <c r="B969" t="s">
        <v>68</v>
      </c>
      <c r="C969" t="s">
        <v>69</v>
      </c>
      <c r="D969">
        <v>1610612747</v>
      </c>
      <c r="E969" t="str">
        <f t="shared" si="180"/>
        <v>161061274722500809</v>
      </c>
      <c r="F969" t="s">
        <v>94</v>
      </c>
      <c r="G969" t="s">
        <v>95</v>
      </c>
      <c r="H969">
        <v>1610612746</v>
      </c>
      <c r="I969" s="4" t="str">
        <f t="shared" si="181"/>
        <v>161061274622500809</v>
      </c>
      <c r="J969">
        <v>1</v>
      </c>
      <c r="K969">
        <v>1</v>
      </c>
      <c r="L969">
        <v>125</v>
      </c>
      <c r="M969">
        <v>122</v>
      </c>
      <c r="N969">
        <v>31</v>
      </c>
      <c r="O969">
        <v>4</v>
      </c>
      <c r="P969">
        <v>8</v>
      </c>
      <c r="Q969" s="2">
        <f t="shared" si="182"/>
        <v>0.65104166666666663</v>
      </c>
      <c r="R969" s="3">
        <f t="shared" si="183"/>
        <v>79</v>
      </c>
      <c r="S969" s="3">
        <f t="shared" si="184"/>
        <v>68.760000000000005</v>
      </c>
      <c r="T969" s="3">
        <f t="shared" si="185"/>
        <v>158.22784810126583</v>
      </c>
      <c r="U969" s="3">
        <f t="shared" si="186"/>
        <v>177.42873763816172</v>
      </c>
      <c r="V969" s="3">
        <f t="shared" si="187"/>
        <v>-19.200889536895886</v>
      </c>
      <c r="W969" s="2">
        <f t="shared" si="188"/>
        <v>2.5833333333333335</v>
      </c>
      <c r="X969">
        <v>85</v>
      </c>
      <c r="Y969">
        <v>44</v>
      </c>
      <c r="Z969" s="2">
        <v>0.51800000000000002</v>
      </c>
      <c r="AA969">
        <v>31</v>
      </c>
      <c r="AB969">
        <v>17</v>
      </c>
      <c r="AC969">
        <f t="shared" si="189"/>
        <v>51</v>
      </c>
      <c r="AD969" s="2">
        <v>0.54800000000000004</v>
      </c>
      <c r="AE969">
        <v>25</v>
      </c>
      <c r="AF969">
        <v>20</v>
      </c>
      <c r="AG969" s="2">
        <v>0.8</v>
      </c>
      <c r="AH969">
        <v>27</v>
      </c>
      <c r="AI969">
        <v>5</v>
      </c>
      <c r="AJ969">
        <v>32</v>
      </c>
      <c r="AK969">
        <v>24</v>
      </c>
      <c r="AL969">
        <v>12</v>
      </c>
      <c r="AM969">
        <v>3</v>
      </c>
      <c r="AN969">
        <v>240</v>
      </c>
      <c r="AO969">
        <v>41</v>
      </c>
      <c r="AP969">
        <v>31</v>
      </c>
      <c r="AQ969">
        <v>27</v>
      </c>
      <c r="AR969">
        <v>26</v>
      </c>
      <c r="AS969">
        <v>16</v>
      </c>
      <c r="AT969">
        <v>14</v>
      </c>
      <c r="AU969">
        <v>22</v>
      </c>
      <c r="AV969">
        <v>50</v>
      </c>
      <c r="AW969">
        <f t="shared" si="190"/>
        <v>4</v>
      </c>
      <c r="AX969">
        <f t="shared" si="191"/>
        <v>54</v>
      </c>
      <c r="AY969" t="s">
        <v>102</v>
      </c>
      <c r="AZ969" s="1">
        <v>46073.916666666664</v>
      </c>
      <c r="BA969" s="1">
        <v>46073</v>
      </c>
      <c r="BB969">
        <v>2</v>
      </c>
      <c r="BC969" t="s">
        <v>120</v>
      </c>
      <c r="BD969">
        <v>2026</v>
      </c>
    </row>
    <row r="970" spans="1:56" x14ac:dyDescent="0.25">
      <c r="A970">
        <v>22500810</v>
      </c>
      <c r="B970" t="s">
        <v>85</v>
      </c>
      <c r="C970" t="s">
        <v>86</v>
      </c>
      <c r="D970">
        <v>1610612757</v>
      </c>
      <c r="E970" t="str">
        <f t="shared" si="180"/>
        <v>161061275722500810</v>
      </c>
      <c r="F970" t="s">
        <v>80</v>
      </c>
      <c r="G970" t="s">
        <v>81</v>
      </c>
      <c r="H970">
        <v>1610612743</v>
      </c>
      <c r="I970" s="4" t="str">
        <f t="shared" si="181"/>
        <v>161061274322500810</v>
      </c>
      <c r="J970">
        <v>1</v>
      </c>
      <c r="K970">
        <v>0</v>
      </c>
      <c r="L970">
        <v>103</v>
      </c>
      <c r="M970">
        <v>157</v>
      </c>
      <c r="N970">
        <v>25</v>
      </c>
      <c r="O970">
        <v>5</v>
      </c>
      <c r="P970">
        <v>8</v>
      </c>
      <c r="Q970" s="2">
        <f t="shared" si="182"/>
        <v>0.52146618063993522</v>
      </c>
      <c r="R970" s="3">
        <f t="shared" si="183"/>
        <v>72.760000000000005</v>
      </c>
      <c r="S970" s="3">
        <f t="shared" si="184"/>
        <v>82.08</v>
      </c>
      <c r="T970" s="3">
        <f t="shared" si="185"/>
        <v>141.56129741616272</v>
      </c>
      <c r="U970" s="3">
        <f t="shared" si="186"/>
        <v>191.27680311890839</v>
      </c>
      <c r="V970" s="3">
        <f t="shared" si="187"/>
        <v>-49.715505702745673</v>
      </c>
      <c r="W970" s="2">
        <f t="shared" si="188"/>
        <v>1.3888888888888888</v>
      </c>
      <c r="X970">
        <v>86</v>
      </c>
      <c r="Y970">
        <v>35</v>
      </c>
      <c r="Z970" s="2">
        <v>0.40699999999999997</v>
      </c>
      <c r="AA970">
        <v>47</v>
      </c>
      <c r="AB970">
        <v>15</v>
      </c>
      <c r="AC970">
        <f t="shared" si="189"/>
        <v>45</v>
      </c>
      <c r="AD970" s="2">
        <v>0.31900000000000001</v>
      </c>
      <c r="AE970">
        <v>29</v>
      </c>
      <c r="AF970">
        <v>18</v>
      </c>
      <c r="AG970" s="2">
        <v>0.621</v>
      </c>
      <c r="AH970">
        <v>28</v>
      </c>
      <c r="AI970">
        <v>8</v>
      </c>
      <c r="AJ970">
        <v>36</v>
      </c>
      <c r="AK970">
        <v>20</v>
      </c>
      <c r="AL970">
        <v>18</v>
      </c>
      <c r="AM970">
        <v>-54</v>
      </c>
      <c r="AN970">
        <v>240</v>
      </c>
      <c r="AO970">
        <v>27</v>
      </c>
      <c r="AP970">
        <v>26</v>
      </c>
      <c r="AQ970">
        <v>32</v>
      </c>
      <c r="AR970">
        <v>18</v>
      </c>
      <c r="AS970">
        <v>8</v>
      </c>
      <c r="AT970">
        <v>10</v>
      </c>
      <c r="AU970">
        <v>12</v>
      </c>
      <c r="AV970">
        <v>28</v>
      </c>
      <c r="AW970">
        <f t="shared" si="190"/>
        <v>12</v>
      </c>
      <c r="AX970">
        <f t="shared" si="191"/>
        <v>40</v>
      </c>
      <c r="AY970" t="s">
        <v>102</v>
      </c>
      <c r="AZ970" s="1">
        <v>46073.916666666664</v>
      </c>
      <c r="BA970" s="1">
        <v>46073</v>
      </c>
      <c r="BB970">
        <v>2</v>
      </c>
      <c r="BC970" t="s">
        <v>120</v>
      </c>
      <c r="BD970">
        <v>2026</v>
      </c>
    </row>
    <row r="971" spans="1:56" x14ac:dyDescent="0.25">
      <c r="A971">
        <v>22500810</v>
      </c>
      <c r="B971" t="s">
        <v>80</v>
      </c>
      <c r="C971" t="s">
        <v>81</v>
      </c>
      <c r="D971">
        <v>1610612743</v>
      </c>
      <c r="E971" t="str">
        <f t="shared" si="180"/>
        <v>161061274322500810</v>
      </c>
      <c r="F971" t="s">
        <v>85</v>
      </c>
      <c r="G971" t="s">
        <v>86</v>
      </c>
      <c r="H971">
        <v>1610612757</v>
      </c>
      <c r="I971" s="4" t="str">
        <f t="shared" si="181"/>
        <v>161061275722500810</v>
      </c>
      <c r="J971">
        <v>0</v>
      </c>
      <c r="K971">
        <v>1</v>
      </c>
      <c r="L971">
        <v>157</v>
      </c>
      <c r="M971">
        <v>103</v>
      </c>
      <c r="N971">
        <v>41</v>
      </c>
      <c r="O971">
        <v>3</v>
      </c>
      <c r="P971">
        <v>12</v>
      </c>
      <c r="Q971" s="2">
        <f t="shared" si="182"/>
        <v>0.71311773255813959</v>
      </c>
      <c r="R971" s="3">
        <f t="shared" si="183"/>
        <v>82.08</v>
      </c>
      <c r="S971" s="3">
        <f t="shared" si="184"/>
        <v>72.760000000000005</v>
      </c>
      <c r="T971" s="3">
        <f t="shared" si="185"/>
        <v>191.27680311890839</v>
      </c>
      <c r="U971" s="3">
        <f t="shared" si="186"/>
        <v>141.56129741616272</v>
      </c>
      <c r="V971" s="3">
        <f t="shared" si="187"/>
        <v>49.715505702745673</v>
      </c>
      <c r="W971" s="2">
        <f t="shared" si="188"/>
        <v>2.7333333333333334</v>
      </c>
      <c r="X971">
        <v>96</v>
      </c>
      <c r="Y971">
        <v>55</v>
      </c>
      <c r="Z971" s="2">
        <v>0.57299999999999995</v>
      </c>
      <c r="AA971">
        <v>41</v>
      </c>
      <c r="AB971">
        <v>21</v>
      </c>
      <c r="AC971">
        <f t="shared" si="189"/>
        <v>63</v>
      </c>
      <c r="AD971" s="2">
        <v>0.51200000000000001</v>
      </c>
      <c r="AE971">
        <v>32</v>
      </c>
      <c r="AF971">
        <v>26</v>
      </c>
      <c r="AG971" s="2">
        <v>0.81299999999999994</v>
      </c>
      <c r="AH971">
        <v>47</v>
      </c>
      <c r="AI971">
        <v>13</v>
      </c>
      <c r="AJ971">
        <v>60</v>
      </c>
      <c r="AK971">
        <v>22</v>
      </c>
      <c r="AL971">
        <v>15</v>
      </c>
      <c r="AM971">
        <v>54</v>
      </c>
      <c r="AN971">
        <v>240</v>
      </c>
      <c r="AO971">
        <v>41</v>
      </c>
      <c r="AP971">
        <v>41</v>
      </c>
      <c r="AQ971">
        <v>43</v>
      </c>
      <c r="AR971">
        <v>32</v>
      </c>
      <c r="AS971">
        <v>55</v>
      </c>
      <c r="AT971">
        <v>18</v>
      </c>
      <c r="AU971">
        <v>29</v>
      </c>
      <c r="AV971">
        <v>54</v>
      </c>
      <c r="AW971">
        <f t="shared" si="190"/>
        <v>14</v>
      </c>
      <c r="AX971">
        <f t="shared" si="191"/>
        <v>68</v>
      </c>
      <c r="AY971" t="s">
        <v>102</v>
      </c>
      <c r="AZ971" s="1">
        <v>46073.916666666664</v>
      </c>
      <c r="BA971" s="1">
        <v>46073</v>
      </c>
      <c r="BB971">
        <v>2</v>
      </c>
      <c r="BC971" t="s">
        <v>120</v>
      </c>
      <c r="BD971">
        <v>2026</v>
      </c>
    </row>
    <row r="972" spans="1:56" x14ac:dyDescent="0.25">
      <c r="A972">
        <v>22500807</v>
      </c>
      <c r="B972" t="s">
        <v>115</v>
      </c>
      <c r="C972" t="s">
        <v>116</v>
      </c>
      <c r="D972">
        <v>1610612749</v>
      </c>
      <c r="E972" t="str">
        <f t="shared" si="180"/>
        <v>161061274922500807</v>
      </c>
      <c r="F972" t="s">
        <v>105</v>
      </c>
      <c r="G972" t="s">
        <v>106</v>
      </c>
      <c r="H972">
        <v>1610612740</v>
      </c>
      <c r="I972" s="4" t="str">
        <f t="shared" si="181"/>
        <v>161061274022500807</v>
      </c>
      <c r="J972">
        <v>0</v>
      </c>
      <c r="K972">
        <v>1</v>
      </c>
      <c r="L972">
        <v>139</v>
      </c>
      <c r="M972">
        <v>118</v>
      </c>
      <c r="N972">
        <v>28</v>
      </c>
      <c r="O972">
        <v>8</v>
      </c>
      <c r="P972">
        <v>9</v>
      </c>
      <c r="Q972" s="2">
        <f t="shared" si="182"/>
        <v>0.69555644515612491</v>
      </c>
      <c r="R972" s="3">
        <f t="shared" si="183"/>
        <v>78.92</v>
      </c>
      <c r="S972" s="3">
        <f t="shared" si="184"/>
        <v>77.319999999999993</v>
      </c>
      <c r="T972" s="3">
        <f t="shared" si="185"/>
        <v>176.12772427774962</v>
      </c>
      <c r="U972" s="3">
        <f t="shared" si="186"/>
        <v>152.61251939989654</v>
      </c>
      <c r="V972" s="3">
        <f t="shared" si="187"/>
        <v>23.51520487785308</v>
      </c>
      <c r="W972" s="2">
        <f t="shared" si="188"/>
        <v>2.1538461538461537</v>
      </c>
      <c r="X972">
        <v>92</v>
      </c>
      <c r="Y972">
        <v>55</v>
      </c>
      <c r="Z972" s="2">
        <v>0.59799999999999998</v>
      </c>
      <c r="AA972">
        <v>36</v>
      </c>
      <c r="AB972">
        <v>15</v>
      </c>
      <c r="AC972">
        <f t="shared" si="189"/>
        <v>45</v>
      </c>
      <c r="AD972" s="2">
        <v>0.41699999999999998</v>
      </c>
      <c r="AE972">
        <v>18</v>
      </c>
      <c r="AF972">
        <v>14</v>
      </c>
      <c r="AG972" s="2">
        <v>0.77800000000000002</v>
      </c>
      <c r="AH972">
        <v>29</v>
      </c>
      <c r="AI972">
        <v>8</v>
      </c>
      <c r="AJ972">
        <v>37</v>
      </c>
      <c r="AK972">
        <v>17</v>
      </c>
      <c r="AL972">
        <v>13</v>
      </c>
      <c r="AM972">
        <v>21</v>
      </c>
      <c r="AN972">
        <v>240</v>
      </c>
      <c r="AO972">
        <v>33</v>
      </c>
      <c r="AP972">
        <v>38</v>
      </c>
      <c r="AQ972">
        <v>32</v>
      </c>
      <c r="AR972">
        <v>36</v>
      </c>
      <c r="AS972">
        <v>25</v>
      </c>
      <c r="AT972">
        <v>13</v>
      </c>
      <c r="AU972">
        <v>20</v>
      </c>
      <c r="AV972">
        <v>60</v>
      </c>
      <c r="AW972">
        <f t="shared" si="190"/>
        <v>20</v>
      </c>
      <c r="AX972">
        <f t="shared" si="191"/>
        <v>80</v>
      </c>
      <c r="AY972" t="s">
        <v>102</v>
      </c>
      <c r="AZ972" s="1">
        <v>46073.833333333336</v>
      </c>
      <c r="BA972" s="1">
        <v>46073</v>
      </c>
      <c r="BB972">
        <v>2</v>
      </c>
      <c r="BC972" t="s">
        <v>120</v>
      </c>
      <c r="BD972">
        <v>2026</v>
      </c>
    </row>
    <row r="973" spans="1:56" x14ac:dyDescent="0.25">
      <c r="A973">
        <v>22500807</v>
      </c>
      <c r="B973" t="s">
        <v>105</v>
      </c>
      <c r="C973" t="s">
        <v>106</v>
      </c>
      <c r="D973">
        <v>1610612740</v>
      </c>
      <c r="E973" t="str">
        <f t="shared" si="180"/>
        <v>161061274022500807</v>
      </c>
      <c r="F973" t="s">
        <v>115</v>
      </c>
      <c r="G973" t="s">
        <v>116</v>
      </c>
      <c r="H973">
        <v>1610612749</v>
      </c>
      <c r="I973" s="4" t="str">
        <f t="shared" si="181"/>
        <v>161061274922500807</v>
      </c>
      <c r="J973">
        <v>1</v>
      </c>
      <c r="K973">
        <v>0</v>
      </c>
      <c r="L973">
        <v>118</v>
      </c>
      <c r="M973">
        <v>139</v>
      </c>
      <c r="N973">
        <v>22</v>
      </c>
      <c r="O973">
        <v>5</v>
      </c>
      <c r="P973">
        <v>10</v>
      </c>
      <c r="Q973" s="2">
        <f t="shared" si="182"/>
        <v>0.5940394683850182</v>
      </c>
      <c r="R973" s="3">
        <f t="shared" si="183"/>
        <v>77.319999999999993</v>
      </c>
      <c r="S973" s="3">
        <f t="shared" si="184"/>
        <v>78.92</v>
      </c>
      <c r="T973" s="3">
        <f t="shared" si="185"/>
        <v>152.61251939989654</v>
      </c>
      <c r="U973" s="3">
        <f t="shared" si="186"/>
        <v>176.12772427774962</v>
      </c>
      <c r="V973" s="3">
        <f t="shared" si="187"/>
        <v>-23.51520487785308</v>
      </c>
      <c r="W973" s="2">
        <f t="shared" si="188"/>
        <v>1.6923076923076923</v>
      </c>
      <c r="X973">
        <v>87</v>
      </c>
      <c r="Y973">
        <v>47</v>
      </c>
      <c r="Z973" s="2">
        <v>0.54</v>
      </c>
      <c r="AA973">
        <v>25</v>
      </c>
      <c r="AB973">
        <v>4</v>
      </c>
      <c r="AC973">
        <f t="shared" si="189"/>
        <v>12</v>
      </c>
      <c r="AD973" s="2">
        <v>0.16</v>
      </c>
      <c r="AE973">
        <v>28</v>
      </c>
      <c r="AF973">
        <v>20</v>
      </c>
      <c r="AG973" s="2">
        <v>0.71399999999999997</v>
      </c>
      <c r="AH973">
        <v>28</v>
      </c>
      <c r="AI973">
        <v>9</v>
      </c>
      <c r="AJ973">
        <v>37</v>
      </c>
      <c r="AK973">
        <v>17</v>
      </c>
      <c r="AL973">
        <v>13</v>
      </c>
      <c r="AM973">
        <v>-21</v>
      </c>
      <c r="AN973">
        <v>240</v>
      </c>
      <c r="AO973">
        <v>38</v>
      </c>
      <c r="AP973">
        <v>27</v>
      </c>
      <c r="AQ973">
        <v>31</v>
      </c>
      <c r="AR973">
        <v>22</v>
      </c>
      <c r="AS973">
        <v>6</v>
      </c>
      <c r="AT973">
        <v>24</v>
      </c>
      <c r="AU973">
        <v>25</v>
      </c>
      <c r="AV973">
        <v>84</v>
      </c>
      <c r="AW973">
        <f t="shared" si="190"/>
        <v>2</v>
      </c>
      <c r="AX973">
        <f t="shared" si="191"/>
        <v>86</v>
      </c>
      <c r="AY973" t="s">
        <v>102</v>
      </c>
      <c r="AZ973" s="1">
        <v>46073.833333333336</v>
      </c>
      <c r="BA973" s="1">
        <v>46073</v>
      </c>
      <c r="BB973">
        <v>2</v>
      </c>
      <c r="BC973" t="s">
        <v>120</v>
      </c>
      <c r="BD973">
        <v>2026</v>
      </c>
    </row>
    <row r="974" spans="1:56" x14ac:dyDescent="0.25">
      <c r="A974">
        <v>22500808</v>
      </c>
      <c r="B974" t="s">
        <v>59</v>
      </c>
      <c r="C974" t="s">
        <v>60</v>
      </c>
      <c r="D974">
        <v>1610612760</v>
      </c>
      <c r="E974" t="str">
        <f t="shared" si="180"/>
        <v>161061276022500808</v>
      </c>
      <c r="F974" t="s">
        <v>117</v>
      </c>
      <c r="G974" t="s">
        <v>118</v>
      </c>
      <c r="H974">
        <v>1610612751</v>
      </c>
      <c r="I974" s="4" t="str">
        <f t="shared" si="181"/>
        <v>161061275122500808</v>
      </c>
      <c r="J974">
        <v>1</v>
      </c>
      <c r="K974">
        <v>1</v>
      </c>
      <c r="L974">
        <v>105</v>
      </c>
      <c r="M974">
        <v>86</v>
      </c>
      <c r="N974">
        <v>22</v>
      </c>
      <c r="O974">
        <v>4</v>
      </c>
      <c r="P974">
        <v>11</v>
      </c>
      <c r="Q974" s="2">
        <f t="shared" si="182"/>
        <v>0.55851063829787229</v>
      </c>
      <c r="R974" s="3">
        <f t="shared" si="183"/>
        <v>63</v>
      </c>
      <c r="S974" s="3">
        <f t="shared" si="184"/>
        <v>60.44</v>
      </c>
      <c r="T974" s="3">
        <f t="shared" si="185"/>
        <v>166.66666666666669</v>
      </c>
      <c r="U974" s="3">
        <f t="shared" si="186"/>
        <v>142.28987425545995</v>
      </c>
      <c r="V974" s="3">
        <f t="shared" si="187"/>
        <v>24.376792411206736</v>
      </c>
      <c r="W974" s="2">
        <f t="shared" si="188"/>
        <v>1.2222222222222223</v>
      </c>
      <c r="X974">
        <v>83</v>
      </c>
      <c r="Y974">
        <v>35</v>
      </c>
      <c r="Z974" s="2">
        <v>0.42199999999999999</v>
      </c>
      <c r="AA974">
        <v>35</v>
      </c>
      <c r="AB974">
        <v>13</v>
      </c>
      <c r="AC974">
        <f t="shared" si="189"/>
        <v>39</v>
      </c>
      <c r="AD974" s="2">
        <v>0.371</v>
      </c>
      <c r="AE974">
        <v>25</v>
      </c>
      <c r="AF974">
        <v>22</v>
      </c>
      <c r="AG974" s="2">
        <v>0.88</v>
      </c>
      <c r="AH974">
        <v>34</v>
      </c>
      <c r="AI974">
        <v>13</v>
      </c>
      <c r="AJ974">
        <v>47</v>
      </c>
      <c r="AK974">
        <v>19</v>
      </c>
      <c r="AL974">
        <v>18</v>
      </c>
      <c r="AM974">
        <v>19</v>
      </c>
      <c r="AN974">
        <v>240</v>
      </c>
      <c r="AO974">
        <v>21</v>
      </c>
      <c r="AP974">
        <v>29</v>
      </c>
      <c r="AQ974">
        <v>27</v>
      </c>
      <c r="AR974">
        <v>28</v>
      </c>
      <c r="AS974">
        <v>20</v>
      </c>
      <c r="AT974">
        <v>16</v>
      </c>
      <c r="AU974">
        <v>15</v>
      </c>
      <c r="AV974">
        <v>40</v>
      </c>
      <c r="AW974">
        <f t="shared" si="190"/>
        <v>4</v>
      </c>
      <c r="AX974">
        <f t="shared" si="191"/>
        <v>44</v>
      </c>
      <c r="AY974" t="s">
        <v>102</v>
      </c>
      <c r="AZ974" s="1">
        <v>46073.833333333336</v>
      </c>
      <c r="BA974" s="1">
        <v>46073</v>
      </c>
      <c r="BB974">
        <v>2</v>
      </c>
      <c r="BC974" t="s">
        <v>120</v>
      </c>
      <c r="BD974">
        <v>2026</v>
      </c>
    </row>
    <row r="975" spans="1:56" x14ac:dyDescent="0.25">
      <c r="A975">
        <v>22500808</v>
      </c>
      <c r="B975" t="s">
        <v>117</v>
      </c>
      <c r="C975" t="s">
        <v>118</v>
      </c>
      <c r="D975">
        <v>1610612751</v>
      </c>
      <c r="E975" t="str">
        <f t="shared" si="180"/>
        <v>161061275122500808</v>
      </c>
      <c r="F975" t="s">
        <v>59</v>
      </c>
      <c r="G975" t="s">
        <v>60</v>
      </c>
      <c r="H975">
        <v>1610612760</v>
      </c>
      <c r="I975" s="4" t="str">
        <f t="shared" si="181"/>
        <v>161061276022500808</v>
      </c>
      <c r="J975">
        <v>0</v>
      </c>
      <c r="K975">
        <v>0</v>
      </c>
      <c r="L975">
        <v>86</v>
      </c>
      <c r="M975">
        <v>105</v>
      </c>
      <c r="N975">
        <v>19</v>
      </c>
      <c r="O975">
        <v>7</v>
      </c>
      <c r="P975">
        <v>11</v>
      </c>
      <c r="Q975" s="2">
        <f t="shared" si="182"/>
        <v>0.47545333923042904</v>
      </c>
      <c r="R975" s="3">
        <f t="shared" si="183"/>
        <v>60.44</v>
      </c>
      <c r="S975" s="3">
        <f t="shared" si="184"/>
        <v>63</v>
      </c>
      <c r="T975" s="3">
        <f t="shared" si="185"/>
        <v>142.28987425545995</v>
      </c>
      <c r="U975" s="3">
        <f t="shared" si="186"/>
        <v>166.66666666666669</v>
      </c>
      <c r="V975" s="3">
        <f t="shared" si="187"/>
        <v>-24.376792411206736</v>
      </c>
      <c r="W975" s="2">
        <f t="shared" si="188"/>
        <v>0.95</v>
      </c>
      <c r="X975">
        <v>79</v>
      </c>
      <c r="Y975">
        <v>29</v>
      </c>
      <c r="Z975" s="2">
        <v>0.36699999999999999</v>
      </c>
      <c r="AA975">
        <v>41</v>
      </c>
      <c r="AB975">
        <v>7</v>
      </c>
      <c r="AC975">
        <f t="shared" si="189"/>
        <v>21</v>
      </c>
      <c r="AD975" s="2">
        <v>0.17100000000000001</v>
      </c>
      <c r="AE975">
        <v>26</v>
      </c>
      <c r="AF975">
        <v>21</v>
      </c>
      <c r="AG975" s="2">
        <v>0.80800000000000005</v>
      </c>
      <c r="AH975">
        <v>30</v>
      </c>
      <c r="AI975">
        <v>10</v>
      </c>
      <c r="AJ975">
        <v>40</v>
      </c>
      <c r="AK975">
        <v>23</v>
      </c>
      <c r="AL975">
        <v>20</v>
      </c>
      <c r="AM975">
        <v>-19</v>
      </c>
      <c r="AN975">
        <v>240</v>
      </c>
      <c r="AO975">
        <v>23</v>
      </c>
      <c r="AP975">
        <v>10</v>
      </c>
      <c r="AQ975">
        <v>34</v>
      </c>
      <c r="AR975">
        <v>19</v>
      </c>
      <c r="AS975">
        <v>6</v>
      </c>
      <c r="AT975">
        <v>11</v>
      </c>
      <c r="AU975">
        <v>22</v>
      </c>
      <c r="AV975">
        <v>38</v>
      </c>
      <c r="AW975">
        <f t="shared" si="190"/>
        <v>6</v>
      </c>
      <c r="AX975">
        <f t="shared" si="191"/>
        <v>44</v>
      </c>
      <c r="AY975" t="s">
        <v>102</v>
      </c>
      <c r="AZ975" s="1">
        <v>46073.833333333336</v>
      </c>
      <c r="BA975" s="1">
        <v>46073</v>
      </c>
      <c r="BB975">
        <v>2</v>
      </c>
      <c r="BC975" t="s">
        <v>120</v>
      </c>
      <c r="BD975">
        <v>2026</v>
      </c>
    </row>
    <row r="976" spans="1:56" x14ac:dyDescent="0.25">
      <c r="A976">
        <v>22500805</v>
      </c>
      <c r="B976" t="s">
        <v>83</v>
      </c>
      <c r="C976" t="s">
        <v>84</v>
      </c>
      <c r="D976">
        <v>1610612737</v>
      </c>
      <c r="E976" t="str">
        <f t="shared" si="180"/>
        <v>161061273722500805</v>
      </c>
      <c r="F976" t="s">
        <v>96</v>
      </c>
      <c r="G976" t="s">
        <v>97</v>
      </c>
      <c r="H976">
        <v>1610612748</v>
      </c>
      <c r="I976" s="4" t="str">
        <f t="shared" si="181"/>
        <v>161061274822500805</v>
      </c>
      <c r="J976">
        <v>1</v>
      </c>
      <c r="K976">
        <v>0</v>
      </c>
      <c r="L976">
        <v>97</v>
      </c>
      <c r="M976">
        <v>128</v>
      </c>
      <c r="N976">
        <v>26</v>
      </c>
      <c r="O976">
        <v>3</v>
      </c>
      <c r="P976">
        <v>4</v>
      </c>
      <c r="Q976" s="2">
        <f t="shared" si="182"/>
        <v>0.47736220472440949</v>
      </c>
      <c r="R976" s="3">
        <f t="shared" si="183"/>
        <v>76.599999999999994</v>
      </c>
      <c r="S976" s="3">
        <f t="shared" si="184"/>
        <v>87.16</v>
      </c>
      <c r="T976" s="3">
        <f t="shared" si="185"/>
        <v>126.63185378590079</v>
      </c>
      <c r="U976" s="3">
        <f t="shared" si="186"/>
        <v>146.8563561266636</v>
      </c>
      <c r="V976" s="3">
        <f t="shared" si="187"/>
        <v>-20.224502340762811</v>
      </c>
      <c r="W976" s="2">
        <f t="shared" si="188"/>
        <v>2</v>
      </c>
      <c r="X976">
        <v>95</v>
      </c>
      <c r="Y976">
        <v>36</v>
      </c>
      <c r="Z976" s="2">
        <v>0.379</v>
      </c>
      <c r="AA976">
        <v>38</v>
      </c>
      <c r="AB976">
        <v>16</v>
      </c>
      <c r="AC976">
        <f t="shared" si="189"/>
        <v>48</v>
      </c>
      <c r="AD976" s="2">
        <v>0.42099999999999999</v>
      </c>
      <c r="AE976">
        <v>15</v>
      </c>
      <c r="AF976">
        <v>9</v>
      </c>
      <c r="AG976" s="2">
        <v>0.6</v>
      </c>
      <c r="AH976">
        <v>34</v>
      </c>
      <c r="AI976">
        <v>12</v>
      </c>
      <c r="AJ976">
        <v>46</v>
      </c>
      <c r="AK976">
        <v>16</v>
      </c>
      <c r="AL976">
        <v>13</v>
      </c>
      <c r="AM976">
        <v>-31</v>
      </c>
      <c r="AN976">
        <v>240</v>
      </c>
      <c r="AO976">
        <v>16</v>
      </c>
      <c r="AP976">
        <v>35</v>
      </c>
      <c r="AQ976">
        <v>24</v>
      </c>
      <c r="AR976">
        <v>22</v>
      </c>
      <c r="AS976">
        <v>0</v>
      </c>
      <c r="AT976">
        <v>11</v>
      </c>
      <c r="AU976">
        <v>9</v>
      </c>
      <c r="AV976">
        <v>38</v>
      </c>
      <c r="AW976">
        <f t="shared" si="190"/>
        <v>2</v>
      </c>
      <c r="AX976">
        <f t="shared" si="191"/>
        <v>40</v>
      </c>
      <c r="AY976" t="s">
        <v>102</v>
      </c>
      <c r="AZ976" s="1">
        <v>46073.8125</v>
      </c>
      <c r="BA976" s="1">
        <v>46073</v>
      </c>
      <c r="BB976">
        <v>2</v>
      </c>
      <c r="BC976" t="s">
        <v>120</v>
      </c>
      <c r="BD976">
        <v>2026</v>
      </c>
    </row>
    <row r="977" spans="1:56" x14ac:dyDescent="0.25">
      <c r="A977">
        <v>22500805</v>
      </c>
      <c r="B977" t="s">
        <v>96</v>
      </c>
      <c r="C977" t="s">
        <v>97</v>
      </c>
      <c r="D977">
        <v>1610612748</v>
      </c>
      <c r="E977" t="str">
        <f t="shared" si="180"/>
        <v>161061274822500805</v>
      </c>
      <c r="F977" t="s">
        <v>83</v>
      </c>
      <c r="G977" t="s">
        <v>84</v>
      </c>
      <c r="H977">
        <v>1610612737</v>
      </c>
      <c r="I977" s="4" t="str">
        <f t="shared" si="181"/>
        <v>161061273722500805</v>
      </c>
      <c r="J977">
        <v>0</v>
      </c>
      <c r="K977">
        <v>1</v>
      </c>
      <c r="L977">
        <v>128</v>
      </c>
      <c r="M977">
        <v>97</v>
      </c>
      <c r="N977">
        <v>31</v>
      </c>
      <c r="O977">
        <v>4</v>
      </c>
      <c r="P977">
        <v>8</v>
      </c>
      <c r="Q977" s="2">
        <f t="shared" si="182"/>
        <v>0.60286360211002266</v>
      </c>
      <c r="R977" s="3">
        <f t="shared" si="183"/>
        <v>87.16</v>
      </c>
      <c r="S977" s="3">
        <f t="shared" si="184"/>
        <v>76.599999999999994</v>
      </c>
      <c r="T977" s="3">
        <f t="shared" si="185"/>
        <v>146.8563561266636</v>
      </c>
      <c r="U977" s="3">
        <f t="shared" si="186"/>
        <v>126.63185378590079</v>
      </c>
      <c r="V977" s="3">
        <f t="shared" si="187"/>
        <v>20.224502340762811</v>
      </c>
      <c r="W977" s="2">
        <f t="shared" si="188"/>
        <v>3.875</v>
      </c>
      <c r="X977">
        <v>100</v>
      </c>
      <c r="Y977">
        <v>52</v>
      </c>
      <c r="Z977" s="2">
        <v>0.52</v>
      </c>
      <c r="AA977">
        <v>35</v>
      </c>
      <c r="AB977">
        <v>13</v>
      </c>
      <c r="AC977">
        <f t="shared" si="189"/>
        <v>39</v>
      </c>
      <c r="AD977" s="2">
        <v>0.371</v>
      </c>
      <c r="AE977">
        <v>14</v>
      </c>
      <c r="AF977">
        <v>11</v>
      </c>
      <c r="AG977" s="2">
        <v>0.78600000000000003</v>
      </c>
      <c r="AH977">
        <v>47</v>
      </c>
      <c r="AI977">
        <v>11</v>
      </c>
      <c r="AJ977">
        <v>58</v>
      </c>
      <c r="AK977">
        <v>21</v>
      </c>
      <c r="AL977">
        <v>8</v>
      </c>
      <c r="AM977">
        <v>31</v>
      </c>
      <c r="AN977">
        <v>240</v>
      </c>
      <c r="AO977">
        <v>29</v>
      </c>
      <c r="AP977">
        <v>28</v>
      </c>
      <c r="AQ977">
        <v>30</v>
      </c>
      <c r="AR977">
        <v>41</v>
      </c>
      <c r="AS977">
        <v>34</v>
      </c>
      <c r="AT977">
        <v>15</v>
      </c>
      <c r="AU977">
        <v>20</v>
      </c>
      <c r="AV977">
        <v>72</v>
      </c>
      <c r="AW977">
        <f t="shared" si="190"/>
        <v>6</v>
      </c>
      <c r="AX977">
        <f t="shared" si="191"/>
        <v>78</v>
      </c>
      <c r="AY977" t="s">
        <v>102</v>
      </c>
      <c r="AZ977" s="1">
        <v>46073.8125</v>
      </c>
      <c r="BA977" s="1">
        <v>46073</v>
      </c>
      <c r="BB977">
        <v>2</v>
      </c>
      <c r="BC977" t="s">
        <v>120</v>
      </c>
      <c r="BD977">
        <v>2026</v>
      </c>
    </row>
    <row r="978" spans="1:56" x14ac:dyDescent="0.25">
      <c r="A978">
        <v>22500806</v>
      </c>
      <c r="B978" t="s">
        <v>98</v>
      </c>
      <c r="C978" t="s">
        <v>99</v>
      </c>
      <c r="D978">
        <v>1610612742</v>
      </c>
      <c r="E978" t="str">
        <f t="shared" si="180"/>
        <v>161061274222500806</v>
      </c>
      <c r="F978" t="s">
        <v>66</v>
      </c>
      <c r="G978" t="s">
        <v>67</v>
      </c>
      <c r="H978">
        <v>1610612750</v>
      </c>
      <c r="I978" s="4" t="str">
        <f t="shared" si="181"/>
        <v>161061275022500806</v>
      </c>
      <c r="J978">
        <v>0</v>
      </c>
      <c r="K978">
        <v>0</v>
      </c>
      <c r="L978">
        <v>111</v>
      </c>
      <c r="M978">
        <v>122</v>
      </c>
      <c r="N978">
        <v>21</v>
      </c>
      <c r="O978">
        <v>3</v>
      </c>
      <c r="P978">
        <v>12</v>
      </c>
      <c r="Q978" s="2">
        <f t="shared" si="182"/>
        <v>0.5056486880466472</v>
      </c>
      <c r="R978" s="3">
        <f t="shared" si="183"/>
        <v>82.76</v>
      </c>
      <c r="S978" s="3">
        <f t="shared" si="184"/>
        <v>71.36</v>
      </c>
      <c r="T978" s="3">
        <f t="shared" si="185"/>
        <v>134.12276462058966</v>
      </c>
      <c r="U978" s="3">
        <f t="shared" si="186"/>
        <v>170.96412556053812</v>
      </c>
      <c r="V978" s="3">
        <f t="shared" si="187"/>
        <v>-36.841360939948459</v>
      </c>
      <c r="W978" s="2">
        <f t="shared" si="188"/>
        <v>1.75</v>
      </c>
      <c r="X978">
        <v>97</v>
      </c>
      <c r="Y978">
        <v>41</v>
      </c>
      <c r="Z978" s="2">
        <v>0.42299999999999999</v>
      </c>
      <c r="AA978">
        <v>25</v>
      </c>
      <c r="AB978">
        <v>8</v>
      </c>
      <c r="AC978">
        <f t="shared" si="189"/>
        <v>24</v>
      </c>
      <c r="AD978" s="2">
        <v>0.32</v>
      </c>
      <c r="AE978">
        <v>29</v>
      </c>
      <c r="AF978">
        <v>21</v>
      </c>
      <c r="AG978" s="2">
        <v>0.72399999999999998</v>
      </c>
      <c r="AH978">
        <v>30</v>
      </c>
      <c r="AI978">
        <v>15</v>
      </c>
      <c r="AJ978">
        <v>45</v>
      </c>
      <c r="AK978">
        <v>18</v>
      </c>
      <c r="AL978">
        <v>12</v>
      </c>
      <c r="AM978">
        <v>-11</v>
      </c>
      <c r="AN978">
        <v>240</v>
      </c>
      <c r="AO978">
        <v>25</v>
      </c>
      <c r="AP978">
        <v>32</v>
      </c>
      <c r="AQ978">
        <v>31</v>
      </c>
      <c r="AR978">
        <v>23</v>
      </c>
      <c r="AS978">
        <v>1</v>
      </c>
      <c r="AT978">
        <v>15</v>
      </c>
      <c r="AU978">
        <v>23</v>
      </c>
      <c r="AV978">
        <v>60</v>
      </c>
      <c r="AW978">
        <f t="shared" si="190"/>
        <v>6</v>
      </c>
      <c r="AX978">
        <f t="shared" si="191"/>
        <v>66</v>
      </c>
      <c r="AY978" t="s">
        <v>102</v>
      </c>
      <c r="AZ978" s="1">
        <v>46073.8125</v>
      </c>
      <c r="BA978" s="1">
        <v>46073</v>
      </c>
      <c r="BB978">
        <v>2</v>
      </c>
      <c r="BC978" t="s">
        <v>120</v>
      </c>
      <c r="BD978">
        <v>2026</v>
      </c>
    </row>
    <row r="979" spans="1:56" x14ac:dyDescent="0.25">
      <c r="A979">
        <v>22500806</v>
      </c>
      <c r="B979" t="s">
        <v>66</v>
      </c>
      <c r="C979" t="s">
        <v>67</v>
      </c>
      <c r="D979">
        <v>1610612750</v>
      </c>
      <c r="E979" t="str">
        <f t="shared" si="180"/>
        <v>161061275022500806</v>
      </c>
      <c r="F979" t="s">
        <v>98</v>
      </c>
      <c r="G979" t="s">
        <v>99</v>
      </c>
      <c r="H979">
        <v>1610612742</v>
      </c>
      <c r="I979" s="4" t="str">
        <f t="shared" si="181"/>
        <v>161061274222500806</v>
      </c>
      <c r="J979">
        <v>1</v>
      </c>
      <c r="K979">
        <v>1</v>
      </c>
      <c r="L979">
        <v>122</v>
      </c>
      <c r="M979">
        <v>111</v>
      </c>
      <c r="N979">
        <v>28</v>
      </c>
      <c r="O979">
        <v>8</v>
      </c>
      <c r="P979">
        <v>7</v>
      </c>
      <c r="Q979" s="2">
        <f t="shared" si="182"/>
        <v>0.56818181818181823</v>
      </c>
      <c r="R979" s="3">
        <f t="shared" si="183"/>
        <v>71.36</v>
      </c>
      <c r="S979" s="3">
        <f t="shared" si="184"/>
        <v>82.76</v>
      </c>
      <c r="T979" s="3">
        <f t="shared" si="185"/>
        <v>170.96412556053812</v>
      </c>
      <c r="U979" s="3">
        <f t="shared" si="186"/>
        <v>134.12276462058966</v>
      </c>
      <c r="V979" s="3">
        <f t="shared" si="187"/>
        <v>36.841360939948459</v>
      </c>
      <c r="W979" s="2">
        <f t="shared" si="188"/>
        <v>1.4736842105263157</v>
      </c>
      <c r="X979">
        <v>99</v>
      </c>
      <c r="Y979">
        <v>47</v>
      </c>
      <c r="Z979" s="2">
        <v>0.47499999999999998</v>
      </c>
      <c r="AA979">
        <v>42</v>
      </c>
      <c r="AB979">
        <v>16</v>
      </c>
      <c r="AC979">
        <f t="shared" si="189"/>
        <v>48</v>
      </c>
      <c r="AD979" s="2">
        <v>0.38100000000000001</v>
      </c>
      <c r="AE979">
        <v>19</v>
      </c>
      <c r="AF979">
        <v>12</v>
      </c>
      <c r="AG979" s="2">
        <v>0.63200000000000001</v>
      </c>
      <c r="AH979">
        <v>37</v>
      </c>
      <c r="AI979">
        <v>17</v>
      </c>
      <c r="AJ979">
        <v>54</v>
      </c>
      <c r="AK979">
        <v>22</v>
      </c>
      <c r="AL979">
        <v>19</v>
      </c>
      <c r="AM979">
        <v>11</v>
      </c>
      <c r="AN979">
        <v>240</v>
      </c>
      <c r="AO979">
        <v>40</v>
      </c>
      <c r="AP979">
        <v>29</v>
      </c>
      <c r="AQ979">
        <v>27</v>
      </c>
      <c r="AR979">
        <v>26</v>
      </c>
      <c r="AS979">
        <v>18</v>
      </c>
      <c r="AT979">
        <v>20</v>
      </c>
      <c r="AU979">
        <v>13</v>
      </c>
      <c r="AV979">
        <v>56</v>
      </c>
      <c r="AW979">
        <f t="shared" si="190"/>
        <v>6</v>
      </c>
      <c r="AX979">
        <f t="shared" si="191"/>
        <v>62</v>
      </c>
      <c r="AY979" t="s">
        <v>102</v>
      </c>
      <c r="AZ979" s="1">
        <v>46073.8125</v>
      </c>
      <c r="BA979" s="1">
        <v>46073</v>
      </c>
      <c r="BB979">
        <v>2</v>
      </c>
      <c r="BC979" t="s">
        <v>120</v>
      </c>
      <c r="BD979">
        <v>2026</v>
      </c>
    </row>
    <row r="980" spans="1:56" x14ac:dyDescent="0.25">
      <c r="A980">
        <v>22500802</v>
      </c>
      <c r="B980" t="s">
        <v>92</v>
      </c>
      <c r="C980" t="s">
        <v>93</v>
      </c>
      <c r="D980">
        <v>1610612766</v>
      </c>
      <c r="E980" t="str">
        <f t="shared" si="180"/>
        <v>161061276622500802</v>
      </c>
      <c r="F980" t="s">
        <v>62</v>
      </c>
      <c r="G980" t="s">
        <v>63</v>
      </c>
      <c r="H980">
        <v>1610612739</v>
      </c>
      <c r="I980" s="4" t="str">
        <f t="shared" si="181"/>
        <v>161061273922500802</v>
      </c>
      <c r="J980">
        <v>1</v>
      </c>
      <c r="K980">
        <v>0</v>
      </c>
      <c r="L980">
        <v>113</v>
      </c>
      <c r="M980">
        <v>118</v>
      </c>
      <c r="N980">
        <v>26</v>
      </c>
      <c r="O980">
        <v>4</v>
      </c>
      <c r="P980">
        <v>5</v>
      </c>
      <c r="Q980" s="2">
        <f t="shared" si="182"/>
        <v>0.5556648308418568</v>
      </c>
      <c r="R980" s="3">
        <f t="shared" si="183"/>
        <v>64.680000000000007</v>
      </c>
      <c r="S980" s="3">
        <f t="shared" si="184"/>
        <v>66.319999999999993</v>
      </c>
      <c r="T980" s="3">
        <f t="shared" si="185"/>
        <v>174.70624613481755</v>
      </c>
      <c r="U980" s="3">
        <f t="shared" si="186"/>
        <v>177.92521109770809</v>
      </c>
      <c r="V980" s="3">
        <f t="shared" si="187"/>
        <v>-3.2189649628905386</v>
      </c>
      <c r="W980" s="2">
        <f t="shared" si="188"/>
        <v>1.8571428571428572</v>
      </c>
      <c r="X980">
        <v>92</v>
      </c>
      <c r="Y980">
        <v>36</v>
      </c>
      <c r="Z980" s="2">
        <v>0.39100000000000001</v>
      </c>
      <c r="AA980">
        <v>56</v>
      </c>
      <c r="AB980">
        <v>20</v>
      </c>
      <c r="AC980">
        <f t="shared" si="189"/>
        <v>60</v>
      </c>
      <c r="AD980" s="2">
        <v>0.35699999999999998</v>
      </c>
      <c r="AE980">
        <v>22</v>
      </c>
      <c r="AF980">
        <v>21</v>
      </c>
      <c r="AG980" s="2">
        <v>0.95499999999999996</v>
      </c>
      <c r="AH980">
        <v>22</v>
      </c>
      <c r="AI980">
        <v>23</v>
      </c>
      <c r="AJ980">
        <v>45</v>
      </c>
      <c r="AK980">
        <v>23</v>
      </c>
      <c r="AL980">
        <v>14</v>
      </c>
      <c r="AM980">
        <v>-5</v>
      </c>
      <c r="AN980">
        <v>240</v>
      </c>
      <c r="AO980">
        <v>20</v>
      </c>
      <c r="AP980">
        <v>33</v>
      </c>
      <c r="AQ980">
        <v>36</v>
      </c>
      <c r="AR980">
        <v>24</v>
      </c>
      <c r="AS980">
        <v>4</v>
      </c>
      <c r="AT980">
        <v>3</v>
      </c>
      <c r="AU980">
        <v>13</v>
      </c>
      <c r="AV980">
        <v>28</v>
      </c>
      <c r="AW980">
        <f t="shared" si="190"/>
        <v>4</v>
      </c>
      <c r="AX980">
        <f t="shared" si="191"/>
        <v>32</v>
      </c>
      <c r="AY980" t="s">
        <v>102</v>
      </c>
      <c r="AZ980" s="1">
        <v>46073.791666666664</v>
      </c>
      <c r="BA980" s="1">
        <v>46073</v>
      </c>
      <c r="BB980">
        <v>2</v>
      </c>
      <c r="BC980" t="s">
        <v>120</v>
      </c>
      <c r="BD980">
        <v>2026</v>
      </c>
    </row>
    <row r="981" spans="1:56" x14ac:dyDescent="0.25">
      <c r="A981">
        <v>22500802</v>
      </c>
      <c r="B981" t="s">
        <v>62</v>
      </c>
      <c r="C981" t="s">
        <v>63</v>
      </c>
      <c r="D981">
        <v>1610612739</v>
      </c>
      <c r="E981" t="str">
        <f t="shared" si="180"/>
        <v>161061273922500802</v>
      </c>
      <c r="F981" t="s">
        <v>92</v>
      </c>
      <c r="G981" t="s">
        <v>93</v>
      </c>
      <c r="H981">
        <v>1610612766</v>
      </c>
      <c r="I981" s="4" t="str">
        <f t="shared" si="181"/>
        <v>161061276622500802</v>
      </c>
      <c r="J981">
        <v>0</v>
      </c>
      <c r="K981">
        <v>1</v>
      </c>
      <c r="L981">
        <v>118</v>
      </c>
      <c r="M981">
        <v>113</v>
      </c>
      <c r="N981">
        <v>24</v>
      </c>
      <c r="O981">
        <v>3</v>
      </c>
      <c r="P981">
        <v>10</v>
      </c>
      <c r="Q981" s="2">
        <f t="shared" si="182"/>
        <v>0.66054635020152264</v>
      </c>
      <c r="R981" s="3">
        <f t="shared" si="183"/>
        <v>66.319999999999993</v>
      </c>
      <c r="S981" s="3">
        <f t="shared" si="184"/>
        <v>64.680000000000007</v>
      </c>
      <c r="T981" s="3">
        <f t="shared" si="185"/>
        <v>177.92521109770809</v>
      </c>
      <c r="U981" s="3">
        <f t="shared" si="186"/>
        <v>174.70624613481755</v>
      </c>
      <c r="V981" s="3">
        <f t="shared" si="187"/>
        <v>3.2189649628905386</v>
      </c>
      <c r="W981" s="2">
        <f t="shared" si="188"/>
        <v>2</v>
      </c>
      <c r="X981">
        <v>77</v>
      </c>
      <c r="Y981">
        <v>41</v>
      </c>
      <c r="Z981" s="2">
        <v>0.53200000000000003</v>
      </c>
      <c r="AA981">
        <v>21</v>
      </c>
      <c r="AB981">
        <v>10</v>
      </c>
      <c r="AC981">
        <f t="shared" si="189"/>
        <v>30</v>
      </c>
      <c r="AD981" s="2">
        <v>0.47599999999999998</v>
      </c>
      <c r="AE981">
        <v>28</v>
      </c>
      <c r="AF981">
        <v>26</v>
      </c>
      <c r="AG981" s="2">
        <v>0.92900000000000005</v>
      </c>
      <c r="AH981">
        <v>28</v>
      </c>
      <c r="AI981">
        <v>11</v>
      </c>
      <c r="AJ981">
        <v>39</v>
      </c>
      <c r="AK981">
        <v>21</v>
      </c>
      <c r="AL981">
        <v>12</v>
      </c>
      <c r="AM981">
        <v>5</v>
      </c>
      <c r="AN981">
        <v>240</v>
      </c>
      <c r="AO981">
        <v>30</v>
      </c>
      <c r="AP981">
        <v>29</v>
      </c>
      <c r="AQ981">
        <v>31</v>
      </c>
      <c r="AR981">
        <v>28</v>
      </c>
      <c r="AS981">
        <v>14</v>
      </c>
      <c r="AT981">
        <v>8</v>
      </c>
      <c r="AU981">
        <v>18</v>
      </c>
      <c r="AV981">
        <v>50</v>
      </c>
      <c r="AW981">
        <f t="shared" si="190"/>
        <v>12</v>
      </c>
      <c r="AX981">
        <f t="shared" si="191"/>
        <v>62</v>
      </c>
      <c r="AY981" t="s">
        <v>102</v>
      </c>
      <c r="AZ981" s="1">
        <v>46073.791666666664</v>
      </c>
      <c r="BA981" s="1">
        <v>46073</v>
      </c>
      <c r="BB981">
        <v>2</v>
      </c>
      <c r="BC981" t="s">
        <v>120</v>
      </c>
      <c r="BD981">
        <v>2026</v>
      </c>
    </row>
    <row r="982" spans="1:56" x14ac:dyDescent="0.25">
      <c r="A982">
        <v>22500803</v>
      </c>
      <c r="B982" t="s">
        <v>113</v>
      </c>
      <c r="C982" t="s">
        <v>114</v>
      </c>
      <c r="D982">
        <v>1610612754</v>
      </c>
      <c r="E982" t="str">
        <f t="shared" si="180"/>
        <v>161061275422500803</v>
      </c>
      <c r="F982" t="s">
        <v>111</v>
      </c>
      <c r="G982" t="s">
        <v>112</v>
      </c>
      <c r="H982">
        <v>1610612764</v>
      </c>
      <c r="I982" s="4" t="str">
        <f t="shared" si="181"/>
        <v>161061276422500803</v>
      </c>
      <c r="J982">
        <v>0</v>
      </c>
      <c r="K982">
        <v>0</v>
      </c>
      <c r="L982">
        <v>118</v>
      </c>
      <c r="M982">
        <v>131</v>
      </c>
      <c r="N982">
        <v>32</v>
      </c>
      <c r="O982">
        <v>0</v>
      </c>
      <c r="P982">
        <v>12</v>
      </c>
      <c r="Q982" s="2">
        <f t="shared" si="182"/>
        <v>0.59451833937928256</v>
      </c>
      <c r="R982" s="3">
        <f t="shared" si="183"/>
        <v>69.239999999999995</v>
      </c>
      <c r="S982" s="3">
        <f t="shared" si="184"/>
        <v>76.36</v>
      </c>
      <c r="T982" s="3">
        <f t="shared" si="185"/>
        <v>170.42172154823803</v>
      </c>
      <c r="U982" s="3">
        <f t="shared" si="186"/>
        <v>171.55578837087481</v>
      </c>
      <c r="V982" s="3">
        <f t="shared" si="187"/>
        <v>-1.1340668226367825</v>
      </c>
      <c r="W982" s="2">
        <f t="shared" si="188"/>
        <v>1.5238095238095237</v>
      </c>
      <c r="X982">
        <v>90</v>
      </c>
      <c r="Y982">
        <v>43</v>
      </c>
      <c r="Z982" s="2">
        <v>0.47799999999999998</v>
      </c>
      <c r="AA982">
        <v>49</v>
      </c>
      <c r="AB982">
        <v>18</v>
      </c>
      <c r="AC982">
        <f t="shared" si="189"/>
        <v>54</v>
      </c>
      <c r="AD982" s="2">
        <v>0.36699999999999999</v>
      </c>
      <c r="AE982">
        <v>21</v>
      </c>
      <c r="AF982">
        <v>14</v>
      </c>
      <c r="AG982" s="2">
        <v>0.66700000000000004</v>
      </c>
      <c r="AH982">
        <v>31</v>
      </c>
      <c r="AI982">
        <v>9</v>
      </c>
      <c r="AJ982">
        <v>40</v>
      </c>
      <c r="AK982">
        <v>16</v>
      </c>
      <c r="AL982">
        <v>21</v>
      </c>
      <c r="AM982">
        <v>-13</v>
      </c>
      <c r="AN982">
        <v>240</v>
      </c>
      <c r="AO982">
        <v>27</v>
      </c>
      <c r="AP982">
        <v>41</v>
      </c>
      <c r="AQ982">
        <v>24</v>
      </c>
      <c r="AR982">
        <v>26</v>
      </c>
      <c r="AS982">
        <v>15</v>
      </c>
      <c r="AT982">
        <v>23</v>
      </c>
      <c r="AU982">
        <v>17</v>
      </c>
      <c r="AV982">
        <v>46</v>
      </c>
      <c r="AW982">
        <f t="shared" si="190"/>
        <v>4</v>
      </c>
      <c r="AX982">
        <f t="shared" si="191"/>
        <v>50</v>
      </c>
      <c r="AY982" t="s">
        <v>102</v>
      </c>
      <c r="AZ982" s="1">
        <v>46073.791666666664</v>
      </c>
      <c r="BA982" s="1">
        <v>46073</v>
      </c>
      <c r="BB982">
        <v>2</v>
      </c>
      <c r="BC982" t="s">
        <v>120</v>
      </c>
      <c r="BD982">
        <v>2026</v>
      </c>
    </row>
    <row r="983" spans="1:56" x14ac:dyDescent="0.25">
      <c r="A983">
        <v>22500803</v>
      </c>
      <c r="B983" t="s">
        <v>111</v>
      </c>
      <c r="C983" t="s">
        <v>112</v>
      </c>
      <c r="D983">
        <v>1610612764</v>
      </c>
      <c r="E983" t="str">
        <f t="shared" si="180"/>
        <v>161061276422500803</v>
      </c>
      <c r="F983" t="s">
        <v>113</v>
      </c>
      <c r="G983" t="s">
        <v>114</v>
      </c>
      <c r="H983">
        <v>1610612754</v>
      </c>
      <c r="I983" s="4" t="str">
        <f t="shared" si="181"/>
        <v>161061275422500803</v>
      </c>
      <c r="J983">
        <v>1</v>
      </c>
      <c r="K983">
        <v>1</v>
      </c>
      <c r="L983">
        <v>131</v>
      </c>
      <c r="M983">
        <v>118</v>
      </c>
      <c r="N983">
        <v>36</v>
      </c>
      <c r="O983">
        <v>9</v>
      </c>
      <c r="P983">
        <v>14</v>
      </c>
      <c r="Q983" s="2">
        <f t="shared" si="182"/>
        <v>0.63370743034055732</v>
      </c>
      <c r="R983" s="3">
        <f t="shared" si="183"/>
        <v>76.36</v>
      </c>
      <c r="S983" s="3">
        <f t="shared" si="184"/>
        <v>69.239999999999995</v>
      </c>
      <c r="T983" s="3">
        <f t="shared" si="185"/>
        <v>171.55578837087481</v>
      </c>
      <c r="U983" s="3">
        <f t="shared" si="186"/>
        <v>170.42172154823803</v>
      </c>
      <c r="V983" s="3">
        <f t="shared" si="187"/>
        <v>1.1340668226367825</v>
      </c>
      <c r="W983" s="2">
        <f t="shared" si="188"/>
        <v>2.1176470588235294</v>
      </c>
      <c r="X983">
        <v>95</v>
      </c>
      <c r="Y983">
        <v>55</v>
      </c>
      <c r="Z983" s="2">
        <v>0.57899999999999996</v>
      </c>
      <c r="AA983">
        <v>29</v>
      </c>
      <c r="AB983">
        <v>6</v>
      </c>
      <c r="AC983">
        <f t="shared" si="189"/>
        <v>18</v>
      </c>
      <c r="AD983" s="2">
        <v>0.20699999999999999</v>
      </c>
      <c r="AE983">
        <v>19</v>
      </c>
      <c r="AF983">
        <v>15</v>
      </c>
      <c r="AG983" s="2">
        <v>0.78900000000000003</v>
      </c>
      <c r="AH983">
        <v>38</v>
      </c>
      <c r="AI983">
        <v>10</v>
      </c>
      <c r="AJ983">
        <v>48</v>
      </c>
      <c r="AK983">
        <v>15</v>
      </c>
      <c r="AL983">
        <v>17</v>
      </c>
      <c r="AM983">
        <v>13</v>
      </c>
      <c r="AN983">
        <v>240</v>
      </c>
      <c r="AO983">
        <v>22</v>
      </c>
      <c r="AP983">
        <v>35</v>
      </c>
      <c r="AQ983">
        <v>35</v>
      </c>
      <c r="AR983">
        <v>39</v>
      </c>
      <c r="AS983">
        <v>13</v>
      </c>
      <c r="AT983">
        <v>18</v>
      </c>
      <c r="AU983">
        <v>30</v>
      </c>
      <c r="AV983">
        <v>78</v>
      </c>
      <c r="AW983">
        <f t="shared" si="190"/>
        <v>20</v>
      </c>
      <c r="AX983">
        <f t="shared" si="191"/>
        <v>98</v>
      </c>
      <c r="AY983" t="s">
        <v>102</v>
      </c>
      <c r="AZ983" s="1">
        <v>46073.791666666664</v>
      </c>
      <c r="BA983" s="1">
        <v>46073</v>
      </c>
      <c r="BB983">
        <v>2</v>
      </c>
      <c r="BC983" t="s">
        <v>120</v>
      </c>
      <c r="BD983">
        <v>2026</v>
      </c>
    </row>
    <row r="984" spans="1:56" x14ac:dyDescent="0.25">
      <c r="A984">
        <v>22500804</v>
      </c>
      <c r="B984" t="s">
        <v>107</v>
      </c>
      <c r="C984" t="s">
        <v>108</v>
      </c>
      <c r="D984">
        <v>1610612762</v>
      </c>
      <c r="E984" t="str">
        <f t="shared" si="180"/>
        <v>161061276222500804</v>
      </c>
      <c r="F984" t="s">
        <v>103</v>
      </c>
      <c r="G984" t="s">
        <v>104</v>
      </c>
      <c r="H984">
        <v>1610612763</v>
      </c>
      <c r="I984" s="4" t="str">
        <f t="shared" si="181"/>
        <v>161061276322500804</v>
      </c>
      <c r="J984">
        <v>0</v>
      </c>
      <c r="K984">
        <v>0</v>
      </c>
      <c r="L984">
        <v>114</v>
      </c>
      <c r="M984">
        <v>123</v>
      </c>
      <c r="N984">
        <v>28</v>
      </c>
      <c r="O984">
        <v>6</v>
      </c>
      <c r="P984">
        <v>11</v>
      </c>
      <c r="Q984" s="2">
        <f t="shared" si="182"/>
        <v>0.56977209116353456</v>
      </c>
      <c r="R984" s="3">
        <f t="shared" si="183"/>
        <v>64.040000000000006</v>
      </c>
      <c r="S984" s="3">
        <f t="shared" si="184"/>
        <v>78.52</v>
      </c>
      <c r="T984" s="3">
        <f t="shared" si="185"/>
        <v>178.01374141161773</v>
      </c>
      <c r="U984" s="3">
        <f t="shared" si="186"/>
        <v>156.6479877738156</v>
      </c>
      <c r="V984" s="3">
        <f t="shared" si="187"/>
        <v>21.365753637802129</v>
      </c>
      <c r="W984" s="2">
        <f t="shared" si="188"/>
        <v>1.1666666666666667</v>
      </c>
      <c r="X984">
        <v>93</v>
      </c>
      <c r="Y984">
        <v>46</v>
      </c>
      <c r="Z984" s="2">
        <v>0.495</v>
      </c>
      <c r="AA984">
        <v>34</v>
      </c>
      <c r="AB984">
        <v>13</v>
      </c>
      <c r="AC984">
        <f t="shared" si="189"/>
        <v>39</v>
      </c>
      <c r="AD984" s="2">
        <v>0.38200000000000001</v>
      </c>
      <c r="AE984">
        <v>16</v>
      </c>
      <c r="AF984">
        <v>9</v>
      </c>
      <c r="AG984" s="2">
        <v>0.56299999999999994</v>
      </c>
      <c r="AH984">
        <v>37</v>
      </c>
      <c r="AI984">
        <v>12</v>
      </c>
      <c r="AJ984">
        <v>49</v>
      </c>
      <c r="AK984">
        <v>24</v>
      </c>
      <c r="AL984">
        <v>24</v>
      </c>
      <c r="AM984">
        <v>-9</v>
      </c>
      <c r="AN984">
        <v>240</v>
      </c>
      <c r="AO984">
        <v>32</v>
      </c>
      <c r="AP984">
        <v>35</v>
      </c>
      <c r="AQ984">
        <v>21</v>
      </c>
      <c r="AR984">
        <v>26</v>
      </c>
      <c r="AS984">
        <v>14</v>
      </c>
      <c r="AT984">
        <v>23</v>
      </c>
      <c r="AU984">
        <v>18</v>
      </c>
      <c r="AV984">
        <v>56</v>
      </c>
      <c r="AW984">
        <f t="shared" si="190"/>
        <v>10</v>
      </c>
      <c r="AX984">
        <f t="shared" si="191"/>
        <v>66</v>
      </c>
      <c r="AY984" t="s">
        <v>102</v>
      </c>
      <c r="AZ984" s="1">
        <v>46073.791666666664</v>
      </c>
      <c r="BA984" s="1">
        <v>46073</v>
      </c>
      <c r="BB984">
        <v>2</v>
      </c>
      <c r="BC984" t="s">
        <v>120</v>
      </c>
      <c r="BD984">
        <v>2026</v>
      </c>
    </row>
    <row r="985" spans="1:56" x14ac:dyDescent="0.25">
      <c r="A985">
        <v>22500804</v>
      </c>
      <c r="B985" t="s">
        <v>103</v>
      </c>
      <c r="C985" t="s">
        <v>104</v>
      </c>
      <c r="D985">
        <v>1610612763</v>
      </c>
      <c r="E985" t="str">
        <f t="shared" si="180"/>
        <v>161061276322500804</v>
      </c>
      <c r="F985" t="s">
        <v>107</v>
      </c>
      <c r="G985" t="s">
        <v>108</v>
      </c>
      <c r="H985">
        <v>1610612762</v>
      </c>
      <c r="I985" s="4" t="str">
        <f t="shared" si="181"/>
        <v>161061276222500804</v>
      </c>
      <c r="J985">
        <v>1</v>
      </c>
      <c r="K985">
        <v>1</v>
      </c>
      <c r="L985">
        <v>123</v>
      </c>
      <c r="M985">
        <v>114</v>
      </c>
      <c r="N985">
        <v>29</v>
      </c>
      <c r="O985">
        <v>6</v>
      </c>
      <c r="P985">
        <v>15</v>
      </c>
      <c r="Q985" s="2">
        <f t="shared" si="182"/>
        <v>0.57735636500187759</v>
      </c>
      <c r="R985" s="3">
        <f t="shared" si="183"/>
        <v>78.52</v>
      </c>
      <c r="S985" s="3">
        <f t="shared" si="184"/>
        <v>64.040000000000006</v>
      </c>
      <c r="T985" s="3">
        <f t="shared" si="185"/>
        <v>156.6479877738156</v>
      </c>
      <c r="U985" s="3">
        <f t="shared" si="186"/>
        <v>178.01374141161773</v>
      </c>
      <c r="V985" s="3">
        <f t="shared" si="187"/>
        <v>-21.365753637802129</v>
      </c>
      <c r="W985" s="2">
        <f t="shared" si="188"/>
        <v>1.7058823529411764</v>
      </c>
      <c r="X985">
        <v>92</v>
      </c>
      <c r="Y985">
        <v>45</v>
      </c>
      <c r="Z985" s="2">
        <v>0.48899999999999999</v>
      </c>
      <c r="AA985">
        <v>33</v>
      </c>
      <c r="AB985">
        <v>12</v>
      </c>
      <c r="AC985">
        <f t="shared" si="189"/>
        <v>36</v>
      </c>
      <c r="AD985" s="2">
        <v>0.36399999999999999</v>
      </c>
      <c r="AE985">
        <v>33</v>
      </c>
      <c r="AF985">
        <v>21</v>
      </c>
      <c r="AG985" s="2">
        <v>0.63600000000000001</v>
      </c>
      <c r="AH985">
        <v>34</v>
      </c>
      <c r="AI985">
        <v>11</v>
      </c>
      <c r="AJ985">
        <v>45</v>
      </c>
      <c r="AK985">
        <v>16</v>
      </c>
      <c r="AL985">
        <v>17</v>
      </c>
      <c r="AM985">
        <v>9</v>
      </c>
      <c r="AN985">
        <v>240</v>
      </c>
      <c r="AO985">
        <v>28</v>
      </c>
      <c r="AP985">
        <v>27</v>
      </c>
      <c r="AQ985">
        <v>32</v>
      </c>
      <c r="AR985">
        <v>36</v>
      </c>
      <c r="AS985">
        <v>16</v>
      </c>
      <c r="AT985">
        <v>11</v>
      </c>
      <c r="AU985">
        <v>30</v>
      </c>
      <c r="AV985">
        <v>66</v>
      </c>
      <c r="AW985">
        <f t="shared" si="190"/>
        <v>0</v>
      </c>
      <c r="AX985">
        <f t="shared" si="191"/>
        <v>66</v>
      </c>
      <c r="AY985" t="s">
        <v>102</v>
      </c>
      <c r="AZ985" s="1">
        <v>46073.791666666664</v>
      </c>
      <c r="BA985" s="1">
        <v>46073</v>
      </c>
      <c r="BB985">
        <v>2</v>
      </c>
      <c r="BC985" t="s">
        <v>120</v>
      </c>
      <c r="BD985">
        <v>2026</v>
      </c>
    </row>
    <row r="986" spans="1:56" x14ac:dyDescent="0.25">
      <c r="A986">
        <v>22500801</v>
      </c>
      <c r="B986" t="s">
        <v>94</v>
      </c>
      <c r="C986" t="s">
        <v>95</v>
      </c>
      <c r="D986">
        <v>1610612746</v>
      </c>
      <c r="E986" t="str">
        <f t="shared" si="180"/>
        <v>161061274622500801</v>
      </c>
      <c r="F986" t="s">
        <v>80</v>
      </c>
      <c r="G986" t="s">
        <v>81</v>
      </c>
      <c r="H986">
        <v>1610612743</v>
      </c>
      <c r="I986" s="4" t="str">
        <f t="shared" si="181"/>
        <v>161061274322500801</v>
      </c>
      <c r="J986">
        <v>1</v>
      </c>
      <c r="K986">
        <v>1</v>
      </c>
      <c r="L986">
        <v>115</v>
      </c>
      <c r="M986">
        <v>114</v>
      </c>
      <c r="N986">
        <v>27</v>
      </c>
      <c r="O986">
        <v>4</v>
      </c>
      <c r="P986">
        <v>9</v>
      </c>
      <c r="Q986" s="2">
        <f t="shared" si="182"/>
        <v>0.57385229540918159</v>
      </c>
      <c r="R986" s="3">
        <f t="shared" si="183"/>
        <v>81.2</v>
      </c>
      <c r="S986" s="3">
        <f t="shared" si="184"/>
        <v>76.64</v>
      </c>
      <c r="T986" s="3">
        <f t="shared" si="185"/>
        <v>141.62561576354679</v>
      </c>
      <c r="U986" s="3">
        <f t="shared" si="186"/>
        <v>148.74739039665968</v>
      </c>
      <c r="V986" s="3">
        <f t="shared" si="187"/>
        <v>-7.1217746331128922</v>
      </c>
      <c r="W986" s="2">
        <f t="shared" si="188"/>
        <v>2.25</v>
      </c>
      <c r="X986">
        <v>87</v>
      </c>
      <c r="Y986">
        <v>41</v>
      </c>
      <c r="Z986" s="2">
        <v>0.47099999999999997</v>
      </c>
      <c r="AA986">
        <v>33</v>
      </c>
      <c r="AB986">
        <v>8</v>
      </c>
      <c r="AC986">
        <f t="shared" si="189"/>
        <v>24</v>
      </c>
      <c r="AD986" s="2">
        <v>0.24199999999999999</v>
      </c>
      <c r="AE986">
        <v>30</v>
      </c>
      <c r="AF986">
        <v>25</v>
      </c>
      <c r="AG986" s="2">
        <v>0.83299999999999996</v>
      </c>
      <c r="AH986">
        <v>38</v>
      </c>
      <c r="AI986">
        <v>7</v>
      </c>
      <c r="AJ986">
        <v>45</v>
      </c>
      <c r="AK986">
        <v>23</v>
      </c>
      <c r="AL986">
        <v>12</v>
      </c>
      <c r="AM986">
        <v>1</v>
      </c>
      <c r="AN986">
        <v>240</v>
      </c>
      <c r="AO986">
        <v>25</v>
      </c>
      <c r="AP986">
        <v>20</v>
      </c>
      <c r="AQ986">
        <v>33</v>
      </c>
      <c r="AR986">
        <v>37</v>
      </c>
      <c r="AS986">
        <v>5</v>
      </c>
      <c r="AT986">
        <v>16</v>
      </c>
      <c r="AU986">
        <v>20</v>
      </c>
      <c r="AV986">
        <v>58</v>
      </c>
      <c r="AW986">
        <f t="shared" si="190"/>
        <v>8</v>
      </c>
      <c r="AX986">
        <f t="shared" si="191"/>
        <v>66</v>
      </c>
      <c r="AY986" t="s">
        <v>102</v>
      </c>
      <c r="AZ986" s="1">
        <v>46072.9375</v>
      </c>
      <c r="BA986" s="1">
        <v>46072</v>
      </c>
      <c r="BB986">
        <v>2</v>
      </c>
      <c r="BC986" t="s">
        <v>120</v>
      </c>
      <c r="BD986">
        <v>2026</v>
      </c>
    </row>
    <row r="987" spans="1:56" x14ac:dyDescent="0.25">
      <c r="A987">
        <v>22500801</v>
      </c>
      <c r="B987" t="s">
        <v>80</v>
      </c>
      <c r="C987" t="s">
        <v>81</v>
      </c>
      <c r="D987">
        <v>1610612743</v>
      </c>
      <c r="E987" t="str">
        <f t="shared" si="180"/>
        <v>161061274322500801</v>
      </c>
      <c r="F987" t="s">
        <v>94</v>
      </c>
      <c r="G987" t="s">
        <v>95</v>
      </c>
      <c r="H987">
        <v>1610612746</v>
      </c>
      <c r="I987" s="4" t="str">
        <f t="shared" si="181"/>
        <v>161061274622500801</v>
      </c>
      <c r="J987">
        <v>0</v>
      </c>
      <c r="K987">
        <v>0</v>
      </c>
      <c r="L987">
        <v>114</v>
      </c>
      <c r="M987">
        <v>115</v>
      </c>
      <c r="N987">
        <v>29</v>
      </c>
      <c r="O987">
        <v>2</v>
      </c>
      <c r="P987">
        <v>8</v>
      </c>
      <c r="Q987" s="2">
        <f t="shared" si="182"/>
        <v>0.57205941389000403</v>
      </c>
      <c r="R987" s="3">
        <f t="shared" si="183"/>
        <v>76.64</v>
      </c>
      <c r="S987" s="3">
        <f t="shared" si="184"/>
        <v>81.2</v>
      </c>
      <c r="T987" s="3">
        <f t="shared" si="185"/>
        <v>148.74739039665968</v>
      </c>
      <c r="U987" s="3">
        <f t="shared" si="186"/>
        <v>141.62561576354679</v>
      </c>
      <c r="V987" s="3">
        <f t="shared" si="187"/>
        <v>7.1217746331128922</v>
      </c>
      <c r="W987" s="2">
        <f t="shared" si="188"/>
        <v>1.7058823529411764</v>
      </c>
      <c r="X987">
        <v>86</v>
      </c>
      <c r="Y987">
        <v>39</v>
      </c>
      <c r="Z987" s="2">
        <v>0.45300000000000001</v>
      </c>
      <c r="AA987">
        <v>40</v>
      </c>
      <c r="AB987">
        <v>13</v>
      </c>
      <c r="AC987">
        <f t="shared" si="189"/>
        <v>39</v>
      </c>
      <c r="AD987" s="2">
        <v>0.32500000000000001</v>
      </c>
      <c r="AE987">
        <v>31</v>
      </c>
      <c r="AF987">
        <v>23</v>
      </c>
      <c r="AG987" s="2">
        <v>0.74199999999999999</v>
      </c>
      <c r="AH987">
        <v>39</v>
      </c>
      <c r="AI987">
        <v>6</v>
      </c>
      <c r="AJ987">
        <v>45</v>
      </c>
      <c r="AK987">
        <v>24</v>
      </c>
      <c r="AL987">
        <v>17</v>
      </c>
      <c r="AM987">
        <v>-1</v>
      </c>
      <c r="AN987">
        <v>240</v>
      </c>
      <c r="AO987">
        <v>24</v>
      </c>
      <c r="AP987">
        <v>28</v>
      </c>
      <c r="AQ987">
        <v>25</v>
      </c>
      <c r="AR987">
        <v>37</v>
      </c>
      <c r="AS987">
        <v>10</v>
      </c>
      <c r="AT987">
        <v>22</v>
      </c>
      <c r="AU987">
        <v>21</v>
      </c>
      <c r="AV987">
        <v>50</v>
      </c>
      <c r="AW987">
        <f t="shared" si="190"/>
        <v>2</v>
      </c>
      <c r="AX987">
        <f t="shared" si="191"/>
        <v>52</v>
      </c>
      <c r="AY987" t="s">
        <v>102</v>
      </c>
      <c r="AZ987" s="1">
        <v>46072.9375</v>
      </c>
      <c r="BA987" s="1">
        <v>46072</v>
      </c>
      <c r="BB987">
        <v>2</v>
      </c>
      <c r="BC987" t="s">
        <v>120</v>
      </c>
      <c r="BD987">
        <v>2026</v>
      </c>
    </row>
    <row r="988" spans="1:56" x14ac:dyDescent="0.25">
      <c r="A988">
        <v>22500799</v>
      </c>
      <c r="B988" t="s">
        <v>76</v>
      </c>
      <c r="C988" t="s">
        <v>77</v>
      </c>
      <c r="D988">
        <v>1610612738</v>
      </c>
      <c r="E988" t="str">
        <f t="shared" si="180"/>
        <v>161061273822500799</v>
      </c>
      <c r="F988" t="s">
        <v>89</v>
      </c>
      <c r="G988" t="s">
        <v>90</v>
      </c>
      <c r="H988">
        <v>1610612744</v>
      </c>
      <c r="I988" s="4" t="str">
        <f t="shared" si="181"/>
        <v>161061274422500799</v>
      </c>
      <c r="J988">
        <v>0</v>
      </c>
      <c r="K988">
        <v>1</v>
      </c>
      <c r="L988">
        <v>121</v>
      </c>
      <c r="M988">
        <v>110</v>
      </c>
      <c r="N988">
        <v>36</v>
      </c>
      <c r="O988">
        <v>6</v>
      </c>
      <c r="P988">
        <v>7</v>
      </c>
      <c r="Q988" s="2">
        <f t="shared" si="182"/>
        <v>0.61684339314845027</v>
      </c>
      <c r="R988" s="3">
        <f t="shared" si="183"/>
        <v>72.08</v>
      </c>
      <c r="S988" s="3">
        <f t="shared" si="184"/>
        <v>80.52</v>
      </c>
      <c r="T988" s="3">
        <f t="shared" si="185"/>
        <v>167.86903440621532</v>
      </c>
      <c r="U988" s="3">
        <f t="shared" si="186"/>
        <v>136.61202185792348</v>
      </c>
      <c r="V988" s="3">
        <f t="shared" si="187"/>
        <v>31.25701254829184</v>
      </c>
      <c r="W988" s="2">
        <f t="shared" si="188"/>
        <v>2.7692307692307692</v>
      </c>
      <c r="X988">
        <v>95</v>
      </c>
      <c r="Y988">
        <v>49</v>
      </c>
      <c r="Z988" s="2">
        <v>0.51600000000000001</v>
      </c>
      <c r="AA988">
        <v>40</v>
      </c>
      <c r="AB988">
        <v>17</v>
      </c>
      <c r="AC988">
        <f t="shared" si="189"/>
        <v>51</v>
      </c>
      <c r="AD988" s="2">
        <v>0.42499999999999999</v>
      </c>
      <c r="AE988">
        <v>7</v>
      </c>
      <c r="AF988">
        <v>6</v>
      </c>
      <c r="AG988" s="2">
        <v>0.85699999999999998</v>
      </c>
      <c r="AH988">
        <v>41</v>
      </c>
      <c r="AI988">
        <v>13</v>
      </c>
      <c r="AJ988">
        <v>54</v>
      </c>
      <c r="AK988">
        <v>6</v>
      </c>
      <c r="AL988">
        <v>13</v>
      </c>
      <c r="AM988">
        <v>11</v>
      </c>
      <c r="AN988">
        <v>240</v>
      </c>
      <c r="AO988">
        <v>36</v>
      </c>
      <c r="AP988">
        <v>38</v>
      </c>
      <c r="AQ988">
        <v>28</v>
      </c>
      <c r="AR988">
        <v>19</v>
      </c>
      <c r="AS988">
        <v>34</v>
      </c>
      <c r="AT988">
        <v>10</v>
      </c>
      <c r="AU988">
        <v>13</v>
      </c>
      <c r="AV988">
        <v>58</v>
      </c>
      <c r="AW988">
        <f t="shared" si="190"/>
        <v>6</v>
      </c>
      <c r="AX988">
        <f t="shared" si="191"/>
        <v>64</v>
      </c>
      <c r="AY988" t="s">
        <v>102</v>
      </c>
      <c r="AZ988" s="1">
        <v>46072.916666666664</v>
      </c>
      <c r="BA988" s="1">
        <v>46072</v>
      </c>
      <c r="BB988">
        <v>2</v>
      </c>
      <c r="BC988" t="s">
        <v>120</v>
      </c>
      <c r="BD988">
        <v>2026</v>
      </c>
    </row>
    <row r="989" spans="1:56" x14ac:dyDescent="0.25">
      <c r="A989">
        <v>22500799</v>
      </c>
      <c r="B989" t="s">
        <v>89</v>
      </c>
      <c r="C989" t="s">
        <v>90</v>
      </c>
      <c r="D989">
        <v>1610612744</v>
      </c>
      <c r="E989" t="str">
        <f t="shared" si="180"/>
        <v>161061274422500799</v>
      </c>
      <c r="F989" t="s">
        <v>76</v>
      </c>
      <c r="G989" t="s">
        <v>77</v>
      </c>
      <c r="H989">
        <v>1610612738</v>
      </c>
      <c r="I989" s="4" t="str">
        <f t="shared" si="181"/>
        <v>161061273822500799</v>
      </c>
      <c r="J989">
        <v>1</v>
      </c>
      <c r="K989">
        <v>0</v>
      </c>
      <c r="L989">
        <v>110</v>
      </c>
      <c r="M989">
        <v>121</v>
      </c>
      <c r="N989">
        <v>30</v>
      </c>
      <c r="O989">
        <v>4</v>
      </c>
      <c r="P989">
        <v>8</v>
      </c>
      <c r="Q989" s="2">
        <f t="shared" si="182"/>
        <v>0.55265273311897112</v>
      </c>
      <c r="R989" s="3">
        <f t="shared" si="183"/>
        <v>80.52</v>
      </c>
      <c r="S989" s="3">
        <f t="shared" si="184"/>
        <v>72.08</v>
      </c>
      <c r="T989" s="3">
        <f t="shared" si="185"/>
        <v>136.61202185792348</v>
      </c>
      <c r="U989" s="3">
        <f t="shared" si="186"/>
        <v>167.86903440621532</v>
      </c>
      <c r="V989" s="3">
        <f t="shared" si="187"/>
        <v>-31.25701254829184</v>
      </c>
      <c r="W989" s="2">
        <f t="shared" si="188"/>
        <v>3.75</v>
      </c>
      <c r="X989">
        <v>96</v>
      </c>
      <c r="Y989">
        <v>43</v>
      </c>
      <c r="Z989" s="2">
        <v>0.44800000000000001</v>
      </c>
      <c r="AA989">
        <v>55</v>
      </c>
      <c r="AB989">
        <v>20</v>
      </c>
      <c r="AC989">
        <f t="shared" si="189"/>
        <v>60</v>
      </c>
      <c r="AD989" s="2">
        <v>0.36399999999999999</v>
      </c>
      <c r="AE989">
        <v>8</v>
      </c>
      <c r="AF989">
        <v>4</v>
      </c>
      <c r="AG989" s="2">
        <v>0.5</v>
      </c>
      <c r="AH989">
        <v>29</v>
      </c>
      <c r="AI989">
        <v>11</v>
      </c>
      <c r="AJ989">
        <v>40</v>
      </c>
      <c r="AK989">
        <v>11</v>
      </c>
      <c r="AL989">
        <v>8</v>
      </c>
      <c r="AM989">
        <v>-11</v>
      </c>
      <c r="AN989">
        <v>240</v>
      </c>
      <c r="AO989">
        <v>32</v>
      </c>
      <c r="AP989">
        <v>19</v>
      </c>
      <c r="AQ989">
        <v>22</v>
      </c>
      <c r="AR989">
        <v>37</v>
      </c>
      <c r="AS989">
        <v>4</v>
      </c>
      <c r="AT989">
        <v>13</v>
      </c>
      <c r="AU989">
        <v>25</v>
      </c>
      <c r="AV989">
        <v>44</v>
      </c>
      <c r="AW989">
        <f t="shared" si="190"/>
        <v>2</v>
      </c>
      <c r="AX989">
        <f t="shared" si="191"/>
        <v>46</v>
      </c>
      <c r="AY989" t="s">
        <v>102</v>
      </c>
      <c r="AZ989" s="1">
        <v>46072.916666666664</v>
      </c>
      <c r="BA989" s="1">
        <v>46072</v>
      </c>
      <c r="BB989">
        <v>2</v>
      </c>
      <c r="BC989" t="s">
        <v>120</v>
      </c>
      <c r="BD989">
        <v>2026</v>
      </c>
    </row>
    <row r="990" spans="1:56" x14ac:dyDescent="0.25">
      <c r="A990">
        <v>22500800</v>
      </c>
      <c r="B990" t="s">
        <v>74</v>
      </c>
      <c r="C990" t="s">
        <v>75</v>
      </c>
      <c r="D990">
        <v>1610612753</v>
      </c>
      <c r="E990" t="str">
        <f t="shared" si="180"/>
        <v>161061275322500800</v>
      </c>
      <c r="F990" t="s">
        <v>109</v>
      </c>
      <c r="G990" t="s">
        <v>110</v>
      </c>
      <c r="H990">
        <v>1610612758</v>
      </c>
      <c r="I990" s="4" t="str">
        <f t="shared" si="181"/>
        <v>161061275822500800</v>
      </c>
      <c r="J990">
        <v>0</v>
      </c>
      <c r="K990">
        <v>1</v>
      </c>
      <c r="L990">
        <v>131</v>
      </c>
      <c r="M990">
        <v>94</v>
      </c>
      <c r="N990">
        <v>28</v>
      </c>
      <c r="O990">
        <v>4</v>
      </c>
      <c r="P990">
        <v>13</v>
      </c>
      <c r="Q990" s="2">
        <f t="shared" si="182"/>
        <v>0.67193270414443984</v>
      </c>
      <c r="R990" s="3">
        <f t="shared" si="183"/>
        <v>82.48</v>
      </c>
      <c r="S990" s="3">
        <f t="shared" si="184"/>
        <v>64.8</v>
      </c>
      <c r="T990" s="3">
        <f t="shared" si="185"/>
        <v>158.82638215324926</v>
      </c>
      <c r="U990" s="3">
        <f t="shared" si="186"/>
        <v>145.06172839506172</v>
      </c>
      <c r="V990" s="3">
        <f t="shared" si="187"/>
        <v>13.764653758187535</v>
      </c>
      <c r="W990" s="2">
        <f t="shared" si="188"/>
        <v>2.8</v>
      </c>
      <c r="X990">
        <v>90</v>
      </c>
      <c r="Y990">
        <v>45</v>
      </c>
      <c r="Z990" s="2">
        <v>0.5</v>
      </c>
      <c r="AA990">
        <v>50</v>
      </c>
      <c r="AB990">
        <v>27</v>
      </c>
      <c r="AC990">
        <f t="shared" si="189"/>
        <v>81</v>
      </c>
      <c r="AD990" s="2">
        <v>0.54</v>
      </c>
      <c r="AE990">
        <v>17</v>
      </c>
      <c r="AF990">
        <v>14</v>
      </c>
      <c r="AG990" s="2">
        <v>0.82399999999999995</v>
      </c>
      <c r="AH990">
        <v>36</v>
      </c>
      <c r="AI990">
        <v>5</v>
      </c>
      <c r="AJ990">
        <v>41</v>
      </c>
      <c r="AK990">
        <v>17</v>
      </c>
      <c r="AL990">
        <v>10</v>
      </c>
      <c r="AM990">
        <v>37</v>
      </c>
      <c r="AN990">
        <v>240</v>
      </c>
      <c r="AO990">
        <v>18</v>
      </c>
      <c r="AP990">
        <v>46</v>
      </c>
      <c r="AQ990">
        <v>38</v>
      </c>
      <c r="AR990">
        <v>29</v>
      </c>
      <c r="AS990">
        <v>37</v>
      </c>
      <c r="AT990">
        <v>29</v>
      </c>
      <c r="AU990">
        <v>24</v>
      </c>
      <c r="AV990">
        <v>30</v>
      </c>
      <c r="AW990">
        <f t="shared" si="190"/>
        <v>6</v>
      </c>
      <c r="AX990">
        <f t="shared" si="191"/>
        <v>36</v>
      </c>
      <c r="AY990" t="s">
        <v>102</v>
      </c>
      <c r="AZ990" s="1">
        <v>46072.916666666664</v>
      </c>
      <c r="BA990" s="1">
        <v>46072</v>
      </c>
      <c r="BB990">
        <v>2</v>
      </c>
      <c r="BC990" t="s">
        <v>120</v>
      </c>
      <c r="BD990">
        <v>2026</v>
      </c>
    </row>
    <row r="991" spans="1:56" x14ac:dyDescent="0.25">
      <c r="A991">
        <v>22500800</v>
      </c>
      <c r="B991" t="s">
        <v>109</v>
      </c>
      <c r="C991" t="s">
        <v>110</v>
      </c>
      <c r="D991">
        <v>1610612758</v>
      </c>
      <c r="E991" t="str">
        <f t="shared" si="180"/>
        <v>161061275822500800</v>
      </c>
      <c r="F991" t="s">
        <v>74</v>
      </c>
      <c r="G991" t="s">
        <v>75</v>
      </c>
      <c r="H991">
        <v>1610612753</v>
      </c>
      <c r="I991" s="4" t="str">
        <f t="shared" si="181"/>
        <v>161061275322500800</v>
      </c>
      <c r="J991">
        <v>1</v>
      </c>
      <c r="K991">
        <v>0</v>
      </c>
      <c r="L991">
        <v>94</v>
      </c>
      <c r="M991">
        <v>131</v>
      </c>
      <c r="N991">
        <v>22</v>
      </c>
      <c r="O991">
        <v>3</v>
      </c>
      <c r="P991">
        <v>9</v>
      </c>
      <c r="Q991" s="2">
        <f t="shared" si="182"/>
        <v>0.49578059071729957</v>
      </c>
      <c r="R991" s="3">
        <f t="shared" si="183"/>
        <v>64.8</v>
      </c>
      <c r="S991" s="3">
        <f t="shared" si="184"/>
        <v>82.48</v>
      </c>
      <c r="T991" s="3">
        <f t="shared" si="185"/>
        <v>145.06172839506172</v>
      </c>
      <c r="U991" s="3">
        <f t="shared" si="186"/>
        <v>158.82638215324926</v>
      </c>
      <c r="V991" s="3">
        <f t="shared" si="187"/>
        <v>-13.764653758187535</v>
      </c>
      <c r="W991" s="2">
        <f t="shared" si="188"/>
        <v>1.1578947368421053</v>
      </c>
      <c r="X991">
        <v>86</v>
      </c>
      <c r="Y991">
        <v>35</v>
      </c>
      <c r="Z991" s="2">
        <v>0.40699999999999997</v>
      </c>
      <c r="AA991">
        <v>27</v>
      </c>
      <c r="AB991">
        <v>8</v>
      </c>
      <c r="AC991">
        <f t="shared" si="189"/>
        <v>24</v>
      </c>
      <c r="AD991" s="2">
        <v>0.29599999999999999</v>
      </c>
      <c r="AE991">
        <v>20</v>
      </c>
      <c r="AF991">
        <v>16</v>
      </c>
      <c r="AG991" s="2">
        <v>0.8</v>
      </c>
      <c r="AH991">
        <v>37</v>
      </c>
      <c r="AI991">
        <v>11</v>
      </c>
      <c r="AJ991">
        <v>48</v>
      </c>
      <c r="AK991">
        <v>16</v>
      </c>
      <c r="AL991">
        <v>19</v>
      </c>
      <c r="AM991">
        <v>-37</v>
      </c>
      <c r="AN991">
        <v>240</v>
      </c>
      <c r="AO991">
        <v>28</v>
      </c>
      <c r="AP991">
        <v>27</v>
      </c>
      <c r="AQ991">
        <v>29</v>
      </c>
      <c r="AR991">
        <v>10</v>
      </c>
      <c r="AS991">
        <v>12</v>
      </c>
      <c r="AT991">
        <v>6</v>
      </c>
      <c r="AU991">
        <v>14</v>
      </c>
      <c r="AV991">
        <v>44</v>
      </c>
      <c r="AW991">
        <f t="shared" si="190"/>
        <v>10</v>
      </c>
      <c r="AX991">
        <f t="shared" si="191"/>
        <v>54</v>
      </c>
      <c r="AY991" t="s">
        <v>102</v>
      </c>
      <c r="AZ991" s="1">
        <v>46072.916666666664</v>
      </c>
      <c r="BA991" s="1">
        <v>46072</v>
      </c>
      <c r="BB991">
        <v>2</v>
      </c>
      <c r="BC991" t="s">
        <v>120</v>
      </c>
      <c r="BD991">
        <v>2026</v>
      </c>
    </row>
    <row r="992" spans="1:56" x14ac:dyDescent="0.25">
      <c r="A992">
        <v>22500798</v>
      </c>
      <c r="B992" t="s">
        <v>87</v>
      </c>
      <c r="C992" t="s">
        <v>88</v>
      </c>
      <c r="D992">
        <v>1610612756</v>
      </c>
      <c r="E992" t="str">
        <f t="shared" si="180"/>
        <v>161061275622500798</v>
      </c>
      <c r="F992" t="s">
        <v>53</v>
      </c>
      <c r="G992" t="s">
        <v>54</v>
      </c>
      <c r="H992">
        <v>1610612759</v>
      </c>
      <c r="I992" s="4" t="str">
        <f t="shared" si="181"/>
        <v>161061275922500798</v>
      </c>
      <c r="J992">
        <v>0</v>
      </c>
      <c r="K992">
        <v>0</v>
      </c>
      <c r="L992">
        <v>94</v>
      </c>
      <c r="M992">
        <v>121</v>
      </c>
      <c r="N992">
        <v>22</v>
      </c>
      <c r="O992">
        <v>5</v>
      </c>
      <c r="P992">
        <v>7</v>
      </c>
      <c r="Q992" s="2">
        <f t="shared" si="182"/>
        <v>0.4366406540319584</v>
      </c>
      <c r="R992" s="3">
        <f t="shared" si="183"/>
        <v>77.64</v>
      </c>
      <c r="S992" s="3">
        <f t="shared" si="184"/>
        <v>73.8</v>
      </c>
      <c r="T992" s="3">
        <f t="shared" si="185"/>
        <v>121.07161257083978</v>
      </c>
      <c r="U992" s="3">
        <f t="shared" si="186"/>
        <v>163.95663956639567</v>
      </c>
      <c r="V992" s="3">
        <f t="shared" si="187"/>
        <v>-42.88502699555589</v>
      </c>
      <c r="W992" s="2">
        <f t="shared" si="188"/>
        <v>2</v>
      </c>
      <c r="X992">
        <v>105</v>
      </c>
      <c r="Y992">
        <v>39</v>
      </c>
      <c r="Z992" s="2">
        <v>0.371</v>
      </c>
      <c r="AA992">
        <v>42</v>
      </c>
      <c r="AB992">
        <v>12</v>
      </c>
      <c r="AC992">
        <f t="shared" si="189"/>
        <v>36</v>
      </c>
      <c r="AD992" s="2">
        <v>0.28599999999999998</v>
      </c>
      <c r="AE992">
        <v>6</v>
      </c>
      <c r="AF992">
        <v>4</v>
      </c>
      <c r="AG992" s="2">
        <v>0.66700000000000004</v>
      </c>
      <c r="AH992">
        <v>27</v>
      </c>
      <c r="AI992">
        <v>19</v>
      </c>
      <c r="AJ992">
        <v>46</v>
      </c>
      <c r="AK992">
        <v>16</v>
      </c>
      <c r="AL992">
        <v>11</v>
      </c>
      <c r="AM992">
        <v>-27</v>
      </c>
      <c r="AN992">
        <v>240</v>
      </c>
      <c r="AO992">
        <v>25</v>
      </c>
      <c r="AP992">
        <v>24</v>
      </c>
      <c r="AQ992">
        <v>22</v>
      </c>
      <c r="AR992">
        <v>23</v>
      </c>
      <c r="AS992">
        <v>2</v>
      </c>
      <c r="AT992">
        <v>7</v>
      </c>
      <c r="AU992">
        <v>13</v>
      </c>
      <c r="AV992">
        <v>36</v>
      </c>
      <c r="AW992">
        <f t="shared" si="190"/>
        <v>18</v>
      </c>
      <c r="AX992">
        <f t="shared" si="191"/>
        <v>54</v>
      </c>
      <c r="AY992" t="s">
        <v>102</v>
      </c>
      <c r="AZ992" s="1">
        <v>46072.854166666664</v>
      </c>
      <c r="BA992" s="1">
        <v>46072</v>
      </c>
      <c r="BB992">
        <v>2</v>
      </c>
      <c r="BC992" t="s">
        <v>120</v>
      </c>
      <c r="BD992">
        <v>2026</v>
      </c>
    </row>
    <row r="993" spans="1:56" x14ac:dyDescent="0.25">
      <c r="A993">
        <v>22500798</v>
      </c>
      <c r="B993" t="s">
        <v>53</v>
      </c>
      <c r="C993" t="s">
        <v>54</v>
      </c>
      <c r="D993">
        <v>1610612759</v>
      </c>
      <c r="E993" t="str">
        <f t="shared" si="180"/>
        <v>161061275922500798</v>
      </c>
      <c r="F993" t="s">
        <v>87</v>
      </c>
      <c r="G993" t="s">
        <v>88</v>
      </c>
      <c r="H993">
        <v>1610612756</v>
      </c>
      <c r="I993" s="4" t="str">
        <f t="shared" si="181"/>
        <v>161061275622500798</v>
      </c>
      <c r="J993">
        <v>1</v>
      </c>
      <c r="K993">
        <v>1</v>
      </c>
      <c r="L993">
        <v>121</v>
      </c>
      <c r="M993">
        <v>94</v>
      </c>
      <c r="N993">
        <v>30</v>
      </c>
      <c r="O993">
        <v>7</v>
      </c>
      <c r="P993">
        <v>6</v>
      </c>
      <c r="Q993" s="2">
        <f t="shared" si="182"/>
        <v>0.63152400835073075</v>
      </c>
      <c r="R993" s="3">
        <f t="shared" si="183"/>
        <v>73.8</v>
      </c>
      <c r="S993" s="3">
        <f t="shared" si="184"/>
        <v>77.64</v>
      </c>
      <c r="T993" s="3">
        <f t="shared" si="185"/>
        <v>163.95663956639567</v>
      </c>
      <c r="U993" s="3">
        <f t="shared" si="186"/>
        <v>121.07161257083978</v>
      </c>
      <c r="V993" s="3">
        <f t="shared" si="187"/>
        <v>42.88502699555589</v>
      </c>
      <c r="W993" s="2">
        <f t="shared" si="188"/>
        <v>2.7272727272727271</v>
      </c>
      <c r="X993">
        <v>87</v>
      </c>
      <c r="Y993">
        <v>45</v>
      </c>
      <c r="Z993" s="2">
        <v>0.51700000000000002</v>
      </c>
      <c r="AA993">
        <v>37</v>
      </c>
      <c r="AB993">
        <v>13</v>
      </c>
      <c r="AC993">
        <f t="shared" si="189"/>
        <v>39</v>
      </c>
      <c r="AD993" s="2">
        <v>0.35099999999999998</v>
      </c>
      <c r="AE993">
        <v>20</v>
      </c>
      <c r="AF993">
        <v>18</v>
      </c>
      <c r="AG993" s="2">
        <v>0.9</v>
      </c>
      <c r="AH993">
        <v>39</v>
      </c>
      <c r="AI993">
        <v>11</v>
      </c>
      <c r="AJ993">
        <v>50</v>
      </c>
      <c r="AK993">
        <v>12</v>
      </c>
      <c r="AL993">
        <v>11</v>
      </c>
      <c r="AM993">
        <v>27</v>
      </c>
      <c r="AN993">
        <v>240</v>
      </c>
      <c r="AO993">
        <v>30</v>
      </c>
      <c r="AP993">
        <v>31</v>
      </c>
      <c r="AQ993">
        <v>37</v>
      </c>
      <c r="AR993">
        <v>23</v>
      </c>
      <c r="AS993">
        <v>32</v>
      </c>
      <c r="AT993">
        <v>25</v>
      </c>
      <c r="AU993">
        <v>18</v>
      </c>
      <c r="AV993">
        <v>48</v>
      </c>
      <c r="AW993">
        <f t="shared" si="190"/>
        <v>16</v>
      </c>
      <c r="AX993">
        <f t="shared" si="191"/>
        <v>64</v>
      </c>
      <c r="AY993" t="s">
        <v>102</v>
      </c>
      <c r="AZ993" s="1">
        <v>46072.854166666664</v>
      </c>
      <c r="BA993" s="1">
        <v>46072</v>
      </c>
      <c r="BB993">
        <v>2</v>
      </c>
      <c r="BC993" t="s">
        <v>120</v>
      </c>
      <c r="BD993">
        <v>2026</v>
      </c>
    </row>
    <row r="994" spans="1:56" x14ac:dyDescent="0.25">
      <c r="A994">
        <v>22500797</v>
      </c>
      <c r="B994" t="s">
        <v>72</v>
      </c>
      <c r="C994" t="s">
        <v>73</v>
      </c>
      <c r="D994">
        <v>1610612761</v>
      </c>
      <c r="E994" t="str">
        <f t="shared" si="180"/>
        <v>161061276122500797</v>
      </c>
      <c r="F994" t="s">
        <v>100</v>
      </c>
      <c r="G994" t="s">
        <v>101</v>
      </c>
      <c r="H994">
        <v>1610612741</v>
      </c>
      <c r="I994" s="4" t="str">
        <f t="shared" si="181"/>
        <v>161061274122500797</v>
      </c>
      <c r="J994">
        <v>0</v>
      </c>
      <c r="K994">
        <v>1</v>
      </c>
      <c r="L994">
        <v>110</v>
      </c>
      <c r="M994">
        <v>101</v>
      </c>
      <c r="N994">
        <v>23</v>
      </c>
      <c r="O994">
        <v>3</v>
      </c>
      <c r="P994">
        <v>14</v>
      </c>
      <c r="Q994" s="2">
        <f t="shared" si="182"/>
        <v>0.53068313392512545</v>
      </c>
      <c r="R994" s="3">
        <f t="shared" si="183"/>
        <v>78.64</v>
      </c>
      <c r="S994" s="3">
        <f t="shared" si="184"/>
        <v>64.239999999999995</v>
      </c>
      <c r="T994" s="3">
        <f t="shared" si="185"/>
        <v>139.87792472024415</v>
      </c>
      <c r="U994" s="3">
        <f t="shared" si="186"/>
        <v>157.22291407222914</v>
      </c>
      <c r="V994" s="3">
        <f t="shared" si="187"/>
        <v>-17.344989351984992</v>
      </c>
      <c r="W994" s="2">
        <f t="shared" si="188"/>
        <v>1.6428571428571428</v>
      </c>
      <c r="X994">
        <v>90</v>
      </c>
      <c r="Y994">
        <v>38</v>
      </c>
      <c r="Z994" s="2">
        <v>0.42199999999999999</v>
      </c>
      <c r="AA994">
        <v>23</v>
      </c>
      <c r="AB994">
        <v>7</v>
      </c>
      <c r="AC994">
        <f t="shared" si="189"/>
        <v>21</v>
      </c>
      <c r="AD994" s="2">
        <v>0.30399999999999999</v>
      </c>
      <c r="AE994">
        <v>31</v>
      </c>
      <c r="AF994">
        <v>27</v>
      </c>
      <c r="AG994" s="2">
        <v>0.871</v>
      </c>
      <c r="AH994">
        <v>35</v>
      </c>
      <c r="AI994">
        <v>11</v>
      </c>
      <c r="AJ994">
        <v>46</v>
      </c>
      <c r="AK994">
        <v>20</v>
      </c>
      <c r="AL994">
        <v>14</v>
      </c>
      <c r="AM994">
        <v>9</v>
      </c>
      <c r="AN994">
        <v>240</v>
      </c>
      <c r="AO994">
        <v>25</v>
      </c>
      <c r="AP994">
        <v>28</v>
      </c>
      <c r="AQ994">
        <v>34</v>
      </c>
      <c r="AR994">
        <v>23</v>
      </c>
      <c r="AS994">
        <v>14</v>
      </c>
      <c r="AT994">
        <v>24</v>
      </c>
      <c r="AU994">
        <v>28</v>
      </c>
      <c r="AV994">
        <v>52</v>
      </c>
      <c r="AW994">
        <f t="shared" si="190"/>
        <v>10</v>
      </c>
      <c r="AX994">
        <f t="shared" si="191"/>
        <v>62</v>
      </c>
      <c r="AY994" t="s">
        <v>102</v>
      </c>
      <c r="AZ994" s="1">
        <v>46072.833333333336</v>
      </c>
      <c r="BA994" s="1">
        <v>46072</v>
      </c>
      <c r="BB994">
        <v>2</v>
      </c>
      <c r="BC994" t="s">
        <v>120</v>
      </c>
      <c r="BD994">
        <v>2026</v>
      </c>
    </row>
    <row r="995" spans="1:56" x14ac:dyDescent="0.25">
      <c r="A995">
        <v>22500797</v>
      </c>
      <c r="B995" t="s">
        <v>100</v>
      </c>
      <c r="C995" t="s">
        <v>101</v>
      </c>
      <c r="D995">
        <v>1610612741</v>
      </c>
      <c r="E995" t="str">
        <f t="shared" si="180"/>
        <v>161061274122500797</v>
      </c>
      <c r="F995" t="s">
        <v>72</v>
      </c>
      <c r="G995" t="s">
        <v>73</v>
      </c>
      <c r="H995">
        <v>1610612761</v>
      </c>
      <c r="I995" s="4" t="str">
        <f t="shared" si="181"/>
        <v>161061276122500797</v>
      </c>
      <c r="J995">
        <v>1</v>
      </c>
      <c r="K995">
        <v>0</v>
      </c>
      <c r="L995">
        <v>101</v>
      </c>
      <c r="M995">
        <v>110</v>
      </c>
      <c r="N995">
        <v>22</v>
      </c>
      <c r="O995">
        <v>5</v>
      </c>
      <c r="P995">
        <v>6</v>
      </c>
      <c r="Q995" s="2">
        <f t="shared" si="182"/>
        <v>0.53023939521209573</v>
      </c>
      <c r="R995" s="3">
        <f t="shared" si="183"/>
        <v>64.239999999999995</v>
      </c>
      <c r="S995" s="3">
        <f t="shared" si="184"/>
        <v>78.64</v>
      </c>
      <c r="T995" s="3">
        <f t="shared" si="185"/>
        <v>157.22291407222914</v>
      </c>
      <c r="U995" s="3">
        <f t="shared" si="186"/>
        <v>139.87792472024415</v>
      </c>
      <c r="V995" s="3">
        <f t="shared" si="187"/>
        <v>17.344989351984992</v>
      </c>
      <c r="W995" s="2">
        <f t="shared" si="188"/>
        <v>1.1000000000000001</v>
      </c>
      <c r="X995">
        <v>86</v>
      </c>
      <c r="Y995">
        <v>36</v>
      </c>
      <c r="Z995" s="2">
        <v>0.41899999999999998</v>
      </c>
      <c r="AA995">
        <v>40</v>
      </c>
      <c r="AB995">
        <v>12</v>
      </c>
      <c r="AC995">
        <f t="shared" si="189"/>
        <v>36</v>
      </c>
      <c r="AD995" s="2">
        <v>0.3</v>
      </c>
      <c r="AE995">
        <v>21</v>
      </c>
      <c r="AF995">
        <v>17</v>
      </c>
      <c r="AG995" s="2">
        <v>0.81</v>
      </c>
      <c r="AH995">
        <v>35</v>
      </c>
      <c r="AI995">
        <v>11</v>
      </c>
      <c r="AJ995">
        <v>46</v>
      </c>
      <c r="AK995">
        <v>18</v>
      </c>
      <c r="AL995">
        <v>20</v>
      </c>
      <c r="AM995">
        <v>-9</v>
      </c>
      <c r="AN995">
        <v>240</v>
      </c>
      <c r="AO995">
        <v>23</v>
      </c>
      <c r="AP995">
        <v>22</v>
      </c>
      <c r="AQ995">
        <v>33</v>
      </c>
      <c r="AR995">
        <v>23</v>
      </c>
      <c r="AS995">
        <v>3</v>
      </c>
      <c r="AT995">
        <v>19</v>
      </c>
      <c r="AU995">
        <v>19</v>
      </c>
      <c r="AV995">
        <v>46</v>
      </c>
      <c r="AW995">
        <f t="shared" si="190"/>
        <v>2</v>
      </c>
      <c r="AX995">
        <f t="shared" si="191"/>
        <v>48</v>
      </c>
      <c r="AY995" t="s">
        <v>102</v>
      </c>
      <c r="AZ995" s="1">
        <v>46072.833333333336</v>
      </c>
      <c r="BA995" s="1">
        <v>46072</v>
      </c>
      <c r="BB995">
        <v>2</v>
      </c>
      <c r="BC995" t="s">
        <v>120</v>
      </c>
      <c r="BD995">
        <v>2026</v>
      </c>
    </row>
    <row r="996" spans="1:56" x14ac:dyDescent="0.25">
      <c r="A996">
        <v>22500796</v>
      </c>
      <c r="B996" t="s">
        <v>55</v>
      </c>
      <c r="C996" t="s">
        <v>56</v>
      </c>
      <c r="D996">
        <v>1610612752</v>
      </c>
      <c r="E996" t="str">
        <f t="shared" si="180"/>
        <v>161061275222500796</v>
      </c>
      <c r="F996" t="s">
        <v>64</v>
      </c>
      <c r="G996" t="s">
        <v>65</v>
      </c>
      <c r="H996">
        <v>1610612765</v>
      </c>
      <c r="I996" s="4" t="str">
        <f t="shared" si="181"/>
        <v>161061276522500796</v>
      </c>
      <c r="J996">
        <v>1</v>
      </c>
      <c r="K996">
        <v>0</v>
      </c>
      <c r="L996">
        <v>111</v>
      </c>
      <c r="M996">
        <v>126</v>
      </c>
      <c r="N996">
        <v>24</v>
      </c>
      <c r="O996">
        <v>7</v>
      </c>
      <c r="P996">
        <v>9</v>
      </c>
      <c r="Q996" s="2">
        <f t="shared" si="182"/>
        <v>0.55879983890455098</v>
      </c>
      <c r="R996" s="3">
        <f t="shared" si="183"/>
        <v>76.319999999999993</v>
      </c>
      <c r="S996" s="3">
        <f t="shared" si="184"/>
        <v>76.8</v>
      </c>
      <c r="T996" s="3">
        <f t="shared" si="185"/>
        <v>145.44025157232704</v>
      </c>
      <c r="U996" s="3">
        <f t="shared" si="186"/>
        <v>164.0625</v>
      </c>
      <c r="V996" s="3">
        <f t="shared" si="187"/>
        <v>-18.622248427672957</v>
      </c>
      <c r="W996" s="2">
        <f t="shared" si="188"/>
        <v>2</v>
      </c>
      <c r="X996">
        <v>87</v>
      </c>
      <c r="Y996">
        <v>41</v>
      </c>
      <c r="Z996" s="2">
        <v>0.47099999999999997</v>
      </c>
      <c r="AA996">
        <v>35</v>
      </c>
      <c r="AB996">
        <v>8</v>
      </c>
      <c r="AC996">
        <f t="shared" si="189"/>
        <v>24</v>
      </c>
      <c r="AD996" s="2">
        <v>0.22900000000000001</v>
      </c>
      <c r="AE996">
        <v>28</v>
      </c>
      <c r="AF996">
        <v>21</v>
      </c>
      <c r="AG996" s="2">
        <v>0.75</v>
      </c>
      <c r="AH996">
        <v>27</v>
      </c>
      <c r="AI996">
        <v>11</v>
      </c>
      <c r="AJ996">
        <v>38</v>
      </c>
      <c r="AK996">
        <v>22</v>
      </c>
      <c r="AL996">
        <v>12</v>
      </c>
      <c r="AM996">
        <v>-15</v>
      </c>
      <c r="AN996">
        <v>240</v>
      </c>
      <c r="AO996">
        <v>26</v>
      </c>
      <c r="AP996">
        <v>22</v>
      </c>
      <c r="AQ996">
        <v>31</v>
      </c>
      <c r="AR996">
        <v>32</v>
      </c>
      <c r="AS996">
        <v>7</v>
      </c>
      <c r="AT996">
        <v>16</v>
      </c>
      <c r="AU996">
        <v>12</v>
      </c>
      <c r="AV996">
        <v>56</v>
      </c>
      <c r="AW996">
        <f t="shared" si="190"/>
        <v>10</v>
      </c>
      <c r="AX996">
        <f t="shared" si="191"/>
        <v>66</v>
      </c>
      <c r="AY996" t="s">
        <v>102</v>
      </c>
      <c r="AZ996" s="1">
        <v>46072.8125</v>
      </c>
      <c r="BA996" s="1">
        <v>46072</v>
      </c>
      <c r="BB996">
        <v>2</v>
      </c>
      <c r="BC996" t="s">
        <v>120</v>
      </c>
      <c r="BD996">
        <v>2026</v>
      </c>
    </row>
    <row r="997" spans="1:56" x14ac:dyDescent="0.25">
      <c r="A997">
        <v>22500796</v>
      </c>
      <c r="B997" t="s">
        <v>64</v>
      </c>
      <c r="C997" t="s">
        <v>65</v>
      </c>
      <c r="D997">
        <v>1610612765</v>
      </c>
      <c r="E997" t="str">
        <f t="shared" si="180"/>
        <v>161061276522500796</v>
      </c>
      <c r="F997" t="s">
        <v>55</v>
      </c>
      <c r="G997" t="s">
        <v>56</v>
      </c>
      <c r="H997">
        <v>1610612752</v>
      </c>
      <c r="I997" s="4" t="str">
        <f t="shared" si="181"/>
        <v>161061275222500796</v>
      </c>
      <c r="J997">
        <v>0</v>
      </c>
      <c r="K997">
        <v>1</v>
      </c>
      <c r="L997">
        <v>126</v>
      </c>
      <c r="M997">
        <v>111</v>
      </c>
      <c r="N997">
        <v>30</v>
      </c>
      <c r="O997">
        <v>8</v>
      </c>
      <c r="P997">
        <v>9</v>
      </c>
      <c r="Q997" s="2">
        <f t="shared" si="182"/>
        <v>0.61886051080550097</v>
      </c>
      <c r="R997" s="3">
        <f t="shared" si="183"/>
        <v>76.8</v>
      </c>
      <c r="S997" s="3">
        <f t="shared" si="184"/>
        <v>76.319999999999993</v>
      </c>
      <c r="T997" s="3">
        <f t="shared" si="185"/>
        <v>164.0625</v>
      </c>
      <c r="U997" s="3">
        <f t="shared" si="186"/>
        <v>145.44025157232704</v>
      </c>
      <c r="V997" s="3">
        <f t="shared" si="187"/>
        <v>18.622248427672957</v>
      </c>
      <c r="W997" s="2">
        <f t="shared" si="188"/>
        <v>2.1428571428571428</v>
      </c>
      <c r="X997">
        <v>93</v>
      </c>
      <c r="Y997">
        <v>48</v>
      </c>
      <c r="Z997" s="2">
        <v>0.51600000000000001</v>
      </c>
      <c r="AA997">
        <v>30</v>
      </c>
      <c r="AB997">
        <v>13</v>
      </c>
      <c r="AC997">
        <f t="shared" si="189"/>
        <v>39</v>
      </c>
      <c r="AD997" s="2">
        <v>0.433</v>
      </c>
      <c r="AE997">
        <v>20</v>
      </c>
      <c r="AF997">
        <v>17</v>
      </c>
      <c r="AG997" s="2">
        <v>0.85</v>
      </c>
      <c r="AH997">
        <v>33</v>
      </c>
      <c r="AI997">
        <v>11</v>
      </c>
      <c r="AJ997">
        <v>44</v>
      </c>
      <c r="AK997">
        <v>20</v>
      </c>
      <c r="AL997">
        <v>14</v>
      </c>
      <c r="AM997">
        <v>15</v>
      </c>
      <c r="AN997">
        <v>240</v>
      </c>
      <c r="AO997">
        <v>28</v>
      </c>
      <c r="AP997">
        <v>30</v>
      </c>
      <c r="AQ997">
        <v>32</v>
      </c>
      <c r="AR997">
        <v>36</v>
      </c>
      <c r="AS997">
        <v>19</v>
      </c>
      <c r="AT997">
        <v>18</v>
      </c>
      <c r="AU997">
        <v>10</v>
      </c>
      <c r="AV997">
        <v>58</v>
      </c>
      <c r="AW997">
        <f t="shared" si="190"/>
        <v>12</v>
      </c>
      <c r="AX997">
        <f t="shared" si="191"/>
        <v>70</v>
      </c>
      <c r="AY997" t="s">
        <v>102</v>
      </c>
      <c r="AZ997" s="1">
        <v>46072.8125</v>
      </c>
      <c r="BA997" s="1">
        <v>46072</v>
      </c>
      <c r="BB997">
        <v>2</v>
      </c>
      <c r="BC997" t="s">
        <v>120</v>
      </c>
      <c r="BD997">
        <v>2026</v>
      </c>
    </row>
    <row r="998" spans="1:56" x14ac:dyDescent="0.25">
      <c r="A998">
        <v>22500792</v>
      </c>
      <c r="B998" t="s">
        <v>92</v>
      </c>
      <c r="C998" t="s">
        <v>93</v>
      </c>
      <c r="D998">
        <v>1610612766</v>
      </c>
      <c r="E998" t="str">
        <f t="shared" si="180"/>
        <v>161061276622500792</v>
      </c>
      <c r="F998" t="s">
        <v>78</v>
      </c>
      <c r="G998" t="s">
        <v>79</v>
      </c>
      <c r="H998">
        <v>1610612745</v>
      </c>
      <c r="I998" s="4" t="str">
        <f t="shared" si="181"/>
        <v>161061274522500792</v>
      </c>
      <c r="J998">
        <v>1</v>
      </c>
      <c r="K998">
        <v>0</v>
      </c>
      <c r="L998">
        <v>101</v>
      </c>
      <c r="M998">
        <v>105</v>
      </c>
      <c r="N998">
        <v>25</v>
      </c>
      <c r="O998">
        <v>2</v>
      </c>
      <c r="P998">
        <v>7</v>
      </c>
      <c r="Q998" s="2">
        <f t="shared" si="182"/>
        <v>0.54939077458659702</v>
      </c>
      <c r="R998" s="3">
        <f t="shared" si="183"/>
        <v>63.92</v>
      </c>
      <c r="S998" s="3">
        <f t="shared" si="184"/>
        <v>71.72</v>
      </c>
      <c r="T998" s="3">
        <f t="shared" si="185"/>
        <v>158.01001251564455</v>
      </c>
      <c r="U998" s="3">
        <f t="shared" si="186"/>
        <v>146.40267707752369</v>
      </c>
      <c r="V998" s="3">
        <f t="shared" si="187"/>
        <v>11.607335438120856</v>
      </c>
      <c r="W998" s="2">
        <f t="shared" si="188"/>
        <v>1.5625</v>
      </c>
      <c r="X998">
        <v>84</v>
      </c>
      <c r="Y998">
        <v>36</v>
      </c>
      <c r="Z998" s="2">
        <v>0.42899999999999999</v>
      </c>
      <c r="AA998">
        <v>42</v>
      </c>
      <c r="AB998">
        <v>14</v>
      </c>
      <c r="AC998">
        <f t="shared" si="189"/>
        <v>42</v>
      </c>
      <c r="AD998" s="2">
        <v>0.33300000000000002</v>
      </c>
      <c r="AE998">
        <v>18</v>
      </c>
      <c r="AF998">
        <v>15</v>
      </c>
      <c r="AG998" s="2">
        <v>0.83299999999999996</v>
      </c>
      <c r="AH998">
        <v>34</v>
      </c>
      <c r="AI998">
        <v>12</v>
      </c>
      <c r="AJ998">
        <v>46</v>
      </c>
      <c r="AK998">
        <v>12</v>
      </c>
      <c r="AL998">
        <v>16</v>
      </c>
      <c r="AM998">
        <v>-4</v>
      </c>
      <c r="AN998">
        <v>240</v>
      </c>
      <c r="AO998">
        <v>33</v>
      </c>
      <c r="AP998">
        <v>19</v>
      </c>
      <c r="AQ998">
        <v>26</v>
      </c>
      <c r="AR998">
        <v>23</v>
      </c>
      <c r="AS998">
        <v>11</v>
      </c>
      <c r="AT998">
        <v>8</v>
      </c>
      <c r="AU998">
        <v>15</v>
      </c>
      <c r="AV998">
        <v>32</v>
      </c>
      <c r="AW998">
        <f t="shared" si="190"/>
        <v>12</v>
      </c>
      <c r="AX998">
        <f t="shared" si="191"/>
        <v>44</v>
      </c>
      <c r="AY998" t="s">
        <v>102</v>
      </c>
      <c r="AZ998" s="1">
        <v>46072.791666666664</v>
      </c>
      <c r="BA998" s="1">
        <v>46072</v>
      </c>
      <c r="BB998">
        <v>2</v>
      </c>
      <c r="BC998" t="s">
        <v>120</v>
      </c>
      <c r="BD998">
        <v>2026</v>
      </c>
    </row>
    <row r="999" spans="1:56" x14ac:dyDescent="0.25">
      <c r="A999">
        <v>22500792</v>
      </c>
      <c r="B999" t="s">
        <v>78</v>
      </c>
      <c r="C999" t="s">
        <v>79</v>
      </c>
      <c r="D999">
        <v>1610612745</v>
      </c>
      <c r="E999" t="str">
        <f t="shared" si="180"/>
        <v>161061274522500792</v>
      </c>
      <c r="F999" t="s">
        <v>92</v>
      </c>
      <c r="G999" t="s">
        <v>93</v>
      </c>
      <c r="H999">
        <v>1610612766</v>
      </c>
      <c r="I999" s="4" t="str">
        <f t="shared" si="181"/>
        <v>161061276622500792</v>
      </c>
      <c r="J999">
        <v>0</v>
      </c>
      <c r="K999">
        <v>1</v>
      </c>
      <c r="L999">
        <v>105</v>
      </c>
      <c r="M999">
        <v>101</v>
      </c>
      <c r="N999">
        <v>19</v>
      </c>
      <c r="O999">
        <v>8</v>
      </c>
      <c r="P999">
        <v>15</v>
      </c>
      <c r="Q999" s="2">
        <f t="shared" si="182"/>
        <v>0.57870370370370372</v>
      </c>
      <c r="R999" s="3">
        <f t="shared" si="183"/>
        <v>71.72</v>
      </c>
      <c r="S999" s="3">
        <f t="shared" si="184"/>
        <v>63.92</v>
      </c>
      <c r="T999" s="3">
        <f t="shared" si="185"/>
        <v>146.40267707752369</v>
      </c>
      <c r="U999" s="3">
        <f t="shared" si="186"/>
        <v>158.01001251564455</v>
      </c>
      <c r="V999" s="3">
        <f t="shared" si="187"/>
        <v>-11.607335438120856</v>
      </c>
      <c r="W999" s="2">
        <f t="shared" si="188"/>
        <v>1.7272727272727273</v>
      </c>
      <c r="X999">
        <v>85</v>
      </c>
      <c r="Y999">
        <v>42</v>
      </c>
      <c r="Z999" s="2">
        <v>0.49399999999999999</v>
      </c>
      <c r="AA999">
        <v>32</v>
      </c>
      <c r="AB999">
        <v>9</v>
      </c>
      <c r="AC999">
        <f t="shared" si="189"/>
        <v>27</v>
      </c>
      <c r="AD999" s="2">
        <v>0.28100000000000003</v>
      </c>
      <c r="AE999">
        <v>13</v>
      </c>
      <c r="AF999">
        <v>12</v>
      </c>
      <c r="AG999" s="2">
        <v>0.92300000000000004</v>
      </c>
      <c r="AH999">
        <v>31</v>
      </c>
      <c r="AI999">
        <v>8</v>
      </c>
      <c r="AJ999">
        <v>39</v>
      </c>
      <c r="AK999">
        <v>15</v>
      </c>
      <c r="AL999">
        <v>11</v>
      </c>
      <c r="AM999">
        <v>4</v>
      </c>
      <c r="AN999">
        <v>240</v>
      </c>
      <c r="AO999">
        <v>24</v>
      </c>
      <c r="AP999">
        <v>29</v>
      </c>
      <c r="AQ999">
        <v>27</v>
      </c>
      <c r="AR999">
        <v>25</v>
      </c>
      <c r="AS999">
        <v>11</v>
      </c>
      <c r="AT999">
        <v>16</v>
      </c>
      <c r="AU999">
        <v>23</v>
      </c>
      <c r="AV999">
        <v>48</v>
      </c>
      <c r="AW999">
        <f t="shared" si="190"/>
        <v>18</v>
      </c>
      <c r="AX999">
        <f t="shared" si="191"/>
        <v>66</v>
      </c>
      <c r="AY999" t="s">
        <v>102</v>
      </c>
      <c r="AZ999" s="1">
        <v>46072.791666666664</v>
      </c>
      <c r="BA999" s="1">
        <v>46072</v>
      </c>
      <c r="BB999">
        <v>2</v>
      </c>
      <c r="BC999" t="s">
        <v>120</v>
      </c>
      <c r="BD999">
        <v>2026</v>
      </c>
    </row>
    <row r="1000" spans="1:56" x14ac:dyDescent="0.25">
      <c r="A1000">
        <v>22500793</v>
      </c>
      <c r="B1000" t="s">
        <v>117</v>
      </c>
      <c r="C1000" t="s">
        <v>118</v>
      </c>
      <c r="D1000">
        <v>1610612751</v>
      </c>
      <c r="E1000" t="str">
        <f t="shared" si="180"/>
        <v>161061275122500793</v>
      </c>
      <c r="F1000" t="s">
        <v>62</v>
      </c>
      <c r="G1000" t="s">
        <v>63</v>
      </c>
      <c r="H1000">
        <v>1610612739</v>
      </c>
      <c r="I1000" s="4" t="str">
        <f t="shared" si="181"/>
        <v>161061273922500793</v>
      </c>
      <c r="J1000">
        <v>0</v>
      </c>
      <c r="K1000">
        <v>0</v>
      </c>
      <c r="L1000">
        <v>84</v>
      </c>
      <c r="M1000">
        <v>112</v>
      </c>
      <c r="N1000">
        <v>25</v>
      </c>
      <c r="O1000">
        <v>4</v>
      </c>
      <c r="P1000">
        <v>8</v>
      </c>
      <c r="Q1000" s="2">
        <f t="shared" si="182"/>
        <v>0.44661846022968948</v>
      </c>
      <c r="R1000" s="3">
        <f t="shared" si="183"/>
        <v>77.040000000000006</v>
      </c>
      <c r="S1000" s="3">
        <f t="shared" si="184"/>
        <v>73.8</v>
      </c>
      <c r="T1000" s="3">
        <f t="shared" si="185"/>
        <v>109.03426791277258</v>
      </c>
      <c r="U1000" s="3">
        <f t="shared" si="186"/>
        <v>151.76151761517616</v>
      </c>
      <c r="V1000" s="3">
        <f t="shared" si="187"/>
        <v>-42.727249702403583</v>
      </c>
      <c r="W1000" s="2">
        <f t="shared" si="188"/>
        <v>2.2727272727272729</v>
      </c>
      <c r="X1000">
        <v>87</v>
      </c>
      <c r="Y1000">
        <v>30</v>
      </c>
      <c r="Z1000" s="2">
        <v>0.34499999999999997</v>
      </c>
      <c r="AA1000">
        <v>49</v>
      </c>
      <c r="AB1000">
        <v>14</v>
      </c>
      <c r="AC1000">
        <f t="shared" si="189"/>
        <v>42</v>
      </c>
      <c r="AD1000" s="2">
        <v>0.28599999999999998</v>
      </c>
      <c r="AE1000">
        <v>16</v>
      </c>
      <c r="AF1000">
        <v>10</v>
      </c>
      <c r="AG1000" s="2">
        <v>0.625</v>
      </c>
      <c r="AH1000">
        <v>30</v>
      </c>
      <c r="AI1000">
        <v>6</v>
      </c>
      <c r="AJ1000">
        <v>36</v>
      </c>
      <c r="AK1000">
        <v>19</v>
      </c>
      <c r="AL1000">
        <v>11</v>
      </c>
      <c r="AM1000">
        <v>-28</v>
      </c>
      <c r="AN1000">
        <v>240</v>
      </c>
      <c r="AO1000">
        <v>16</v>
      </c>
      <c r="AP1000">
        <v>32</v>
      </c>
      <c r="AQ1000">
        <v>19</v>
      </c>
      <c r="AR1000">
        <v>17</v>
      </c>
      <c r="AS1000">
        <v>0</v>
      </c>
      <c r="AT1000">
        <v>15</v>
      </c>
      <c r="AU1000">
        <v>13</v>
      </c>
      <c r="AV1000">
        <v>26</v>
      </c>
      <c r="AW1000">
        <f t="shared" si="190"/>
        <v>6</v>
      </c>
      <c r="AX1000">
        <f t="shared" si="191"/>
        <v>32</v>
      </c>
      <c r="AY1000" t="s">
        <v>102</v>
      </c>
      <c r="AZ1000" s="1">
        <v>46072.791666666664</v>
      </c>
      <c r="BA1000" s="1">
        <v>46072</v>
      </c>
      <c r="BB1000">
        <v>2</v>
      </c>
      <c r="BC1000" t="s">
        <v>120</v>
      </c>
      <c r="BD1000">
        <v>2026</v>
      </c>
    </row>
    <row r="1001" spans="1:56" x14ac:dyDescent="0.25">
      <c r="A1001">
        <v>22500793</v>
      </c>
      <c r="B1001" t="s">
        <v>62</v>
      </c>
      <c r="C1001" t="s">
        <v>63</v>
      </c>
      <c r="D1001">
        <v>1610612739</v>
      </c>
      <c r="E1001" t="str">
        <f t="shared" si="180"/>
        <v>161061273922500793</v>
      </c>
      <c r="F1001" t="s">
        <v>117</v>
      </c>
      <c r="G1001" t="s">
        <v>118</v>
      </c>
      <c r="H1001">
        <v>1610612751</v>
      </c>
      <c r="I1001" s="4" t="str">
        <f t="shared" si="181"/>
        <v>161061275122500793</v>
      </c>
      <c r="J1001">
        <v>1</v>
      </c>
      <c r="K1001">
        <v>1</v>
      </c>
      <c r="L1001">
        <v>112</v>
      </c>
      <c r="M1001">
        <v>84</v>
      </c>
      <c r="N1001">
        <v>27</v>
      </c>
      <c r="O1001">
        <v>7</v>
      </c>
      <c r="P1001">
        <v>7</v>
      </c>
      <c r="Q1001" s="2">
        <f t="shared" si="182"/>
        <v>0.59071729957805907</v>
      </c>
      <c r="R1001" s="3">
        <f t="shared" si="183"/>
        <v>73.8</v>
      </c>
      <c r="S1001" s="3">
        <f t="shared" si="184"/>
        <v>77.040000000000006</v>
      </c>
      <c r="T1001" s="3">
        <f t="shared" si="185"/>
        <v>151.76151761517616</v>
      </c>
      <c r="U1001" s="3">
        <f t="shared" si="186"/>
        <v>109.03426791277258</v>
      </c>
      <c r="V1001" s="3">
        <f t="shared" si="187"/>
        <v>42.727249702403583</v>
      </c>
      <c r="W1001" s="2">
        <f t="shared" si="188"/>
        <v>2.0769230769230771</v>
      </c>
      <c r="X1001">
        <v>86</v>
      </c>
      <c r="Y1001">
        <v>44</v>
      </c>
      <c r="Z1001" s="2">
        <v>0.51200000000000001</v>
      </c>
      <c r="AA1001">
        <v>35</v>
      </c>
      <c r="AB1001">
        <v>12</v>
      </c>
      <c r="AC1001">
        <f t="shared" si="189"/>
        <v>36</v>
      </c>
      <c r="AD1001" s="2">
        <v>0.34300000000000003</v>
      </c>
      <c r="AE1001">
        <v>20</v>
      </c>
      <c r="AF1001">
        <v>12</v>
      </c>
      <c r="AG1001" s="2">
        <v>0.6</v>
      </c>
      <c r="AH1001">
        <v>48</v>
      </c>
      <c r="AI1001">
        <v>8</v>
      </c>
      <c r="AJ1001">
        <v>56</v>
      </c>
      <c r="AK1001">
        <v>13</v>
      </c>
      <c r="AL1001">
        <v>13</v>
      </c>
      <c r="AM1001">
        <v>28</v>
      </c>
      <c r="AN1001">
        <v>240</v>
      </c>
      <c r="AO1001">
        <v>34</v>
      </c>
      <c r="AP1001">
        <v>36</v>
      </c>
      <c r="AQ1001">
        <v>32</v>
      </c>
      <c r="AR1001">
        <v>10</v>
      </c>
      <c r="AS1001">
        <v>43</v>
      </c>
      <c r="AT1001">
        <v>22</v>
      </c>
      <c r="AU1001">
        <v>19</v>
      </c>
      <c r="AV1001">
        <v>58</v>
      </c>
      <c r="AW1001">
        <f t="shared" si="190"/>
        <v>6</v>
      </c>
      <c r="AX1001">
        <f t="shared" si="191"/>
        <v>64</v>
      </c>
      <c r="AY1001" t="s">
        <v>102</v>
      </c>
      <c r="AZ1001" s="1">
        <v>46072.791666666664</v>
      </c>
      <c r="BA1001" s="1">
        <v>46072</v>
      </c>
      <c r="BB1001">
        <v>2</v>
      </c>
      <c r="BC1001" t="s">
        <v>120</v>
      </c>
      <c r="BD1001">
        <v>2026</v>
      </c>
    </row>
    <row r="1002" spans="1:56" x14ac:dyDescent="0.25">
      <c r="A1002">
        <v>22500794</v>
      </c>
      <c r="B1002" t="s">
        <v>70</v>
      </c>
      <c r="C1002" t="s">
        <v>71</v>
      </c>
      <c r="D1002">
        <v>1610612755</v>
      </c>
      <c r="E1002" t="str">
        <f t="shared" si="180"/>
        <v>161061275522500794</v>
      </c>
      <c r="F1002" t="s">
        <v>83</v>
      </c>
      <c r="G1002" t="s">
        <v>84</v>
      </c>
      <c r="H1002">
        <v>1610612737</v>
      </c>
      <c r="I1002" s="4" t="str">
        <f t="shared" si="181"/>
        <v>161061273722500794</v>
      </c>
      <c r="J1002">
        <v>1</v>
      </c>
      <c r="K1002">
        <v>0</v>
      </c>
      <c r="L1002">
        <v>107</v>
      </c>
      <c r="M1002">
        <v>117</v>
      </c>
      <c r="N1002">
        <v>17</v>
      </c>
      <c r="O1002">
        <v>13</v>
      </c>
      <c r="P1002">
        <v>9</v>
      </c>
      <c r="Q1002" s="2">
        <f t="shared" si="182"/>
        <v>0.52307391474384046</v>
      </c>
      <c r="R1002" s="3">
        <f t="shared" si="183"/>
        <v>75.28</v>
      </c>
      <c r="S1002" s="3">
        <f t="shared" si="184"/>
        <v>79.599999999999994</v>
      </c>
      <c r="T1002" s="3">
        <f t="shared" si="185"/>
        <v>142.13602550478214</v>
      </c>
      <c r="U1002" s="3">
        <f t="shared" si="186"/>
        <v>146.98492462311557</v>
      </c>
      <c r="V1002" s="3">
        <f t="shared" si="187"/>
        <v>-4.8488991183334349</v>
      </c>
      <c r="W1002" s="2">
        <f t="shared" si="188"/>
        <v>1.1333333333333333</v>
      </c>
      <c r="X1002">
        <v>86</v>
      </c>
      <c r="Y1002">
        <v>33</v>
      </c>
      <c r="Z1002" s="2">
        <v>0.38400000000000001</v>
      </c>
      <c r="AA1002">
        <v>33</v>
      </c>
      <c r="AB1002">
        <v>11</v>
      </c>
      <c r="AC1002">
        <f t="shared" si="189"/>
        <v>33</v>
      </c>
      <c r="AD1002" s="2">
        <v>0.33300000000000002</v>
      </c>
      <c r="AE1002">
        <v>37</v>
      </c>
      <c r="AF1002">
        <v>30</v>
      </c>
      <c r="AG1002" s="2">
        <v>0.81100000000000005</v>
      </c>
      <c r="AH1002">
        <v>34</v>
      </c>
      <c r="AI1002">
        <v>12</v>
      </c>
      <c r="AJ1002">
        <v>46</v>
      </c>
      <c r="AK1002">
        <v>27</v>
      </c>
      <c r="AL1002">
        <v>15</v>
      </c>
      <c r="AM1002">
        <v>-10</v>
      </c>
      <c r="AN1002">
        <v>240</v>
      </c>
      <c r="AO1002">
        <v>26</v>
      </c>
      <c r="AP1002">
        <v>27</v>
      </c>
      <c r="AQ1002">
        <v>31</v>
      </c>
      <c r="AR1002">
        <v>23</v>
      </c>
      <c r="AS1002">
        <v>4</v>
      </c>
      <c r="AT1002">
        <v>19</v>
      </c>
      <c r="AU1002">
        <v>9</v>
      </c>
      <c r="AV1002">
        <v>38</v>
      </c>
      <c r="AW1002">
        <f t="shared" si="190"/>
        <v>6</v>
      </c>
      <c r="AX1002">
        <f t="shared" si="191"/>
        <v>44</v>
      </c>
      <c r="AY1002" t="s">
        <v>102</v>
      </c>
      <c r="AZ1002" s="1">
        <v>46072.791666666664</v>
      </c>
      <c r="BA1002" s="1">
        <v>46072</v>
      </c>
      <c r="BB1002">
        <v>2</v>
      </c>
      <c r="BC1002" t="s">
        <v>120</v>
      </c>
      <c r="BD1002">
        <v>2026</v>
      </c>
    </row>
    <row r="1003" spans="1:56" x14ac:dyDescent="0.25">
      <c r="A1003">
        <v>22500794</v>
      </c>
      <c r="B1003" t="s">
        <v>83</v>
      </c>
      <c r="C1003" t="s">
        <v>84</v>
      </c>
      <c r="D1003">
        <v>1610612737</v>
      </c>
      <c r="E1003" t="str">
        <f t="shared" si="180"/>
        <v>161061273722500794</v>
      </c>
      <c r="F1003" t="s">
        <v>70</v>
      </c>
      <c r="G1003" t="s">
        <v>71</v>
      </c>
      <c r="H1003">
        <v>1610612755</v>
      </c>
      <c r="I1003" s="4" t="str">
        <f t="shared" si="181"/>
        <v>161061275522500794</v>
      </c>
      <c r="J1003">
        <v>0</v>
      </c>
      <c r="K1003">
        <v>1</v>
      </c>
      <c r="L1003">
        <v>117</v>
      </c>
      <c r="M1003">
        <v>107</v>
      </c>
      <c r="N1003">
        <v>24</v>
      </c>
      <c r="O1003">
        <v>5</v>
      </c>
      <c r="P1003">
        <v>11</v>
      </c>
      <c r="Q1003" s="2">
        <f t="shared" si="182"/>
        <v>0.54878048780487809</v>
      </c>
      <c r="R1003" s="3">
        <f t="shared" si="183"/>
        <v>79.599999999999994</v>
      </c>
      <c r="S1003" s="3">
        <f t="shared" si="184"/>
        <v>75.28</v>
      </c>
      <c r="T1003" s="3">
        <f t="shared" si="185"/>
        <v>146.98492462311557</v>
      </c>
      <c r="U1003" s="3">
        <f t="shared" si="186"/>
        <v>142.13602550478214</v>
      </c>
      <c r="V1003" s="3">
        <f t="shared" si="187"/>
        <v>4.8488991183334349</v>
      </c>
      <c r="W1003" s="2">
        <f t="shared" si="188"/>
        <v>1.8461538461538463</v>
      </c>
      <c r="X1003">
        <v>89</v>
      </c>
      <c r="Y1003">
        <v>38</v>
      </c>
      <c r="Z1003" s="2">
        <v>0.42699999999999999</v>
      </c>
      <c r="AA1003">
        <v>32</v>
      </c>
      <c r="AB1003">
        <v>10</v>
      </c>
      <c r="AC1003">
        <f t="shared" si="189"/>
        <v>30</v>
      </c>
      <c r="AD1003" s="2">
        <v>0.313</v>
      </c>
      <c r="AE1003">
        <v>40</v>
      </c>
      <c r="AF1003">
        <v>31</v>
      </c>
      <c r="AG1003" s="2">
        <v>0.77500000000000002</v>
      </c>
      <c r="AH1003">
        <v>37</v>
      </c>
      <c r="AI1003">
        <v>14</v>
      </c>
      <c r="AJ1003">
        <v>51</v>
      </c>
      <c r="AK1003">
        <v>23</v>
      </c>
      <c r="AL1003">
        <v>13</v>
      </c>
      <c r="AM1003">
        <v>10</v>
      </c>
      <c r="AN1003">
        <v>240</v>
      </c>
      <c r="AO1003">
        <v>28</v>
      </c>
      <c r="AP1003">
        <v>32</v>
      </c>
      <c r="AQ1003">
        <v>28</v>
      </c>
      <c r="AR1003">
        <v>29</v>
      </c>
      <c r="AS1003">
        <v>14</v>
      </c>
      <c r="AT1003">
        <v>25</v>
      </c>
      <c r="AU1003">
        <v>22</v>
      </c>
      <c r="AV1003">
        <v>54</v>
      </c>
      <c r="AW1003">
        <f t="shared" si="190"/>
        <v>2</v>
      </c>
      <c r="AX1003">
        <f t="shared" si="191"/>
        <v>56</v>
      </c>
      <c r="AY1003" t="s">
        <v>102</v>
      </c>
      <c r="AZ1003" s="1">
        <v>46072.791666666664</v>
      </c>
      <c r="BA1003" s="1">
        <v>46072</v>
      </c>
      <c r="BB1003">
        <v>2</v>
      </c>
      <c r="BC1003" t="s">
        <v>120</v>
      </c>
      <c r="BD1003">
        <v>2026</v>
      </c>
    </row>
    <row r="1004" spans="1:56" x14ac:dyDescent="0.25">
      <c r="A1004">
        <v>22500795</v>
      </c>
      <c r="B1004" t="s">
        <v>111</v>
      </c>
      <c r="C1004" t="s">
        <v>112</v>
      </c>
      <c r="D1004">
        <v>1610612764</v>
      </c>
      <c r="E1004" t="str">
        <f t="shared" si="180"/>
        <v>161061276422500795</v>
      </c>
      <c r="F1004" t="s">
        <v>113</v>
      </c>
      <c r="G1004" t="s">
        <v>114</v>
      </c>
      <c r="H1004">
        <v>1610612754</v>
      </c>
      <c r="I1004" s="4" t="str">
        <f t="shared" si="181"/>
        <v>161061275422500795</v>
      </c>
      <c r="J1004">
        <v>1</v>
      </c>
      <c r="K1004">
        <v>1</v>
      </c>
      <c r="L1004">
        <v>112</v>
      </c>
      <c r="M1004">
        <v>105</v>
      </c>
      <c r="N1004">
        <v>30</v>
      </c>
      <c r="O1004">
        <v>5</v>
      </c>
      <c r="P1004">
        <v>14</v>
      </c>
      <c r="Q1004" s="2">
        <f t="shared" si="182"/>
        <v>0.52434456928838957</v>
      </c>
      <c r="R1004" s="3">
        <f t="shared" si="183"/>
        <v>86.8</v>
      </c>
      <c r="S1004" s="3">
        <f t="shared" si="184"/>
        <v>63.879999999999995</v>
      </c>
      <c r="T1004" s="3">
        <f t="shared" si="185"/>
        <v>129.03225806451613</v>
      </c>
      <c r="U1004" s="3">
        <f t="shared" si="186"/>
        <v>164.37069505322481</v>
      </c>
      <c r="V1004" s="3">
        <f t="shared" si="187"/>
        <v>-35.338436988708679</v>
      </c>
      <c r="W1004" s="2">
        <f t="shared" si="188"/>
        <v>3</v>
      </c>
      <c r="X1004">
        <v>98</v>
      </c>
      <c r="Y1004">
        <v>43</v>
      </c>
      <c r="Z1004" s="2">
        <v>0.439</v>
      </c>
      <c r="AA1004">
        <v>37</v>
      </c>
      <c r="AB1004">
        <v>11</v>
      </c>
      <c r="AC1004">
        <f t="shared" si="189"/>
        <v>33</v>
      </c>
      <c r="AD1004" s="2">
        <v>0.29699999999999999</v>
      </c>
      <c r="AE1004">
        <v>20</v>
      </c>
      <c r="AF1004">
        <v>15</v>
      </c>
      <c r="AG1004" s="2">
        <v>0.75</v>
      </c>
      <c r="AH1004">
        <v>36</v>
      </c>
      <c r="AI1004">
        <v>10</v>
      </c>
      <c r="AJ1004">
        <v>46</v>
      </c>
      <c r="AK1004">
        <v>17</v>
      </c>
      <c r="AL1004">
        <v>10</v>
      </c>
      <c r="AM1004">
        <v>7</v>
      </c>
      <c r="AN1004">
        <v>240</v>
      </c>
      <c r="AO1004">
        <v>26</v>
      </c>
      <c r="AP1004">
        <v>33</v>
      </c>
      <c r="AQ1004">
        <v>29</v>
      </c>
      <c r="AR1004">
        <v>24</v>
      </c>
      <c r="AS1004">
        <v>17</v>
      </c>
      <c r="AT1004">
        <v>19</v>
      </c>
      <c r="AU1004">
        <v>30</v>
      </c>
      <c r="AV1004">
        <v>56</v>
      </c>
      <c r="AW1004">
        <f t="shared" si="190"/>
        <v>8</v>
      </c>
      <c r="AX1004">
        <f t="shared" si="191"/>
        <v>64</v>
      </c>
      <c r="AY1004" t="s">
        <v>102</v>
      </c>
      <c r="AZ1004" s="1">
        <v>46072.791666666664</v>
      </c>
      <c r="BA1004" s="1">
        <v>46072</v>
      </c>
      <c r="BB1004">
        <v>2</v>
      </c>
      <c r="BC1004" t="s">
        <v>120</v>
      </c>
      <c r="BD1004">
        <v>2026</v>
      </c>
    </row>
    <row r="1005" spans="1:56" x14ac:dyDescent="0.25">
      <c r="A1005">
        <v>22500795</v>
      </c>
      <c r="B1005" t="s">
        <v>113</v>
      </c>
      <c r="C1005" t="s">
        <v>114</v>
      </c>
      <c r="D1005">
        <v>1610612754</v>
      </c>
      <c r="E1005" t="str">
        <f t="shared" si="180"/>
        <v>161061275422500795</v>
      </c>
      <c r="F1005" t="s">
        <v>111</v>
      </c>
      <c r="G1005" t="s">
        <v>112</v>
      </c>
      <c r="H1005">
        <v>1610612764</v>
      </c>
      <c r="I1005" s="4" t="str">
        <f t="shared" si="181"/>
        <v>161061276422500795</v>
      </c>
      <c r="J1005">
        <v>0</v>
      </c>
      <c r="K1005">
        <v>0</v>
      </c>
      <c r="L1005">
        <v>105</v>
      </c>
      <c r="M1005">
        <v>112</v>
      </c>
      <c r="N1005">
        <v>22</v>
      </c>
      <c r="O1005">
        <v>4</v>
      </c>
      <c r="P1005">
        <v>7</v>
      </c>
      <c r="Q1005" s="2">
        <f t="shared" si="182"/>
        <v>0.55333052276559869</v>
      </c>
      <c r="R1005" s="3">
        <f t="shared" si="183"/>
        <v>63.879999999999995</v>
      </c>
      <c r="S1005" s="3">
        <f t="shared" si="184"/>
        <v>86.8</v>
      </c>
      <c r="T1005" s="3">
        <f t="shared" si="185"/>
        <v>164.37069505322481</v>
      </c>
      <c r="U1005" s="3">
        <f t="shared" si="186"/>
        <v>129.03225806451613</v>
      </c>
      <c r="V1005" s="3">
        <f t="shared" si="187"/>
        <v>35.338436988708679</v>
      </c>
      <c r="W1005" s="2">
        <f t="shared" si="188"/>
        <v>0.95652173913043481</v>
      </c>
      <c r="X1005">
        <v>83</v>
      </c>
      <c r="Y1005">
        <v>34</v>
      </c>
      <c r="Z1005" s="2">
        <v>0.41</v>
      </c>
      <c r="AA1005">
        <v>42</v>
      </c>
      <c r="AB1005">
        <v>15</v>
      </c>
      <c r="AC1005">
        <f t="shared" si="189"/>
        <v>45</v>
      </c>
      <c r="AD1005" s="2">
        <v>0.35699999999999998</v>
      </c>
      <c r="AE1005">
        <v>27</v>
      </c>
      <c r="AF1005">
        <v>22</v>
      </c>
      <c r="AG1005" s="2">
        <v>0.81499999999999995</v>
      </c>
      <c r="AH1005">
        <v>42</v>
      </c>
      <c r="AI1005">
        <v>8</v>
      </c>
      <c r="AJ1005">
        <v>50</v>
      </c>
      <c r="AK1005">
        <v>22</v>
      </c>
      <c r="AL1005">
        <v>23</v>
      </c>
      <c r="AM1005">
        <v>-7</v>
      </c>
      <c r="AN1005">
        <v>240</v>
      </c>
      <c r="AO1005">
        <v>24</v>
      </c>
      <c r="AP1005">
        <v>23</v>
      </c>
      <c r="AQ1005">
        <v>33</v>
      </c>
      <c r="AR1005">
        <v>25</v>
      </c>
      <c r="AS1005">
        <v>9</v>
      </c>
      <c r="AT1005">
        <v>29</v>
      </c>
      <c r="AU1005">
        <v>14</v>
      </c>
      <c r="AV1005">
        <v>30</v>
      </c>
      <c r="AW1005">
        <f t="shared" si="190"/>
        <v>8</v>
      </c>
      <c r="AX1005">
        <f t="shared" si="191"/>
        <v>38</v>
      </c>
      <c r="AY1005" t="s">
        <v>102</v>
      </c>
      <c r="AZ1005" s="1">
        <v>46072.791666666664</v>
      </c>
      <c r="BA1005" s="1">
        <v>46072</v>
      </c>
      <c r="BB1005">
        <v>2</v>
      </c>
      <c r="BC1005" t="s">
        <v>120</v>
      </c>
      <c r="BD1005">
        <v>2026</v>
      </c>
    </row>
    <row r="1006" spans="1:56" x14ac:dyDescent="0.25">
      <c r="A1006">
        <v>22500791</v>
      </c>
      <c r="B1006" t="s">
        <v>68</v>
      </c>
      <c r="C1006" t="s">
        <v>69</v>
      </c>
      <c r="D1006">
        <v>1610612747</v>
      </c>
      <c r="E1006" t="str">
        <f t="shared" si="180"/>
        <v>161061274722500791</v>
      </c>
      <c r="F1006" t="s">
        <v>98</v>
      </c>
      <c r="G1006" t="s">
        <v>99</v>
      </c>
      <c r="H1006">
        <v>1610612742</v>
      </c>
      <c r="I1006" s="4" t="str">
        <f t="shared" si="181"/>
        <v>161061274222500791</v>
      </c>
      <c r="J1006">
        <v>1</v>
      </c>
      <c r="K1006">
        <v>1</v>
      </c>
      <c r="L1006">
        <v>124</v>
      </c>
      <c r="M1006">
        <v>104</v>
      </c>
      <c r="N1006">
        <v>35</v>
      </c>
      <c r="O1006">
        <v>3</v>
      </c>
      <c r="P1006">
        <v>8</v>
      </c>
      <c r="Q1006" s="2">
        <f t="shared" si="182"/>
        <v>0.65098698026039481</v>
      </c>
      <c r="R1006" s="3">
        <f t="shared" si="183"/>
        <v>73.239999999999995</v>
      </c>
      <c r="S1006" s="3">
        <f t="shared" si="184"/>
        <v>71</v>
      </c>
      <c r="T1006" s="3">
        <f t="shared" si="185"/>
        <v>169.30638995084655</v>
      </c>
      <c r="U1006" s="3">
        <f t="shared" si="186"/>
        <v>146.47887323943664</v>
      </c>
      <c r="V1006" s="3">
        <f t="shared" si="187"/>
        <v>22.827516711409913</v>
      </c>
      <c r="W1006" s="2">
        <f t="shared" si="188"/>
        <v>2.9166666666666665</v>
      </c>
      <c r="X1006">
        <v>86</v>
      </c>
      <c r="Y1006">
        <v>48</v>
      </c>
      <c r="Z1006" s="2">
        <v>0.55800000000000005</v>
      </c>
      <c r="AA1006">
        <v>31</v>
      </c>
      <c r="AB1006">
        <v>10</v>
      </c>
      <c r="AC1006">
        <f t="shared" si="189"/>
        <v>30</v>
      </c>
      <c r="AD1006" s="2">
        <v>0.32300000000000001</v>
      </c>
      <c r="AE1006">
        <v>21</v>
      </c>
      <c r="AF1006">
        <v>18</v>
      </c>
      <c r="AG1006" s="2">
        <v>0.85699999999999998</v>
      </c>
      <c r="AH1006">
        <v>34</v>
      </c>
      <c r="AI1006">
        <v>10</v>
      </c>
      <c r="AJ1006">
        <v>44</v>
      </c>
      <c r="AK1006">
        <v>20</v>
      </c>
      <c r="AL1006">
        <v>12</v>
      </c>
      <c r="AM1006">
        <v>20</v>
      </c>
      <c r="AN1006">
        <v>240</v>
      </c>
      <c r="AO1006">
        <v>36</v>
      </c>
      <c r="AP1006">
        <v>28</v>
      </c>
      <c r="AQ1006">
        <v>32</v>
      </c>
      <c r="AR1006">
        <v>28</v>
      </c>
      <c r="AS1006">
        <v>22</v>
      </c>
      <c r="AT1006">
        <v>20</v>
      </c>
      <c r="AU1006">
        <v>20</v>
      </c>
      <c r="AV1006">
        <v>66</v>
      </c>
      <c r="AW1006">
        <f t="shared" si="190"/>
        <v>10</v>
      </c>
      <c r="AX1006">
        <f t="shared" si="191"/>
        <v>76</v>
      </c>
      <c r="AY1006" t="s">
        <v>102</v>
      </c>
      <c r="AZ1006" s="1">
        <v>46065.916666666664</v>
      </c>
      <c r="BA1006" s="1">
        <v>46065</v>
      </c>
      <c r="BB1006">
        <v>2</v>
      </c>
      <c r="BC1006" t="s">
        <v>120</v>
      </c>
      <c r="BD1006">
        <v>2026</v>
      </c>
    </row>
    <row r="1007" spans="1:56" x14ac:dyDescent="0.25">
      <c r="A1007">
        <v>22500791</v>
      </c>
      <c r="B1007" t="s">
        <v>98</v>
      </c>
      <c r="C1007" t="s">
        <v>99</v>
      </c>
      <c r="D1007">
        <v>1610612742</v>
      </c>
      <c r="E1007" t="str">
        <f t="shared" si="180"/>
        <v>161061274222500791</v>
      </c>
      <c r="F1007" t="s">
        <v>68</v>
      </c>
      <c r="G1007" t="s">
        <v>69</v>
      </c>
      <c r="H1007">
        <v>1610612747</v>
      </c>
      <c r="I1007" s="4" t="str">
        <f t="shared" si="181"/>
        <v>161061274722500791</v>
      </c>
      <c r="J1007">
        <v>0</v>
      </c>
      <c r="K1007">
        <v>0</v>
      </c>
      <c r="L1007">
        <v>104</v>
      </c>
      <c r="M1007">
        <v>124</v>
      </c>
      <c r="N1007">
        <v>22</v>
      </c>
      <c r="O1007">
        <v>1</v>
      </c>
      <c r="P1007">
        <v>7</v>
      </c>
      <c r="Q1007" s="2">
        <f t="shared" si="182"/>
        <v>0.57777777777777772</v>
      </c>
      <c r="R1007" s="3">
        <f t="shared" si="183"/>
        <v>71</v>
      </c>
      <c r="S1007" s="3">
        <f t="shared" si="184"/>
        <v>73.239999999999995</v>
      </c>
      <c r="T1007" s="3">
        <f t="shared" si="185"/>
        <v>146.47887323943664</v>
      </c>
      <c r="U1007" s="3">
        <f t="shared" si="186"/>
        <v>169.30638995084655</v>
      </c>
      <c r="V1007" s="3">
        <f t="shared" si="187"/>
        <v>-22.827516711409913</v>
      </c>
      <c r="W1007" s="2">
        <f t="shared" si="188"/>
        <v>1.4666666666666666</v>
      </c>
      <c r="X1007">
        <v>79</v>
      </c>
      <c r="Y1007">
        <v>39</v>
      </c>
      <c r="Z1007" s="2">
        <v>0.49399999999999999</v>
      </c>
      <c r="AA1007">
        <v>26</v>
      </c>
      <c r="AB1007">
        <v>7</v>
      </c>
      <c r="AC1007">
        <f t="shared" si="189"/>
        <v>21</v>
      </c>
      <c r="AD1007" s="2">
        <v>0.26900000000000002</v>
      </c>
      <c r="AE1007">
        <v>25</v>
      </c>
      <c r="AF1007">
        <v>19</v>
      </c>
      <c r="AG1007" s="2">
        <v>0.76</v>
      </c>
      <c r="AH1007">
        <v>24</v>
      </c>
      <c r="AI1007">
        <v>4</v>
      </c>
      <c r="AJ1007">
        <v>28</v>
      </c>
      <c r="AK1007">
        <v>18</v>
      </c>
      <c r="AL1007">
        <v>15</v>
      </c>
      <c r="AM1007">
        <v>-20</v>
      </c>
      <c r="AN1007">
        <v>240</v>
      </c>
      <c r="AO1007">
        <v>31</v>
      </c>
      <c r="AP1007">
        <v>32</v>
      </c>
      <c r="AQ1007">
        <v>19</v>
      </c>
      <c r="AR1007">
        <v>22</v>
      </c>
      <c r="AS1007">
        <v>2</v>
      </c>
      <c r="AT1007">
        <v>18</v>
      </c>
      <c r="AU1007">
        <v>15</v>
      </c>
      <c r="AV1007">
        <v>54</v>
      </c>
      <c r="AW1007">
        <f t="shared" si="190"/>
        <v>10</v>
      </c>
      <c r="AX1007">
        <f t="shared" si="191"/>
        <v>64</v>
      </c>
      <c r="AY1007" t="s">
        <v>102</v>
      </c>
      <c r="AZ1007" s="1">
        <v>46065.916666666664</v>
      </c>
      <c r="BA1007" s="1">
        <v>46065</v>
      </c>
      <c r="BB1007">
        <v>2</v>
      </c>
      <c r="BC1007" t="s">
        <v>120</v>
      </c>
      <c r="BD1007">
        <v>2026</v>
      </c>
    </row>
    <row r="1008" spans="1:56" x14ac:dyDescent="0.25">
      <c r="A1008">
        <v>22500790</v>
      </c>
      <c r="B1008" t="s">
        <v>85</v>
      </c>
      <c r="C1008" t="s">
        <v>86</v>
      </c>
      <c r="D1008">
        <v>1610612757</v>
      </c>
      <c r="E1008" t="str">
        <f t="shared" si="180"/>
        <v>161061275722500790</v>
      </c>
      <c r="F1008" t="s">
        <v>107</v>
      </c>
      <c r="G1008" t="s">
        <v>108</v>
      </c>
      <c r="H1008">
        <v>1610612762</v>
      </c>
      <c r="I1008" s="4" t="str">
        <f t="shared" si="181"/>
        <v>161061276222500790</v>
      </c>
      <c r="J1008">
        <v>0</v>
      </c>
      <c r="K1008">
        <v>1</v>
      </c>
      <c r="L1008">
        <v>135</v>
      </c>
      <c r="M1008">
        <v>119</v>
      </c>
      <c r="N1008">
        <v>26</v>
      </c>
      <c r="O1008">
        <v>7</v>
      </c>
      <c r="P1008">
        <v>7</v>
      </c>
      <c r="Q1008" s="2">
        <f t="shared" si="182"/>
        <v>0.64580941446613094</v>
      </c>
      <c r="R1008" s="3">
        <f t="shared" si="183"/>
        <v>66.52</v>
      </c>
      <c r="S1008" s="3">
        <f t="shared" si="184"/>
        <v>68.760000000000005</v>
      </c>
      <c r="T1008" s="3">
        <f t="shared" si="185"/>
        <v>202.94648226097416</v>
      </c>
      <c r="U1008" s="3">
        <f t="shared" si="186"/>
        <v>173.06573589296102</v>
      </c>
      <c r="V1008" s="3">
        <f t="shared" si="187"/>
        <v>29.880746368013149</v>
      </c>
      <c r="W1008" s="2">
        <f t="shared" si="188"/>
        <v>1.368421052631579</v>
      </c>
      <c r="X1008">
        <v>90</v>
      </c>
      <c r="Y1008">
        <v>46</v>
      </c>
      <c r="Z1008" s="2">
        <v>0.51100000000000001</v>
      </c>
      <c r="AA1008">
        <v>46</v>
      </c>
      <c r="AB1008">
        <v>18</v>
      </c>
      <c r="AC1008">
        <f t="shared" si="189"/>
        <v>54</v>
      </c>
      <c r="AD1008" s="2">
        <v>0.39100000000000001</v>
      </c>
      <c r="AE1008">
        <v>33</v>
      </c>
      <c r="AF1008">
        <v>25</v>
      </c>
      <c r="AG1008" s="2">
        <v>0.75800000000000001</v>
      </c>
      <c r="AH1008">
        <v>33</v>
      </c>
      <c r="AI1008">
        <v>19</v>
      </c>
      <c r="AJ1008">
        <v>52</v>
      </c>
      <c r="AK1008">
        <v>23</v>
      </c>
      <c r="AL1008">
        <v>19</v>
      </c>
      <c r="AM1008">
        <v>16</v>
      </c>
      <c r="AN1008">
        <v>240</v>
      </c>
      <c r="AO1008">
        <v>28</v>
      </c>
      <c r="AP1008">
        <v>33</v>
      </c>
      <c r="AQ1008">
        <v>40</v>
      </c>
      <c r="AR1008">
        <v>34</v>
      </c>
      <c r="AS1008">
        <v>19</v>
      </c>
      <c r="AT1008">
        <v>14</v>
      </c>
      <c r="AU1008">
        <v>27</v>
      </c>
      <c r="AV1008">
        <v>52</v>
      </c>
      <c r="AW1008">
        <f t="shared" si="190"/>
        <v>4</v>
      </c>
      <c r="AX1008">
        <f t="shared" si="191"/>
        <v>56</v>
      </c>
      <c r="AY1008" t="s">
        <v>102</v>
      </c>
      <c r="AZ1008" s="1">
        <v>46065.875</v>
      </c>
      <c r="BA1008" s="1">
        <v>46065</v>
      </c>
      <c r="BB1008">
        <v>2</v>
      </c>
      <c r="BC1008" t="s">
        <v>120</v>
      </c>
      <c r="BD1008">
        <v>2026</v>
      </c>
    </row>
    <row r="1009" spans="1:56" x14ac:dyDescent="0.25">
      <c r="A1009">
        <v>22500790</v>
      </c>
      <c r="B1009" t="s">
        <v>107</v>
      </c>
      <c r="C1009" t="s">
        <v>108</v>
      </c>
      <c r="D1009">
        <v>1610612762</v>
      </c>
      <c r="E1009" t="str">
        <f t="shared" si="180"/>
        <v>161061276222500790</v>
      </c>
      <c r="F1009" t="s">
        <v>85</v>
      </c>
      <c r="G1009" t="s">
        <v>86</v>
      </c>
      <c r="H1009">
        <v>1610612757</v>
      </c>
      <c r="I1009" s="4" t="str">
        <f t="shared" si="181"/>
        <v>161061275722500790</v>
      </c>
      <c r="J1009">
        <v>1</v>
      </c>
      <c r="K1009">
        <v>0</v>
      </c>
      <c r="L1009">
        <v>119</v>
      </c>
      <c r="M1009">
        <v>135</v>
      </c>
      <c r="N1009">
        <v>28</v>
      </c>
      <c r="O1009">
        <v>3</v>
      </c>
      <c r="P1009">
        <v>15</v>
      </c>
      <c r="Q1009" s="2">
        <f t="shared" si="182"/>
        <v>0.59643143544506816</v>
      </c>
      <c r="R1009" s="3">
        <f t="shared" si="183"/>
        <v>68.760000000000005</v>
      </c>
      <c r="S1009" s="3">
        <f t="shared" si="184"/>
        <v>66.52</v>
      </c>
      <c r="T1009" s="3">
        <f t="shared" si="185"/>
        <v>173.06573589296102</v>
      </c>
      <c r="U1009" s="3">
        <f t="shared" si="186"/>
        <v>202.94648226097416</v>
      </c>
      <c r="V1009" s="3">
        <f t="shared" si="187"/>
        <v>-29.880746368013149</v>
      </c>
      <c r="W1009" s="2">
        <f t="shared" si="188"/>
        <v>1.4736842105263157</v>
      </c>
      <c r="X1009">
        <v>87</v>
      </c>
      <c r="Y1009">
        <v>42</v>
      </c>
      <c r="Z1009" s="2">
        <v>0.48299999999999998</v>
      </c>
      <c r="AA1009">
        <v>38</v>
      </c>
      <c r="AB1009">
        <v>14</v>
      </c>
      <c r="AC1009">
        <f t="shared" si="189"/>
        <v>42</v>
      </c>
      <c r="AD1009" s="2">
        <v>0.36799999999999999</v>
      </c>
      <c r="AE1009">
        <v>29</v>
      </c>
      <c r="AF1009">
        <v>21</v>
      </c>
      <c r="AG1009" s="2">
        <v>0.72399999999999998</v>
      </c>
      <c r="AH1009">
        <v>26</v>
      </c>
      <c r="AI1009">
        <v>12</v>
      </c>
      <c r="AJ1009">
        <v>38</v>
      </c>
      <c r="AK1009">
        <v>27</v>
      </c>
      <c r="AL1009">
        <v>19</v>
      </c>
      <c r="AM1009">
        <v>-16</v>
      </c>
      <c r="AN1009">
        <v>240</v>
      </c>
      <c r="AO1009">
        <v>31</v>
      </c>
      <c r="AP1009">
        <v>32</v>
      </c>
      <c r="AQ1009">
        <v>23</v>
      </c>
      <c r="AR1009">
        <v>33</v>
      </c>
      <c r="AS1009">
        <v>6</v>
      </c>
      <c r="AT1009">
        <v>24</v>
      </c>
      <c r="AU1009">
        <v>23</v>
      </c>
      <c r="AV1009">
        <v>48</v>
      </c>
      <c r="AW1009">
        <f t="shared" si="190"/>
        <v>8</v>
      </c>
      <c r="AX1009">
        <f t="shared" si="191"/>
        <v>56</v>
      </c>
      <c r="AY1009" t="s">
        <v>102</v>
      </c>
      <c r="AZ1009" s="1">
        <v>46065.875</v>
      </c>
      <c r="BA1009" s="1">
        <v>46065</v>
      </c>
      <c r="BB1009">
        <v>2</v>
      </c>
      <c r="BC1009" t="s">
        <v>120</v>
      </c>
      <c r="BD1009">
        <v>2026</v>
      </c>
    </row>
    <row r="1010" spans="1:56" x14ac:dyDescent="0.25">
      <c r="A1010">
        <v>22500789</v>
      </c>
      <c r="B1010" t="s">
        <v>59</v>
      </c>
      <c r="C1010" t="s">
        <v>60</v>
      </c>
      <c r="D1010">
        <v>1610612760</v>
      </c>
      <c r="E1010" t="str">
        <f t="shared" si="180"/>
        <v>161061276022500789</v>
      </c>
      <c r="F1010" t="s">
        <v>115</v>
      </c>
      <c r="G1010" t="s">
        <v>116</v>
      </c>
      <c r="H1010">
        <v>1610612749</v>
      </c>
      <c r="I1010" s="4" t="str">
        <f t="shared" si="181"/>
        <v>161061274922500789</v>
      </c>
      <c r="J1010">
        <v>1</v>
      </c>
      <c r="K1010">
        <v>0</v>
      </c>
      <c r="L1010">
        <v>93</v>
      </c>
      <c r="M1010">
        <v>110</v>
      </c>
      <c r="N1010">
        <v>22</v>
      </c>
      <c r="O1010">
        <v>6</v>
      </c>
      <c r="P1010">
        <v>3</v>
      </c>
      <c r="Q1010" s="2">
        <f t="shared" si="182"/>
        <v>0.50653594771241828</v>
      </c>
      <c r="R1010" s="3">
        <f t="shared" si="183"/>
        <v>61.8</v>
      </c>
      <c r="S1010" s="3">
        <f t="shared" si="184"/>
        <v>73.08</v>
      </c>
      <c r="T1010" s="3">
        <f t="shared" si="185"/>
        <v>150.48543689320388</v>
      </c>
      <c r="U1010" s="3">
        <f t="shared" si="186"/>
        <v>150.51997810618499</v>
      </c>
      <c r="V1010" s="3">
        <f t="shared" si="187"/>
        <v>-3.4541212981110903E-2</v>
      </c>
      <c r="W1010" s="2">
        <f t="shared" si="188"/>
        <v>1.375</v>
      </c>
      <c r="X1010">
        <v>83</v>
      </c>
      <c r="Y1010">
        <v>31</v>
      </c>
      <c r="Z1010" s="2">
        <v>0.373</v>
      </c>
      <c r="AA1010">
        <v>45</v>
      </c>
      <c r="AB1010">
        <v>15</v>
      </c>
      <c r="AC1010">
        <f t="shared" si="189"/>
        <v>45</v>
      </c>
      <c r="AD1010" s="2">
        <v>0.33300000000000002</v>
      </c>
      <c r="AE1010">
        <v>20</v>
      </c>
      <c r="AF1010">
        <v>16</v>
      </c>
      <c r="AG1010" s="2">
        <v>0.8</v>
      </c>
      <c r="AH1010">
        <v>33</v>
      </c>
      <c r="AI1010">
        <v>14</v>
      </c>
      <c r="AJ1010">
        <v>47</v>
      </c>
      <c r="AK1010">
        <v>8</v>
      </c>
      <c r="AL1010">
        <v>16</v>
      </c>
      <c r="AM1010">
        <v>-17</v>
      </c>
      <c r="AN1010">
        <v>240</v>
      </c>
      <c r="AO1010">
        <v>25</v>
      </c>
      <c r="AP1010">
        <v>30</v>
      </c>
      <c r="AQ1010">
        <v>18</v>
      </c>
      <c r="AR1010">
        <v>20</v>
      </c>
      <c r="AS1010">
        <v>3</v>
      </c>
      <c r="AT1010">
        <v>10</v>
      </c>
      <c r="AU1010">
        <v>15</v>
      </c>
      <c r="AV1010">
        <v>28</v>
      </c>
      <c r="AW1010">
        <f t="shared" si="190"/>
        <v>4</v>
      </c>
      <c r="AX1010">
        <f t="shared" si="191"/>
        <v>32</v>
      </c>
      <c r="AY1010" t="s">
        <v>102</v>
      </c>
      <c r="AZ1010" s="1">
        <v>46065.8125</v>
      </c>
      <c r="BA1010" s="1">
        <v>46065</v>
      </c>
      <c r="BB1010">
        <v>2</v>
      </c>
      <c r="BC1010" t="s">
        <v>120</v>
      </c>
      <c r="BD1010">
        <v>2026</v>
      </c>
    </row>
    <row r="1011" spans="1:56" x14ac:dyDescent="0.25">
      <c r="A1011">
        <v>22500789</v>
      </c>
      <c r="B1011" t="s">
        <v>115</v>
      </c>
      <c r="C1011" t="s">
        <v>116</v>
      </c>
      <c r="D1011">
        <v>1610612749</v>
      </c>
      <c r="E1011" t="str">
        <f t="shared" si="180"/>
        <v>161061274922500789</v>
      </c>
      <c r="F1011" t="s">
        <v>59</v>
      </c>
      <c r="G1011" t="s">
        <v>60</v>
      </c>
      <c r="H1011">
        <v>1610612760</v>
      </c>
      <c r="I1011" s="4" t="str">
        <f t="shared" si="181"/>
        <v>161061276022500789</v>
      </c>
      <c r="J1011">
        <v>0</v>
      </c>
      <c r="K1011">
        <v>1</v>
      </c>
      <c r="L1011">
        <v>110</v>
      </c>
      <c r="M1011">
        <v>93</v>
      </c>
      <c r="N1011">
        <v>25</v>
      </c>
      <c r="O1011">
        <v>6</v>
      </c>
      <c r="P1011">
        <v>9</v>
      </c>
      <c r="Q1011" s="2">
        <f t="shared" si="182"/>
        <v>0.56076672104404568</v>
      </c>
      <c r="R1011" s="3">
        <f t="shared" si="183"/>
        <v>73.08</v>
      </c>
      <c r="S1011" s="3">
        <f t="shared" si="184"/>
        <v>61.8</v>
      </c>
      <c r="T1011" s="3">
        <f t="shared" si="185"/>
        <v>150.51997810618499</v>
      </c>
      <c r="U1011" s="3">
        <f t="shared" si="186"/>
        <v>150.48543689320388</v>
      </c>
      <c r="V1011" s="3">
        <f t="shared" si="187"/>
        <v>3.4541212981110903E-2</v>
      </c>
      <c r="W1011" s="2">
        <f t="shared" si="188"/>
        <v>2.5</v>
      </c>
      <c r="X1011">
        <v>95</v>
      </c>
      <c r="Y1011">
        <v>44</v>
      </c>
      <c r="Z1011" s="2">
        <v>0.46300000000000002</v>
      </c>
      <c r="AA1011">
        <v>42</v>
      </c>
      <c r="AB1011">
        <v>17</v>
      </c>
      <c r="AC1011">
        <f t="shared" si="189"/>
        <v>51</v>
      </c>
      <c r="AD1011" s="2">
        <v>0.40500000000000003</v>
      </c>
      <c r="AE1011">
        <v>7</v>
      </c>
      <c r="AF1011">
        <v>5</v>
      </c>
      <c r="AG1011" s="2">
        <v>0.71399999999999997</v>
      </c>
      <c r="AH1011">
        <v>34</v>
      </c>
      <c r="AI1011">
        <v>15</v>
      </c>
      <c r="AJ1011">
        <v>49</v>
      </c>
      <c r="AK1011">
        <v>17</v>
      </c>
      <c r="AL1011">
        <v>10</v>
      </c>
      <c r="AM1011">
        <v>17</v>
      </c>
      <c r="AN1011">
        <v>240</v>
      </c>
      <c r="AO1011">
        <v>30</v>
      </c>
      <c r="AP1011">
        <v>37</v>
      </c>
      <c r="AQ1011">
        <v>22</v>
      </c>
      <c r="AR1011">
        <v>21</v>
      </c>
      <c r="AS1011">
        <v>24</v>
      </c>
      <c r="AT1011">
        <v>7</v>
      </c>
      <c r="AU1011">
        <v>19</v>
      </c>
      <c r="AV1011">
        <v>44</v>
      </c>
      <c r="AW1011">
        <f t="shared" si="190"/>
        <v>10</v>
      </c>
      <c r="AX1011">
        <f t="shared" si="191"/>
        <v>54</v>
      </c>
      <c r="AY1011" t="s">
        <v>102</v>
      </c>
      <c r="AZ1011" s="1">
        <v>46065.8125</v>
      </c>
      <c r="BA1011" s="1">
        <v>46065</v>
      </c>
      <c r="BB1011">
        <v>2</v>
      </c>
      <c r="BC1011" t="s">
        <v>120</v>
      </c>
      <c r="BD1011">
        <v>2026</v>
      </c>
    </row>
    <row r="1012" spans="1:56" x14ac:dyDescent="0.25">
      <c r="A1012">
        <v>22500788</v>
      </c>
      <c r="B1012" t="s">
        <v>53</v>
      </c>
      <c r="C1012" t="s">
        <v>54</v>
      </c>
      <c r="D1012">
        <v>1610612759</v>
      </c>
      <c r="E1012" t="str">
        <f t="shared" si="180"/>
        <v>161061275922500788</v>
      </c>
      <c r="F1012" t="s">
        <v>89</v>
      </c>
      <c r="G1012" t="s">
        <v>90</v>
      </c>
      <c r="H1012">
        <v>1610612744</v>
      </c>
      <c r="I1012" s="4" t="str">
        <f t="shared" si="181"/>
        <v>161061274422500788</v>
      </c>
      <c r="J1012">
        <v>0</v>
      </c>
      <c r="K1012">
        <v>1</v>
      </c>
      <c r="L1012">
        <v>126</v>
      </c>
      <c r="M1012">
        <v>113</v>
      </c>
      <c r="N1012">
        <v>35</v>
      </c>
      <c r="O1012">
        <v>5</v>
      </c>
      <c r="P1012">
        <v>6</v>
      </c>
      <c r="Q1012" s="2">
        <f t="shared" si="182"/>
        <v>0.59817698442840872</v>
      </c>
      <c r="R1012" s="3">
        <f t="shared" si="183"/>
        <v>82.32</v>
      </c>
      <c r="S1012" s="3">
        <f t="shared" si="184"/>
        <v>77.48</v>
      </c>
      <c r="T1012" s="3">
        <f t="shared" si="185"/>
        <v>153.06122448979593</v>
      </c>
      <c r="U1012" s="3">
        <f t="shared" si="186"/>
        <v>145.84408879710892</v>
      </c>
      <c r="V1012" s="3">
        <f t="shared" si="187"/>
        <v>7.2171356926870089</v>
      </c>
      <c r="W1012" s="2">
        <f t="shared" si="188"/>
        <v>3.8888888888888888</v>
      </c>
      <c r="X1012">
        <v>93</v>
      </c>
      <c r="Y1012">
        <v>46</v>
      </c>
      <c r="Z1012" s="2">
        <v>0.495</v>
      </c>
      <c r="AA1012">
        <v>39</v>
      </c>
      <c r="AB1012">
        <v>10</v>
      </c>
      <c r="AC1012">
        <f t="shared" si="189"/>
        <v>30</v>
      </c>
      <c r="AD1012" s="2">
        <v>0.25600000000000001</v>
      </c>
      <c r="AE1012">
        <v>28</v>
      </c>
      <c r="AF1012">
        <v>24</v>
      </c>
      <c r="AG1012" s="2">
        <v>0.85699999999999998</v>
      </c>
      <c r="AH1012">
        <v>30</v>
      </c>
      <c r="AI1012">
        <v>14</v>
      </c>
      <c r="AJ1012">
        <v>44</v>
      </c>
      <c r="AK1012">
        <v>18</v>
      </c>
      <c r="AL1012">
        <v>9</v>
      </c>
      <c r="AM1012">
        <v>13</v>
      </c>
      <c r="AN1012">
        <v>240</v>
      </c>
      <c r="AO1012">
        <v>31</v>
      </c>
      <c r="AP1012">
        <v>32</v>
      </c>
      <c r="AQ1012">
        <v>31</v>
      </c>
      <c r="AR1012">
        <v>32</v>
      </c>
      <c r="AS1012">
        <v>13</v>
      </c>
      <c r="AT1012">
        <v>17</v>
      </c>
      <c r="AU1012">
        <v>15</v>
      </c>
      <c r="AV1012">
        <v>62</v>
      </c>
      <c r="AW1012">
        <f t="shared" si="190"/>
        <v>10</v>
      </c>
      <c r="AX1012">
        <f t="shared" si="191"/>
        <v>72</v>
      </c>
      <c r="AY1012" t="s">
        <v>102</v>
      </c>
      <c r="AZ1012" s="1">
        <v>46064.916666666664</v>
      </c>
      <c r="BA1012" s="1">
        <v>46064</v>
      </c>
      <c r="BB1012">
        <v>2</v>
      </c>
      <c r="BC1012" t="s">
        <v>120</v>
      </c>
      <c r="BD1012">
        <v>2026</v>
      </c>
    </row>
    <row r="1013" spans="1:56" x14ac:dyDescent="0.25">
      <c r="A1013">
        <v>22500788</v>
      </c>
      <c r="B1013" t="s">
        <v>89</v>
      </c>
      <c r="C1013" t="s">
        <v>90</v>
      </c>
      <c r="D1013">
        <v>1610612744</v>
      </c>
      <c r="E1013" t="str">
        <f t="shared" si="180"/>
        <v>161061274422500788</v>
      </c>
      <c r="F1013" t="s">
        <v>53</v>
      </c>
      <c r="G1013" t="s">
        <v>54</v>
      </c>
      <c r="H1013">
        <v>1610612759</v>
      </c>
      <c r="I1013" s="4" t="str">
        <f t="shared" si="181"/>
        <v>161061275922500788</v>
      </c>
      <c r="J1013">
        <v>1</v>
      </c>
      <c r="K1013">
        <v>0</v>
      </c>
      <c r="L1013">
        <v>113</v>
      </c>
      <c r="M1013">
        <v>126</v>
      </c>
      <c r="N1013">
        <v>37</v>
      </c>
      <c r="O1013">
        <v>1</v>
      </c>
      <c r="P1013">
        <v>6</v>
      </c>
      <c r="Q1013" s="2">
        <f t="shared" si="182"/>
        <v>0.57372055239642561</v>
      </c>
      <c r="R1013" s="3">
        <f t="shared" si="183"/>
        <v>77.48</v>
      </c>
      <c r="S1013" s="3">
        <f t="shared" si="184"/>
        <v>82.32</v>
      </c>
      <c r="T1013" s="3">
        <f t="shared" si="185"/>
        <v>145.84408879710892</v>
      </c>
      <c r="U1013" s="3">
        <f t="shared" si="186"/>
        <v>153.06122448979593</v>
      </c>
      <c r="V1013" s="3">
        <f t="shared" si="187"/>
        <v>-7.2171356926870089</v>
      </c>
      <c r="W1013" s="2">
        <f t="shared" si="188"/>
        <v>3.3636363636363638</v>
      </c>
      <c r="X1013">
        <v>91</v>
      </c>
      <c r="Y1013">
        <v>42</v>
      </c>
      <c r="Z1013" s="2">
        <v>0.46200000000000002</v>
      </c>
      <c r="AA1013">
        <v>47</v>
      </c>
      <c r="AB1013">
        <v>16</v>
      </c>
      <c r="AC1013">
        <f t="shared" si="189"/>
        <v>48</v>
      </c>
      <c r="AD1013" s="2">
        <v>0.34</v>
      </c>
      <c r="AE1013">
        <v>17</v>
      </c>
      <c r="AF1013">
        <v>13</v>
      </c>
      <c r="AG1013" s="2">
        <v>0.76500000000000001</v>
      </c>
      <c r="AH1013">
        <v>30</v>
      </c>
      <c r="AI1013">
        <v>10</v>
      </c>
      <c r="AJ1013">
        <v>40</v>
      </c>
      <c r="AK1013">
        <v>24</v>
      </c>
      <c r="AL1013">
        <v>11</v>
      </c>
      <c r="AM1013">
        <v>-13</v>
      </c>
      <c r="AN1013">
        <v>240</v>
      </c>
      <c r="AO1013">
        <v>38</v>
      </c>
      <c r="AP1013">
        <v>29</v>
      </c>
      <c r="AQ1013">
        <v>27</v>
      </c>
      <c r="AR1013">
        <v>19</v>
      </c>
      <c r="AS1013">
        <v>16</v>
      </c>
      <c r="AT1013">
        <v>14</v>
      </c>
      <c r="AU1013">
        <v>3</v>
      </c>
      <c r="AV1013">
        <v>42</v>
      </c>
      <c r="AW1013">
        <f t="shared" si="190"/>
        <v>10</v>
      </c>
      <c r="AX1013">
        <f t="shared" si="191"/>
        <v>52</v>
      </c>
      <c r="AY1013" t="s">
        <v>102</v>
      </c>
      <c r="AZ1013" s="1">
        <v>46064.916666666664</v>
      </c>
      <c r="BA1013" s="1">
        <v>46064</v>
      </c>
      <c r="BB1013">
        <v>2</v>
      </c>
      <c r="BC1013" t="s">
        <v>120</v>
      </c>
      <c r="BD1013">
        <v>2026</v>
      </c>
    </row>
    <row r="1014" spans="1:56" x14ac:dyDescent="0.25">
      <c r="A1014">
        <v>22500785</v>
      </c>
      <c r="B1014" t="s">
        <v>87</v>
      </c>
      <c r="C1014" t="s">
        <v>88</v>
      </c>
      <c r="D1014">
        <v>1610612756</v>
      </c>
      <c r="E1014" t="str">
        <f t="shared" si="180"/>
        <v>161061275622500785</v>
      </c>
      <c r="F1014" t="s">
        <v>59</v>
      </c>
      <c r="G1014" t="s">
        <v>60</v>
      </c>
      <c r="H1014">
        <v>1610612760</v>
      </c>
      <c r="I1014" s="4" t="str">
        <f t="shared" si="181"/>
        <v>161061276022500785</v>
      </c>
      <c r="J1014">
        <v>1</v>
      </c>
      <c r="K1014">
        <v>0</v>
      </c>
      <c r="L1014">
        <v>109</v>
      </c>
      <c r="M1014">
        <v>136</v>
      </c>
      <c r="N1014">
        <v>26</v>
      </c>
      <c r="O1014">
        <v>5</v>
      </c>
      <c r="P1014">
        <v>4</v>
      </c>
      <c r="Q1014" s="2">
        <f t="shared" si="182"/>
        <v>0.55771592304543594</v>
      </c>
      <c r="R1014" s="3">
        <f t="shared" si="183"/>
        <v>72.72</v>
      </c>
      <c r="S1014" s="3">
        <f t="shared" si="184"/>
        <v>81.36</v>
      </c>
      <c r="T1014" s="3">
        <f t="shared" si="185"/>
        <v>149.8899889988999</v>
      </c>
      <c r="U1014" s="3">
        <f t="shared" si="186"/>
        <v>167.1583087512291</v>
      </c>
      <c r="V1014" s="3">
        <f t="shared" si="187"/>
        <v>-17.268319752329205</v>
      </c>
      <c r="W1014" s="2">
        <f t="shared" si="188"/>
        <v>2.6</v>
      </c>
      <c r="X1014">
        <v>92</v>
      </c>
      <c r="Y1014">
        <v>43</v>
      </c>
      <c r="Z1014" s="2">
        <v>0.46700000000000003</v>
      </c>
      <c r="AA1014">
        <v>42</v>
      </c>
      <c r="AB1014">
        <v>15</v>
      </c>
      <c r="AC1014">
        <f t="shared" si="189"/>
        <v>45</v>
      </c>
      <c r="AD1014" s="2">
        <v>0.35699999999999998</v>
      </c>
      <c r="AE1014">
        <v>13</v>
      </c>
      <c r="AF1014">
        <v>8</v>
      </c>
      <c r="AG1014" s="2">
        <v>0.61499999999999999</v>
      </c>
      <c r="AH1014">
        <v>28</v>
      </c>
      <c r="AI1014">
        <v>15</v>
      </c>
      <c r="AJ1014">
        <v>43</v>
      </c>
      <c r="AK1014">
        <v>12</v>
      </c>
      <c r="AL1014">
        <v>10</v>
      </c>
      <c r="AM1014">
        <v>-27</v>
      </c>
      <c r="AN1014">
        <v>240</v>
      </c>
      <c r="AO1014">
        <v>25</v>
      </c>
      <c r="AP1014">
        <v>27</v>
      </c>
      <c r="AQ1014">
        <v>28</v>
      </c>
      <c r="AR1014">
        <v>29</v>
      </c>
      <c r="AS1014">
        <v>2</v>
      </c>
      <c r="AT1014">
        <v>12</v>
      </c>
      <c r="AU1014">
        <v>8</v>
      </c>
      <c r="AV1014">
        <v>52</v>
      </c>
      <c r="AW1014">
        <f t="shared" si="190"/>
        <v>4</v>
      </c>
      <c r="AX1014">
        <f t="shared" si="191"/>
        <v>56</v>
      </c>
      <c r="AY1014" t="s">
        <v>102</v>
      </c>
      <c r="AZ1014" s="1">
        <v>46064.875</v>
      </c>
      <c r="BA1014" s="1">
        <v>46064</v>
      </c>
      <c r="BB1014">
        <v>2</v>
      </c>
      <c r="BC1014" t="s">
        <v>120</v>
      </c>
      <c r="BD1014">
        <v>2026</v>
      </c>
    </row>
    <row r="1015" spans="1:56" x14ac:dyDescent="0.25">
      <c r="A1015">
        <v>22500785</v>
      </c>
      <c r="B1015" t="s">
        <v>59</v>
      </c>
      <c r="C1015" t="s">
        <v>60</v>
      </c>
      <c r="D1015">
        <v>1610612760</v>
      </c>
      <c r="E1015" t="str">
        <f t="shared" si="180"/>
        <v>161061276022500785</v>
      </c>
      <c r="F1015" t="s">
        <v>87</v>
      </c>
      <c r="G1015" t="s">
        <v>88</v>
      </c>
      <c r="H1015">
        <v>1610612756</v>
      </c>
      <c r="I1015" s="4" t="str">
        <f t="shared" si="181"/>
        <v>161061275622500785</v>
      </c>
      <c r="J1015">
        <v>0</v>
      </c>
      <c r="K1015">
        <v>1</v>
      </c>
      <c r="L1015">
        <v>136</v>
      </c>
      <c r="M1015">
        <v>109</v>
      </c>
      <c r="N1015">
        <v>28</v>
      </c>
      <c r="O1015">
        <v>3</v>
      </c>
      <c r="P1015">
        <v>6</v>
      </c>
      <c r="Q1015" s="2">
        <f t="shared" si="182"/>
        <v>0.69843878389482339</v>
      </c>
      <c r="R1015" s="3">
        <f t="shared" si="183"/>
        <v>81.36</v>
      </c>
      <c r="S1015" s="3">
        <f t="shared" si="184"/>
        <v>72.72</v>
      </c>
      <c r="T1015" s="3">
        <f t="shared" si="185"/>
        <v>167.1583087512291</v>
      </c>
      <c r="U1015" s="3">
        <f t="shared" si="186"/>
        <v>149.8899889988999</v>
      </c>
      <c r="V1015" s="3">
        <f t="shared" si="187"/>
        <v>17.268319752329205</v>
      </c>
      <c r="W1015" s="2">
        <f t="shared" si="188"/>
        <v>3.5</v>
      </c>
      <c r="X1015">
        <v>89</v>
      </c>
      <c r="Y1015">
        <v>52</v>
      </c>
      <c r="Z1015" s="2">
        <v>0.58399999999999996</v>
      </c>
      <c r="AA1015">
        <v>36</v>
      </c>
      <c r="AB1015">
        <v>15</v>
      </c>
      <c r="AC1015">
        <f t="shared" si="189"/>
        <v>45</v>
      </c>
      <c r="AD1015" s="2">
        <v>0.41699999999999998</v>
      </c>
      <c r="AE1015">
        <v>19</v>
      </c>
      <c r="AF1015">
        <v>17</v>
      </c>
      <c r="AG1015" s="2">
        <v>0.89500000000000002</v>
      </c>
      <c r="AH1015">
        <v>29</v>
      </c>
      <c r="AI1015">
        <v>8</v>
      </c>
      <c r="AJ1015">
        <v>37</v>
      </c>
      <c r="AK1015">
        <v>8</v>
      </c>
      <c r="AL1015">
        <v>8</v>
      </c>
      <c r="AM1015">
        <v>27</v>
      </c>
      <c r="AN1015">
        <v>240</v>
      </c>
      <c r="AO1015">
        <v>37</v>
      </c>
      <c r="AP1015">
        <v>38</v>
      </c>
      <c r="AQ1015">
        <v>37</v>
      </c>
      <c r="AR1015">
        <v>24</v>
      </c>
      <c r="AS1015">
        <v>37</v>
      </c>
      <c r="AT1015">
        <v>6</v>
      </c>
      <c r="AU1015">
        <v>16</v>
      </c>
      <c r="AV1015">
        <v>60</v>
      </c>
      <c r="AW1015">
        <f t="shared" si="190"/>
        <v>14</v>
      </c>
      <c r="AX1015">
        <f t="shared" si="191"/>
        <v>74</v>
      </c>
      <c r="AY1015" t="s">
        <v>102</v>
      </c>
      <c r="AZ1015" s="1">
        <v>46064.875</v>
      </c>
      <c r="BA1015" s="1">
        <v>46064</v>
      </c>
      <c r="BB1015">
        <v>2</v>
      </c>
      <c r="BC1015" t="s">
        <v>120</v>
      </c>
      <c r="BD1015">
        <v>2026</v>
      </c>
    </row>
    <row r="1016" spans="1:56" x14ac:dyDescent="0.25">
      <c r="A1016">
        <v>22500786</v>
      </c>
      <c r="B1016" t="s">
        <v>109</v>
      </c>
      <c r="C1016" t="s">
        <v>110</v>
      </c>
      <c r="D1016">
        <v>1610612758</v>
      </c>
      <c r="E1016" t="str">
        <f t="shared" si="180"/>
        <v>161061275822500786</v>
      </c>
      <c r="F1016" t="s">
        <v>107</v>
      </c>
      <c r="G1016" t="s">
        <v>108</v>
      </c>
      <c r="H1016">
        <v>1610612762</v>
      </c>
      <c r="I1016" s="4" t="str">
        <f t="shared" si="181"/>
        <v>161061276222500786</v>
      </c>
      <c r="J1016">
        <v>0</v>
      </c>
      <c r="K1016">
        <v>0</v>
      </c>
      <c r="L1016">
        <v>93</v>
      </c>
      <c r="M1016">
        <v>121</v>
      </c>
      <c r="N1016">
        <v>24</v>
      </c>
      <c r="O1016">
        <v>3</v>
      </c>
      <c r="P1016">
        <v>10</v>
      </c>
      <c r="Q1016" s="2">
        <f t="shared" si="182"/>
        <v>0.45251070455430126</v>
      </c>
      <c r="R1016" s="3">
        <f t="shared" si="183"/>
        <v>75.760000000000005</v>
      </c>
      <c r="S1016" s="3">
        <f t="shared" si="184"/>
        <v>65.72</v>
      </c>
      <c r="T1016" s="3">
        <f t="shared" si="185"/>
        <v>122.75607180570221</v>
      </c>
      <c r="U1016" s="3">
        <f t="shared" si="186"/>
        <v>184.11442483262326</v>
      </c>
      <c r="V1016" s="3">
        <f t="shared" si="187"/>
        <v>-61.358353026921051</v>
      </c>
      <c r="W1016" s="2">
        <f t="shared" si="188"/>
        <v>2</v>
      </c>
      <c r="X1016">
        <v>90</v>
      </c>
      <c r="Y1016">
        <v>31</v>
      </c>
      <c r="Z1016" s="2">
        <v>0.34399999999999997</v>
      </c>
      <c r="AA1016">
        <v>33</v>
      </c>
      <c r="AB1016">
        <v>7</v>
      </c>
      <c r="AC1016">
        <f t="shared" si="189"/>
        <v>21</v>
      </c>
      <c r="AD1016" s="2">
        <v>0.21199999999999999</v>
      </c>
      <c r="AE1016">
        <v>29</v>
      </c>
      <c r="AF1016">
        <v>24</v>
      </c>
      <c r="AG1016" s="2">
        <v>0.82799999999999996</v>
      </c>
      <c r="AH1016">
        <v>27</v>
      </c>
      <c r="AI1016">
        <v>15</v>
      </c>
      <c r="AJ1016">
        <v>42</v>
      </c>
      <c r="AK1016">
        <v>15</v>
      </c>
      <c r="AL1016">
        <v>12</v>
      </c>
      <c r="AM1016">
        <v>-28</v>
      </c>
      <c r="AN1016">
        <v>240</v>
      </c>
      <c r="AO1016">
        <v>20</v>
      </c>
      <c r="AP1016">
        <v>24</v>
      </c>
      <c r="AQ1016">
        <v>22</v>
      </c>
      <c r="AR1016">
        <v>27</v>
      </c>
      <c r="AS1016">
        <v>2</v>
      </c>
      <c r="AT1016">
        <v>6</v>
      </c>
      <c r="AU1016">
        <v>13</v>
      </c>
      <c r="AV1016">
        <v>42</v>
      </c>
      <c r="AW1016">
        <f t="shared" si="190"/>
        <v>6</v>
      </c>
      <c r="AX1016">
        <f t="shared" si="191"/>
        <v>48</v>
      </c>
      <c r="AY1016" t="s">
        <v>102</v>
      </c>
      <c r="AZ1016" s="1">
        <v>46064.875</v>
      </c>
      <c r="BA1016" s="1">
        <v>46064</v>
      </c>
      <c r="BB1016">
        <v>2</v>
      </c>
      <c r="BC1016" t="s">
        <v>120</v>
      </c>
      <c r="BD1016">
        <v>2026</v>
      </c>
    </row>
    <row r="1017" spans="1:56" x14ac:dyDescent="0.25">
      <c r="A1017">
        <v>22500786</v>
      </c>
      <c r="B1017" t="s">
        <v>107</v>
      </c>
      <c r="C1017" t="s">
        <v>108</v>
      </c>
      <c r="D1017">
        <v>1610612762</v>
      </c>
      <c r="E1017" t="str">
        <f t="shared" si="180"/>
        <v>161061276222500786</v>
      </c>
      <c r="F1017" t="s">
        <v>109</v>
      </c>
      <c r="G1017" t="s">
        <v>110</v>
      </c>
      <c r="H1017">
        <v>1610612758</v>
      </c>
      <c r="I1017" s="4" t="str">
        <f t="shared" si="181"/>
        <v>161061275822500786</v>
      </c>
      <c r="J1017">
        <v>1</v>
      </c>
      <c r="K1017">
        <v>1</v>
      </c>
      <c r="L1017">
        <v>121</v>
      </c>
      <c r="M1017">
        <v>93</v>
      </c>
      <c r="N1017">
        <v>34</v>
      </c>
      <c r="O1017">
        <v>3</v>
      </c>
      <c r="P1017">
        <v>9</v>
      </c>
      <c r="Q1017" s="2">
        <f t="shared" si="182"/>
        <v>0.65961622328826863</v>
      </c>
      <c r="R1017" s="3">
        <f t="shared" si="183"/>
        <v>65.72</v>
      </c>
      <c r="S1017" s="3">
        <f t="shared" si="184"/>
        <v>75.760000000000005</v>
      </c>
      <c r="T1017" s="3">
        <f t="shared" si="185"/>
        <v>184.11442483262326</v>
      </c>
      <c r="U1017" s="3">
        <f t="shared" si="186"/>
        <v>122.75607180570221</v>
      </c>
      <c r="V1017" s="3">
        <f t="shared" si="187"/>
        <v>61.358353026921051</v>
      </c>
      <c r="W1017" s="2">
        <f t="shared" si="188"/>
        <v>2</v>
      </c>
      <c r="X1017">
        <v>86</v>
      </c>
      <c r="Y1017">
        <v>47</v>
      </c>
      <c r="Z1017" s="2">
        <v>0.54700000000000004</v>
      </c>
      <c r="AA1017">
        <v>37</v>
      </c>
      <c r="AB1017">
        <v>15</v>
      </c>
      <c r="AC1017">
        <f t="shared" si="189"/>
        <v>45</v>
      </c>
      <c r="AD1017" s="2">
        <v>0.40500000000000003</v>
      </c>
      <c r="AE1017">
        <v>13</v>
      </c>
      <c r="AF1017">
        <v>12</v>
      </c>
      <c r="AG1017" s="2">
        <v>0.92300000000000004</v>
      </c>
      <c r="AH1017">
        <v>43</v>
      </c>
      <c r="AI1017">
        <v>9</v>
      </c>
      <c r="AJ1017">
        <v>52</v>
      </c>
      <c r="AK1017">
        <v>21</v>
      </c>
      <c r="AL1017">
        <v>17</v>
      </c>
      <c r="AM1017">
        <v>28</v>
      </c>
      <c r="AN1017">
        <v>240</v>
      </c>
      <c r="AO1017">
        <v>39</v>
      </c>
      <c r="AP1017">
        <v>32</v>
      </c>
      <c r="AQ1017">
        <v>29</v>
      </c>
      <c r="AR1017">
        <v>21</v>
      </c>
      <c r="AS1017">
        <v>36</v>
      </c>
      <c r="AT1017">
        <v>25</v>
      </c>
      <c r="AU1017">
        <v>20</v>
      </c>
      <c r="AV1017">
        <v>58</v>
      </c>
      <c r="AW1017">
        <f t="shared" si="190"/>
        <v>6</v>
      </c>
      <c r="AX1017">
        <f t="shared" si="191"/>
        <v>64</v>
      </c>
      <c r="AY1017" t="s">
        <v>102</v>
      </c>
      <c r="AZ1017" s="1">
        <v>46064.875</v>
      </c>
      <c r="BA1017" s="1">
        <v>46064</v>
      </c>
      <c r="BB1017">
        <v>2</v>
      </c>
      <c r="BC1017" t="s">
        <v>120</v>
      </c>
      <c r="BD1017">
        <v>2026</v>
      </c>
    </row>
    <row r="1018" spans="1:56" x14ac:dyDescent="0.25">
      <c r="A1018">
        <v>22500787</v>
      </c>
      <c r="B1018" t="s">
        <v>80</v>
      </c>
      <c r="C1018" t="s">
        <v>81</v>
      </c>
      <c r="D1018">
        <v>1610612743</v>
      </c>
      <c r="E1018" t="str">
        <f t="shared" si="180"/>
        <v>161061274322500787</v>
      </c>
      <c r="F1018" t="s">
        <v>103</v>
      </c>
      <c r="G1018" t="s">
        <v>104</v>
      </c>
      <c r="H1018">
        <v>1610612763</v>
      </c>
      <c r="I1018" s="4" t="str">
        <f t="shared" si="181"/>
        <v>161061276322500787</v>
      </c>
      <c r="J1018">
        <v>1</v>
      </c>
      <c r="K1018">
        <v>1</v>
      </c>
      <c r="L1018">
        <v>122</v>
      </c>
      <c r="M1018">
        <v>116</v>
      </c>
      <c r="N1018">
        <v>29</v>
      </c>
      <c r="O1018">
        <v>1</v>
      </c>
      <c r="P1018">
        <v>2</v>
      </c>
      <c r="Q1018" s="2">
        <f t="shared" si="182"/>
        <v>0.64156499789650823</v>
      </c>
      <c r="R1018" s="3">
        <f t="shared" si="183"/>
        <v>72.08</v>
      </c>
      <c r="S1018" s="3">
        <f t="shared" si="184"/>
        <v>86.24</v>
      </c>
      <c r="T1018" s="3">
        <f t="shared" si="185"/>
        <v>169.25638179800222</v>
      </c>
      <c r="U1018" s="3">
        <f t="shared" si="186"/>
        <v>134.50834879406307</v>
      </c>
      <c r="V1018" s="3">
        <f t="shared" si="187"/>
        <v>34.748033003939156</v>
      </c>
      <c r="W1018" s="2">
        <f t="shared" si="188"/>
        <v>2.0714285714285716</v>
      </c>
      <c r="X1018">
        <v>81</v>
      </c>
      <c r="Y1018">
        <v>43</v>
      </c>
      <c r="Z1018" s="2">
        <v>0.53100000000000003</v>
      </c>
      <c r="AA1018">
        <v>22</v>
      </c>
      <c r="AB1018">
        <v>10</v>
      </c>
      <c r="AC1018">
        <f t="shared" si="189"/>
        <v>30</v>
      </c>
      <c r="AD1018" s="2">
        <v>0.45500000000000002</v>
      </c>
      <c r="AE1018">
        <v>32</v>
      </c>
      <c r="AF1018">
        <v>26</v>
      </c>
      <c r="AG1018" s="2">
        <v>0.81299999999999994</v>
      </c>
      <c r="AH1018">
        <v>37</v>
      </c>
      <c r="AI1018">
        <v>9</v>
      </c>
      <c r="AJ1018">
        <v>46</v>
      </c>
      <c r="AK1018">
        <v>19</v>
      </c>
      <c r="AL1018">
        <v>14</v>
      </c>
      <c r="AM1018">
        <v>6</v>
      </c>
      <c r="AN1018">
        <v>240</v>
      </c>
      <c r="AO1018">
        <v>30</v>
      </c>
      <c r="AP1018">
        <v>30</v>
      </c>
      <c r="AQ1018">
        <v>33</v>
      </c>
      <c r="AR1018">
        <v>29</v>
      </c>
      <c r="AS1018">
        <v>15</v>
      </c>
      <c r="AT1018">
        <v>10</v>
      </c>
      <c r="AU1018">
        <v>4</v>
      </c>
      <c r="AV1018">
        <v>58</v>
      </c>
      <c r="AW1018">
        <f t="shared" si="190"/>
        <v>8</v>
      </c>
      <c r="AX1018">
        <f t="shared" si="191"/>
        <v>66</v>
      </c>
      <c r="AY1018" t="s">
        <v>102</v>
      </c>
      <c r="AZ1018" s="1">
        <v>46064.875</v>
      </c>
      <c r="BA1018" s="1">
        <v>46064</v>
      </c>
      <c r="BB1018">
        <v>2</v>
      </c>
      <c r="BC1018" t="s">
        <v>120</v>
      </c>
      <c r="BD1018">
        <v>2026</v>
      </c>
    </row>
    <row r="1019" spans="1:56" x14ac:dyDescent="0.25">
      <c r="A1019">
        <v>22500787</v>
      </c>
      <c r="B1019" t="s">
        <v>103</v>
      </c>
      <c r="C1019" t="s">
        <v>104</v>
      </c>
      <c r="D1019">
        <v>1610612763</v>
      </c>
      <c r="E1019" t="str">
        <f t="shared" si="180"/>
        <v>161061276322500787</v>
      </c>
      <c r="F1019" t="s">
        <v>80</v>
      </c>
      <c r="G1019" t="s">
        <v>81</v>
      </c>
      <c r="H1019">
        <v>1610612743</v>
      </c>
      <c r="I1019" s="4" t="str">
        <f t="shared" si="181"/>
        <v>161061274322500787</v>
      </c>
      <c r="J1019">
        <v>0</v>
      </c>
      <c r="K1019">
        <v>0</v>
      </c>
      <c r="L1019">
        <v>116</v>
      </c>
      <c r="M1019">
        <v>122</v>
      </c>
      <c r="N1019">
        <v>28</v>
      </c>
      <c r="O1019">
        <v>5</v>
      </c>
      <c r="P1019">
        <v>12</v>
      </c>
      <c r="Q1019" s="2">
        <f t="shared" si="182"/>
        <v>0.57861133280127697</v>
      </c>
      <c r="R1019" s="3">
        <f t="shared" si="183"/>
        <v>86.24</v>
      </c>
      <c r="S1019" s="3">
        <f t="shared" si="184"/>
        <v>72.08</v>
      </c>
      <c r="T1019" s="3">
        <f t="shared" si="185"/>
        <v>134.50834879406307</v>
      </c>
      <c r="U1019" s="3">
        <f t="shared" si="186"/>
        <v>169.25638179800222</v>
      </c>
      <c r="V1019" s="3">
        <f t="shared" si="187"/>
        <v>-34.748033003939156</v>
      </c>
      <c r="W1019" s="2">
        <f t="shared" si="188"/>
        <v>4.666666666666667</v>
      </c>
      <c r="X1019">
        <v>91</v>
      </c>
      <c r="Y1019">
        <v>42</v>
      </c>
      <c r="Z1019" s="2">
        <v>0.46200000000000002</v>
      </c>
      <c r="AA1019">
        <v>39</v>
      </c>
      <c r="AB1019">
        <v>15</v>
      </c>
      <c r="AC1019">
        <f t="shared" si="189"/>
        <v>45</v>
      </c>
      <c r="AD1019" s="2">
        <v>0.38500000000000001</v>
      </c>
      <c r="AE1019">
        <v>21</v>
      </c>
      <c r="AF1019">
        <v>17</v>
      </c>
      <c r="AG1019" s="2">
        <v>0.81</v>
      </c>
      <c r="AH1019">
        <v>21</v>
      </c>
      <c r="AI1019">
        <v>8</v>
      </c>
      <c r="AJ1019">
        <v>29</v>
      </c>
      <c r="AK1019">
        <v>32</v>
      </c>
      <c r="AL1019">
        <v>6</v>
      </c>
      <c r="AM1019">
        <v>-6</v>
      </c>
      <c r="AN1019">
        <v>240</v>
      </c>
      <c r="AO1019">
        <v>28</v>
      </c>
      <c r="AP1019">
        <v>26</v>
      </c>
      <c r="AQ1019">
        <v>27</v>
      </c>
      <c r="AR1019">
        <v>35</v>
      </c>
      <c r="AS1019">
        <v>4</v>
      </c>
      <c r="AT1019">
        <v>26</v>
      </c>
      <c r="AU1019">
        <v>22</v>
      </c>
      <c r="AV1019">
        <v>50</v>
      </c>
      <c r="AW1019">
        <f t="shared" si="190"/>
        <v>4</v>
      </c>
      <c r="AX1019">
        <f t="shared" si="191"/>
        <v>54</v>
      </c>
      <c r="AY1019" t="s">
        <v>102</v>
      </c>
      <c r="AZ1019" s="1">
        <v>46064.875</v>
      </c>
      <c r="BA1019" s="1">
        <v>46064</v>
      </c>
      <c r="BB1019">
        <v>2</v>
      </c>
      <c r="BC1019" t="s">
        <v>120</v>
      </c>
      <c r="BD1019">
        <v>2026</v>
      </c>
    </row>
    <row r="1020" spans="1:56" x14ac:dyDescent="0.25">
      <c r="A1020">
        <v>22500782</v>
      </c>
      <c r="B1020" t="s">
        <v>78</v>
      </c>
      <c r="C1020" t="s">
        <v>79</v>
      </c>
      <c r="D1020">
        <v>1610612745</v>
      </c>
      <c r="E1020" t="str">
        <f t="shared" si="180"/>
        <v>161061274522500782</v>
      </c>
      <c r="F1020" t="s">
        <v>94</v>
      </c>
      <c r="G1020" t="s">
        <v>95</v>
      </c>
      <c r="H1020">
        <v>1610612746</v>
      </c>
      <c r="I1020" s="4" t="str">
        <f t="shared" si="181"/>
        <v>161061274622500782</v>
      </c>
      <c r="J1020">
        <v>1</v>
      </c>
      <c r="K1020">
        <v>0</v>
      </c>
      <c r="L1020">
        <v>102</v>
      </c>
      <c r="M1020">
        <v>105</v>
      </c>
      <c r="N1020">
        <v>25</v>
      </c>
      <c r="O1020">
        <v>9</v>
      </c>
      <c r="P1020">
        <v>3</v>
      </c>
      <c r="Q1020" s="2">
        <f t="shared" si="182"/>
        <v>0.56717081850533801</v>
      </c>
      <c r="R1020" s="3">
        <f t="shared" si="183"/>
        <v>55.92</v>
      </c>
      <c r="S1020" s="3">
        <f t="shared" si="184"/>
        <v>72.44</v>
      </c>
      <c r="T1020" s="3">
        <f t="shared" si="185"/>
        <v>182.40343347639484</v>
      </c>
      <c r="U1020" s="3">
        <f t="shared" si="186"/>
        <v>144.94754279403645</v>
      </c>
      <c r="V1020" s="3">
        <f t="shared" si="187"/>
        <v>37.455890682358387</v>
      </c>
      <c r="W1020" s="2">
        <f t="shared" si="188"/>
        <v>1.1904761904761905</v>
      </c>
      <c r="X1020">
        <v>82</v>
      </c>
      <c r="Y1020">
        <v>38</v>
      </c>
      <c r="Z1020" s="2">
        <v>0.46300000000000002</v>
      </c>
      <c r="AA1020">
        <v>36</v>
      </c>
      <c r="AB1020">
        <v>12</v>
      </c>
      <c r="AC1020">
        <f t="shared" si="189"/>
        <v>36</v>
      </c>
      <c r="AD1020" s="2">
        <v>0.33300000000000002</v>
      </c>
      <c r="AE1020">
        <v>18</v>
      </c>
      <c r="AF1020">
        <v>14</v>
      </c>
      <c r="AG1020" s="2">
        <v>0.77800000000000002</v>
      </c>
      <c r="AH1020">
        <v>32</v>
      </c>
      <c r="AI1020">
        <v>13</v>
      </c>
      <c r="AJ1020">
        <v>45</v>
      </c>
      <c r="AK1020">
        <v>17</v>
      </c>
      <c r="AL1020">
        <v>21</v>
      </c>
      <c r="AM1020">
        <v>-3</v>
      </c>
      <c r="AN1020">
        <v>240</v>
      </c>
      <c r="AO1020">
        <v>29</v>
      </c>
      <c r="AP1020">
        <v>27</v>
      </c>
      <c r="AQ1020">
        <v>20</v>
      </c>
      <c r="AR1020">
        <v>26</v>
      </c>
      <c r="AS1020">
        <v>15</v>
      </c>
      <c r="AT1020">
        <v>2</v>
      </c>
      <c r="AU1020">
        <v>10</v>
      </c>
      <c r="AV1020">
        <v>46</v>
      </c>
      <c r="AW1020">
        <f t="shared" si="190"/>
        <v>6</v>
      </c>
      <c r="AX1020">
        <f t="shared" si="191"/>
        <v>52</v>
      </c>
      <c r="AY1020" t="s">
        <v>102</v>
      </c>
      <c r="AZ1020" s="1">
        <v>46064.833333333336</v>
      </c>
      <c r="BA1020" s="1">
        <v>46064</v>
      </c>
      <c r="BB1020">
        <v>2</v>
      </c>
      <c r="BC1020" t="s">
        <v>120</v>
      </c>
      <c r="BD1020">
        <v>2026</v>
      </c>
    </row>
    <row r="1021" spans="1:56" x14ac:dyDescent="0.25">
      <c r="A1021">
        <v>22500782</v>
      </c>
      <c r="B1021" t="s">
        <v>94</v>
      </c>
      <c r="C1021" t="s">
        <v>95</v>
      </c>
      <c r="D1021">
        <v>1610612746</v>
      </c>
      <c r="E1021" t="str">
        <f t="shared" si="180"/>
        <v>161061274622500782</v>
      </c>
      <c r="F1021" t="s">
        <v>78</v>
      </c>
      <c r="G1021" t="s">
        <v>79</v>
      </c>
      <c r="H1021">
        <v>1610612745</v>
      </c>
      <c r="I1021" s="4" t="str">
        <f t="shared" si="181"/>
        <v>161061274522500782</v>
      </c>
      <c r="J1021">
        <v>0</v>
      </c>
      <c r="K1021">
        <v>1</v>
      </c>
      <c r="L1021">
        <v>105</v>
      </c>
      <c r="M1021">
        <v>102</v>
      </c>
      <c r="N1021">
        <v>21</v>
      </c>
      <c r="O1021">
        <v>7</v>
      </c>
      <c r="P1021">
        <v>13</v>
      </c>
      <c r="Q1021" s="2">
        <f t="shared" si="182"/>
        <v>0.59362279511533245</v>
      </c>
      <c r="R1021" s="3">
        <f t="shared" si="183"/>
        <v>72.44</v>
      </c>
      <c r="S1021" s="3">
        <f t="shared" si="184"/>
        <v>55.92</v>
      </c>
      <c r="T1021" s="3">
        <f t="shared" si="185"/>
        <v>144.94754279403645</v>
      </c>
      <c r="U1021" s="3">
        <f t="shared" si="186"/>
        <v>182.40343347639484</v>
      </c>
      <c r="V1021" s="3">
        <f t="shared" si="187"/>
        <v>-37.455890682358387</v>
      </c>
      <c r="W1021" s="2">
        <f t="shared" si="188"/>
        <v>2.3333333333333335</v>
      </c>
      <c r="X1021">
        <v>77</v>
      </c>
      <c r="Y1021">
        <v>36</v>
      </c>
      <c r="Z1021" s="2">
        <v>0.46800000000000003</v>
      </c>
      <c r="AA1021">
        <v>28</v>
      </c>
      <c r="AB1021">
        <v>11</v>
      </c>
      <c r="AC1021">
        <f t="shared" si="189"/>
        <v>33</v>
      </c>
      <c r="AD1021" s="2">
        <v>0.39300000000000002</v>
      </c>
      <c r="AE1021">
        <v>26</v>
      </c>
      <c r="AF1021">
        <v>22</v>
      </c>
      <c r="AG1021" s="2">
        <v>0.84599999999999997</v>
      </c>
      <c r="AH1021">
        <v>25</v>
      </c>
      <c r="AI1021">
        <v>7</v>
      </c>
      <c r="AJ1021">
        <v>32</v>
      </c>
      <c r="AK1021">
        <v>15</v>
      </c>
      <c r="AL1021">
        <v>9</v>
      </c>
      <c r="AM1021">
        <v>3</v>
      </c>
      <c r="AN1021">
        <v>240</v>
      </c>
      <c r="AO1021">
        <v>22</v>
      </c>
      <c r="AP1021">
        <v>24</v>
      </c>
      <c r="AQ1021">
        <v>24</v>
      </c>
      <c r="AR1021">
        <v>35</v>
      </c>
      <c r="AS1021">
        <v>7</v>
      </c>
      <c r="AT1021">
        <v>22</v>
      </c>
      <c r="AU1021">
        <v>23</v>
      </c>
      <c r="AV1021">
        <v>46</v>
      </c>
      <c r="AW1021">
        <f t="shared" si="190"/>
        <v>4</v>
      </c>
      <c r="AX1021">
        <f t="shared" si="191"/>
        <v>50</v>
      </c>
      <c r="AY1021" t="s">
        <v>102</v>
      </c>
      <c r="AZ1021" s="1">
        <v>46064.833333333336</v>
      </c>
      <c r="BA1021" s="1">
        <v>46064</v>
      </c>
      <c r="BB1021">
        <v>2</v>
      </c>
      <c r="BC1021" t="s">
        <v>120</v>
      </c>
      <c r="BD1021">
        <v>2026</v>
      </c>
    </row>
    <row r="1022" spans="1:56" x14ac:dyDescent="0.25">
      <c r="A1022">
        <v>22500783</v>
      </c>
      <c r="B1022" t="s">
        <v>66</v>
      </c>
      <c r="C1022" t="s">
        <v>67</v>
      </c>
      <c r="D1022">
        <v>1610612750</v>
      </c>
      <c r="E1022" t="str">
        <f t="shared" si="180"/>
        <v>161061275022500783</v>
      </c>
      <c r="F1022" t="s">
        <v>85</v>
      </c>
      <c r="G1022" t="s">
        <v>86</v>
      </c>
      <c r="H1022">
        <v>1610612757</v>
      </c>
      <c r="I1022" s="4" t="str">
        <f t="shared" si="181"/>
        <v>161061275722500783</v>
      </c>
      <c r="J1022">
        <v>1</v>
      </c>
      <c r="K1022">
        <v>1</v>
      </c>
      <c r="L1022">
        <v>133</v>
      </c>
      <c r="M1022">
        <v>109</v>
      </c>
      <c r="N1022">
        <v>26</v>
      </c>
      <c r="O1022">
        <v>6</v>
      </c>
      <c r="P1022">
        <v>14</v>
      </c>
      <c r="Q1022" s="2">
        <f t="shared" si="182"/>
        <v>0.6494140625</v>
      </c>
      <c r="R1022" s="3">
        <f t="shared" si="183"/>
        <v>77.400000000000006</v>
      </c>
      <c r="S1022" s="3">
        <f t="shared" si="184"/>
        <v>58.040000000000006</v>
      </c>
      <c r="T1022" s="3">
        <f t="shared" si="185"/>
        <v>171.8346253229974</v>
      </c>
      <c r="U1022" s="3">
        <f t="shared" si="186"/>
        <v>187.80151619572706</v>
      </c>
      <c r="V1022" s="3">
        <f t="shared" si="187"/>
        <v>-15.966890872729664</v>
      </c>
      <c r="W1022" s="2">
        <f t="shared" si="188"/>
        <v>1.8571428571428572</v>
      </c>
      <c r="X1022">
        <v>87</v>
      </c>
      <c r="Y1022">
        <v>45</v>
      </c>
      <c r="Z1022" s="2">
        <v>0.51700000000000002</v>
      </c>
      <c r="AA1022">
        <v>34</v>
      </c>
      <c r="AB1022">
        <v>14</v>
      </c>
      <c r="AC1022">
        <f t="shared" si="189"/>
        <v>42</v>
      </c>
      <c r="AD1022" s="2">
        <v>0.41199999999999998</v>
      </c>
      <c r="AE1022">
        <v>35</v>
      </c>
      <c r="AF1022">
        <v>29</v>
      </c>
      <c r="AG1022" s="2">
        <v>0.82899999999999996</v>
      </c>
      <c r="AH1022">
        <v>32</v>
      </c>
      <c r="AI1022">
        <v>11</v>
      </c>
      <c r="AJ1022">
        <v>43</v>
      </c>
      <c r="AK1022">
        <v>21</v>
      </c>
      <c r="AL1022">
        <v>14</v>
      </c>
      <c r="AM1022">
        <v>24</v>
      </c>
      <c r="AN1022">
        <v>240</v>
      </c>
      <c r="AO1022">
        <v>32</v>
      </c>
      <c r="AP1022">
        <v>29</v>
      </c>
      <c r="AQ1022">
        <v>35</v>
      </c>
      <c r="AR1022">
        <v>37</v>
      </c>
      <c r="AS1022">
        <v>28</v>
      </c>
      <c r="AT1022">
        <v>25</v>
      </c>
      <c r="AU1022">
        <v>43</v>
      </c>
      <c r="AV1022">
        <v>58</v>
      </c>
      <c r="AW1022">
        <f t="shared" si="190"/>
        <v>4</v>
      </c>
      <c r="AX1022">
        <f t="shared" si="191"/>
        <v>62</v>
      </c>
      <c r="AY1022" t="s">
        <v>102</v>
      </c>
      <c r="AZ1022" s="1">
        <v>46064.833333333336</v>
      </c>
      <c r="BA1022" s="1">
        <v>46064</v>
      </c>
      <c r="BB1022">
        <v>2</v>
      </c>
      <c r="BC1022" t="s">
        <v>120</v>
      </c>
      <c r="BD1022">
        <v>2026</v>
      </c>
    </row>
    <row r="1023" spans="1:56" x14ac:dyDescent="0.25">
      <c r="A1023">
        <v>22500783</v>
      </c>
      <c r="B1023" t="s">
        <v>85</v>
      </c>
      <c r="C1023" t="s">
        <v>86</v>
      </c>
      <c r="D1023">
        <v>1610612757</v>
      </c>
      <c r="E1023" t="str">
        <f t="shared" si="180"/>
        <v>161061275722500783</v>
      </c>
      <c r="F1023" t="s">
        <v>66</v>
      </c>
      <c r="G1023" t="s">
        <v>67</v>
      </c>
      <c r="H1023">
        <v>1610612750</v>
      </c>
      <c r="I1023" s="4" t="str">
        <f t="shared" si="181"/>
        <v>161061275022500783</v>
      </c>
      <c r="J1023">
        <v>0</v>
      </c>
      <c r="K1023">
        <v>0</v>
      </c>
      <c r="L1023">
        <v>109</v>
      </c>
      <c r="M1023">
        <v>133</v>
      </c>
      <c r="N1023">
        <v>23</v>
      </c>
      <c r="O1023">
        <v>4</v>
      </c>
      <c r="P1023">
        <v>4</v>
      </c>
      <c r="Q1023" s="2">
        <f t="shared" si="182"/>
        <v>0.53939034045922407</v>
      </c>
      <c r="R1023" s="3">
        <f t="shared" si="183"/>
        <v>58.040000000000006</v>
      </c>
      <c r="S1023" s="3">
        <f t="shared" si="184"/>
        <v>77.400000000000006</v>
      </c>
      <c r="T1023" s="3">
        <f t="shared" si="185"/>
        <v>187.80151619572706</v>
      </c>
      <c r="U1023" s="3">
        <f t="shared" si="186"/>
        <v>171.8346253229974</v>
      </c>
      <c r="V1023" s="3">
        <f t="shared" si="187"/>
        <v>15.966890872729664</v>
      </c>
      <c r="W1023" s="2">
        <f t="shared" si="188"/>
        <v>0.92</v>
      </c>
      <c r="X1023">
        <v>94</v>
      </c>
      <c r="Y1023">
        <v>40</v>
      </c>
      <c r="Z1023" s="2">
        <v>0.42599999999999999</v>
      </c>
      <c r="AA1023">
        <v>45</v>
      </c>
      <c r="AB1023">
        <v>16</v>
      </c>
      <c r="AC1023">
        <f t="shared" si="189"/>
        <v>48</v>
      </c>
      <c r="AD1023" s="2">
        <v>0.35599999999999998</v>
      </c>
      <c r="AE1023">
        <v>16</v>
      </c>
      <c r="AF1023">
        <v>13</v>
      </c>
      <c r="AG1023" s="2">
        <v>0.81299999999999994</v>
      </c>
      <c r="AH1023">
        <v>32</v>
      </c>
      <c r="AI1023">
        <v>18</v>
      </c>
      <c r="AJ1023">
        <v>50</v>
      </c>
      <c r="AK1023">
        <v>22</v>
      </c>
      <c r="AL1023">
        <v>25</v>
      </c>
      <c r="AM1023">
        <v>-24</v>
      </c>
      <c r="AN1023">
        <v>240</v>
      </c>
      <c r="AO1023">
        <v>26</v>
      </c>
      <c r="AP1023">
        <v>25</v>
      </c>
      <c r="AQ1023">
        <v>31</v>
      </c>
      <c r="AR1023">
        <v>27</v>
      </c>
      <c r="AS1023">
        <v>0</v>
      </c>
      <c r="AT1023">
        <v>5</v>
      </c>
      <c r="AU1023">
        <v>16</v>
      </c>
      <c r="AV1023">
        <v>44</v>
      </c>
      <c r="AW1023">
        <f t="shared" si="190"/>
        <v>4</v>
      </c>
      <c r="AX1023">
        <f t="shared" si="191"/>
        <v>48</v>
      </c>
      <c r="AY1023" t="s">
        <v>102</v>
      </c>
      <c r="AZ1023" s="1">
        <v>46064.833333333336</v>
      </c>
      <c r="BA1023" s="1">
        <v>46064</v>
      </c>
      <c r="BB1023">
        <v>2</v>
      </c>
      <c r="BC1023" t="s">
        <v>120</v>
      </c>
      <c r="BD1023">
        <v>2026</v>
      </c>
    </row>
    <row r="1024" spans="1:56" x14ac:dyDescent="0.25">
      <c r="A1024">
        <v>22500784</v>
      </c>
      <c r="B1024" t="s">
        <v>96</v>
      </c>
      <c r="C1024" t="s">
        <v>97</v>
      </c>
      <c r="D1024">
        <v>1610612748</v>
      </c>
      <c r="E1024" t="str">
        <f t="shared" si="180"/>
        <v>161061274822500784</v>
      </c>
      <c r="F1024" t="s">
        <v>105</v>
      </c>
      <c r="G1024" t="s">
        <v>106</v>
      </c>
      <c r="H1024">
        <v>1610612740</v>
      </c>
      <c r="I1024" s="4" t="str">
        <f t="shared" si="181"/>
        <v>161061274022500784</v>
      </c>
      <c r="J1024">
        <v>0</v>
      </c>
      <c r="K1024">
        <v>1</v>
      </c>
      <c r="L1024">
        <v>123</v>
      </c>
      <c r="M1024">
        <v>111</v>
      </c>
      <c r="N1024">
        <v>25</v>
      </c>
      <c r="O1024">
        <v>9</v>
      </c>
      <c r="P1024">
        <v>8</v>
      </c>
      <c r="Q1024" s="2">
        <f t="shared" si="182"/>
        <v>0.52780638516992795</v>
      </c>
      <c r="R1024" s="3">
        <f t="shared" si="183"/>
        <v>90.52</v>
      </c>
      <c r="S1024" s="3">
        <f t="shared" si="184"/>
        <v>79.36</v>
      </c>
      <c r="T1024" s="3">
        <f t="shared" si="185"/>
        <v>135.88157313300928</v>
      </c>
      <c r="U1024" s="3">
        <f t="shared" si="186"/>
        <v>139.86895161290323</v>
      </c>
      <c r="V1024" s="3">
        <f t="shared" si="187"/>
        <v>-3.9873784798939482</v>
      </c>
      <c r="W1024" s="2">
        <f t="shared" si="188"/>
        <v>3.125</v>
      </c>
      <c r="X1024">
        <v>102</v>
      </c>
      <c r="Y1024">
        <v>42</v>
      </c>
      <c r="Z1024" s="2">
        <v>0.41199999999999998</v>
      </c>
      <c r="AA1024">
        <v>47</v>
      </c>
      <c r="AB1024">
        <v>14</v>
      </c>
      <c r="AC1024">
        <f t="shared" si="189"/>
        <v>42</v>
      </c>
      <c r="AD1024" s="2">
        <v>0.29799999999999999</v>
      </c>
      <c r="AE1024">
        <v>33</v>
      </c>
      <c r="AF1024">
        <v>25</v>
      </c>
      <c r="AG1024" s="2">
        <v>0.75800000000000001</v>
      </c>
      <c r="AH1024">
        <v>38</v>
      </c>
      <c r="AI1024">
        <v>18</v>
      </c>
      <c r="AJ1024">
        <v>56</v>
      </c>
      <c r="AK1024">
        <v>15</v>
      </c>
      <c r="AL1024">
        <v>8</v>
      </c>
      <c r="AM1024">
        <v>12</v>
      </c>
      <c r="AN1024">
        <v>240</v>
      </c>
      <c r="AO1024">
        <v>31</v>
      </c>
      <c r="AP1024">
        <v>27</v>
      </c>
      <c r="AQ1024">
        <v>38</v>
      </c>
      <c r="AR1024">
        <v>27</v>
      </c>
      <c r="AS1024">
        <v>17</v>
      </c>
      <c r="AT1024">
        <v>9</v>
      </c>
      <c r="AU1024">
        <v>24</v>
      </c>
      <c r="AV1024">
        <v>56</v>
      </c>
      <c r="AW1024">
        <f t="shared" si="190"/>
        <v>0</v>
      </c>
      <c r="AX1024">
        <f t="shared" si="191"/>
        <v>56</v>
      </c>
      <c r="AY1024" t="s">
        <v>102</v>
      </c>
      <c r="AZ1024" s="1">
        <v>46064.833333333336</v>
      </c>
      <c r="BA1024" s="1">
        <v>46064</v>
      </c>
      <c r="BB1024">
        <v>2</v>
      </c>
      <c r="BC1024" t="s">
        <v>120</v>
      </c>
      <c r="BD1024">
        <v>2026</v>
      </c>
    </row>
    <row r="1025" spans="1:56" x14ac:dyDescent="0.25">
      <c r="A1025">
        <v>22500784</v>
      </c>
      <c r="B1025" t="s">
        <v>105</v>
      </c>
      <c r="C1025" t="s">
        <v>106</v>
      </c>
      <c r="D1025">
        <v>1610612740</v>
      </c>
      <c r="E1025" t="str">
        <f t="shared" si="180"/>
        <v>161061274022500784</v>
      </c>
      <c r="F1025" t="s">
        <v>96</v>
      </c>
      <c r="G1025" t="s">
        <v>97</v>
      </c>
      <c r="H1025">
        <v>1610612748</v>
      </c>
      <c r="I1025" s="4" t="str">
        <f t="shared" si="181"/>
        <v>161061274822500784</v>
      </c>
      <c r="J1025">
        <v>1</v>
      </c>
      <c r="K1025">
        <v>0</v>
      </c>
      <c r="L1025">
        <v>111</v>
      </c>
      <c r="M1025">
        <v>123</v>
      </c>
      <c r="N1025">
        <v>27</v>
      </c>
      <c r="O1025">
        <v>3</v>
      </c>
      <c r="P1025">
        <v>5</v>
      </c>
      <c r="Q1025" s="2">
        <f t="shared" si="182"/>
        <v>0.55300916699880431</v>
      </c>
      <c r="R1025" s="3">
        <f t="shared" si="183"/>
        <v>79.36</v>
      </c>
      <c r="S1025" s="3">
        <f t="shared" si="184"/>
        <v>90.52</v>
      </c>
      <c r="T1025" s="3">
        <f t="shared" si="185"/>
        <v>139.86895161290323</v>
      </c>
      <c r="U1025" s="3">
        <f t="shared" si="186"/>
        <v>135.88157313300928</v>
      </c>
      <c r="V1025" s="3">
        <f t="shared" si="187"/>
        <v>3.9873784798939482</v>
      </c>
      <c r="W1025" s="2">
        <f t="shared" si="188"/>
        <v>2.0769230769230771</v>
      </c>
      <c r="X1025">
        <v>92</v>
      </c>
      <c r="Y1025">
        <v>42</v>
      </c>
      <c r="Z1025" s="2">
        <v>0.45700000000000002</v>
      </c>
      <c r="AA1025">
        <v>31</v>
      </c>
      <c r="AB1025">
        <v>11</v>
      </c>
      <c r="AC1025">
        <f t="shared" si="189"/>
        <v>33</v>
      </c>
      <c r="AD1025" s="2">
        <v>0.35499999999999998</v>
      </c>
      <c r="AE1025">
        <v>19</v>
      </c>
      <c r="AF1025">
        <v>16</v>
      </c>
      <c r="AG1025" s="2">
        <v>0.84199999999999997</v>
      </c>
      <c r="AH1025">
        <v>38</v>
      </c>
      <c r="AI1025">
        <v>8</v>
      </c>
      <c r="AJ1025">
        <v>46</v>
      </c>
      <c r="AK1025">
        <v>23</v>
      </c>
      <c r="AL1025">
        <v>13</v>
      </c>
      <c r="AM1025">
        <v>-12</v>
      </c>
      <c r="AN1025">
        <v>240</v>
      </c>
      <c r="AO1025">
        <v>25</v>
      </c>
      <c r="AP1025">
        <v>30</v>
      </c>
      <c r="AQ1025">
        <v>30</v>
      </c>
      <c r="AR1025">
        <v>26</v>
      </c>
      <c r="AS1025">
        <v>4</v>
      </c>
      <c r="AT1025">
        <v>25</v>
      </c>
      <c r="AU1025">
        <v>14</v>
      </c>
      <c r="AV1025">
        <v>56</v>
      </c>
      <c r="AW1025">
        <f t="shared" si="190"/>
        <v>6</v>
      </c>
      <c r="AX1025">
        <f t="shared" si="191"/>
        <v>62</v>
      </c>
      <c r="AY1025" t="s">
        <v>102</v>
      </c>
      <c r="AZ1025" s="1">
        <v>46064.833333333336</v>
      </c>
      <c r="BA1025" s="1">
        <v>46064</v>
      </c>
      <c r="BB1025">
        <v>2</v>
      </c>
      <c r="BC1025" t="s">
        <v>120</v>
      </c>
      <c r="BD1025">
        <v>2026</v>
      </c>
    </row>
    <row r="1026" spans="1:56" x14ac:dyDescent="0.25">
      <c r="A1026">
        <v>22500778</v>
      </c>
      <c r="B1026" t="s">
        <v>76</v>
      </c>
      <c r="C1026" t="s">
        <v>77</v>
      </c>
      <c r="D1026">
        <v>1610612738</v>
      </c>
      <c r="E1026" t="str">
        <f t="shared" ref="E1026:E1089" si="192">D1026:D3669&amp;A1026:A3669</f>
        <v>161061273822500778</v>
      </c>
      <c r="F1026" t="s">
        <v>100</v>
      </c>
      <c r="G1026" t="s">
        <v>101</v>
      </c>
      <c r="H1026">
        <v>1610612741</v>
      </c>
      <c r="I1026" s="4" t="str">
        <f t="shared" ref="I1026:I1089" si="193">H1026:H3669&amp;A1026:A3669</f>
        <v>161061274122500778</v>
      </c>
      <c r="J1026">
        <v>1</v>
      </c>
      <c r="K1026">
        <v>1</v>
      </c>
      <c r="L1026">
        <v>124</v>
      </c>
      <c r="M1026">
        <v>105</v>
      </c>
      <c r="N1026">
        <v>29</v>
      </c>
      <c r="O1026">
        <v>8</v>
      </c>
      <c r="P1026">
        <v>9</v>
      </c>
      <c r="Q1026" s="2">
        <f t="shared" ref="Q1026:Q1089" si="194">IF((2*(X1026 + 0.44 * AE1026))=0,0,L1026 / (2*(X1026 + 0.44 * AE1026)))</f>
        <v>0.61556791104050834</v>
      </c>
      <c r="R1026" s="3">
        <f t="shared" ref="R1026:R1089" si="195">X1026 + 0.44 * AE1026 - AI1026 - AL1026</f>
        <v>73.72</v>
      </c>
      <c r="S1026" s="3">
        <f t="shared" ref="S1026:S1089" si="196">INDEX(X:X,MATCH(I1026,E:E,0))
+0.44*INDEX(AE:AE,MATCH(I1026,E:E,0))
-INDEX(AI:AI,MATCH(I1026,E:E,0))
-INDEX(AL:AL,MATCH(I1026,E:E,0))</f>
        <v>72.72</v>
      </c>
      <c r="T1026" s="3">
        <f t="shared" ref="T1026:T1089" si="197">(L1026/R1026)*100</f>
        <v>168.20401519262074</v>
      </c>
      <c r="U1026" s="3">
        <f t="shared" ref="U1026:U1089" si="198">(M1026/S1026)*100</f>
        <v>144.38943894389439</v>
      </c>
      <c r="V1026" s="3">
        <f t="shared" ref="V1026:V1089" si="199">T1026-U1026</f>
        <v>23.814576248726354</v>
      </c>
      <c r="W1026" s="2">
        <f t="shared" ref="W1026:W1089" si="200">N1026/IF(AL1026=0,1,AL1026)</f>
        <v>2.0714285714285716</v>
      </c>
      <c r="X1026">
        <v>95</v>
      </c>
      <c r="Y1026">
        <v>49</v>
      </c>
      <c r="Z1026" s="2">
        <v>0.51600000000000001</v>
      </c>
      <c r="AA1026">
        <v>45</v>
      </c>
      <c r="AB1026">
        <v>18</v>
      </c>
      <c r="AC1026">
        <f t="shared" ref="AC1026:AC1089" si="201">AB1026*3</f>
        <v>54</v>
      </c>
      <c r="AD1026" s="2">
        <v>0.4</v>
      </c>
      <c r="AE1026">
        <v>13</v>
      </c>
      <c r="AF1026">
        <v>8</v>
      </c>
      <c r="AG1026" s="2">
        <v>0.61499999999999999</v>
      </c>
      <c r="AH1026">
        <v>35</v>
      </c>
      <c r="AI1026">
        <v>13</v>
      </c>
      <c r="AJ1026">
        <v>48</v>
      </c>
      <c r="AK1026">
        <v>15</v>
      </c>
      <c r="AL1026">
        <v>14</v>
      </c>
      <c r="AM1026">
        <v>19</v>
      </c>
      <c r="AN1026">
        <v>240</v>
      </c>
      <c r="AO1026">
        <v>36</v>
      </c>
      <c r="AP1026">
        <v>36</v>
      </c>
      <c r="AQ1026">
        <v>26</v>
      </c>
      <c r="AR1026">
        <v>26</v>
      </c>
      <c r="AS1026">
        <v>33</v>
      </c>
      <c r="AT1026">
        <v>12</v>
      </c>
      <c r="AU1026">
        <v>18</v>
      </c>
      <c r="AV1026">
        <v>52</v>
      </c>
      <c r="AW1026">
        <f t="shared" ref="AW1026:AW1089" si="202">L1026-(AV1026+AC1026+AF1026)</f>
        <v>10</v>
      </c>
      <c r="AX1026">
        <f t="shared" ref="AX1026:AX1089" si="203">AV1026+AW1026</f>
        <v>62</v>
      </c>
      <c r="AY1026" t="s">
        <v>102</v>
      </c>
      <c r="AZ1026" s="1">
        <v>46064.8125</v>
      </c>
      <c r="BA1026" s="1">
        <v>46064</v>
      </c>
      <c r="BB1026">
        <v>2</v>
      </c>
      <c r="BC1026" t="s">
        <v>120</v>
      </c>
      <c r="BD1026">
        <v>2026</v>
      </c>
    </row>
    <row r="1027" spans="1:56" x14ac:dyDescent="0.25">
      <c r="A1027">
        <v>22500778</v>
      </c>
      <c r="B1027" t="s">
        <v>100</v>
      </c>
      <c r="C1027" t="s">
        <v>101</v>
      </c>
      <c r="D1027">
        <v>1610612741</v>
      </c>
      <c r="E1027" t="str">
        <f t="shared" si="192"/>
        <v>161061274122500778</v>
      </c>
      <c r="F1027" t="s">
        <v>76</v>
      </c>
      <c r="G1027" t="s">
        <v>77</v>
      </c>
      <c r="H1027">
        <v>1610612738</v>
      </c>
      <c r="I1027" s="4" t="str">
        <f t="shared" si="193"/>
        <v>161061273822500778</v>
      </c>
      <c r="J1027">
        <v>0</v>
      </c>
      <c r="K1027">
        <v>0</v>
      </c>
      <c r="L1027">
        <v>105</v>
      </c>
      <c r="M1027">
        <v>124</v>
      </c>
      <c r="N1027">
        <v>25</v>
      </c>
      <c r="O1027">
        <v>5</v>
      </c>
      <c r="P1027">
        <v>9</v>
      </c>
      <c r="Q1027" s="2">
        <f t="shared" si="194"/>
        <v>0.55426520270270274</v>
      </c>
      <c r="R1027" s="3">
        <f t="shared" si="195"/>
        <v>72.72</v>
      </c>
      <c r="S1027" s="3">
        <f t="shared" si="196"/>
        <v>73.72</v>
      </c>
      <c r="T1027" s="3">
        <f t="shared" si="197"/>
        <v>144.38943894389439</v>
      </c>
      <c r="U1027" s="3">
        <f t="shared" si="198"/>
        <v>168.20401519262074</v>
      </c>
      <c r="V1027" s="3">
        <f t="shared" si="199"/>
        <v>-23.814576248726354</v>
      </c>
      <c r="W1027" s="2">
        <f t="shared" si="200"/>
        <v>1.9230769230769231</v>
      </c>
      <c r="X1027">
        <v>89</v>
      </c>
      <c r="Y1027">
        <v>41</v>
      </c>
      <c r="Z1027" s="2">
        <v>0.46100000000000002</v>
      </c>
      <c r="AA1027">
        <v>36</v>
      </c>
      <c r="AB1027">
        <v>12</v>
      </c>
      <c r="AC1027">
        <f t="shared" si="201"/>
        <v>36</v>
      </c>
      <c r="AD1027" s="2">
        <v>0.33300000000000002</v>
      </c>
      <c r="AE1027">
        <v>13</v>
      </c>
      <c r="AF1027">
        <v>11</v>
      </c>
      <c r="AG1027" s="2">
        <v>0.84599999999999997</v>
      </c>
      <c r="AH1027">
        <v>25</v>
      </c>
      <c r="AI1027">
        <v>9</v>
      </c>
      <c r="AJ1027">
        <v>34</v>
      </c>
      <c r="AK1027">
        <v>18</v>
      </c>
      <c r="AL1027">
        <v>13</v>
      </c>
      <c r="AM1027">
        <v>-19</v>
      </c>
      <c r="AN1027">
        <v>240</v>
      </c>
      <c r="AO1027">
        <v>27</v>
      </c>
      <c r="AP1027">
        <v>17</v>
      </c>
      <c r="AQ1027">
        <v>26</v>
      </c>
      <c r="AR1027">
        <v>35</v>
      </c>
      <c r="AS1027">
        <v>5</v>
      </c>
      <c r="AT1027">
        <v>11</v>
      </c>
      <c r="AU1027">
        <v>10</v>
      </c>
      <c r="AV1027">
        <v>44</v>
      </c>
      <c r="AW1027">
        <f t="shared" si="202"/>
        <v>14</v>
      </c>
      <c r="AX1027">
        <f t="shared" si="203"/>
        <v>58</v>
      </c>
      <c r="AY1027" t="s">
        <v>102</v>
      </c>
      <c r="AZ1027" s="1">
        <v>46064.8125</v>
      </c>
      <c r="BA1027" s="1">
        <v>46064</v>
      </c>
      <c r="BB1027">
        <v>2</v>
      </c>
      <c r="BC1027" t="s">
        <v>120</v>
      </c>
      <c r="BD1027">
        <v>2026</v>
      </c>
    </row>
    <row r="1028" spans="1:56" x14ac:dyDescent="0.25">
      <c r="A1028">
        <v>22500779</v>
      </c>
      <c r="B1028" t="s">
        <v>113</v>
      </c>
      <c r="C1028" t="s">
        <v>114</v>
      </c>
      <c r="D1028">
        <v>1610612754</v>
      </c>
      <c r="E1028" t="str">
        <f t="shared" si="192"/>
        <v>161061275422500779</v>
      </c>
      <c r="F1028" t="s">
        <v>117</v>
      </c>
      <c r="G1028" t="s">
        <v>118</v>
      </c>
      <c r="H1028">
        <v>1610612751</v>
      </c>
      <c r="I1028" s="4" t="str">
        <f t="shared" si="193"/>
        <v>161061275122500779</v>
      </c>
      <c r="J1028">
        <v>0</v>
      </c>
      <c r="K1028">
        <v>1</v>
      </c>
      <c r="L1028">
        <v>115</v>
      </c>
      <c r="M1028">
        <v>110</v>
      </c>
      <c r="N1028">
        <v>29</v>
      </c>
      <c r="O1028">
        <v>5</v>
      </c>
      <c r="P1028">
        <v>11</v>
      </c>
      <c r="Q1028" s="2">
        <f t="shared" si="194"/>
        <v>0.58577832110839445</v>
      </c>
      <c r="R1028" s="3">
        <f t="shared" si="195"/>
        <v>79.16</v>
      </c>
      <c r="S1028" s="3">
        <f t="shared" si="196"/>
        <v>68.44</v>
      </c>
      <c r="T1028" s="3">
        <f t="shared" si="197"/>
        <v>145.27539161192522</v>
      </c>
      <c r="U1028" s="3">
        <f t="shared" si="198"/>
        <v>160.72472238457044</v>
      </c>
      <c r="V1028" s="3">
        <f t="shared" si="199"/>
        <v>-15.449330772645226</v>
      </c>
      <c r="W1028" s="2">
        <f t="shared" si="200"/>
        <v>2.9</v>
      </c>
      <c r="X1028">
        <v>92</v>
      </c>
      <c r="Y1028">
        <v>45</v>
      </c>
      <c r="Z1028" s="2">
        <v>0.48899999999999999</v>
      </c>
      <c r="AA1028">
        <v>42</v>
      </c>
      <c r="AB1028">
        <v>15</v>
      </c>
      <c r="AC1028">
        <f t="shared" si="201"/>
        <v>45</v>
      </c>
      <c r="AD1028" s="2">
        <v>0.35699999999999998</v>
      </c>
      <c r="AE1028">
        <v>14</v>
      </c>
      <c r="AF1028">
        <v>10</v>
      </c>
      <c r="AG1028" s="2">
        <v>0.71399999999999997</v>
      </c>
      <c r="AH1028">
        <v>33</v>
      </c>
      <c r="AI1028">
        <v>9</v>
      </c>
      <c r="AJ1028">
        <v>42</v>
      </c>
      <c r="AK1028">
        <v>18</v>
      </c>
      <c r="AL1028">
        <v>10</v>
      </c>
      <c r="AM1028">
        <v>5</v>
      </c>
      <c r="AN1028">
        <v>240</v>
      </c>
      <c r="AO1028">
        <v>18</v>
      </c>
      <c r="AP1028">
        <v>35</v>
      </c>
      <c r="AQ1028">
        <v>31</v>
      </c>
      <c r="AR1028">
        <v>31</v>
      </c>
      <c r="AS1028">
        <v>5</v>
      </c>
      <c r="AT1028">
        <v>16</v>
      </c>
      <c r="AU1028">
        <v>20</v>
      </c>
      <c r="AV1028">
        <v>58</v>
      </c>
      <c r="AW1028">
        <f t="shared" si="202"/>
        <v>2</v>
      </c>
      <c r="AX1028">
        <f t="shared" si="203"/>
        <v>60</v>
      </c>
      <c r="AY1028" t="s">
        <v>102</v>
      </c>
      <c r="AZ1028" s="1">
        <v>46064.8125</v>
      </c>
      <c r="BA1028" s="1">
        <v>46064</v>
      </c>
      <c r="BB1028">
        <v>2</v>
      </c>
      <c r="BC1028" t="s">
        <v>120</v>
      </c>
      <c r="BD1028">
        <v>2026</v>
      </c>
    </row>
    <row r="1029" spans="1:56" x14ac:dyDescent="0.25">
      <c r="A1029">
        <v>22500779</v>
      </c>
      <c r="B1029" t="s">
        <v>117</v>
      </c>
      <c r="C1029" t="s">
        <v>118</v>
      </c>
      <c r="D1029">
        <v>1610612751</v>
      </c>
      <c r="E1029" t="str">
        <f t="shared" si="192"/>
        <v>161061275122500779</v>
      </c>
      <c r="F1029" t="s">
        <v>113</v>
      </c>
      <c r="G1029" t="s">
        <v>114</v>
      </c>
      <c r="H1029">
        <v>1610612754</v>
      </c>
      <c r="I1029" s="4" t="str">
        <f t="shared" si="193"/>
        <v>161061275422500779</v>
      </c>
      <c r="J1029">
        <v>1</v>
      </c>
      <c r="K1029">
        <v>0</v>
      </c>
      <c r="L1029">
        <v>110</v>
      </c>
      <c r="M1029">
        <v>115</v>
      </c>
      <c r="N1029">
        <v>25</v>
      </c>
      <c r="O1029">
        <v>5</v>
      </c>
      <c r="P1029">
        <v>8</v>
      </c>
      <c r="Q1029" s="2">
        <f t="shared" si="194"/>
        <v>0.57030277892990466</v>
      </c>
      <c r="R1029" s="3">
        <f t="shared" si="195"/>
        <v>68.44</v>
      </c>
      <c r="S1029" s="3">
        <f t="shared" si="196"/>
        <v>79.16</v>
      </c>
      <c r="T1029" s="3">
        <f t="shared" si="197"/>
        <v>160.72472238457044</v>
      </c>
      <c r="U1029" s="3">
        <f t="shared" si="198"/>
        <v>145.27539161192522</v>
      </c>
      <c r="V1029" s="3">
        <f t="shared" si="199"/>
        <v>15.449330772645226</v>
      </c>
      <c r="W1029" s="2">
        <f t="shared" si="200"/>
        <v>1.5625</v>
      </c>
      <c r="X1029">
        <v>85</v>
      </c>
      <c r="Y1029">
        <v>38</v>
      </c>
      <c r="Z1029" s="2">
        <v>0.44700000000000001</v>
      </c>
      <c r="AA1029">
        <v>33</v>
      </c>
      <c r="AB1029">
        <v>14</v>
      </c>
      <c r="AC1029">
        <f t="shared" si="201"/>
        <v>42</v>
      </c>
      <c r="AD1029" s="2">
        <v>0.42399999999999999</v>
      </c>
      <c r="AE1029">
        <v>26</v>
      </c>
      <c r="AF1029">
        <v>20</v>
      </c>
      <c r="AG1029" s="2">
        <v>0.76900000000000002</v>
      </c>
      <c r="AH1029">
        <v>35</v>
      </c>
      <c r="AI1029">
        <v>12</v>
      </c>
      <c r="AJ1029">
        <v>47</v>
      </c>
      <c r="AK1029">
        <v>18</v>
      </c>
      <c r="AL1029">
        <v>16</v>
      </c>
      <c r="AM1029">
        <v>-5</v>
      </c>
      <c r="AN1029">
        <v>240</v>
      </c>
      <c r="AO1029">
        <v>31</v>
      </c>
      <c r="AP1029">
        <v>33</v>
      </c>
      <c r="AQ1029">
        <v>26</v>
      </c>
      <c r="AR1029">
        <v>20</v>
      </c>
      <c r="AS1029">
        <v>18</v>
      </c>
      <c r="AT1029">
        <v>9</v>
      </c>
      <c r="AU1029">
        <v>12</v>
      </c>
      <c r="AV1029">
        <v>46</v>
      </c>
      <c r="AW1029">
        <f t="shared" si="202"/>
        <v>2</v>
      </c>
      <c r="AX1029">
        <f t="shared" si="203"/>
        <v>48</v>
      </c>
      <c r="AY1029" t="s">
        <v>102</v>
      </c>
      <c r="AZ1029" s="1">
        <v>46064.8125</v>
      </c>
      <c r="BA1029" s="1">
        <v>46064</v>
      </c>
      <c r="BB1029">
        <v>2</v>
      </c>
      <c r="BC1029" t="s">
        <v>120</v>
      </c>
      <c r="BD1029">
        <v>2026</v>
      </c>
    </row>
    <row r="1030" spans="1:56" x14ac:dyDescent="0.25">
      <c r="A1030">
        <v>22500780</v>
      </c>
      <c r="B1030" t="s">
        <v>55</v>
      </c>
      <c r="C1030" t="s">
        <v>56</v>
      </c>
      <c r="D1030">
        <v>1610612752</v>
      </c>
      <c r="E1030" t="str">
        <f t="shared" si="192"/>
        <v>161061275222500780</v>
      </c>
      <c r="F1030" t="s">
        <v>70</v>
      </c>
      <c r="G1030" t="s">
        <v>71</v>
      </c>
      <c r="H1030">
        <v>1610612755</v>
      </c>
      <c r="I1030" s="4" t="str">
        <f t="shared" si="193"/>
        <v>161061275522500780</v>
      </c>
      <c r="J1030">
        <v>0</v>
      </c>
      <c r="K1030">
        <v>1</v>
      </c>
      <c r="L1030">
        <v>138</v>
      </c>
      <c r="M1030">
        <v>89</v>
      </c>
      <c r="N1030">
        <v>41</v>
      </c>
      <c r="O1030">
        <v>6</v>
      </c>
      <c r="P1030">
        <v>13</v>
      </c>
      <c r="Q1030" s="2">
        <f t="shared" si="194"/>
        <v>0.67068429237947125</v>
      </c>
      <c r="R1030" s="3">
        <f t="shared" si="195"/>
        <v>75.88</v>
      </c>
      <c r="S1030" s="3">
        <f t="shared" si="196"/>
        <v>67.239999999999995</v>
      </c>
      <c r="T1030" s="3">
        <f t="shared" si="197"/>
        <v>181.86610437532948</v>
      </c>
      <c r="U1030" s="3">
        <f t="shared" si="198"/>
        <v>132.36168947055324</v>
      </c>
      <c r="V1030" s="3">
        <f t="shared" si="199"/>
        <v>49.50441490477624</v>
      </c>
      <c r="W1030" s="2">
        <f t="shared" si="200"/>
        <v>2.7333333333333334</v>
      </c>
      <c r="X1030">
        <v>91</v>
      </c>
      <c r="Y1030">
        <v>48</v>
      </c>
      <c r="Z1030" s="2">
        <v>0.52700000000000002</v>
      </c>
      <c r="AA1030">
        <v>44</v>
      </c>
      <c r="AB1030">
        <v>20</v>
      </c>
      <c r="AC1030">
        <f t="shared" si="201"/>
        <v>60</v>
      </c>
      <c r="AD1030" s="2">
        <v>0.45500000000000002</v>
      </c>
      <c r="AE1030">
        <v>27</v>
      </c>
      <c r="AF1030">
        <v>22</v>
      </c>
      <c r="AG1030" s="2">
        <v>0.81499999999999995</v>
      </c>
      <c r="AH1030">
        <v>39</v>
      </c>
      <c r="AI1030">
        <v>12</v>
      </c>
      <c r="AJ1030">
        <v>51</v>
      </c>
      <c r="AK1030">
        <v>16</v>
      </c>
      <c r="AL1030">
        <v>15</v>
      </c>
      <c r="AM1030">
        <v>49</v>
      </c>
      <c r="AN1030">
        <v>240</v>
      </c>
      <c r="AO1030">
        <v>36</v>
      </c>
      <c r="AP1030">
        <v>36</v>
      </c>
      <c r="AQ1030">
        <v>32</v>
      </c>
      <c r="AR1030">
        <v>34</v>
      </c>
      <c r="AS1030">
        <v>52</v>
      </c>
      <c r="AT1030">
        <v>12</v>
      </c>
      <c r="AU1030">
        <v>32</v>
      </c>
      <c r="AV1030">
        <v>50</v>
      </c>
      <c r="AW1030">
        <f t="shared" si="202"/>
        <v>6</v>
      </c>
      <c r="AX1030">
        <f t="shared" si="203"/>
        <v>56</v>
      </c>
      <c r="AY1030" t="s">
        <v>102</v>
      </c>
      <c r="AZ1030" s="1">
        <v>46064.8125</v>
      </c>
      <c r="BA1030" s="1">
        <v>46064</v>
      </c>
      <c r="BB1030">
        <v>2</v>
      </c>
      <c r="BC1030" t="s">
        <v>120</v>
      </c>
      <c r="BD1030">
        <v>2026</v>
      </c>
    </row>
    <row r="1031" spans="1:56" x14ac:dyDescent="0.25">
      <c r="A1031">
        <v>22500780</v>
      </c>
      <c r="B1031" t="s">
        <v>70</v>
      </c>
      <c r="C1031" t="s">
        <v>71</v>
      </c>
      <c r="D1031">
        <v>1610612755</v>
      </c>
      <c r="E1031" t="str">
        <f t="shared" si="192"/>
        <v>161061275522500780</v>
      </c>
      <c r="F1031" t="s">
        <v>55</v>
      </c>
      <c r="G1031" t="s">
        <v>56</v>
      </c>
      <c r="H1031">
        <v>1610612752</v>
      </c>
      <c r="I1031" s="4" t="str">
        <f t="shared" si="193"/>
        <v>161061275222500780</v>
      </c>
      <c r="J1031">
        <v>1</v>
      </c>
      <c r="K1031">
        <v>0</v>
      </c>
      <c r="L1031">
        <v>89</v>
      </c>
      <c r="M1031">
        <v>138</v>
      </c>
      <c r="N1031">
        <v>16</v>
      </c>
      <c r="O1031">
        <v>6</v>
      </c>
      <c r="P1031">
        <v>9</v>
      </c>
      <c r="Q1031" s="2">
        <f t="shared" si="194"/>
        <v>0.45763060468942823</v>
      </c>
      <c r="R1031" s="3">
        <f t="shared" si="195"/>
        <v>67.239999999999995</v>
      </c>
      <c r="S1031" s="3">
        <f t="shared" si="196"/>
        <v>75.88</v>
      </c>
      <c r="T1031" s="3">
        <f t="shared" si="197"/>
        <v>132.36168947055324</v>
      </c>
      <c r="U1031" s="3">
        <f t="shared" si="198"/>
        <v>181.86610437532948</v>
      </c>
      <c r="V1031" s="3">
        <f t="shared" si="199"/>
        <v>-49.50441490477624</v>
      </c>
      <c r="W1031" s="2">
        <f t="shared" si="200"/>
        <v>0.88888888888888884</v>
      </c>
      <c r="X1031">
        <v>88</v>
      </c>
      <c r="Y1031">
        <v>33</v>
      </c>
      <c r="Z1031" s="2">
        <v>0.375</v>
      </c>
      <c r="AA1031">
        <v>32</v>
      </c>
      <c r="AB1031">
        <v>6</v>
      </c>
      <c r="AC1031">
        <f t="shared" si="201"/>
        <v>18</v>
      </c>
      <c r="AD1031" s="2">
        <v>0.188</v>
      </c>
      <c r="AE1031">
        <v>21</v>
      </c>
      <c r="AF1031">
        <v>17</v>
      </c>
      <c r="AG1031" s="2">
        <v>0.81</v>
      </c>
      <c r="AH1031">
        <v>26</v>
      </c>
      <c r="AI1031">
        <v>12</v>
      </c>
      <c r="AJ1031">
        <v>38</v>
      </c>
      <c r="AK1031">
        <v>18</v>
      </c>
      <c r="AL1031">
        <v>18</v>
      </c>
      <c r="AM1031">
        <v>-49</v>
      </c>
      <c r="AN1031">
        <v>240</v>
      </c>
      <c r="AO1031">
        <v>23</v>
      </c>
      <c r="AP1031">
        <v>19</v>
      </c>
      <c r="AQ1031">
        <v>29</v>
      </c>
      <c r="AR1031">
        <v>18</v>
      </c>
      <c r="AS1031">
        <v>0</v>
      </c>
      <c r="AT1031">
        <v>17</v>
      </c>
      <c r="AU1031">
        <v>15</v>
      </c>
      <c r="AV1031">
        <v>48</v>
      </c>
      <c r="AW1031">
        <f t="shared" si="202"/>
        <v>6</v>
      </c>
      <c r="AX1031">
        <f t="shared" si="203"/>
        <v>54</v>
      </c>
      <c r="AY1031" t="s">
        <v>102</v>
      </c>
      <c r="AZ1031" s="1">
        <v>46064.8125</v>
      </c>
      <c r="BA1031" s="1">
        <v>46064</v>
      </c>
      <c r="BB1031">
        <v>2</v>
      </c>
      <c r="BC1031" t="s">
        <v>120</v>
      </c>
      <c r="BD1031">
        <v>2026</v>
      </c>
    </row>
    <row r="1032" spans="1:56" x14ac:dyDescent="0.25">
      <c r="A1032">
        <v>22500781</v>
      </c>
      <c r="B1032" t="s">
        <v>72</v>
      </c>
      <c r="C1032" t="s">
        <v>73</v>
      </c>
      <c r="D1032">
        <v>1610612761</v>
      </c>
      <c r="E1032" t="str">
        <f t="shared" si="192"/>
        <v>161061276122500781</v>
      </c>
      <c r="F1032" t="s">
        <v>64</v>
      </c>
      <c r="G1032" t="s">
        <v>65</v>
      </c>
      <c r="H1032">
        <v>1610612765</v>
      </c>
      <c r="I1032" s="4" t="str">
        <f t="shared" si="193"/>
        <v>161061276522500781</v>
      </c>
      <c r="J1032">
        <v>1</v>
      </c>
      <c r="K1032">
        <v>0</v>
      </c>
      <c r="L1032">
        <v>95</v>
      </c>
      <c r="M1032">
        <v>113</v>
      </c>
      <c r="N1032">
        <v>22</v>
      </c>
      <c r="O1032">
        <v>6</v>
      </c>
      <c r="P1032">
        <v>7</v>
      </c>
      <c r="Q1032" s="2">
        <f t="shared" si="194"/>
        <v>0.5580357142857143</v>
      </c>
      <c r="R1032" s="3">
        <f t="shared" si="195"/>
        <v>58.120000000000005</v>
      </c>
      <c r="S1032" s="3">
        <f t="shared" si="196"/>
        <v>68</v>
      </c>
      <c r="T1032" s="3">
        <f t="shared" si="197"/>
        <v>163.45492085340675</v>
      </c>
      <c r="U1032" s="3">
        <f t="shared" si="198"/>
        <v>166.1764705882353</v>
      </c>
      <c r="V1032" s="3">
        <f t="shared" si="199"/>
        <v>-2.7215497348285567</v>
      </c>
      <c r="W1032" s="2">
        <f t="shared" si="200"/>
        <v>1.375</v>
      </c>
      <c r="X1032">
        <v>75</v>
      </c>
      <c r="Y1032">
        <v>32</v>
      </c>
      <c r="Z1032" s="2">
        <v>0.42699999999999999</v>
      </c>
      <c r="AA1032">
        <v>32</v>
      </c>
      <c r="AB1032">
        <v>10</v>
      </c>
      <c r="AC1032">
        <f t="shared" si="201"/>
        <v>30</v>
      </c>
      <c r="AD1032" s="2">
        <v>0.313</v>
      </c>
      <c r="AE1032">
        <v>23</v>
      </c>
      <c r="AF1032">
        <v>21</v>
      </c>
      <c r="AG1032" s="2">
        <v>0.91300000000000003</v>
      </c>
      <c r="AH1032">
        <v>24</v>
      </c>
      <c r="AI1032">
        <v>11</v>
      </c>
      <c r="AJ1032">
        <v>35</v>
      </c>
      <c r="AK1032">
        <v>20</v>
      </c>
      <c r="AL1032">
        <v>16</v>
      </c>
      <c r="AM1032">
        <v>-18</v>
      </c>
      <c r="AN1032">
        <v>240</v>
      </c>
      <c r="AO1032">
        <v>19</v>
      </c>
      <c r="AP1032">
        <v>33</v>
      </c>
      <c r="AQ1032">
        <v>22</v>
      </c>
      <c r="AR1032">
        <v>21</v>
      </c>
      <c r="AS1032">
        <v>0</v>
      </c>
      <c r="AT1032">
        <v>11</v>
      </c>
      <c r="AU1032">
        <v>18</v>
      </c>
      <c r="AV1032">
        <v>34</v>
      </c>
      <c r="AW1032">
        <f t="shared" si="202"/>
        <v>10</v>
      </c>
      <c r="AX1032">
        <f t="shared" si="203"/>
        <v>44</v>
      </c>
      <c r="AY1032" t="s">
        <v>102</v>
      </c>
      <c r="AZ1032" s="1">
        <v>46064.8125</v>
      </c>
      <c r="BA1032" s="1">
        <v>46064</v>
      </c>
      <c r="BB1032">
        <v>2</v>
      </c>
      <c r="BC1032" t="s">
        <v>120</v>
      </c>
      <c r="BD1032">
        <v>2026</v>
      </c>
    </row>
    <row r="1033" spans="1:56" x14ac:dyDescent="0.25">
      <c r="A1033">
        <v>22500781</v>
      </c>
      <c r="B1033" t="s">
        <v>64</v>
      </c>
      <c r="C1033" t="s">
        <v>65</v>
      </c>
      <c r="D1033">
        <v>1610612765</v>
      </c>
      <c r="E1033" t="str">
        <f t="shared" si="192"/>
        <v>161061276522500781</v>
      </c>
      <c r="F1033" t="s">
        <v>72</v>
      </c>
      <c r="G1033" t="s">
        <v>73</v>
      </c>
      <c r="H1033">
        <v>1610612761</v>
      </c>
      <c r="I1033" s="4" t="str">
        <f t="shared" si="193"/>
        <v>161061276122500781</v>
      </c>
      <c r="J1033">
        <v>0</v>
      </c>
      <c r="K1033">
        <v>1</v>
      </c>
      <c r="L1033">
        <v>113</v>
      </c>
      <c r="M1033">
        <v>95</v>
      </c>
      <c r="N1033">
        <v>24</v>
      </c>
      <c r="O1033">
        <v>8</v>
      </c>
      <c r="P1033">
        <v>10</v>
      </c>
      <c r="Q1033" s="2">
        <f t="shared" si="194"/>
        <v>0.56499999999999995</v>
      </c>
      <c r="R1033" s="3">
        <f t="shared" si="195"/>
        <v>68</v>
      </c>
      <c r="S1033" s="3">
        <f t="shared" si="196"/>
        <v>58.120000000000005</v>
      </c>
      <c r="T1033" s="3">
        <f t="shared" si="197"/>
        <v>166.1764705882353</v>
      </c>
      <c r="U1033" s="3">
        <f t="shared" si="198"/>
        <v>163.45492085340675</v>
      </c>
      <c r="V1033" s="3">
        <f t="shared" si="199"/>
        <v>2.7215497348285567</v>
      </c>
      <c r="W1033" s="2">
        <f t="shared" si="200"/>
        <v>1.6</v>
      </c>
      <c r="X1033">
        <v>89</v>
      </c>
      <c r="Y1033">
        <v>41</v>
      </c>
      <c r="Z1033" s="2">
        <v>0.46100000000000002</v>
      </c>
      <c r="AA1033">
        <v>34</v>
      </c>
      <c r="AB1033">
        <v>14</v>
      </c>
      <c r="AC1033">
        <f t="shared" si="201"/>
        <v>42</v>
      </c>
      <c r="AD1033" s="2">
        <v>0.41199999999999998</v>
      </c>
      <c r="AE1033">
        <v>25</v>
      </c>
      <c r="AF1033">
        <v>17</v>
      </c>
      <c r="AG1033" s="2">
        <v>0.68</v>
      </c>
      <c r="AH1033">
        <v>30</v>
      </c>
      <c r="AI1033">
        <v>17</v>
      </c>
      <c r="AJ1033">
        <v>47</v>
      </c>
      <c r="AK1033">
        <v>21</v>
      </c>
      <c r="AL1033">
        <v>15</v>
      </c>
      <c r="AM1033">
        <v>18</v>
      </c>
      <c r="AN1033">
        <v>240</v>
      </c>
      <c r="AO1033">
        <v>29</v>
      </c>
      <c r="AP1033">
        <v>38</v>
      </c>
      <c r="AQ1033">
        <v>27</v>
      </c>
      <c r="AR1033">
        <v>19</v>
      </c>
      <c r="AS1033">
        <v>23</v>
      </c>
      <c r="AT1033">
        <v>14</v>
      </c>
      <c r="AU1033">
        <v>15</v>
      </c>
      <c r="AV1033">
        <v>50</v>
      </c>
      <c r="AW1033">
        <f t="shared" si="202"/>
        <v>4</v>
      </c>
      <c r="AX1033">
        <f t="shared" si="203"/>
        <v>54</v>
      </c>
      <c r="AY1033" t="s">
        <v>102</v>
      </c>
      <c r="AZ1033" s="1">
        <v>46064.8125</v>
      </c>
      <c r="BA1033" s="1">
        <v>46064</v>
      </c>
      <c r="BB1033">
        <v>2</v>
      </c>
      <c r="BC1033" t="s">
        <v>120</v>
      </c>
      <c r="BD1033">
        <v>2026</v>
      </c>
    </row>
    <row r="1034" spans="1:56" x14ac:dyDescent="0.25">
      <c r="A1034">
        <v>22500775</v>
      </c>
      <c r="B1034" t="s">
        <v>83</v>
      </c>
      <c r="C1034" t="s">
        <v>84</v>
      </c>
      <c r="D1034">
        <v>1610612737</v>
      </c>
      <c r="E1034" t="str">
        <f t="shared" si="192"/>
        <v>161061273722500775</v>
      </c>
      <c r="F1034" t="s">
        <v>92</v>
      </c>
      <c r="G1034" t="s">
        <v>93</v>
      </c>
      <c r="H1034">
        <v>1610612766</v>
      </c>
      <c r="I1034" s="4" t="str">
        <f t="shared" si="193"/>
        <v>161061276622500775</v>
      </c>
      <c r="J1034">
        <v>0</v>
      </c>
      <c r="K1034">
        <v>0</v>
      </c>
      <c r="L1034">
        <v>107</v>
      </c>
      <c r="M1034">
        <v>110</v>
      </c>
      <c r="N1034">
        <v>28</v>
      </c>
      <c r="O1034">
        <v>6</v>
      </c>
      <c r="P1034">
        <v>8</v>
      </c>
      <c r="Q1034" s="2">
        <f t="shared" si="194"/>
        <v>0.55041152263374482</v>
      </c>
      <c r="R1034" s="3">
        <f t="shared" si="195"/>
        <v>76.2</v>
      </c>
      <c r="S1034" s="3">
        <f t="shared" si="196"/>
        <v>70.760000000000005</v>
      </c>
      <c r="T1034" s="3">
        <f t="shared" si="197"/>
        <v>140.41994750656167</v>
      </c>
      <c r="U1034" s="3">
        <f t="shared" si="198"/>
        <v>155.45505935556812</v>
      </c>
      <c r="V1034" s="3">
        <f t="shared" si="199"/>
        <v>-15.035111849006455</v>
      </c>
      <c r="W1034" s="2">
        <f t="shared" si="200"/>
        <v>2.1538461538461537</v>
      </c>
      <c r="X1034">
        <v>84</v>
      </c>
      <c r="Y1034">
        <v>37</v>
      </c>
      <c r="Z1034" s="2">
        <v>0.44</v>
      </c>
      <c r="AA1034">
        <v>36</v>
      </c>
      <c r="AB1034">
        <v>10</v>
      </c>
      <c r="AC1034">
        <f t="shared" si="201"/>
        <v>30</v>
      </c>
      <c r="AD1034" s="2">
        <v>0.27800000000000002</v>
      </c>
      <c r="AE1034">
        <v>30</v>
      </c>
      <c r="AF1034">
        <v>23</v>
      </c>
      <c r="AG1034" s="2">
        <v>0.76700000000000002</v>
      </c>
      <c r="AH1034">
        <v>33</v>
      </c>
      <c r="AI1034">
        <v>8</v>
      </c>
      <c r="AJ1034">
        <v>41</v>
      </c>
      <c r="AK1034">
        <v>21</v>
      </c>
      <c r="AL1034">
        <v>13</v>
      </c>
      <c r="AM1034">
        <v>-3</v>
      </c>
      <c r="AN1034">
        <v>240</v>
      </c>
      <c r="AO1034">
        <v>27</v>
      </c>
      <c r="AP1034">
        <v>22</v>
      </c>
      <c r="AQ1034">
        <v>26</v>
      </c>
      <c r="AR1034">
        <v>32</v>
      </c>
      <c r="AS1034">
        <v>3</v>
      </c>
      <c r="AT1034">
        <v>22</v>
      </c>
      <c r="AU1034">
        <v>22</v>
      </c>
      <c r="AV1034">
        <v>48</v>
      </c>
      <c r="AW1034">
        <f t="shared" si="202"/>
        <v>6</v>
      </c>
      <c r="AX1034">
        <f t="shared" si="203"/>
        <v>54</v>
      </c>
      <c r="AY1034" t="s">
        <v>102</v>
      </c>
      <c r="AZ1034" s="1">
        <v>46064.791666666664</v>
      </c>
      <c r="BA1034" s="1">
        <v>46064</v>
      </c>
      <c r="BB1034">
        <v>2</v>
      </c>
      <c r="BC1034" t="s">
        <v>120</v>
      </c>
      <c r="BD1034">
        <v>2026</v>
      </c>
    </row>
    <row r="1035" spans="1:56" x14ac:dyDescent="0.25">
      <c r="A1035">
        <v>22500775</v>
      </c>
      <c r="B1035" t="s">
        <v>92</v>
      </c>
      <c r="C1035" t="s">
        <v>93</v>
      </c>
      <c r="D1035">
        <v>1610612766</v>
      </c>
      <c r="E1035" t="str">
        <f t="shared" si="192"/>
        <v>161061276622500775</v>
      </c>
      <c r="F1035" t="s">
        <v>83</v>
      </c>
      <c r="G1035" t="s">
        <v>84</v>
      </c>
      <c r="H1035">
        <v>1610612737</v>
      </c>
      <c r="I1035" s="4" t="str">
        <f t="shared" si="193"/>
        <v>161061273722500775</v>
      </c>
      <c r="J1035">
        <v>1</v>
      </c>
      <c r="K1035">
        <v>1</v>
      </c>
      <c r="L1035">
        <v>110</v>
      </c>
      <c r="M1035">
        <v>107</v>
      </c>
      <c r="N1035">
        <v>21</v>
      </c>
      <c r="O1035">
        <v>6</v>
      </c>
      <c r="P1035">
        <v>10</v>
      </c>
      <c r="Q1035" s="2">
        <f t="shared" si="194"/>
        <v>0.54585152838427942</v>
      </c>
      <c r="R1035" s="3">
        <f t="shared" si="195"/>
        <v>70.760000000000005</v>
      </c>
      <c r="S1035" s="3">
        <f t="shared" si="196"/>
        <v>76.2</v>
      </c>
      <c r="T1035" s="3">
        <f t="shared" si="197"/>
        <v>155.45505935556812</v>
      </c>
      <c r="U1035" s="3">
        <f t="shared" si="198"/>
        <v>140.41994750656167</v>
      </c>
      <c r="V1035" s="3">
        <f t="shared" si="199"/>
        <v>15.035111849006455</v>
      </c>
      <c r="W1035" s="2">
        <f t="shared" si="200"/>
        <v>1.4</v>
      </c>
      <c r="X1035">
        <v>88</v>
      </c>
      <c r="Y1035">
        <v>33</v>
      </c>
      <c r="Z1035" s="2">
        <v>0.375</v>
      </c>
      <c r="AA1035">
        <v>51</v>
      </c>
      <c r="AB1035">
        <v>19</v>
      </c>
      <c r="AC1035">
        <f t="shared" si="201"/>
        <v>57</v>
      </c>
      <c r="AD1035" s="2">
        <v>0.373</v>
      </c>
      <c r="AE1035">
        <v>29</v>
      </c>
      <c r="AF1035">
        <v>25</v>
      </c>
      <c r="AG1035" s="2">
        <v>0.86199999999999999</v>
      </c>
      <c r="AH1035">
        <v>35</v>
      </c>
      <c r="AI1035">
        <v>15</v>
      </c>
      <c r="AJ1035">
        <v>50</v>
      </c>
      <c r="AK1035">
        <v>23</v>
      </c>
      <c r="AL1035">
        <v>15</v>
      </c>
      <c r="AM1035">
        <v>3</v>
      </c>
      <c r="AN1035">
        <v>240</v>
      </c>
      <c r="AO1035">
        <v>35</v>
      </c>
      <c r="AP1035">
        <v>23</v>
      </c>
      <c r="AQ1035">
        <v>31</v>
      </c>
      <c r="AR1035">
        <v>21</v>
      </c>
      <c r="AS1035">
        <v>19</v>
      </c>
      <c r="AT1035">
        <v>6</v>
      </c>
      <c r="AU1035">
        <v>10</v>
      </c>
      <c r="AV1035">
        <v>26</v>
      </c>
      <c r="AW1035">
        <f t="shared" si="202"/>
        <v>2</v>
      </c>
      <c r="AX1035">
        <f t="shared" si="203"/>
        <v>28</v>
      </c>
      <c r="AY1035" t="s">
        <v>102</v>
      </c>
      <c r="AZ1035" s="1">
        <v>46064.791666666664</v>
      </c>
      <c r="BA1035" s="1">
        <v>46064</v>
      </c>
      <c r="BB1035">
        <v>2</v>
      </c>
      <c r="BC1035" t="s">
        <v>120</v>
      </c>
      <c r="BD1035">
        <v>2026</v>
      </c>
    </row>
    <row r="1036" spans="1:56" x14ac:dyDescent="0.25">
      <c r="A1036">
        <v>22500776</v>
      </c>
      <c r="B1036" t="s">
        <v>62</v>
      </c>
      <c r="C1036" t="s">
        <v>63</v>
      </c>
      <c r="D1036">
        <v>1610612739</v>
      </c>
      <c r="E1036" t="str">
        <f t="shared" si="192"/>
        <v>161061273922500776</v>
      </c>
      <c r="F1036" t="s">
        <v>111</v>
      </c>
      <c r="G1036" t="s">
        <v>112</v>
      </c>
      <c r="H1036">
        <v>1610612764</v>
      </c>
      <c r="I1036" s="4" t="str">
        <f t="shared" si="193"/>
        <v>161061276422500776</v>
      </c>
      <c r="J1036">
        <v>1</v>
      </c>
      <c r="K1036">
        <v>1</v>
      </c>
      <c r="L1036">
        <v>138</v>
      </c>
      <c r="M1036">
        <v>113</v>
      </c>
      <c r="N1036">
        <v>30</v>
      </c>
      <c r="O1036">
        <v>8</v>
      </c>
      <c r="P1036">
        <v>9</v>
      </c>
      <c r="Q1036" s="2">
        <f t="shared" si="194"/>
        <v>0.69500402900886382</v>
      </c>
      <c r="R1036" s="3">
        <f t="shared" si="195"/>
        <v>62.28</v>
      </c>
      <c r="S1036" s="3">
        <f t="shared" si="196"/>
        <v>78.92</v>
      </c>
      <c r="T1036" s="3">
        <f t="shared" si="197"/>
        <v>221.57996146435451</v>
      </c>
      <c r="U1036" s="3">
        <f t="shared" si="198"/>
        <v>143.18297009630007</v>
      </c>
      <c r="V1036" s="3">
        <f t="shared" si="199"/>
        <v>78.396991368054444</v>
      </c>
      <c r="W1036" s="2">
        <f t="shared" si="200"/>
        <v>1.4285714285714286</v>
      </c>
      <c r="X1036">
        <v>83</v>
      </c>
      <c r="Y1036">
        <v>45</v>
      </c>
      <c r="Z1036" s="2">
        <v>0.54200000000000004</v>
      </c>
      <c r="AA1036">
        <v>38</v>
      </c>
      <c r="AB1036">
        <v>16</v>
      </c>
      <c r="AC1036">
        <f t="shared" si="201"/>
        <v>48</v>
      </c>
      <c r="AD1036" s="2">
        <v>0.42099999999999999</v>
      </c>
      <c r="AE1036">
        <v>37</v>
      </c>
      <c r="AF1036">
        <v>32</v>
      </c>
      <c r="AG1036" s="2">
        <v>0.86499999999999999</v>
      </c>
      <c r="AH1036">
        <v>35</v>
      </c>
      <c r="AI1036">
        <v>16</v>
      </c>
      <c r="AJ1036">
        <v>51</v>
      </c>
      <c r="AK1036">
        <v>15</v>
      </c>
      <c r="AL1036">
        <v>21</v>
      </c>
      <c r="AM1036">
        <v>25</v>
      </c>
      <c r="AN1036">
        <v>240</v>
      </c>
      <c r="AO1036">
        <v>40</v>
      </c>
      <c r="AP1036">
        <v>36</v>
      </c>
      <c r="AQ1036">
        <v>32</v>
      </c>
      <c r="AR1036">
        <v>30</v>
      </c>
      <c r="AS1036">
        <v>27</v>
      </c>
      <c r="AT1036">
        <v>10</v>
      </c>
      <c r="AU1036">
        <v>16</v>
      </c>
      <c r="AV1036">
        <v>56</v>
      </c>
      <c r="AW1036">
        <f t="shared" si="202"/>
        <v>2</v>
      </c>
      <c r="AX1036">
        <f t="shared" si="203"/>
        <v>58</v>
      </c>
      <c r="AY1036" t="s">
        <v>102</v>
      </c>
      <c r="AZ1036" s="1">
        <v>46064.791666666664</v>
      </c>
      <c r="BA1036" s="1">
        <v>46064</v>
      </c>
      <c r="BB1036">
        <v>2</v>
      </c>
      <c r="BC1036" t="s">
        <v>120</v>
      </c>
      <c r="BD1036">
        <v>2026</v>
      </c>
    </row>
    <row r="1037" spans="1:56" x14ac:dyDescent="0.25">
      <c r="A1037">
        <v>22500776</v>
      </c>
      <c r="B1037" t="s">
        <v>111</v>
      </c>
      <c r="C1037" t="s">
        <v>112</v>
      </c>
      <c r="D1037">
        <v>1610612764</v>
      </c>
      <c r="E1037" t="str">
        <f t="shared" si="192"/>
        <v>161061276422500776</v>
      </c>
      <c r="F1037" t="s">
        <v>62</v>
      </c>
      <c r="G1037" t="s">
        <v>63</v>
      </c>
      <c r="H1037">
        <v>1610612739</v>
      </c>
      <c r="I1037" s="4" t="str">
        <f t="shared" si="193"/>
        <v>161061273922500776</v>
      </c>
      <c r="J1037">
        <v>0</v>
      </c>
      <c r="K1037">
        <v>0</v>
      </c>
      <c r="L1037">
        <v>113</v>
      </c>
      <c r="M1037">
        <v>138</v>
      </c>
      <c r="N1037">
        <v>26</v>
      </c>
      <c r="O1037">
        <v>4</v>
      </c>
      <c r="P1037">
        <v>13</v>
      </c>
      <c r="Q1037" s="2">
        <f t="shared" si="194"/>
        <v>0.50482487491065042</v>
      </c>
      <c r="R1037" s="3">
        <f t="shared" si="195"/>
        <v>78.92</v>
      </c>
      <c r="S1037" s="3">
        <f t="shared" si="196"/>
        <v>62.28</v>
      </c>
      <c r="T1037" s="3">
        <f t="shared" si="197"/>
        <v>143.18297009630007</v>
      </c>
      <c r="U1037" s="3">
        <f t="shared" si="198"/>
        <v>221.57996146435451</v>
      </c>
      <c r="V1037" s="3">
        <f t="shared" si="199"/>
        <v>-78.396991368054444</v>
      </c>
      <c r="W1037" s="2">
        <f t="shared" si="200"/>
        <v>1.8571428571428572</v>
      </c>
      <c r="X1037">
        <v>104</v>
      </c>
      <c r="Y1037">
        <v>42</v>
      </c>
      <c r="Z1037" s="2">
        <v>0.40400000000000003</v>
      </c>
      <c r="AA1037">
        <v>46</v>
      </c>
      <c r="AB1037">
        <v>14</v>
      </c>
      <c r="AC1037">
        <f t="shared" si="201"/>
        <v>42</v>
      </c>
      <c r="AD1037" s="2">
        <v>0.30399999999999999</v>
      </c>
      <c r="AE1037">
        <v>18</v>
      </c>
      <c r="AF1037">
        <v>15</v>
      </c>
      <c r="AG1037" s="2">
        <v>0.83299999999999996</v>
      </c>
      <c r="AH1037">
        <v>21</v>
      </c>
      <c r="AI1037">
        <v>19</v>
      </c>
      <c r="AJ1037">
        <v>40</v>
      </c>
      <c r="AK1037">
        <v>21</v>
      </c>
      <c r="AL1037">
        <v>14</v>
      </c>
      <c r="AM1037">
        <v>-25</v>
      </c>
      <c r="AN1037">
        <v>240</v>
      </c>
      <c r="AO1037">
        <v>24</v>
      </c>
      <c r="AP1037">
        <v>37</v>
      </c>
      <c r="AQ1037">
        <v>28</v>
      </c>
      <c r="AR1037">
        <v>24</v>
      </c>
      <c r="AS1037">
        <v>0</v>
      </c>
      <c r="AT1037">
        <v>6</v>
      </c>
      <c r="AU1037">
        <v>17</v>
      </c>
      <c r="AV1037">
        <v>44</v>
      </c>
      <c r="AW1037">
        <f t="shared" si="202"/>
        <v>12</v>
      </c>
      <c r="AX1037">
        <f t="shared" si="203"/>
        <v>56</v>
      </c>
      <c r="AY1037" t="s">
        <v>102</v>
      </c>
      <c r="AZ1037" s="1">
        <v>46064.791666666664</v>
      </c>
      <c r="BA1037" s="1">
        <v>46064</v>
      </c>
      <c r="BB1037">
        <v>2</v>
      </c>
      <c r="BC1037" t="s">
        <v>120</v>
      </c>
      <c r="BD1037">
        <v>2026</v>
      </c>
    </row>
    <row r="1038" spans="1:56" x14ac:dyDescent="0.25">
      <c r="A1038">
        <v>22500777</v>
      </c>
      <c r="B1038" t="s">
        <v>74</v>
      </c>
      <c r="C1038" t="s">
        <v>75</v>
      </c>
      <c r="D1038">
        <v>1610612753</v>
      </c>
      <c r="E1038" t="str">
        <f t="shared" si="192"/>
        <v>161061275322500777</v>
      </c>
      <c r="F1038" t="s">
        <v>115</v>
      </c>
      <c r="G1038" t="s">
        <v>116</v>
      </c>
      <c r="H1038">
        <v>1610612749</v>
      </c>
      <c r="I1038" s="4" t="str">
        <f t="shared" si="193"/>
        <v>161061274922500777</v>
      </c>
      <c r="J1038">
        <v>1</v>
      </c>
      <c r="K1038">
        <v>0</v>
      </c>
      <c r="L1038">
        <v>108</v>
      </c>
      <c r="M1038">
        <v>116</v>
      </c>
      <c r="N1038">
        <v>31</v>
      </c>
      <c r="O1038">
        <v>6</v>
      </c>
      <c r="P1038">
        <v>12</v>
      </c>
      <c r="Q1038" s="2">
        <f t="shared" si="194"/>
        <v>0.59184568171854457</v>
      </c>
      <c r="R1038" s="3">
        <f t="shared" si="195"/>
        <v>75.239999999999995</v>
      </c>
      <c r="S1038" s="3">
        <f t="shared" si="196"/>
        <v>68.56</v>
      </c>
      <c r="T1038" s="3">
        <f t="shared" si="197"/>
        <v>143.54066985645935</v>
      </c>
      <c r="U1038" s="3">
        <f t="shared" si="198"/>
        <v>169.19486581096851</v>
      </c>
      <c r="V1038" s="3">
        <f t="shared" si="199"/>
        <v>-25.654195954509163</v>
      </c>
      <c r="W1038" s="2">
        <f t="shared" si="200"/>
        <v>3.4444444444444446</v>
      </c>
      <c r="X1038">
        <v>82</v>
      </c>
      <c r="Y1038">
        <v>35</v>
      </c>
      <c r="Z1038" s="2">
        <v>0.42699999999999999</v>
      </c>
      <c r="AA1038">
        <v>47</v>
      </c>
      <c r="AB1038">
        <v>20</v>
      </c>
      <c r="AC1038">
        <f t="shared" si="201"/>
        <v>60</v>
      </c>
      <c r="AD1038" s="2">
        <v>0.42599999999999999</v>
      </c>
      <c r="AE1038">
        <v>21</v>
      </c>
      <c r="AF1038">
        <v>18</v>
      </c>
      <c r="AG1038" s="2">
        <v>0.85699999999999998</v>
      </c>
      <c r="AH1038">
        <v>23</v>
      </c>
      <c r="AI1038">
        <v>7</v>
      </c>
      <c r="AJ1038">
        <v>30</v>
      </c>
      <c r="AK1038">
        <v>24</v>
      </c>
      <c r="AL1038">
        <v>9</v>
      </c>
      <c r="AM1038">
        <v>-8</v>
      </c>
      <c r="AN1038">
        <v>240</v>
      </c>
      <c r="AO1038">
        <v>24</v>
      </c>
      <c r="AP1038">
        <v>27</v>
      </c>
      <c r="AQ1038">
        <v>32</v>
      </c>
      <c r="AR1038">
        <v>25</v>
      </c>
      <c r="AS1038">
        <v>8</v>
      </c>
      <c r="AT1038">
        <v>12</v>
      </c>
      <c r="AU1038">
        <v>13</v>
      </c>
      <c r="AV1038">
        <v>26</v>
      </c>
      <c r="AW1038">
        <f t="shared" si="202"/>
        <v>4</v>
      </c>
      <c r="AX1038">
        <f t="shared" si="203"/>
        <v>30</v>
      </c>
      <c r="AY1038" t="s">
        <v>102</v>
      </c>
      <c r="AZ1038" s="1">
        <v>46064.791666666664</v>
      </c>
      <c r="BA1038" s="1">
        <v>46064</v>
      </c>
      <c r="BB1038">
        <v>2</v>
      </c>
      <c r="BC1038" t="s">
        <v>120</v>
      </c>
      <c r="BD1038">
        <v>2026</v>
      </c>
    </row>
    <row r="1039" spans="1:56" x14ac:dyDescent="0.25">
      <c r="A1039">
        <v>22500777</v>
      </c>
      <c r="B1039" t="s">
        <v>115</v>
      </c>
      <c r="C1039" t="s">
        <v>116</v>
      </c>
      <c r="D1039">
        <v>1610612749</v>
      </c>
      <c r="E1039" t="str">
        <f t="shared" si="192"/>
        <v>161061274922500777</v>
      </c>
      <c r="F1039" t="s">
        <v>74</v>
      </c>
      <c r="G1039" t="s">
        <v>75</v>
      </c>
      <c r="H1039">
        <v>1610612753</v>
      </c>
      <c r="I1039" s="4" t="str">
        <f t="shared" si="193"/>
        <v>161061275322500777</v>
      </c>
      <c r="J1039">
        <v>0</v>
      </c>
      <c r="K1039">
        <v>1</v>
      </c>
      <c r="L1039">
        <v>116</v>
      </c>
      <c r="M1039">
        <v>108</v>
      </c>
      <c r="N1039">
        <v>22</v>
      </c>
      <c r="O1039">
        <v>4</v>
      </c>
      <c r="P1039">
        <v>4</v>
      </c>
      <c r="Q1039" s="2">
        <f t="shared" si="194"/>
        <v>0.63346439493228479</v>
      </c>
      <c r="R1039" s="3">
        <f t="shared" si="195"/>
        <v>68.56</v>
      </c>
      <c r="S1039" s="3">
        <f t="shared" si="196"/>
        <v>75.239999999999995</v>
      </c>
      <c r="T1039" s="3">
        <f t="shared" si="197"/>
        <v>169.19486581096851</v>
      </c>
      <c r="U1039" s="3">
        <f t="shared" si="198"/>
        <v>143.54066985645935</v>
      </c>
      <c r="V1039" s="3">
        <f t="shared" si="199"/>
        <v>25.654195954509163</v>
      </c>
      <c r="W1039" s="2">
        <f t="shared" si="200"/>
        <v>1.4666666666666666</v>
      </c>
      <c r="X1039">
        <v>81</v>
      </c>
      <c r="Y1039">
        <v>39</v>
      </c>
      <c r="Z1039" s="2">
        <v>0.48099999999999998</v>
      </c>
      <c r="AA1039">
        <v>36</v>
      </c>
      <c r="AB1039">
        <v>14</v>
      </c>
      <c r="AC1039">
        <f t="shared" si="201"/>
        <v>42</v>
      </c>
      <c r="AD1039" s="2">
        <v>0.38900000000000001</v>
      </c>
      <c r="AE1039">
        <v>24</v>
      </c>
      <c r="AF1039">
        <v>24</v>
      </c>
      <c r="AG1039" s="2">
        <v>1</v>
      </c>
      <c r="AH1039">
        <v>39</v>
      </c>
      <c r="AI1039">
        <v>8</v>
      </c>
      <c r="AJ1039">
        <v>47</v>
      </c>
      <c r="AK1039">
        <v>14</v>
      </c>
      <c r="AL1039">
        <v>15</v>
      </c>
      <c r="AM1039">
        <v>8</v>
      </c>
      <c r="AN1039">
        <v>240</v>
      </c>
      <c r="AO1039">
        <v>20</v>
      </c>
      <c r="AP1039">
        <v>32</v>
      </c>
      <c r="AQ1039">
        <v>36</v>
      </c>
      <c r="AR1039">
        <v>28</v>
      </c>
      <c r="AS1039">
        <v>8</v>
      </c>
      <c r="AT1039">
        <v>7</v>
      </c>
      <c r="AU1039">
        <v>10</v>
      </c>
      <c r="AV1039">
        <v>38</v>
      </c>
      <c r="AW1039">
        <f t="shared" si="202"/>
        <v>12</v>
      </c>
      <c r="AX1039">
        <f t="shared" si="203"/>
        <v>50</v>
      </c>
      <c r="AY1039" t="s">
        <v>102</v>
      </c>
      <c r="AZ1039" s="1">
        <v>46064.791666666664</v>
      </c>
      <c r="BA1039" s="1">
        <v>46064</v>
      </c>
      <c r="BB1039">
        <v>2</v>
      </c>
      <c r="BC1039" t="s">
        <v>120</v>
      </c>
      <c r="BD1039">
        <v>2026</v>
      </c>
    </row>
    <row r="1040" spans="1:56" x14ac:dyDescent="0.25">
      <c r="A1040">
        <v>22500774</v>
      </c>
      <c r="B1040" t="s">
        <v>53</v>
      </c>
      <c r="C1040" t="s">
        <v>54</v>
      </c>
      <c r="D1040">
        <v>1610612759</v>
      </c>
      <c r="E1040" t="str">
        <f t="shared" si="192"/>
        <v>161061275922500774</v>
      </c>
      <c r="F1040" t="s">
        <v>68</v>
      </c>
      <c r="G1040" t="s">
        <v>69</v>
      </c>
      <c r="H1040">
        <v>1610612747</v>
      </c>
      <c r="I1040" s="4" t="str">
        <f t="shared" si="193"/>
        <v>161061274722500774</v>
      </c>
      <c r="J1040">
        <v>0</v>
      </c>
      <c r="K1040">
        <v>1</v>
      </c>
      <c r="L1040">
        <v>136</v>
      </c>
      <c r="M1040">
        <v>108</v>
      </c>
      <c r="N1040">
        <v>34</v>
      </c>
      <c r="O1040">
        <v>6</v>
      </c>
      <c r="P1040">
        <v>14</v>
      </c>
      <c r="Q1040" s="2">
        <f t="shared" si="194"/>
        <v>0.66019417475728159</v>
      </c>
      <c r="R1040" s="3">
        <f t="shared" si="195"/>
        <v>82</v>
      </c>
      <c r="S1040" s="3">
        <f t="shared" si="196"/>
        <v>70.8</v>
      </c>
      <c r="T1040" s="3">
        <f t="shared" si="197"/>
        <v>165.85365853658536</v>
      </c>
      <c r="U1040" s="3">
        <f t="shared" si="198"/>
        <v>152.54237288135596</v>
      </c>
      <c r="V1040" s="3">
        <f t="shared" si="199"/>
        <v>13.311285655229398</v>
      </c>
      <c r="W1040" s="2">
        <f t="shared" si="200"/>
        <v>2.8333333333333335</v>
      </c>
      <c r="X1040">
        <v>92</v>
      </c>
      <c r="Y1040">
        <v>52</v>
      </c>
      <c r="Z1040" s="2">
        <v>0.56499999999999995</v>
      </c>
      <c r="AA1040">
        <v>33</v>
      </c>
      <c r="AB1040">
        <v>13</v>
      </c>
      <c r="AC1040">
        <f t="shared" si="201"/>
        <v>39</v>
      </c>
      <c r="AD1040" s="2">
        <v>0.39400000000000002</v>
      </c>
      <c r="AE1040">
        <v>25</v>
      </c>
      <c r="AF1040">
        <v>19</v>
      </c>
      <c r="AG1040" s="2">
        <v>0.76</v>
      </c>
      <c r="AH1040">
        <v>36</v>
      </c>
      <c r="AI1040">
        <v>9</v>
      </c>
      <c r="AJ1040">
        <v>45</v>
      </c>
      <c r="AK1040">
        <v>18</v>
      </c>
      <c r="AL1040">
        <v>12</v>
      </c>
      <c r="AM1040">
        <v>28</v>
      </c>
      <c r="AN1040">
        <v>240</v>
      </c>
      <c r="AO1040">
        <v>47</v>
      </c>
      <c r="AP1040">
        <v>37</v>
      </c>
      <c r="AQ1040">
        <v>31</v>
      </c>
      <c r="AR1040">
        <v>21</v>
      </c>
      <c r="AS1040">
        <v>41</v>
      </c>
      <c r="AT1040">
        <v>25</v>
      </c>
      <c r="AU1040">
        <v>20</v>
      </c>
      <c r="AV1040">
        <v>72</v>
      </c>
      <c r="AW1040">
        <f t="shared" si="202"/>
        <v>6</v>
      </c>
      <c r="AX1040">
        <f t="shared" si="203"/>
        <v>78</v>
      </c>
      <c r="AY1040" t="s">
        <v>102</v>
      </c>
      <c r="AZ1040" s="1">
        <v>46063.9375</v>
      </c>
      <c r="BA1040" s="1">
        <v>46063</v>
      </c>
      <c r="BB1040">
        <v>2</v>
      </c>
      <c r="BC1040" t="s">
        <v>120</v>
      </c>
      <c r="BD1040">
        <v>2026</v>
      </c>
    </row>
    <row r="1041" spans="1:56" x14ac:dyDescent="0.25">
      <c r="A1041">
        <v>22500774</v>
      </c>
      <c r="B1041" t="s">
        <v>68</v>
      </c>
      <c r="C1041" t="s">
        <v>69</v>
      </c>
      <c r="D1041">
        <v>1610612747</v>
      </c>
      <c r="E1041" t="str">
        <f t="shared" si="192"/>
        <v>161061274722500774</v>
      </c>
      <c r="F1041" t="s">
        <v>53</v>
      </c>
      <c r="G1041" t="s">
        <v>54</v>
      </c>
      <c r="H1041">
        <v>1610612759</v>
      </c>
      <c r="I1041" s="4" t="str">
        <f t="shared" si="193"/>
        <v>161061275922500774</v>
      </c>
      <c r="J1041">
        <v>1</v>
      </c>
      <c r="K1041">
        <v>0</v>
      </c>
      <c r="L1041">
        <v>108</v>
      </c>
      <c r="M1041">
        <v>136</v>
      </c>
      <c r="N1041">
        <v>23</v>
      </c>
      <c r="O1041">
        <v>2</v>
      </c>
      <c r="P1041">
        <v>7</v>
      </c>
      <c r="Q1041" s="2">
        <f t="shared" si="194"/>
        <v>0.57569296375266521</v>
      </c>
      <c r="R1041" s="3">
        <f t="shared" si="195"/>
        <v>70.8</v>
      </c>
      <c r="S1041" s="3">
        <f t="shared" si="196"/>
        <v>82</v>
      </c>
      <c r="T1041" s="3">
        <f t="shared" si="197"/>
        <v>152.54237288135596</v>
      </c>
      <c r="U1041" s="3">
        <f t="shared" si="198"/>
        <v>165.85365853658536</v>
      </c>
      <c r="V1041" s="3">
        <f t="shared" si="199"/>
        <v>-13.311285655229398</v>
      </c>
      <c r="W1041" s="2">
        <f t="shared" si="200"/>
        <v>1.2777777777777777</v>
      </c>
      <c r="X1041">
        <v>85</v>
      </c>
      <c r="Y1041">
        <v>41</v>
      </c>
      <c r="Z1041" s="2">
        <v>0.48199999999999998</v>
      </c>
      <c r="AA1041">
        <v>25</v>
      </c>
      <c r="AB1041">
        <v>11</v>
      </c>
      <c r="AC1041">
        <f t="shared" si="201"/>
        <v>33</v>
      </c>
      <c r="AD1041" s="2">
        <v>0.44</v>
      </c>
      <c r="AE1041">
        <v>20</v>
      </c>
      <c r="AF1041">
        <v>15</v>
      </c>
      <c r="AG1041" s="2">
        <v>0.75</v>
      </c>
      <c r="AH1041">
        <v>29</v>
      </c>
      <c r="AI1041">
        <v>5</v>
      </c>
      <c r="AJ1041">
        <v>34</v>
      </c>
      <c r="AK1041">
        <v>20</v>
      </c>
      <c r="AL1041">
        <v>18</v>
      </c>
      <c r="AM1041">
        <v>-28</v>
      </c>
      <c r="AN1041">
        <v>240</v>
      </c>
      <c r="AO1041">
        <v>30</v>
      </c>
      <c r="AP1041">
        <v>25</v>
      </c>
      <c r="AQ1041">
        <v>26</v>
      </c>
      <c r="AR1041">
        <v>27</v>
      </c>
      <c r="AS1041">
        <v>0</v>
      </c>
      <c r="AT1041">
        <v>15</v>
      </c>
      <c r="AU1041">
        <v>14</v>
      </c>
      <c r="AV1041">
        <v>50</v>
      </c>
      <c r="AW1041">
        <f t="shared" si="202"/>
        <v>10</v>
      </c>
      <c r="AX1041">
        <f t="shared" si="203"/>
        <v>60</v>
      </c>
      <c r="AY1041" t="s">
        <v>102</v>
      </c>
      <c r="AZ1041" s="1">
        <v>46063.9375</v>
      </c>
      <c r="BA1041" s="1">
        <v>46063</v>
      </c>
      <c r="BB1041">
        <v>2</v>
      </c>
      <c r="BC1041" t="s">
        <v>120</v>
      </c>
      <c r="BD1041">
        <v>2026</v>
      </c>
    </row>
    <row r="1042" spans="1:56" x14ac:dyDescent="0.25">
      <c r="A1042">
        <v>22500773</v>
      </c>
      <c r="B1042" t="s">
        <v>87</v>
      </c>
      <c r="C1042" t="s">
        <v>88</v>
      </c>
      <c r="D1042">
        <v>1610612756</v>
      </c>
      <c r="E1042" t="str">
        <f t="shared" si="192"/>
        <v>161061275622500773</v>
      </c>
      <c r="F1042" t="s">
        <v>98</v>
      </c>
      <c r="G1042" t="s">
        <v>99</v>
      </c>
      <c r="H1042">
        <v>1610612742</v>
      </c>
      <c r="I1042" s="4" t="str">
        <f t="shared" si="193"/>
        <v>161061274222500773</v>
      </c>
      <c r="J1042">
        <v>1</v>
      </c>
      <c r="K1042">
        <v>1</v>
      </c>
      <c r="L1042">
        <v>120</v>
      </c>
      <c r="M1042">
        <v>111</v>
      </c>
      <c r="N1042">
        <v>32</v>
      </c>
      <c r="O1042">
        <v>3</v>
      </c>
      <c r="P1042">
        <v>8</v>
      </c>
      <c r="Q1042" s="2">
        <f t="shared" si="194"/>
        <v>0.56625141562853909</v>
      </c>
      <c r="R1042" s="3">
        <f t="shared" si="195"/>
        <v>74.959999999999994</v>
      </c>
      <c r="S1042" s="3">
        <f t="shared" si="196"/>
        <v>72.36</v>
      </c>
      <c r="T1042" s="3">
        <f t="shared" si="197"/>
        <v>160.08537886873</v>
      </c>
      <c r="U1042" s="3">
        <f t="shared" si="198"/>
        <v>153.39966832504146</v>
      </c>
      <c r="V1042" s="3">
        <f t="shared" si="199"/>
        <v>6.6857105436885433</v>
      </c>
      <c r="W1042" s="2">
        <f t="shared" si="200"/>
        <v>2.4615384615384617</v>
      </c>
      <c r="X1042">
        <v>102</v>
      </c>
      <c r="Y1042">
        <v>49</v>
      </c>
      <c r="Z1042" s="2">
        <v>0.48</v>
      </c>
      <c r="AA1042">
        <v>50</v>
      </c>
      <c r="AB1042">
        <v>16</v>
      </c>
      <c r="AC1042">
        <f t="shared" si="201"/>
        <v>48</v>
      </c>
      <c r="AD1042" s="2">
        <v>0.32</v>
      </c>
      <c r="AE1042">
        <v>9</v>
      </c>
      <c r="AF1042">
        <v>6</v>
      </c>
      <c r="AG1042" s="2">
        <v>0.66700000000000004</v>
      </c>
      <c r="AH1042">
        <v>31</v>
      </c>
      <c r="AI1042">
        <v>18</v>
      </c>
      <c r="AJ1042">
        <v>49</v>
      </c>
      <c r="AK1042">
        <v>27</v>
      </c>
      <c r="AL1042">
        <v>13</v>
      </c>
      <c r="AM1042">
        <v>9</v>
      </c>
      <c r="AN1042">
        <v>240</v>
      </c>
      <c r="AO1042">
        <v>36</v>
      </c>
      <c r="AP1042">
        <v>29</v>
      </c>
      <c r="AQ1042">
        <v>31</v>
      </c>
      <c r="AR1042">
        <v>24</v>
      </c>
      <c r="AS1042">
        <v>31</v>
      </c>
      <c r="AT1042">
        <v>10</v>
      </c>
      <c r="AU1042">
        <v>11</v>
      </c>
      <c r="AV1042">
        <v>44</v>
      </c>
      <c r="AW1042">
        <f t="shared" si="202"/>
        <v>22</v>
      </c>
      <c r="AX1042">
        <f t="shared" si="203"/>
        <v>66</v>
      </c>
      <c r="AY1042" t="s">
        <v>102</v>
      </c>
      <c r="AZ1042" s="1">
        <v>46063.875</v>
      </c>
      <c r="BA1042" s="1">
        <v>46063</v>
      </c>
      <c r="BB1042">
        <v>2</v>
      </c>
      <c r="BC1042" t="s">
        <v>120</v>
      </c>
      <c r="BD1042">
        <v>2026</v>
      </c>
    </row>
    <row r="1043" spans="1:56" x14ac:dyDescent="0.25">
      <c r="A1043">
        <v>22500773</v>
      </c>
      <c r="B1043" t="s">
        <v>98</v>
      </c>
      <c r="C1043" t="s">
        <v>99</v>
      </c>
      <c r="D1043">
        <v>1610612742</v>
      </c>
      <c r="E1043" t="str">
        <f t="shared" si="192"/>
        <v>161061274222500773</v>
      </c>
      <c r="F1043" t="s">
        <v>87</v>
      </c>
      <c r="G1043" t="s">
        <v>88</v>
      </c>
      <c r="H1043">
        <v>1610612756</v>
      </c>
      <c r="I1043" s="4" t="str">
        <f t="shared" si="193"/>
        <v>161061275622500773</v>
      </c>
      <c r="J1043">
        <v>0</v>
      </c>
      <c r="K1043">
        <v>0</v>
      </c>
      <c r="L1043">
        <v>111</v>
      </c>
      <c r="M1043">
        <v>120</v>
      </c>
      <c r="N1043">
        <v>18</v>
      </c>
      <c r="O1043">
        <v>5</v>
      </c>
      <c r="P1043">
        <v>7</v>
      </c>
      <c r="Q1043" s="2">
        <f t="shared" si="194"/>
        <v>0.57596513075965128</v>
      </c>
      <c r="R1043" s="3">
        <f t="shared" si="195"/>
        <v>72.36</v>
      </c>
      <c r="S1043" s="3">
        <f t="shared" si="196"/>
        <v>74.959999999999994</v>
      </c>
      <c r="T1043" s="3">
        <f t="shared" si="197"/>
        <v>153.39966832504146</v>
      </c>
      <c r="U1043" s="3">
        <f t="shared" si="198"/>
        <v>160.08537886873</v>
      </c>
      <c r="V1043" s="3">
        <f t="shared" si="199"/>
        <v>-6.6857105436885433</v>
      </c>
      <c r="W1043" s="2">
        <f t="shared" si="200"/>
        <v>1.125</v>
      </c>
      <c r="X1043">
        <v>77</v>
      </c>
      <c r="Y1043">
        <v>37</v>
      </c>
      <c r="Z1043" s="2">
        <v>0.48099999999999998</v>
      </c>
      <c r="AA1043">
        <v>22</v>
      </c>
      <c r="AB1043">
        <v>5</v>
      </c>
      <c r="AC1043">
        <f t="shared" si="201"/>
        <v>15</v>
      </c>
      <c r="AD1043" s="2">
        <v>0.22700000000000001</v>
      </c>
      <c r="AE1043">
        <v>44</v>
      </c>
      <c r="AF1043">
        <v>32</v>
      </c>
      <c r="AG1043" s="2">
        <v>0.72699999999999998</v>
      </c>
      <c r="AH1043">
        <v>34</v>
      </c>
      <c r="AI1043">
        <v>8</v>
      </c>
      <c r="AJ1043">
        <v>42</v>
      </c>
      <c r="AK1043">
        <v>12</v>
      </c>
      <c r="AL1043">
        <v>16</v>
      </c>
      <c r="AM1043">
        <v>-9</v>
      </c>
      <c r="AN1043">
        <v>240</v>
      </c>
      <c r="AO1043">
        <v>16</v>
      </c>
      <c r="AP1043">
        <v>32</v>
      </c>
      <c r="AQ1043">
        <v>27</v>
      </c>
      <c r="AR1043">
        <v>36</v>
      </c>
      <c r="AS1043">
        <v>1</v>
      </c>
      <c r="AT1043">
        <v>26</v>
      </c>
      <c r="AU1043">
        <v>18</v>
      </c>
      <c r="AV1043">
        <v>52</v>
      </c>
      <c r="AW1043">
        <f t="shared" si="202"/>
        <v>12</v>
      </c>
      <c r="AX1043">
        <f t="shared" si="203"/>
        <v>64</v>
      </c>
      <c r="AY1043" t="s">
        <v>102</v>
      </c>
      <c r="AZ1043" s="1">
        <v>46063.875</v>
      </c>
      <c r="BA1043" s="1">
        <v>46063</v>
      </c>
      <c r="BB1043">
        <v>2</v>
      </c>
      <c r="BC1043" t="s">
        <v>120</v>
      </c>
      <c r="BD1043">
        <v>2026</v>
      </c>
    </row>
    <row r="1044" spans="1:56" x14ac:dyDescent="0.25">
      <c r="A1044">
        <v>22500772</v>
      </c>
      <c r="B1044" t="s">
        <v>94</v>
      </c>
      <c r="C1044" t="s">
        <v>95</v>
      </c>
      <c r="D1044">
        <v>1610612746</v>
      </c>
      <c r="E1044" t="str">
        <f t="shared" si="192"/>
        <v>161061274622500772</v>
      </c>
      <c r="F1044" t="s">
        <v>78</v>
      </c>
      <c r="G1044" t="s">
        <v>79</v>
      </c>
      <c r="H1044">
        <v>1610612745</v>
      </c>
      <c r="I1044" s="4" t="str">
        <f t="shared" si="193"/>
        <v>161061274522500772</v>
      </c>
      <c r="J1044">
        <v>0</v>
      </c>
      <c r="K1044">
        <v>0</v>
      </c>
      <c r="L1044">
        <v>95</v>
      </c>
      <c r="M1044">
        <v>102</v>
      </c>
      <c r="N1044">
        <v>24</v>
      </c>
      <c r="O1044">
        <v>5</v>
      </c>
      <c r="P1044">
        <v>11</v>
      </c>
      <c r="Q1044" s="2">
        <f t="shared" si="194"/>
        <v>0.48410110069302892</v>
      </c>
      <c r="R1044" s="3">
        <f t="shared" si="195"/>
        <v>70.12</v>
      </c>
      <c r="S1044" s="3">
        <f t="shared" si="196"/>
        <v>60.92</v>
      </c>
      <c r="T1044" s="3">
        <f t="shared" si="197"/>
        <v>135.48203080433541</v>
      </c>
      <c r="U1044" s="3">
        <f t="shared" si="198"/>
        <v>167.43269862114246</v>
      </c>
      <c r="V1044" s="3">
        <f t="shared" si="199"/>
        <v>-31.950667816807055</v>
      </c>
      <c r="W1044" s="2">
        <f t="shared" si="200"/>
        <v>2.1818181818181817</v>
      </c>
      <c r="X1044">
        <v>88</v>
      </c>
      <c r="Y1044">
        <v>36</v>
      </c>
      <c r="Z1044" s="2">
        <v>0.40899999999999997</v>
      </c>
      <c r="AA1044">
        <v>30</v>
      </c>
      <c r="AB1044">
        <v>8</v>
      </c>
      <c r="AC1044">
        <f t="shared" si="201"/>
        <v>24</v>
      </c>
      <c r="AD1044" s="2">
        <v>0.26700000000000002</v>
      </c>
      <c r="AE1044">
        <v>23</v>
      </c>
      <c r="AF1044">
        <v>15</v>
      </c>
      <c r="AG1044" s="2">
        <v>0.65200000000000002</v>
      </c>
      <c r="AH1044">
        <v>28</v>
      </c>
      <c r="AI1044">
        <v>17</v>
      </c>
      <c r="AJ1044">
        <v>45</v>
      </c>
      <c r="AK1044">
        <v>18</v>
      </c>
      <c r="AL1044">
        <v>11</v>
      </c>
      <c r="AM1044">
        <v>-7</v>
      </c>
      <c r="AN1044">
        <v>240</v>
      </c>
      <c r="AO1044">
        <v>26</v>
      </c>
      <c r="AP1044">
        <v>26</v>
      </c>
      <c r="AQ1044">
        <v>20</v>
      </c>
      <c r="AR1044">
        <v>23</v>
      </c>
      <c r="AS1044">
        <v>4</v>
      </c>
      <c r="AT1044">
        <v>20</v>
      </c>
      <c r="AU1044">
        <v>17</v>
      </c>
      <c r="AV1044">
        <v>50</v>
      </c>
      <c r="AW1044">
        <f t="shared" si="202"/>
        <v>6</v>
      </c>
      <c r="AX1044">
        <f t="shared" si="203"/>
        <v>56</v>
      </c>
      <c r="AY1044" t="s">
        <v>102</v>
      </c>
      <c r="AZ1044" s="1">
        <v>46063.833333333336</v>
      </c>
      <c r="BA1044" s="1">
        <v>46063</v>
      </c>
      <c r="BB1044">
        <v>2</v>
      </c>
      <c r="BC1044" t="s">
        <v>120</v>
      </c>
      <c r="BD1044">
        <v>2026</v>
      </c>
    </row>
    <row r="1045" spans="1:56" x14ac:dyDescent="0.25">
      <c r="A1045">
        <v>22500772</v>
      </c>
      <c r="B1045" t="s">
        <v>78</v>
      </c>
      <c r="C1045" t="s">
        <v>79</v>
      </c>
      <c r="D1045">
        <v>1610612745</v>
      </c>
      <c r="E1045" t="str">
        <f t="shared" si="192"/>
        <v>161061274522500772</v>
      </c>
      <c r="F1045" t="s">
        <v>94</v>
      </c>
      <c r="G1045" t="s">
        <v>95</v>
      </c>
      <c r="H1045">
        <v>1610612746</v>
      </c>
      <c r="I1045" s="4" t="str">
        <f t="shared" si="193"/>
        <v>161061274622500772</v>
      </c>
      <c r="J1045">
        <v>1</v>
      </c>
      <c r="K1045">
        <v>1</v>
      </c>
      <c r="L1045">
        <v>102</v>
      </c>
      <c r="M1045">
        <v>95</v>
      </c>
      <c r="N1045">
        <v>19</v>
      </c>
      <c r="O1045">
        <v>5</v>
      </c>
      <c r="P1045">
        <v>7</v>
      </c>
      <c r="Q1045" s="2">
        <f t="shared" si="194"/>
        <v>0.5867464335020709</v>
      </c>
      <c r="R1045" s="3">
        <f t="shared" si="195"/>
        <v>60.92</v>
      </c>
      <c r="S1045" s="3">
        <f t="shared" si="196"/>
        <v>70.12</v>
      </c>
      <c r="T1045" s="3">
        <f t="shared" si="197"/>
        <v>167.43269862114246</v>
      </c>
      <c r="U1045" s="3">
        <f t="shared" si="198"/>
        <v>135.48203080433541</v>
      </c>
      <c r="V1045" s="3">
        <f t="shared" si="199"/>
        <v>31.950667816807055</v>
      </c>
      <c r="W1045" s="2">
        <f t="shared" si="200"/>
        <v>1.1875</v>
      </c>
      <c r="X1045">
        <v>79</v>
      </c>
      <c r="Y1045">
        <v>36</v>
      </c>
      <c r="Z1045" s="2">
        <v>0.45600000000000002</v>
      </c>
      <c r="AA1045">
        <v>28</v>
      </c>
      <c r="AB1045">
        <v>14</v>
      </c>
      <c r="AC1045">
        <f t="shared" si="201"/>
        <v>42</v>
      </c>
      <c r="AD1045" s="2">
        <v>0.5</v>
      </c>
      <c r="AE1045">
        <v>18</v>
      </c>
      <c r="AF1045">
        <v>16</v>
      </c>
      <c r="AG1045" s="2">
        <v>0.88900000000000001</v>
      </c>
      <c r="AH1045">
        <v>34</v>
      </c>
      <c r="AI1045">
        <v>10</v>
      </c>
      <c r="AJ1045">
        <v>44</v>
      </c>
      <c r="AK1045">
        <v>15</v>
      </c>
      <c r="AL1045">
        <v>16</v>
      </c>
      <c r="AM1045">
        <v>7</v>
      </c>
      <c r="AN1045">
        <v>240</v>
      </c>
      <c r="AO1045">
        <v>27</v>
      </c>
      <c r="AP1045">
        <v>24</v>
      </c>
      <c r="AQ1045">
        <v>27</v>
      </c>
      <c r="AR1045">
        <v>24</v>
      </c>
      <c r="AS1045">
        <v>15</v>
      </c>
      <c r="AT1045">
        <v>16</v>
      </c>
      <c r="AU1045">
        <v>19</v>
      </c>
      <c r="AV1045">
        <v>40</v>
      </c>
      <c r="AW1045">
        <f t="shared" si="202"/>
        <v>4</v>
      </c>
      <c r="AX1045">
        <f t="shared" si="203"/>
        <v>44</v>
      </c>
      <c r="AY1045" t="s">
        <v>102</v>
      </c>
      <c r="AZ1045" s="1">
        <v>46063.833333333336</v>
      </c>
      <c r="BA1045" s="1">
        <v>46063</v>
      </c>
      <c r="BB1045">
        <v>2</v>
      </c>
      <c r="BC1045" t="s">
        <v>120</v>
      </c>
      <c r="BD1045">
        <v>2026</v>
      </c>
    </row>
    <row r="1046" spans="1:56" x14ac:dyDescent="0.25">
      <c r="A1046">
        <v>22500771</v>
      </c>
      <c r="B1046" t="s">
        <v>113</v>
      </c>
      <c r="C1046" t="s">
        <v>114</v>
      </c>
      <c r="D1046">
        <v>1610612754</v>
      </c>
      <c r="E1046" t="str">
        <f t="shared" si="192"/>
        <v>161061275422500771</v>
      </c>
      <c r="F1046" t="s">
        <v>55</v>
      </c>
      <c r="G1046" t="s">
        <v>56</v>
      </c>
      <c r="H1046">
        <v>1610612752</v>
      </c>
      <c r="I1046" s="4" t="str">
        <f t="shared" si="193"/>
        <v>161061275222500771</v>
      </c>
      <c r="J1046">
        <v>0</v>
      </c>
      <c r="K1046">
        <v>1</v>
      </c>
      <c r="L1046">
        <v>137</v>
      </c>
      <c r="M1046">
        <v>134</v>
      </c>
      <c r="N1046">
        <v>30</v>
      </c>
      <c r="O1046">
        <v>4</v>
      </c>
      <c r="P1046">
        <v>6</v>
      </c>
      <c r="Q1046" s="2">
        <f t="shared" si="194"/>
        <v>0.63168572482478791</v>
      </c>
      <c r="R1046" s="3">
        <f t="shared" si="195"/>
        <v>91.44</v>
      </c>
      <c r="S1046" s="3">
        <f t="shared" si="196"/>
        <v>91.88</v>
      </c>
      <c r="T1046" s="3">
        <f t="shared" si="197"/>
        <v>149.82502187226595</v>
      </c>
      <c r="U1046" s="3">
        <f t="shared" si="198"/>
        <v>145.84240313452329</v>
      </c>
      <c r="V1046" s="3">
        <f t="shared" si="199"/>
        <v>3.982618737742655</v>
      </c>
      <c r="W1046" s="2">
        <f t="shared" si="200"/>
        <v>2.7272727272727271</v>
      </c>
      <c r="X1046">
        <v>97</v>
      </c>
      <c r="Y1046">
        <v>50</v>
      </c>
      <c r="Z1046" s="2">
        <v>0.51500000000000001</v>
      </c>
      <c r="AA1046">
        <v>45</v>
      </c>
      <c r="AB1046">
        <v>18</v>
      </c>
      <c r="AC1046">
        <f t="shared" si="201"/>
        <v>54</v>
      </c>
      <c r="AD1046" s="2">
        <v>0.4</v>
      </c>
      <c r="AE1046">
        <v>26</v>
      </c>
      <c r="AF1046">
        <v>19</v>
      </c>
      <c r="AG1046" s="2">
        <v>0.73099999999999998</v>
      </c>
      <c r="AH1046">
        <v>37</v>
      </c>
      <c r="AI1046">
        <v>6</v>
      </c>
      <c r="AJ1046">
        <v>43</v>
      </c>
      <c r="AK1046">
        <v>23</v>
      </c>
      <c r="AL1046">
        <v>11</v>
      </c>
      <c r="AM1046">
        <v>3</v>
      </c>
      <c r="AN1046">
        <v>265</v>
      </c>
      <c r="AO1046">
        <v>32</v>
      </c>
      <c r="AP1046">
        <v>31</v>
      </c>
      <c r="AQ1046">
        <v>31</v>
      </c>
      <c r="AR1046">
        <v>30</v>
      </c>
      <c r="AS1046">
        <v>9</v>
      </c>
      <c r="AT1046">
        <v>9</v>
      </c>
      <c r="AU1046">
        <v>6</v>
      </c>
      <c r="AV1046">
        <v>48</v>
      </c>
      <c r="AW1046">
        <f t="shared" si="202"/>
        <v>16</v>
      </c>
      <c r="AX1046">
        <f t="shared" si="203"/>
        <v>64</v>
      </c>
      <c r="AY1046" t="s">
        <v>102</v>
      </c>
      <c r="AZ1046" s="1">
        <v>46063.8125</v>
      </c>
      <c r="BA1046" s="1">
        <v>46063</v>
      </c>
      <c r="BB1046">
        <v>2</v>
      </c>
      <c r="BC1046" t="s">
        <v>120</v>
      </c>
      <c r="BD1046">
        <v>2026</v>
      </c>
    </row>
    <row r="1047" spans="1:56" x14ac:dyDescent="0.25">
      <c r="A1047">
        <v>22500771</v>
      </c>
      <c r="B1047" t="s">
        <v>55</v>
      </c>
      <c r="C1047" t="s">
        <v>56</v>
      </c>
      <c r="D1047">
        <v>1610612752</v>
      </c>
      <c r="E1047" t="str">
        <f t="shared" si="192"/>
        <v>161061275222500771</v>
      </c>
      <c r="F1047" t="s">
        <v>113</v>
      </c>
      <c r="G1047" t="s">
        <v>114</v>
      </c>
      <c r="H1047">
        <v>1610612754</v>
      </c>
      <c r="I1047" s="4" t="str">
        <f t="shared" si="193"/>
        <v>161061275422500771</v>
      </c>
      <c r="J1047">
        <v>1</v>
      </c>
      <c r="K1047">
        <v>0</v>
      </c>
      <c r="L1047">
        <v>134</v>
      </c>
      <c r="M1047">
        <v>137</v>
      </c>
      <c r="N1047">
        <v>33</v>
      </c>
      <c r="O1047">
        <v>4</v>
      </c>
      <c r="P1047">
        <v>4</v>
      </c>
      <c r="Q1047" s="2">
        <f t="shared" si="194"/>
        <v>0.59885591705398644</v>
      </c>
      <c r="R1047" s="3">
        <f t="shared" si="195"/>
        <v>91.88</v>
      </c>
      <c r="S1047" s="3">
        <f t="shared" si="196"/>
        <v>91.44</v>
      </c>
      <c r="T1047" s="3">
        <f t="shared" si="197"/>
        <v>145.84240313452329</v>
      </c>
      <c r="U1047" s="3">
        <f t="shared" si="198"/>
        <v>149.82502187226595</v>
      </c>
      <c r="V1047" s="3">
        <f t="shared" si="199"/>
        <v>-3.982618737742655</v>
      </c>
      <c r="W1047" s="2">
        <f t="shared" si="200"/>
        <v>2.75</v>
      </c>
      <c r="X1047">
        <v>100</v>
      </c>
      <c r="Y1047">
        <v>50</v>
      </c>
      <c r="Z1047" s="2">
        <v>0.5</v>
      </c>
      <c r="AA1047">
        <v>46</v>
      </c>
      <c r="AB1047">
        <v>14</v>
      </c>
      <c r="AC1047">
        <f t="shared" si="201"/>
        <v>42</v>
      </c>
      <c r="AD1047" s="2">
        <v>0.30399999999999999</v>
      </c>
      <c r="AE1047">
        <v>27</v>
      </c>
      <c r="AF1047">
        <v>20</v>
      </c>
      <c r="AG1047" s="2">
        <v>0.74099999999999999</v>
      </c>
      <c r="AH1047">
        <v>38</v>
      </c>
      <c r="AI1047">
        <v>8</v>
      </c>
      <c r="AJ1047">
        <v>46</v>
      </c>
      <c r="AK1047">
        <v>30</v>
      </c>
      <c r="AL1047">
        <v>12</v>
      </c>
      <c r="AM1047">
        <v>-3</v>
      </c>
      <c r="AN1047">
        <v>265</v>
      </c>
      <c r="AO1047">
        <v>33</v>
      </c>
      <c r="AP1047">
        <v>36</v>
      </c>
      <c r="AQ1047">
        <v>24</v>
      </c>
      <c r="AR1047">
        <v>31</v>
      </c>
      <c r="AS1047">
        <v>8</v>
      </c>
      <c r="AT1047">
        <v>20</v>
      </c>
      <c r="AU1047">
        <v>21</v>
      </c>
      <c r="AV1047">
        <v>60</v>
      </c>
      <c r="AW1047">
        <f t="shared" si="202"/>
        <v>12</v>
      </c>
      <c r="AX1047">
        <f t="shared" si="203"/>
        <v>72</v>
      </c>
      <c r="AY1047" t="s">
        <v>102</v>
      </c>
      <c r="AZ1047" s="1">
        <v>46063.8125</v>
      </c>
      <c r="BA1047" s="1">
        <v>46063</v>
      </c>
      <c r="BB1047">
        <v>2</v>
      </c>
      <c r="BC1047" t="s">
        <v>120</v>
      </c>
      <c r="BD1047">
        <v>2026</v>
      </c>
    </row>
    <row r="1048" spans="1:56" x14ac:dyDescent="0.25">
      <c r="A1048">
        <v>22500768</v>
      </c>
      <c r="B1048" t="s">
        <v>89</v>
      </c>
      <c r="C1048" t="s">
        <v>90</v>
      </c>
      <c r="D1048">
        <v>1610612744</v>
      </c>
      <c r="E1048" t="str">
        <f t="shared" si="192"/>
        <v>161061274422500768</v>
      </c>
      <c r="F1048" t="s">
        <v>103</v>
      </c>
      <c r="G1048" t="s">
        <v>104</v>
      </c>
      <c r="H1048">
        <v>1610612763</v>
      </c>
      <c r="I1048" s="4" t="str">
        <f t="shared" si="193"/>
        <v>161061276322500768</v>
      </c>
      <c r="J1048">
        <v>1</v>
      </c>
      <c r="K1048">
        <v>1</v>
      </c>
      <c r="L1048">
        <v>114</v>
      </c>
      <c r="M1048">
        <v>113</v>
      </c>
      <c r="N1048">
        <v>31</v>
      </c>
      <c r="O1048">
        <v>1</v>
      </c>
      <c r="P1048">
        <v>12</v>
      </c>
      <c r="Q1048" s="2">
        <f t="shared" si="194"/>
        <v>0.62390542907180391</v>
      </c>
      <c r="R1048" s="3">
        <f t="shared" si="195"/>
        <v>58.36</v>
      </c>
      <c r="S1048" s="3">
        <f t="shared" si="196"/>
        <v>69.56</v>
      </c>
      <c r="T1048" s="3">
        <f t="shared" si="197"/>
        <v>195.33927347498289</v>
      </c>
      <c r="U1048" s="3">
        <f t="shared" si="198"/>
        <v>162.44968372627946</v>
      </c>
      <c r="V1048" s="3">
        <f t="shared" si="199"/>
        <v>32.889589748703429</v>
      </c>
      <c r="W1048" s="2">
        <f t="shared" si="200"/>
        <v>1.3478260869565217</v>
      </c>
      <c r="X1048">
        <v>83</v>
      </c>
      <c r="Y1048">
        <v>44</v>
      </c>
      <c r="Z1048" s="2">
        <v>0.53</v>
      </c>
      <c r="AA1048">
        <v>33</v>
      </c>
      <c r="AB1048">
        <v>11</v>
      </c>
      <c r="AC1048">
        <f t="shared" si="201"/>
        <v>33</v>
      </c>
      <c r="AD1048" s="2">
        <v>0.33300000000000002</v>
      </c>
      <c r="AE1048">
        <v>19</v>
      </c>
      <c r="AF1048">
        <v>15</v>
      </c>
      <c r="AG1048" s="2">
        <v>0.78900000000000003</v>
      </c>
      <c r="AH1048">
        <v>30</v>
      </c>
      <c r="AI1048">
        <v>10</v>
      </c>
      <c r="AJ1048">
        <v>40</v>
      </c>
      <c r="AK1048">
        <v>17</v>
      </c>
      <c r="AL1048">
        <v>23</v>
      </c>
      <c r="AM1048">
        <v>1</v>
      </c>
      <c r="AN1048">
        <v>240</v>
      </c>
      <c r="AO1048">
        <v>32</v>
      </c>
      <c r="AP1048">
        <v>25</v>
      </c>
      <c r="AQ1048">
        <v>28</v>
      </c>
      <c r="AR1048">
        <v>29</v>
      </c>
      <c r="AS1048">
        <v>4</v>
      </c>
      <c r="AT1048">
        <v>11</v>
      </c>
      <c r="AU1048">
        <v>20</v>
      </c>
      <c r="AV1048">
        <v>60</v>
      </c>
      <c r="AW1048">
        <f t="shared" si="202"/>
        <v>6</v>
      </c>
      <c r="AX1048">
        <f t="shared" si="203"/>
        <v>66</v>
      </c>
      <c r="AY1048" t="s">
        <v>102</v>
      </c>
      <c r="AZ1048" s="1">
        <v>46062.916666666664</v>
      </c>
      <c r="BA1048" s="1">
        <v>46062</v>
      </c>
      <c r="BB1048">
        <v>2</v>
      </c>
      <c r="BC1048" t="s">
        <v>120</v>
      </c>
      <c r="BD1048">
        <v>2026</v>
      </c>
    </row>
    <row r="1049" spans="1:56" x14ac:dyDescent="0.25">
      <c r="A1049">
        <v>22500768</v>
      </c>
      <c r="B1049" t="s">
        <v>103</v>
      </c>
      <c r="C1049" t="s">
        <v>104</v>
      </c>
      <c r="D1049">
        <v>1610612763</v>
      </c>
      <c r="E1049" t="str">
        <f t="shared" si="192"/>
        <v>161061276322500768</v>
      </c>
      <c r="F1049" t="s">
        <v>89</v>
      </c>
      <c r="G1049" t="s">
        <v>90</v>
      </c>
      <c r="H1049">
        <v>1610612744</v>
      </c>
      <c r="I1049" s="4" t="str">
        <f t="shared" si="193"/>
        <v>161061274422500768</v>
      </c>
      <c r="J1049">
        <v>0</v>
      </c>
      <c r="K1049">
        <v>0</v>
      </c>
      <c r="L1049">
        <v>113</v>
      </c>
      <c r="M1049">
        <v>114</v>
      </c>
      <c r="N1049">
        <v>26</v>
      </c>
      <c r="O1049">
        <v>3</v>
      </c>
      <c r="P1049">
        <v>17</v>
      </c>
      <c r="Q1049" s="2">
        <f t="shared" si="194"/>
        <v>0.60389055151774262</v>
      </c>
      <c r="R1049" s="3">
        <f t="shared" si="195"/>
        <v>69.56</v>
      </c>
      <c r="S1049" s="3">
        <f t="shared" si="196"/>
        <v>58.36</v>
      </c>
      <c r="T1049" s="3">
        <f t="shared" si="197"/>
        <v>162.44968372627946</v>
      </c>
      <c r="U1049" s="3">
        <f t="shared" si="198"/>
        <v>195.33927347498289</v>
      </c>
      <c r="V1049" s="3">
        <f t="shared" si="199"/>
        <v>-32.889589748703429</v>
      </c>
      <c r="W1049" s="2">
        <f t="shared" si="200"/>
        <v>1.625</v>
      </c>
      <c r="X1049">
        <v>83</v>
      </c>
      <c r="Y1049">
        <v>42</v>
      </c>
      <c r="Z1049" s="2">
        <v>0.50600000000000001</v>
      </c>
      <c r="AA1049">
        <v>32</v>
      </c>
      <c r="AB1049">
        <v>10</v>
      </c>
      <c r="AC1049">
        <f t="shared" si="201"/>
        <v>30</v>
      </c>
      <c r="AD1049" s="2">
        <v>0.313</v>
      </c>
      <c r="AE1049">
        <v>24</v>
      </c>
      <c r="AF1049">
        <v>19</v>
      </c>
      <c r="AG1049" s="2">
        <v>0.79200000000000004</v>
      </c>
      <c r="AH1049">
        <v>29</v>
      </c>
      <c r="AI1049">
        <v>8</v>
      </c>
      <c r="AJ1049">
        <v>37</v>
      </c>
      <c r="AK1049">
        <v>18</v>
      </c>
      <c r="AL1049">
        <v>16</v>
      </c>
      <c r="AM1049">
        <v>-1</v>
      </c>
      <c r="AN1049">
        <v>240</v>
      </c>
      <c r="AO1049">
        <v>32</v>
      </c>
      <c r="AP1049">
        <v>33</v>
      </c>
      <c r="AQ1049">
        <v>33</v>
      </c>
      <c r="AR1049">
        <v>15</v>
      </c>
      <c r="AS1049">
        <v>17</v>
      </c>
      <c r="AT1049">
        <v>17</v>
      </c>
      <c r="AU1049">
        <v>23</v>
      </c>
      <c r="AV1049">
        <v>52</v>
      </c>
      <c r="AW1049">
        <f t="shared" si="202"/>
        <v>12</v>
      </c>
      <c r="AX1049">
        <f t="shared" si="203"/>
        <v>64</v>
      </c>
      <c r="AY1049" t="s">
        <v>102</v>
      </c>
      <c r="AZ1049" s="1">
        <v>46062.916666666664</v>
      </c>
      <c r="BA1049" s="1">
        <v>46062</v>
      </c>
      <c r="BB1049">
        <v>2</v>
      </c>
      <c r="BC1049" t="s">
        <v>120</v>
      </c>
      <c r="BD1049">
        <v>2026</v>
      </c>
    </row>
    <row r="1050" spans="1:56" x14ac:dyDescent="0.25">
      <c r="A1050">
        <v>22500769</v>
      </c>
      <c r="B1050" t="s">
        <v>68</v>
      </c>
      <c r="C1050" t="s">
        <v>69</v>
      </c>
      <c r="D1050">
        <v>1610612747</v>
      </c>
      <c r="E1050" t="str">
        <f t="shared" si="192"/>
        <v>161061274722500769</v>
      </c>
      <c r="F1050" t="s">
        <v>59</v>
      </c>
      <c r="G1050" t="s">
        <v>60</v>
      </c>
      <c r="H1050">
        <v>1610612760</v>
      </c>
      <c r="I1050" s="4" t="str">
        <f t="shared" si="193"/>
        <v>161061276022500769</v>
      </c>
      <c r="J1050">
        <v>1</v>
      </c>
      <c r="K1050">
        <v>0</v>
      </c>
      <c r="L1050">
        <v>110</v>
      </c>
      <c r="M1050">
        <v>119</v>
      </c>
      <c r="N1050">
        <v>25</v>
      </c>
      <c r="O1050">
        <v>2</v>
      </c>
      <c r="P1050">
        <v>7</v>
      </c>
      <c r="Q1050" s="2">
        <f t="shared" si="194"/>
        <v>0.58436039099022519</v>
      </c>
      <c r="R1050" s="3">
        <f t="shared" si="195"/>
        <v>70.12</v>
      </c>
      <c r="S1050" s="3">
        <f t="shared" si="196"/>
        <v>70.760000000000005</v>
      </c>
      <c r="T1050" s="3">
        <f t="shared" si="197"/>
        <v>156.87393040501996</v>
      </c>
      <c r="U1050" s="3">
        <f t="shared" si="198"/>
        <v>168.17410966647824</v>
      </c>
      <c r="V1050" s="3">
        <f t="shared" si="199"/>
        <v>-11.300179261458283</v>
      </c>
      <c r="W1050" s="2">
        <f t="shared" si="200"/>
        <v>1.6666666666666667</v>
      </c>
      <c r="X1050">
        <v>84</v>
      </c>
      <c r="Y1050">
        <v>42</v>
      </c>
      <c r="Z1050" s="2">
        <v>0.5</v>
      </c>
      <c r="AA1050">
        <v>31</v>
      </c>
      <c r="AB1050">
        <v>10</v>
      </c>
      <c r="AC1050">
        <f t="shared" si="201"/>
        <v>30</v>
      </c>
      <c r="AD1050" s="2">
        <v>0.32300000000000001</v>
      </c>
      <c r="AE1050">
        <v>23</v>
      </c>
      <c r="AF1050">
        <v>16</v>
      </c>
      <c r="AG1050" s="2">
        <v>0.69599999999999995</v>
      </c>
      <c r="AH1050">
        <v>28</v>
      </c>
      <c r="AI1050">
        <v>9</v>
      </c>
      <c r="AJ1050">
        <v>37</v>
      </c>
      <c r="AK1050">
        <v>21</v>
      </c>
      <c r="AL1050">
        <v>15</v>
      </c>
      <c r="AM1050">
        <v>-9</v>
      </c>
      <c r="AN1050">
        <v>240</v>
      </c>
      <c r="AO1050">
        <v>30</v>
      </c>
      <c r="AP1050">
        <v>28</v>
      </c>
      <c r="AQ1050">
        <v>33</v>
      </c>
      <c r="AR1050">
        <v>19</v>
      </c>
      <c r="AS1050">
        <v>8</v>
      </c>
      <c r="AT1050">
        <v>12</v>
      </c>
      <c r="AU1050">
        <v>17</v>
      </c>
      <c r="AV1050">
        <v>50</v>
      </c>
      <c r="AW1050">
        <f t="shared" si="202"/>
        <v>14</v>
      </c>
      <c r="AX1050">
        <f t="shared" si="203"/>
        <v>64</v>
      </c>
      <c r="AY1050" t="s">
        <v>102</v>
      </c>
      <c r="AZ1050" s="1">
        <v>46062.916666666664</v>
      </c>
      <c r="BA1050" s="1">
        <v>46062</v>
      </c>
      <c r="BB1050">
        <v>2</v>
      </c>
      <c r="BC1050" t="s">
        <v>120</v>
      </c>
      <c r="BD1050">
        <v>2026</v>
      </c>
    </row>
    <row r="1051" spans="1:56" x14ac:dyDescent="0.25">
      <c r="A1051">
        <v>22500769</v>
      </c>
      <c r="B1051" t="s">
        <v>59</v>
      </c>
      <c r="C1051" t="s">
        <v>60</v>
      </c>
      <c r="D1051">
        <v>1610612760</v>
      </c>
      <c r="E1051" t="str">
        <f t="shared" si="192"/>
        <v>161061276022500769</v>
      </c>
      <c r="F1051" t="s">
        <v>68</v>
      </c>
      <c r="G1051" t="s">
        <v>69</v>
      </c>
      <c r="H1051">
        <v>1610612747</v>
      </c>
      <c r="I1051" s="4" t="str">
        <f t="shared" si="193"/>
        <v>161061274722500769</v>
      </c>
      <c r="J1051">
        <v>0</v>
      </c>
      <c r="K1051">
        <v>1</v>
      </c>
      <c r="L1051">
        <v>119</v>
      </c>
      <c r="M1051">
        <v>110</v>
      </c>
      <c r="N1051">
        <v>23</v>
      </c>
      <c r="O1051">
        <v>4</v>
      </c>
      <c r="P1051">
        <v>12</v>
      </c>
      <c r="Q1051" s="2">
        <f t="shared" si="194"/>
        <v>0.59643143544506816</v>
      </c>
      <c r="R1051" s="3">
        <f t="shared" si="195"/>
        <v>70.760000000000005</v>
      </c>
      <c r="S1051" s="3">
        <f t="shared" si="196"/>
        <v>70.12</v>
      </c>
      <c r="T1051" s="3">
        <f t="shared" si="197"/>
        <v>168.17410966647824</v>
      </c>
      <c r="U1051" s="3">
        <f t="shared" si="198"/>
        <v>156.87393040501996</v>
      </c>
      <c r="V1051" s="3">
        <f t="shared" si="199"/>
        <v>11.300179261458283</v>
      </c>
      <c r="W1051" s="2">
        <f t="shared" si="200"/>
        <v>1.5333333333333334</v>
      </c>
      <c r="X1051">
        <v>87</v>
      </c>
      <c r="Y1051">
        <v>42</v>
      </c>
      <c r="Z1051" s="2">
        <v>0.48299999999999998</v>
      </c>
      <c r="AA1051">
        <v>33</v>
      </c>
      <c r="AB1051">
        <v>14</v>
      </c>
      <c r="AC1051">
        <f t="shared" si="201"/>
        <v>42</v>
      </c>
      <c r="AD1051" s="2">
        <v>0.42399999999999999</v>
      </c>
      <c r="AE1051">
        <v>29</v>
      </c>
      <c r="AF1051">
        <v>21</v>
      </c>
      <c r="AG1051" s="2">
        <v>0.72399999999999998</v>
      </c>
      <c r="AH1051">
        <v>31</v>
      </c>
      <c r="AI1051">
        <v>14</v>
      </c>
      <c r="AJ1051">
        <v>45</v>
      </c>
      <c r="AK1051">
        <v>19</v>
      </c>
      <c r="AL1051">
        <v>15</v>
      </c>
      <c r="AM1051">
        <v>9</v>
      </c>
      <c r="AN1051">
        <v>240</v>
      </c>
      <c r="AO1051">
        <v>31</v>
      </c>
      <c r="AP1051">
        <v>36</v>
      </c>
      <c r="AQ1051">
        <v>26</v>
      </c>
      <c r="AR1051">
        <v>26</v>
      </c>
      <c r="AS1051">
        <v>14</v>
      </c>
      <c r="AT1051">
        <v>9</v>
      </c>
      <c r="AU1051">
        <v>23</v>
      </c>
      <c r="AV1051">
        <v>48</v>
      </c>
      <c r="AW1051">
        <f t="shared" si="202"/>
        <v>8</v>
      </c>
      <c r="AX1051">
        <f t="shared" si="203"/>
        <v>56</v>
      </c>
      <c r="AY1051" t="s">
        <v>102</v>
      </c>
      <c r="AZ1051" s="1">
        <v>46062.916666666664</v>
      </c>
      <c r="BA1051" s="1">
        <v>46062</v>
      </c>
      <c r="BB1051">
        <v>2</v>
      </c>
      <c r="BC1051" t="s">
        <v>120</v>
      </c>
      <c r="BD1051">
        <v>2026</v>
      </c>
    </row>
    <row r="1052" spans="1:56" x14ac:dyDescent="0.25">
      <c r="A1052">
        <v>22500770</v>
      </c>
      <c r="B1052" t="s">
        <v>70</v>
      </c>
      <c r="C1052" t="s">
        <v>71</v>
      </c>
      <c r="D1052">
        <v>1610612755</v>
      </c>
      <c r="E1052" t="str">
        <f t="shared" si="192"/>
        <v>161061275522500770</v>
      </c>
      <c r="F1052" t="s">
        <v>85</v>
      </c>
      <c r="G1052" t="s">
        <v>86</v>
      </c>
      <c r="H1052">
        <v>1610612757</v>
      </c>
      <c r="I1052" s="4" t="str">
        <f t="shared" si="193"/>
        <v>161061275722500770</v>
      </c>
      <c r="J1052">
        <v>0</v>
      </c>
      <c r="K1052">
        <v>0</v>
      </c>
      <c r="L1052">
        <v>118</v>
      </c>
      <c r="M1052">
        <v>135</v>
      </c>
      <c r="N1052">
        <v>23</v>
      </c>
      <c r="O1052">
        <v>8</v>
      </c>
      <c r="P1052">
        <v>12</v>
      </c>
      <c r="Q1052" s="2">
        <f t="shared" si="194"/>
        <v>0.60925237505163155</v>
      </c>
      <c r="R1052" s="3">
        <f t="shared" si="195"/>
        <v>75.84</v>
      </c>
      <c r="S1052" s="3">
        <f t="shared" si="196"/>
        <v>70</v>
      </c>
      <c r="T1052" s="3">
        <f t="shared" si="197"/>
        <v>155.59071729957805</v>
      </c>
      <c r="U1052" s="3">
        <f t="shared" si="198"/>
        <v>192.85714285714286</v>
      </c>
      <c r="V1052" s="3">
        <f t="shared" si="199"/>
        <v>-37.266425557564816</v>
      </c>
      <c r="W1052" s="2">
        <f t="shared" si="200"/>
        <v>1.7692307692307692</v>
      </c>
      <c r="X1052">
        <v>81</v>
      </c>
      <c r="Y1052">
        <v>38</v>
      </c>
      <c r="Z1052" s="2">
        <v>0.46899999999999997</v>
      </c>
      <c r="AA1052">
        <v>30</v>
      </c>
      <c r="AB1052">
        <v>11</v>
      </c>
      <c r="AC1052">
        <f t="shared" si="201"/>
        <v>33</v>
      </c>
      <c r="AD1052" s="2">
        <v>0.36699999999999999</v>
      </c>
      <c r="AE1052">
        <v>36</v>
      </c>
      <c r="AF1052">
        <v>31</v>
      </c>
      <c r="AG1052" s="2">
        <v>0.86099999999999999</v>
      </c>
      <c r="AH1052">
        <v>25</v>
      </c>
      <c r="AI1052">
        <v>8</v>
      </c>
      <c r="AJ1052">
        <v>33</v>
      </c>
      <c r="AK1052">
        <v>22</v>
      </c>
      <c r="AL1052">
        <v>13</v>
      </c>
      <c r="AM1052">
        <v>-17</v>
      </c>
      <c r="AN1052">
        <v>240</v>
      </c>
      <c r="AO1052">
        <v>31</v>
      </c>
      <c r="AP1052">
        <v>34</v>
      </c>
      <c r="AQ1052">
        <v>22</v>
      </c>
      <c r="AR1052">
        <v>31</v>
      </c>
      <c r="AS1052">
        <v>10</v>
      </c>
      <c r="AT1052">
        <v>23</v>
      </c>
      <c r="AU1052">
        <v>26</v>
      </c>
      <c r="AV1052">
        <v>46</v>
      </c>
      <c r="AW1052">
        <f t="shared" si="202"/>
        <v>8</v>
      </c>
      <c r="AX1052">
        <f t="shared" si="203"/>
        <v>54</v>
      </c>
      <c r="AY1052" t="s">
        <v>102</v>
      </c>
      <c r="AZ1052" s="1">
        <v>46062.916666666664</v>
      </c>
      <c r="BA1052" s="1">
        <v>46062</v>
      </c>
      <c r="BB1052">
        <v>2</v>
      </c>
      <c r="BC1052" t="s">
        <v>120</v>
      </c>
      <c r="BD1052">
        <v>2026</v>
      </c>
    </row>
    <row r="1053" spans="1:56" x14ac:dyDescent="0.25">
      <c r="A1053">
        <v>22500770</v>
      </c>
      <c r="B1053" t="s">
        <v>85</v>
      </c>
      <c r="C1053" t="s">
        <v>86</v>
      </c>
      <c r="D1053">
        <v>1610612757</v>
      </c>
      <c r="E1053" t="str">
        <f t="shared" si="192"/>
        <v>161061275722500770</v>
      </c>
      <c r="F1053" t="s">
        <v>70</v>
      </c>
      <c r="G1053" t="s">
        <v>71</v>
      </c>
      <c r="H1053">
        <v>1610612755</v>
      </c>
      <c r="I1053" s="4" t="str">
        <f t="shared" si="193"/>
        <v>161061275522500770</v>
      </c>
      <c r="J1053">
        <v>1</v>
      </c>
      <c r="K1053">
        <v>1</v>
      </c>
      <c r="L1053">
        <v>135</v>
      </c>
      <c r="M1053">
        <v>118</v>
      </c>
      <c r="N1053">
        <v>36</v>
      </c>
      <c r="O1053">
        <v>7</v>
      </c>
      <c r="P1053">
        <v>8</v>
      </c>
      <c r="Q1053" s="2">
        <f t="shared" si="194"/>
        <v>0.625</v>
      </c>
      <c r="R1053" s="3">
        <f t="shared" si="195"/>
        <v>70</v>
      </c>
      <c r="S1053" s="3">
        <f t="shared" si="196"/>
        <v>75.84</v>
      </c>
      <c r="T1053" s="3">
        <f t="shared" si="197"/>
        <v>192.85714285714286</v>
      </c>
      <c r="U1053" s="3">
        <f t="shared" si="198"/>
        <v>155.59071729957805</v>
      </c>
      <c r="V1053" s="3">
        <f t="shared" si="199"/>
        <v>37.266425557564816</v>
      </c>
      <c r="W1053" s="2">
        <f t="shared" si="200"/>
        <v>2</v>
      </c>
      <c r="X1053">
        <v>97</v>
      </c>
      <c r="Y1053">
        <v>47</v>
      </c>
      <c r="Z1053" s="2">
        <v>0.48499999999999999</v>
      </c>
      <c r="AA1053">
        <v>54</v>
      </c>
      <c r="AB1053">
        <v>22</v>
      </c>
      <c r="AC1053">
        <f t="shared" si="201"/>
        <v>66</v>
      </c>
      <c r="AD1053" s="2">
        <v>0.40699999999999997</v>
      </c>
      <c r="AE1053">
        <v>25</v>
      </c>
      <c r="AF1053">
        <v>19</v>
      </c>
      <c r="AG1053" s="2">
        <v>0.76</v>
      </c>
      <c r="AH1053">
        <v>31</v>
      </c>
      <c r="AI1053">
        <v>20</v>
      </c>
      <c r="AJ1053">
        <v>51</v>
      </c>
      <c r="AK1053">
        <v>25</v>
      </c>
      <c r="AL1053">
        <v>18</v>
      </c>
      <c r="AM1053">
        <v>17</v>
      </c>
      <c r="AN1053">
        <v>240</v>
      </c>
      <c r="AO1053">
        <v>29</v>
      </c>
      <c r="AP1053">
        <v>35</v>
      </c>
      <c r="AQ1053">
        <v>49</v>
      </c>
      <c r="AR1053">
        <v>22</v>
      </c>
      <c r="AS1053">
        <v>31</v>
      </c>
      <c r="AT1053">
        <v>27</v>
      </c>
      <c r="AU1053">
        <v>28</v>
      </c>
      <c r="AV1053">
        <v>46</v>
      </c>
      <c r="AW1053">
        <f t="shared" si="202"/>
        <v>4</v>
      </c>
      <c r="AX1053">
        <f t="shared" si="203"/>
        <v>50</v>
      </c>
      <c r="AY1053" t="s">
        <v>102</v>
      </c>
      <c r="AZ1053" s="1">
        <v>46062.916666666664</v>
      </c>
      <c r="BA1053" s="1">
        <v>46062</v>
      </c>
      <c r="BB1053">
        <v>2</v>
      </c>
      <c r="BC1053" t="s">
        <v>120</v>
      </c>
      <c r="BD1053">
        <v>2026</v>
      </c>
    </row>
    <row r="1054" spans="1:56" x14ac:dyDescent="0.25">
      <c r="A1054">
        <v>22500767</v>
      </c>
      <c r="B1054" t="s">
        <v>80</v>
      </c>
      <c r="C1054" t="s">
        <v>81</v>
      </c>
      <c r="D1054">
        <v>1610612743</v>
      </c>
      <c r="E1054" t="str">
        <f t="shared" si="192"/>
        <v>161061274322500767</v>
      </c>
      <c r="F1054" t="s">
        <v>62</v>
      </c>
      <c r="G1054" t="s">
        <v>63</v>
      </c>
      <c r="H1054">
        <v>1610612739</v>
      </c>
      <c r="I1054" s="4" t="str">
        <f t="shared" si="193"/>
        <v>161061273922500767</v>
      </c>
      <c r="J1054">
        <v>1</v>
      </c>
      <c r="K1054">
        <v>0</v>
      </c>
      <c r="L1054">
        <v>117</v>
      </c>
      <c r="M1054">
        <v>119</v>
      </c>
      <c r="N1054">
        <v>25</v>
      </c>
      <c r="O1054">
        <v>1</v>
      </c>
      <c r="P1054">
        <v>9</v>
      </c>
      <c r="Q1054" s="2">
        <f t="shared" si="194"/>
        <v>0.58266932270916327</v>
      </c>
      <c r="R1054" s="3">
        <f t="shared" si="195"/>
        <v>75.400000000000006</v>
      </c>
      <c r="S1054" s="3">
        <f t="shared" si="196"/>
        <v>77.680000000000007</v>
      </c>
      <c r="T1054" s="3">
        <f t="shared" si="197"/>
        <v>155.17241379310346</v>
      </c>
      <c r="U1054" s="3">
        <f t="shared" si="198"/>
        <v>153.19258496395466</v>
      </c>
      <c r="V1054" s="3">
        <f t="shared" si="199"/>
        <v>1.9798288291488007</v>
      </c>
      <c r="W1054" s="2">
        <f t="shared" si="200"/>
        <v>1.9230769230769231</v>
      </c>
      <c r="X1054">
        <v>85</v>
      </c>
      <c r="Y1054">
        <v>38</v>
      </c>
      <c r="Z1054" s="2">
        <v>0.44700000000000001</v>
      </c>
      <c r="AA1054">
        <v>40</v>
      </c>
      <c r="AB1054">
        <v>13</v>
      </c>
      <c r="AC1054">
        <f t="shared" si="201"/>
        <v>39</v>
      </c>
      <c r="AD1054" s="2">
        <v>0.32500000000000001</v>
      </c>
      <c r="AE1054">
        <v>35</v>
      </c>
      <c r="AF1054">
        <v>28</v>
      </c>
      <c r="AG1054" s="2">
        <v>0.8</v>
      </c>
      <c r="AH1054">
        <v>34</v>
      </c>
      <c r="AI1054">
        <v>12</v>
      </c>
      <c r="AJ1054">
        <v>46</v>
      </c>
      <c r="AK1054">
        <v>23</v>
      </c>
      <c r="AL1054">
        <v>13</v>
      </c>
      <c r="AM1054">
        <v>-2</v>
      </c>
      <c r="AN1054">
        <v>240</v>
      </c>
      <c r="AO1054">
        <v>30</v>
      </c>
      <c r="AP1054">
        <v>29</v>
      </c>
      <c r="AQ1054">
        <v>33</v>
      </c>
      <c r="AR1054">
        <v>25</v>
      </c>
      <c r="AS1054">
        <v>11</v>
      </c>
      <c r="AT1054">
        <v>24</v>
      </c>
      <c r="AU1054">
        <v>16</v>
      </c>
      <c r="AV1054">
        <v>40</v>
      </c>
      <c r="AW1054">
        <f t="shared" si="202"/>
        <v>10</v>
      </c>
      <c r="AX1054">
        <f t="shared" si="203"/>
        <v>50</v>
      </c>
      <c r="AY1054" t="s">
        <v>102</v>
      </c>
      <c r="AZ1054" s="1">
        <v>46062.875</v>
      </c>
      <c r="BA1054" s="1">
        <v>46062</v>
      </c>
      <c r="BB1054">
        <v>2</v>
      </c>
      <c r="BC1054" t="s">
        <v>120</v>
      </c>
      <c r="BD1054">
        <v>2026</v>
      </c>
    </row>
    <row r="1055" spans="1:56" x14ac:dyDescent="0.25">
      <c r="A1055">
        <v>22500767</v>
      </c>
      <c r="B1055" t="s">
        <v>62</v>
      </c>
      <c r="C1055" t="s">
        <v>63</v>
      </c>
      <c r="D1055">
        <v>1610612739</v>
      </c>
      <c r="E1055" t="str">
        <f t="shared" si="192"/>
        <v>161061273922500767</v>
      </c>
      <c r="F1055" t="s">
        <v>80</v>
      </c>
      <c r="G1055" t="s">
        <v>81</v>
      </c>
      <c r="H1055">
        <v>1610612743</v>
      </c>
      <c r="I1055" s="4" t="str">
        <f t="shared" si="193"/>
        <v>161061274322500767</v>
      </c>
      <c r="J1055">
        <v>0</v>
      </c>
      <c r="K1055">
        <v>1</v>
      </c>
      <c r="L1055">
        <v>119</v>
      </c>
      <c r="M1055">
        <v>117</v>
      </c>
      <c r="N1055">
        <v>25</v>
      </c>
      <c r="O1055">
        <v>7</v>
      </c>
      <c r="P1055">
        <v>6</v>
      </c>
      <c r="Q1055" s="2">
        <f t="shared" si="194"/>
        <v>0.58516915814319426</v>
      </c>
      <c r="R1055" s="3">
        <f t="shared" si="195"/>
        <v>77.680000000000007</v>
      </c>
      <c r="S1055" s="3">
        <f t="shared" si="196"/>
        <v>75.400000000000006</v>
      </c>
      <c r="T1055" s="3">
        <f t="shared" si="197"/>
        <v>153.19258496395466</v>
      </c>
      <c r="U1055" s="3">
        <f t="shared" si="198"/>
        <v>155.17241379310346</v>
      </c>
      <c r="V1055" s="3">
        <f t="shared" si="199"/>
        <v>-1.9798288291488007</v>
      </c>
      <c r="W1055" s="2">
        <f t="shared" si="200"/>
        <v>2.0833333333333335</v>
      </c>
      <c r="X1055">
        <v>92</v>
      </c>
      <c r="Y1055">
        <v>43</v>
      </c>
      <c r="Z1055" s="2">
        <v>0.46700000000000003</v>
      </c>
      <c r="AA1055">
        <v>45</v>
      </c>
      <c r="AB1055">
        <v>15</v>
      </c>
      <c r="AC1055">
        <f t="shared" si="201"/>
        <v>45</v>
      </c>
      <c r="AD1055" s="2">
        <v>0.33300000000000002</v>
      </c>
      <c r="AE1055">
        <v>22</v>
      </c>
      <c r="AF1055">
        <v>18</v>
      </c>
      <c r="AG1055" s="2">
        <v>0.81799999999999995</v>
      </c>
      <c r="AH1055">
        <v>27</v>
      </c>
      <c r="AI1055">
        <v>12</v>
      </c>
      <c r="AJ1055">
        <v>39</v>
      </c>
      <c r="AK1055">
        <v>29</v>
      </c>
      <c r="AL1055">
        <v>12</v>
      </c>
      <c r="AM1055">
        <v>2</v>
      </c>
      <c r="AN1055">
        <v>240</v>
      </c>
      <c r="AO1055">
        <v>26</v>
      </c>
      <c r="AP1055">
        <v>28</v>
      </c>
      <c r="AQ1055">
        <v>33</v>
      </c>
      <c r="AR1055">
        <v>32</v>
      </c>
      <c r="AS1055">
        <v>6</v>
      </c>
      <c r="AT1055">
        <v>9</v>
      </c>
      <c r="AU1055">
        <v>18</v>
      </c>
      <c r="AV1055">
        <v>50</v>
      </c>
      <c r="AW1055">
        <f t="shared" si="202"/>
        <v>6</v>
      </c>
      <c r="AX1055">
        <f t="shared" si="203"/>
        <v>56</v>
      </c>
      <c r="AY1055" t="s">
        <v>102</v>
      </c>
      <c r="AZ1055" s="1">
        <v>46062.875</v>
      </c>
      <c r="BA1055" s="1">
        <v>46062</v>
      </c>
      <c r="BB1055">
        <v>2</v>
      </c>
      <c r="BC1055" t="s">
        <v>120</v>
      </c>
      <c r="BD1055">
        <v>2026</v>
      </c>
    </row>
    <row r="1056" spans="1:56" x14ac:dyDescent="0.25">
      <c r="A1056">
        <v>22500765</v>
      </c>
      <c r="B1056" t="s">
        <v>66</v>
      </c>
      <c r="C1056" t="s">
        <v>67</v>
      </c>
      <c r="D1056">
        <v>1610612750</v>
      </c>
      <c r="E1056" t="str">
        <f t="shared" si="192"/>
        <v>161061275022500765</v>
      </c>
      <c r="F1056" t="s">
        <v>83</v>
      </c>
      <c r="G1056" t="s">
        <v>84</v>
      </c>
      <c r="H1056">
        <v>1610612737</v>
      </c>
      <c r="I1056" s="4" t="str">
        <f t="shared" si="193"/>
        <v>161061273722500765</v>
      </c>
      <c r="J1056">
        <v>1</v>
      </c>
      <c r="K1056">
        <v>1</v>
      </c>
      <c r="L1056">
        <v>138</v>
      </c>
      <c r="M1056">
        <v>116</v>
      </c>
      <c r="N1056">
        <v>36</v>
      </c>
      <c r="O1056">
        <v>9</v>
      </c>
      <c r="P1056">
        <v>10</v>
      </c>
      <c r="Q1056" s="2">
        <f t="shared" si="194"/>
        <v>0.68154879494271048</v>
      </c>
      <c r="R1056" s="3">
        <f t="shared" si="195"/>
        <v>79.239999999999995</v>
      </c>
      <c r="S1056" s="3">
        <f t="shared" si="196"/>
        <v>76.319999999999993</v>
      </c>
      <c r="T1056" s="3">
        <f t="shared" si="197"/>
        <v>174.15446744068652</v>
      </c>
      <c r="U1056" s="3">
        <f t="shared" si="198"/>
        <v>151.99161425576523</v>
      </c>
      <c r="V1056" s="3">
        <f t="shared" si="199"/>
        <v>22.162853184921289</v>
      </c>
      <c r="W1056" s="2">
        <f t="shared" si="200"/>
        <v>2.4</v>
      </c>
      <c r="X1056">
        <v>92</v>
      </c>
      <c r="Y1056">
        <v>55</v>
      </c>
      <c r="Z1056" s="2">
        <v>0.59799999999999998</v>
      </c>
      <c r="AA1056">
        <v>42</v>
      </c>
      <c r="AB1056">
        <v>16</v>
      </c>
      <c r="AC1056">
        <f t="shared" si="201"/>
        <v>48</v>
      </c>
      <c r="AD1056" s="2">
        <v>0.38100000000000001</v>
      </c>
      <c r="AE1056">
        <v>21</v>
      </c>
      <c r="AF1056">
        <v>12</v>
      </c>
      <c r="AG1056" s="2">
        <v>0.57099999999999995</v>
      </c>
      <c r="AH1056">
        <v>34</v>
      </c>
      <c r="AI1056">
        <v>7</v>
      </c>
      <c r="AJ1056">
        <v>41</v>
      </c>
      <c r="AK1056">
        <v>19</v>
      </c>
      <c r="AL1056">
        <v>15</v>
      </c>
      <c r="AM1056">
        <v>22</v>
      </c>
      <c r="AN1056">
        <v>240</v>
      </c>
      <c r="AO1056">
        <v>41</v>
      </c>
      <c r="AP1056">
        <v>40</v>
      </c>
      <c r="AQ1056">
        <v>25</v>
      </c>
      <c r="AR1056">
        <v>32</v>
      </c>
      <c r="AS1056">
        <v>31</v>
      </c>
      <c r="AT1056">
        <v>25</v>
      </c>
      <c r="AU1056">
        <v>26</v>
      </c>
      <c r="AV1056">
        <v>70</v>
      </c>
      <c r="AW1056">
        <f t="shared" si="202"/>
        <v>8</v>
      </c>
      <c r="AX1056">
        <f t="shared" si="203"/>
        <v>78</v>
      </c>
      <c r="AY1056" t="s">
        <v>102</v>
      </c>
      <c r="AZ1056" s="1">
        <v>46062.833333333336</v>
      </c>
      <c r="BA1056" s="1">
        <v>46062</v>
      </c>
      <c r="BB1056">
        <v>2</v>
      </c>
      <c r="BC1056" t="s">
        <v>120</v>
      </c>
      <c r="BD1056">
        <v>2026</v>
      </c>
    </row>
    <row r="1057" spans="1:56" x14ac:dyDescent="0.25">
      <c r="A1057">
        <v>22500765</v>
      </c>
      <c r="B1057" t="s">
        <v>83</v>
      </c>
      <c r="C1057" t="s">
        <v>84</v>
      </c>
      <c r="D1057">
        <v>1610612737</v>
      </c>
      <c r="E1057" t="str">
        <f t="shared" si="192"/>
        <v>161061273722500765</v>
      </c>
      <c r="F1057" t="s">
        <v>66</v>
      </c>
      <c r="G1057" t="s">
        <v>67</v>
      </c>
      <c r="H1057">
        <v>1610612750</v>
      </c>
      <c r="I1057" s="4" t="str">
        <f t="shared" si="193"/>
        <v>161061275022500765</v>
      </c>
      <c r="J1057">
        <v>0</v>
      </c>
      <c r="K1057">
        <v>0</v>
      </c>
      <c r="L1057">
        <v>116</v>
      </c>
      <c r="M1057">
        <v>138</v>
      </c>
      <c r="N1057">
        <v>20</v>
      </c>
      <c r="O1057">
        <v>1</v>
      </c>
      <c r="P1057">
        <v>12</v>
      </c>
      <c r="Q1057" s="2">
        <f t="shared" si="194"/>
        <v>0.52102048149478986</v>
      </c>
      <c r="R1057" s="3">
        <f t="shared" si="195"/>
        <v>76.319999999999993</v>
      </c>
      <c r="S1057" s="3">
        <f t="shared" si="196"/>
        <v>79.239999999999995</v>
      </c>
      <c r="T1057" s="3">
        <f t="shared" si="197"/>
        <v>151.99161425576523</v>
      </c>
      <c r="U1057" s="3">
        <f t="shared" si="198"/>
        <v>174.15446744068652</v>
      </c>
      <c r="V1057" s="3">
        <f t="shared" si="199"/>
        <v>-22.162853184921289</v>
      </c>
      <c r="W1057" s="2">
        <f t="shared" si="200"/>
        <v>1.1111111111111112</v>
      </c>
      <c r="X1057">
        <v>99</v>
      </c>
      <c r="Y1057">
        <v>40</v>
      </c>
      <c r="Z1057" s="2">
        <v>0.40400000000000003</v>
      </c>
      <c r="AA1057">
        <v>45</v>
      </c>
      <c r="AB1057">
        <v>14</v>
      </c>
      <c r="AC1057">
        <f t="shared" si="201"/>
        <v>42</v>
      </c>
      <c r="AD1057" s="2">
        <v>0.311</v>
      </c>
      <c r="AE1057">
        <v>28</v>
      </c>
      <c r="AF1057">
        <v>22</v>
      </c>
      <c r="AG1057" s="2">
        <v>0.78600000000000003</v>
      </c>
      <c r="AH1057">
        <v>30</v>
      </c>
      <c r="AI1057">
        <v>17</v>
      </c>
      <c r="AJ1057">
        <v>47</v>
      </c>
      <c r="AK1057">
        <v>19</v>
      </c>
      <c r="AL1057">
        <v>18</v>
      </c>
      <c r="AM1057">
        <v>-22</v>
      </c>
      <c r="AN1057">
        <v>240</v>
      </c>
      <c r="AO1057">
        <v>34</v>
      </c>
      <c r="AP1057">
        <v>22</v>
      </c>
      <c r="AQ1057">
        <v>31</v>
      </c>
      <c r="AR1057">
        <v>29</v>
      </c>
      <c r="AS1057">
        <v>1</v>
      </c>
      <c r="AT1057">
        <v>26</v>
      </c>
      <c r="AU1057">
        <v>24</v>
      </c>
      <c r="AV1057">
        <v>42</v>
      </c>
      <c r="AW1057">
        <f t="shared" si="202"/>
        <v>10</v>
      </c>
      <c r="AX1057">
        <f t="shared" si="203"/>
        <v>52</v>
      </c>
      <c r="AY1057" t="s">
        <v>102</v>
      </c>
      <c r="AZ1057" s="1">
        <v>46062.833333333336</v>
      </c>
      <c r="BA1057" s="1">
        <v>46062</v>
      </c>
      <c r="BB1057">
        <v>2</v>
      </c>
      <c r="BC1057" t="s">
        <v>120</v>
      </c>
      <c r="BD1057">
        <v>2026</v>
      </c>
    </row>
    <row r="1058" spans="1:56" x14ac:dyDescent="0.25">
      <c r="A1058">
        <v>22500766</v>
      </c>
      <c r="B1058" t="s">
        <v>109</v>
      </c>
      <c r="C1058" t="s">
        <v>110</v>
      </c>
      <c r="D1058">
        <v>1610612758</v>
      </c>
      <c r="E1058" t="str">
        <f t="shared" si="192"/>
        <v>161061275822500766</v>
      </c>
      <c r="F1058" t="s">
        <v>105</v>
      </c>
      <c r="G1058" t="s">
        <v>106</v>
      </c>
      <c r="H1058">
        <v>1610612740</v>
      </c>
      <c r="I1058" s="4" t="str">
        <f t="shared" si="193"/>
        <v>161061274022500766</v>
      </c>
      <c r="J1058">
        <v>0</v>
      </c>
      <c r="K1058">
        <v>0</v>
      </c>
      <c r="L1058">
        <v>94</v>
      </c>
      <c r="M1058">
        <v>120</v>
      </c>
      <c r="N1058">
        <v>19</v>
      </c>
      <c r="O1058">
        <v>3</v>
      </c>
      <c r="P1058">
        <v>8</v>
      </c>
      <c r="Q1058" s="2">
        <f t="shared" si="194"/>
        <v>0.44507575757575762</v>
      </c>
      <c r="R1058" s="3">
        <f t="shared" si="195"/>
        <v>72.599999999999994</v>
      </c>
      <c r="S1058" s="3">
        <f t="shared" si="196"/>
        <v>74.040000000000006</v>
      </c>
      <c r="T1058" s="3">
        <f t="shared" si="197"/>
        <v>129.47658402203859</v>
      </c>
      <c r="U1058" s="3">
        <f t="shared" si="198"/>
        <v>162.07455429497568</v>
      </c>
      <c r="V1058" s="3">
        <f t="shared" si="199"/>
        <v>-32.59797027293709</v>
      </c>
      <c r="W1058" s="2">
        <f t="shared" si="200"/>
        <v>1.3571428571428572</v>
      </c>
      <c r="X1058">
        <v>99</v>
      </c>
      <c r="Y1058">
        <v>40</v>
      </c>
      <c r="Z1058" s="2">
        <v>0.40400000000000003</v>
      </c>
      <c r="AA1058">
        <v>31</v>
      </c>
      <c r="AB1058">
        <v>4</v>
      </c>
      <c r="AC1058">
        <f t="shared" si="201"/>
        <v>12</v>
      </c>
      <c r="AD1058" s="2">
        <v>0.129</v>
      </c>
      <c r="AE1058">
        <v>15</v>
      </c>
      <c r="AF1058">
        <v>10</v>
      </c>
      <c r="AG1058" s="2">
        <v>0.66700000000000004</v>
      </c>
      <c r="AH1058">
        <v>31</v>
      </c>
      <c r="AI1058">
        <v>19</v>
      </c>
      <c r="AJ1058">
        <v>50</v>
      </c>
      <c r="AK1058">
        <v>13</v>
      </c>
      <c r="AL1058">
        <v>14</v>
      </c>
      <c r="AM1058">
        <v>-26</v>
      </c>
      <c r="AN1058">
        <v>240</v>
      </c>
      <c r="AO1058">
        <v>26</v>
      </c>
      <c r="AP1058">
        <v>20</v>
      </c>
      <c r="AQ1058">
        <v>21</v>
      </c>
      <c r="AR1058">
        <v>27</v>
      </c>
      <c r="AS1058">
        <v>5</v>
      </c>
      <c r="AT1058">
        <v>16</v>
      </c>
      <c r="AU1058">
        <v>10</v>
      </c>
      <c r="AV1058">
        <v>70</v>
      </c>
      <c r="AW1058">
        <f t="shared" si="202"/>
        <v>2</v>
      </c>
      <c r="AX1058">
        <f t="shared" si="203"/>
        <v>72</v>
      </c>
      <c r="AY1058" t="s">
        <v>102</v>
      </c>
      <c r="AZ1058" s="1">
        <v>46062.833333333336</v>
      </c>
      <c r="BA1058" s="1">
        <v>46062</v>
      </c>
      <c r="BB1058">
        <v>2</v>
      </c>
      <c r="BC1058" t="s">
        <v>120</v>
      </c>
      <c r="BD1058">
        <v>2026</v>
      </c>
    </row>
    <row r="1059" spans="1:56" x14ac:dyDescent="0.25">
      <c r="A1059">
        <v>22500766</v>
      </c>
      <c r="B1059" t="s">
        <v>105</v>
      </c>
      <c r="C1059" t="s">
        <v>106</v>
      </c>
      <c r="D1059">
        <v>1610612740</v>
      </c>
      <c r="E1059" t="str">
        <f t="shared" si="192"/>
        <v>161061274022500766</v>
      </c>
      <c r="F1059" t="s">
        <v>109</v>
      </c>
      <c r="G1059" t="s">
        <v>110</v>
      </c>
      <c r="H1059">
        <v>1610612758</v>
      </c>
      <c r="I1059" s="4" t="str">
        <f t="shared" si="193"/>
        <v>161061275822500766</v>
      </c>
      <c r="J1059">
        <v>1</v>
      </c>
      <c r="K1059">
        <v>1</v>
      </c>
      <c r="L1059">
        <v>120</v>
      </c>
      <c r="M1059">
        <v>94</v>
      </c>
      <c r="N1059">
        <v>30</v>
      </c>
      <c r="O1059">
        <v>5</v>
      </c>
      <c r="P1059">
        <v>8</v>
      </c>
      <c r="Q1059" s="2">
        <f t="shared" si="194"/>
        <v>0.63802637175669918</v>
      </c>
      <c r="R1059" s="3">
        <f t="shared" si="195"/>
        <v>74.040000000000006</v>
      </c>
      <c r="S1059" s="3">
        <f t="shared" si="196"/>
        <v>72.599999999999994</v>
      </c>
      <c r="T1059" s="3">
        <f t="shared" si="197"/>
        <v>162.07455429497568</v>
      </c>
      <c r="U1059" s="3">
        <f t="shared" si="198"/>
        <v>129.47658402203859</v>
      </c>
      <c r="V1059" s="3">
        <f t="shared" si="199"/>
        <v>32.59797027293709</v>
      </c>
      <c r="W1059" s="2">
        <f t="shared" si="200"/>
        <v>2.3076923076923075</v>
      </c>
      <c r="X1059">
        <v>87</v>
      </c>
      <c r="Y1059">
        <v>47</v>
      </c>
      <c r="Z1059" s="2">
        <v>0.54</v>
      </c>
      <c r="AA1059">
        <v>39</v>
      </c>
      <c r="AB1059">
        <v>16</v>
      </c>
      <c r="AC1059">
        <f t="shared" si="201"/>
        <v>48</v>
      </c>
      <c r="AD1059" s="2">
        <v>0.41</v>
      </c>
      <c r="AE1059">
        <v>16</v>
      </c>
      <c r="AF1059">
        <v>10</v>
      </c>
      <c r="AG1059" s="2">
        <v>0.625</v>
      </c>
      <c r="AH1059">
        <v>32</v>
      </c>
      <c r="AI1059">
        <v>7</v>
      </c>
      <c r="AJ1059">
        <v>39</v>
      </c>
      <c r="AK1059">
        <v>18</v>
      </c>
      <c r="AL1059">
        <v>13</v>
      </c>
      <c r="AM1059">
        <v>26</v>
      </c>
      <c r="AN1059">
        <v>240</v>
      </c>
      <c r="AO1059">
        <v>31</v>
      </c>
      <c r="AP1059">
        <v>30</v>
      </c>
      <c r="AQ1059">
        <v>31</v>
      </c>
      <c r="AR1059">
        <v>28</v>
      </c>
      <c r="AS1059">
        <v>32</v>
      </c>
      <c r="AT1059">
        <v>34</v>
      </c>
      <c r="AU1059">
        <v>29</v>
      </c>
      <c r="AV1059">
        <v>60</v>
      </c>
      <c r="AW1059">
        <f t="shared" si="202"/>
        <v>2</v>
      </c>
      <c r="AX1059">
        <f t="shared" si="203"/>
        <v>62</v>
      </c>
      <c r="AY1059" t="s">
        <v>102</v>
      </c>
      <c r="AZ1059" s="1">
        <v>46062.833333333336</v>
      </c>
      <c r="BA1059" s="1">
        <v>46062</v>
      </c>
      <c r="BB1059">
        <v>2</v>
      </c>
      <c r="BC1059" t="s">
        <v>120</v>
      </c>
      <c r="BD1059">
        <v>2026</v>
      </c>
    </row>
    <row r="1060" spans="1:56" x14ac:dyDescent="0.25">
      <c r="A1060">
        <v>22500762</v>
      </c>
      <c r="B1060" t="s">
        <v>100</v>
      </c>
      <c r="C1060" t="s">
        <v>101</v>
      </c>
      <c r="D1060">
        <v>1610612741</v>
      </c>
      <c r="E1060" t="str">
        <f t="shared" si="192"/>
        <v>161061274122500762</v>
      </c>
      <c r="F1060" t="s">
        <v>117</v>
      </c>
      <c r="G1060" t="s">
        <v>118</v>
      </c>
      <c r="H1060">
        <v>1610612751</v>
      </c>
      <c r="I1060" s="4" t="str">
        <f t="shared" si="193"/>
        <v>161061275122500762</v>
      </c>
      <c r="J1060">
        <v>0</v>
      </c>
      <c r="K1060">
        <v>0</v>
      </c>
      <c r="L1060">
        <v>115</v>
      </c>
      <c r="M1060">
        <v>123</v>
      </c>
      <c r="N1060">
        <v>20</v>
      </c>
      <c r="O1060">
        <v>8</v>
      </c>
      <c r="P1060">
        <v>13</v>
      </c>
      <c r="Q1060" s="2">
        <f t="shared" si="194"/>
        <v>0.54720213170917398</v>
      </c>
      <c r="R1060" s="3">
        <f t="shared" si="195"/>
        <v>75.08</v>
      </c>
      <c r="S1060" s="3">
        <f t="shared" si="196"/>
        <v>73.64</v>
      </c>
      <c r="T1060" s="3">
        <f t="shared" si="197"/>
        <v>153.16995205114546</v>
      </c>
      <c r="U1060" s="3">
        <f t="shared" si="198"/>
        <v>167.02878870179251</v>
      </c>
      <c r="V1060" s="3">
        <f t="shared" si="199"/>
        <v>-13.858836650647049</v>
      </c>
      <c r="W1060" s="2">
        <f t="shared" si="200"/>
        <v>1.1111111111111112</v>
      </c>
      <c r="X1060">
        <v>91</v>
      </c>
      <c r="Y1060">
        <v>40</v>
      </c>
      <c r="Z1060" s="2">
        <v>0.44</v>
      </c>
      <c r="AA1060">
        <v>36</v>
      </c>
      <c r="AB1060">
        <v>10</v>
      </c>
      <c r="AC1060">
        <f t="shared" si="201"/>
        <v>30</v>
      </c>
      <c r="AD1060" s="2">
        <v>0.27800000000000002</v>
      </c>
      <c r="AE1060">
        <v>32</v>
      </c>
      <c r="AF1060">
        <v>25</v>
      </c>
      <c r="AG1060" s="2">
        <v>0.78100000000000003</v>
      </c>
      <c r="AH1060">
        <v>27</v>
      </c>
      <c r="AI1060">
        <v>12</v>
      </c>
      <c r="AJ1060">
        <v>39</v>
      </c>
      <c r="AK1060">
        <v>22</v>
      </c>
      <c r="AL1060">
        <v>18</v>
      </c>
      <c r="AM1060">
        <v>-8</v>
      </c>
      <c r="AN1060">
        <v>240</v>
      </c>
      <c r="AO1060">
        <v>31</v>
      </c>
      <c r="AP1060">
        <v>23</v>
      </c>
      <c r="AQ1060">
        <v>35</v>
      </c>
      <c r="AR1060">
        <v>26</v>
      </c>
      <c r="AS1060">
        <v>6</v>
      </c>
      <c r="AT1060">
        <v>12</v>
      </c>
      <c r="AU1060">
        <v>22</v>
      </c>
      <c r="AV1060">
        <v>50</v>
      </c>
      <c r="AW1060">
        <f t="shared" si="202"/>
        <v>10</v>
      </c>
      <c r="AX1060">
        <f t="shared" si="203"/>
        <v>60</v>
      </c>
      <c r="AY1060" t="s">
        <v>102</v>
      </c>
      <c r="AZ1060" s="1">
        <v>46062.8125</v>
      </c>
      <c r="BA1060" s="1">
        <v>46062</v>
      </c>
      <c r="BB1060">
        <v>2</v>
      </c>
      <c r="BC1060" t="s">
        <v>120</v>
      </c>
      <c r="BD1060">
        <v>2026</v>
      </c>
    </row>
    <row r="1061" spans="1:56" x14ac:dyDescent="0.25">
      <c r="A1061">
        <v>22500762</v>
      </c>
      <c r="B1061" t="s">
        <v>117</v>
      </c>
      <c r="C1061" t="s">
        <v>118</v>
      </c>
      <c r="D1061">
        <v>1610612751</v>
      </c>
      <c r="E1061" t="str">
        <f t="shared" si="192"/>
        <v>161061275122500762</v>
      </c>
      <c r="F1061" t="s">
        <v>100</v>
      </c>
      <c r="G1061" t="s">
        <v>101</v>
      </c>
      <c r="H1061">
        <v>1610612741</v>
      </c>
      <c r="I1061" s="4" t="str">
        <f t="shared" si="193"/>
        <v>161061274122500762</v>
      </c>
      <c r="J1061">
        <v>1</v>
      </c>
      <c r="K1061">
        <v>1</v>
      </c>
      <c r="L1061">
        <v>123</v>
      </c>
      <c r="M1061">
        <v>115</v>
      </c>
      <c r="N1061">
        <v>28</v>
      </c>
      <c r="O1061">
        <v>6</v>
      </c>
      <c r="P1061">
        <v>10</v>
      </c>
      <c r="Q1061" s="2">
        <f t="shared" si="194"/>
        <v>0.60507674144037782</v>
      </c>
      <c r="R1061" s="3">
        <f t="shared" si="195"/>
        <v>73.64</v>
      </c>
      <c r="S1061" s="3">
        <f t="shared" si="196"/>
        <v>75.08</v>
      </c>
      <c r="T1061" s="3">
        <f t="shared" si="197"/>
        <v>167.02878870179251</v>
      </c>
      <c r="U1061" s="3">
        <f t="shared" si="198"/>
        <v>153.16995205114546</v>
      </c>
      <c r="V1061" s="3">
        <f t="shared" si="199"/>
        <v>13.858836650647049</v>
      </c>
      <c r="W1061" s="2">
        <f t="shared" si="200"/>
        <v>1.5555555555555556</v>
      </c>
      <c r="X1061">
        <v>88</v>
      </c>
      <c r="Y1061">
        <v>45</v>
      </c>
      <c r="Z1061" s="2">
        <v>0.51100000000000001</v>
      </c>
      <c r="AA1061">
        <v>25</v>
      </c>
      <c r="AB1061">
        <v>12</v>
      </c>
      <c r="AC1061">
        <f t="shared" si="201"/>
        <v>36</v>
      </c>
      <c r="AD1061" s="2">
        <v>0.48</v>
      </c>
      <c r="AE1061">
        <v>31</v>
      </c>
      <c r="AF1061">
        <v>21</v>
      </c>
      <c r="AG1061" s="2">
        <v>0.67700000000000005</v>
      </c>
      <c r="AH1061">
        <v>37</v>
      </c>
      <c r="AI1061">
        <v>10</v>
      </c>
      <c r="AJ1061">
        <v>47</v>
      </c>
      <c r="AK1061">
        <v>22</v>
      </c>
      <c r="AL1061">
        <v>18</v>
      </c>
      <c r="AM1061">
        <v>8</v>
      </c>
      <c r="AN1061">
        <v>240</v>
      </c>
      <c r="AO1061">
        <v>27</v>
      </c>
      <c r="AP1061">
        <v>33</v>
      </c>
      <c r="AQ1061">
        <v>29</v>
      </c>
      <c r="AR1061">
        <v>34</v>
      </c>
      <c r="AS1061">
        <v>15</v>
      </c>
      <c r="AT1061">
        <v>22</v>
      </c>
      <c r="AU1061">
        <v>22</v>
      </c>
      <c r="AV1061">
        <v>66</v>
      </c>
      <c r="AW1061">
        <f t="shared" si="202"/>
        <v>0</v>
      </c>
      <c r="AX1061">
        <f t="shared" si="203"/>
        <v>66</v>
      </c>
      <c r="AY1061" t="s">
        <v>102</v>
      </c>
      <c r="AZ1061" s="1">
        <v>46062.8125</v>
      </c>
      <c r="BA1061" s="1">
        <v>46062</v>
      </c>
      <c r="BB1061">
        <v>2</v>
      </c>
      <c r="BC1061" t="s">
        <v>120</v>
      </c>
      <c r="BD1061">
        <v>2026</v>
      </c>
    </row>
    <row r="1062" spans="1:56" x14ac:dyDescent="0.25">
      <c r="A1062">
        <v>22500763</v>
      </c>
      <c r="B1062" t="s">
        <v>107</v>
      </c>
      <c r="C1062" t="s">
        <v>108</v>
      </c>
      <c r="D1062">
        <v>1610612762</v>
      </c>
      <c r="E1062" t="str">
        <f t="shared" si="192"/>
        <v>161061276222500763</v>
      </c>
      <c r="F1062" t="s">
        <v>96</v>
      </c>
      <c r="G1062" t="s">
        <v>97</v>
      </c>
      <c r="H1062">
        <v>1610612748</v>
      </c>
      <c r="I1062" s="4" t="str">
        <f t="shared" si="193"/>
        <v>161061274822500763</v>
      </c>
      <c r="J1062">
        <v>0</v>
      </c>
      <c r="K1062">
        <v>1</v>
      </c>
      <c r="L1062">
        <v>115</v>
      </c>
      <c r="M1062">
        <v>111</v>
      </c>
      <c r="N1062">
        <v>29</v>
      </c>
      <c r="O1062">
        <v>2</v>
      </c>
      <c r="P1062">
        <v>8</v>
      </c>
      <c r="Q1062" s="2">
        <f t="shared" si="194"/>
        <v>0.54430140098447555</v>
      </c>
      <c r="R1062" s="3">
        <f t="shared" si="195"/>
        <v>78.64</v>
      </c>
      <c r="S1062" s="3">
        <f t="shared" si="196"/>
        <v>74.36</v>
      </c>
      <c r="T1062" s="3">
        <f t="shared" si="197"/>
        <v>146.23601220752798</v>
      </c>
      <c r="U1062" s="3">
        <f t="shared" si="198"/>
        <v>149.27380311995697</v>
      </c>
      <c r="V1062" s="3">
        <f t="shared" si="199"/>
        <v>-3.0377909124289886</v>
      </c>
      <c r="W1062" s="2">
        <f t="shared" si="200"/>
        <v>2.4166666666666665</v>
      </c>
      <c r="X1062">
        <v>92</v>
      </c>
      <c r="Y1062">
        <v>39</v>
      </c>
      <c r="Z1062" s="2">
        <v>0.42399999999999999</v>
      </c>
      <c r="AA1062">
        <v>36</v>
      </c>
      <c r="AB1062">
        <v>10</v>
      </c>
      <c r="AC1062">
        <f t="shared" si="201"/>
        <v>30</v>
      </c>
      <c r="AD1062" s="2">
        <v>0.27800000000000002</v>
      </c>
      <c r="AE1062">
        <v>31</v>
      </c>
      <c r="AF1062">
        <v>27</v>
      </c>
      <c r="AG1062" s="2">
        <v>0.871</v>
      </c>
      <c r="AH1062">
        <v>43</v>
      </c>
      <c r="AI1062">
        <v>15</v>
      </c>
      <c r="AJ1062">
        <v>58</v>
      </c>
      <c r="AK1062">
        <v>25</v>
      </c>
      <c r="AL1062">
        <v>12</v>
      </c>
      <c r="AM1062">
        <v>4</v>
      </c>
      <c r="AN1062">
        <v>240</v>
      </c>
      <c r="AO1062">
        <v>26</v>
      </c>
      <c r="AP1062">
        <v>35</v>
      </c>
      <c r="AQ1062">
        <v>24</v>
      </c>
      <c r="AR1062">
        <v>30</v>
      </c>
      <c r="AS1062">
        <v>9</v>
      </c>
      <c r="AT1062">
        <v>9</v>
      </c>
      <c r="AU1062">
        <v>13</v>
      </c>
      <c r="AV1062">
        <v>54</v>
      </c>
      <c r="AW1062">
        <f t="shared" si="202"/>
        <v>4</v>
      </c>
      <c r="AX1062">
        <f t="shared" si="203"/>
        <v>58</v>
      </c>
      <c r="AY1062" t="s">
        <v>102</v>
      </c>
      <c r="AZ1062" s="1">
        <v>46062.8125</v>
      </c>
      <c r="BA1062" s="1">
        <v>46062</v>
      </c>
      <c r="BB1062">
        <v>2</v>
      </c>
      <c r="BC1062" t="s">
        <v>120</v>
      </c>
      <c r="BD1062">
        <v>2026</v>
      </c>
    </row>
    <row r="1063" spans="1:56" x14ac:dyDescent="0.25">
      <c r="A1063">
        <v>22500763</v>
      </c>
      <c r="B1063" t="s">
        <v>96</v>
      </c>
      <c r="C1063" t="s">
        <v>97</v>
      </c>
      <c r="D1063">
        <v>1610612748</v>
      </c>
      <c r="E1063" t="str">
        <f t="shared" si="192"/>
        <v>161061274822500763</v>
      </c>
      <c r="F1063" t="s">
        <v>107</v>
      </c>
      <c r="G1063" t="s">
        <v>108</v>
      </c>
      <c r="H1063">
        <v>1610612762</v>
      </c>
      <c r="I1063" s="4" t="str">
        <f t="shared" si="193"/>
        <v>161061276222500763</v>
      </c>
      <c r="J1063">
        <v>1</v>
      </c>
      <c r="K1063">
        <v>0</v>
      </c>
      <c r="L1063">
        <v>111</v>
      </c>
      <c r="M1063">
        <v>115</v>
      </c>
      <c r="N1063">
        <v>24</v>
      </c>
      <c r="O1063">
        <v>3</v>
      </c>
      <c r="P1063">
        <v>6</v>
      </c>
      <c r="Q1063" s="2">
        <f t="shared" si="194"/>
        <v>0.56425376169174457</v>
      </c>
      <c r="R1063" s="3">
        <f t="shared" si="195"/>
        <v>74.36</v>
      </c>
      <c r="S1063" s="3">
        <f t="shared" si="196"/>
        <v>78.64</v>
      </c>
      <c r="T1063" s="3">
        <f t="shared" si="197"/>
        <v>149.27380311995697</v>
      </c>
      <c r="U1063" s="3">
        <f t="shared" si="198"/>
        <v>146.23601220752798</v>
      </c>
      <c r="V1063" s="3">
        <f t="shared" si="199"/>
        <v>3.0377909124289886</v>
      </c>
      <c r="W1063" s="2">
        <f t="shared" si="200"/>
        <v>1.7142857142857142</v>
      </c>
      <c r="X1063">
        <v>79</v>
      </c>
      <c r="Y1063">
        <v>33</v>
      </c>
      <c r="Z1063" s="2">
        <v>0.41799999999999998</v>
      </c>
      <c r="AA1063">
        <v>45</v>
      </c>
      <c r="AB1063">
        <v>15</v>
      </c>
      <c r="AC1063">
        <f t="shared" si="201"/>
        <v>45</v>
      </c>
      <c r="AD1063" s="2">
        <v>0.33300000000000002</v>
      </c>
      <c r="AE1063">
        <v>44</v>
      </c>
      <c r="AF1063">
        <v>30</v>
      </c>
      <c r="AG1063" s="2">
        <v>0.68200000000000005</v>
      </c>
      <c r="AH1063">
        <v>33</v>
      </c>
      <c r="AI1063">
        <v>10</v>
      </c>
      <c r="AJ1063">
        <v>43</v>
      </c>
      <c r="AK1063">
        <v>22</v>
      </c>
      <c r="AL1063">
        <v>14</v>
      </c>
      <c r="AM1063">
        <v>-4</v>
      </c>
      <c r="AN1063">
        <v>240</v>
      </c>
      <c r="AO1063">
        <v>32</v>
      </c>
      <c r="AP1063">
        <v>20</v>
      </c>
      <c r="AQ1063">
        <v>30</v>
      </c>
      <c r="AR1063">
        <v>29</v>
      </c>
      <c r="AS1063">
        <v>15</v>
      </c>
      <c r="AT1063">
        <v>13</v>
      </c>
      <c r="AU1063">
        <v>19</v>
      </c>
      <c r="AV1063">
        <v>30</v>
      </c>
      <c r="AW1063">
        <f t="shared" si="202"/>
        <v>6</v>
      </c>
      <c r="AX1063">
        <f t="shared" si="203"/>
        <v>36</v>
      </c>
      <c r="AY1063" t="s">
        <v>102</v>
      </c>
      <c r="AZ1063" s="1">
        <v>46062.8125</v>
      </c>
      <c r="BA1063" s="1">
        <v>46062</v>
      </c>
      <c r="BB1063">
        <v>2</v>
      </c>
      <c r="BC1063" t="s">
        <v>120</v>
      </c>
      <c r="BD1063">
        <v>2026</v>
      </c>
    </row>
    <row r="1064" spans="1:56" x14ac:dyDescent="0.25">
      <c r="A1064">
        <v>22500764</v>
      </c>
      <c r="B1064" t="s">
        <v>74</v>
      </c>
      <c r="C1064" t="s">
        <v>75</v>
      </c>
      <c r="D1064">
        <v>1610612753</v>
      </c>
      <c r="E1064" t="str">
        <f t="shared" si="192"/>
        <v>161061275322500764</v>
      </c>
      <c r="F1064" t="s">
        <v>115</v>
      </c>
      <c r="G1064" t="s">
        <v>116</v>
      </c>
      <c r="H1064">
        <v>1610612749</v>
      </c>
      <c r="I1064" s="4" t="str">
        <f t="shared" si="193"/>
        <v>161061274922500764</v>
      </c>
      <c r="J1064">
        <v>1</v>
      </c>
      <c r="K1064">
        <v>1</v>
      </c>
      <c r="L1064">
        <v>118</v>
      </c>
      <c r="M1064">
        <v>99</v>
      </c>
      <c r="N1064">
        <v>27</v>
      </c>
      <c r="O1064">
        <v>3</v>
      </c>
      <c r="P1064">
        <v>14</v>
      </c>
      <c r="Q1064" s="2">
        <f t="shared" si="194"/>
        <v>0.60277891295463837</v>
      </c>
      <c r="R1064" s="3">
        <f t="shared" si="195"/>
        <v>75.88</v>
      </c>
      <c r="S1064" s="3">
        <f t="shared" si="196"/>
        <v>61.239999999999995</v>
      </c>
      <c r="T1064" s="3">
        <f t="shared" si="197"/>
        <v>155.5086979441223</v>
      </c>
      <c r="U1064" s="3">
        <f t="shared" si="198"/>
        <v>161.65904637491838</v>
      </c>
      <c r="V1064" s="3">
        <f t="shared" si="199"/>
        <v>-6.1503484307960719</v>
      </c>
      <c r="W1064" s="2">
        <f t="shared" si="200"/>
        <v>2.4545454545454546</v>
      </c>
      <c r="X1064">
        <v>86</v>
      </c>
      <c r="Y1064">
        <v>40</v>
      </c>
      <c r="Z1064" s="2">
        <v>0.46500000000000002</v>
      </c>
      <c r="AA1064">
        <v>42</v>
      </c>
      <c r="AB1064">
        <v>14</v>
      </c>
      <c r="AC1064">
        <f t="shared" si="201"/>
        <v>42</v>
      </c>
      <c r="AD1064" s="2">
        <v>0.33300000000000002</v>
      </c>
      <c r="AE1064">
        <v>27</v>
      </c>
      <c r="AF1064">
        <v>24</v>
      </c>
      <c r="AG1064" s="2">
        <v>0.88900000000000001</v>
      </c>
      <c r="AH1064">
        <v>33</v>
      </c>
      <c r="AI1064">
        <v>11</v>
      </c>
      <c r="AJ1064">
        <v>44</v>
      </c>
      <c r="AK1064">
        <v>18</v>
      </c>
      <c r="AL1064">
        <v>11</v>
      </c>
      <c r="AM1064">
        <v>19</v>
      </c>
      <c r="AN1064">
        <v>240</v>
      </c>
      <c r="AO1064">
        <v>27</v>
      </c>
      <c r="AP1064">
        <v>24</v>
      </c>
      <c r="AQ1064">
        <v>36</v>
      </c>
      <c r="AR1064">
        <v>31</v>
      </c>
      <c r="AS1064">
        <v>22</v>
      </c>
      <c r="AT1064">
        <v>19</v>
      </c>
      <c r="AU1064">
        <v>27</v>
      </c>
      <c r="AV1064">
        <v>42</v>
      </c>
      <c r="AW1064">
        <f t="shared" si="202"/>
        <v>10</v>
      </c>
      <c r="AX1064">
        <f t="shared" si="203"/>
        <v>52</v>
      </c>
      <c r="AY1064" t="s">
        <v>102</v>
      </c>
      <c r="AZ1064" s="1">
        <v>46062.8125</v>
      </c>
      <c r="BA1064" s="1">
        <v>46062</v>
      </c>
      <c r="BB1064">
        <v>2</v>
      </c>
      <c r="BC1064" t="s">
        <v>120</v>
      </c>
      <c r="BD1064">
        <v>2026</v>
      </c>
    </row>
    <row r="1065" spans="1:56" x14ac:dyDescent="0.25">
      <c r="A1065">
        <v>22500764</v>
      </c>
      <c r="B1065" t="s">
        <v>115</v>
      </c>
      <c r="C1065" t="s">
        <v>116</v>
      </c>
      <c r="D1065">
        <v>1610612749</v>
      </c>
      <c r="E1065" t="str">
        <f t="shared" si="192"/>
        <v>161061274922500764</v>
      </c>
      <c r="F1065" t="s">
        <v>74</v>
      </c>
      <c r="G1065" t="s">
        <v>75</v>
      </c>
      <c r="H1065">
        <v>1610612753</v>
      </c>
      <c r="I1065" s="4" t="str">
        <f t="shared" si="193"/>
        <v>161061275322500764</v>
      </c>
      <c r="J1065">
        <v>0</v>
      </c>
      <c r="K1065">
        <v>0</v>
      </c>
      <c r="L1065">
        <v>99</v>
      </c>
      <c r="M1065">
        <v>118</v>
      </c>
      <c r="N1065">
        <v>17</v>
      </c>
      <c r="O1065">
        <v>6</v>
      </c>
      <c r="P1065">
        <v>7</v>
      </c>
      <c r="Q1065" s="2">
        <f t="shared" si="194"/>
        <v>0.57397959183673475</v>
      </c>
      <c r="R1065" s="3">
        <f t="shared" si="195"/>
        <v>61.239999999999995</v>
      </c>
      <c r="S1065" s="3">
        <f t="shared" si="196"/>
        <v>75.88</v>
      </c>
      <c r="T1065" s="3">
        <f t="shared" si="197"/>
        <v>161.65904637491838</v>
      </c>
      <c r="U1065" s="3">
        <f t="shared" si="198"/>
        <v>155.5086979441223</v>
      </c>
      <c r="V1065" s="3">
        <f t="shared" si="199"/>
        <v>6.1503484307960719</v>
      </c>
      <c r="W1065" s="2">
        <f t="shared" si="200"/>
        <v>0.89473684210526316</v>
      </c>
      <c r="X1065">
        <v>77</v>
      </c>
      <c r="Y1065">
        <v>36</v>
      </c>
      <c r="Z1065" s="2">
        <v>0.46800000000000003</v>
      </c>
      <c r="AA1065">
        <v>33</v>
      </c>
      <c r="AB1065">
        <v>12</v>
      </c>
      <c r="AC1065">
        <f t="shared" si="201"/>
        <v>36</v>
      </c>
      <c r="AD1065" s="2">
        <v>0.36399999999999999</v>
      </c>
      <c r="AE1065">
        <v>21</v>
      </c>
      <c r="AF1065">
        <v>15</v>
      </c>
      <c r="AG1065" s="2">
        <v>0.71399999999999997</v>
      </c>
      <c r="AH1065">
        <v>31</v>
      </c>
      <c r="AI1065">
        <v>6</v>
      </c>
      <c r="AJ1065">
        <v>37</v>
      </c>
      <c r="AK1065">
        <v>21</v>
      </c>
      <c r="AL1065">
        <v>19</v>
      </c>
      <c r="AM1065">
        <v>-19</v>
      </c>
      <c r="AN1065">
        <v>240</v>
      </c>
      <c r="AO1065">
        <v>22</v>
      </c>
      <c r="AP1065">
        <v>32</v>
      </c>
      <c r="AQ1065">
        <v>20</v>
      </c>
      <c r="AR1065">
        <v>25</v>
      </c>
      <c r="AS1065">
        <v>5</v>
      </c>
      <c r="AT1065">
        <v>7</v>
      </c>
      <c r="AU1065">
        <v>10</v>
      </c>
      <c r="AV1065">
        <v>32</v>
      </c>
      <c r="AW1065">
        <f t="shared" si="202"/>
        <v>16</v>
      </c>
      <c r="AX1065">
        <f t="shared" si="203"/>
        <v>48</v>
      </c>
      <c r="AY1065" t="s">
        <v>102</v>
      </c>
      <c r="AZ1065" s="1">
        <v>46062.8125</v>
      </c>
      <c r="BA1065" s="1">
        <v>46062</v>
      </c>
      <c r="BB1065">
        <v>2</v>
      </c>
      <c r="BC1065" t="s">
        <v>120</v>
      </c>
      <c r="BD1065">
        <v>2026</v>
      </c>
    </row>
    <row r="1066" spans="1:56" x14ac:dyDescent="0.25">
      <c r="A1066">
        <v>22500761</v>
      </c>
      <c r="B1066" t="s">
        <v>92</v>
      </c>
      <c r="C1066" t="s">
        <v>93</v>
      </c>
      <c r="D1066">
        <v>1610612766</v>
      </c>
      <c r="E1066" t="str">
        <f t="shared" si="192"/>
        <v>161061276622500761</v>
      </c>
      <c r="F1066" t="s">
        <v>64</v>
      </c>
      <c r="G1066" t="s">
        <v>65</v>
      </c>
      <c r="H1066">
        <v>1610612765</v>
      </c>
      <c r="I1066" s="4" t="str">
        <f t="shared" si="193"/>
        <v>161061276522500761</v>
      </c>
      <c r="J1066">
        <v>1</v>
      </c>
      <c r="K1066">
        <v>0</v>
      </c>
      <c r="L1066">
        <v>104</v>
      </c>
      <c r="M1066">
        <v>110</v>
      </c>
      <c r="N1066">
        <v>22</v>
      </c>
      <c r="O1066">
        <v>3</v>
      </c>
      <c r="P1066">
        <v>4</v>
      </c>
      <c r="Q1066" s="2">
        <f t="shared" si="194"/>
        <v>0.58113544926240501</v>
      </c>
      <c r="R1066" s="3">
        <f t="shared" si="195"/>
        <v>60.480000000000004</v>
      </c>
      <c r="S1066" s="3">
        <f t="shared" si="196"/>
        <v>75.319999999999993</v>
      </c>
      <c r="T1066" s="3">
        <f t="shared" si="197"/>
        <v>171.95767195767195</v>
      </c>
      <c r="U1066" s="3">
        <f t="shared" si="198"/>
        <v>146.04354753053639</v>
      </c>
      <c r="V1066" s="3">
        <f t="shared" si="199"/>
        <v>25.914124427135562</v>
      </c>
      <c r="W1066" s="2">
        <f t="shared" si="200"/>
        <v>1.2222222222222223</v>
      </c>
      <c r="X1066">
        <v>82</v>
      </c>
      <c r="Y1066">
        <v>34</v>
      </c>
      <c r="Z1066" s="2">
        <v>0.41499999999999998</v>
      </c>
      <c r="AA1066">
        <v>47</v>
      </c>
      <c r="AB1066">
        <v>19</v>
      </c>
      <c r="AC1066">
        <f t="shared" si="201"/>
        <v>57</v>
      </c>
      <c r="AD1066" s="2">
        <v>0.40400000000000003</v>
      </c>
      <c r="AE1066">
        <v>17</v>
      </c>
      <c r="AF1066">
        <v>17</v>
      </c>
      <c r="AG1066" s="2">
        <v>1</v>
      </c>
      <c r="AH1066">
        <v>28</v>
      </c>
      <c r="AI1066">
        <v>11</v>
      </c>
      <c r="AJ1066">
        <v>39</v>
      </c>
      <c r="AK1066">
        <v>24</v>
      </c>
      <c r="AL1066">
        <v>18</v>
      </c>
      <c r="AM1066">
        <v>-6</v>
      </c>
      <c r="AN1066">
        <v>240</v>
      </c>
      <c r="AO1066">
        <v>33</v>
      </c>
      <c r="AP1066">
        <v>24</v>
      </c>
      <c r="AQ1066">
        <v>21</v>
      </c>
      <c r="AR1066">
        <v>26</v>
      </c>
      <c r="AS1066">
        <v>8</v>
      </c>
      <c r="AT1066">
        <v>8</v>
      </c>
      <c r="AU1066">
        <v>12</v>
      </c>
      <c r="AV1066">
        <v>26</v>
      </c>
      <c r="AW1066">
        <f t="shared" si="202"/>
        <v>4</v>
      </c>
      <c r="AX1066">
        <f t="shared" si="203"/>
        <v>30</v>
      </c>
      <c r="AY1066" t="s">
        <v>102</v>
      </c>
      <c r="AZ1066" s="1">
        <v>46062.791666666664</v>
      </c>
      <c r="BA1066" s="1">
        <v>46062</v>
      </c>
      <c r="BB1066">
        <v>2</v>
      </c>
      <c r="BC1066" t="s">
        <v>120</v>
      </c>
      <c r="BD1066">
        <v>2026</v>
      </c>
    </row>
    <row r="1067" spans="1:56" x14ac:dyDescent="0.25">
      <c r="A1067">
        <v>22500761</v>
      </c>
      <c r="B1067" t="s">
        <v>64</v>
      </c>
      <c r="C1067" t="s">
        <v>65</v>
      </c>
      <c r="D1067">
        <v>1610612765</v>
      </c>
      <c r="E1067" t="str">
        <f t="shared" si="192"/>
        <v>161061276522500761</v>
      </c>
      <c r="F1067" t="s">
        <v>92</v>
      </c>
      <c r="G1067" t="s">
        <v>93</v>
      </c>
      <c r="H1067">
        <v>1610612766</v>
      </c>
      <c r="I1067" s="4" t="str">
        <f t="shared" si="193"/>
        <v>161061276622500761</v>
      </c>
      <c r="J1067">
        <v>0</v>
      </c>
      <c r="K1067">
        <v>1</v>
      </c>
      <c r="L1067">
        <v>110</v>
      </c>
      <c r="M1067">
        <v>104</v>
      </c>
      <c r="N1067">
        <v>20</v>
      </c>
      <c r="O1067">
        <v>3</v>
      </c>
      <c r="P1067">
        <v>12</v>
      </c>
      <c r="Q1067" s="2">
        <f t="shared" si="194"/>
        <v>0.55376560612162706</v>
      </c>
      <c r="R1067" s="3">
        <f t="shared" si="195"/>
        <v>75.319999999999993</v>
      </c>
      <c r="S1067" s="3">
        <f t="shared" si="196"/>
        <v>60.480000000000004</v>
      </c>
      <c r="T1067" s="3">
        <f t="shared" si="197"/>
        <v>146.04354753053639</v>
      </c>
      <c r="U1067" s="3">
        <f t="shared" si="198"/>
        <v>171.95767195767195</v>
      </c>
      <c r="V1067" s="3">
        <f t="shared" si="199"/>
        <v>-25.914124427135562</v>
      </c>
      <c r="W1067" s="2">
        <f t="shared" si="200"/>
        <v>2</v>
      </c>
      <c r="X1067">
        <v>87</v>
      </c>
      <c r="Y1067">
        <v>41</v>
      </c>
      <c r="Z1067" s="2">
        <v>0.47099999999999997</v>
      </c>
      <c r="AA1067">
        <v>25</v>
      </c>
      <c r="AB1067">
        <v>5</v>
      </c>
      <c r="AC1067">
        <f t="shared" si="201"/>
        <v>15</v>
      </c>
      <c r="AD1067" s="2">
        <v>0.2</v>
      </c>
      <c r="AE1067">
        <v>28</v>
      </c>
      <c r="AF1067">
        <v>23</v>
      </c>
      <c r="AG1067" s="2">
        <v>0.82099999999999995</v>
      </c>
      <c r="AH1067">
        <v>27</v>
      </c>
      <c r="AI1067">
        <v>14</v>
      </c>
      <c r="AJ1067">
        <v>41</v>
      </c>
      <c r="AK1067">
        <v>20</v>
      </c>
      <c r="AL1067">
        <v>10</v>
      </c>
      <c r="AM1067">
        <v>6</v>
      </c>
      <c r="AN1067">
        <v>240</v>
      </c>
      <c r="AO1067">
        <v>29</v>
      </c>
      <c r="AP1067">
        <v>32</v>
      </c>
      <c r="AQ1067">
        <v>27</v>
      </c>
      <c r="AR1067">
        <v>22</v>
      </c>
      <c r="AS1067">
        <v>16</v>
      </c>
      <c r="AT1067">
        <v>14</v>
      </c>
      <c r="AU1067">
        <v>23</v>
      </c>
      <c r="AV1067">
        <v>60</v>
      </c>
      <c r="AW1067">
        <f t="shared" si="202"/>
        <v>12</v>
      </c>
      <c r="AX1067">
        <f t="shared" si="203"/>
        <v>72</v>
      </c>
      <c r="AY1067" t="s">
        <v>102</v>
      </c>
      <c r="AZ1067" s="1">
        <v>46062.791666666664</v>
      </c>
      <c r="BA1067" s="1">
        <v>46062</v>
      </c>
      <c r="BB1067">
        <v>2</v>
      </c>
      <c r="BC1067" t="s">
        <v>120</v>
      </c>
      <c r="BD1067">
        <v>2026</v>
      </c>
    </row>
    <row r="1068" spans="1:56" x14ac:dyDescent="0.25">
      <c r="A1068">
        <v>22500759</v>
      </c>
      <c r="B1068" t="s">
        <v>113</v>
      </c>
      <c r="C1068" t="s">
        <v>114</v>
      </c>
      <c r="D1068">
        <v>1610612754</v>
      </c>
      <c r="E1068" t="str">
        <f t="shared" si="192"/>
        <v>161061275422500759</v>
      </c>
      <c r="F1068" t="s">
        <v>72</v>
      </c>
      <c r="G1068" t="s">
        <v>73</v>
      </c>
      <c r="H1068">
        <v>1610612761</v>
      </c>
      <c r="I1068" s="4" t="str">
        <f t="shared" si="193"/>
        <v>161061276122500759</v>
      </c>
      <c r="J1068">
        <v>0</v>
      </c>
      <c r="K1068">
        <v>0</v>
      </c>
      <c r="L1068">
        <v>104</v>
      </c>
      <c r="M1068">
        <v>122</v>
      </c>
      <c r="N1068">
        <v>26</v>
      </c>
      <c r="O1068">
        <v>3</v>
      </c>
      <c r="P1068">
        <v>6</v>
      </c>
      <c r="Q1068" s="2">
        <f t="shared" si="194"/>
        <v>0.54644808743169404</v>
      </c>
      <c r="R1068" s="3">
        <f t="shared" si="195"/>
        <v>69.16</v>
      </c>
      <c r="S1068" s="3">
        <f t="shared" si="196"/>
        <v>81.2</v>
      </c>
      <c r="T1068" s="3">
        <f t="shared" si="197"/>
        <v>150.37593984962407</v>
      </c>
      <c r="U1068" s="3">
        <f t="shared" si="198"/>
        <v>150.2463054187192</v>
      </c>
      <c r="V1068" s="3">
        <f t="shared" si="199"/>
        <v>0.12963443090487203</v>
      </c>
      <c r="W1068" s="2">
        <f t="shared" si="200"/>
        <v>1.368421052631579</v>
      </c>
      <c r="X1068">
        <v>89</v>
      </c>
      <c r="Y1068">
        <v>40</v>
      </c>
      <c r="Z1068" s="2">
        <v>0.44900000000000001</v>
      </c>
      <c r="AA1068">
        <v>33</v>
      </c>
      <c r="AB1068">
        <v>12</v>
      </c>
      <c r="AC1068">
        <f t="shared" si="201"/>
        <v>36</v>
      </c>
      <c r="AD1068" s="2">
        <v>0.36399999999999999</v>
      </c>
      <c r="AE1068">
        <v>14</v>
      </c>
      <c r="AF1068">
        <v>12</v>
      </c>
      <c r="AG1068" s="2">
        <v>0.85699999999999998</v>
      </c>
      <c r="AH1068">
        <v>33</v>
      </c>
      <c r="AI1068">
        <v>7</v>
      </c>
      <c r="AJ1068">
        <v>40</v>
      </c>
      <c r="AK1068">
        <v>24</v>
      </c>
      <c r="AL1068">
        <v>19</v>
      </c>
      <c r="AM1068">
        <v>-18</v>
      </c>
      <c r="AN1068">
        <v>240</v>
      </c>
      <c r="AO1068">
        <v>20</v>
      </c>
      <c r="AP1068">
        <v>28</v>
      </c>
      <c r="AQ1068">
        <v>26</v>
      </c>
      <c r="AR1068">
        <v>30</v>
      </c>
      <c r="AS1068">
        <v>6</v>
      </c>
      <c r="AT1068">
        <v>9</v>
      </c>
      <c r="AU1068">
        <v>11</v>
      </c>
      <c r="AV1068">
        <v>46</v>
      </c>
      <c r="AW1068">
        <f t="shared" si="202"/>
        <v>10</v>
      </c>
      <c r="AX1068">
        <f t="shared" si="203"/>
        <v>56</v>
      </c>
      <c r="AY1068" t="s">
        <v>102</v>
      </c>
      <c r="AZ1068" s="1">
        <v>46061.625</v>
      </c>
      <c r="BA1068" s="1">
        <v>46061</v>
      </c>
      <c r="BB1068">
        <v>2</v>
      </c>
      <c r="BC1068" t="s">
        <v>120</v>
      </c>
      <c r="BD1068">
        <v>2026</v>
      </c>
    </row>
    <row r="1069" spans="1:56" x14ac:dyDescent="0.25">
      <c r="A1069">
        <v>22500759</v>
      </c>
      <c r="B1069" t="s">
        <v>72</v>
      </c>
      <c r="C1069" t="s">
        <v>73</v>
      </c>
      <c r="D1069">
        <v>1610612761</v>
      </c>
      <c r="E1069" t="str">
        <f t="shared" si="192"/>
        <v>161061276122500759</v>
      </c>
      <c r="F1069" t="s">
        <v>113</v>
      </c>
      <c r="G1069" t="s">
        <v>114</v>
      </c>
      <c r="H1069">
        <v>1610612754</v>
      </c>
      <c r="I1069" s="4" t="str">
        <f t="shared" si="193"/>
        <v>161061275422500759</v>
      </c>
      <c r="J1069">
        <v>1</v>
      </c>
      <c r="K1069">
        <v>1</v>
      </c>
      <c r="L1069">
        <v>122</v>
      </c>
      <c r="M1069">
        <v>104</v>
      </c>
      <c r="N1069">
        <v>29</v>
      </c>
      <c r="O1069">
        <v>8</v>
      </c>
      <c r="P1069">
        <v>12</v>
      </c>
      <c r="Q1069" s="2">
        <f t="shared" si="194"/>
        <v>0.56377079482439929</v>
      </c>
      <c r="R1069" s="3">
        <f t="shared" si="195"/>
        <v>81.2</v>
      </c>
      <c r="S1069" s="3">
        <f t="shared" si="196"/>
        <v>69.16</v>
      </c>
      <c r="T1069" s="3">
        <f t="shared" si="197"/>
        <v>150.2463054187192</v>
      </c>
      <c r="U1069" s="3">
        <f t="shared" si="198"/>
        <v>150.37593984962407</v>
      </c>
      <c r="V1069" s="3">
        <f t="shared" si="199"/>
        <v>-0.12963443090487203</v>
      </c>
      <c r="W1069" s="2">
        <f t="shared" si="200"/>
        <v>2.9</v>
      </c>
      <c r="X1069">
        <v>95</v>
      </c>
      <c r="Y1069">
        <v>45</v>
      </c>
      <c r="Z1069" s="2">
        <v>0.47399999999999998</v>
      </c>
      <c r="AA1069">
        <v>30</v>
      </c>
      <c r="AB1069">
        <v>11</v>
      </c>
      <c r="AC1069">
        <f t="shared" si="201"/>
        <v>33</v>
      </c>
      <c r="AD1069" s="2">
        <v>0.36699999999999999</v>
      </c>
      <c r="AE1069">
        <v>30</v>
      </c>
      <c r="AF1069">
        <v>21</v>
      </c>
      <c r="AG1069" s="2">
        <v>0.7</v>
      </c>
      <c r="AH1069">
        <v>37</v>
      </c>
      <c r="AI1069">
        <v>17</v>
      </c>
      <c r="AJ1069">
        <v>54</v>
      </c>
      <c r="AK1069">
        <v>19</v>
      </c>
      <c r="AL1069">
        <v>10</v>
      </c>
      <c r="AM1069">
        <v>18</v>
      </c>
      <c r="AN1069">
        <v>240</v>
      </c>
      <c r="AO1069">
        <v>21</v>
      </c>
      <c r="AP1069">
        <v>25</v>
      </c>
      <c r="AQ1069">
        <v>44</v>
      </c>
      <c r="AR1069">
        <v>32</v>
      </c>
      <c r="AS1069">
        <v>22</v>
      </c>
      <c r="AT1069">
        <v>34</v>
      </c>
      <c r="AU1069">
        <v>24</v>
      </c>
      <c r="AV1069">
        <v>64</v>
      </c>
      <c r="AW1069">
        <f t="shared" si="202"/>
        <v>4</v>
      </c>
      <c r="AX1069">
        <f t="shared" si="203"/>
        <v>68</v>
      </c>
      <c r="AY1069" t="s">
        <v>102</v>
      </c>
      <c r="AZ1069" s="1">
        <v>46061.625</v>
      </c>
      <c r="BA1069" s="1">
        <v>46061</v>
      </c>
      <c r="BB1069">
        <v>2</v>
      </c>
      <c r="BC1069" t="s">
        <v>120</v>
      </c>
      <c r="BD1069">
        <v>2026</v>
      </c>
    </row>
    <row r="1070" spans="1:56" x14ac:dyDescent="0.25">
      <c r="A1070">
        <v>22500760</v>
      </c>
      <c r="B1070" t="s">
        <v>94</v>
      </c>
      <c r="C1070" t="s">
        <v>95</v>
      </c>
      <c r="D1070">
        <v>1610612746</v>
      </c>
      <c r="E1070" t="str">
        <f t="shared" si="192"/>
        <v>161061274622500760</v>
      </c>
      <c r="F1070" t="s">
        <v>66</v>
      </c>
      <c r="G1070" t="s">
        <v>67</v>
      </c>
      <c r="H1070">
        <v>1610612750</v>
      </c>
      <c r="I1070" s="4" t="str">
        <f t="shared" si="193"/>
        <v>161061275022500760</v>
      </c>
      <c r="J1070">
        <v>0</v>
      </c>
      <c r="K1070">
        <v>1</v>
      </c>
      <c r="L1070">
        <v>115</v>
      </c>
      <c r="M1070">
        <v>96</v>
      </c>
      <c r="N1070">
        <v>25</v>
      </c>
      <c r="O1070">
        <v>6</v>
      </c>
      <c r="P1070">
        <v>11</v>
      </c>
      <c r="Q1070" s="2">
        <f t="shared" si="194"/>
        <v>0.65104166666666674</v>
      </c>
      <c r="R1070" s="3">
        <f t="shared" si="195"/>
        <v>67.319999999999993</v>
      </c>
      <c r="S1070" s="3">
        <f t="shared" si="196"/>
        <v>62.680000000000007</v>
      </c>
      <c r="T1070" s="3">
        <f t="shared" si="197"/>
        <v>170.82590612002377</v>
      </c>
      <c r="U1070" s="3">
        <f t="shared" si="198"/>
        <v>153.15890236119972</v>
      </c>
      <c r="V1070" s="3">
        <f t="shared" si="199"/>
        <v>17.667003758824052</v>
      </c>
      <c r="W1070" s="2">
        <f t="shared" si="200"/>
        <v>1.9230769230769231</v>
      </c>
      <c r="X1070">
        <v>76</v>
      </c>
      <c r="Y1070">
        <v>39</v>
      </c>
      <c r="Z1070" s="2">
        <v>0.51300000000000001</v>
      </c>
      <c r="AA1070">
        <v>27</v>
      </c>
      <c r="AB1070">
        <v>14</v>
      </c>
      <c r="AC1070">
        <f t="shared" si="201"/>
        <v>42</v>
      </c>
      <c r="AD1070" s="2">
        <v>0.51900000000000002</v>
      </c>
      <c r="AE1070">
        <v>28</v>
      </c>
      <c r="AF1070">
        <v>23</v>
      </c>
      <c r="AG1070" s="2">
        <v>0.82099999999999995</v>
      </c>
      <c r="AH1070">
        <v>29</v>
      </c>
      <c r="AI1070">
        <v>8</v>
      </c>
      <c r="AJ1070">
        <v>37</v>
      </c>
      <c r="AK1070">
        <v>21</v>
      </c>
      <c r="AL1070">
        <v>13</v>
      </c>
      <c r="AM1070">
        <v>19</v>
      </c>
      <c r="AN1070">
        <v>240</v>
      </c>
      <c r="AO1070">
        <v>23</v>
      </c>
      <c r="AP1070">
        <v>31</v>
      </c>
      <c r="AQ1070">
        <v>26</v>
      </c>
      <c r="AR1070">
        <v>35</v>
      </c>
      <c r="AS1070">
        <v>28</v>
      </c>
      <c r="AT1070">
        <v>17</v>
      </c>
      <c r="AU1070">
        <v>25</v>
      </c>
      <c r="AV1070">
        <v>40</v>
      </c>
      <c r="AW1070">
        <f t="shared" si="202"/>
        <v>10</v>
      </c>
      <c r="AX1070">
        <f t="shared" si="203"/>
        <v>50</v>
      </c>
      <c r="AY1070" t="s">
        <v>102</v>
      </c>
      <c r="AZ1070" s="1">
        <v>46061.625</v>
      </c>
      <c r="BA1070" s="1">
        <v>46061</v>
      </c>
      <c r="BB1070">
        <v>2</v>
      </c>
      <c r="BC1070" t="s">
        <v>120</v>
      </c>
      <c r="BD1070">
        <v>2026</v>
      </c>
    </row>
    <row r="1071" spans="1:56" x14ac:dyDescent="0.25">
      <c r="A1071">
        <v>22500760</v>
      </c>
      <c r="B1071" t="s">
        <v>66</v>
      </c>
      <c r="C1071" t="s">
        <v>67</v>
      </c>
      <c r="D1071">
        <v>1610612750</v>
      </c>
      <c r="E1071" t="str">
        <f t="shared" si="192"/>
        <v>161061275022500760</v>
      </c>
      <c r="F1071" t="s">
        <v>94</v>
      </c>
      <c r="G1071" t="s">
        <v>95</v>
      </c>
      <c r="H1071">
        <v>1610612746</v>
      </c>
      <c r="I1071" s="4" t="str">
        <f t="shared" si="193"/>
        <v>161061274622500760</v>
      </c>
      <c r="J1071">
        <v>1</v>
      </c>
      <c r="K1071">
        <v>0</v>
      </c>
      <c r="L1071">
        <v>96</v>
      </c>
      <c r="M1071">
        <v>115</v>
      </c>
      <c r="N1071">
        <v>17</v>
      </c>
      <c r="O1071">
        <v>2</v>
      </c>
      <c r="P1071">
        <v>8</v>
      </c>
      <c r="Q1071" s="2">
        <f t="shared" si="194"/>
        <v>0.5179110919292188</v>
      </c>
      <c r="R1071" s="3">
        <f t="shared" si="195"/>
        <v>62.680000000000007</v>
      </c>
      <c r="S1071" s="3">
        <f t="shared" si="196"/>
        <v>67.319999999999993</v>
      </c>
      <c r="T1071" s="3">
        <f t="shared" si="197"/>
        <v>153.15890236119972</v>
      </c>
      <c r="U1071" s="3">
        <f t="shared" si="198"/>
        <v>170.82590612002377</v>
      </c>
      <c r="V1071" s="3">
        <f t="shared" si="199"/>
        <v>-17.667003758824052</v>
      </c>
      <c r="W1071" s="2">
        <f t="shared" si="200"/>
        <v>0.85</v>
      </c>
      <c r="X1071">
        <v>83</v>
      </c>
      <c r="Y1071">
        <v>37</v>
      </c>
      <c r="Z1071" s="2">
        <v>0.44600000000000001</v>
      </c>
      <c r="AA1071">
        <v>33</v>
      </c>
      <c r="AB1071">
        <v>8</v>
      </c>
      <c r="AC1071">
        <f t="shared" si="201"/>
        <v>24</v>
      </c>
      <c r="AD1071" s="2">
        <v>0.24199999999999999</v>
      </c>
      <c r="AE1071">
        <v>22</v>
      </c>
      <c r="AF1071">
        <v>14</v>
      </c>
      <c r="AG1071" s="2">
        <v>0.63600000000000001</v>
      </c>
      <c r="AH1071">
        <v>31</v>
      </c>
      <c r="AI1071">
        <v>10</v>
      </c>
      <c r="AJ1071">
        <v>41</v>
      </c>
      <c r="AK1071">
        <v>22</v>
      </c>
      <c r="AL1071">
        <v>20</v>
      </c>
      <c r="AM1071">
        <v>-19</v>
      </c>
      <c r="AN1071">
        <v>240</v>
      </c>
      <c r="AO1071">
        <v>19</v>
      </c>
      <c r="AP1071">
        <v>23</v>
      </c>
      <c r="AQ1071">
        <v>17</v>
      </c>
      <c r="AR1071">
        <v>37</v>
      </c>
      <c r="AS1071">
        <v>3</v>
      </c>
      <c r="AT1071">
        <v>19</v>
      </c>
      <c r="AU1071">
        <v>18</v>
      </c>
      <c r="AV1071">
        <v>56</v>
      </c>
      <c r="AW1071">
        <f t="shared" si="202"/>
        <v>2</v>
      </c>
      <c r="AX1071">
        <f t="shared" si="203"/>
        <v>58</v>
      </c>
      <c r="AY1071" t="s">
        <v>102</v>
      </c>
      <c r="AZ1071" s="1">
        <v>46061.625</v>
      </c>
      <c r="BA1071" s="1">
        <v>46061</v>
      </c>
      <c r="BB1071">
        <v>2</v>
      </c>
      <c r="BC1071" t="s">
        <v>120</v>
      </c>
      <c r="BD1071">
        <v>2026</v>
      </c>
    </row>
    <row r="1072" spans="1:56" x14ac:dyDescent="0.25">
      <c r="A1072">
        <v>22500758</v>
      </c>
      <c r="B1072" t="s">
        <v>111</v>
      </c>
      <c r="C1072" t="s">
        <v>112</v>
      </c>
      <c r="D1072">
        <v>1610612764</v>
      </c>
      <c r="E1072" t="str">
        <f t="shared" si="192"/>
        <v>161061276422500758</v>
      </c>
      <c r="F1072" t="s">
        <v>96</v>
      </c>
      <c r="G1072" t="s">
        <v>97</v>
      </c>
      <c r="H1072">
        <v>1610612748</v>
      </c>
      <c r="I1072" s="4" t="str">
        <f t="shared" si="193"/>
        <v>161061274822500758</v>
      </c>
      <c r="J1072">
        <v>1</v>
      </c>
      <c r="K1072">
        <v>0</v>
      </c>
      <c r="L1072">
        <v>101</v>
      </c>
      <c r="M1072">
        <v>132</v>
      </c>
      <c r="N1072">
        <v>23</v>
      </c>
      <c r="O1072">
        <v>6</v>
      </c>
      <c r="P1072">
        <v>7</v>
      </c>
      <c r="Q1072" s="2">
        <f t="shared" si="194"/>
        <v>0.50479808076769284</v>
      </c>
      <c r="R1072" s="3">
        <f t="shared" si="195"/>
        <v>71.040000000000006</v>
      </c>
      <c r="S1072" s="3">
        <f t="shared" si="196"/>
        <v>73.599999999999994</v>
      </c>
      <c r="T1072" s="3">
        <f t="shared" si="197"/>
        <v>142.1734234234234</v>
      </c>
      <c r="U1072" s="3">
        <f t="shared" si="198"/>
        <v>179.34782608695653</v>
      </c>
      <c r="V1072" s="3">
        <f t="shared" si="199"/>
        <v>-37.174402663533129</v>
      </c>
      <c r="W1072" s="2">
        <f t="shared" si="200"/>
        <v>1.2105263157894737</v>
      </c>
      <c r="X1072">
        <v>93</v>
      </c>
      <c r="Y1072">
        <v>39</v>
      </c>
      <c r="Z1072" s="2">
        <v>0.41899999999999998</v>
      </c>
      <c r="AA1072">
        <v>36</v>
      </c>
      <c r="AB1072">
        <v>12</v>
      </c>
      <c r="AC1072">
        <f t="shared" si="201"/>
        <v>36</v>
      </c>
      <c r="AD1072" s="2">
        <v>0.33300000000000002</v>
      </c>
      <c r="AE1072">
        <v>16</v>
      </c>
      <c r="AF1072">
        <v>11</v>
      </c>
      <c r="AG1072" s="2">
        <v>0.68799999999999994</v>
      </c>
      <c r="AH1072">
        <v>32</v>
      </c>
      <c r="AI1072">
        <v>10</v>
      </c>
      <c r="AJ1072">
        <v>42</v>
      </c>
      <c r="AK1072">
        <v>12</v>
      </c>
      <c r="AL1072">
        <v>19</v>
      </c>
      <c r="AM1072">
        <v>-31</v>
      </c>
      <c r="AN1072">
        <v>240</v>
      </c>
      <c r="AO1072">
        <v>33</v>
      </c>
      <c r="AP1072">
        <v>19</v>
      </c>
      <c r="AQ1072">
        <v>23</v>
      </c>
      <c r="AR1072">
        <v>26</v>
      </c>
      <c r="AS1072">
        <v>9</v>
      </c>
      <c r="AT1072">
        <v>11</v>
      </c>
      <c r="AU1072">
        <v>15</v>
      </c>
      <c r="AV1072">
        <v>40</v>
      </c>
      <c r="AW1072">
        <f t="shared" si="202"/>
        <v>14</v>
      </c>
      <c r="AX1072">
        <f t="shared" si="203"/>
        <v>54</v>
      </c>
      <c r="AY1072" t="s">
        <v>102</v>
      </c>
      <c r="AZ1072" s="1">
        <v>46061.583333333336</v>
      </c>
      <c r="BA1072" s="1">
        <v>46061</v>
      </c>
      <c r="BB1072">
        <v>2</v>
      </c>
      <c r="BC1072" t="s">
        <v>120</v>
      </c>
      <c r="BD1072">
        <v>2026</v>
      </c>
    </row>
    <row r="1073" spans="1:56" x14ac:dyDescent="0.25">
      <c r="A1073">
        <v>22500758</v>
      </c>
      <c r="B1073" t="s">
        <v>96</v>
      </c>
      <c r="C1073" t="s">
        <v>97</v>
      </c>
      <c r="D1073">
        <v>1610612748</v>
      </c>
      <c r="E1073" t="str">
        <f t="shared" si="192"/>
        <v>161061274822500758</v>
      </c>
      <c r="F1073" t="s">
        <v>111</v>
      </c>
      <c r="G1073" t="s">
        <v>112</v>
      </c>
      <c r="H1073">
        <v>1610612764</v>
      </c>
      <c r="I1073" s="4" t="str">
        <f t="shared" si="193"/>
        <v>161061276422500758</v>
      </c>
      <c r="J1073">
        <v>0</v>
      </c>
      <c r="K1073">
        <v>1</v>
      </c>
      <c r="L1073">
        <v>132</v>
      </c>
      <c r="M1073">
        <v>101</v>
      </c>
      <c r="N1073">
        <v>34</v>
      </c>
      <c r="O1073">
        <v>4</v>
      </c>
      <c r="P1073">
        <v>18</v>
      </c>
      <c r="Q1073" s="2">
        <f t="shared" si="194"/>
        <v>0.59674502712477395</v>
      </c>
      <c r="R1073" s="3">
        <f t="shared" si="195"/>
        <v>73.599999999999994</v>
      </c>
      <c r="S1073" s="3">
        <f t="shared" si="196"/>
        <v>71.040000000000006</v>
      </c>
      <c r="T1073" s="3">
        <f t="shared" si="197"/>
        <v>179.34782608695653</v>
      </c>
      <c r="U1073" s="3">
        <f t="shared" si="198"/>
        <v>142.1734234234234</v>
      </c>
      <c r="V1073" s="3">
        <f t="shared" si="199"/>
        <v>37.174402663533129</v>
      </c>
      <c r="W1073" s="2">
        <f t="shared" si="200"/>
        <v>2.125</v>
      </c>
      <c r="X1073">
        <v>104</v>
      </c>
      <c r="Y1073">
        <v>49</v>
      </c>
      <c r="Z1073" s="2">
        <v>0.47099999999999997</v>
      </c>
      <c r="AA1073">
        <v>47</v>
      </c>
      <c r="AB1073">
        <v>21</v>
      </c>
      <c r="AC1073">
        <f t="shared" si="201"/>
        <v>63</v>
      </c>
      <c r="AD1073" s="2">
        <v>0.44700000000000001</v>
      </c>
      <c r="AE1073">
        <v>15</v>
      </c>
      <c r="AF1073">
        <v>13</v>
      </c>
      <c r="AG1073" s="2">
        <v>0.86699999999999999</v>
      </c>
      <c r="AH1073">
        <v>39</v>
      </c>
      <c r="AI1073">
        <v>21</v>
      </c>
      <c r="AJ1073">
        <v>60</v>
      </c>
      <c r="AK1073">
        <v>19</v>
      </c>
      <c r="AL1073">
        <v>16</v>
      </c>
      <c r="AM1073">
        <v>31</v>
      </c>
      <c r="AN1073">
        <v>240</v>
      </c>
      <c r="AO1073">
        <v>37</v>
      </c>
      <c r="AP1073">
        <v>37</v>
      </c>
      <c r="AQ1073">
        <v>33</v>
      </c>
      <c r="AR1073">
        <v>25</v>
      </c>
      <c r="AS1073">
        <v>32</v>
      </c>
      <c r="AT1073">
        <v>26</v>
      </c>
      <c r="AU1073">
        <v>26</v>
      </c>
      <c r="AV1073">
        <v>54</v>
      </c>
      <c r="AW1073">
        <f t="shared" si="202"/>
        <v>2</v>
      </c>
      <c r="AX1073">
        <f t="shared" si="203"/>
        <v>56</v>
      </c>
      <c r="AY1073" t="s">
        <v>102</v>
      </c>
      <c r="AZ1073" s="1">
        <v>46061.583333333336</v>
      </c>
      <c r="BA1073" s="1">
        <v>46061</v>
      </c>
      <c r="BB1073">
        <v>2</v>
      </c>
      <c r="BC1073" t="s">
        <v>120</v>
      </c>
      <c r="BD1073">
        <v>2026</v>
      </c>
    </row>
    <row r="1074" spans="1:56" x14ac:dyDescent="0.25">
      <c r="A1074">
        <v>22500757</v>
      </c>
      <c r="B1074" t="s">
        <v>55</v>
      </c>
      <c r="C1074" t="s">
        <v>56</v>
      </c>
      <c r="D1074">
        <v>1610612752</v>
      </c>
      <c r="E1074" t="str">
        <f t="shared" si="192"/>
        <v>161061275222500757</v>
      </c>
      <c r="F1074" t="s">
        <v>76</v>
      </c>
      <c r="G1074" t="s">
        <v>77</v>
      </c>
      <c r="H1074">
        <v>1610612738</v>
      </c>
      <c r="I1074" s="4" t="str">
        <f t="shared" si="193"/>
        <v>161061273822500757</v>
      </c>
      <c r="J1074">
        <v>0</v>
      </c>
      <c r="K1074">
        <v>1</v>
      </c>
      <c r="L1074">
        <v>111</v>
      </c>
      <c r="M1074">
        <v>89</v>
      </c>
      <c r="N1074">
        <v>23</v>
      </c>
      <c r="O1074">
        <v>3</v>
      </c>
      <c r="P1074">
        <v>5</v>
      </c>
      <c r="Q1074" s="2">
        <f t="shared" si="194"/>
        <v>0.59320222317229587</v>
      </c>
      <c r="R1074" s="3">
        <f t="shared" si="195"/>
        <v>78.56</v>
      </c>
      <c r="S1074" s="3">
        <f t="shared" si="196"/>
        <v>74.599999999999994</v>
      </c>
      <c r="T1074" s="3">
        <f t="shared" si="197"/>
        <v>141.29327902240325</v>
      </c>
      <c r="U1074" s="3">
        <f t="shared" si="198"/>
        <v>119.30294906166222</v>
      </c>
      <c r="V1074" s="3">
        <f t="shared" si="199"/>
        <v>21.990329960741036</v>
      </c>
      <c r="W1074" s="2">
        <f t="shared" si="200"/>
        <v>2.875</v>
      </c>
      <c r="X1074">
        <v>83</v>
      </c>
      <c r="Y1074">
        <v>40</v>
      </c>
      <c r="Z1074" s="2">
        <v>0.48199999999999998</v>
      </c>
      <c r="AA1074">
        <v>35</v>
      </c>
      <c r="AB1074">
        <v>14</v>
      </c>
      <c r="AC1074">
        <f t="shared" si="201"/>
        <v>42</v>
      </c>
      <c r="AD1074" s="2">
        <v>0.4</v>
      </c>
      <c r="AE1074">
        <v>24</v>
      </c>
      <c r="AF1074">
        <v>17</v>
      </c>
      <c r="AG1074" s="2">
        <v>0.70799999999999996</v>
      </c>
      <c r="AH1074">
        <v>39</v>
      </c>
      <c r="AI1074">
        <v>7</v>
      </c>
      <c r="AJ1074">
        <v>46</v>
      </c>
      <c r="AK1074">
        <v>17</v>
      </c>
      <c r="AL1074">
        <v>8</v>
      </c>
      <c r="AM1074">
        <v>22</v>
      </c>
      <c r="AN1074">
        <v>240</v>
      </c>
      <c r="AO1074">
        <v>35</v>
      </c>
      <c r="AP1074">
        <v>25</v>
      </c>
      <c r="AQ1074">
        <v>25</v>
      </c>
      <c r="AR1074">
        <v>26</v>
      </c>
      <c r="AS1074">
        <v>24</v>
      </c>
      <c r="AT1074">
        <v>16</v>
      </c>
      <c r="AU1074">
        <v>14</v>
      </c>
      <c r="AV1074">
        <v>38</v>
      </c>
      <c r="AW1074">
        <f t="shared" si="202"/>
        <v>14</v>
      </c>
      <c r="AX1074">
        <f t="shared" si="203"/>
        <v>52</v>
      </c>
      <c r="AY1074" t="s">
        <v>102</v>
      </c>
      <c r="AZ1074" s="1">
        <v>46061.520833333336</v>
      </c>
      <c r="BA1074" s="1">
        <v>46061</v>
      </c>
      <c r="BB1074">
        <v>2</v>
      </c>
      <c r="BC1074" t="s">
        <v>120</v>
      </c>
      <c r="BD1074">
        <v>2026</v>
      </c>
    </row>
    <row r="1075" spans="1:56" x14ac:dyDescent="0.25">
      <c r="A1075">
        <v>22500757</v>
      </c>
      <c r="B1075" t="s">
        <v>76</v>
      </c>
      <c r="C1075" t="s">
        <v>77</v>
      </c>
      <c r="D1075">
        <v>1610612738</v>
      </c>
      <c r="E1075" t="str">
        <f t="shared" si="192"/>
        <v>161061273822500757</v>
      </c>
      <c r="F1075" t="s">
        <v>55</v>
      </c>
      <c r="G1075" t="s">
        <v>56</v>
      </c>
      <c r="H1075">
        <v>1610612752</v>
      </c>
      <c r="I1075" s="4" t="str">
        <f t="shared" si="193"/>
        <v>161061275222500757</v>
      </c>
      <c r="J1075">
        <v>1</v>
      </c>
      <c r="K1075">
        <v>0</v>
      </c>
      <c r="L1075">
        <v>89</v>
      </c>
      <c r="M1075">
        <v>111</v>
      </c>
      <c r="N1075">
        <v>22</v>
      </c>
      <c r="O1075">
        <v>3</v>
      </c>
      <c r="P1075">
        <v>4</v>
      </c>
      <c r="Q1075" s="2">
        <f t="shared" si="194"/>
        <v>0.4513184584178499</v>
      </c>
      <c r="R1075" s="3">
        <f t="shared" si="195"/>
        <v>74.599999999999994</v>
      </c>
      <c r="S1075" s="3">
        <f t="shared" si="196"/>
        <v>78.56</v>
      </c>
      <c r="T1075" s="3">
        <f t="shared" si="197"/>
        <v>119.30294906166222</v>
      </c>
      <c r="U1075" s="3">
        <f t="shared" si="198"/>
        <v>141.29327902240325</v>
      </c>
      <c r="V1075" s="3">
        <f t="shared" si="199"/>
        <v>-21.990329960741036</v>
      </c>
      <c r="W1075" s="2">
        <f t="shared" si="200"/>
        <v>2.2000000000000002</v>
      </c>
      <c r="X1075">
        <v>92</v>
      </c>
      <c r="Y1075">
        <v>34</v>
      </c>
      <c r="Z1075" s="2">
        <v>0.37</v>
      </c>
      <c r="AA1075">
        <v>41</v>
      </c>
      <c r="AB1075">
        <v>7</v>
      </c>
      <c r="AC1075">
        <f t="shared" si="201"/>
        <v>21</v>
      </c>
      <c r="AD1075" s="2">
        <v>0.17100000000000001</v>
      </c>
      <c r="AE1075">
        <v>15</v>
      </c>
      <c r="AF1075">
        <v>14</v>
      </c>
      <c r="AG1075" s="2">
        <v>0.93300000000000005</v>
      </c>
      <c r="AH1075">
        <v>30</v>
      </c>
      <c r="AI1075">
        <v>14</v>
      </c>
      <c r="AJ1075">
        <v>44</v>
      </c>
      <c r="AK1075">
        <v>21</v>
      </c>
      <c r="AL1075">
        <v>10</v>
      </c>
      <c r="AM1075">
        <v>-22</v>
      </c>
      <c r="AN1075">
        <v>240</v>
      </c>
      <c r="AO1075">
        <v>24</v>
      </c>
      <c r="AP1075">
        <v>29</v>
      </c>
      <c r="AQ1075">
        <v>15</v>
      </c>
      <c r="AR1075">
        <v>21</v>
      </c>
      <c r="AS1075">
        <v>2</v>
      </c>
      <c r="AT1075">
        <v>4</v>
      </c>
      <c r="AU1075">
        <v>3</v>
      </c>
      <c r="AV1075">
        <v>52</v>
      </c>
      <c r="AW1075">
        <f t="shared" si="202"/>
        <v>2</v>
      </c>
      <c r="AX1075">
        <f t="shared" si="203"/>
        <v>54</v>
      </c>
      <c r="AY1075" t="s">
        <v>102</v>
      </c>
      <c r="AZ1075" s="1">
        <v>46061.520833333336</v>
      </c>
      <c r="BA1075" s="1">
        <v>46061</v>
      </c>
      <c r="BB1075">
        <v>2</v>
      </c>
      <c r="BC1075" t="s">
        <v>120</v>
      </c>
      <c r="BD1075">
        <v>2026</v>
      </c>
    </row>
    <row r="1076" spans="1:56" x14ac:dyDescent="0.25">
      <c r="A1076">
        <v>22500755</v>
      </c>
      <c r="B1076" t="s">
        <v>85</v>
      </c>
      <c r="C1076" t="s">
        <v>86</v>
      </c>
      <c r="D1076">
        <v>1610612757</v>
      </c>
      <c r="E1076" t="str">
        <f t="shared" si="192"/>
        <v>161061275722500755</v>
      </c>
      <c r="F1076" t="s">
        <v>103</v>
      </c>
      <c r="G1076" t="s">
        <v>104</v>
      </c>
      <c r="H1076">
        <v>1610612763</v>
      </c>
      <c r="I1076" s="4" t="str">
        <f t="shared" si="193"/>
        <v>161061276322500755</v>
      </c>
      <c r="J1076">
        <v>1</v>
      </c>
      <c r="K1076">
        <v>1</v>
      </c>
      <c r="L1076">
        <v>122</v>
      </c>
      <c r="M1076">
        <v>115</v>
      </c>
      <c r="N1076">
        <v>30</v>
      </c>
      <c r="O1076">
        <v>3</v>
      </c>
      <c r="P1076">
        <v>7</v>
      </c>
      <c r="Q1076" s="2">
        <f t="shared" si="194"/>
        <v>0.6030051403716884</v>
      </c>
      <c r="R1076" s="3">
        <f t="shared" si="195"/>
        <v>70.16</v>
      </c>
      <c r="S1076" s="3">
        <f t="shared" si="196"/>
        <v>74.239999999999995</v>
      </c>
      <c r="T1076" s="3">
        <f t="shared" si="197"/>
        <v>173.88825541619158</v>
      </c>
      <c r="U1076" s="3">
        <f t="shared" si="198"/>
        <v>154.9030172413793</v>
      </c>
      <c r="V1076" s="3">
        <f t="shared" si="199"/>
        <v>18.985238174812281</v>
      </c>
      <c r="W1076" s="2">
        <f t="shared" si="200"/>
        <v>1.7647058823529411</v>
      </c>
      <c r="X1076">
        <v>95</v>
      </c>
      <c r="Y1076">
        <v>46</v>
      </c>
      <c r="Z1076" s="2">
        <v>0.48399999999999999</v>
      </c>
      <c r="AA1076">
        <v>51</v>
      </c>
      <c r="AB1076">
        <v>21</v>
      </c>
      <c r="AC1076">
        <f t="shared" si="201"/>
        <v>63</v>
      </c>
      <c r="AD1076" s="2">
        <v>0.41199999999999998</v>
      </c>
      <c r="AE1076">
        <v>14</v>
      </c>
      <c r="AF1076">
        <v>9</v>
      </c>
      <c r="AG1076" s="2">
        <v>0.64300000000000002</v>
      </c>
      <c r="AH1076">
        <v>34</v>
      </c>
      <c r="AI1076">
        <v>14</v>
      </c>
      <c r="AJ1076">
        <v>48</v>
      </c>
      <c r="AK1076">
        <v>21</v>
      </c>
      <c r="AL1076">
        <v>17</v>
      </c>
      <c r="AM1076">
        <v>7</v>
      </c>
      <c r="AN1076">
        <v>240</v>
      </c>
      <c r="AO1076">
        <v>31</v>
      </c>
      <c r="AP1076">
        <v>32</v>
      </c>
      <c r="AQ1076">
        <v>25</v>
      </c>
      <c r="AR1076">
        <v>34</v>
      </c>
      <c r="AS1076">
        <v>9</v>
      </c>
      <c r="AT1076">
        <v>10</v>
      </c>
      <c r="AU1076">
        <v>21</v>
      </c>
      <c r="AV1076">
        <v>48</v>
      </c>
      <c r="AW1076">
        <f t="shared" si="202"/>
        <v>2</v>
      </c>
      <c r="AX1076">
        <f t="shared" si="203"/>
        <v>50</v>
      </c>
      <c r="AY1076" t="s">
        <v>102</v>
      </c>
      <c r="AZ1076" s="1">
        <v>46060.916666666664</v>
      </c>
      <c r="BA1076" s="1">
        <v>46060</v>
      </c>
      <c r="BB1076">
        <v>2</v>
      </c>
      <c r="BC1076" t="s">
        <v>120</v>
      </c>
      <c r="BD1076">
        <v>2026</v>
      </c>
    </row>
    <row r="1077" spans="1:56" x14ac:dyDescent="0.25">
      <c r="A1077">
        <v>22500755</v>
      </c>
      <c r="B1077" t="s">
        <v>103</v>
      </c>
      <c r="C1077" t="s">
        <v>104</v>
      </c>
      <c r="D1077">
        <v>1610612763</v>
      </c>
      <c r="E1077" t="str">
        <f t="shared" si="192"/>
        <v>161061276322500755</v>
      </c>
      <c r="F1077" t="s">
        <v>85</v>
      </c>
      <c r="G1077" t="s">
        <v>86</v>
      </c>
      <c r="H1077">
        <v>1610612757</v>
      </c>
      <c r="I1077" s="4" t="str">
        <f t="shared" si="193"/>
        <v>161061275722500755</v>
      </c>
      <c r="J1077">
        <v>0</v>
      </c>
      <c r="K1077">
        <v>0</v>
      </c>
      <c r="L1077">
        <v>115</v>
      </c>
      <c r="M1077">
        <v>122</v>
      </c>
      <c r="N1077">
        <v>19</v>
      </c>
      <c r="O1077">
        <v>6</v>
      </c>
      <c r="P1077">
        <v>14</v>
      </c>
      <c r="Q1077" s="2">
        <f t="shared" si="194"/>
        <v>0.61668811668811674</v>
      </c>
      <c r="R1077" s="3">
        <f t="shared" si="195"/>
        <v>74.239999999999995</v>
      </c>
      <c r="S1077" s="3">
        <f t="shared" si="196"/>
        <v>70.16</v>
      </c>
      <c r="T1077" s="3">
        <f t="shared" si="197"/>
        <v>154.9030172413793</v>
      </c>
      <c r="U1077" s="3">
        <f t="shared" si="198"/>
        <v>173.88825541619158</v>
      </c>
      <c r="V1077" s="3">
        <f t="shared" si="199"/>
        <v>-18.985238174812281</v>
      </c>
      <c r="W1077" s="2">
        <f t="shared" si="200"/>
        <v>1.3571428571428572</v>
      </c>
      <c r="X1077">
        <v>84</v>
      </c>
      <c r="Y1077">
        <v>42</v>
      </c>
      <c r="Z1077" s="2">
        <v>0.5</v>
      </c>
      <c r="AA1077">
        <v>38</v>
      </c>
      <c r="AB1077">
        <v>16</v>
      </c>
      <c r="AC1077">
        <f t="shared" si="201"/>
        <v>48</v>
      </c>
      <c r="AD1077" s="2">
        <v>0.42099999999999999</v>
      </c>
      <c r="AE1077">
        <v>21</v>
      </c>
      <c r="AF1077">
        <v>15</v>
      </c>
      <c r="AG1077" s="2">
        <v>0.71399999999999997</v>
      </c>
      <c r="AH1077">
        <v>31</v>
      </c>
      <c r="AI1077">
        <v>5</v>
      </c>
      <c r="AJ1077">
        <v>36</v>
      </c>
      <c r="AK1077">
        <v>15</v>
      </c>
      <c r="AL1077">
        <v>14</v>
      </c>
      <c r="AM1077">
        <v>-7</v>
      </c>
      <c r="AN1077">
        <v>240</v>
      </c>
      <c r="AO1077">
        <v>30</v>
      </c>
      <c r="AP1077">
        <v>33</v>
      </c>
      <c r="AQ1077">
        <v>33</v>
      </c>
      <c r="AR1077">
        <v>19</v>
      </c>
      <c r="AS1077">
        <v>11</v>
      </c>
      <c r="AT1077">
        <v>18</v>
      </c>
      <c r="AU1077">
        <v>17</v>
      </c>
      <c r="AV1077">
        <v>44</v>
      </c>
      <c r="AW1077">
        <f t="shared" si="202"/>
        <v>8</v>
      </c>
      <c r="AX1077">
        <f t="shared" si="203"/>
        <v>52</v>
      </c>
      <c r="AY1077" t="s">
        <v>102</v>
      </c>
      <c r="AZ1077" s="1">
        <v>46060.916666666664</v>
      </c>
      <c r="BA1077" s="1">
        <v>46060</v>
      </c>
      <c r="BB1077">
        <v>2</v>
      </c>
      <c r="BC1077" t="s">
        <v>120</v>
      </c>
      <c r="BD1077">
        <v>2026</v>
      </c>
    </row>
    <row r="1078" spans="1:56" x14ac:dyDescent="0.25">
      <c r="A1078">
        <v>22500756</v>
      </c>
      <c r="B1078" t="s">
        <v>62</v>
      </c>
      <c r="C1078" t="s">
        <v>63</v>
      </c>
      <c r="D1078">
        <v>1610612739</v>
      </c>
      <c r="E1078" t="str">
        <f t="shared" si="192"/>
        <v>161061273922500756</v>
      </c>
      <c r="F1078" t="s">
        <v>109</v>
      </c>
      <c r="G1078" t="s">
        <v>110</v>
      </c>
      <c r="H1078">
        <v>1610612758</v>
      </c>
      <c r="I1078" s="4" t="str">
        <f t="shared" si="193"/>
        <v>161061275822500756</v>
      </c>
      <c r="J1078">
        <v>0</v>
      </c>
      <c r="K1078">
        <v>1</v>
      </c>
      <c r="L1078">
        <v>132</v>
      </c>
      <c r="M1078">
        <v>126</v>
      </c>
      <c r="N1078">
        <v>30</v>
      </c>
      <c r="O1078">
        <v>3</v>
      </c>
      <c r="P1078">
        <v>9</v>
      </c>
      <c r="Q1078" s="2">
        <f t="shared" si="194"/>
        <v>0.64655172413793105</v>
      </c>
      <c r="R1078" s="3">
        <f t="shared" si="195"/>
        <v>82.08</v>
      </c>
      <c r="S1078" s="3">
        <f t="shared" si="196"/>
        <v>72.8</v>
      </c>
      <c r="T1078" s="3">
        <f t="shared" si="197"/>
        <v>160.81871345029239</v>
      </c>
      <c r="U1078" s="3">
        <f t="shared" si="198"/>
        <v>173.07692307692309</v>
      </c>
      <c r="V1078" s="3">
        <f t="shared" si="199"/>
        <v>-12.258209626630702</v>
      </c>
      <c r="W1078" s="2">
        <f t="shared" si="200"/>
        <v>2.7272727272727271</v>
      </c>
      <c r="X1078">
        <v>88</v>
      </c>
      <c r="Y1078">
        <v>46</v>
      </c>
      <c r="Z1078" s="2">
        <v>0.52300000000000002</v>
      </c>
      <c r="AA1078">
        <v>35</v>
      </c>
      <c r="AB1078">
        <v>11</v>
      </c>
      <c r="AC1078">
        <f t="shared" si="201"/>
        <v>33</v>
      </c>
      <c r="AD1078" s="2">
        <v>0.314</v>
      </c>
      <c r="AE1078">
        <v>32</v>
      </c>
      <c r="AF1078">
        <v>29</v>
      </c>
      <c r="AG1078" s="2">
        <v>0.90600000000000003</v>
      </c>
      <c r="AH1078">
        <v>29</v>
      </c>
      <c r="AI1078">
        <v>9</v>
      </c>
      <c r="AJ1078">
        <v>38</v>
      </c>
      <c r="AK1078">
        <v>14</v>
      </c>
      <c r="AL1078">
        <v>11</v>
      </c>
      <c r="AM1078">
        <v>6</v>
      </c>
      <c r="AN1078">
        <v>240</v>
      </c>
      <c r="AO1078">
        <v>25</v>
      </c>
      <c r="AP1078">
        <v>32</v>
      </c>
      <c r="AQ1078">
        <v>36</v>
      </c>
      <c r="AR1078">
        <v>39</v>
      </c>
      <c r="AS1078">
        <v>9</v>
      </c>
      <c r="AT1078">
        <v>12</v>
      </c>
      <c r="AU1078">
        <v>17</v>
      </c>
      <c r="AV1078">
        <v>62</v>
      </c>
      <c r="AW1078">
        <f t="shared" si="202"/>
        <v>8</v>
      </c>
      <c r="AX1078">
        <f t="shared" si="203"/>
        <v>70</v>
      </c>
      <c r="AY1078" t="s">
        <v>102</v>
      </c>
      <c r="AZ1078" s="1">
        <v>46060.916666666664</v>
      </c>
      <c r="BA1078" s="1">
        <v>46060</v>
      </c>
      <c r="BB1078">
        <v>2</v>
      </c>
      <c r="BC1078" t="s">
        <v>120</v>
      </c>
      <c r="BD1078">
        <v>2026</v>
      </c>
    </row>
    <row r="1079" spans="1:56" x14ac:dyDescent="0.25">
      <c r="A1079">
        <v>22500756</v>
      </c>
      <c r="B1079" t="s">
        <v>109</v>
      </c>
      <c r="C1079" t="s">
        <v>110</v>
      </c>
      <c r="D1079">
        <v>1610612758</v>
      </c>
      <c r="E1079" t="str">
        <f t="shared" si="192"/>
        <v>161061275822500756</v>
      </c>
      <c r="F1079" t="s">
        <v>62</v>
      </c>
      <c r="G1079" t="s">
        <v>63</v>
      </c>
      <c r="H1079">
        <v>1610612739</v>
      </c>
      <c r="I1079" s="4" t="str">
        <f t="shared" si="193"/>
        <v>161061273922500756</v>
      </c>
      <c r="J1079">
        <v>1</v>
      </c>
      <c r="K1079">
        <v>0</v>
      </c>
      <c r="L1079">
        <v>126</v>
      </c>
      <c r="M1079">
        <v>132</v>
      </c>
      <c r="N1079">
        <v>30</v>
      </c>
      <c r="O1079">
        <v>5</v>
      </c>
      <c r="P1079">
        <v>9</v>
      </c>
      <c r="Q1079" s="2">
        <f t="shared" si="194"/>
        <v>0.61284046692607008</v>
      </c>
      <c r="R1079" s="3">
        <f t="shared" si="195"/>
        <v>72.8</v>
      </c>
      <c r="S1079" s="3">
        <f t="shared" si="196"/>
        <v>82.08</v>
      </c>
      <c r="T1079" s="3">
        <f t="shared" si="197"/>
        <v>173.07692307692309</v>
      </c>
      <c r="U1079" s="3">
        <f t="shared" si="198"/>
        <v>160.81871345029239</v>
      </c>
      <c r="V1079" s="3">
        <f t="shared" si="199"/>
        <v>12.258209626630702</v>
      </c>
      <c r="W1079" s="2">
        <f t="shared" si="200"/>
        <v>2</v>
      </c>
      <c r="X1079">
        <v>94</v>
      </c>
      <c r="Y1079">
        <v>48</v>
      </c>
      <c r="Z1079" s="2">
        <v>0.51100000000000001</v>
      </c>
      <c r="AA1079">
        <v>37</v>
      </c>
      <c r="AB1079">
        <v>16</v>
      </c>
      <c r="AC1079">
        <f t="shared" si="201"/>
        <v>48</v>
      </c>
      <c r="AD1079" s="2">
        <v>0.432</v>
      </c>
      <c r="AE1079">
        <v>20</v>
      </c>
      <c r="AF1079">
        <v>14</v>
      </c>
      <c r="AG1079" s="2">
        <v>0.7</v>
      </c>
      <c r="AH1079">
        <v>27</v>
      </c>
      <c r="AI1079">
        <v>15</v>
      </c>
      <c r="AJ1079">
        <v>42</v>
      </c>
      <c r="AK1079">
        <v>21</v>
      </c>
      <c r="AL1079">
        <v>15</v>
      </c>
      <c r="AM1079">
        <v>-6</v>
      </c>
      <c r="AN1079">
        <v>240</v>
      </c>
      <c r="AO1079">
        <v>31</v>
      </c>
      <c r="AP1079">
        <v>24</v>
      </c>
      <c r="AQ1079">
        <v>41</v>
      </c>
      <c r="AR1079">
        <v>30</v>
      </c>
      <c r="AS1079">
        <v>11</v>
      </c>
      <c r="AT1079">
        <v>16</v>
      </c>
      <c r="AU1079">
        <v>14</v>
      </c>
      <c r="AV1079">
        <v>54</v>
      </c>
      <c r="AW1079">
        <f t="shared" si="202"/>
        <v>10</v>
      </c>
      <c r="AX1079">
        <f t="shared" si="203"/>
        <v>64</v>
      </c>
      <c r="AY1079" t="s">
        <v>102</v>
      </c>
      <c r="AZ1079" s="1">
        <v>46060.916666666664</v>
      </c>
      <c r="BA1079" s="1">
        <v>46060</v>
      </c>
      <c r="BB1079">
        <v>2</v>
      </c>
      <c r="BC1079" t="s">
        <v>120</v>
      </c>
      <c r="BD1079">
        <v>2026</v>
      </c>
    </row>
    <row r="1080" spans="1:56" x14ac:dyDescent="0.25">
      <c r="A1080">
        <v>22500754</v>
      </c>
      <c r="B1080" t="s">
        <v>70</v>
      </c>
      <c r="C1080" t="s">
        <v>71</v>
      </c>
      <c r="D1080">
        <v>1610612755</v>
      </c>
      <c r="E1080" t="str">
        <f t="shared" si="192"/>
        <v>161061275522500754</v>
      </c>
      <c r="F1080" t="s">
        <v>87</v>
      </c>
      <c r="G1080" t="s">
        <v>88</v>
      </c>
      <c r="H1080">
        <v>1610612756</v>
      </c>
      <c r="I1080" s="4" t="str">
        <f t="shared" si="193"/>
        <v>161061275622500754</v>
      </c>
      <c r="J1080">
        <v>0</v>
      </c>
      <c r="K1080">
        <v>1</v>
      </c>
      <c r="L1080">
        <v>109</v>
      </c>
      <c r="M1080">
        <v>103</v>
      </c>
      <c r="N1080">
        <v>18</v>
      </c>
      <c r="O1080">
        <v>4</v>
      </c>
      <c r="P1080">
        <v>5</v>
      </c>
      <c r="Q1080" s="2">
        <f t="shared" si="194"/>
        <v>0.61263489208633093</v>
      </c>
      <c r="R1080" s="3">
        <f t="shared" si="195"/>
        <v>60.960000000000008</v>
      </c>
      <c r="S1080" s="3">
        <f t="shared" si="196"/>
        <v>72.64</v>
      </c>
      <c r="T1080" s="3">
        <f t="shared" si="197"/>
        <v>178.80577427821521</v>
      </c>
      <c r="U1080" s="3">
        <f t="shared" si="198"/>
        <v>141.79515418502203</v>
      </c>
      <c r="V1080" s="3">
        <f t="shared" si="199"/>
        <v>37.010620093193182</v>
      </c>
      <c r="W1080" s="2">
        <f t="shared" si="200"/>
        <v>1.0588235294117647</v>
      </c>
      <c r="X1080">
        <v>74</v>
      </c>
      <c r="Y1080">
        <v>35</v>
      </c>
      <c r="Z1080" s="2">
        <v>0.47299999999999998</v>
      </c>
      <c r="AA1080">
        <v>29</v>
      </c>
      <c r="AB1080">
        <v>11</v>
      </c>
      <c r="AC1080">
        <f t="shared" si="201"/>
        <v>33</v>
      </c>
      <c r="AD1080" s="2">
        <v>0.379</v>
      </c>
      <c r="AE1080">
        <v>34</v>
      </c>
      <c r="AF1080">
        <v>28</v>
      </c>
      <c r="AG1080" s="2">
        <v>0.82399999999999995</v>
      </c>
      <c r="AH1080">
        <v>39</v>
      </c>
      <c r="AI1080">
        <v>11</v>
      </c>
      <c r="AJ1080">
        <v>50</v>
      </c>
      <c r="AK1080">
        <v>25</v>
      </c>
      <c r="AL1080">
        <v>17</v>
      </c>
      <c r="AM1080">
        <v>6</v>
      </c>
      <c r="AN1080">
        <v>240</v>
      </c>
      <c r="AO1080">
        <v>24</v>
      </c>
      <c r="AP1080">
        <v>34</v>
      </c>
      <c r="AQ1080">
        <v>23</v>
      </c>
      <c r="AR1080">
        <v>28</v>
      </c>
      <c r="AS1080">
        <v>19</v>
      </c>
      <c r="AT1080">
        <v>14</v>
      </c>
      <c r="AU1080">
        <v>13</v>
      </c>
      <c r="AV1080">
        <v>34</v>
      </c>
      <c r="AW1080">
        <f t="shared" si="202"/>
        <v>14</v>
      </c>
      <c r="AX1080">
        <f t="shared" si="203"/>
        <v>48</v>
      </c>
      <c r="AY1080" t="s">
        <v>102</v>
      </c>
      <c r="AZ1080" s="1">
        <v>46060.875</v>
      </c>
      <c r="BA1080" s="1">
        <v>46060</v>
      </c>
      <c r="BB1080">
        <v>2</v>
      </c>
      <c r="BC1080" t="s">
        <v>120</v>
      </c>
      <c r="BD1080">
        <v>2026</v>
      </c>
    </row>
    <row r="1081" spans="1:56" x14ac:dyDescent="0.25">
      <c r="A1081">
        <v>22500754</v>
      </c>
      <c r="B1081" t="s">
        <v>87</v>
      </c>
      <c r="C1081" t="s">
        <v>88</v>
      </c>
      <c r="D1081">
        <v>1610612756</v>
      </c>
      <c r="E1081" t="str">
        <f t="shared" si="192"/>
        <v>161061275622500754</v>
      </c>
      <c r="F1081" t="s">
        <v>70</v>
      </c>
      <c r="G1081" t="s">
        <v>71</v>
      </c>
      <c r="H1081">
        <v>1610612755</v>
      </c>
      <c r="I1081" s="4" t="str">
        <f t="shared" si="193"/>
        <v>161061275522500754</v>
      </c>
      <c r="J1081">
        <v>1</v>
      </c>
      <c r="K1081">
        <v>0</v>
      </c>
      <c r="L1081">
        <v>103</v>
      </c>
      <c r="M1081">
        <v>109</v>
      </c>
      <c r="N1081">
        <v>22</v>
      </c>
      <c r="O1081">
        <v>0</v>
      </c>
      <c r="P1081">
        <v>8</v>
      </c>
      <c r="Q1081" s="2">
        <f t="shared" si="194"/>
        <v>0.5329056291390728</v>
      </c>
      <c r="R1081" s="3">
        <f t="shared" si="195"/>
        <v>72.64</v>
      </c>
      <c r="S1081" s="3">
        <f t="shared" si="196"/>
        <v>60.960000000000008</v>
      </c>
      <c r="T1081" s="3">
        <f t="shared" si="197"/>
        <v>141.79515418502203</v>
      </c>
      <c r="U1081" s="3">
        <f t="shared" si="198"/>
        <v>178.80577427821521</v>
      </c>
      <c r="V1081" s="3">
        <f t="shared" si="199"/>
        <v>-37.010620093193182</v>
      </c>
      <c r="W1081" s="2">
        <f t="shared" si="200"/>
        <v>1.8333333333333333</v>
      </c>
      <c r="X1081">
        <v>83</v>
      </c>
      <c r="Y1081">
        <v>33</v>
      </c>
      <c r="Z1081" s="2">
        <v>0.39800000000000002</v>
      </c>
      <c r="AA1081">
        <v>46</v>
      </c>
      <c r="AB1081">
        <v>11</v>
      </c>
      <c r="AC1081">
        <f t="shared" si="201"/>
        <v>33</v>
      </c>
      <c r="AD1081" s="2">
        <v>0.23899999999999999</v>
      </c>
      <c r="AE1081">
        <v>31</v>
      </c>
      <c r="AF1081">
        <v>26</v>
      </c>
      <c r="AG1081" s="2">
        <v>0.83899999999999997</v>
      </c>
      <c r="AH1081">
        <v>28</v>
      </c>
      <c r="AI1081">
        <v>12</v>
      </c>
      <c r="AJ1081">
        <v>40</v>
      </c>
      <c r="AK1081">
        <v>23</v>
      </c>
      <c r="AL1081">
        <v>12</v>
      </c>
      <c r="AM1081">
        <v>-6</v>
      </c>
      <c r="AN1081">
        <v>240</v>
      </c>
      <c r="AO1081">
        <v>22</v>
      </c>
      <c r="AP1081">
        <v>25</v>
      </c>
      <c r="AQ1081">
        <v>24</v>
      </c>
      <c r="AR1081">
        <v>32</v>
      </c>
      <c r="AS1081">
        <v>3</v>
      </c>
      <c r="AT1081">
        <v>7</v>
      </c>
      <c r="AU1081">
        <v>15</v>
      </c>
      <c r="AV1081">
        <v>34</v>
      </c>
      <c r="AW1081">
        <f t="shared" si="202"/>
        <v>10</v>
      </c>
      <c r="AX1081">
        <f t="shared" si="203"/>
        <v>44</v>
      </c>
      <c r="AY1081" t="s">
        <v>102</v>
      </c>
      <c r="AZ1081" s="1">
        <v>46060.875</v>
      </c>
      <c r="BA1081" s="1">
        <v>46060</v>
      </c>
      <c r="BB1081">
        <v>2</v>
      </c>
      <c r="BC1081" t="s">
        <v>120</v>
      </c>
      <c r="BD1081">
        <v>2026</v>
      </c>
    </row>
    <row r="1082" spans="1:56" x14ac:dyDescent="0.25">
      <c r="A1082">
        <v>22500753</v>
      </c>
      <c r="B1082" t="s">
        <v>68</v>
      </c>
      <c r="C1082" t="s">
        <v>69</v>
      </c>
      <c r="D1082">
        <v>1610612747</v>
      </c>
      <c r="E1082" t="str">
        <f t="shared" si="192"/>
        <v>161061274722500753</v>
      </c>
      <c r="F1082" t="s">
        <v>89</v>
      </c>
      <c r="G1082" t="s">
        <v>90</v>
      </c>
      <c r="H1082">
        <v>1610612744</v>
      </c>
      <c r="I1082" s="4" t="str">
        <f t="shared" si="193"/>
        <v>161061274422500753</v>
      </c>
      <c r="J1082">
        <v>1</v>
      </c>
      <c r="K1082">
        <v>1</v>
      </c>
      <c r="L1082">
        <v>105</v>
      </c>
      <c r="M1082">
        <v>99</v>
      </c>
      <c r="N1082">
        <v>29</v>
      </c>
      <c r="O1082">
        <v>10</v>
      </c>
      <c r="P1082">
        <v>7</v>
      </c>
      <c r="Q1082" s="2">
        <f t="shared" si="194"/>
        <v>0.63868613138686126</v>
      </c>
      <c r="R1082" s="3">
        <f t="shared" si="195"/>
        <v>55.2</v>
      </c>
      <c r="S1082" s="3">
        <f t="shared" si="196"/>
        <v>74.84</v>
      </c>
      <c r="T1082" s="3">
        <f t="shared" si="197"/>
        <v>190.21739130434781</v>
      </c>
      <c r="U1082" s="3">
        <f t="shared" si="198"/>
        <v>132.28220203099946</v>
      </c>
      <c r="V1082" s="3">
        <f t="shared" si="199"/>
        <v>57.935189273348357</v>
      </c>
      <c r="W1082" s="2">
        <f t="shared" si="200"/>
        <v>1.3181818181818181</v>
      </c>
      <c r="X1082">
        <v>69</v>
      </c>
      <c r="Y1082">
        <v>35</v>
      </c>
      <c r="Z1082" s="2">
        <v>0.50700000000000001</v>
      </c>
      <c r="AA1082">
        <v>27</v>
      </c>
      <c r="AB1082">
        <v>11</v>
      </c>
      <c r="AC1082">
        <f t="shared" si="201"/>
        <v>33</v>
      </c>
      <c r="AD1082" s="2">
        <v>0.40699999999999997</v>
      </c>
      <c r="AE1082">
        <v>30</v>
      </c>
      <c r="AF1082">
        <v>24</v>
      </c>
      <c r="AG1082" s="2">
        <v>0.8</v>
      </c>
      <c r="AH1082">
        <v>36</v>
      </c>
      <c r="AI1082">
        <v>5</v>
      </c>
      <c r="AJ1082">
        <v>41</v>
      </c>
      <c r="AK1082">
        <v>14</v>
      </c>
      <c r="AL1082">
        <v>22</v>
      </c>
      <c r="AM1082">
        <v>6</v>
      </c>
      <c r="AN1082">
        <v>240</v>
      </c>
      <c r="AO1082">
        <v>20</v>
      </c>
      <c r="AP1082">
        <v>21</v>
      </c>
      <c r="AQ1082">
        <v>38</v>
      </c>
      <c r="AR1082">
        <v>26</v>
      </c>
      <c r="AS1082">
        <v>12</v>
      </c>
      <c r="AT1082">
        <v>11</v>
      </c>
      <c r="AU1082">
        <v>19</v>
      </c>
      <c r="AV1082">
        <v>42</v>
      </c>
      <c r="AW1082">
        <f t="shared" si="202"/>
        <v>6</v>
      </c>
      <c r="AX1082">
        <f t="shared" si="203"/>
        <v>48</v>
      </c>
      <c r="AY1082" t="s">
        <v>102</v>
      </c>
      <c r="AZ1082" s="1">
        <v>46060.854166666664</v>
      </c>
      <c r="BA1082" s="1">
        <v>46060</v>
      </c>
      <c r="BB1082">
        <v>2</v>
      </c>
      <c r="BC1082" t="s">
        <v>120</v>
      </c>
      <c r="BD1082">
        <v>2026</v>
      </c>
    </row>
    <row r="1083" spans="1:56" x14ac:dyDescent="0.25">
      <c r="A1083">
        <v>22500753</v>
      </c>
      <c r="B1083" t="s">
        <v>89</v>
      </c>
      <c r="C1083" t="s">
        <v>90</v>
      </c>
      <c r="D1083">
        <v>1610612744</v>
      </c>
      <c r="E1083" t="str">
        <f t="shared" si="192"/>
        <v>161061274422500753</v>
      </c>
      <c r="F1083" t="s">
        <v>68</v>
      </c>
      <c r="G1083" t="s">
        <v>69</v>
      </c>
      <c r="H1083">
        <v>1610612747</v>
      </c>
      <c r="I1083" s="4" t="str">
        <f t="shared" si="193"/>
        <v>161061274722500753</v>
      </c>
      <c r="J1083">
        <v>0</v>
      </c>
      <c r="K1083">
        <v>0</v>
      </c>
      <c r="L1083">
        <v>99</v>
      </c>
      <c r="M1083">
        <v>105</v>
      </c>
      <c r="N1083">
        <v>25</v>
      </c>
      <c r="O1083">
        <v>3</v>
      </c>
      <c r="P1083">
        <v>16</v>
      </c>
      <c r="Q1083" s="2">
        <f t="shared" si="194"/>
        <v>0.51115241635687736</v>
      </c>
      <c r="R1083" s="3">
        <f t="shared" si="195"/>
        <v>74.84</v>
      </c>
      <c r="S1083" s="3">
        <f t="shared" si="196"/>
        <v>55.2</v>
      </c>
      <c r="T1083" s="3">
        <f t="shared" si="197"/>
        <v>132.28220203099946</v>
      </c>
      <c r="U1083" s="3">
        <f t="shared" si="198"/>
        <v>190.21739130434781</v>
      </c>
      <c r="V1083" s="3">
        <f t="shared" si="199"/>
        <v>-57.935189273348357</v>
      </c>
      <c r="W1083" s="2">
        <f t="shared" si="200"/>
        <v>2.0833333333333335</v>
      </c>
      <c r="X1083">
        <v>92</v>
      </c>
      <c r="Y1083">
        <v>39</v>
      </c>
      <c r="Z1083" s="2">
        <v>0.42399999999999999</v>
      </c>
      <c r="AA1083">
        <v>51</v>
      </c>
      <c r="AB1083">
        <v>14</v>
      </c>
      <c r="AC1083">
        <f t="shared" si="201"/>
        <v>42</v>
      </c>
      <c r="AD1083" s="2">
        <v>0.27500000000000002</v>
      </c>
      <c r="AE1083">
        <v>11</v>
      </c>
      <c r="AF1083">
        <v>7</v>
      </c>
      <c r="AG1083" s="2">
        <v>0.63600000000000001</v>
      </c>
      <c r="AH1083">
        <v>27</v>
      </c>
      <c r="AI1083">
        <v>10</v>
      </c>
      <c r="AJ1083">
        <v>37</v>
      </c>
      <c r="AK1083">
        <v>25</v>
      </c>
      <c r="AL1083">
        <v>12</v>
      </c>
      <c r="AM1083">
        <v>-6</v>
      </c>
      <c r="AN1083">
        <v>240</v>
      </c>
      <c r="AO1083">
        <v>21</v>
      </c>
      <c r="AP1083">
        <v>21</v>
      </c>
      <c r="AQ1083">
        <v>29</v>
      </c>
      <c r="AR1083">
        <v>28</v>
      </c>
      <c r="AS1083">
        <v>7</v>
      </c>
      <c r="AT1083">
        <v>4</v>
      </c>
      <c r="AU1083">
        <v>25</v>
      </c>
      <c r="AV1083">
        <v>48</v>
      </c>
      <c r="AW1083">
        <f t="shared" si="202"/>
        <v>2</v>
      </c>
      <c r="AX1083">
        <f t="shared" si="203"/>
        <v>50</v>
      </c>
      <c r="AY1083" t="s">
        <v>102</v>
      </c>
      <c r="AZ1083" s="1">
        <v>46060.854166666664</v>
      </c>
      <c r="BA1083" s="1">
        <v>46060</v>
      </c>
      <c r="BB1083">
        <v>2</v>
      </c>
      <c r="BC1083" t="s">
        <v>120</v>
      </c>
      <c r="BD1083">
        <v>2026</v>
      </c>
    </row>
    <row r="1084" spans="1:56" x14ac:dyDescent="0.25">
      <c r="A1084">
        <v>22500752</v>
      </c>
      <c r="B1084" t="s">
        <v>80</v>
      </c>
      <c r="C1084" t="s">
        <v>81</v>
      </c>
      <c r="D1084">
        <v>1610612743</v>
      </c>
      <c r="E1084" t="str">
        <f t="shared" si="192"/>
        <v>161061274322500752</v>
      </c>
      <c r="F1084" t="s">
        <v>100</v>
      </c>
      <c r="G1084" t="s">
        <v>101</v>
      </c>
      <c r="H1084">
        <v>1610612741</v>
      </c>
      <c r="I1084" s="4" t="str">
        <f t="shared" si="193"/>
        <v>161061274122500752</v>
      </c>
      <c r="J1084">
        <v>0</v>
      </c>
      <c r="K1084">
        <v>1</v>
      </c>
      <c r="L1084">
        <v>136</v>
      </c>
      <c r="M1084">
        <v>120</v>
      </c>
      <c r="N1084">
        <v>37</v>
      </c>
      <c r="O1084">
        <v>7</v>
      </c>
      <c r="P1084">
        <v>7</v>
      </c>
      <c r="Q1084" s="2">
        <f t="shared" si="194"/>
        <v>0.68327974276527337</v>
      </c>
      <c r="R1084" s="3">
        <f t="shared" si="195"/>
        <v>75.52</v>
      </c>
      <c r="S1084" s="3">
        <f t="shared" si="196"/>
        <v>72.8</v>
      </c>
      <c r="T1084" s="3">
        <f t="shared" si="197"/>
        <v>180.08474576271186</v>
      </c>
      <c r="U1084" s="3">
        <f t="shared" si="198"/>
        <v>164.83516483516485</v>
      </c>
      <c r="V1084" s="3">
        <f t="shared" si="199"/>
        <v>15.249580927547015</v>
      </c>
      <c r="W1084" s="2">
        <f t="shared" si="200"/>
        <v>2.8461538461538463</v>
      </c>
      <c r="X1084">
        <v>85</v>
      </c>
      <c r="Y1084">
        <v>49</v>
      </c>
      <c r="Z1084" s="2">
        <v>0.57599999999999996</v>
      </c>
      <c r="AA1084">
        <v>33</v>
      </c>
      <c r="AB1084">
        <v>16</v>
      </c>
      <c r="AC1084">
        <f t="shared" si="201"/>
        <v>48</v>
      </c>
      <c r="AD1084" s="2">
        <v>0.48499999999999999</v>
      </c>
      <c r="AE1084">
        <v>33</v>
      </c>
      <c r="AF1084">
        <v>22</v>
      </c>
      <c r="AG1084" s="2">
        <v>0.66700000000000004</v>
      </c>
      <c r="AH1084">
        <v>30</v>
      </c>
      <c r="AI1084">
        <v>11</v>
      </c>
      <c r="AJ1084">
        <v>41</v>
      </c>
      <c r="AK1084">
        <v>17</v>
      </c>
      <c r="AL1084">
        <v>13</v>
      </c>
      <c r="AM1084">
        <v>16</v>
      </c>
      <c r="AN1084">
        <v>240</v>
      </c>
      <c r="AO1084">
        <v>39</v>
      </c>
      <c r="AP1084">
        <v>20</v>
      </c>
      <c r="AQ1084">
        <v>38</v>
      </c>
      <c r="AR1084">
        <v>39</v>
      </c>
      <c r="AS1084">
        <v>18</v>
      </c>
      <c r="AT1084">
        <v>18</v>
      </c>
      <c r="AU1084">
        <v>21</v>
      </c>
      <c r="AV1084">
        <v>60</v>
      </c>
      <c r="AW1084">
        <f t="shared" si="202"/>
        <v>6</v>
      </c>
      <c r="AX1084">
        <f t="shared" si="203"/>
        <v>66</v>
      </c>
      <c r="AY1084" t="s">
        <v>102</v>
      </c>
      <c r="AZ1084" s="1">
        <v>46060.833333333336</v>
      </c>
      <c r="BA1084" s="1">
        <v>46060</v>
      </c>
      <c r="BB1084">
        <v>2</v>
      </c>
      <c r="BC1084" t="s">
        <v>120</v>
      </c>
      <c r="BD1084">
        <v>2026</v>
      </c>
    </row>
    <row r="1085" spans="1:56" x14ac:dyDescent="0.25">
      <c r="A1085">
        <v>22500752</v>
      </c>
      <c r="B1085" t="s">
        <v>100</v>
      </c>
      <c r="C1085" t="s">
        <v>101</v>
      </c>
      <c r="D1085">
        <v>1610612741</v>
      </c>
      <c r="E1085" t="str">
        <f t="shared" si="192"/>
        <v>161061274122500752</v>
      </c>
      <c r="F1085" t="s">
        <v>80</v>
      </c>
      <c r="G1085" t="s">
        <v>81</v>
      </c>
      <c r="H1085">
        <v>1610612743</v>
      </c>
      <c r="I1085" s="4" t="str">
        <f t="shared" si="193"/>
        <v>161061274322500752</v>
      </c>
      <c r="J1085">
        <v>1</v>
      </c>
      <c r="K1085">
        <v>0</v>
      </c>
      <c r="L1085">
        <v>120</v>
      </c>
      <c r="M1085">
        <v>136</v>
      </c>
      <c r="N1085">
        <v>25</v>
      </c>
      <c r="O1085">
        <v>3</v>
      </c>
      <c r="P1085">
        <v>9</v>
      </c>
      <c r="Q1085" s="2">
        <f t="shared" si="194"/>
        <v>0.59523809523809523</v>
      </c>
      <c r="R1085" s="3">
        <f t="shared" si="195"/>
        <v>72.8</v>
      </c>
      <c r="S1085" s="3">
        <f t="shared" si="196"/>
        <v>75.52</v>
      </c>
      <c r="T1085" s="3">
        <f t="shared" si="197"/>
        <v>164.83516483516485</v>
      </c>
      <c r="U1085" s="3">
        <f t="shared" si="198"/>
        <v>180.08474576271186</v>
      </c>
      <c r="V1085" s="3">
        <f t="shared" si="199"/>
        <v>-15.249580927547015</v>
      </c>
      <c r="W1085" s="2">
        <f t="shared" si="200"/>
        <v>1.5625</v>
      </c>
      <c r="X1085">
        <v>92</v>
      </c>
      <c r="Y1085">
        <v>41</v>
      </c>
      <c r="Z1085" s="2">
        <v>0.44600000000000001</v>
      </c>
      <c r="AA1085">
        <v>51</v>
      </c>
      <c r="AB1085">
        <v>20</v>
      </c>
      <c r="AC1085">
        <f t="shared" si="201"/>
        <v>60</v>
      </c>
      <c r="AD1085" s="2">
        <v>0.39200000000000002</v>
      </c>
      <c r="AE1085">
        <v>20</v>
      </c>
      <c r="AF1085">
        <v>18</v>
      </c>
      <c r="AG1085" s="2">
        <v>0.9</v>
      </c>
      <c r="AH1085">
        <v>25</v>
      </c>
      <c r="AI1085">
        <v>12</v>
      </c>
      <c r="AJ1085">
        <v>37</v>
      </c>
      <c r="AK1085">
        <v>24</v>
      </c>
      <c r="AL1085">
        <v>16</v>
      </c>
      <c r="AM1085">
        <v>-16</v>
      </c>
      <c r="AN1085">
        <v>240</v>
      </c>
      <c r="AO1085">
        <v>36</v>
      </c>
      <c r="AP1085">
        <v>29</v>
      </c>
      <c r="AQ1085">
        <v>39</v>
      </c>
      <c r="AR1085">
        <v>16</v>
      </c>
      <c r="AS1085">
        <v>9</v>
      </c>
      <c r="AT1085">
        <v>15</v>
      </c>
      <c r="AU1085">
        <v>23</v>
      </c>
      <c r="AV1085">
        <v>36</v>
      </c>
      <c r="AW1085">
        <f t="shared" si="202"/>
        <v>6</v>
      </c>
      <c r="AX1085">
        <f t="shared" si="203"/>
        <v>42</v>
      </c>
      <c r="AY1085" t="s">
        <v>102</v>
      </c>
      <c r="AZ1085" s="1">
        <v>46060.833333333336</v>
      </c>
      <c r="BA1085" s="1">
        <v>46060</v>
      </c>
      <c r="BB1085">
        <v>2</v>
      </c>
      <c r="BC1085" t="s">
        <v>120</v>
      </c>
      <c r="BD1085">
        <v>2026</v>
      </c>
    </row>
    <row r="1086" spans="1:56" x14ac:dyDescent="0.25">
      <c r="A1086">
        <v>22500751</v>
      </c>
      <c r="B1086" t="s">
        <v>83</v>
      </c>
      <c r="C1086" t="s">
        <v>84</v>
      </c>
      <c r="D1086">
        <v>1610612737</v>
      </c>
      <c r="E1086" t="str">
        <f t="shared" si="192"/>
        <v>161061273722500751</v>
      </c>
      <c r="F1086" t="s">
        <v>92</v>
      </c>
      <c r="G1086" t="s">
        <v>93</v>
      </c>
      <c r="H1086">
        <v>1610612766</v>
      </c>
      <c r="I1086" s="4" t="str">
        <f t="shared" si="193"/>
        <v>161061276622500751</v>
      </c>
      <c r="J1086">
        <v>1</v>
      </c>
      <c r="K1086">
        <v>0</v>
      </c>
      <c r="L1086">
        <v>119</v>
      </c>
      <c r="M1086">
        <v>126</v>
      </c>
      <c r="N1086">
        <v>30</v>
      </c>
      <c r="O1086">
        <v>6</v>
      </c>
      <c r="P1086">
        <v>9</v>
      </c>
      <c r="Q1086" s="2">
        <f t="shared" si="194"/>
        <v>0.62316715542521994</v>
      </c>
      <c r="R1086" s="3">
        <f t="shared" si="195"/>
        <v>80.48</v>
      </c>
      <c r="S1086" s="3">
        <f t="shared" si="196"/>
        <v>71.040000000000006</v>
      </c>
      <c r="T1086" s="3">
        <f t="shared" si="197"/>
        <v>147.86282306163022</v>
      </c>
      <c r="U1086" s="3">
        <f t="shared" si="198"/>
        <v>177.36486486486484</v>
      </c>
      <c r="V1086" s="3">
        <f t="shared" si="199"/>
        <v>-29.502041803234619</v>
      </c>
      <c r="W1086" s="2">
        <f t="shared" si="200"/>
        <v>3</v>
      </c>
      <c r="X1086">
        <v>88</v>
      </c>
      <c r="Y1086">
        <v>43</v>
      </c>
      <c r="Z1086" s="2">
        <v>0.48899999999999999</v>
      </c>
      <c r="AA1086">
        <v>37</v>
      </c>
      <c r="AB1086">
        <v>18</v>
      </c>
      <c r="AC1086">
        <f t="shared" si="201"/>
        <v>54</v>
      </c>
      <c r="AD1086" s="2">
        <v>0.48599999999999999</v>
      </c>
      <c r="AE1086">
        <v>17</v>
      </c>
      <c r="AF1086">
        <v>15</v>
      </c>
      <c r="AG1086" s="2">
        <v>0.88200000000000001</v>
      </c>
      <c r="AH1086">
        <v>25</v>
      </c>
      <c r="AI1086">
        <v>5</v>
      </c>
      <c r="AJ1086">
        <v>30</v>
      </c>
      <c r="AK1086">
        <v>20</v>
      </c>
      <c r="AL1086">
        <v>10</v>
      </c>
      <c r="AM1086">
        <v>-7</v>
      </c>
      <c r="AN1086">
        <v>240</v>
      </c>
      <c r="AO1086">
        <v>35</v>
      </c>
      <c r="AP1086">
        <v>25</v>
      </c>
      <c r="AQ1086">
        <v>30</v>
      </c>
      <c r="AR1086">
        <v>29</v>
      </c>
      <c r="AS1086">
        <v>9</v>
      </c>
      <c r="AT1086">
        <v>22</v>
      </c>
      <c r="AU1086">
        <v>13</v>
      </c>
      <c r="AV1086">
        <v>46</v>
      </c>
      <c r="AW1086">
        <f t="shared" si="202"/>
        <v>4</v>
      </c>
      <c r="AX1086">
        <f t="shared" si="203"/>
        <v>50</v>
      </c>
      <c r="AY1086" t="s">
        <v>102</v>
      </c>
      <c r="AZ1086" s="1">
        <v>46060.8125</v>
      </c>
      <c r="BA1086" s="1">
        <v>46060</v>
      </c>
      <c r="BB1086">
        <v>2</v>
      </c>
      <c r="BC1086" t="s">
        <v>120</v>
      </c>
      <c r="BD1086">
        <v>2026</v>
      </c>
    </row>
    <row r="1087" spans="1:56" x14ac:dyDescent="0.25">
      <c r="A1087">
        <v>22500751</v>
      </c>
      <c r="B1087" t="s">
        <v>92</v>
      </c>
      <c r="C1087" t="s">
        <v>93</v>
      </c>
      <c r="D1087">
        <v>1610612766</v>
      </c>
      <c r="E1087" t="str">
        <f t="shared" si="192"/>
        <v>161061276622500751</v>
      </c>
      <c r="F1087" t="s">
        <v>83</v>
      </c>
      <c r="G1087" t="s">
        <v>84</v>
      </c>
      <c r="H1087">
        <v>1610612737</v>
      </c>
      <c r="I1087" s="4" t="str">
        <f t="shared" si="193"/>
        <v>161061273722500751</v>
      </c>
      <c r="J1087">
        <v>0</v>
      </c>
      <c r="K1087">
        <v>1</v>
      </c>
      <c r="L1087">
        <v>126</v>
      </c>
      <c r="M1087">
        <v>119</v>
      </c>
      <c r="N1087">
        <v>31</v>
      </c>
      <c r="O1087">
        <v>3</v>
      </c>
      <c r="P1087">
        <v>5</v>
      </c>
      <c r="Q1087" s="2">
        <f t="shared" si="194"/>
        <v>0.61740493923951389</v>
      </c>
      <c r="R1087" s="3">
        <f t="shared" si="195"/>
        <v>71.040000000000006</v>
      </c>
      <c r="S1087" s="3">
        <f t="shared" si="196"/>
        <v>80.48</v>
      </c>
      <c r="T1087" s="3">
        <f t="shared" si="197"/>
        <v>177.36486486486484</v>
      </c>
      <c r="U1087" s="3">
        <f t="shared" si="198"/>
        <v>147.86282306163022</v>
      </c>
      <c r="V1087" s="3">
        <f t="shared" si="199"/>
        <v>29.502041803234619</v>
      </c>
      <c r="W1087" s="2">
        <f t="shared" si="200"/>
        <v>2.0666666666666669</v>
      </c>
      <c r="X1087">
        <v>95</v>
      </c>
      <c r="Y1087">
        <v>46</v>
      </c>
      <c r="Z1087" s="2">
        <v>0.48399999999999999</v>
      </c>
      <c r="AA1087">
        <v>39</v>
      </c>
      <c r="AB1087">
        <v>18</v>
      </c>
      <c r="AC1087">
        <f t="shared" si="201"/>
        <v>54</v>
      </c>
      <c r="AD1087" s="2">
        <v>0.46200000000000002</v>
      </c>
      <c r="AE1087">
        <v>16</v>
      </c>
      <c r="AF1087">
        <v>16</v>
      </c>
      <c r="AG1087" s="2">
        <v>1</v>
      </c>
      <c r="AH1087">
        <v>33</v>
      </c>
      <c r="AI1087">
        <v>16</v>
      </c>
      <c r="AJ1087">
        <v>49</v>
      </c>
      <c r="AK1087">
        <v>16</v>
      </c>
      <c r="AL1087">
        <v>15</v>
      </c>
      <c r="AM1087">
        <v>7</v>
      </c>
      <c r="AN1087">
        <v>240</v>
      </c>
      <c r="AO1087">
        <v>32</v>
      </c>
      <c r="AP1087">
        <v>28</v>
      </c>
      <c r="AQ1087">
        <v>38</v>
      </c>
      <c r="AR1087">
        <v>28</v>
      </c>
      <c r="AS1087">
        <v>9</v>
      </c>
      <c r="AT1087">
        <v>9</v>
      </c>
      <c r="AU1087">
        <v>15</v>
      </c>
      <c r="AV1087">
        <v>56</v>
      </c>
      <c r="AW1087">
        <f t="shared" si="202"/>
        <v>0</v>
      </c>
      <c r="AX1087">
        <f t="shared" si="203"/>
        <v>56</v>
      </c>
      <c r="AY1087" t="s">
        <v>102</v>
      </c>
      <c r="AZ1087" s="1">
        <v>46060.8125</v>
      </c>
      <c r="BA1087" s="1">
        <v>46060</v>
      </c>
      <c r="BB1087">
        <v>2</v>
      </c>
      <c r="BC1087" t="s">
        <v>120</v>
      </c>
      <c r="BD1087">
        <v>2026</v>
      </c>
    </row>
    <row r="1088" spans="1:56" x14ac:dyDescent="0.25">
      <c r="A1088">
        <v>22500750</v>
      </c>
      <c r="B1088" t="s">
        <v>74</v>
      </c>
      <c r="C1088" t="s">
        <v>75</v>
      </c>
      <c r="D1088">
        <v>1610612753</v>
      </c>
      <c r="E1088" t="str">
        <f t="shared" si="192"/>
        <v>161061275322500750</v>
      </c>
      <c r="F1088" t="s">
        <v>107</v>
      </c>
      <c r="G1088" t="s">
        <v>108</v>
      </c>
      <c r="H1088">
        <v>1610612762</v>
      </c>
      <c r="I1088" s="4" t="str">
        <f t="shared" si="193"/>
        <v>161061276222500750</v>
      </c>
      <c r="J1088">
        <v>1</v>
      </c>
      <c r="K1088">
        <v>1</v>
      </c>
      <c r="L1088">
        <v>120</v>
      </c>
      <c r="M1088">
        <v>117</v>
      </c>
      <c r="N1088">
        <v>26</v>
      </c>
      <c r="O1088">
        <v>7</v>
      </c>
      <c r="P1088">
        <v>15</v>
      </c>
      <c r="Q1088" s="2">
        <f t="shared" si="194"/>
        <v>0.58297706956859696</v>
      </c>
      <c r="R1088" s="3">
        <f t="shared" si="195"/>
        <v>85.92</v>
      </c>
      <c r="S1088" s="3">
        <f t="shared" si="196"/>
        <v>66.12</v>
      </c>
      <c r="T1088" s="3">
        <f t="shared" si="197"/>
        <v>139.66480446927375</v>
      </c>
      <c r="U1088" s="3">
        <f t="shared" si="198"/>
        <v>176.95099818511795</v>
      </c>
      <c r="V1088" s="3">
        <f t="shared" si="199"/>
        <v>-37.286193715844206</v>
      </c>
      <c r="W1088" s="2">
        <f t="shared" si="200"/>
        <v>1.8571428571428572</v>
      </c>
      <c r="X1088">
        <v>84</v>
      </c>
      <c r="Y1088">
        <v>36</v>
      </c>
      <c r="Z1088" s="2">
        <v>0.42899999999999999</v>
      </c>
      <c r="AA1088">
        <v>41</v>
      </c>
      <c r="AB1088">
        <v>13</v>
      </c>
      <c r="AC1088">
        <f t="shared" si="201"/>
        <v>39</v>
      </c>
      <c r="AD1088" s="2">
        <v>0.317</v>
      </c>
      <c r="AE1088">
        <v>43</v>
      </c>
      <c r="AF1088">
        <v>35</v>
      </c>
      <c r="AG1088" s="2">
        <v>0.81399999999999995</v>
      </c>
      <c r="AH1088">
        <v>35</v>
      </c>
      <c r="AI1088">
        <v>3</v>
      </c>
      <c r="AJ1088">
        <v>38</v>
      </c>
      <c r="AK1088">
        <v>17</v>
      </c>
      <c r="AL1088">
        <v>14</v>
      </c>
      <c r="AM1088">
        <v>3</v>
      </c>
      <c r="AN1088">
        <v>240</v>
      </c>
      <c r="AO1088">
        <v>33</v>
      </c>
      <c r="AP1088">
        <v>21</v>
      </c>
      <c r="AQ1088">
        <v>33</v>
      </c>
      <c r="AR1088">
        <v>33</v>
      </c>
      <c r="AS1088">
        <v>9</v>
      </c>
      <c r="AT1088">
        <v>25</v>
      </c>
      <c r="AU1088">
        <v>39</v>
      </c>
      <c r="AV1088">
        <v>40</v>
      </c>
      <c r="AW1088">
        <f t="shared" si="202"/>
        <v>6</v>
      </c>
      <c r="AX1088">
        <f t="shared" si="203"/>
        <v>46</v>
      </c>
      <c r="AY1088" t="s">
        <v>102</v>
      </c>
      <c r="AZ1088" s="1">
        <v>46060.791666666664</v>
      </c>
      <c r="BA1088" s="1">
        <v>46060</v>
      </c>
      <c r="BB1088">
        <v>2</v>
      </c>
      <c r="BC1088" t="s">
        <v>120</v>
      </c>
      <c r="BD1088">
        <v>2026</v>
      </c>
    </row>
    <row r="1089" spans="1:56" x14ac:dyDescent="0.25">
      <c r="A1089">
        <v>22500750</v>
      </c>
      <c r="B1089" t="s">
        <v>107</v>
      </c>
      <c r="C1089" t="s">
        <v>108</v>
      </c>
      <c r="D1089">
        <v>1610612762</v>
      </c>
      <c r="E1089" t="str">
        <f t="shared" si="192"/>
        <v>161061276222500750</v>
      </c>
      <c r="F1089" t="s">
        <v>74</v>
      </c>
      <c r="G1089" t="s">
        <v>75</v>
      </c>
      <c r="H1089">
        <v>1610612753</v>
      </c>
      <c r="I1089" s="4" t="str">
        <f t="shared" si="193"/>
        <v>161061275322500750</v>
      </c>
      <c r="J1089">
        <v>0</v>
      </c>
      <c r="K1089">
        <v>0</v>
      </c>
      <c r="L1089">
        <v>117</v>
      </c>
      <c r="M1089">
        <v>120</v>
      </c>
      <c r="N1089">
        <v>30</v>
      </c>
      <c r="O1089">
        <v>4</v>
      </c>
      <c r="P1089">
        <v>11</v>
      </c>
      <c r="Q1089" s="2">
        <f t="shared" si="194"/>
        <v>0.57285546415981192</v>
      </c>
      <c r="R1089" s="3">
        <f t="shared" si="195"/>
        <v>66.12</v>
      </c>
      <c r="S1089" s="3">
        <f t="shared" si="196"/>
        <v>85.92</v>
      </c>
      <c r="T1089" s="3">
        <f t="shared" si="197"/>
        <v>176.95099818511795</v>
      </c>
      <c r="U1089" s="3">
        <f t="shared" si="198"/>
        <v>139.66480446927375</v>
      </c>
      <c r="V1089" s="3">
        <f t="shared" si="199"/>
        <v>37.286193715844206</v>
      </c>
      <c r="W1089" s="2">
        <f t="shared" si="200"/>
        <v>1.25</v>
      </c>
      <c r="X1089">
        <v>92</v>
      </c>
      <c r="Y1089">
        <v>44</v>
      </c>
      <c r="Z1089" s="2">
        <v>0.47799999999999998</v>
      </c>
      <c r="AA1089">
        <v>31</v>
      </c>
      <c r="AB1089">
        <v>10</v>
      </c>
      <c r="AC1089">
        <f t="shared" si="201"/>
        <v>30</v>
      </c>
      <c r="AD1089" s="2">
        <v>0.32300000000000001</v>
      </c>
      <c r="AE1089">
        <v>23</v>
      </c>
      <c r="AF1089">
        <v>19</v>
      </c>
      <c r="AG1089" s="2">
        <v>0.82599999999999996</v>
      </c>
      <c r="AH1089">
        <v>42</v>
      </c>
      <c r="AI1089">
        <v>12</v>
      </c>
      <c r="AJ1089">
        <v>54</v>
      </c>
      <c r="AK1089">
        <v>25</v>
      </c>
      <c r="AL1089">
        <v>24</v>
      </c>
      <c r="AM1089">
        <v>-3</v>
      </c>
      <c r="AN1089">
        <v>240</v>
      </c>
      <c r="AO1089">
        <v>30</v>
      </c>
      <c r="AP1089">
        <v>35</v>
      </c>
      <c r="AQ1089">
        <v>29</v>
      </c>
      <c r="AR1089">
        <v>23</v>
      </c>
      <c r="AS1089">
        <v>17</v>
      </c>
      <c r="AT1089">
        <v>23</v>
      </c>
      <c r="AU1089">
        <v>20</v>
      </c>
      <c r="AV1089">
        <v>58</v>
      </c>
      <c r="AW1089">
        <f t="shared" si="202"/>
        <v>10</v>
      </c>
      <c r="AX1089">
        <f t="shared" si="203"/>
        <v>68</v>
      </c>
      <c r="AY1089" t="s">
        <v>102</v>
      </c>
      <c r="AZ1089" s="1">
        <v>46060.791666666664</v>
      </c>
      <c r="BA1089" s="1">
        <v>46060</v>
      </c>
      <c r="BB1089">
        <v>2</v>
      </c>
      <c r="BC1089" t="s">
        <v>120</v>
      </c>
      <c r="BD1089">
        <v>2026</v>
      </c>
    </row>
    <row r="1090" spans="1:56" x14ac:dyDescent="0.25">
      <c r="A1090">
        <v>22500749</v>
      </c>
      <c r="B1090" t="s">
        <v>53</v>
      </c>
      <c r="C1090" t="s">
        <v>54</v>
      </c>
      <c r="D1090">
        <v>1610612759</v>
      </c>
      <c r="E1090" t="str">
        <f t="shared" ref="E1090:E1153" si="204">D1090:D3733&amp;A1090:A3733</f>
        <v>161061275922500749</v>
      </c>
      <c r="F1090" t="s">
        <v>98</v>
      </c>
      <c r="G1090" t="s">
        <v>99</v>
      </c>
      <c r="H1090">
        <v>1610612742</v>
      </c>
      <c r="I1090" s="4" t="str">
        <f t="shared" ref="I1090:I1153" si="205">H1090:H3733&amp;A1090:A3733</f>
        <v>161061274222500749</v>
      </c>
      <c r="J1090">
        <v>1</v>
      </c>
      <c r="K1090">
        <v>1</v>
      </c>
      <c r="L1090">
        <v>138</v>
      </c>
      <c r="M1090">
        <v>125</v>
      </c>
      <c r="N1090">
        <v>34</v>
      </c>
      <c r="O1090">
        <v>11</v>
      </c>
      <c r="P1090">
        <v>5</v>
      </c>
      <c r="Q1090" s="2">
        <f t="shared" ref="Q1090:Q1153" si="206">IF((2*(X1090 + 0.44 * AE1090))=0,0,L1090 / (2*(X1090 + 0.44 * AE1090)))</f>
        <v>0.64007421150278299</v>
      </c>
      <c r="R1090" s="3">
        <f t="shared" ref="R1090:R1153" si="207">X1090 + 0.44 * AE1090 - AI1090 - AL1090</f>
        <v>79.8</v>
      </c>
      <c r="S1090" s="3">
        <f t="shared" ref="S1090:S1153" si="208">INDEX(X:X,MATCH(I1090,E:E,0))
+0.44*INDEX(AE:AE,MATCH(I1090,E:E,0))
-INDEX(AI:AI,MATCH(I1090,E:E,0))
-INDEX(AL:AL,MATCH(I1090,E:E,0))</f>
        <v>96.56</v>
      </c>
      <c r="T1090" s="3">
        <f t="shared" ref="T1090:T1153" si="209">(L1090/R1090)*100</f>
        <v>172.93233082706766</v>
      </c>
      <c r="U1090" s="3">
        <f t="shared" ref="U1090:U1153" si="210">(M1090/S1090)*100</f>
        <v>129.45318972659484</v>
      </c>
      <c r="V1090" s="3">
        <f t="shared" ref="V1090:V1153" si="211">T1090-U1090</f>
        <v>43.479141100472816</v>
      </c>
      <c r="W1090" s="2">
        <f t="shared" ref="W1090:W1153" si="212">N1090/IF(AL1090=0,1,AL1090)</f>
        <v>2.125</v>
      </c>
      <c r="X1090">
        <v>99</v>
      </c>
      <c r="Y1090">
        <v>55</v>
      </c>
      <c r="Z1090" s="2">
        <v>0.55600000000000005</v>
      </c>
      <c r="AA1090">
        <v>35</v>
      </c>
      <c r="AB1090">
        <v>14</v>
      </c>
      <c r="AC1090">
        <f t="shared" ref="AC1090:AC1153" si="213">AB1090*3</f>
        <v>42</v>
      </c>
      <c r="AD1090" s="2">
        <v>0.4</v>
      </c>
      <c r="AE1090">
        <v>20</v>
      </c>
      <c r="AF1090">
        <v>14</v>
      </c>
      <c r="AG1090" s="2">
        <v>0.7</v>
      </c>
      <c r="AH1090">
        <v>40</v>
      </c>
      <c r="AI1090">
        <v>12</v>
      </c>
      <c r="AJ1090">
        <v>52</v>
      </c>
      <c r="AK1090">
        <v>17</v>
      </c>
      <c r="AL1090">
        <v>16</v>
      </c>
      <c r="AM1090">
        <v>13</v>
      </c>
      <c r="AN1090">
        <v>240</v>
      </c>
      <c r="AO1090">
        <v>39</v>
      </c>
      <c r="AP1090">
        <v>42</v>
      </c>
      <c r="AQ1090">
        <v>33</v>
      </c>
      <c r="AR1090">
        <v>24</v>
      </c>
      <c r="AS1090">
        <v>28</v>
      </c>
      <c r="AT1090">
        <v>28</v>
      </c>
      <c r="AU1090">
        <v>12</v>
      </c>
      <c r="AV1090">
        <v>74</v>
      </c>
      <c r="AW1090">
        <f t="shared" ref="AW1090:AW1153" si="214">L1090-(AV1090+AC1090+AF1090)</f>
        <v>8</v>
      </c>
      <c r="AX1090">
        <f t="shared" ref="AX1090:AX1153" si="215">AV1090+AW1090</f>
        <v>82</v>
      </c>
      <c r="AY1090" t="s">
        <v>102</v>
      </c>
      <c r="AZ1090" s="1">
        <v>46060.75</v>
      </c>
      <c r="BA1090" s="1">
        <v>46060</v>
      </c>
      <c r="BB1090">
        <v>2</v>
      </c>
      <c r="BC1090" t="s">
        <v>120</v>
      </c>
      <c r="BD1090">
        <v>2026</v>
      </c>
    </row>
    <row r="1091" spans="1:56" x14ac:dyDescent="0.25">
      <c r="A1091">
        <v>22500749</v>
      </c>
      <c r="B1091" t="s">
        <v>98</v>
      </c>
      <c r="C1091" t="s">
        <v>99</v>
      </c>
      <c r="D1091">
        <v>1610612742</v>
      </c>
      <c r="E1091" t="str">
        <f t="shared" si="204"/>
        <v>161061274222500749</v>
      </c>
      <c r="F1091" t="s">
        <v>53</v>
      </c>
      <c r="G1091" t="s">
        <v>54</v>
      </c>
      <c r="H1091">
        <v>1610612759</v>
      </c>
      <c r="I1091" s="4" t="str">
        <f t="shared" si="205"/>
        <v>161061275922500749</v>
      </c>
      <c r="J1091">
        <v>0</v>
      </c>
      <c r="K1091">
        <v>0</v>
      </c>
      <c r="L1091">
        <v>125</v>
      </c>
      <c r="M1091">
        <v>138</v>
      </c>
      <c r="N1091">
        <v>35</v>
      </c>
      <c r="O1091">
        <v>4</v>
      </c>
      <c r="P1091">
        <v>10</v>
      </c>
      <c r="Q1091" s="2">
        <f t="shared" si="206"/>
        <v>0.54084458290065762</v>
      </c>
      <c r="R1091" s="3">
        <f t="shared" si="207"/>
        <v>96.56</v>
      </c>
      <c r="S1091" s="3">
        <f t="shared" si="208"/>
        <v>79.8</v>
      </c>
      <c r="T1091" s="3">
        <f t="shared" si="209"/>
        <v>129.45318972659484</v>
      </c>
      <c r="U1091" s="3">
        <f t="shared" si="210"/>
        <v>172.93233082706766</v>
      </c>
      <c r="V1091" s="3">
        <f t="shared" si="211"/>
        <v>-43.479141100472816</v>
      </c>
      <c r="W1091" s="2">
        <f t="shared" si="212"/>
        <v>5</v>
      </c>
      <c r="X1091">
        <v>105</v>
      </c>
      <c r="Y1091">
        <v>46</v>
      </c>
      <c r="Z1091" s="2">
        <v>0.438</v>
      </c>
      <c r="AA1091">
        <v>37</v>
      </c>
      <c r="AB1091">
        <v>15</v>
      </c>
      <c r="AC1091">
        <f t="shared" si="213"/>
        <v>45</v>
      </c>
      <c r="AD1091" s="2">
        <v>0.40500000000000003</v>
      </c>
      <c r="AE1091">
        <v>24</v>
      </c>
      <c r="AF1091">
        <v>18</v>
      </c>
      <c r="AG1091" s="2">
        <v>0.75</v>
      </c>
      <c r="AH1091">
        <v>29</v>
      </c>
      <c r="AI1091">
        <v>12</v>
      </c>
      <c r="AJ1091">
        <v>41</v>
      </c>
      <c r="AK1091">
        <v>16</v>
      </c>
      <c r="AL1091">
        <v>7</v>
      </c>
      <c r="AM1091">
        <v>-13</v>
      </c>
      <c r="AN1091">
        <v>240</v>
      </c>
      <c r="AO1091">
        <v>32</v>
      </c>
      <c r="AP1091">
        <v>35</v>
      </c>
      <c r="AQ1091">
        <v>24</v>
      </c>
      <c r="AR1091">
        <v>34</v>
      </c>
      <c r="AS1091">
        <v>2</v>
      </c>
      <c r="AT1091">
        <v>18</v>
      </c>
      <c r="AU1091">
        <v>26</v>
      </c>
      <c r="AV1091">
        <v>50</v>
      </c>
      <c r="AW1091">
        <f t="shared" si="214"/>
        <v>12</v>
      </c>
      <c r="AX1091">
        <f t="shared" si="215"/>
        <v>62</v>
      </c>
      <c r="AY1091" t="s">
        <v>102</v>
      </c>
      <c r="AZ1091" s="1">
        <v>46060.75</v>
      </c>
      <c r="BA1091" s="1">
        <v>46060</v>
      </c>
      <c r="BB1091">
        <v>2</v>
      </c>
      <c r="BC1091" t="s">
        <v>120</v>
      </c>
      <c r="BD1091">
        <v>2026</v>
      </c>
    </row>
    <row r="1092" spans="1:56" x14ac:dyDescent="0.25">
      <c r="A1092">
        <v>22500748</v>
      </c>
      <c r="B1092" t="s">
        <v>78</v>
      </c>
      <c r="C1092" t="s">
        <v>79</v>
      </c>
      <c r="D1092">
        <v>1610612745</v>
      </c>
      <c r="E1092" t="str">
        <f t="shared" si="204"/>
        <v>161061274522500748</v>
      </c>
      <c r="F1092" t="s">
        <v>59</v>
      </c>
      <c r="G1092" t="s">
        <v>60</v>
      </c>
      <c r="H1092">
        <v>1610612760</v>
      </c>
      <c r="I1092" s="4" t="str">
        <f t="shared" si="205"/>
        <v>161061276022500748</v>
      </c>
      <c r="J1092">
        <v>0</v>
      </c>
      <c r="K1092">
        <v>1</v>
      </c>
      <c r="L1092">
        <v>112</v>
      </c>
      <c r="M1092">
        <v>106</v>
      </c>
      <c r="N1092">
        <v>25</v>
      </c>
      <c r="O1092">
        <v>5</v>
      </c>
      <c r="P1092">
        <v>12</v>
      </c>
      <c r="Q1092" s="2">
        <f t="shared" si="206"/>
        <v>0.58749475451112043</v>
      </c>
      <c r="R1092" s="3">
        <f t="shared" si="207"/>
        <v>71.319999999999993</v>
      </c>
      <c r="S1092" s="3">
        <f t="shared" si="208"/>
        <v>65.319999999999993</v>
      </c>
      <c r="T1092" s="3">
        <f t="shared" si="209"/>
        <v>157.03869882220977</v>
      </c>
      <c r="U1092" s="3">
        <f t="shared" si="210"/>
        <v>162.27801592161669</v>
      </c>
      <c r="V1092" s="3">
        <f t="shared" si="211"/>
        <v>-5.239317099406918</v>
      </c>
      <c r="W1092" s="2">
        <f t="shared" si="212"/>
        <v>1.7857142857142858</v>
      </c>
      <c r="X1092">
        <v>83</v>
      </c>
      <c r="Y1092">
        <v>38</v>
      </c>
      <c r="Z1092" s="2">
        <v>0.45800000000000002</v>
      </c>
      <c r="AA1092">
        <v>43</v>
      </c>
      <c r="AB1092">
        <v>15</v>
      </c>
      <c r="AC1092">
        <f t="shared" si="213"/>
        <v>45</v>
      </c>
      <c r="AD1092" s="2">
        <v>0.34899999999999998</v>
      </c>
      <c r="AE1092">
        <v>28</v>
      </c>
      <c r="AF1092">
        <v>21</v>
      </c>
      <c r="AG1092" s="2">
        <v>0.75</v>
      </c>
      <c r="AH1092">
        <v>31</v>
      </c>
      <c r="AI1092">
        <v>10</v>
      </c>
      <c r="AJ1092">
        <v>41</v>
      </c>
      <c r="AK1092">
        <v>23</v>
      </c>
      <c r="AL1092">
        <v>14</v>
      </c>
      <c r="AM1092">
        <v>6</v>
      </c>
      <c r="AN1092">
        <v>240</v>
      </c>
      <c r="AO1092">
        <v>28</v>
      </c>
      <c r="AP1092">
        <v>18</v>
      </c>
      <c r="AQ1092">
        <v>34</v>
      </c>
      <c r="AR1092">
        <v>32</v>
      </c>
      <c r="AS1092">
        <v>9</v>
      </c>
      <c r="AT1092">
        <v>13</v>
      </c>
      <c r="AU1092">
        <v>30</v>
      </c>
      <c r="AV1092">
        <v>36</v>
      </c>
      <c r="AW1092">
        <f t="shared" si="214"/>
        <v>10</v>
      </c>
      <c r="AX1092">
        <f t="shared" si="215"/>
        <v>46</v>
      </c>
      <c r="AY1092" t="s">
        <v>102</v>
      </c>
      <c r="AZ1092" s="1">
        <v>46060.645833333336</v>
      </c>
      <c r="BA1092" s="1">
        <v>46060</v>
      </c>
      <c r="BB1092">
        <v>2</v>
      </c>
      <c r="BC1092" t="s">
        <v>120</v>
      </c>
      <c r="BD1092">
        <v>2026</v>
      </c>
    </row>
    <row r="1093" spans="1:56" x14ac:dyDescent="0.25">
      <c r="A1093">
        <v>22500748</v>
      </c>
      <c r="B1093" t="s">
        <v>59</v>
      </c>
      <c r="C1093" t="s">
        <v>60</v>
      </c>
      <c r="D1093">
        <v>1610612760</v>
      </c>
      <c r="E1093" t="str">
        <f t="shared" si="204"/>
        <v>161061276022500748</v>
      </c>
      <c r="F1093" t="s">
        <v>78</v>
      </c>
      <c r="G1093" t="s">
        <v>79</v>
      </c>
      <c r="H1093">
        <v>1610612745</v>
      </c>
      <c r="I1093" s="4" t="str">
        <f t="shared" si="205"/>
        <v>161061274522500748</v>
      </c>
      <c r="J1093">
        <v>1</v>
      </c>
      <c r="K1093">
        <v>0</v>
      </c>
      <c r="L1093">
        <v>106</v>
      </c>
      <c r="M1093">
        <v>112</v>
      </c>
      <c r="N1093">
        <v>25</v>
      </c>
      <c r="O1093">
        <v>2</v>
      </c>
      <c r="P1093">
        <v>10</v>
      </c>
      <c r="Q1093" s="2">
        <f t="shared" si="206"/>
        <v>0.56191687871077189</v>
      </c>
      <c r="R1093" s="3">
        <f t="shared" si="207"/>
        <v>65.319999999999993</v>
      </c>
      <c r="S1093" s="3">
        <f t="shared" si="208"/>
        <v>71.319999999999993</v>
      </c>
      <c r="T1093" s="3">
        <f t="shared" si="209"/>
        <v>162.27801592161669</v>
      </c>
      <c r="U1093" s="3">
        <f t="shared" si="210"/>
        <v>157.03869882220977</v>
      </c>
      <c r="V1093" s="3">
        <f t="shared" si="211"/>
        <v>5.239317099406918</v>
      </c>
      <c r="W1093" s="2">
        <f t="shared" si="212"/>
        <v>1.5625</v>
      </c>
      <c r="X1093">
        <v>82</v>
      </c>
      <c r="Y1093">
        <v>37</v>
      </c>
      <c r="Z1093" s="2">
        <v>0.45100000000000001</v>
      </c>
      <c r="AA1093">
        <v>36</v>
      </c>
      <c r="AB1093">
        <v>14</v>
      </c>
      <c r="AC1093">
        <f t="shared" si="213"/>
        <v>42</v>
      </c>
      <c r="AD1093" s="2">
        <v>0.38900000000000001</v>
      </c>
      <c r="AE1093">
        <v>28</v>
      </c>
      <c r="AF1093">
        <v>18</v>
      </c>
      <c r="AG1093" s="2">
        <v>0.64300000000000002</v>
      </c>
      <c r="AH1093">
        <v>29</v>
      </c>
      <c r="AI1093">
        <v>13</v>
      </c>
      <c r="AJ1093">
        <v>42</v>
      </c>
      <c r="AK1093">
        <v>20</v>
      </c>
      <c r="AL1093">
        <v>16</v>
      </c>
      <c r="AM1093">
        <v>-6</v>
      </c>
      <c r="AN1093">
        <v>240</v>
      </c>
      <c r="AO1093">
        <v>28</v>
      </c>
      <c r="AP1093">
        <v>24</v>
      </c>
      <c r="AQ1093">
        <v>22</v>
      </c>
      <c r="AR1093">
        <v>32</v>
      </c>
      <c r="AS1093">
        <v>15</v>
      </c>
      <c r="AT1093">
        <v>14</v>
      </c>
      <c r="AU1093">
        <v>15</v>
      </c>
      <c r="AV1093">
        <v>44</v>
      </c>
      <c r="AW1093">
        <f t="shared" si="214"/>
        <v>2</v>
      </c>
      <c r="AX1093">
        <f t="shared" si="215"/>
        <v>46</v>
      </c>
      <c r="AY1093" t="s">
        <v>102</v>
      </c>
      <c r="AZ1093" s="1">
        <v>46060.645833333336</v>
      </c>
      <c r="BA1093" s="1">
        <v>46060</v>
      </c>
      <c r="BB1093">
        <v>2</v>
      </c>
      <c r="BC1093" t="s">
        <v>120</v>
      </c>
      <c r="BD1093">
        <v>2026</v>
      </c>
    </row>
    <row r="1094" spans="1:56" x14ac:dyDescent="0.25">
      <c r="A1094">
        <v>22500747</v>
      </c>
      <c r="B1094" t="s">
        <v>111</v>
      </c>
      <c r="C1094" t="s">
        <v>112</v>
      </c>
      <c r="D1094">
        <v>1610612764</v>
      </c>
      <c r="E1094" t="str">
        <f t="shared" si="204"/>
        <v>161061276422500747</v>
      </c>
      <c r="F1094" t="s">
        <v>117</v>
      </c>
      <c r="G1094" t="s">
        <v>118</v>
      </c>
      <c r="H1094">
        <v>1610612751</v>
      </c>
      <c r="I1094" s="4" t="str">
        <f t="shared" si="205"/>
        <v>161061275122500747</v>
      </c>
      <c r="J1094">
        <v>0</v>
      </c>
      <c r="K1094">
        <v>0</v>
      </c>
      <c r="L1094">
        <v>113</v>
      </c>
      <c r="M1094">
        <v>127</v>
      </c>
      <c r="N1094">
        <v>18</v>
      </c>
      <c r="O1094">
        <v>8</v>
      </c>
      <c r="P1094">
        <v>6</v>
      </c>
      <c r="Q1094" s="2">
        <f t="shared" si="206"/>
        <v>0.61279826464208242</v>
      </c>
      <c r="R1094" s="3">
        <f t="shared" si="207"/>
        <v>72.2</v>
      </c>
      <c r="S1094" s="3">
        <f t="shared" si="208"/>
        <v>73.36</v>
      </c>
      <c r="T1094" s="3">
        <f t="shared" si="209"/>
        <v>156.50969529085873</v>
      </c>
      <c r="U1094" s="3">
        <f t="shared" si="210"/>
        <v>173.11886586695746</v>
      </c>
      <c r="V1094" s="3">
        <f t="shared" si="211"/>
        <v>-16.609170576098734</v>
      </c>
      <c r="W1094" s="2">
        <f t="shared" si="212"/>
        <v>1.2</v>
      </c>
      <c r="X1094">
        <v>79</v>
      </c>
      <c r="Y1094">
        <v>37</v>
      </c>
      <c r="Z1094" s="2">
        <v>0.46800000000000003</v>
      </c>
      <c r="AA1094">
        <v>30</v>
      </c>
      <c r="AB1094">
        <v>11</v>
      </c>
      <c r="AC1094">
        <f t="shared" si="213"/>
        <v>33</v>
      </c>
      <c r="AD1094" s="2">
        <v>0.36699999999999999</v>
      </c>
      <c r="AE1094">
        <v>30</v>
      </c>
      <c r="AF1094">
        <v>28</v>
      </c>
      <c r="AG1094" s="2">
        <v>0.93300000000000005</v>
      </c>
      <c r="AH1094">
        <v>25</v>
      </c>
      <c r="AI1094">
        <v>5</v>
      </c>
      <c r="AJ1094">
        <v>30</v>
      </c>
      <c r="AK1094">
        <v>21</v>
      </c>
      <c r="AL1094">
        <v>15</v>
      </c>
      <c r="AM1094">
        <v>-14</v>
      </c>
      <c r="AN1094">
        <v>240</v>
      </c>
      <c r="AO1094">
        <v>20</v>
      </c>
      <c r="AP1094">
        <v>27</v>
      </c>
      <c r="AQ1094">
        <v>35</v>
      </c>
      <c r="AR1094">
        <v>31</v>
      </c>
      <c r="AS1094">
        <v>2</v>
      </c>
      <c r="AT1094">
        <v>17</v>
      </c>
      <c r="AU1094">
        <v>18</v>
      </c>
      <c r="AV1094">
        <v>48</v>
      </c>
      <c r="AW1094">
        <f t="shared" si="214"/>
        <v>4</v>
      </c>
      <c r="AX1094">
        <f t="shared" si="215"/>
        <v>52</v>
      </c>
      <c r="AY1094" t="s">
        <v>102</v>
      </c>
      <c r="AZ1094" s="1">
        <v>46060.625</v>
      </c>
      <c r="BA1094" s="1">
        <v>46060</v>
      </c>
      <c r="BB1094">
        <v>2</v>
      </c>
      <c r="BC1094" t="s">
        <v>120</v>
      </c>
      <c r="BD1094">
        <v>2026</v>
      </c>
    </row>
    <row r="1095" spans="1:56" x14ac:dyDescent="0.25">
      <c r="A1095">
        <v>22500747</v>
      </c>
      <c r="B1095" t="s">
        <v>117</v>
      </c>
      <c r="C1095" t="s">
        <v>118</v>
      </c>
      <c r="D1095">
        <v>1610612751</v>
      </c>
      <c r="E1095" t="str">
        <f t="shared" si="204"/>
        <v>161061275122500747</v>
      </c>
      <c r="F1095" t="s">
        <v>111</v>
      </c>
      <c r="G1095" t="s">
        <v>112</v>
      </c>
      <c r="H1095">
        <v>1610612764</v>
      </c>
      <c r="I1095" s="4" t="str">
        <f t="shared" si="205"/>
        <v>161061276422500747</v>
      </c>
      <c r="J1095">
        <v>1</v>
      </c>
      <c r="K1095">
        <v>1</v>
      </c>
      <c r="L1095">
        <v>127</v>
      </c>
      <c r="M1095">
        <v>113</v>
      </c>
      <c r="N1095">
        <v>36</v>
      </c>
      <c r="O1095">
        <v>3</v>
      </c>
      <c r="P1095">
        <v>8</v>
      </c>
      <c r="Q1095" s="2">
        <f t="shared" si="206"/>
        <v>0.63909017713365535</v>
      </c>
      <c r="R1095" s="3">
        <f t="shared" si="207"/>
        <v>73.36</v>
      </c>
      <c r="S1095" s="3">
        <f t="shared" si="208"/>
        <v>72.2</v>
      </c>
      <c r="T1095" s="3">
        <f t="shared" si="209"/>
        <v>173.11886586695746</v>
      </c>
      <c r="U1095" s="3">
        <f t="shared" si="210"/>
        <v>156.50969529085873</v>
      </c>
      <c r="V1095" s="3">
        <f t="shared" si="211"/>
        <v>16.609170576098734</v>
      </c>
      <c r="W1095" s="2">
        <f t="shared" si="212"/>
        <v>2.7692307692307692</v>
      </c>
      <c r="X1095">
        <v>91</v>
      </c>
      <c r="Y1095">
        <v>50</v>
      </c>
      <c r="Z1095" s="2">
        <v>0.54900000000000004</v>
      </c>
      <c r="AA1095">
        <v>38</v>
      </c>
      <c r="AB1095">
        <v>13</v>
      </c>
      <c r="AC1095">
        <f t="shared" si="213"/>
        <v>39</v>
      </c>
      <c r="AD1095" s="2">
        <v>0.34200000000000003</v>
      </c>
      <c r="AE1095">
        <v>19</v>
      </c>
      <c r="AF1095">
        <v>14</v>
      </c>
      <c r="AG1095" s="2">
        <v>0.73699999999999999</v>
      </c>
      <c r="AH1095">
        <v>32</v>
      </c>
      <c r="AI1095">
        <v>13</v>
      </c>
      <c r="AJ1095">
        <v>45</v>
      </c>
      <c r="AK1095">
        <v>22</v>
      </c>
      <c r="AL1095">
        <v>13</v>
      </c>
      <c r="AM1095">
        <v>14</v>
      </c>
      <c r="AN1095">
        <v>240</v>
      </c>
      <c r="AO1095">
        <v>46</v>
      </c>
      <c r="AP1095">
        <v>34</v>
      </c>
      <c r="AQ1095">
        <v>21</v>
      </c>
      <c r="AR1095">
        <v>26</v>
      </c>
      <c r="AS1095">
        <v>34</v>
      </c>
      <c r="AT1095">
        <v>11</v>
      </c>
      <c r="AU1095">
        <v>23</v>
      </c>
      <c r="AV1095">
        <v>66</v>
      </c>
      <c r="AW1095">
        <f t="shared" si="214"/>
        <v>8</v>
      </c>
      <c r="AX1095">
        <f t="shared" si="215"/>
        <v>74</v>
      </c>
      <c r="AY1095" t="s">
        <v>102</v>
      </c>
      <c r="AZ1095" s="1">
        <v>46060.625</v>
      </c>
      <c r="BA1095" s="1">
        <v>46060</v>
      </c>
      <c r="BB1095">
        <v>2</v>
      </c>
      <c r="BC1095" t="s">
        <v>120</v>
      </c>
      <c r="BD1095">
        <v>2026</v>
      </c>
    </row>
    <row r="1096" spans="1:56" x14ac:dyDescent="0.25">
      <c r="A1096">
        <v>22500745</v>
      </c>
      <c r="B1096" t="s">
        <v>103</v>
      </c>
      <c r="C1096" t="s">
        <v>104</v>
      </c>
      <c r="D1096">
        <v>1610612763</v>
      </c>
      <c r="E1096" t="str">
        <f t="shared" si="204"/>
        <v>161061276322500745</v>
      </c>
      <c r="F1096" t="s">
        <v>85</v>
      </c>
      <c r="G1096" t="s">
        <v>86</v>
      </c>
      <c r="H1096">
        <v>1610612757</v>
      </c>
      <c r="I1096" s="4" t="str">
        <f t="shared" si="205"/>
        <v>161061275722500745</v>
      </c>
      <c r="J1096">
        <v>0</v>
      </c>
      <c r="K1096">
        <v>0</v>
      </c>
      <c r="L1096">
        <v>115</v>
      </c>
      <c r="M1096">
        <v>135</v>
      </c>
      <c r="N1096">
        <v>28</v>
      </c>
      <c r="O1096">
        <v>3</v>
      </c>
      <c r="P1096">
        <v>12</v>
      </c>
      <c r="Q1096" s="2">
        <f t="shared" si="206"/>
        <v>0.59132044426162078</v>
      </c>
      <c r="R1096" s="3">
        <f t="shared" si="207"/>
        <v>71.239999999999995</v>
      </c>
      <c r="S1096" s="3">
        <f t="shared" si="208"/>
        <v>69.239999999999995</v>
      </c>
      <c r="T1096" s="3">
        <f t="shared" si="209"/>
        <v>161.42616507580013</v>
      </c>
      <c r="U1096" s="3">
        <f t="shared" si="210"/>
        <v>194.97400346620452</v>
      </c>
      <c r="V1096" s="3">
        <f t="shared" si="211"/>
        <v>-33.547838390404394</v>
      </c>
      <c r="W1096" s="2">
        <f t="shared" si="212"/>
        <v>1.75</v>
      </c>
      <c r="X1096">
        <v>88</v>
      </c>
      <c r="Y1096">
        <v>42</v>
      </c>
      <c r="Z1096" s="2">
        <v>0.47699999999999998</v>
      </c>
      <c r="AA1096">
        <v>41</v>
      </c>
      <c r="AB1096">
        <v>15</v>
      </c>
      <c r="AC1096">
        <f t="shared" si="213"/>
        <v>45</v>
      </c>
      <c r="AD1096" s="2">
        <v>0.36599999999999999</v>
      </c>
      <c r="AE1096">
        <v>21</v>
      </c>
      <c r="AF1096">
        <v>16</v>
      </c>
      <c r="AG1096" s="2">
        <v>0.76200000000000001</v>
      </c>
      <c r="AH1096">
        <v>27</v>
      </c>
      <c r="AI1096">
        <v>10</v>
      </c>
      <c r="AJ1096">
        <v>37</v>
      </c>
      <c r="AK1096">
        <v>18</v>
      </c>
      <c r="AL1096">
        <v>16</v>
      </c>
      <c r="AM1096">
        <v>-20</v>
      </c>
      <c r="AN1096">
        <v>240</v>
      </c>
      <c r="AO1096">
        <v>36</v>
      </c>
      <c r="AP1096">
        <v>28</v>
      </c>
      <c r="AQ1096">
        <v>23</v>
      </c>
      <c r="AR1096">
        <v>28</v>
      </c>
      <c r="AS1096">
        <v>15</v>
      </c>
      <c r="AT1096">
        <v>17</v>
      </c>
      <c r="AU1096">
        <v>19</v>
      </c>
      <c r="AV1096">
        <v>40</v>
      </c>
      <c r="AW1096">
        <f t="shared" si="214"/>
        <v>14</v>
      </c>
      <c r="AX1096">
        <f t="shared" si="215"/>
        <v>54</v>
      </c>
      <c r="AY1096" t="s">
        <v>102</v>
      </c>
      <c r="AZ1096" s="1">
        <v>46059.916666666664</v>
      </c>
      <c r="BA1096" s="1">
        <v>46059</v>
      </c>
      <c r="BB1096">
        <v>2</v>
      </c>
      <c r="BC1096" t="s">
        <v>120</v>
      </c>
      <c r="BD1096">
        <v>2026</v>
      </c>
    </row>
    <row r="1097" spans="1:56" x14ac:dyDescent="0.25">
      <c r="A1097">
        <v>22500745</v>
      </c>
      <c r="B1097" t="s">
        <v>85</v>
      </c>
      <c r="C1097" t="s">
        <v>86</v>
      </c>
      <c r="D1097">
        <v>1610612757</v>
      </c>
      <c r="E1097" t="str">
        <f t="shared" si="204"/>
        <v>161061275722500745</v>
      </c>
      <c r="F1097" t="s">
        <v>103</v>
      </c>
      <c r="G1097" t="s">
        <v>104</v>
      </c>
      <c r="H1097">
        <v>1610612763</v>
      </c>
      <c r="I1097" s="4" t="str">
        <f t="shared" si="205"/>
        <v>161061276322500745</v>
      </c>
      <c r="J1097">
        <v>1</v>
      </c>
      <c r="K1097">
        <v>1</v>
      </c>
      <c r="L1097">
        <v>135</v>
      </c>
      <c r="M1097">
        <v>115</v>
      </c>
      <c r="N1097">
        <v>31</v>
      </c>
      <c r="O1097">
        <v>7</v>
      </c>
      <c r="P1097">
        <v>9</v>
      </c>
      <c r="Q1097" s="2">
        <f t="shared" si="206"/>
        <v>0.6801692865779928</v>
      </c>
      <c r="R1097" s="3">
        <f t="shared" si="207"/>
        <v>69.239999999999995</v>
      </c>
      <c r="S1097" s="3">
        <f t="shared" si="208"/>
        <v>71.239999999999995</v>
      </c>
      <c r="T1097" s="3">
        <f t="shared" si="209"/>
        <v>194.97400346620452</v>
      </c>
      <c r="U1097" s="3">
        <f t="shared" si="210"/>
        <v>161.42616507580013</v>
      </c>
      <c r="V1097" s="3">
        <f t="shared" si="211"/>
        <v>33.547838390404394</v>
      </c>
      <c r="W1097" s="2">
        <f t="shared" si="212"/>
        <v>1.7222222222222223</v>
      </c>
      <c r="X1097">
        <v>90</v>
      </c>
      <c r="Y1097">
        <v>49</v>
      </c>
      <c r="Z1097" s="2">
        <v>0.54400000000000004</v>
      </c>
      <c r="AA1097">
        <v>42</v>
      </c>
      <c r="AB1097">
        <v>17</v>
      </c>
      <c r="AC1097">
        <f t="shared" si="213"/>
        <v>51</v>
      </c>
      <c r="AD1097" s="2">
        <v>0.40500000000000003</v>
      </c>
      <c r="AE1097">
        <v>21</v>
      </c>
      <c r="AF1097">
        <v>20</v>
      </c>
      <c r="AG1097" s="2">
        <v>0.95199999999999996</v>
      </c>
      <c r="AH1097">
        <v>34</v>
      </c>
      <c r="AI1097">
        <v>12</v>
      </c>
      <c r="AJ1097">
        <v>46</v>
      </c>
      <c r="AK1097">
        <v>17</v>
      </c>
      <c r="AL1097">
        <v>18</v>
      </c>
      <c r="AM1097">
        <v>20</v>
      </c>
      <c r="AN1097">
        <v>240</v>
      </c>
      <c r="AO1097">
        <v>25</v>
      </c>
      <c r="AP1097">
        <v>43</v>
      </c>
      <c r="AQ1097">
        <v>38</v>
      </c>
      <c r="AR1097">
        <v>29</v>
      </c>
      <c r="AS1097">
        <v>30</v>
      </c>
      <c r="AT1097">
        <v>21</v>
      </c>
      <c r="AU1097">
        <v>23</v>
      </c>
      <c r="AV1097">
        <v>60</v>
      </c>
      <c r="AW1097">
        <f t="shared" si="214"/>
        <v>4</v>
      </c>
      <c r="AX1097">
        <f t="shared" si="215"/>
        <v>64</v>
      </c>
      <c r="AY1097" t="s">
        <v>102</v>
      </c>
      <c r="AZ1097" s="1">
        <v>46059.916666666664</v>
      </c>
      <c r="BA1097" s="1">
        <v>46059</v>
      </c>
      <c r="BB1097">
        <v>2</v>
      </c>
      <c r="BC1097" t="s">
        <v>120</v>
      </c>
      <c r="BD1097">
        <v>2026</v>
      </c>
    </row>
    <row r="1098" spans="1:56" x14ac:dyDescent="0.25">
      <c r="A1098">
        <v>22500746</v>
      </c>
      <c r="B1098" t="s">
        <v>94</v>
      </c>
      <c r="C1098" t="s">
        <v>95</v>
      </c>
      <c r="D1098">
        <v>1610612746</v>
      </c>
      <c r="E1098" t="str">
        <f t="shared" si="204"/>
        <v>161061274622500746</v>
      </c>
      <c r="F1098" t="s">
        <v>109</v>
      </c>
      <c r="G1098" t="s">
        <v>110</v>
      </c>
      <c r="H1098">
        <v>1610612758</v>
      </c>
      <c r="I1098" s="4" t="str">
        <f t="shared" si="205"/>
        <v>161061275822500746</v>
      </c>
      <c r="J1098">
        <v>0</v>
      </c>
      <c r="K1098">
        <v>1</v>
      </c>
      <c r="L1098">
        <v>114</v>
      </c>
      <c r="M1098">
        <v>111</v>
      </c>
      <c r="N1098">
        <v>22</v>
      </c>
      <c r="O1098">
        <v>7</v>
      </c>
      <c r="P1098">
        <v>6</v>
      </c>
      <c r="Q1098" s="2">
        <f t="shared" si="206"/>
        <v>0.65637954859511738</v>
      </c>
      <c r="R1098" s="3">
        <f t="shared" si="207"/>
        <v>66.84</v>
      </c>
      <c r="S1098" s="3">
        <f t="shared" si="208"/>
        <v>78.680000000000007</v>
      </c>
      <c r="T1098" s="3">
        <f t="shared" si="209"/>
        <v>170.55655296229801</v>
      </c>
      <c r="U1098" s="3">
        <f t="shared" si="210"/>
        <v>141.07778342653788</v>
      </c>
      <c r="V1098" s="3">
        <f t="shared" si="211"/>
        <v>29.478769535760136</v>
      </c>
      <c r="W1098" s="2">
        <f t="shared" si="212"/>
        <v>1.4666666666666666</v>
      </c>
      <c r="X1098">
        <v>71</v>
      </c>
      <c r="Y1098">
        <v>37</v>
      </c>
      <c r="Z1098" s="2">
        <v>0.52100000000000002</v>
      </c>
      <c r="AA1098">
        <v>21</v>
      </c>
      <c r="AB1098">
        <v>9</v>
      </c>
      <c r="AC1098">
        <f t="shared" si="213"/>
        <v>27</v>
      </c>
      <c r="AD1098" s="2">
        <v>0.42899999999999999</v>
      </c>
      <c r="AE1098">
        <v>36</v>
      </c>
      <c r="AF1098">
        <v>31</v>
      </c>
      <c r="AG1098" s="2">
        <v>0.86099999999999999</v>
      </c>
      <c r="AH1098">
        <v>35</v>
      </c>
      <c r="AI1098">
        <v>5</v>
      </c>
      <c r="AJ1098">
        <v>40</v>
      </c>
      <c r="AK1098">
        <v>18</v>
      </c>
      <c r="AL1098">
        <v>15</v>
      </c>
      <c r="AM1098">
        <v>3</v>
      </c>
      <c r="AN1098">
        <v>240</v>
      </c>
      <c r="AO1098">
        <v>17</v>
      </c>
      <c r="AP1098">
        <v>31</v>
      </c>
      <c r="AQ1098">
        <v>31</v>
      </c>
      <c r="AR1098">
        <v>35</v>
      </c>
      <c r="AS1098">
        <v>12</v>
      </c>
      <c r="AT1098">
        <v>12</v>
      </c>
      <c r="AU1098">
        <v>13</v>
      </c>
      <c r="AV1098">
        <v>42</v>
      </c>
      <c r="AW1098">
        <f t="shared" si="214"/>
        <v>14</v>
      </c>
      <c r="AX1098">
        <f t="shared" si="215"/>
        <v>56</v>
      </c>
      <c r="AY1098" t="s">
        <v>102</v>
      </c>
      <c r="AZ1098" s="1">
        <v>46059.916666666664</v>
      </c>
      <c r="BA1098" s="1">
        <v>46059</v>
      </c>
      <c r="BB1098">
        <v>2</v>
      </c>
      <c r="BC1098" t="s">
        <v>120</v>
      </c>
      <c r="BD1098">
        <v>2026</v>
      </c>
    </row>
    <row r="1099" spans="1:56" x14ac:dyDescent="0.25">
      <c r="A1099">
        <v>22500746</v>
      </c>
      <c r="B1099" t="s">
        <v>109</v>
      </c>
      <c r="C1099" t="s">
        <v>110</v>
      </c>
      <c r="D1099">
        <v>1610612758</v>
      </c>
      <c r="E1099" t="str">
        <f t="shared" si="204"/>
        <v>161061275822500746</v>
      </c>
      <c r="F1099" t="s">
        <v>94</v>
      </c>
      <c r="G1099" t="s">
        <v>95</v>
      </c>
      <c r="H1099">
        <v>1610612746</v>
      </c>
      <c r="I1099" s="4" t="str">
        <f t="shared" si="205"/>
        <v>161061274622500746</v>
      </c>
      <c r="J1099">
        <v>1</v>
      </c>
      <c r="K1099">
        <v>0</v>
      </c>
      <c r="L1099">
        <v>111</v>
      </c>
      <c r="M1099">
        <v>114</v>
      </c>
      <c r="N1099">
        <v>22</v>
      </c>
      <c r="O1099">
        <v>6</v>
      </c>
      <c r="P1099">
        <v>10</v>
      </c>
      <c r="Q1099" s="2">
        <f t="shared" si="206"/>
        <v>0.54583005507474425</v>
      </c>
      <c r="R1099" s="3">
        <f t="shared" si="207"/>
        <v>78.680000000000007</v>
      </c>
      <c r="S1099" s="3">
        <f t="shared" si="208"/>
        <v>66.84</v>
      </c>
      <c r="T1099" s="3">
        <f t="shared" si="209"/>
        <v>141.07778342653788</v>
      </c>
      <c r="U1099" s="3">
        <f t="shared" si="210"/>
        <v>170.55655296229801</v>
      </c>
      <c r="V1099" s="3">
        <f t="shared" si="211"/>
        <v>-29.478769535760136</v>
      </c>
      <c r="W1099" s="2">
        <f t="shared" si="212"/>
        <v>2</v>
      </c>
      <c r="X1099">
        <v>92</v>
      </c>
      <c r="Y1099">
        <v>41</v>
      </c>
      <c r="Z1099" s="2">
        <v>0.44600000000000001</v>
      </c>
      <c r="AA1099">
        <v>37</v>
      </c>
      <c r="AB1099">
        <v>10</v>
      </c>
      <c r="AC1099">
        <f t="shared" si="213"/>
        <v>30</v>
      </c>
      <c r="AD1099" s="2">
        <v>0.27</v>
      </c>
      <c r="AE1099">
        <v>22</v>
      </c>
      <c r="AF1099">
        <v>19</v>
      </c>
      <c r="AG1099" s="2">
        <v>0.86399999999999999</v>
      </c>
      <c r="AH1099">
        <v>30</v>
      </c>
      <c r="AI1099">
        <v>12</v>
      </c>
      <c r="AJ1099">
        <v>42</v>
      </c>
      <c r="AK1099">
        <v>22</v>
      </c>
      <c r="AL1099">
        <v>11</v>
      </c>
      <c r="AM1099">
        <v>-3</v>
      </c>
      <c r="AN1099">
        <v>240</v>
      </c>
      <c r="AO1099">
        <v>27</v>
      </c>
      <c r="AP1099">
        <v>22</v>
      </c>
      <c r="AQ1099">
        <v>28</v>
      </c>
      <c r="AR1099">
        <v>34</v>
      </c>
      <c r="AS1099">
        <v>10</v>
      </c>
      <c r="AT1099">
        <v>18</v>
      </c>
      <c r="AU1099">
        <v>16</v>
      </c>
      <c r="AV1099">
        <v>52</v>
      </c>
      <c r="AW1099">
        <f t="shared" si="214"/>
        <v>10</v>
      </c>
      <c r="AX1099">
        <f t="shared" si="215"/>
        <v>62</v>
      </c>
      <c r="AY1099" t="s">
        <v>102</v>
      </c>
      <c r="AZ1099" s="1">
        <v>46059.916666666664</v>
      </c>
      <c r="BA1099" s="1">
        <v>46059</v>
      </c>
      <c r="BB1099">
        <v>2</v>
      </c>
      <c r="BC1099" t="s">
        <v>120</v>
      </c>
      <c r="BD1099">
        <v>2026</v>
      </c>
    </row>
    <row r="1100" spans="1:56" x14ac:dyDescent="0.25">
      <c r="A1100">
        <v>22500743</v>
      </c>
      <c r="B1100" t="s">
        <v>113</v>
      </c>
      <c r="C1100" t="s">
        <v>114</v>
      </c>
      <c r="D1100">
        <v>1610612754</v>
      </c>
      <c r="E1100" t="str">
        <f t="shared" si="204"/>
        <v>161061275422500743</v>
      </c>
      <c r="F1100" t="s">
        <v>115</v>
      </c>
      <c r="G1100" t="s">
        <v>116</v>
      </c>
      <c r="H1100">
        <v>1610612749</v>
      </c>
      <c r="I1100" s="4" t="str">
        <f t="shared" si="205"/>
        <v>161061274922500743</v>
      </c>
      <c r="J1100">
        <v>0</v>
      </c>
      <c r="K1100">
        <v>0</v>
      </c>
      <c r="L1100">
        <v>99</v>
      </c>
      <c r="M1100">
        <v>105</v>
      </c>
      <c r="N1100">
        <v>26</v>
      </c>
      <c r="O1100">
        <v>4</v>
      </c>
      <c r="P1100">
        <v>9</v>
      </c>
      <c r="Q1100" s="2">
        <f t="shared" si="206"/>
        <v>0.56097008159564832</v>
      </c>
      <c r="R1100" s="3">
        <f t="shared" si="207"/>
        <v>74.239999999999995</v>
      </c>
      <c r="S1100" s="3">
        <f t="shared" si="208"/>
        <v>73.64</v>
      </c>
      <c r="T1100" s="3">
        <f t="shared" si="209"/>
        <v>133.35129310344828</v>
      </c>
      <c r="U1100" s="3">
        <f t="shared" si="210"/>
        <v>142.58555133079849</v>
      </c>
      <c r="V1100" s="3">
        <f t="shared" si="211"/>
        <v>-9.2342582273502103</v>
      </c>
      <c r="W1100" s="2">
        <f t="shared" si="212"/>
        <v>2.8888888888888888</v>
      </c>
      <c r="X1100">
        <v>79</v>
      </c>
      <c r="Y1100">
        <v>35</v>
      </c>
      <c r="Z1100" s="2">
        <v>0.443</v>
      </c>
      <c r="AA1100">
        <v>43</v>
      </c>
      <c r="AB1100">
        <v>12</v>
      </c>
      <c r="AC1100">
        <f t="shared" si="213"/>
        <v>36</v>
      </c>
      <c r="AD1100" s="2">
        <v>0.27900000000000003</v>
      </c>
      <c r="AE1100">
        <v>21</v>
      </c>
      <c r="AF1100">
        <v>17</v>
      </c>
      <c r="AG1100" s="2">
        <v>0.81</v>
      </c>
      <c r="AH1100">
        <v>32</v>
      </c>
      <c r="AI1100">
        <v>5</v>
      </c>
      <c r="AJ1100">
        <v>37</v>
      </c>
      <c r="AK1100">
        <v>12</v>
      </c>
      <c r="AL1100">
        <v>9</v>
      </c>
      <c r="AM1100">
        <v>-6</v>
      </c>
      <c r="AN1100">
        <v>240</v>
      </c>
      <c r="AO1100">
        <v>29</v>
      </c>
      <c r="AP1100">
        <v>18</v>
      </c>
      <c r="AQ1100">
        <v>18</v>
      </c>
      <c r="AR1100">
        <v>34</v>
      </c>
      <c r="AS1100">
        <v>8</v>
      </c>
      <c r="AT1100">
        <v>8</v>
      </c>
      <c r="AU1100">
        <v>8</v>
      </c>
      <c r="AV1100">
        <v>38</v>
      </c>
      <c r="AW1100">
        <f t="shared" si="214"/>
        <v>8</v>
      </c>
      <c r="AX1100">
        <f t="shared" si="215"/>
        <v>46</v>
      </c>
      <c r="AY1100" t="s">
        <v>102</v>
      </c>
      <c r="AZ1100" s="1">
        <v>46059.833333333336</v>
      </c>
      <c r="BA1100" s="1">
        <v>46059</v>
      </c>
      <c r="BB1100">
        <v>2</v>
      </c>
      <c r="BC1100" t="s">
        <v>120</v>
      </c>
      <c r="BD1100">
        <v>2026</v>
      </c>
    </row>
    <row r="1101" spans="1:56" x14ac:dyDescent="0.25">
      <c r="A1101">
        <v>22500743</v>
      </c>
      <c r="B1101" t="s">
        <v>115</v>
      </c>
      <c r="C1101" t="s">
        <v>116</v>
      </c>
      <c r="D1101">
        <v>1610612749</v>
      </c>
      <c r="E1101" t="str">
        <f t="shared" si="204"/>
        <v>161061274922500743</v>
      </c>
      <c r="F1101" t="s">
        <v>113</v>
      </c>
      <c r="G1101" t="s">
        <v>114</v>
      </c>
      <c r="H1101">
        <v>1610612754</v>
      </c>
      <c r="I1101" s="4" t="str">
        <f t="shared" si="205"/>
        <v>161061275422500743</v>
      </c>
      <c r="J1101">
        <v>1</v>
      </c>
      <c r="K1101">
        <v>1</v>
      </c>
      <c r="L1101">
        <v>105</v>
      </c>
      <c r="M1101">
        <v>99</v>
      </c>
      <c r="N1101">
        <v>26</v>
      </c>
      <c r="O1101">
        <v>2</v>
      </c>
      <c r="P1101">
        <v>4</v>
      </c>
      <c r="Q1101" s="2">
        <f t="shared" si="206"/>
        <v>0.53768947152806223</v>
      </c>
      <c r="R1101" s="3">
        <f t="shared" si="207"/>
        <v>73.64</v>
      </c>
      <c r="S1101" s="3">
        <f t="shared" si="208"/>
        <v>74.239999999999995</v>
      </c>
      <c r="T1101" s="3">
        <f t="shared" si="209"/>
        <v>142.58555133079849</v>
      </c>
      <c r="U1101" s="3">
        <f t="shared" si="210"/>
        <v>133.35129310344828</v>
      </c>
      <c r="V1101" s="3">
        <f t="shared" si="211"/>
        <v>9.2342582273502103</v>
      </c>
      <c r="W1101" s="2">
        <f t="shared" si="212"/>
        <v>2.3636363636363638</v>
      </c>
      <c r="X1101">
        <v>95</v>
      </c>
      <c r="Y1101">
        <v>44</v>
      </c>
      <c r="Z1101" s="2">
        <v>0.46300000000000002</v>
      </c>
      <c r="AA1101">
        <v>43</v>
      </c>
      <c r="AB1101">
        <v>13</v>
      </c>
      <c r="AC1101">
        <f t="shared" si="213"/>
        <v>39</v>
      </c>
      <c r="AD1101" s="2">
        <v>0.30199999999999999</v>
      </c>
      <c r="AE1101">
        <v>6</v>
      </c>
      <c r="AF1101">
        <v>4</v>
      </c>
      <c r="AG1101" s="2">
        <v>0.66700000000000004</v>
      </c>
      <c r="AH1101">
        <v>35</v>
      </c>
      <c r="AI1101">
        <v>13</v>
      </c>
      <c r="AJ1101">
        <v>48</v>
      </c>
      <c r="AK1101">
        <v>16</v>
      </c>
      <c r="AL1101">
        <v>11</v>
      </c>
      <c r="AM1101">
        <v>6</v>
      </c>
      <c r="AN1101">
        <v>240</v>
      </c>
      <c r="AO1101">
        <v>23</v>
      </c>
      <c r="AP1101">
        <v>31</v>
      </c>
      <c r="AQ1101">
        <v>29</v>
      </c>
      <c r="AR1101">
        <v>22</v>
      </c>
      <c r="AS1101">
        <v>20</v>
      </c>
      <c r="AT1101">
        <v>8</v>
      </c>
      <c r="AU1101">
        <v>16</v>
      </c>
      <c r="AV1101">
        <v>48</v>
      </c>
      <c r="AW1101">
        <f t="shared" si="214"/>
        <v>14</v>
      </c>
      <c r="AX1101">
        <f t="shared" si="215"/>
        <v>62</v>
      </c>
      <c r="AY1101" t="s">
        <v>102</v>
      </c>
      <c r="AZ1101" s="1">
        <v>46059.833333333336</v>
      </c>
      <c r="BA1101" s="1">
        <v>46059</v>
      </c>
      <c r="BB1101">
        <v>2</v>
      </c>
      <c r="BC1101" t="s">
        <v>120</v>
      </c>
      <c r="BD1101">
        <v>2026</v>
      </c>
    </row>
    <row r="1102" spans="1:56" x14ac:dyDescent="0.25">
      <c r="A1102">
        <v>22500744</v>
      </c>
      <c r="B1102" t="s">
        <v>66</v>
      </c>
      <c r="C1102" t="s">
        <v>67</v>
      </c>
      <c r="D1102">
        <v>1610612750</v>
      </c>
      <c r="E1102" t="str">
        <f t="shared" si="204"/>
        <v>161061275022500744</v>
      </c>
      <c r="F1102" t="s">
        <v>105</v>
      </c>
      <c r="G1102" t="s">
        <v>106</v>
      </c>
      <c r="H1102">
        <v>1610612740</v>
      </c>
      <c r="I1102" s="4" t="str">
        <f t="shared" si="205"/>
        <v>161061274022500744</v>
      </c>
      <c r="J1102">
        <v>1</v>
      </c>
      <c r="K1102">
        <v>0</v>
      </c>
      <c r="L1102">
        <v>115</v>
      </c>
      <c r="M1102">
        <v>119</v>
      </c>
      <c r="N1102">
        <v>22</v>
      </c>
      <c r="O1102">
        <v>7</v>
      </c>
      <c r="P1102">
        <v>7</v>
      </c>
      <c r="Q1102" s="2">
        <f t="shared" si="206"/>
        <v>0.54021044720030065</v>
      </c>
      <c r="R1102" s="3">
        <f t="shared" si="207"/>
        <v>77.44</v>
      </c>
      <c r="S1102" s="3">
        <f t="shared" si="208"/>
        <v>67.680000000000007</v>
      </c>
      <c r="T1102" s="3">
        <f t="shared" si="209"/>
        <v>148.50206611570249</v>
      </c>
      <c r="U1102" s="3">
        <f t="shared" si="210"/>
        <v>175.82742316784868</v>
      </c>
      <c r="V1102" s="3">
        <f t="shared" si="211"/>
        <v>-27.325357052146188</v>
      </c>
      <c r="W1102" s="2">
        <f t="shared" si="212"/>
        <v>2.4444444444444446</v>
      </c>
      <c r="X1102">
        <v>95</v>
      </c>
      <c r="Y1102">
        <v>40</v>
      </c>
      <c r="Z1102" s="2">
        <v>0.42099999999999999</v>
      </c>
      <c r="AA1102">
        <v>40</v>
      </c>
      <c r="AB1102">
        <v>13</v>
      </c>
      <c r="AC1102">
        <f t="shared" si="213"/>
        <v>39</v>
      </c>
      <c r="AD1102" s="2">
        <v>0.32500000000000001</v>
      </c>
      <c r="AE1102">
        <v>26</v>
      </c>
      <c r="AF1102">
        <v>22</v>
      </c>
      <c r="AG1102" s="2">
        <v>0.84599999999999997</v>
      </c>
      <c r="AH1102">
        <v>27</v>
      </c>
      <c r="AI1102">
        <v>20</v>
      </c>
      <c r="AJ1102">
        <v>47</v>
      </c>
      <c r="AK1102">
        <v>18</v>
      </c>
      <c r="AL1102">
        <v>9</v>
      </c>
      <c r="AM1102">
        <v>-4</v>
      </c>
      <c r="AN1102">
        <v>240</v>
      </c>
      <c r="AO1102">
        <v>32</v>
      </c>
      <c r="AP1102">
        <v>38</v>
      </c>
      <c r="AQ1102">
        <v>24</v>
      </c>
      <c r="AR1102">
        <v>21</v>
      </c>
      <c r="AS1102">
        <v>18</v>
      </c>
      <c r="AT1102">
        <v>9</v>
      </c>
      <c r="AU1102">
        <v>17</v>
      </c>
      <c r="AV1102">
        <v>50</v>
      </c>
      <c r="AW1102">
        <f t="shared" si="214"/>
        <v>4</v>
      </c>
      <c r="AX1102">
        <f t="shared" si="215"/>
        <v>54</v>
      </c>
      <c r="AY1102" t="s">
        <v>102</v>
      </c>
      <c r="AZ1102" s="1">
        <v>46059.833333333336</v>
      </c>
      <c r="BA1102" s="1">
        <v>46059</v>
      </c>
      <c r="BB1102">
        <v>2</v>
      </c>
      <c r="BC1102" t="s">
        <v>120</v>
      </c>
      <c r="BD1102">
        <v>2026</v>
      </c>
    </row>
    <row r="1103" spans="1:56" x14ac:dyDescent="0.25">
      <c r="A1103">
        <v>22500744</v>
      </c>
      <c r="B1103" t="s">
        <v>105</v>
      </c>
      <c r="C1103" t="s">
        <v>106</v>
      </c>
      <c r="D1103">
        <v>1610612740</v>
      </c>
      <c r="E1103" t="str">
        <f t="shared" si="204"/>
        <v>161061274022500744</v>
      </c>
      <c r="F1103" t="s">
        <v>66</v>
      </c>
      <c r="G1103" t="s">
        <v>67</v>
      </c>
      <c r="H1103">
        <v>1610612750</v>
      </c>
      <c r="I1103" s="4" t="str">
        <f t="shared" si="205"/>
        <v>161061275022500744</v>
      </c>
      <c r="J1103">
        <v>0</v>
      </c>
      <c r="K1103">
        <v>1</v>
      </c>
      <c r="L1103">
        <v>119</v>
      </c>
      <c r="M1103">
        <v>115</v>
      </c>
      <c r="N1103">
        <v>29</v>
      </c>
      <c r="O1103">
        <v>5</v>
      </c>
      <c r="P1103">
        <v>5</v>
      </c>
      <c r="Q1103" s="2">
        <f t="shared" si="206"/>
        <v>0.66347011596788574</v>
      </c>
      <c r="R1103" s="3">
        <f t="shared" si="207"/>
        <v>67.680000000000007</v>
      </c>
      <c r="S1103" s="3">
        <f t="shared" si="208"/>
        <v>77.44</v>
      </c>
      <c r="T1103" s="3">
        <f t="shared" si="209"/>
        <v>175.82742316784868</v>
      </c>
      <c r="U1103" s="3">
        <f t="shared" si="210"/>
        <v>148.50206611570249</v>
      </c>
      <c r="V1103" s="3">
        <f t="shared" si="211"/>
        <v>27.325357052146188</v>
      </c>
      <c r="W1103" s="2">
        <f t="shared" si="212"/>
        <v>1.8125</v>
      </c>
      <c r="X1103">
        <v>80</v>
      </c>
      <c r="Y1103">
        <v>43</v>
      </c>
      <c r="Z1103" s="2">
        <v>0.53800000000000003</v>
      </c>
      <c r="AA1103">
        <v>34</v>
      </c>
      <c r="AB1103">
        <v>15</v>
      </c>
      <c r="AC1103">
        <f t="shared" si="213"/>
        <v>45</v>
      </c>
      <c r="AD1103" s="2">
        <v>0.441</v>
      </c>
      <c r="AE1103">
        <v>22</v>
      </c>
      <c r="AF1103">
        <v>18</v>
      </c>
      <c r="AG1103" s="2">
        <v>0.81799999999999995</v>
      </c>
      <c r="AH1103">
        <v>33</v>
      </c>
      <c r="AI1103">
        <v>6</v>
      </c>
      <c r="AJ1103">
        <v>39</v>
      </c>
      <c r="AK1103">
        <v>20</v>
      </c>
      <c r="AL1103">
        <v>16</v>
      </c>
      <c r="AM1103">
        <v>4</v>
      </c>
      <c r="AN1103">
        <v>240</v>
      </c>
      <c r="AO1103">
        <v>34</v>
      </c>
      <c r="AP1103">
        <v>22</v>
      </c>
      <c r="AQ1103">
        <v>33</v>
      </c>
      <c r="AR1103">
        <v>30</v>
      </c>
      <c r="AS1103">
        <v>6</v>
      </c>
      <c r="AT1103">
        <v>17</v>
      </c>
      <c r="AU1103">
        <v>18</v>
      </c>
      <c r="AV1103">
        <v>54</v>
      </c>
      <c r="AW1103">
        <f t="shared" si="214"/>
        <v>2</v>
      </c>
      <c r="AX1103">
        <f t="shared" si="215"/>
        <v>56</v>
      </c>
      <c r="AY1103" t="s">
        <v>102</v>
      </c>
      <c r="AZ1103" s="1">
        <v>46059.833333333336</v>
      </c>
      <c r="BA1103" s="1">
        <v>46059</v>
      </c>
      <c r="BB1103">
        <v>2</v>
      </c>
      <c r="BC1103" t="s">
        <v>120</v>
      </c>
      <c r="BD1103">
        <v>2026</v>
      </c>
    </row>
    <row r="1104" spans="1:56" x14ac:dyDescent="0.25">
      <c r="A1104">
        <v>22500741</v>
      </c>
      <c r="B1104" t="s">
        <v>76</v>
      </c>
      <c r="C1104" t="s">
        <v>77</v>
      </c>
      <c r="D1104">
        <v>1610612738</v>
      </c>
      <c r="E1104" t="str">
        <f t="shared" si="204"/>
        <v>161061273822500741</v>
      </c>
      <c r="F1104" t="s">
        <v>96</v>
      </c>
      <c r="G1104" t="s">
        <v>97</v>
      </c>
      <c r="H1104">
        <v>1610612748</v>
      </c>
      <c r="I1104" s="4" t="str">
        <f t="shared" si="205"/>
        <v>161061274822500741</v>
      </c>
      <c r="J1104">
        <v>1</v>
      </c>
      <c r="K1104">
        <v>1</v>
      </c>
      <c r="L1104">
        <v>98</v>
      </c>
      <c r="M1104">
        <v>96</v>
      </c>
      <c r="N1104">
        <v>17</v>
      </c>
      <c r="O1104">
        <v>7</v>
      </c>
      <c r="P1104">
        <v>7</v>
      </c>
      <c r="Q1104" s="2">
        <f t="shared" si="206"/>
        <v>0.5206119847003825</v>
      </c>
      <c r="R1104" s="3">
        <f t="shared" si="207"/>
        <v>67.12</v>
      </c>
      <c r="S1104" s="3">
        <f t="shared" si="208"/>
        <v>69.92</v>
      </c>
      <c r="T1104" s="3">
        <f t="shared" si="209"/>
        <v>146.00715137067937</v>
      </c>
      <c r="U1104" s="3">
        <f t="shared" si="210"/>
        <v>137.29977116704805</v>
      </c>
      <c r="V1104" s="3">
        <f t="shared" si="211"/>
        <v>8.7073802036313168</v>
      </c>
      <c r="W1104" s="2">
        <f t="shared" si="212"/>
        <v>1.2142857142857142</v>
      </c>
      <c r="X1104">
        <v>84</v>
      </c>
      <c r="Y1104">
        <v>35</v>
      </c>
      <c r="Z1104" s="2">
        <v>0.41699999999999998</v>
      </c>
      <c r="AA1104">
        <v>36</v>
      </c>
      <c r="AB1104">
        <v>10</v>
      </c>
      <c r="AC1104">
        <f t="shared" si="213"/>
        <v>30</v>
      </c>
      <c r="AD1104" s="2">
        <v>0.27800000000000002</v>
      </c>
      <c r="AE1104">
        <v>23</v>
      </c>
      <c r="AF1104">
        <v>18</v>
      </c>
      <c r="AG1104" s="2">
        <v>0.78300000000000003</v>
      </c>
      <c r="AH1104">
        <v>37</v>
      </c>
      <c r="AI1104">
        <v>13</v>
      </c>
      <c r="AJ1104">
        <v>50</v>
      </c>
      <c r="AK1104">
        <v>16</v>
      </c>
      <c r="AL1104">
        <v>14</v>
      </c>
      <c r="AM1104">
        <v>2</v>
      </c>
      <c r="AN1104">
        <v>240</v>
      </c>
      <c r="AO1104">
        <v>15</v>
      </c>
      <c r="AP1104">
        <v>23</v>
      </c>
      <c r="AQ1104">
        <v>36</v>
      </c>
      <c r="AR1104">
        <v>24</v>
      </c>
      <c r="AS1104">
        <v>5</v>
      </c>
      <c r="AT1104">
        <v>3</v>
      </c>
      <c r="AU1104">
        <v>11</v>
      </c>
      <c r="AV1104">
        <v>42</v>
      </c>
      <c r="AW1104">
        <f t="shared" si="214"/>
        <v>8</v>
      </c>
      <c r="AX1104">
        <f t="shared" si="215"/>
        <v>50</v>
      </c>
      <c r="AY1104" t="s">
        <v>102</v>
      </c>
      <c r="AZ1104" s="1">
        <v>46059.8125</v>
      </c>
      <c r="BA1104" s="1">
        <v>46059</v>
      </c>
      <c r="BB1104">
        <v>2</v>
      </c>
      <c r="BC1104" t="s">
        <v>120</v>
      </c>
      <c r="BD1104">
        <v>2026</v>
      </c>
    </row>
    <row r="1105" spans="1:56" x14ac:dyDescent="0.25">
      <c r="A1105">
        <v>22500741</v>
      </c>
      <c r="B1105" t="s">
        <v>96</v>
      </c>
      <c r="C1105" t="s">
        <v>97</v>
      </c>
      <c r="D1105">
        <v>1610612748</v>
      </c>
      <c r="E1105" t="str">
        <f t="shared" si="204"/>
        <v>161061274822500741</v>
      </c>
      <c r="F1105" t="s">
        <v>76</v>
      </c>
      <c r="G1105" t="s">
        <v>77</v>
      </c>
      <c r="H1105">
        <v>1610612738</v>
      </c>
      <c r="I1105" s="4" t="str">
        <f t="shared" si="205"/>
        <v>161061273822500741</v>
      </c>
      <c r="J1105">
        <v>0</v>
      </c>
      <c r="K1105">
        <v>0</v>
      </c>
      <c r="L1105">
        <v>96</v>
      </c>
      <c r="M1105">
        <v>98</v>
      </c>
      <c r="N1105">
        <v>23</v>
      </c>
      <c r="O1105">
        <v>3</v>
      </c>
      <c r="P1105">
        <v>9</v>
      </c>
      <c r="Q1105" s="2">
        <f t="shared" si="206"/>
        <v>0.5221932114882506</v>
      </c>
      <c r="R1105" s="3">
        <f t="shared" si="207"/>
        <v>69.92</v>
      </c>
      <c r="S1105" s="3">
        <f t="shared" si="208"/>
        <v>67.12</v>
      </c>
      <c r="T1105" s="3">
        <f t="shared" si="209"/>
        <v>137.29977116704805</v>
      </c>
      <c r="U1105" s="3">
        <f t="shared" si="210"/>
        <v>146.00715137067937</v>
      </c>
      <c r="V1105" s="3">
        <f t="shared" si="211"/>
        <v>-8.7073802036313168</v>
      </c>
      <c r="W1105" s="2">
        <f t="shared" si="212"/>
        <v>1.9166666666666667</v>
      </c>
      <c r="X1105">
        <v>84</v>
      </c>
      <c r="Y1105">
        <v>35</v>
      </c>
      <c r="Z1105" s="2">
        <v>0.41699999999999998</v>
      </c>
      <c r="AA1105">
        <v>40</v>
      </c>
      <c r="AB1105">
        <v>13</v>
      </c>
      <c r="AC1105">
        <f t="shared" si="213"/>
        <v>39</v>
      </c>
      <c r="AD1105" s="2">
        <v>0.32500000000000001</v>
      </c>
      <c r="AE1105">
        <v>18</v>
      </c>
      <c r="AF1105">
        <v>13</v>
      </c>
      <c r="AG1105" s="2">
        <v>0.72199999999999998</v>
      </c>
      <c r="AH1105">
        <v>32</v>
      </c>
      <c r="AI1105">
        <v>10</v>
      </c>
      <c r="AJ1105">
        <v>42</v>
      </c>
      <c r="AK1105">
        <v>18</v>
      </c>
      <c r="AL1105">
        <v>12</v>
      </c>
      <c r="AM1105">
        <v>-2</v>
      </c>
      <c r="AN1105">
        <v>240</v>
      </c>
      <c r="AO1105">
        <v>29</v>
      </c>
      <c r="AP1105">
        <v>30</v>
      </c>
      <c r="AQ1105">
        <v>15</v>
      </c>
      <c r="AR1105">
        <v>22</v>
      </c>
      <c r="AS1105">
        <v>22</v>
      </c>
      <c r="AT1105">
        <v>17</v>
      </c>
      <c r="AU1105">
        <v>19</v>
      </c>
      <c r="AV1105">
        <v>32</v>
      </c>
      <c r="AW1105">
        <f t="shared" si="214"/>
        <v>12</v>
      </c>
      <c r="AX1105">
        <f t="shared" si="215"/>
        <v>44</v>
      </c>
      <c r="AY1105" t="s">
        <v>102</v>
      </c>
      <c r="AZ1105" s="1">
        <v>46059.8125</v>
      </c>
      <c r="BA1105" s="1">
        <v>46059</v>
      </c>
      <c r="BB1105">
        <v>2</v>
      </c>
      <c r="BC1105" t="s">
        <v>120</v>
      </c>
      <c r="BD1105">
        <v>2026</v>
      </c>
    </row>
    <row r="1106" spans="1:56" x14ac:dyDescent="0.25">
      <c r="A1106">
        <v>22500742</v>
      </c>
      <c r="B1106" t="s">
        <v>55</v>
      </c>
      <c r="C1106" t="s">
        <v>56</v>
      </c>
      <c r="D1106">
        <v>1610612752</v>
      </c>
      <c r="E1106" t="str">
        <f t="shared" si="204"/>
        <v>161061275222500742</v>
      </c>
      <c r="F1106" t="s">
        <v>64</v>
      </c>
      <c r="G1106" t="s">
        <v>65</v>
      </c>
      <c r="H1106">
        <v>1610612765</v>
      </c>
      <c r="I1106" s="4" t="str">
        <f t="shared" si="205"/>
        <v>161061276522500742</v>
      </c>
      <c r="J1106">
        <v>0</v>
      </c>
      <c r="K1106">
        <v>0</v>
      </c>
      <c r="L1106">
        <v>80</v>
      </c>
      <c r="M1106">
        <v>118</v>
      </c>
      <c r="N1106">
        <v>22</v>
      </c>
      <c r="O1106">
        <v>1</v>
      </c>
      <c r="P1106">
        <v>6</v>
      </c>
      <c r="Q1106" s="2">
        <f t="shared" si="206"/>
        <v>0.44702726866338843</v>
      </c>
      <c r="R1106" s="3">
        <f t="shared" si="207"/>
        <v>66.48</v>
      </c>
      <c r="S1106" s="3">
        <f t="shared" si="208"/>
        <v>69.599999999999994</v>
      </c>
      <c r="T1106" s="3">
        <f t="shared" si="209"/>
        <v>120.33694344163656</v>
      </c>
      <c r="U1106" s="3">
        <f t="shared" si="210"/>
        <v>169.54022988505747</v>
      </c>
      <c r="V1106" s="3">
        <f t="shared" si="211"/>
        <v>-49.203286443420907</v>
      </c>
      <c r="W1106" s="2">
        <f t="shared" si="212"/>
        <v>1.6923076923076923</v>
      </c>
      <c r="X1106">
        <v>82</v>
      </c>
      <c r="Y1106">
        <v>29</v>
      </c>
      <c r="Z1106" s="2">
        <v>0.35399999999999998</v>
      </c>
      <c r="AA1106">
        <v>33</v>
      </c>
      <c r="AB1106">
        <v>8</v>
      </c>
      <c r="AC1106">
        <f t="shared" si="213"/>
        <v>24</v>
      </c>
      <c r="AD1106" s="2">
        <v>0.24199999999999999</v>
      </c>
      <c r="AE1106">
        <v>17</v>
      </c>
      <c r="AF1106">
        <v>14</v>
      </c>
      <c r="AG1106" s="2">
        <v>0.82399999999999995</v>
      </c>
      <c r="AH1106">
        <v>25</v>
      </c>
      <c r="AI1106">
        <v>10</v>
      </c>
      <c r="AJ1106">
        <v>35</v>
      </c>
      <c r="AK1106">
        <v>15</v>
      </c>
      <c r="AL1106">
        <v>13</v>
      </c>
      <c r="AM1106">
        <v>-38</v>
      </c>
      <c r="AN1106">
        <v>240</v>
      </c>
      <c r="AO1106">
        <v>17</v>
      </c>
      <c r="AP1106">
        <v>25</v>
      </c>
      <c r="AQ1106">
        <v>18</v>
      </c>
      <c r="AR1106">
        <v>20</v>
      </c>
      <c r="AS1106">
        <v>4</v>
      </c>
      <c r="AT1106">
        <v>11</v>
      </c>
      <c r="AU1106">
        <v>9</v>
      </c>
      <c r="AV1106">
        <v>34</v>
      </c>
      <c r="AW1106">
        <f t="shared" si="214"/>
        <v>8</v>
      </c>
      <c r="AX1106">
        <f t="shared" si="215"/>
        <v>42</v>
      </c>
      <c r="AY1106" t="s">
        <v>102</v>
      </c>
      <c r="AZ1106" s="1">
        <v>46059.8125</v>
      </c>
      <c r="BA1106" s="1">
        <v>46059</v>
      </c>
      <c r="BB1106">
        <v>2</v>
      </c>
      <c r="BC1106" t="s">
        <v>120</v>
      </c>
      <c r="BD1106">
        <v>2026</v>
      </c>
    </row>
    <row r="1107" spans="1:56" x14ac:dyDescent="0.25">
      <c r="A1107">
        <v>22500742</v>
      </c>
      <c r="B1107" t="s">
        <v>64</v>
      </c>
      <c r="C1107" t="s">
        <v>65</v>
      </c>
      <c r="D1107">
        <v>1610612765</v>
      </c>
      <c r="E1107" t="str">
        <f t="shared" si="204"/>
        <v>161061276522500742</v>
      </c>
      <c r="F1107" t="s">
        <v>55</v>
      </c>
      <c r="G1107" t="s">
        <v>56</v>
      </c>
      <c r="H1107">
        <v>1610612752</v>
      </c>
      <c r="I1107" s="4" t="str">
        <f t="shared" si="205"/>
        <v>161061275222500742</v>
      </c>
      <c r="J1107">
        <v>1</v>
      </c>
      <c r="K1107">
        <v>1</v>
      </c>
      <c r="L1107">
        <v>118</v>
      </c>
      <c r="M1107">
        <v>80</v>
      </c>
      <c r="N1107">
        <v>31</v>
      </c>
      <c r="O1107">
        <v>6</v>
      </c>
      <c r="P1107">
        <v>10</v>
      </c>
      <c r="Q1107" s="2">
        <f t="shared" si="206"/>
        <v>0.6584821428571429</v>
      </c>
      <c r="R1107" s="3">
        <f t="shared" si="207"/>
        <v>69.599999999999994</v>
      </c>
      <c r="S1107" s="3">
        <f t="shared" si="208"/>
        <v>66.48</v>
      </c>
      <c r="T1107" s="3">
        <f t="shared" si="209"/>
        <v>169.54022988505747</v>
      </c>
      <c r="U1107" s="3">
        <f t="shared" si="210"/>
        <v>120.33694344163656</v>
      </c>
      <c r="V1107" s="3">
        <f t="shared" si="211"/>
        <v>49.203286443420907</v>
      </c>
      <c r="W1107" s="2">
        <f t="shared" si="212"/>
        <v>2.5833333333333335</v>
      </c>
      <c r="X1107">
        <v>83</v>
      </c>
      <c r="Y1107">
        <v>44</v>
      </c>
      <c r="Z1107" s="2">
        <v>0.53</v>
      </c>
      <c r="AA1107">
        <v>40</v>
      </c>
      <c r="AB1107">
        <v>17</v>
      </c>
      <c r="AC1107">
        <f t="shared" si="213"/>
        <v>51</v>
      </c>
      <c r="AD1107" s="2">
        <v>0.42499999999999999</v>
      </c>
      <c r="AE1107">
        <v>15</v>
      </c>
      <c r="AF1107">
        <v>13</v>
      </c>
      <c r="AG1107" s="2">
        <v>0.86699999999999999</v>
      </c>
      <c r="AH1107">
        <v>36</v>
      </c>
      <c r="AI1107">
        <v>8</v>
      </c>
      <c r="AJ1107">
        <v>44</v>
      </c>
      <c r="AK1107">
        <v>21</v>
      </c>
      <c r="AL1107">
        <v>12</v>
      </c>
      <c r="AM1107">
        <v>38</v>
      </c>
      <c r="AN1107">
        <v>240</v>
      </c>
      <c r="AO1107">
        <v>28</v>
      </c>
      <c r="AP1107">
        <v>35</v>
      </c>
      <c r="AQ1107">
        <v>27</v>
      </c>
      <c r="AR1107">
        <v>28</v>
      </c>
      <c r="AS1107">
        <v>43</v>
      </c>
      <c r="AT1107">
        <v>19</v>
      </c>
      <c r="AU1107">
        <v>21</v>
      </c>
      <c r="AV1107">
        <v>40</v>
      </c>
      <c r="AW1107">
        <f t="shared" si="214"/>
        <v>14</v>
      </c>
      <c r="AX1107">
        <f t="shared" si="215"/>
        <v>54</v>
      </c>
      <c r="AY1107" t="s">
        <v>102</v>
      </c>
      <c r="AZ1107" s="1">
        <v>46059.8125</v>
      </c>
      <c r="BA1107" s="1">
        <v>46059</v>
      </c>
      <c r="BB1107">
        <v>2</v>
      </c>
      <c r="BC1107" t="s">
        <v>120</v>
      </c>
      <c r="BD1107">
        <v>2026</v>
      </c>
    </row>
    <row r="1108" spans="1:56" x14ac:dyDescent="0.25">
      <c r="A1108">
        <v>22500739</v>
      </c>
      <c r="B1108" t="s">
        <v>89</v>
      </c>
      <c r="C1108" t="s">
        <v>90</v>
      </c>
      <c r="D1108">
        <v>1610612744</v>
      </c>
      <c r="E1108" t="str">
        <f t="shared" si="204"/>
        <v>161061274422500739</v>
      </c>
      <c r="F1108" t="s">
        <v>87</v>
      </c>
      <c r="G1108" t="s">
        <v>88</v>
      </c>
      <c r="H1108">
        <v>1610612756</v>
      </c>
      <c r="I1108" s="4" t="str">
        <f t="shared" si="205"/>
        <v>161061275622500739</v>
      </c>
      <c r="J1108">
        <v>0</v>
      </c>
      <c r="K1108">
        <v>1</v>
      </c>
      <c r="L1108">
        <v>101</v>
      </c>
      <c r="M1108">
        <v>97</v>
      </c>
      <c r="N1108">
        <v>23</v>
      </c>
      <c r="O1108">
        <v>4</v>
      </c>
      <c r="P1108">
        <v>8</v>
      </c>
      <c r="Q1108" s="2">
        <f t="shared" si="206"/>
        <v>0.59551886792452835</v>
      </c>
      <c r="R1108" s="3">
        <f t="shared" si="207"/>
        <v>59.8</v>
      </c>
      <c r="S1108" s="3">
        <f t="shared" si="208"/>
        <v>66.64</v>
      </c>
      <c r="T1108" s="3">
        <f t="shared" si="209"/>
        <v>168.89632107023411</v>
      </c>
      <c r="U1108" s="3">
        <f t="shared" si="210"/>
        <v>145.55822328931575</v>
      </c>
      <c r="V1108" s="3">
        <f t="shared" si="211"/>
        <v>23.338097780918361</v>
      </c>
      <c r="W1108" s="2">
        <f t="shared" si="212"/>
        <v>1.5333333333333334</v>
      </c>
      <c r="X1108">
        <v>76</v>
      </c>
      <c r="Y1108">
        <v>33</v>
      </c>
      <c r="Z1108" s="2">
        <v>0.434</v>
      </c>
      <c r="AA1108">
        <v>55</v>
      </c>
      <c r="AB1108">
        <v>20</v>
      </c>
      <c r="AC1108">
        <f t="shared" si="213"/>
        <v>60</v>
      </c>
      <c r="AD1108" s="2">
        <v>0.36399999999999999</v>
      </c>
      <c r="AE1108">
        <v>20</v>
      </c>
      <c r="AF1108">
        <v>15</v>
      </c>
      <c r="AG1108" s="2">
        <v>0.75</v>
      </c>
      <c r="AH1108">
        <v>35</v>
      </c>
      <c r="AI1108">
        <v>10</v>
      </c>
      <c r="AJ1108">
        <v>45</v>
      </c>
      <c r="AK1108">
        <v>12</v>
      </c>
      <c r="AL1108">
        <v>15</v>
      </c>
      <c r="AM1108">
        <v>4</v>
      </c>
      <c r="AN1108">
        <v>240</v>
      </c>
      <c r="AO1108">
        <v>25</v>
      </c>
      <c r="AP1108">
        <v>34</v>
      </c>
      <c r="AQ1108">
        <v>17</v>
      </c>
      <c r="AR1108">
        <v>25</v>
      </c>
      <c r="AS1108">
        <v>10</v>
      </c>
      <c r="AT1108">
        <v>17</v>
      </c>
      <c r="AU1108">
        <v>13</v>
      </c>
      <c r="AV1108">
        <v>22</v>
      </c>
      <c r="AW1108">
        <f t="shared" si="214"/>
        <v>4</v>
      </c>
      <c r="AX1108">
        <f t="shared" si="215"/>
        <v>26</v>
      </c>
      <c r="AY1108" t="s">
        <v>102</v>
      </c>
      <c r="AZ1108" s="1">
        <v>46058.916666666664</v>
      </c>
      <c r="BA1108" s="1">
        <v>46058</v>
      </c>
      <c r="BB1108">
        <v>2</v>
      </c>
      <c r="BC1108" t="s">
        <v>120</v>
      </c>
      <c r="BD1108">
        <v>2026</v>
      </c>
    </row>
    <row r="1109" spans="1:56" x14ac:dyDescent="0.25">
      <c r="A1109">
        <v>22500739</v>
      </c>
      <c r="B1109" t="s">
        <v>87</v>
      </c>
      <c r="C1109" t="s">
        <v>88</v>
      </c>
      <c r="D1109">
        <v>1610612756</v>
      </c>
      <c r="E1109" t="str">
        <f t="shared" si="204"/>
        <v>161061275622500739</v>
      </c>
      <c r="F1109" t="s">
        <v>89</v>
      </c>
      <c r="G1109" t="s">
        <v>90</v>
      </c>
      <c r="H1109">
        <v>1610612744</v>
      </c>
      <c r="I1109" s="4" t="str">
        <f t="shared" si="205"/>
        <v>161061274422500739</v>
      </c>
      <c r="J1109">
        <v>1</v>
      </c>
      <c r="K1109">
        <v>0</v>
      </c>
      <c r="L1109">
        <v>97</v>
      </c>
      <c r="M1109">
        <v>101</v>
      </c>
      <c r="N1109">
        <v>22</v>
      </c>
      <c r="O1109">
        <v>1</v>
      </c>
      <c r="P1109">
        <v>10</v>
      </c>
      <c r="Q1109" s="2">
        <f t="shared" si="206"/>
        <v>0.57301512287334588</v>
      </c>
      <c r="R1109" s="3">
        <f t="shared" si="207"/>
        <v>66.64</v>
      </c>
      <c r="S1109" s="3">
        <f t="shared" si="208"/>
        <v>59.8</v>
      </c>
      <c r="T1109" s="3">
        <f t="shared" si="209"/>
        <v>145.55822328931575</v>
      </c>
      <c r="U1109" s="3">
        <f t="shared" si="210"/>
        <v>168.89632107023411</v>
      </c>
      <c r="V1109" s="3">
        <f t="shared" si="211"/>
        <v>-23.338097780918361</v>
      </c>
      <c r="W1109" s="2">
        <f t="shared" si="212"/>
        <v>1.8333333333333333</v>
      </c>
      <c r="X1109">
        <v>82</v>
      </c>
      <c r="Y1109">
        <v>38</v>
      </c>
      <c r="Z1109" s="2">
        <v>0.46300000000000002</v>
      </c>
      <c r="AA1109">
        <v>43</v>
      </c>
      <c r="AB1109">
        <v>16</v>
      </c>
      <c r="AC1109">
        <f t="shared" si="213"/>
        <v>48</v>
      </c>
      <c r="AD1109" s="2">
        <v>0.372</v>
      </c>
      <c r="AE1109">
        <v>6</v>
      </c>
      <c r="AF1109">
        <v>5</v>
      </c>
      <c r="AG1109" s="2">
        <v>0.83299999999999996</v>
      </c>
      <c r="AH1109">
        <v>31</v>
      </c>
      <c r="AI1109">
        <v>6</v>
      </c>
      <c r="AJ1109">
        <v>37</v>
      </c>
      <c r="AK1109">
        <v>15</v>
      </c>
      <c r="AL1109">
        <v>12</v>
      </c>
      <c r="AM1109">
        <v>-4</v>
      </c>
      <c r="AN1109">
        <v>240</v>
      </c>
      <c r="AO1109">
        <v>29</v>
      </c>
      <c r="AP1109">
        <v>26</v>
      </c>
      <c r="AQ1109">
        <v>27</v>
      </c>
      <c r="AR1109">
        <v>15</v>
      </c>
      <c r="AS1109">
        <v>14</v>
      </c>
      <c r="AT1109">
        <v>9</v>
      </c>
      <c r="AU1109">
        <v>14</v>
      </c>
      <c r="AV1109">
        <v>32</v>
      </c>
      <c r="AW1109">
        <f t="shared" si="214"/>
        <v>12</v>
      </c>
      <c r="AX1109">
        <f t="shared" si="215"/>
        <v>44</v>
      </c>
      <c r="AY1109" t="s">
        <v>102</v>
      </c>
      <c r="AZ1109" s="1">
        <v>46058.916666666664</v>
      </c>
      <c r="BA1109" s="1">
        <v>46058</v>
      </c>
      <c r="BB1109">
        <v>2</v>
      </c>
      <c r="BC1109" t="s">
        <v>120</v>
      </c>
      <c r="BD1109">
        <v>2026</v>
      </c>
    </row>
    <row r="1110" spans="1:56" x14ac:dyDescent="0.25">
      <c r="A1110">
        <v>22500740</v>
      </c>
      <c r="B1110" t="s">
        <v>70</v>
      </c>
      <c r="C1110" t="s">
        <v>71</v>
      </c>
      <c r="D1110">
        <v>1610612755</v>
      </c>
      <c r="E1110" t="str">
        <f t="shared" si="204"/>
        <v>161061275522500740</v>
      </c>
      <c r="F1110" t="s">
        <v>68</v>
      </c>
      <c r="G1110" t="s">
        <v>69</v>
      </c>
      <c r="H1110">
        <v>1610612747</v>
      </c>
      <c r="I1110" s="4" t="str">
        <f t="shared" si="205"/>
        <v>161061274722500740</v>
      </c>
      <c r="J1110">
        <v>0</v>
      </c>
      <c r="K1110">
        <v>0</v>
      </c>
      <c r="L1110">
        <v>115</v>
      </c>
      <c r="M1110">
        <v>119</v>
      </c>
      <c r="N1110">
        <v>29</v>
      </c>
      <c r="O1110">
        <v>3</v>
      </c>
      <c r="P1110">
        <v>15</v>
      </c>
      <c r="Q1110" s="2">
        <f t="shared" si="206"/>
        <v>0.61092222694432641</v>
      </c>
      <c r="R1110" s="3">
        <f t="shared" si="207"/>
        <v>76.12</v>
      </c>
      <c r="S1110" s="3">
        <f t="shared" si="208"/>
        <v>58.879999999999995</v>
      </c>
      <c r="T1110" s="3">
        <f t="shared" si="209"/>
        <v>151.07724645296898</v>
      </c>
      <c r="U1110" s="3">
        <f t="shared" si="210"/>
        <v>202.10597826086959</v>
      </c>
      <c r="V1110" s="3">
        <f t="shared" si="211"/>
        <v>-51.028731807900613</v>
      </c>
      <c r="W1110" s="2">
        <f t="shared" si="212"/>
        <v>2.0714285714285716</v>
      </c>
      <c r="X1110">
        <v>84</v>
      </c>
      <c r="Y1110">
        <v>45</v>
      </c>
      <c r="Z1110" s="2">
        <v>0.53600000000000003</v>
      </c>
      <c r="AA1110">
        <v>24</v>
      </c>
      <c r="AB1110">
        <v>5</v>
      </c>
      <c r="AC1110">
        <f t="shared" si="213"/>
        <v>15</v>
      </c>
      <c r="AD1110" s="2">
        <v>0.20799999999999999</v>
      </c>
      <c r="AE1110">
        <v>23</v>
      </c>
      <c r="AF1110">
        <v>20</v>
      </c>
      <c r="AG1110" s="2">
        <v>0.87</v>
      </c>
      <c r="AH1110">
        <v>24</v>
      </c>
      <c r="AI1110">
        <v>4</v>
      </c>
      <c r="AJ1110">
        <v>28</v>
      </c>
      <c r="AK1110">
        <v>22</v>
      </c>
      <c r="AL1110">
        <v>14</v>
      </c>
      <c r="AM1110">
        <v>-4</v>
      </c>
      <c r="AN1110">
        <v>240</v>
      </c>
      <c r="AO1110">
        <v>27</v>
      </c>
      <c r="AP1110">
        <v>32</v>
      </c>
      <c r="AQ1110">
        <v>28</v>
      </c>
      <c r="AR1110">
        <v>28</v>
      </c>
      <c r="AS1110">
        <v>14</v>
      </c>
      <c r="AT1110">
        <v>16</v>
      </c>
      <c r="AU1110">
        <v>24</v>
      </c>
      <c r="AV1110">
        <v>66</v>
      </c>
      <c r="AW1110">
        <f t="shared" si="214"/>
        <v>14</v>
      </c>
      <c r="AX1110">
        <f t="shared" si="215"/>
        <v>80</v>
      </c>
      <c r="AY1110" t="s">
        <v>102</v>
      </c>
      <c r="AZ1110" s="1">
        <v>46058.916666666664</v>
      </c>
      <c r="BA1110" s="1">
        <v>46058</v>
      </c>
      <c r="BB1110">
        <v>2</v>
      </c>
      <c r="BC1110" t="s">
        <v>120</v>
      </c>
      <c r="BD1110">
        <v>2026</v>
      </c>
    </row>
    <row r="1111" spans="1:56" x14ac:dyDescent="0.25">
      <c r="A1111">
        <v>22500740</v>
      </c>
      <c r="B1111" t="s">
        <v>68</v>
      </c>
      <c r="C1111" t="s">
        <v>69</v>
      </c>
      <c r="D1111">
        <v>1610612747</v>
      </c>
      <c r="E1111" t="str">
        <f t="shared" si="204"/>
        <v>161061274722500740</v>
      </c>
      <c r="F1111" t="s">
        <v>70</v>
      </c>
      <c r="G1111" t="s">
        <v>71</v>
      </c>
      <c r="H1111">
        <v>1610612755</v>
      </c>
      <c r="I1111" s="4" t="str">
        <f t="shared" si="205"/>
        <v>161061275522500740</v>
      </c>
      <c r="J1111">
        <v>1</v>
      </c>
      <c r="K1111">
        <v>1</v>
      </c>
      <c r="L1111">
        <v>119</v>
      </c>
      <c r="M1111">
        <v>115</v>
      </c>
      <c r="N1111">
        <v>27</v>
      </c>
      <c r="O1111">
        <v>4</v>
      </c>
      <c r="P1111">
        <v>8</v>
      </c>
      <c r="Q1111" s="2">
        <f t="shared" si="206"/>
        <v>0.6547095070422535</v>
      </c>
      <c r="R1111" s="3">
        <f t="shared" si="207"/>
        <v>58.879999999999995</v>
      </c>
      <c r="S1111" s="3">
        <f t="shared" si="208"/>
        <v>76.12</v>
      </c>
      <c r="T1111" s="3">
        <f t="shared" si="209"/>
        <v>202.10597826086959</v>
      </c>
      <c r="U1111" s="3">
        <f t="shared" si="210"/>
        <v>151.07724645296898</v>
      </c>
      <c r="V1111" s="3">
        <f t="shared" si="211"/>
        <v>51.028731807900613</v>
      </c>
      <c r="W1111" s="2">
        <f t="shared" si="212"/>
        <v>1.2272727272727273</v>
      </c>
      <c r="X1111">
        <v>79</v>
      </c>
      <c r="Y1111">
        <v>44</v>
      </c>
      <c r="Z1111" s="2">
        <v>0.55700000000000005</v>
      </c>
      <c r="AA1111">
        <v>25</v>
      </c>
      <c r="AB1111">
        <v>9</v>
      </c>
      <c r="AC1111">
        <f t="shared" si="213"/>
        <v>27</v>
      </c>
      <c r="AD1111" s="2">
        <v>0.36</v>
      </c>
      <c r="AE1111">
        <v>27</v>
      </c>
      <c r="AF1111">
        <v>22</v>
      </c>
      <c r="AG1111" s="2">
        <v>0.81499999999999995</v>
      </c>
      <c r="AH1111">
        <v>32</v>
      </c>
      <c r="AI1111">
        <v>10</v>
      </c>
      <c r="AJ1111">
        <v>42</v>
      </c>
      <c r="AK1111">
        <v>17</v>
      </c>
      <c r="AL1111">
        <v>22</v>
      </c>
      <c r="AM1111">
        <v>4</v>
      </c>
      <c r="AN1111">
        <v>240</v>
      </c>
      <c r="AO1111">
        <v>21</v>
      </c>
      <c r="AP1111">
        <v>30</v>
      </c>
      <c r="AQ1111">
        <v>34</v>
      </c>
      <c r="AR1111">
        <v>34</v>
      </c>
      <c r="AS1111">
        <v>16</v>
      </c>
      <c r="AT1111">
        <v>18</v>
      </c>
      <c r="AU1111">
        <v>17</v>
      </c>
      <c r="AV1111">
        <v>66</v>
      </c>
      <c r="AW1111">
        <f t="shared" si="214"/>
        <v>4</v>
      </c>
      <c r="AX1111">
        <f t="shared" si="215"/>
        <v>70</v>
      </c>
      <c r="AY1111" t="s">
        <v>102</v>
      </c>
      <c r="AZ1111" s="1">
        <v>46058.916666666664</v>
      </c>
      <c r="BA1111" s="1">
        <v>46058</v>
      </c>
      <c r="BB1111">
        <v>2</v>
      </c>
      <c r="BC1111" t="s">
        <v>120</v>
      </c>
      <c r="BD1111">
        <v>2026</v>
      </c>
    </row>
    <row r="1112" spans="1:56" x14ac:dyDescent="0.25">
      <c r="A1112">
        <v>22500738</v>
      </c>
      <c r="B1112" t="s">
        <v>98</v>
      </c>
      <c r="C1112" t="s">
        <v>99</v>
      </c>
      <c r="D1112">
        <v>1610612742</v>
      </c>
      <c r="E1112" t="str">
        <f t="shared" si="204"/>
        <v>161061274222500738</v>
      </c>
      <c r="F1112" t="s">
        <v>53</v>
      </c>
      <c r="G1112" t="s">
        <v>54</v>
      </c>
      <c r="H1112">
        <v>1610612759</v>
      </c>
      <c r="I1112" s="4" t="str">
        <f t="shared" si="205"/>
        <v>161061275922500738</v>
      </c>
      <c r="J1112">
        <v>1</v>
      </c>
      <c r="K1112">
        <v>0</v>
      </c>
      <c r="L1112">
        <v>123</v>
      </c>
      <c r="M1112">
        <v>135</v>
      </c>
      <c r="N1112">
        <v>23</v>
      </c>
      <c r="O1112">
        <v>8</v>
      </c>
      <c r="P1112">
        <v>9</v>
      </c>
      <c r="Q1112" s="2">
        <f t="shared" si="206"/>
        <v>0.58128544423440454</v>
      </c>
      <c r="R1112" s="3">
        <f t="shared" si="207"/>
        <v>89.8</v>
      </c>
      <c r="S1112" s="3">
        <f t="shared" si="208"/>
        <v>82</v>
      </c>
      <c r="T1112" s="3">
        <f t="shared" si="209"/>
        <v>136.97104677060133</v>
      </c>
      <c r="U1112" s="3">
        <f t="shared" si="210"/>
        <v>164.63414634146341</v>
      </c>
      <c r="V1112" s="3">
        <f t="shared" si="211"/>
        <v>-27.663099570862073</v>
      </c>
      <c r="W1112" s="2">
        <f t="shared" si="212"/>
        <v>2.5555555555555554</v>
      </c>
      <c r="X1112">
        <v>97</v>
      </c>
      <c r="Y1112">
        <v>47</v>
      </c>
      <c r="Z1112" s="2">
        <v>0.48499999999999999</v>
      </c>
      <c r="AA1112">
        <v>31</v>
      </c>
      <c r="AB1112">
        <v>12</v>
      </c>
      <c r="AC1112">
        <f t="shared" si="213"/>
        <v>36</v>
      </c>
      <c r="AD1112" s="2">
        <v>0.38700000000000001</v>
      </c>
      <c r="AE1112">
        <v>20</v>
      </c>
      <c r="AF1112">
        <v>17</v>
      </c>
      <c r="AG1112" s="2">
        <v>0.85</v>
      </c>
      <c r="AH1112">
        <v>34</v>
      </c>
      <c r="AI1112">
        <v>7</v>
      </c>
      <c r="AJ1112">
        <v>41</v>
      </c>
      <c r="AK1112">
        <v>20</v>
      </c>
      <c r="AL1112">
        <v>9</v>
      </c>
      <c r="AM1112">
        <v>-12</v>
      </c>
      <c r="AN1112">
        <v>240</v>
      </c>
      <c r="AO1112">
        <v>35</v>
      </c>
      <c r="AP1112">
        <v>28</v>
      </c>
      <c r="AQ1112">
        <v>33</v>
      </c>
      <c r="AR1112">
        <v>27</v>
      </c>
      <c r="AS1112">
        <v>4</v>
      </c>
      <c r="AT1112">
        <v>10</v>
      </c>
      <c r="AU1112">
        <v>6</v>
      </c>
      <c r="AV1112">
        <v>54</v>
      </c>
      <c r="AW1112">
        <f t="shared" si="214"/>
        <v>16</v>
      </c>
      <c r="AX1112">
        <f t="shared" si="215"/>
        <v>70</v>
      </c>
      <c r="AY1112" t="s">
        <v>102</v>
      </c>
      <c r="AZ1112" s="1">
        <v>46058.854166666664</v>
      </c>
      <c r="BA1112" s="1">
        <v>46058</v>
      </c>
      <c r="BB1112">
        <v>2</v>
      </c>
      <c r="BC1112" t="s">
        <v>120</v>
      </c>
      <c r="BD1112">
        <v>2026</v>
      </c>
    </row>
    <row r="1113" spans="1:56" x14ac:dyDescent="0.25">
      <c r="A1113">
        <v>22500738</v>
      </c>
      <c r="B1113" t="s">
        <v>53</v>
      </c>
      <c r="C1113" t="s">
        <v>54</v>
      </c>
      <c r="D1113">
        <v>1610612759</v>
      </c>
      <c r="E1113" t="str">
        <f t="shared" si="204"/>
        <v>161061275922500738</v>
      </c>
      <c r="F1113" t="s">
        <v>98</v>
      </c>
      <c r="G1113" t="s">
        <v>99</v>
      </c>
      <c r="H1113">
        <v>1610612742</v>
      </c>
      <c r="I1113" s="4" t="str">
        <f t="shared" si="205"/>
        <v>161061274222500738</v>
      </c>
      <c r="J1113">
        <v>0</v>
      </c>
      <c r="K1113">
        <v>1</v>
      </c>
      <c r="L1113">
        <v>135</v>
      </c>
      <c r="M1113">
        <v>123</v>
      </c>
      <c r="N1113">
        <v>34</v>
      </c>
      <c r="O1113">
        <v>7</v>
      </c>
      <c r="P1113">
        <v>7</v>
      </c>
      <c r="Q1113" s="2">
        <f t="shared" si="206"/>
        <v>0.6367924528301887</v>
      </c>
      <c r="R1113" s="3">
        <f t="shared" si="207"/>
        <v>82</v>
      </c>
      <c r="S1113" s="3">
        <f t="shared" si="208"/>
        <v>89.8</v>
      </c>
      <c r="T1113" s="3">
        <f t="shared" si="209"/>
        <v>164.63414634146341</v>
      </c>
      <c r="U1113" s="3">
        <f t="shared" si="210"/>
        <v>136.97104677060133</v>
      </c>
      <c r="V1113" s="3">
        <f t="shared" si="211"/>
        <v>27.663099570862073</v>
      </c>
      <c r="W1113" s="2">
        <f t="shared" si="212"/>
        <v>2.6153846153846154</v>
      </c>
      <c r="X1113">
        <v>95</v>
      </c>
      <c r="Y1113">
        <v>48</v>
      </c>
      <c r="Z1113" s="2">
        <v>0.505</v>
      </c>
      <c r="AA1113">
        <v>41</v>
      </c>
      <c r="AB1113">
        <v>17</v>
      </c>
      <c r="AC1113">
        <f t="shared" si="213"/>
        <v>51</v>
      </c>
      <c r="AD1113" s="2">
        <v>0.41499999999999998</v>
      </c>
      <c r="AE1113">
        <v>25</v>
      </c>
      <c r="AF1113">
        <v>22</v>
      </c>
      <c r="AG1113" s="2">
        <v>0.88</v>
      </c>
      <c r="AH1113">
        <v>39</v>
      </c>
      <c r="AI1113">
        <v>11</v>
      </c>
      <c r="AJ1113">
        <v>50</v>
      </c>
      <c r="AK1113">
        <v>18</v>
      </c>
      <c r="AL1113">
        <v>13</v>
      </c>
      <c r="AM1113">
        <v>12</v>
      </c>
      <c r="AN1113">
        <v>240</v>
      </c>
      <c r="AO1113">
        <v>38</v>
      </c>
      <c r="AP1113">
        <v>36</v>
      </c>
      <c r="AQ1113">
        <v>25</v>
      </c>
      <c r="AR1113">
        <v>36</v>
      </c>
      <c r="AS1113">
        <v>13</v>
      </c>
      <c r="AT1113">
        <v>19</v>
      </c>
      <c r="AU1113">
        <v>15</v>
      </c>
      <c r="AV1113">
        <v>60</v>
      </c>
      <c r="AW1113">
        <f t="shared" si="214"/>
        <v>2</v>
      </c>
      <c r="AX1113">
        <f t="shared" si="215"/>
        <v>62</v>
      </c>
      <c r="AY1113" t="s">
        <v>102</v>
      </c>
      <c r="AZ1113" s="1">
        <v>46058.854166666664</v>
      </c>
      <c r="BA1113" s="1">
        <v>46058</v>
      </c>
      <c r="BB1113">
        <v>2</v>
      </c>
      <c r="BC1113" t="s">
        <v>120</v>
      </c>
      <c r="BD1113">
        <v>2026</v>
      </c>
    </row>
    <row r="1114" spans="1:56" x14ac:dyDescent="0.25">
      <c r="A1114">
        <v>22500737</v>
      </c>
      <c r="B1114" t="s">
        <v>78</v>
      </c>
      <c r="C1114" t="s">
        <v>79</v>
      </c>
      <c r="D1114">
        <v>1610612745</v>
      </c>
      <c r="E1114" t="str">
        <f t="shared" si="204"/>
        <v>161061274522500737</v>
      </c>
      <c r="F1114" t="s">
        <v>92</v>
      </c>
      <c r="G1114" t="s">
        <v>93</v>
      </c>
      <c r="H1114">
        <v>1610612766</v>
      </c>
      <c r="I1114" s="4" t="str">
        <f t="shared" si="205"/>
        <v>161061276622500737</v>
      </c>
      <c r="J1114">
        <v>1</v>
      </c>
      <c r="K1114">
        <v>0</v>
      </c>
      <c r="L1114">
        <v>99</v>
      </c>
      <c r="M1114">
        <v>109</v>
      </c>
      <c r="N1114">
        <v>24</v>
      </c>
      <c r="O1114">
        <v>5</v>
      </c>
      <c r="P1114">
        <v>17</v>
      </c>
      <c r="Q1114" s="2">
        <f t="shared" si="206"/>
        <v>0.53921568627450978</v>
      </c>
      <c r="R1114" s="3">
        <f t="shared" si="207"/>
        <v>61.8</v>
      </c>
      <c r="S1114" s="3">
        <f t="shared" si="208"/>
        <v>60.680000000000007</v>
      </c>
      <c r="T1114" s="3">
        <f t="shared" si="209"/>
        <v>160.19417475728156</v>
      </c>
      <c r="U1114" s="3">
        <f t="shared" si="210"/>
        <v>179.63085036255765</v>
      </c>
      <c r="V1114" s="3">
        <f t="shared" si="211"/>
        <v>-19.436675605276093</v>
      </c>
      <c r="W1114" s="2">
        <f t="shared" si="212"/>
        <v>1.3333333333333333</v>
      </c>
      <c r="X1114">
        <v>83</v>
      </c>
      <c r="Y1114">
        <v>38</v>
      </c>
      <c r="Z1114" s="2">
        <v>0.45800000000000002</v>
      </c>
      <c r="AA1114">
        <v>23</v>
      </c>
      <c r="AB1114">
        <v>8</v>
      </c>
      <c r="AC1114">
        <f t="shared" si="213"/>
        <v>24</v>
      </c>
      <c r="AD1114" s="2">
        <v>0.34799999999999998</v>
      </c>
      <c r="AE1114">
        <v>20</v>
      </c>
      <c r="AF1114">
        <v>15</v>
      </c>
      <c r="AG1114" s="2">
        <v>0.75</v>
      </c>
      <c r="AH1114">
        <v>28</v>
      </c>
      <c r="AI1114">
        <v>12</v>
      </c>
      <c r="AJ1114">
        <v>40</v>
      </c>
      <c r="AK1114">
        <v>16</v>
      </c>
      <c r="AL1114">
        <v>18</v>
      </c>
      <c r="AM1114">
        <v>-10</v>
      </c>
      <c r="AN1114">
        <v>240</v>
      </c>
      <c r="AO1114">
        <v>26</v>
      </c>
      <c r="AP1114">
        <v>23</v>
      </c>
      <c r="AQ1114">
        <v>26</v>
      </c>
      <c r="AR1114">
        <v>24</v>
      </c>
      <c r="AS1114">
        <v>1</v>
      </c>
      <c r="AT1114">
        <v>21</v>
      </c>
      <c r="AU1114">
        <v>14</v>
      </c>
      <c r="AV1114">
        <v>48</v>
      </c>
      <c r="AW1114">
        <f t="shared" si="214"/>
        <v>12</v>
      </c>
      <c r="AX1114">
        <f t="shared" si="215"/>
        <v>60</v>
      </c>
      <c r="AY1114" t="s">
        <v>102</v>
      </c>
      <c r="AZ1114" s="1">
        <v>46058.833333333336</v>
      </c>
      <c r="BA1114" s="1">
        <v>46058</v>
      </c>
      <c r="BB1114">
        <v>2</v>
      </c>
      <c r="BC1114" t="s">
        <v>120</v>
      </c>
      <c r="BD1114">
        <v>2026</v>
      </c>
    </row>
    <row r="1115" spans="1:56" x14ac:dyDescent="0.25">
      <c r="A1115">
        <v>22500737</v>
      </c>
      <c r="B1115" t="s">
        <v>92</v>
      </c>
      <c r="C1115" t="s">
        <v>93</v>
      </c>
      <c r="D1115">
        <v>1610612766</v>
      </c>
      <c r="E1115" t="str">
        <f t="shared" si="204"/>
        <v>161061276622500737</v>
      </c>
      <c r="F1115" t="s">
        <v>78</v>
      </c>
      <c r="G1115" t="s">
        <v>79</v>
      </c>
      <c r="H1115">
        <v>1610612745</v>
      </c>
      <c r="I1115" s="4" t="str">
        <f t="shared" si="205"/>
        <v>161061274522500737</v>
      </c>
      <c r="J1115">
        <v>0</v>
      </c>
      <c r="K1115">
        <v>1</v>
      </c>
      <c r="L1115">
        <v>109</v>
      </c>
      <c r="M1115">
        <v>99</v>
      </c>
      <c r="N1115">
        <v>21</v>
      </c>
      <c r="O1115">
        <v>5</v>
      </c>
      <c r="P1115">
        <v>14</v>
      </c>
      <c r="Q1115" s="2">
        <f t="shared" si="206"/>
        <v>0.56371534960695069</v>
      </c>
      <c r="R1115" s="3">
        <f t="shared" si="207"/>
        <v>60.680000000000007</v>
      </c>
      <c r="S1115" s="3">
        <f t="shared" si="208"/>
        <v>61.8</v>
      </c>
      <c r="T1115" s="3">
        <f t="shared" si="209"/>
        <v>179.63085036255765</v>
      </c>
      <c r="U1115" s="3">
        <f t="shared" si="210"/>
        <v>160.19417475728156</v>
      </c>
      <c r="V1115" s="3">
        <f t="shared" si="211"/>
        <v>19.436675605276093</v>
      </c>
      <c r="W1115" s="2">
        <f t="shared" si="212"/>
        <v>1.05</v>
      </c>
      <c r="X1115">
        <v>87</v>
      </c>
      <c r="Y1115">
        <v>36</v>
      </c>
      <c r="Z1115" s="2">
        <v>0.41399999999999998</v>
      </c>
      <c r="AA1115">
        <v>43</v>
      </c>
      <c r="AB1115">
        <v>17</v>
      </c>
      <c r="AC1115">
        <f t="shared" si="213"/>
        <v>51</v>
      </c>
      <c r="AD1115" s="2">
        <v>0.39500000000000002</v>
      </c>
      <c r="AE1115">
        <v>22</v>
      </c>
      <c r="AF1115">
        <v>20</v>
      </c>
      <c r="AG1115" s="2">
        <v>0.90900000000000003</v>
      </c>
      <c r="AH1115">
        <v>30</v>
      </c>
      <c r="AI1115">
        <v>16</v>
      </c>
      <c r="AJ1115">
        <v>46</v>
      </c>
      <c r="AK1115">
        <v>15</v>
      </c>
      <c r="AL1115">
        <v>20</v>
      </c>
      <c r="AM1115">
        <v>10</v>
      </c>
      <c r="AN1115">
        <v>240</v>
      </c>
      <c r="AO1115">
        <v>29</v>
      </c>
      <c r="AP1115">
        <v>32</v>
      </c>
      <c r="AQ1115">
        <v>30</v>
      </c>
      <c r="AR1115">
        <v>18</v>
      </c>
      <c r="AS1115">
        <v>22</v>
      </c>
      <c r="AT1115">
        <v>14</v>
      </c>
      <c r="AU1115">
        <v>27</v>
      </c>
      <c r="AV1115">
        <v>34</v>
      </c>
      <c r="AW1115">
        <f t="shared" si="214"/>
        <v>4</v>
      </c>
      <c r="AX1115">
        <f t="shared" si="215"/>
        <v>38</v>
      </c>
      <c r="AY1115" t="s">
        <v>102</v>
      </c>
      <c r="AZ1115" s="1">
        <v>46058.833333333336</v>
      </c>
      <c r="BA1115" s="1">
        <v>46058</v>
      </c>
      <c r="BB1115">
        <v>2</v>
      </c>
      <c r="BC1115" t="s">
        <v>120</v>
      </c>
      <c r="BD1115">
        <v>2026</v>
      </c>
    </row>
    <row r="1116" spans="1:56" x14ac:dyDescent="0.25">
      <c r="A1116">
        <v>22500735</v>
      </c>
      <c r="B1116" t="s">
        <v>107</v>
      </c>
      <c r="C1116" t="s">
        <v>108</v>
      </c>
      <c r="D1116">
        <v>1610612762</v>
      </c>
      <c r="E1116" t="str">
        <f t="shared" si="204"/>
        <v>161061276222500735</v>
      </c>
      <c r="F1116" t="s">
        <v>83</v>
      </c>
      <c r="G1116" t="s">
        <v>84</v>
      </c>
      <c r="H1116">
        <v>1610612737</v>
      </c>
      <c r="I1116" s="4" t="str">
        <f t="shared" si="205"/>
        <v>161061273722500735</v>
      </c>
      <c r="J1116">
        <v>0</v>
      </c>
      <c r="K1116">
        <v>0</v>
      </c>
      <c r="L1116">
        <v>119</v>
      </c>
      <c r="M1116">
        <v>121</v>
      </c>
      <c r="N1116">
        <v>19</v>
      </c>
      <c r="O1116">
        <v>4</v>
      </c>
      <c r="P1116">
        <v>7</v>
      </c>
      <c r="Q1116" s="2">
        <f t="shared" si="206"/>
        <v>0.54189435336976322</v>
      </c>
      <c r="R1116" s="3">
        <f t="shared" si="207"/>
        <v>83.8</v>
      </c>
      <c r="S1116" s="3">
        <f t="shared" si="208"/>
        <v>79.12</v>
      </c>
      <c r="T1116" s="3">
        <f t="shared" si="209"/>
        <v>142.00477326968974</v>
      </c>
      <c r="U1116" s="3">
        <f t="shared" si="210"/>
        <v>152.93225480283112</v>
      </c>
      <c r="V1116" s="3">
        <f t="shared" si="211"/>
        <v>-10.927481533141389</v>
      </c>
      <c r="W1116" s="2">
        <f t="shared" si="212"/>
        <v>2.375</v>
      </c>
      <c r="X1116">
        <v>101</v>
      </c>
      <c r="Y1116">
        <v>47</v>
      </c>
      <c r="Z1116" s="2">
        <v>0.46500000000000002</v>
      </c>
      <c r="AA1116">
        <v>30</v>
      </c>
      <c r="AB1116">
        <v>12</v>
      </c>
      <c r="AC1116">
        <f t="shared" si="213"/>
        <v>36</v>
      </c>
      <c r="AD1116" s="2">
        <v>0.4</v>
      </c>
      <c r="AE1116">
        <v>20</v>
      </c>
      <c r="AF1116">
        <v>13</v>
      </c>
      <c r="AG1116" s="2">
        <v>0.65</v>
      </c>
      <c r="AH1116">
        <v>31</v>
      </c>
      <c r="AI1116">
        <v>18</v>
      </c>
      <c r="AJ1116">
        <v>49</v>
      </c>
      <c r="AK1116">
        <v>24</v>
      </c>
      <c r="AL1116">
        <v>8</v>
      </c>
      <c r="AM1116">
        <v>-2</v>
      </c>
      <c r="AN1116">
        <v>240</v>
      </c>
      <c r="AO1116">
        <v>31</v>
      </c>
      <c r="AP1116">
        <v>29</v>
      </c>
      <c r="AQ1116">
        <v>36</v>
      </c>
      <c r="AR1116">
        <v>23</v>
      </c>
      <c r="AS1116">
        <v>12</v>
      </c>
      <c r="AT1116">
        <v>13</v>
      </c>
      <c r="AU1116">
        <v>13</v>
      </c>
      <c r="AV1116">
        <v>58</v>
      </c>
      <c r="AW1116">
        <f t="shared" si="214"/>
        <v>12</v>
      </c>
      <c r="AX1116">
        <f t="shared" si="215"/>
        <v>70</v>
      </c>
      <c r="AY1116" t="s">
        <v>102</v>
      </c>
      <c r="AZ1116" s="1">
        <v>46058.8125</v>
      </c>
      <c r="BA1116" s="1">
        <v>46058</v>
      </c>
      <c r="BB1116">
        <v>2</v>
      </c>
      <c r="BC1116" t="s">
        <v>120</v>
      </c>
      <c r="BD1116">
        <v>2026</v>
      </c>
    </row>
    <row r="1117" spans="1:56" x14ac:dyDescent="0.25">
      <c r="A1117">
        <v>22500735</v>
      </c>
      <c r="B1117" t="s">
        <v>83</v>
      </c>
      <c r="C1117" t="s">
        <v>84</v>
      </c>
      <c r="D1117">
        <v>1610612737</v>
      </c>
      <c r="E1117" t="str">
        <f t="shared" si="204"/>
        <v>161061273722500735</v>
      </c>
      <c r="F1117" t="s">
        <v>107</v>
      </c>
      <c r="G1117" t="s">
        <v>108</v>
      </c>
      <c r="H1117">
        <v>1610612762</v>
      </c>
      <c r="I1117" s="4" t="str">
        <f t="shared" si="205"/>
        <v>161061276222500735</v>
      </c>
      <c r="J1117">
        <v>1</v>
      </c>
      <c r="K1117">
        <v>1</v>
      </c>
      <c r="L1117">
        <v>121</v>
      </c>
      <c r="M1117">
        <v>119</v>
      </c>
      <c r="N1117">
        <v>34</v>
      </c>
      <c r="O1117">
        <v>10</v>
      </c>
      <c r="P1117">
        <v>3</v>
      </c>
      <c r="Q1117" s="2">
        <f t="shared" si="206"/>
        <v>0.55956344802071767</v>
      </c>
      <c r="R1117" s="3">
        <f t="shared" si="207"/>
        <v>79.12</v>
      </c>
      <c r="S1117" s="3">
        <f t="shared" si="208"/>
        <v>83.8</v>
      </c>
      <c r="T1117" s="3">
        <f t="shared" si="209"/>
        <v>152.93225480283112</v>
      </c>
      <c r="U1117" s="3">
        <f t="shared" si="210"/>
        <v>142.00477326968974</v>
      </c>
      <c r="V1117" s="3">
        <f t="shared" si="211"/>
        <v>10.927481533141389</v>
      </c>
      <c r="W1117" s="2">
        <f t="shared" si="212"/>
        <v>3.4</v>
      </c>
      <c r="X1117">
        <v>98</v>
      </c>
      <c r="Y1117">
        <v>48</v>
      </c>
      <c r="Z1117" s="2">
        <v>0.49</v>
      </c>
      <c r="AA1117">
        <v>35</v>
      </c>
      <c r="AB1117">
        <v>8</v>
      </c>
      <c r="AC1117">
        <f t="shared" si="213"/>
        <v>24</v>
      </c>
      <c r="AD1117" s="2">
        <v>0.22900000000000001</v>
      </c>
      <c r="AE1117">
        <v>23</v>
      </c>
      <c r="AF1117">
        <v>17</v>
      </c>
      <c r="AG1117" s="2">
        <v>0.73899999999999999</v>
      </c>
      <c r="AH1117">
        <v>31</v>
      </c>
      <c r="AI1117">
        <v>19</v>
      </c>
      <c r="AJ1117">
        <v>50</v>
      </c>
      <c r="AK1117">
        <v>18</v>
      </c>
      <c r="AL1117">
        <v>10</v>
      </c>
      <c r="AM1117">
        <v>2</v>
      </c>
      <c r="AN1117">
        <v>240</v>
      </c>
      <c r="AO1117">
        <v>30</v>
      </c>
      <c r="AP1117">
        <v>31</v>
      </c>
      <c r="AQ1117">
        <v>31</v>
      </c>
      <c r="AR1117">
        <v>29</v>
      </c>
      <c r="AS1117">
        <v>5</v>
      </c>
      <c r="AT1117">
        <v>13</v>
      </c>
      <c r="AU1117">
        <v>18</v>
      </c>
      <c r="AV1117">
        <v>76</v>
      </c>
      <c r="AW1117">
        <f t="shared" si="214"/>
        <v>4</v>
      </c>
      <c r="AX1117">
        <f t="shared" si="215"/>
        <v>80</v>
      </c>
      <c r="AY1117" t="s">
        <v>102</v>
      </c>
      <c r="AZ1117" s="1">
        <v>46058.8125</v>
      </c>
      <c r="BA1117" s="1">
        <v>46058</v>
      </c>
      <c r="BB1117">
        <v>2</v>
      </c>
      <c r="BC1117" t="s">
        <v>120</v>
      </c>
      <c r="BD1117">
        <v>2026</v>
      </c>
    </row>
    <row r="1118" spans="1:56" x14ac:dyDescent="0.25">
      <c r="A1118">
        <v>22500736</v>
      </c>
      <c r="B1118" t="s">
        <v>72</v>
      </c>
      <c r="C1118" t="s">
        <v>73</v>
      </c>
      <c r="D1118">
        <v>1610612761</v>
      </c>
      <c r="E1118" t="str">
        <f t="shared" si="204"/>
        <v>161061276122500736</v>
      </c>
      <c r="F1118" t="s">
        <v>100</v>
      </c>
      <c r="G1118" t="s">
        <v>101</v>
      </c>
      <c r="H1118">
        <v>1610612741</v>
      </c>
      <c r="I1118" s="4" t="str">
        <f t="shared" si="205"/>
        <v>161061274122500736</v>
      </c>
      <c r="J1118">
        <v>1</v>
      </c>
      <c r="K1118">
        <v>1</v>
      </c>
      <c r="L1118">
        <v>123</v>
      </c>
      <c r="M1118">
        <v>107</v>
      </c>
      <c r="N1118">
        <v>35</v>
      </c>
      <c r="O1118">
        <v>7</v>
      </c>
      <c r="P1118">
        <v>10</v>
      </c>
      <c r="Q1118" s="2">
        <f t="shared" si="206"/>
        <v>0.66328731665228646</v>
      </c>
      <c r="R1118" s="3">
        <f t="shared" si="207"/>
        <v>73.72</v>
      </c>
      <c r="S1118" s="3">
        <f t="shared" si="208"/>
        <v>66.52</v>
      </c>
      <c r="T1118" s="3">
        <f t="shared" si="209"/>
        <v>166.84753119913185</v>
      </c>
      <c r="U1118" s="3">
        <f t="shared" si="210"/>
        <v>160.85387853277211</v>
      </c>
      <c r="V1118" s="3">
        <f t="shared" si="211"/>
        <v>5.9936526663597363</v>
      </c>
      <c r="W1118" s="2">
        <f t="shared" si="212"/>
        <v>3.1818181818181817</v>
      </c>
      <c r="X1118">
        <v>87</v>
      </c>
      <c r="Y1118">
        <v>49</v>
      </c>
      <c r="Z1118" s="2">
        <v>0.56299999999999994</v>
      </c>
      <c r="AA1118">
        <v>34</v>
      </c>
      <c r="AB1118">
        <v>14</v>
      </c>
      <c r="AC1118">
        <f t="shared" si="213"/>
        <v>42</v>
      </c>
      <c r="AD1118" s="2">
        <v>0.41199999999999998</v>
      </c>
      <c r="AE1118">
        <v>13</v>
      </c>
      <c r="AF1118">
        <v>11</v>
      </c>
      <c r="AG1118" s="2">
        <v>0.84599999999999997</v>
      </c>
      <c r="AH1118">
        <v>27</v>
      </c>
      <c r="AI1118">
        <v>8</v>
      </c>
      <c r="AJ1118">
        <v>35</v>
      </c>
      <c r="AK1118">
        <v>11</v>
      </c>
      <c r="AL1118">
        <v>11</v>
      </c>
      <c r="AM1118">
        <v>16</v>
      </c>
      <c r="AN1118">
        <v>240</v>
      </c>
      <c r="AO1118">
        <v>33</v>
      </c>
      <c r="AP1118">
        <v>32</v>
      </c>
      <c r="AQ1118">
        <v>35</v>
      </c>
      <c r="AR1118">
        <v>23</v>
      </c>
      <c r="AS1118">
        <v>17</v>
      </c>
      <c r="AT1118">
        <v>17</v>
      </c>
      <c r="AU1118">
        <v>22</v>
      </c>
      <c r="AV1118">
        <v>60</v>
      </c>
      <c r="AW1118">
        <f t="shared" si="214"/>
        <v>10</v>
      </c>
      <c r="AX1118">
        <f t="shared" si="215"/>
        <v>70</v>
      </c>
      <c r="AY1118" t="s">
        <v>102</v>
      </c>
      <c r="AZ1118" s="1">
        <v>46058.8125</v>
      </c>
      <c r="BA1118" s="1">
        <v>46058</v>
      </c>
      <c r="BB1118">
        <v>2</v>
      </c>
      <c r="BC1118" t="s">
        <v>120</v>
      </c>
      <c r="BD1118">
        <v>2026</v>
      </c>
    </row>
    <row r="1119" spans="1:56" x14ac:dyDescent="0.25">
      <c r="A1119">
        <v>22500736</v>
      </c>
      <c r="B1119" t="s">
        <v>100</v>
      </c>
      <c r="C1119" t="s">
        <v>101</v>
      </c>
      <c r="D1119">
        <v>1610612741</v>
      </c>
      <c r="E1119" t="str">
        <f t="shared" si="204"/>
        <v>161061274122500736</v>
      </c>
      <c r="F1119" t="s">
        <v>72</v>
      </c>
      <c r="G1119" t="s">
        <v>73</v>
      </c>
      <c r="H1119">
        <v>1610612761</v>
      </c>
      <c r="I1119" s="4" t="str">
        <f t="shared" si="205"/>
        <v>161061276122500736</v>
      </c>
      <c r="J1119">
        <v>0</v>
      </c>
      <c r="K1119">
        <v>0</v>
      </c>
      <c r="L1119">
        <v>107</v>
      </c>
      <c r="M1119">
        <v>123</v>
      </c>
      <c r="N1119">
        <v>28</v>
      </c>
      <c r="O1119">
        <v>4</v>
      </c>
      <c r="P1119">
        <v>9</v>
      </c>
      <c r="Q1119" s="2">
        <f t="shared" si="206"/>
        <v>0.56601777401608122</v>
      </c>
      <c r="R1119" s="3">
        <f t="shared" si="207"/>
        <v>66.52</v>
      </c>
      <c r="S1119" s="3">
        <f t="shared" si="208"/>
        <v>73.72</v>
      </c>
      <c r="T1119" s="3">
        <f t="shared" si="209"/>
        <v>160.85387853277211</v>
      </c>
      <c r="U1119" s="3">
        <f t="shared" si="210"/>
        <v>166.84753119913185</v>
      </c>
      <c r="V1119" s="3">
        <f t="shared" si="211"/>
        <v>-5.9936526663597363</v>
      </c>
      <c r="W1119" s="2">
        <f t="shared" si="212"/>
        <v>1.8666666666666667</v>
      </c>
      <c r="X1119">
        <v>91</v>
      </c>
      <c r="Y1119">
        <v>41</v>
      </c>
      <c r="Z1119" s="2">
        <v>0.45100000000000001</v>
      </c>
      <c r="AA1119">
        <v>49</v>
      </c>
      <c r="AB1119">
        <v>18</v>
      </c>
      <c r="AC1119">
        <f t="shared" si="213"/>
        <v>54</v>
      </c>
      <c r="AD1119" s="2">
        <v>0.36699999999999999</v>
      </c>
      <c r="AE1119">
        <v>8</v>
      </c>
      <c r="AF1119">
        <v>7</v>
      </c>
      <c r="AG1119" s="2">
        <v>0.875</v>
      </c>
      <c r="AH1119">
        <v>25</v>
      </c>
      <c r="AI1119">
        <v>13</v>
      </c>
      <c r="AJ1119">
        <v>38</v>
      </c>
      <c r="AK1119">
        <v>13</v>
      </c>
      <c r="AL1119">
        <v>15</v>
      </c>
      <c r="AM1119">
        <v>-16</v>
      </c>
      <c r="AN1119">
        <v>240</v>
      </c>
      <c r="AO1119">
        <v>25</v>
      </c>
      <c r="AP1119">
        <v>33</v>
      </c>
      <c r="AQ1119">
        <v>30</v>
      </c>
      <c r="AR1119">
        <v>19</v>
      </c>
      <c r="AS1119">
        <v>1</v>
      </c>
      <c r="AT1119">
        <v>7</v>
      </c>
      <c r="AU1119">
        <v>16</v>
      </c>
      <c r="AV1119">
        <v>44</v>
      </c>
      <c r="AW1119">
        <f t="shared" si="214"/>
        <v>2</v>
      </c>
      <c r="AX1119">
        <f t="shared" si="215"/>
        <v>46</v>
      </c>
      <c r="AY1119" t="s">
        <v>102</v>
      </c>
      <c r="AZ1119" s="1">
        <v>46058.8125</v>
      </c>
      <c r="BA1119" s="1">
        <v>46058</v>
      </c>
      <c r="BB1119">
        <v>2</v>
      </c>
      <c r="BC1119" t="s">
        <v>120</v>
      </c>
      <c r="BD1119">
        <v>2026</v>
      </c>
    </row>
    <row r="1120" spans="1:56" x14ac:dyDescent="0.25">
      <c r="A1120">
        <v>22500733</v>
      </c>
      <c r="B1120" t="s">
        <v>111</v>
      </c>
      <c r="C1120" t="s">
        <v>112</v>
      </c>
      <c r="D1120">
        <v>1610612764</v>
      </c>
      <c r="E1120" t="str">
        <f t="shared" si="204"/>
        <v>161061276422500733</v>
      </c>
      <c r="F1120" t="s">
        <v>64</v>
      </c>
      <c r="G1120" t="s">
        <v>65</v>
      </c>
      <c r="H1120">
        <v>1610612765</v>
      </c>
      <c r="I1120" s="4" t="str">
        <f t="shared" si="205"/>
        <v>161061276522500733</v>
      </c>
      <c r="J1120">
        <v>0</v>
      </c>
      <c r="K1120">
        <v>1</v>
      </c>
      <c r="L1120">
        <v>126</v>
      </c>
      <c r="M1120">
        <v>117</v>
      </c>
      <c r="N1120">
        <v>30</v>
      </c>
      <c r="O1120">
        <v>6</v>
      </c>
      <c r="P1120">
        <v>9</v>
      </c>
      <c r="Q1120" s="2">
        <f t="shared" si="206"/>
        <v>0.63687828548321879</v>
      </c>
      <c r="R1120" s="3">
        <f t="shared" si="207"/>
        <v>71.92</v>
      </c>
      <c r="S1120" s="3">
        <f t="shared" si="208"/>
        <v>73.52</v>
      </c>
      <c r="T1120" s="3">
        <f t="shared" si="209"/>
        <v>175.19466073414904</v>
      </c>
      <c r="U1120" s="3">
        <f t="shared" si="210"/>
        <v>159.14036996735584</v>
      </c>
      <c r="V1120" s="3">
        <f t="shared" si="211"/>
        <v>16.054290766793201</v>
      </c>
      <c r="W1120" s="2">
        <f t="shared" si="212"/>
        <v>1.875</v>
      </c>
      <c r="X1120">
        <v>91</v>
      </c>
      <c r="Y1120">
        <v>49</v>
      </c>
      <c r="Z1120" s="2">
        <v>0.53800000000000003</v>
      </c>
      <c r="AA1120">
        <v>41</v>
      </c>
      <c r="AB1120">
        <v>18</v>
      </c>
      <c r="AC1120">
        <f t="shared" si="213"/>
        <v>54</v>
      </c>
      <c r="AD1120" s="2">
        <v>0.439</v>
      </c>
      <c r="AE1120">
        <v>18</v>
      </c>
      <c r="AF1120">
        <v>10</v>
      </c>
      <c r="AG1120" s="2">
        <v>0.55600000000000005</v>
      </c>
      <c r="AH1120">
        <v>28</v>
      </c>
      <c r="AI1120">
        <v>11</v>
      </c>
      <c r="AJ1120">
        <v>39</v>
      </c>
      <c r="AK1120">
        <v>26</v>
      </c>
      <c r="AL1120">
        <v>16</v>
      </c>
      <c r="AM1120">
        <v>9</v>
      </c>
      <c r="AN1120">
        <v>240</v>
      </c>
      <c r="AO1120">
        <v>34</v>
      </c>
      <c r="AP1120">
        <v>22</v>
      </c>
      <c r="AQ1120">
        <v>39</v>
      </c>
      <c r="AR1120">
        <v>31</v>
      </c>
      <c r="AS1120">
        <v>22</v>
      </c>
      <c r="AT1120">
        <v>8</v>
      </c>
      <c r="AU1120">
        <v>28</v>
      </c>
      <c r="AV1120">
        <v>56</v>
      </c>
      <c r="AW1120">
        <f t="shared" si="214"/>
        <v>6</v>
      </c>
      <c r="AX1120">
        <f t="shared" si="215"/>
        <v>62</v>
      </c>
      <c r="AY1120" t="s">
        <v>102</v>
      </c>
      <c r="AZ1120" s="1">
        <v>46058.791666666664</v>
      </c>
      <c r="BA1120" s="1">
        <v>46058</v>
      </c>
      <c r="BB1120">
        <v>2</v>
      </c>
      <c r="BC1120" t="s">
        <v>120</v>
      </c>
      <c r="BD1120">
        <v>2026</v>
      </c>
    </row>
    <row r="1121" spans="1:56" x14ac:dyDescent="0.25">
      <c r="A1121">
        <v>22500733</v>
      </c>
      <c r="B1121" t="s">
        <v>64</v>
      </c>
      <c r="C1121" t="s">
        <v>65</v>
      </c>
      <c r="D1121">
        <v>1610612765</v>
      </c>
      <c r="E1121" t="str">
        <f t="shared" si="204"/>
        <v>161061276522500733</v>
      </c>
      <c r="F1121" t="s">
        <v>111</v>
      </c>
      <c r="G1121" t="s">
        <v>112</v>
      </c>
      <c r="H1121">
        <v>1610612764</v>
      </c>
      <c r="I1121" s="4" t="str">
        <f t="shared" si="205"/>
        <v>161061276422500733</v>
      </c>
      <c r="J1121">
        <v>1</v>
      </c>
      <c r="K1121">
        <v>0</v>
      </c>
      <c r="L1121">
        <v>117</v>
      </c>
      <c r="M1121">
        <v>126</v>
      </c>
      <c r="N1121">
        <v>22</v>
      </c>
      <c r="O1121">
        <v>5</v>
      </c>
      <c r="P1121">
        <v>11</v>
      </c>
      <c r="Q1121" s="2">
        <f t="shared" si="206"/>
        <v>0.57062036675770589</v>
      </c>
      <c r="R1121" s="3">
        <f t="shared" si="207"/>
        <v>73.52</v>
      </c>
      <c r="S1121" s="3">
        <f t="shared" si="208"/>
        <v>71.92</v>
      </c>
      <c r="T1121" s="3">
        <f t="shared" si="209"/>
        <v>159.14036996735584</v>
      </c>
      <c r="U1121" s="3">
        <f t="shared" si="210"/>
        <v>175.19466073414904</v>
      </c>
      <c r="V1121" s="3">
        <f t="shared" si="211"/>
        <v>-16.054290766793201</v>
      </c>
      <c r="W1121" s="2">
        <f t="shared" si="212"/>
        <v>1.4666666666666666</v>
      </c>
      <c r="X1121">
        <v>88</v>
      </c>
      <c r="Y1121">
        <v>41</v>
      </c>
      <c r="Z1121" s="2">
        <v>0.46600000000000003</v>
      </c>
      <c r="AA1121">
        <v>33</v>
      </c>
      <c r="AB1121">
        <v>9</v>
      </c>
      <c r="AC1121">
        <f t="shared" si="213"/>
        <v>27</v>
      </c>
      <c r="AD1121" s="2">
        <v>0.27300000000000002</v>
      </c>
      <c r="AE1121">
        <v>33</v>
      </c>
      <c r="AF1121">
        <v>26</v>
      </c>
      <c r="AG1121" s="2">
        <v>0.78800000000000003</v>
      </c>
      <c r="AH1121">
        <v>33</v>
      </c>
      <c r="AI1121">
        <v>14</v>
      </c>
      <c r="AJ1121">
        <v>47</v>
      </c>
      <c r="AK1121">
        <v>17</v>
      </c>
      <c r="AL1121">
        <v>15</v>
      </c>
      <c r="AM1121">
        <v>-9</v>
      </c>
      <c r="AN1121">
        <v>240</v>
      </c>
      <c r="AO1121">
        <v>21</v>
      </c>
      <c r="AP1121">
        <v>31</v>
      </c>
      <c r="AQ1121">
        <v>32</v>
      </c>
      <c r="AR1121">
        <v>33</v>
      </c>
      <c r="AS1121">
        <v>0</v>
      </c>
      <c r="AT1121">
        <v>25</v>
      </c>
      <c r="AU1121">
        <v>24</v>
      </c>
      <c r="AV1121">
        <v>60</v>
      </c>
      <c r="AW1121">
        <f t="shared" si="214"/>
        <v>4</v>
      </c>
      <c r="AX1121">
        <f t="shared" si="215"/>
        <v>64</v>
      </c>
      <c r="AY1121" t="s">
        <v>102</v>
      </c>
      <c r="AZ1121" s="1">
        <v>46058.791666666664</v>
      </c>
      <c r="BA1121" s="1">
        <v>46058</v>
      </c>
      <c r="BB1121">
        <v>2</v>
      </c>
      <c r="BC1121" t="s">
        <v>120</v>
      </c>
      <c r="BD1121">
        <v>2026</v>
      </c>
    </row>
    <row r="1122" spans="1:56" x14ac:dyDescent="0.25">
      <c r="A1122">
        <v>22500734</v>
      </c>
      <c r="B1122" t="s">
        <v>117</v>
      </c>
      <c r="C1122" t="s">
        <v>118</v>
      </c>
      <c r="D1122">
        <v>1610612751</v>
      </c>
      <c r="E1122" t="str">
        <f t="shared" si="204"/>
        <v>161061275122500734</v>
      </c>
      <c r="F1122" t="s">
        <v>74</v>
      </c>
      <c r="G1122" t="s">
        <v>75</v>
      </c>
      <c r="H1122">
        <v>1610612753</v>
      </c>
      <c r="I1122" s="4" t="str">
        <f t="shared" si="205"/>
        <v>161061275322500734</v>
      </c>
      <c r="J1122">
        <v>0</v>
      </c>
      <c r="K1122">
        <v>0</v>
      </c>
      <c r="L1122">
        <v>98</v>
      </c>
      <c r="M1122">
        <v>118</v>
      </c>
      <c r="N1122">
        <v>22</v>
      </c>
      <c r="O1122">
        <v>2</v>
      </c>
      <c r="P1122">
        <v>7</v>
      </c>
      <c r="Q1122" s="2">
        <f t="shared" si="206"/>
        <v>0.51709582102152807</v>
      </c>
      <c r="R1122" s="3">
        <f t="shared" si="207"/>
        <v>64.760000000000005</v>
      </c>
      <c r="S1122" s="3">
        <f t="shared" si="208"/>
        <v>71.88</v>
      </c>
      <c r="T1122" s="3">
        <f t="shared" si="209"/>
        <v>151.32798023471275</v>
      </c>
      <c r="U1122" s="3">
        <f t="shared" si="210"/>
        <v>164.16249304396217</v>
      </c>
      <c r="V1122" s="3">
        <f t="shared" si="211"/>
        <v>-12.834512809249418</v>
      </c>
      <c r="W1122" s="2">
        <f t="shared" si="212"/>
        <v>1.1578947368421053</v>
      </c>
      <c r="X1122">
        <v>82</v>
      </c>
      <c r="Y1122">
        <v>34</v>
      </c>
      <c r="Z1122" s="2">
        <v>0.41499999999999998</v>
      </c>
      <c r="AA1122">
        <v>39</v>
      </c>
      <c r="AB1122">
        <v>12</v>
      </c>
      <c r="AC1122">
        <f t="shared" si="213"/>
        <v>36</v>
      </c>
      <c r="AD1122" s="2">
        <v>0.308</v>
      </c>
      <c r="AE1122">
        <v>29</v>
      </c>
      <c r="AF1122">
        <v>18</v>
      </c>
      <c r="AG1122" s="2">
        <v>0.621</v>
      </c>
      <c r="AH1122">
        <v>25</v>
      </c>
      <c r="AI1122">
        <v>11</v>
      </c>
      <c r="AJ1122">
        <v>36</v>
      </c>
      <c r="AK1122">
        <v>24</v>
      </c>
      <c r="AL1122">
        <v>19</v>
      </c>
      <c r="AM1122">
        <v>-20</v>
      </c>
      <c r="AN1122">
        <v>240</v>
      </c>
      <c r="AO1122">
        <v>19</v>
      </c>
      <c r="AP1122">
        <v>21</v>
      </c>
      <c r="AQ1122">
        <v>27</v>
      </c>
      <c r="AR1122">
        <v>31</v>
      </c>
      <c r="AS1122">
        <v>0</v>
      </c>
      <c r="AT1122">
        <v>16</v>
      </c>
      <c r="AU1122">
        <v>17</v>
      </c>
      <c r="AV1122">
        <v>40</v>
      </c>
      <c r="AW1122">
        <f t="shared" si="214"/>
        <v>4</v>
      </c>
      <c r="AX1122">
        <f t="shared" si="215"/>
        <v>44</v>
      </c>
      <c r="AY1122" t="s">
        <v>102</v>
      </c>
      <c r="AZ1122" s="1">
        <v>46058.791666666664</v>
      </c>
      <c r="BA1122" s="1">
        <v>46058</v>
      </c>
      <c r="BB1122">
        <v>2</v>
      </c>
      <c r="BC1122" t="s">
        <v>120</v>
      </c>
      <c r="BD1122">
        <v>2026</v>
      </c>
    </row>
    <row r="1123" spans="1:56" x14ac:dyDescent="0.25">
      <c r="A1123">
        <v>22500734</v>
      </c>
      <c r="B1123" t="s">
        <v>74</v>
      </c>
      <c r="C1123" t="s">
        <v>75</v>
      </c>
      <c r="D1123">
        <v>1610612753</v>
      </c>
      <c r="E1123" t="str">
        <f t="shared" si="204"/>
        <v>161061275322500734</v>
      </c>
      <c r="F1123" t="s">
        <v>117</v>
      </c>
      <c r="G1123" t="s">
        <v>118</v>
      </c>
      <c r="H1123">
        <v>1610612751</v>
      </c>
      <c r="I1123" s="4" t="str">
        <f t="shared" si="205"/>
        <v>161061275122500734</v>
      </c>
      <c r="J1123">
        <v>1</v>
      </c>
      <c r="K1123">
        <v>1</v>
      </c>
      <c r="L1123">
        <v>118</v>
      </c>
      <c r="M1123">
        <v>98</v>
      </c>
      <c r="N1123">
        <v>32</v>
      </c>
      <c r="O1123">
        <v>11</v>
      </c>
      <c r="P1123">
        <v>14</v>
      </c>
      <c r="Q1123" s="2">
        <f t="shared" si="206"/>
        <v>0.6284618662121858</v>
      </c>
      <c r="R1123" s="3">
        <f t="shared" si="207"/>
        <v>71.88</v>
      </c>
      <c r="S1123" s="3">
        <f t="shared" si="208"/>
        <v>64.760000000000005</v>
      </c>
      <c r="T1123" s="3">
        <f t="shared" si="209"/>
        <v>164.16249304396217</v>
      </c>
      <c r="U1123" s="3">
        <f t="shared" si="210"/>
        <v>151.32798023471275</v>
      </c>
      <c r="V1123" s="3">
        <f t="shared" si="211"/>
        <v>12.834512809249418</v>
      </c>
      <c r="W1123" s="2">
        <f t="shared" si="212"/>
        <v>2.4615384615384617</v>
      </c>
      <c r="X1123">
        <v>82</v>
      </c>
      <c r="Y1123">
        <v>44</v>
      </c>
      <c r="Z1123" s="2">
        <v>0.53700000000000003</v>
      </c>
      <c r="AA1123">
        <v>32</v>
      </c>
      <c r="AB1123">
        <v>9</v>
      </c>
      <c r="AC1123">
        <f t="shared" si="213"/>
        <v>27</v>
      </c>
      <c r="AD1123" s="2">
        <v>0.28100000000000003</v>
      </c>
      <c r="AE1123">
        <v>27</v>
      </c>
      <c r="AF1123">
        <v>21</v>
      </c>
      <c r="AG1123" s="2">
        <v>0.77800000000000002</v>
      </c>
      <c r="AH1123">
        <v>33</v>
      </c>
      <c r="AI1123">
        <v>9</v>
      </c>
      <c r="AJ1123">
        <v>42</v>
      </c>
      <c r="AK1123">
        <v>21</v>
      </c>
      <c r="AL1123">
        <v>13</v>
      </c>
      <c r="AM1123">
        <v>20</v>
      </c>
      <c r="AN1123">
        <v>240</v>
      </c>
      <c r="AO1123">
        <v>27</v>
      </c>
      <c r="AP1123">
        <v>29</v>
      </c>
      <c r="AQ1123">
        <v>32</v>
      </c>
      <c r="AR1123">
        <v>30</v>
      </c>
      <c r="AS1123">
        <v>26</v>
      </c>
      <c r="AT1123">
        <v>15</v>
      </c>
      <c r="AU1123">
        <v>26</v>
      </c>
      <c r="AV1123">
        <v>64</v>
      </c>
      <c r="AW1123">
        <f t="shared" si="214"/>
        <v>6</v>
      </c>
      <c r="AX1123">
        <f t="shared" si="215"/>
        <v>70</v>
      </c>
      <c r="AY1123" t="s">
        <v>102</v>
      </c>
      <c r="AZ1123" s="1">
        <v>46058.791666666664</v>
      </c>
      <c r="BA1123" s="1">
        <v>46058</v>
      </c>
      <c r="BB1123">
        <v>2</v>
      </c>
      <c r="BC1123" t="s">
        <v>120</v>
      </c>
      <c r="BD1123">
        <v>2026</v>
      </c>
    </row>
    <row r="1124" spans="1:56" x14ac:dyDescent="0.25">
      <c r="A1124">
        <v>22500732</v>
      </c>
      <c r="B1124" t="s">
        <v>62</v>
      </c>
      <c r="C1124" t="s">
        <v>63</v>
      </c>
      <c r="D1124">
        <v>1610612739</v>
      </c>
      <c r="E1124" t="str">
        <f t="shared" si="204"/>
        <v>161061273922500732</v>
      </c>
      <c r="F1124" t="s">
        <v>94</v>
      </c>
      <c r="G1124" t="s">
        <v>95</v>
      </c>
      <c r="H1124">
        <v>1610612746</v>
      </c>
      <c r="I1124" s="4" t="str">
        <f t="shared" si="205"/>
        <v>161061274622500732</v>
      </c>
      <c r="J1124">
        <v>0</v>
      </c>
      <c r="K1124">
        <v>1</v>
      </c>
      <c r="L1124">
        <v>124</v>
      </c>
      <c r="M1124">
        <v>91</v>
      </c>
      <c r="N1124">
        <v>30</v>
      </c>
      <c r="O1124">
        <v>5</v>
      </c>
      <c r="P1124">
        <v>17</v>
      </c>
      <c r="Q1124" s="2">
        <f t="shared" si="206"/>
        <v>0.59776320863864252</v>
      </c>
      <c r="R1124" s="3">
        <f t="shared" si="207"/>
        <v>81.72</v>
      </c>
      <c r="S1124" s="3">
        <f t="shared" si="208"/>
        <v>55.28</v>
      </c>
      <c r="T1124" s="3">
        <f t="shared" si="209"/>
        <v>151.73764072442486</v>
      </c>
      <c r="U1124" s="3">
        <f t="shared" si="210"/>
        <v>164.616497829233</v>
      </c>
      <c r="V1124" s="3">
        <f t="shared" si="211"/>
        <v>-12.878857104808134</v>
      </c>
      <c r="W1124" s="2">
        <f t="shared" si="212"/>
        <v>3.3333333333333335</v>
      </c>
      <c r="X1124">
        <v>98</v>
      </c>
      <c r="Y1124">
        <v>50</v>
      </c>
      <c r="Z1124" s="2">
        <v>0.51</v>
      </c>
      <c r="AA1124">
        <v>41</v>
      </c>
      <c r="AB1124">
        <v>16</v>
      </c>
      <c r="AC1124">
        <f t="shared" si="213"/>
        <v>48</v>
      </c>
      <c r="AD1124" s="2">
        <v>0.39</v>
      </c>
      <c r="AE1124">
        <v>13</v>
      </c>
      <c r="AF1124">
        <v>8</v>
      </c>
      <c r="AG1124" s="2">
        <v>0.61499999999999999</v>
      </c>
      <c r="AH1124">
        <v>31</v>
      </c>
      <c r="AI1124">
        <v>13</v>
      </c>
      <c r="AJ1124">
        <v>44</v>
      </c>
      <c r="AK1124">
        <v>12</v>
      </c>
      <c r="AL1124">
        <v>9</v>
      </c>
      <c r="AM1124">
        <v>33</v>
      </c>
      <c r="AN1124">
        <v>240</v>
      </c>
      <c r="AO1124">
        <v>36</v>
      </c>
      <c r="AP1124">
        <v>26</v>
      </c>
      <c r="AQ1124">
        <v>32</v>
      </c>
      <c r="AR1124">
        <v>30</v>
      </c>
      <c r="AS1124">
        <v>35</v>
      </c>
      <c r="AT1124">
        <v>27</v>
      </c>
      <c r="AU1124">
        <v>47</v>
      </c>
      <c r="AV1124">
        <v>60</v>
      </c>
      <c r="AW1124">
        <f t="shared" si="214"/>
        <v>8</v>
      </c>
      <c r="AX1124">
        <f t="shared" si="215"/>
        <v>68</v>
      </c>
      <c r="AY1124" t="s">
        <v>102</v>
      </c>
      <c r="AZ1124" s="1">
        <v>46057.9375</v>
      </c>
      <c r="BA1124" s="1">
        <v>46057</v>
      </c>
      <c r="BB1124">
        <v>2</v>
      </c>
      <c r="BC1124" t="s">
        <v>120</v>
      </c>
      <c r="BD1124">
        <v>2026</v>
      </c>
    </row>
    <row r="1125" spans="1:56" x14ac:dyDescent="0.25">
      <c r="A1125">
        <v>22500732</v>
      </c>
      <c r="B1125" t="s">
        <v>94</v>
      </c>
      <c r="C1125" t="s">
        <v>95</v>
      </c>
      <c r="D1125">
        <v>1610612746</v>
      </c>
      <c r="E1125" t="str">
        <f t="shared" si="204"/>
        <v>161061274622500732</v>
      </c>
      <c r="F1125" t="s">
        <v>62</v>
      </c>
      <c r="G1125" t="s">
        <v>63</v>
      </c>
      <c r="H1125">
        <v>1610612739</v>
      </c>
      <c r="I1125" s="4" t="str">
        <f t="shared" si="205"/>
        <v>161061273922500732</v>
      </c>
      <c r="J1125">
        <v>1</v>
      </c>
      <c r="K1125">
        <v>0</v>
      </c>
      <c r="L1125">
        <v>91</v>
      </c>
      <c r="M1125">
        <v>124</v>
      </c>
      <c r="N1125">
        <v>20</v>
      </c>
      <c r="O1125">
        <v>4</v>
      </c>
      <c r="P1125">
        <v>6</v>
      </c>
      <c r="Q1125" s="2">
        <f t="shared" si="206"/>
        <v>0.53353658536585369</v>
      </c>
      <c r="R1125" s="3">
        <f t="shared" si="207"/>
        <v>55.28</v>
      </c>
      <c r="S1125" s="3">
        <f t="shared" si="208"/>
        <v>81.72</v>
      </c>
      <c r="T1125" s="3">
        <f t="shared" si="209"/>
        <v>164.616497829233</v>
      </c>
      <c r="U1125" s="3">
        <f t="shared" si="210"/>
        <v>151.73764072442486</v>
      </c>
      <c r="V1125" s="3">
        <f t="shared" si="211"/>
        <v>12.878857104808134</v>
      </c>
      <c r="W1125" s="2">
        <f t="shared" si="212"/>
        <v>0.83333333333333337</v>
      </c>
      <c r="X1125">
        <v>80</v>
      </c>
      <c r="Y1125">
        <v>37</v>
      </c>
      <c r="Z1125" s="2">
        <v>0.46300000000000002</v>
      </c>
      <c r="AA1125">
        <v>28</v>
      </c>
      <c r="AB1125">
        <v>6</v>
      </c>
      <c r="AC1125">
        <f t="shared" si="213"/>
        <v>18</v>
      </c>
      <c r="AD1125" s="2">
        <v>0.214</v>
      </c>
      <c r="AE1125">
        <v>12</v>
      </c>
      <c r="AF1125">
        <v>11</v>
      </c>
      <c r="AG1125" s="2">
        <v>0.91700000000000004</v>
      </c>
      <c r="AH1125">
        <v>31</v>
      </c>
      <c r="AI1125">
        <v>6</v>
      </c>
      <c r="AJ1125">
        <v>37</v>
      </c>
      <c r="AK1125">
        <v>13</v>
      </c>
      <c r="AL1125">
        <v>24</v>
      </c>
      <c r="AM1125">
        <v>-33</v>
      </c>
      <c r="AN1125">
        <v>240</v>
      </c>
      <c r="AO1125">
        <v>18</v>
      </c>
      <c r="AP1125">
        <v>24</v>
      </c>
      <c r="AQ1125">
        <v>26</v>
      </c>
      <c r="AR1125">
        <v>23</v>
      </c>
      <c r="AS1125">
        <v>0</v>
      </c>
      <c r="AT1125">
        <v>11</v>
      </c>
      <c r="AU1125">
        <v>11</v>
      </c>
      <c r="AV1125">
        <v>54</v>
      </c>
      <c r="AW1125">
        <f t="shared" si="214"/>
        <v>8</v>
      </c>
      <c r="AX1125">
        <f t="shared" si="215"/>
        <v>62</v>
      </c>
      <c r="AY1125" t="s">
        <v>102</v>
      </c>
      <c r="AZ1125" s="1">
        <v>46057.9375</v>
      </c>
      <c r="BA1125" s="1">
        <v>46057</v>
      </c>
      <c r="BB1125">
        <v>2</v>
      </c>
      <c r="BC1125" t="s">
        <v>120</v>
      </c>
      <c r="BD1125">
        <v>2026</v>
      </c>
    </row>
    <row r="1126" spans="1:56" x14ac:dyDescent="0.25">
      <c r="A1126">
        <v>22500731</v>
      </c>
      <c r="B1126" t="s">
        <v>103</v>
      </c>
      <c r="C1126" t="s">
        <v>104</v>
      </c>
      <c r="D1126">
        <v>1610612763</v>
      </c>
      <c r="E1126" t="str">
        <f t="shared" si="204"/>
        <v>161061276322500731</v>
      </c>
      <c r="F1126" t="s">
        <v>109</v>
      </c>
      <c r="G1126" t="s">
        <v>110</v>
      </c>
      <c r="H1126">
        <v>1610612758</v>
      </c>
      <c r="I1126" s="4" t="str">
        <f t="shared" si="205"/>
        <v>161061275822500731</v>
      </c>
      <c r="J1126">
        <v>0</v>
      </c>
      <c r="K1126">
        <v>1</v>
      </c>
      <c r="L1126">
        <v>129</v>
      </c>
      <c r="M1126">
        <v>125</v>
      </c>
      <c r="N1126">
        <v>30</v>
      </c>
      <c r="O1126">
        <v>4</v>
      </c>
      <c r="P1126">
        <v>8</v>
      </c>
      <c r="Q1126" s="2">
        <f t="shared" si="206"/>
        <v>0.63037529319781083</v>
      </c>
      <c r="R1126" s="3">
        <f t="shared" si="207"/>
        <v>78.319999999999993</v>
      </c>
      <c r="S1126" s="3">
        <f t="shared" si="208"/>
        <v>85.32</v>
      </c>
      <c r="T1126" s="3">
        <f t="shared" si="209"/>
        <v>164.70888661899897</v>
      </c>
      <c r="U1126" s="3">
        <f t="shared" si="210"/>
        <v>146.50726676043132</v>
      </c>
      <c r="V1126" s="3">
        <f t="shared" si="211"/>
        <v>18.201619858567653</v>
      </c>
      <c r="W1126" s="2">
        <f t="shared" si="212"/>
        <v>2.3076923076923075</v>
      </c>
      <c r="X1126">
        <v>90</v>
      </c>
      <c r="Y1126">
        <v>45</v>
      </c>
      <c r="Z1126" s="2">
        <v>0.5</v>
      </c>
      <c r="AA1126">
        <v>41</v>
      </c>
      <c r="AB1126">
        <v>18</v>
      </c>
      <c r="AC1126">
        <f t="shared" si="213"/>
        <v>54</v>
      </c>
      <c r="AD1126" s="2">
        <v>0.439</v>
      </c>
      <c r="AE1126">
        <v>28</v>
      </c>
      <c r="AF1126">
        <v>21</v>
      </c>
      <c r="AG1126" s="2">
        <v>0.75</v>
      </c>
      <c r="AH1126">
        <v>33</v>
      </c>
      <c r="AI1126">
        <v>11</v>
      </c>
      <c r="AJ1126">
        <v>44</v>
      </c>
      <c r="AK1126">
        <v>26</v>
      </c>
      <c r="AL1126">
        <v>13</v>
      </c>
      <c r="AM1126">
        <v>4</v>
      </c>
      <c r="AN1126">
        <v>240</v>
      </c>
      <c r="AO1126">
        <v>28</v>
      </c>
      <c r="AP1126">
        <v>30</v>
      </c>
      <c r="AQ1126">
        <v>31</v>
      </c>
      <c r="AR1126">
        <v>40</v>
      </c>
      <c r="AS1126">
        <v>8</v>
      </c>
      <c r="AT1126">
        <v>24</v>
      </c>
      <c r="AU1126">
        <v>16</v>
      </c>
      <c r="AV1126">
        <v>42</v>
      </c>
      <c r="AW1126">
        <f t="shared" si="214"/>
        <v>12</v>
      </c>
      <c r="AX1126">
        <f t="shared" si="215"/>
        <v>54</v>
      </c>
      <c r="AY1126" t="s">
        <v>102</v>
      </c>
      <c r="AZ1126" s="1">
        <v>46057.916666666664</v>
      </c>
      <c r="BA1126" s="1">
        <v>46057</v>
      </c>
      <c r="BB1126">
        <v>2</v>
      </c>
      <c r="BC1126" t="s">
        <v>120</v>
      </c>
      <c r="BD1126">
        <v>2026</v>
      </c>
    </row>
    <row r="1127" spans="1:56" x14ac:dyDescent="0.25">
      <c r="A1127">
        <v>22500731</v>
      </c>
      <c r="B1127" t="s">
        <v>109</v>
      </c>
      <c r="C1127" t="s">
        <v>110</v>
      </c>
      <c r="D1127">
        <v>1610612758</v>
      </c>
      <c r="E1127" t="str">
        <f t="shared" si="204"/>
        <v>161061275822500731</v>
      </c>
      <c r="F1127" t="s">
        <v>103</v>
      </c>
      <c r="G1127" t="s">
        <v>104</v>
      </c>
      <c r="H1127">
        <v>1610612763</v>
      </c>
      <c r="I1127" s="4" t="str">
        <f t="shared" si="205"/>
        <v>161061276322500731</v>
      </c>
      <c r="J1127">
        <v>1</v>
      </c>
      <c r="K1127">
        <v>0</v>
      </c>
      <c r="L1127">
        <v>125</v>
      </c>
      <c r="M1127">
        <v>129</v>
      </c>
      <c r="N1127">
        <v>29</v>
      </c>
      <c r="O1127">
        <v>2</v>
      </c>
      <c r="P1127">
        <v>4</v>
      </c>
      <c r="Q1127" s="2">
        <f t="shared" si="206"/>
        <v>0.556445868945869</v>
      </c>
      <c r="R1127" s="3">
        <f t="shared" si="207"/>
        <v>85.32</v>
      </c>
      <c r="S1127" s="3">
        <f t="shared" si="208"/>
        <v>78.319999999999993</v>
      </c>
      <c r="T1127" s="3">
        <f t="shared" si="209"/>
        <v>146.50726676043132</v>
      </c>
      <c r="U1127" s="3">
        <f t="shared" si="210"/>
        <v>164.70888661899897</v>
      </c>
      <c r="V1127" s="3">
        <f t="shared" si="211"/>
        <v>-18.201619858567653</v>
      </c>
      <c r="W1127" s="2">
        <f t="shared" si="212"/>
        <v>2.2307692307692308</v>
      </c>
      <c r="X1127">
        <v>100</v>
      </c>
      <c r="Y1127">
        <v>45</v>
      </c>
      <c r="Z1127" s="2">
        <v>0.45</v>
      </c>
      <c r="AA1127">
        <v>36</v>
      </c>
      <c r="AB1127">
        <v>11</v>
      </c>
      <c r="AC1127">
        <f t="shared" si="213"/>
        <v>33</v>
      </c>
      <c r="AD1127" s="2">
        <v>0.30599999999999999</v>
      </c>
      <c r="AE1127">
        <v>28</v>
      </c>
      <c r="AF1127">
        <v>24</v>
      </c>
      <c r="AG1127" s="2">
        <v>0.85699999999999998</v>
      </c>
      <c r="AH1127">
        <v>32</v>
      </c>
      <c r="AI1127">
        <v>14</v>
      </c>
      <c r="AJ1127">
        <v>46</v>
      </c>
      <c r="AK1127">
        <v>21</v>
      </c>
      <c r="AL1127">
        <v>13</v>
      </c>
      <c r="AM1127">
        <v>-4</v>
      </c>
      <c r="AN1127">
        <v>240</v>
      </c>
      <c r="AO1127">
        <v>31</v>
      </c>
      <c r="AP1127">
        <v>26</v>
      </c>
      <c r="AQ1127">
        <v>34</v>
      </c>
      <c r="AR1127">
        <v>34</v>
      </c>
      <c r="AS1127">
        <v>8</v>
      </c>
      <c r="AT1127">
        <v>14</v>
      </c>
      <c r="AU1127">
        <v>17</v>
      </c>
      <c r="AV1127">
        <v>58</v>
      </c>
      <c r="AW1127">
        <f t="shared" si="214"/>
        <v>10</v>
      </c>
      <c r="AX1127">
        <f t="shared" si="215"/>
        <v>68</v>
      </c>
      <c r="AY1127" t="s">
        <v>102</v>
      </c>
      <c r="AZ1127" s="1">
        <v>46057.916666666664</v>
      </c>
      <c r="BA1127" s="1">
        <v>46057</v>
      </c>
      <c r="BB1127">
        <v>2</v>
      </c>
      <c r="BC1127" t="s">
        <v>120</v>
      </c>
      <c r="BD1127">
        <v>2026</v>
      </c>
    </row>
    <row r="1128" spans="1:56" x14ac:dyDescent="0.25">
      <c r="A1128">
        <v>22500730</v>
      </c>
      <c r="B1128" t="s">
        <v>53</v>
      </c>
      <c r="C1128" t="s">
        <v>54</v>
      </c>
      <c r="D1128">
        <v>1610612759</v>
      </c>
      <c r="E1128" t="str">
        <f t="shared" si="204"/>
        <v>161061275922500730</v>
      </c>
      <c r="F1128" t="s">
        <v>59</v>
      </c>
      <c r="G1128" t="s">
        <v>60</v>
      </c>
      <c r="H1128">
        <v>1610612760</v>
      </c>
      <c r="I1128" s="4" t="str">
        <f t="shared" si="205"/>
        <v>161061276022500730</v>
      </c>
      <c r="J1128">
        <v>1</v>
      </c>
      <c r="K1128">
        <v>1</v>
      </c>
      <c r="L1128">
        <v>116</v>
      </c>
      <c r="M1128">
        <v>106</v>
      </c>
      <c r="N1128">
        <v>26</v>
      </c>
      <c r="O1128">
        <v>8</v>
      </c>
      <c r="P1128">
        <v>11</v>
      </c>
      <c r="Q1128" s="2">
        <f t="shared" si="206"/>
        <v>0.52823315118397085</v>
      </c>
      <c r="R1128" s="3">
        <f t="shared" si="207"/>
        <v>79.8</v>
      </c>
      <c r="S1128" s="3">
        <f t="shared" si="208"/>
        <v>76.16</v>
      </c>
      <c r="T1128" s="3">
        <f t="shared" si="209"/>
        <v>145.36340852130328</v>
      </c>
      <c r="U1128" s="3">
        <f t="shared" si="210"/>
        <v>139.18067226890759</v>
      </c>
      <c r="V1128" s="3">
        <f t="shared" si="211"/>
        <v>6.1827362523956992</v>
      </c>
      <c r="W1128" s="2">
        <f t="shared" si="212"/>
        <v>2.1666666666666665</v>
      </c>
      <c r="X1128">
        <v>101</v>
      </c>
      <c r="Y1128">
        <v>45</v>
      </c>
      <c r="Z1128" s="2">
        <v>0.44600000000000001</v>
      </c>
      <c r="AA1128">
        <v>42</v>
      </c>
      <c r="AB1128">
        <v>14</v>
      </c>
      <c r="AC1128">
        <f t="shared" si="213"/>
        <v>42</v>
      </c>
      <c r="AD1128" s="2">
        <v>0.33300000000000002</v>
      </c>
      <c r="AE1128">
        <v>20</v>
      </c>
      <c r="AF1128">
        <v>12</v>
      </c>
      <c r="AG1128" s="2">
        <v>0.6</v>
      </c>
      <c r="AH1128">
        <v>45</v>
      </c>
      <c r="AI1128">
        <v>18</v>
      </c>
      <c r="AJ1128">
        <v>63</v>
      </c>
      <c r="AK1128">
        <v>15</v>
      </c>
      <c r="AL1128">
        <v>12</v>
      </c>
      <c r="AM1128">
        <v>10</v>
      </c>
      <c r="AN1128">
        <v>240</v>
      </c>
      <c r="AO1128">
        <v>39</v>
      </c>
      <c r="AP1128">
        <v>34</v>
      </c>
      <c r="AQ1128">
        <v>22</v>
      </c>
      <c r="AR1128">
        <v>21</v>
      </c>
      <c r="AS1128">
        <v>22</v>
      </c>
      <c r="AT1128">
        <v>16</v>
      </c>
      <c r="AU1128">
        <v>12</v>
      </c>
      <c r="AV1128">
        <v>56</v>
      </c>
      <c r="AW1128">
        <f t="shared" si="214"/>
        <v>6</v>
      </c>
      <c r="AX1128">
        <f t="shared" si="215"/>
        <v>62</v>
      </c>
      <c r="AY1128" t="s">
        <v>102</v>
      </c>
      <c r="AZ1128" s="1">
        <v>46057.895833333336</v>
      </c>
      <c r="BA1128" s="1">
        <v>46057</v>
      </c>
      <c r="BB1128">
        <v>2</v>
      </c>
      <c r="BC1128" t="s">
        <v>120</v>
      </c>
      <c r="BD1128">
        <v>2026</v>
      </c>
    </row>
    <row r="1129" spans="1:56" x14ac:dyDescent="0.25">
      <c r="A1129">
        <v>22500730</v>
      </c>
      <c r="B1129" t="s">
        <v>59</v>
      </c>
      <c r="C1129" t="s">
        <v>60</v>
      </c>
      <c r="D1129">
        <v>1610612760</v>
      </c>
      <c r="E1129" t="str">
        <f t="shared" si="204"/>
        <v>161061276022500730</v>
      </c>
      <c r="F1129" t="s">
        <v>53</v>
      </c>
      <c r="G1129" t="s">
        <v>54</v>
      </c>
      <c r="H1129">
        <v>1610612759</v>
      </c>
      <c r="I1129" s="4" t="str">
        <f t="shared" si="205"/>
        <v>161061275922500730</v>
      </c>
      <c r="J1129">
        <v>0</v>
      </c>
      <c r="K1129">
        <v>0</v>
      </c>
      <c r="L1129">
        <v>106</v>
      </c>
      <c r="M1129">
        <v>116</v>
      </c>
      <c r="N1129">
        <v>26</v>
      </c>
      <c r="O1129">
        <v>9</v>
      </c>
      <c r="P1129">
        <v>10</v>
      </c>
      <c r="Q1129" s="2">
        <f t="shared" si="206"/>
        <v>0.53448971359419117</v>
      </c>
      <c r="R1129" s="3">
        <f t="shared" si="207"/>
        <v>76.16</v>
      </c>
      <c r="S1129" s="3">
        <f t="shared" si="208"/>
        <v>79.8</v>
      </c>
      <c r="T1129" s="3">
        <f t="shared" si="209"/>
        <v>139.18067226890759</v>
      </c>
      <c r="U1129" s="3">
        <f t="shared" si="210"/>
        <v>145.36340852130328</v>
      </c>
      <c r="V1129" s="3">
        <f t="shared" si="211"/>
        <v>-6.1827362523956992</v>
      </c>
      <c r="W1129" s="2">
        <f t="shared" si="212"/>
        <v>1.8571428571428572</v>
      </c>
      <c r="X1129">
        <v>93</v>
      </c>
      <c r="Y1129">
        <v>37</v>
      </c>
      <c r="Z1129" s="2">
        <v>0.39800000000000002</v>
      </c>
      <c r="AA1129">
        <v>47</v>
      </c>
      <c r="AB1129">
        <v>19</v>
      </c>
      <c r="AC1129">
        <f t="shared" si="213"/>
        <v>57</v>
      </c>
      <c r="AD1129" s="2">
        <v>0.40400000000000003</v>
      </c>
      <c r="AE1129">
        <v>14</v>
      </c>
      <c r="AF1129">
        <v>13</v>
      </c>
      <c r="AG1129" s="2">
        <v>0.92900000000000005</v>
      </c>
      <c r="AH1129">
        <v>37</v>
      </c>
      <c r="AI1129">
        <v>9</v>
      </c>
      <c r="AJ1129">
        <v>46</v>
      </c>
      <c r="AK1129">
        <v>16</v>
      </c>
      <c r="AL1129">
        <v>14</v>
      </c>
      <c r="AM1129">
        <v>-10</v>
      </c>
      <c r="AN1129">
        <v>240</v>
      </c>
      <c r="AO1129">
        <v>26</v>
      </c>
      <c r="AP1129">
        <v>32</v>
      </c>
      <c r="AQ1129">
        <v>27</v>
      </c>
      <c r="AR1129">
        <v>21</v>
      </c>
      <c r="AS1129">
        <v>0</v>
      </c>
      <c r="AT1129">
        <v>14</v>
      </c>
      <c r="AU1129">
        <v>15</v>
      </c>
      <c r="AV1129">
        <v>26</v>
      </c>
      <c r="AW1129">
        <f t="shared" si="214"/>
        <v>10</v>
      </c>
      <c r="AX1129">
        <f t="shared" si="215"/>
        <v>36</v>
      </c>
      <c r="AY1129" t="s">
        <v>102</v>
      </c>
      <c r="AZ1129" s="1">
        <v>46057.895833333336</v>
      </c>
      <c r="BA1129" s="1">
        <v>46057</v>
      </c>
      <c r="BB1129">
        <v>2</v>
      </c>
      <c r="BC1129" t="s">
        <v>120</v>
      </c>
      <c r="BD1129">
        <v>2026</v>
      </c>
    </row>
    <row r="1130" spans="1:56" x14ac:dyDescent="0.25">
      <c r="A1130">
        <v>22500728</v>
      </c>
      <c r="B1130" t="s">
        <v>76</v>
      </c>
      <c r="C1130" t="s">
        <v>77</v>
      </c>
      <c r="D1130">
        <v>1610612738</v>
      </c>
      <c r="E1130" t="str">
        <f t="shared" si="204"/>
        <v>161061273822500728</v>
      </c>
      <c r="F1130" t="s">
        <v>78</v>
      </c>
      <c r="G1130" t="s">
        <v>79</v>
      </c>
      <c r="H1130">
        <v>1610612745</v>
      </c>
      <c r="I1130" s="4" t="str">
        <f t="shared" si="205"/>
        <v>161061274522500728</v>
      </c>
      <c r="J1130">
        <v>0</v>
      </c>
      <c r="K1130">
        <v>1</v>
      </c>
      <c r="L1130">
        <v>114</v>
      </c>
      <c r="M1130">
        <v>93</v>
      </c>
      <c r="N1130">
        <v>26</v>
      </c>
      <c r="O1130">
        <v>6</v>
      </c>
      <c r="P1130">
        <v>6</v>
      </c>
      <c r="Q1130" s="2">
        <f t="shared" si="206"/>
        <v>0.57692307692307698</v>
      </c>
      <c r="R1130" s="3">
        <f t="shared" si="207"/>
        <v>65.8</v>
      </c>
      <c r="S1130" s="3">
        <f t="shared" si="208"/>
        <v>70.680000000000007</v>
      </c>
      <c r="T1130" s="3">
        <f t="shared" si="209"/>
        <v>173.25227963525839</v>
      </c>
      <c r="U1130" s="3">
        <f t="shared" si="210"/>
        <v>131.57894736842104</v>
      </c>
      <c r="V1130" s="3">
        <f t="shared" si="211"/>
        <v>41.673332266837349</v>
      </c>
      <c r="W1130" s="2">
        <f t="shared" si="212"/>
        <v>2</v>
      </c>
      <c r="X1130">
        <v>90</v>
      </c>
      <c r="Y1130">
        <v>39</v>
      </c>
      <c r="Z1130" s="2">
        <v>0.433</v>
      </c>
      <c r="AA1130">
        <v>51</v>
      </c>
      <c r="AB1130">
        <v>19</v>
      </c>
      <c r="AC1130">
        <f t="shared" si="213"/>
        <v>57</v>
      </c>
      <c r="AD1130" s="2">
        <v>0.373</v>
      </c>
      <c r="AE1130">
        <v>20</v>
      </c>
      <c r="AF1130">
        <v>17</v>
      </c>
      <c r="AG1130" s="2">
        <v>0.85</v>
      </c>
      <c r="AH1130">
        <v>37</v>
      </c>
      <c r="AI1130">
        <v>20</v>
      </c>
      <c r="AJ1130">
        <v>57</v>
      </c>
      <c r="AK1130">
        <v>18</v>
      </c>
      <c r="AL1130">
        <v>13</v>
      </c>
      <c r="AM1130">
        <v>21</v>
      </c>
      <c r="AN1130">
        <v>240</v>
      </c>
      <c r="AO1130">
        <v>18</v>
      </c>
      <c r="AP1130">
        <v>31</v>
      </c>
      <c r="AQ1130">
        <v>36</v>
      </c>
      <c r="AR1130">
        <v>29</v>
      </c>
      <c r="AS1130">
        <v>29</v>
      </c>
      <c r="AT1130">
        <v>8</v>
      </c>
      <c r="AU1130">
        <v>14</v>
      </c>
      <c r="AV1130">
        <v>36</v>
      </c>
      <c r="AW1130">
        <f t="shared" si="214"/>
        <v>4</v>
      </c>
      <c r="AX1130">
        <f t="shared" si="215"/>
        <v>40</v>
      </c>
      <c r="AY1130" t="s">
        <v>102</v>
      </c>
      <c r="AZ1130" s="1">
        <v>46057.833333333336</v>
      </c>
      <c r="BA1130" s="1">
        <v>46057</v>
      </c>
      <c r="BB1130">
        <v>2</v>
      </c>
      <c r="BC1130" t="s">
        <v>120</v>
      </c>
      <c r="BD1130">
        <v>2026</v>
      </c>
    </row>
    <row r="1131" spans="1:56" x14ac:dyDescent="0.25">
      <c r="A1131">
        <v>22500728</v>
      </c>
      <c r="B1131" t="s">
        <v>78</v>
      </c>
      <c r="C1131" t="s">
        <v>79</v>
      </c>
      <c r="D1131">
        <v>1610612745</v>
      </c>
      <c r="E1131" t="str">
        <f t="shared" si="204"/>
        <v>161061274522500728</v>
      </c>
      <c r="F1131" t="s">
        <v>76</v>
      </c>
      <c r="G1131" t="s">
        <v>77</v>
      </c>
      <c r="H1131">
        <v>1610612738</v>
      </c>
      <c r="I1131" s="4" t="str">
        <f t="shared" si="205"/>
        <v>161061273822500728</v>
      </c>
      <c r="J1131">
        <v>1</v>
      </c>
      <c r="K1131">
        <v>0</v>
      </c>
      <c r="L1131">
        <v>93</v>
      </c>
      <c r="M1131">
        <v>114</v>
      </c>
      <c r="N1131">
        <v>16</v>
      </c>
      <c r="O1131">
        <v>5</v>
      </c>
      <c r="P1131">
        <v>10</v>
      </c>
      <c r="Q1131" s="2">
        <f t="shared" si="206"/>
        <v>0.50719895287958117</v>
      </c>
      <c r="R1131" s="3">
        <f t="shared" si="207"/>
        <v>70.680000000000007</v>
      </c>
      <c r="S1131" s="3">
        <f t="shared" si="208"/>
        <v>65.8</v>
      </c>
      <c r="T1131" s="3">
        <f t="shared" si="209"/>
        <v>131.57894736842104</v>
      </c>
      <c r="U1131" s="3">
        <f t="shared" si="210"/>
        <v>173.25227963525839</v>
      </c>
      <c r="V1131" s="3">
        <f t="shared" si="211"/>
        <v>-41.673332266837349</v>
      </c>
      <c r="W1131" s="2">
        <f t="shared" si="212"/>
        <v>1.7777777777777777</v>
      </c>
      <c r="X1131">
        <v>82</v>
      </c>
      <c r="Y1131">
        <v>34</v>
      </c>
      <c r="Z1131" s="2">
        <v>0.41499999999999998</v>
      </c>
      <c r="AA1131">
        <v>30</v>
      </c>
      <c r="AB1131">
        <v>11</v>
      </c>
      <c r="AC1131">
        <f t="shared" si="213"/>
        <v>33</v>
      </c>
      <c r="AD1131" s="2">
        <v>0.36699999999999999</v>
      </c>
      <c r="AE1131">
        <v>22</v>
      </c>
      <c r="AF1131">
        <v>14</v>
      </c>
      <c r="AG1131" s="2">
        <v>0.63600000000000001</v>
      </c>
      <c r="AH1131">
        <v>26</v>
      </c>
      <c r="AI1131">
        <v>12</v>
      </c>
      <c r="AJ1131">
        <v>38</v>
      </c>
      <c r="AK1131">
        <v>17</v>
      </c>
      <c r="AL1131">
        <v>9</v>
      </c>
      <c r="AM1131">
        <v>-21</v>
      </c>
      <c r="AN1131">
        <v>240</v>
      </c>
      <c r="AO1131">
        <v>17</v>
      </c>
      <c r="AP1131">
        <v>25</v>
      </c>
      <c r="AQ1131">
        <v>21</v>
      </c>
      <c r="AR1131">
        <v>30</v>
      </c>
      <c r="AS1131">
        <v>6</v>
      </c>
      <c r="AT1131">
        <v>5</v>
      </c>
      <c r="AU1131">
        <v>21</v>
      </c>
      <c r="AV1131">
        <v>42</v>
      </c>
      <c r="AW1131">
        <f t="shared" si="214"/>
        <v>4</v>
      </c>
      <c r="AX1131">
        <f t="shared" si="215"/>
        <v>46</v>
      </c>
      <c r="AY1131" t="s">
        <v>102</v>
      </c>
      <c r="AZ1131" s="1">
        <v>46057.833333333336</v>
      </c>
      <c r="BA1131" s="1">
        <v>46057</v>
      </c>
      <c r="BB1131">
        <v>2</v>
      </c>
      <c r="BC1131" t="s">
        <v>120</v>
      </c>
      <c r="BD1131">
        <v>2026</v>
      </c>
    </row>
    <row r="1132" spans="1:56" x14ac:dyDescent="0.25">
      <c r="A1132">
        <v>22500729</v>
      </c>
      <c r="B1132" t="s">
        <v>115</v>
      </c>
      <c r="C1132" t="s">
        <v>116</v>
      </c>
      <c r="D1132">
        <v>1610612749</v>
      </c>
      <c r="E1132" t="str">
        <f t="shared" si="204"/>
        <v>161061274922500729</v>
      </c>
      <c r="F1132" t="s">
        <v>105</v>
      </c>
      <c r="G1132" t="s">
        <v>106</v>
      </c>
      <c r="H1132">
        <v>1610612740</v>
      </c>
      <c r="I1132" s="4" t="str">
        <f t="shared" si="205"/>
        <v>161061274022500729</v>
      </c>
      <c r="J1132">
        <v>1</v>
      </c>
      <c r="K1132">
        <v>1</v>
      </c>
      <c r="L1132">
        <v>141</v>
      </c>
      <c r="M1132">
        <v>137</v>
      </c>
      <c r="N1132">
        <v>36</v>
      </c>
      <c r="O1132">
        <v>3</v>
      </c>
      <c r="P1132">
        <v>5</v>
      </c>
      <c r="Q1132" s="2">
        <f t="shared" si="206"/>
        <v>0.73132780082987547</v>
      </c>
      <c r="R1132" s="3">
        <f t="shared" si="207"/>
        <v>76.400000000000006</v>
      </c>
      <c r="S1132" s="3">
        <f t="shared" si="208"/>
        <v>89.76</v>
      </c>
      <c r="T1132" s="3">
        <f t="shared" si="209"/>
        <v>184.55497382198951</v>
      </c>
      <c r="U1132" s="3">
        <f t="shared" si="210"/>
        <v>152.62923351158645</v>
      </c>
      <c r="V1132" s="3">
        <f t="shared" si="211"/>
        <v>31.925740310403057</v>
      </c>
      <c r="W1132" s="2">
        <f t="shared" si="212"/>
        <v>2.5714285714285716</v>
      </c>
      <c r="X1132">
        <v>92</v>
      </c>
      <c r="Y1132">
        <v>56</v>
      </c>
      <c r="Z1132" s="2">
        <v>0.60899999999999999</v>
      </c>
      <c r="AA1132">
        <v>47</v>
      </c>
      <c r="AB1132">
        <v>21</v>
      </c>
      <c r="AC1132">
        <f t="shared" si="213"/>
        <v>63</v>
      </c>
      <c r="AD1132" s="2">
        <v>0.44700000000000001</v>
      </c>
      <c r="AE1132">
        <v>10</v>
      </c>
      <c r="AF1132">
        <v>8</v>
      </c>
      <c r="AG1132" s="2">
        <v>0.8</v>
      </c>
      <c r="AH1132">
        <v>37</v>
      </c>
      <c r="AI1132">
        <v>6</v>
      </c>
      <c r="AJ1132">
        <v>43</v>
      </c>
      <c r="AK1132">
        <v>18</v>
      </c>
      <c r="AL1132">
        <v>14</v>
      </c>
      <c r="AM1132">
        <v>4</v>
      </c>
      <c r="AN1132">
        <v>265</v>
      </c>
      <c r="AO1132">
        <v>30</v>
      </c>
      <c r="AP1132">
        <v>33</v>
      </c>
      <c r="AQ1132">
        <v>36</v>
      </c>
      <c r="AR1132">
        <v>29</v>
      </c>
      <c r="AS1132">
        <v>11</v>
      </c>
      <c r="AT1132">
        <v>10</v>
      </c>
      <c r="AU1132">
        <v>11</v>
      </c>
      <c r="AV1132">
        <v>62</v>
      </c>
      <c r="AW1132">
        <f t="shared" si="214"/>
        <v>8</v>
      </c>
      <c r="AX1132">
        <f t="shared" si="215"/>
        <v>70</v>
      </c>
      <c r="AY1132" t="s">
        <v>102</v>
      </c>
      <c r="AZ1132" s="1">
        <v>46057.833333333336</v>
      </c>
      <c r="BA1132" s="1">
        <v>46057</v>
      </c>
      <c r="BB1132">
        <v>2</v>
      </c>
      <c r="BC1132" t="s">
        <v>120</v>
      </c>
      <c r="BD1132">
        <v>2026</v>
      </c>
    </row>
    <row r="1133" spans="1:56" x14ac:dyDescent="0.25">
      <c r="A1133">
        <v>22500729</v>
      </c>
      <c r="B1133" t="s">
        <v>105</v>
      </c>
      <c r="C1133" t="s">
        <v>106</v>
      </c>
      <c r="D1133">
        <v>1610612740</v>
      </c>
      <c r="E1133" t="str">
        <f t="shared" si="204"/>
        <v>161061274022500729</v>
      </c>
      <c r="F1133" t="s">
        <v>115</v>
      </c>
      <c r="G1133" t="s">
        <v>116</v>
      </c>
      <c r="H1133">
        <v>1610612749</v>
      </c>
      <c r="I1133" s="4" t="str">
        <f t="shared" si="205"/>
        <v>161061274922500729</v>
      </c>
      <c r="J1133">
        <v>0</v>
      </c>
      <c r="K1133">
        <v>0</v>
      </c>
      <c r="L1133">
        <v>137</v>
      </c>
      <c r="M1133">
        <v>141</v>
      </c>
      <c r="N1133">
        <v>32</v>
      </c>
      <c r="O1133">
        <v>2</v>
      </c>
      <c r="P1133">
        <v>9</v>
      </c>
      <c r="Q1133" s="2">
        <f t="shared" si="206"/>
        <v>0.64162607718246534</v>
      </c>
      <c r="R1133" s="3">
        <f t="shared" si="207"/>
        <v>89.76</v>
      </c>
      <c r="S1133" s="3">
        <f t="shared" si="208"/>
        <v>76.400000000000006</v>
      </c>
      <c r="T1133" s="3">
        <f t="shared" si="209"/>
        <v>152.62923351158645</v>
      </c>
      <c r="U1133" s="3">
        <f t="shared" si="210"/>
        <v>184.55497382198951</v>
      </c>
      <c r="V1133" s="3">
        <f t="shared" si="211"/>
        <v>-31.925740310403057</v>
      </c>
      <c r="W1133" s="2">
        <f t="shared" si="212"/>
        <v>4</v>
      </c>
      <c r="X1133">
        <v>94</v>
      </c>
      <c r="Y1133">
        <v>45</v>
      </c>
      <c r="Z1133" s="2">
        <v>0.47899999999999998</v>
      </c>
      <c r="AA1133">
        <v>46</v>
      </c>
      <c r="AB1133">
        <v>24</v>
      </c>
      <c r="AC1133">
        <f t="shared" si="213"/>
        <v>72</v>
      </c>
      <c r="AD1133" s="2">
        <v>0.52200000000000002</v>
      </c>
      <c r="AE1133">
        <v>29</v>
      </c>
      <c r="AF1133">
        <v>23</v>
      </c>
      <c r="AG1133" s="2">
        <v>0.79300000000000004</v>
      </c>
      <c r="AH1133">
        <v>29</v>
      </c>
      <c r="AI1133">
        <v>9</v>
      </c>
      <c r="AJ1133">
        <v>38</v>
      </c>
      <c r="AK1133">
        <v>14</v>
      </c>
      <c r="AL1133">
        <v>8</v>
      </c>
      <c r="AM1133">
        <v>-4</v>
      </c>
      <c r="AN1133">
        <v>265</v>
      </c>
      <c r="AO1133">
        <v>34</v>
      </c>
      <c r="AP1133">
        <v>36</v>
      </c>
      <c r="AQ1133">
        <v>34</v>
      </c>
      <c r="AR1133">
        <v>24</v>
      </c>
      <c r="AS1133">
        <v>9</v>
      </c>
      <c r="AT1133">
        <v>17</v>
      </c>
      <c r="AU1133">
        <v>17</v>
      </c>
      <c r="AV1133">
        <v>38</v>
      </c>
      <c r="AW1133">
        <f t="shared" si="214"/>
        <v>4</v>
      </c>
      <c r="AX1133">
        <f t="shared" si="215"/>
        <v>42</v>
      </c>
      <c r="AY1133" t="s">
        <v>102</v>
      </c>
      <c r="AZ1133" s="1">
        <v>46057.833333333336</v>
      </c>
      <c r="BA1133" s="1">
        <v>46057</v>
      </c>
      <c r="BB1133">
        <v>2</v>
      </c>
      <c r="BC1133" t="s">
        <v>120</v>
      </c>
      <c r="BD1133">
        <v>2026</v>
      </c>
    </row>
    <row r="1134" spans="1:56" x14ac:dyDescent="0.25">
      <c r="A1134">
        <v>22500727</v>
      </c>
      <c r="B1134" t="s">
        <v>72</v>
      </c>
      <c r="C1134" t="s">
        <v>73</v>
      </c>
      <c r="D1134">
        <v>1610612761</v>
      </c>
      <c r="E1134" t="str">
        <f t="shared" si="204"/>
        <v>161061276122500727</v>
      </c>
      <c r="F1134" t="s">
        <v>66</v>
      </c>
      <c r="G1134" t="s">
        <v>67</v>
      </c>
      <c r="H1134">
        <v>1610612750</v>
      </c>
      <c r="I1134" s="4" t="str">
        <f t="shared" si="205"/>
        <v>161061275022500727</v>
      </c>
      <c r="J1134">
        <v>1</v>
      </c>
      <c r="K1134">
        <v>0</v>
      </c>
      <c r="L1134">
        <v>126</v>
      </c>
      <c r="M1134">
        <v>128</v>
      </c>
      <c r="N1134">
        <v>31</v>
      </c>
      <c r="O1134">
        <v>7</v>
      </c>
      <c r="P1134">
        <v>6</v>
      </c>
      <c r="Q1134" s="2">
        <f t="shared" si="206"/>
        <v>0.63278425070309363</v>
      </c>
      <c r="R1134" s="3">
        <f t="shared" si="207"/>
        <v>77.56</v>
      </c>
      <c r="S1134" s="3">
        <f t="shared" si="208"/>
        <v>85</v>
      </c>
      <c r="T1134" s="3">
        <f t="shared" si="209"/>
        <v>162.45487364620939</v>
      </c>
      <c r="U1134" s="3">
        <f t="shared" si="210"/>
        <v>150.58823529411765</v>
      </c>
      <c r="V1134" s="3">
        <f t="shared" si="211"/>
        <v>11.866638352091741</v>
      </c>
      <c r="W1134" s="2">
        <f t="shared" si="212"/>
        <v>2.3846153846153846</v>
      </c>
      <c r="X1134">
        <v>89</v>
      </c>
      <c r="Y1134">
        <v>47</v>
      </c>
      <c r="Z1134" s="2">
        <v>0.52800000000000002</v>
      </c>
      <c r="AA1134">
        <v>31</v>
      </c>
      <c r="AB1134">
        <v>15</v>
      </c>
      <c r="AC1134">
        <f t="shared" si="213"/>
        <v>45</v>
      </c>
      <c r="AD1134" s="2">
        <v>0.48399999999999999</v>
      </c>
      <c r="AE1134">
        <v>24</v>
      </c>
      <c r="AF1134">
        <v>17</v>
      </c>
      <c r="AG1134" s="2">
        <v>0.70799999999999996</v>
      </c>
      <c r="AH1134">
        <v>32</v>
      </c>
      <c r="AI1134">
        <v>9</v>
      </c>
      <c r="AJ1134">
        <v>41</v>
      </c>
      <c r="AK1134">
        <v>21</v>
      </c>
      <c r="AL1134">
        <v>13</v>
      </c>
      <c r="AM1134">
        <v>-2</v>
      </c>
      <c r="AN1134">
        <v>240</v>
      </c>
      <c r="AO1134">
        <v>35</v>
      </c>
      <c r="AP1134">
        <v>37</v>
      </c>
      <c r="AQ1134">
        <v>32</v>
      </c>
      <c r="AR1134">
        <v>22</v>
      </c>
      <c r="AS1134">
        <v>18</v>
      </c>
      <c r="AT1134">
        <v>17</v>
      </c>
      <c r="AU1134">
        <v>18</v>
      </c>
      <c r="AV1134">
        <v>52</v>
      </c>
      <c r="AW1134">
        <f t="shared" si="214"/>
        <v>12</v>
      </c>
      <c r="AX1134">
        <f t="shared" si="215"/>
        <v>64</v>
      </c>
      <c r="AY1134" t="s">
        <v>102</v>
      </c>
      <c r="AZ1134" s="1">
        <v>46057.8125</v>
      </c>
      <c r="BA1134" s="1">
        <v>46057</v>
      </c>
      <c r="BB1134">
        <v>2</v>
      </c>
      <c r="BC1134" t="s">
        <v>120</v>
      </c>
      <c r="BD1134">
        <v>2026</v>
      </c>
    </row>
    <row r="1135" spans="1:56" x14ac:dyDescent="0.25">
      <c r="A1135">
        <v>22500727</v>
      </c>
      <c r="B1135" t="s">
        <v>66</v>
      </c>
      <c r="C1135" t="s">
        <v>67</v>
      </c>
      <c r="D1135">
        <v>1610612750</v>
      </c>
      <c r="E1135" t="str">
        <f t="shared" si="204"/>
        <v>161061275022500727</v>
      </c>
      <c r="F1135" t="s">
        <v>72</v>
      </c>
      <c r="G1135" t="s">
        <v>73</v>
      </c>
      <c r="H1135">
        <v>1610612761</v>
      </c>
      <c r="I1135" s="4" t="str">
        <f t="shared" si="205"/>
        <v>161061276122500727</v>
      </c>
      <c r="J1135">
        <v>0</v>
      </c>
      <c r="K1135">
        <v>1</v>
      </c>
      <c r="L1135">
        <v>128</v>
      </c>
      <c r="M1135">
        <v>126</v>
      </c>
      <c r="N1135">
        <v>26</v>
      </c>
      <c r="O1135">
        <v>5</v>
      </c>
      <c r="P1135">
        <v>8</v>
      </c>
      <c r="Q1135" s="2">
        <f t="shared" si="206"/>
        <v>0.59259259259259256</v>
      </c>
      <c r="R1135" s="3">
        <f t="shared" si="207"/>
        <v>85</v>
      </c>
      <c r="S1135" s="3">
        <f t="shared" si="208"/>
        <v>77.56</v>
      </c>
      <c r="T1135" s="3">
        <f t="shared" si="209"/>
        <v>150.58823529411765</v>
      </c>
      <c r="U1135" s="3">
        <f t="shared" si="210"/>
        <v>162.45487364620939</v>
      </c>
      <c r="V1135" s="3">
        <f t="shared" si="211"/>
        <v>-11.866638352091741</v>
      </c>
      <c r="W1135" s="2">
        <f t="shared" si="212"/>
        <v>2.6</v>
      </c>
      <c r="X1135">
        <v>97</v>
      </c>
      <c r="Y1135">
        <v>49</v>
      </c>
      <c r="Z1135" s="2">
        <v>0.505</v>
      </c>
      <c r="AA1135">
        <v>39</v>
      </c>
      <c r="AB1135">
        <v>16</v>
      </c>
      <c r="AC1135">
        <f t="shared" si="213"/>
        <v>48</v>
      </c>
      <c r="AD1135" s="2">
        <v>0.41</v>
      </c>
      <c r="AE1135">
        <v>25</v>
      </c>
      <c r="AF1135">
        <v>14</v>
      </c>
      <c r="AG1135" s="2">
        <v>0.56000000000000005</v>
      </c>
      <c r="AH1135">
        <v>33</v>
      </c>
      <c r="AI1135">
        <v>13</v>
      </c>
      <c r="AJ1135">
        <v>46</v>
      </c>
      <c r="AK1135">
        <v>20</v>
      </c>
      <c r="AL1135">
        <v>10</v>
      </c>
      <c r="AM1135">
        <v>2</v>
      </c>
      <c r="AN1135">
        <v>240</v>
      </c>
      <c r="AO1135">
        <v>32</v>
      </c>
      <c r="AP1135">
        <v>27</v>
      </c>
      <c r="AQ1135">
        <v>35</v>
      </c>
      <c r="AR1135">
        <v>34</v>
      </c>
      <c r="AS1135">
        <v>5</v>
      </c>
      <c r="AT1135">
        <v>20</v>
      </c>
      <c r="AU1135">
        <v>15</v>
      </c>
      <c r="AV1135">
        <v>52</v>
      </c>
      <c r="AW1135">
        <f t="shared" si="214"/>
        <v>14</v>
      </c>
      <c r="AX1135">
        <f t="shared" si="215"/>
        <v>66</v>
      </c>
      <c r="AY1135" t="s">
        <v>102</v>
      </c>
      <c r="AZ1135" s="1">
        <v>46057.8125</v>
      </c>
      <c r="BA1135" s="1">
        <v>46057</v>
      </c>
      <c r="BB1135">
        <v>2</v>
      </c>
      <c r="BC1135" t="s">
        <v>120</v>
      </c>
      <c r="BD1135">
        <v>2026</v>
      </c>
    </row>
    <row r="1136" spans="1:56" x14ac:dyDescent="0.25">
      <c r="A1136">
        <v>22500726</v>
      </c>
      <c r="B1136" t="s">
        <v>55</v>
      </c>
      <c r="C1136" t="s">
        <v>56</v>
      </c>
      <c r="D1136">
        <v>1610612752</v>
      </c>
      <c r="E1136" t="str">
        <f t="shared" si="204"/>
        <v>161061275222500726</v>
      </c>
      <c r="F1136" t="s">
        <v>80</v>
      </c>
      <c r="G1136" t="s">
        <v>81</v>
      </c>
      <c r="H1136">
        <v>1610612743</v>
      </c>
      <c r="I1136" s="4" t="str">
        <f t="shared" si="205"/>
        <v>161061274322500726</v>
      </c>
      <c r="J1136">
        <v>1</v>
      </c>
      <c r="K1136">
        <v>1</v>
      </c>
      <c r="L1136">
        <v>134</v>
      </c>
      <c r="M1136">
        <v>127</v>
      </c>
      <c r="N1136">
        <v>28</v>
      </c>
      <c r="O1136">
        <v>2</v>
      </c>
      <c r="P1136">
        <v>4</v>
      </c>
      <c r="Q1136" s="2">
        <f t="shared" si="206"/>
        <v>0.61830933923957176</v>
      </c>
      <c r="R1136" s="3">
        <f t="shared" si="207"/>
        <v>88.36</v>
      </c>
      <c r="S1136" s="3">
        <f t="shared" si="208"/>
        <v>87.88</v>
      </c>
      <c r="T1136" s="3">
        <f t="shared" si="209"/>
        <v>151.65233137166138</v>
      </c>
      <c r="U1136" s="3">
        <f t="shared" si="210"/>
        <v>144.51524806554391</v>
      </c>
      <c r="V1136" s="3">
        <f t="shared" si="211"/>
        <v>7.1370833061174608</v>
      </c>
      <c r="W1136" s="2">
        <f t="shared" si="212"/>
        <v>2.5454545454545454</v>
      </c>
      <c r="X1136">
        <v>100</v>
      </c>
      <c r="Y1136">
        <v>50</v>
      </c>
      <c r="Z1136" s="2">
        <v>0.5</v>
      </c>
      <c r="AA1136">
        <v>50</v>
      </c>
      <c r="AB1136">
        <v>18</v>
      </c>
      <c r="AC1136">
        <f t="shared" si="213"/>
        <v>54</v>
      </c>
      <c r="AD1136" s="2">
        <v>0.36</v>
      </c>
      <c r="AE1136">
        <v>19</v>
      </c>
      <c r="AF1136">
        <v>16</v>
      </c>
      <c r="AG1136" s="2">
        <v>0.84199999999999997</v>
      </c>
      <c r="AH1136">
        <v>36</v>
      </c>
      <c r="AI1136">
        <v>9</v>
      </c>
      <c r="AJ1136">
        <v>45</v>
      </c>
      <c r="AK1136">
        <v>23</v>
      </c>
      <c r="AL1136">
        <v>11</v>
      </c>
      <c r="AM1136">
        <v>7</v>
      </c>
      <c r="AN1136">
        <v>290</v>
      </c>
      <c r="AO1136">
        <v>28</v>
      </c>
      <c r="AP1136">
        <v>27</v>
      </c>
      <c r="AQ1136">
        <v>33</v>
      </c>
      <c r="AR1136">
        <v>20</v>
      </c>
      <c r="AS1136">
        <v>9</v>
      </c>
      <c r="AT1136">
        <v>22</v>
      </c>
      <c r="AU1136">
        <v>20</v>
      </c>
      <c r="AV1136">
        <v>46</v>
      </c>
      <c r="AW1136">
        <f t="shared" si="214"/>
        <v>18</v>
      </c>
      <c r="AX1136">
        <f t="shared" si="215"/>
        <v>64</v>
      </c>
      <c r="AY1136" t="s">
        <v>102</v>
      </c>
      <c r="AZ1136" s="1">
        <v>46057.791666666664</v>
      </c>
      <c r="BA1136" s="1">
        <v>46057</v>
      </c>
      <c r="BB1136">
        <v>2</v>
      </c>
      <c r="BC1136" t="s">
        <v>120</v>
      </c>
      <c r="BD1136">
        <v>2026</v>
      </c>
    </row>
    <row r="1137" spans="1:56" x14ac:dyDescent="0.25">
      <c r="A1137">
        <v>22500726</v>
      </c>
      <c r="B1137" t="s">
        <v>80</v>
      </c>
      <c r="C1137" t="s">
        <v>81</v>
      </c>
      <c r="D1137">
        <v>1610612743</v>
      </c>
      <c r="E1137" t="str">
        <f t="shared" si="204"/>
        <v>161061274322500726</v>
      </c>
      <c r="F1137" t="s">
        <v>55</v>
      </c>
      <c r="G1137" t="s">
        <v>56</v>
      </c>
      <c r="H1137">
        <v>1610612752</v>
      </c>
      <c r="I1137" s="4" t="str">
        <f t="shared" si="205"/>
        <v>161061275222500726</v>
      </c>
      <c r="J1137">
        <v>0</v>
      </c>
      <c r="K1137">
        <v>0</v>
      </c>
      <c r="L1137">
        <v>127</v>
      </c>
      <c r="M1137">
        <v>134</v>
      </c>
      <c r="N1137">
        <v>29</v>
      </c>
      <c r="O1137">
        <v>3</v>
      </c>
      <c r="P1137">
        <v>8</v>
      </c>
      <c r="Q1137" s="2">
        <f t="shared" si="206"/>
        <v>0.54329226557152632</v>
      </c>
      <c r="R1137" s="3">
        <f t="shared" si="207"/>
        <v>87.88</v>
      </c>
      <c r="S1137" s="3">
        <f t="shared" si="208"/>
        <v>88.36</v>
      </c>
      <c r="T1137" s="3">
        <f t="shared" si="209"/>
        <v>144.51524806554391</v>
      </c>
      <c r="U1137" s="3">
        <f t="shared" si="210"/>
        <v>151.65233137166138</v>
      </c>
      <c r="V1137" s="3">
        <f t="shared" si="211"/>
        <v>-7.1370833061174608</v>
      </c>
      <c r="W1137" s="2">
        <f t="shared" si="212"/>
        <v>2.0714285714285716</v>
      </c>
      <c r="X1137">
        <v>105</v>
      </c>
      <c r="Y1137">
        <v>46</v>
      </c>
      <c r="Z1137" s="2">
        <v>0.438</v>
      </c>
      <c r="AA1137">
        <v>50</v>
      </c>
      <c r="AB1137">
        <v>13</v>
      </c>
      <c r="AC1137">
        <f t="shared" si="213"/>
        <v>39</v>
      </c>
      <c r="AD1137" s="2">
        <v>0.26</v>
      </c>
      <c r="AE1137">
        <v>27</v>
      </c>
      <c r="AF1137">
        <v>22</v>
      </c>
      <c r="AG1137" s="2">
        <v>0.81499999999999995</v>
      </c>
      <c r="AH1137">
        <v>36</v>
      </c>
      <c r="AI1137">
        <v>15</v>
      </c>
      <c r="AJ1137">
        <v>51</v>
      </c>
      <c r="AK1137">
        <v>21</v>
      </c>
      <c r="AL1137">
        <v>14</v>
      </c>
      <c r="AM1137">
        <v>-7</v>
      </c>
      <c r="AN1137">
        <v>290</v>
      </c>
      <c r="AO1137">
        <v>30</v>
      </c>
      <c r="AP1137">
        <v>23</v>
      </c>
      <c r="AQ1137">
        <v>29</v>
      </c>
      <c r="AR1137">
        <v>26</v>
      </c>
      <c r="AS1137">
        <v>7</v>
      </c>
      <c r="AT1137">
        <v>13</v>
      </c>
      <c r="AU1137">
        <v>17</v>
      </c>
      <c r="AV1137">
        <v>56</v>
      </c>
      <c r="AW1137">
        <f t="shared" si="214"/>
        <v>10</v>
      </c>
      <c r="AX1137">
        <f t="shared" si="215"/>
        <v>66</v>
      </c>
      <c r="AY1137" t="s">
        <v>102</v>
      </c>
      <c r="AZ1137" s="1">
        <v>46057.791666666664</v>
      </c>
      <c r="BA1137" s="1">
        <v>46057</v>
      </c>
      <c r="BB1137">
        <v>2</v>
      </c>
      <c r="BC1137" t="s">
        <v>120</v>
      </c>
      <c r="BD1137">
        <v>2026</v>
      </c>
    </row>
    <row r="1138" spans="1:56" x14ac:dyDescent="0.25">
      <c r="A1138">
        <v>22500725</v>
      </c>
      <c r="B1138" t="s">
        <v>87</v>
      </c>
      <c r="C1138" t="s">
        <v>88</v>
      </c>
      <c r="D1138">
        <v>1610612756</v>
      </c>
      <c r="E1138" t="str">
        <f t="shared" si="204"/>
        <v>161061275622500725</v>
      </c>
      <c r="F1138" t="s">
        <v>85</v>
      </c>
      <c r="G1138" t="s">
        <v>86</v>
      </c>
      <c r="H1138">
        <v>1610612757</v>
      </c>
      <c r="I1138" s="4" t="str">
        <f t="shared" si="205"/>
        <v>161061275722500725</v>
      </c>
      <c r="J1138">
        <v>0</v>
      </c>
      <c r="K1138">
        <v>1</v>
      </c>
      <c r="L1138">
        <v>130</v>
      </c>
      <c r="M1138">
        <v>125</v>
      </c>
      <c r="N1138">
        <v>26</v>
      </c>
      <c r="O1138">
        <v>2</v>
      </c>
      <c r="P1138">
        <v>13</v>
      </c>
      <c r="Q1138" s="2">
        <f t="shared" si="206"/>
        <v>0.62741312741312749</v>
      </c>
      <c r="R1138" s="3">
        <f t="shared" si="207"/>
        <v>74.599999999999994</v>
      </c>
      <c r="S1138" s="3">
        <f t="shared" si="208"/>
        <v>67.92</v>
      </c>
      <c r="T1138" s="3">
        <f t="shared" si="209"/>
        <v>174.26273458445041</v>
      </c>
      <c r="U1138" s="3">
        <f t="shared" si="210"/>
        <v>184.04004711425205</v>
      </c>
      <c r="V1138" s="3">
        <f t="shared" si="211"/>
        <v>-9.7773125298016339</v>
      </c>
      <c r="W1138" s="2">
        <f t="shared" si="212"/>
        <v>2.3636363636363638</v>
      </c>
      <c r="X1138">
        <v>97</v>
      </c>
      <c r="Y1138">
        <v>50</v>
      </c>
      <c r="Z1138" s="2">
        <v>0.51500000000000001</v>
      </c>
      <c r="AA1138">
        <v>41</v>
      </c>
      <c r="AB1138">
        <v>20</v>
      </c>
      <c r="AC1138">
        <f t="shared" si="213"/>
        <v>60</v>
      </c>
      <c r="AD1138" s="2">
        <v>0.48799999999999999</v>
      </c>
      <c r="AE1138">
        <v>15</v>
      </c>
      <c r="AF1138">
        <v>10</v>
      </c>
      <c r="AG1138" s="2">
        <v>0.66700000000000004</v>
      </c>
      <c r="AH1138">
        <v>27</v>
      </c>
      <c r="AI1138">
        <v>18</v>
      </c>
      <c r="AJ1138">
        <v>45</v>
      </c>
      <c r="AK1138">
        <v>19</v>
      </c>
      <c r="AL1138">
        <v>11</v>
      </c>
      <c r="AM1138">
        <v>5</v>
      </c>
      <c r="AN1138">
        <v>240</v>
      </c>
      <c r="AO1138">
        <v>30</v>
      </c>
      <c r="AP1138">
        <v>37</v>
      </c>
      <c r="AQ1138">
        <v>34</v>
      </c>
      <c r="AR1138">
        <v>29</v>
      </c>
      <c r="AS1138">
        <v>12</v>
      </c>
      <c r="AT1138">
        <v>6</v>
      </c>
      <c r="AU1138">
        <v>25</v>
      </c>
      <c r="AV1138">
        <v>60</v>
      </c>
      <c r="AW1138">
        <f t="shared" si="214"/>
        <v>0</v>
      </c>
      <c r="AX1138">
        <f t="shared" si="215"/>
        <v>60</v>
      </c>
      <c r="AY1138" t="s">
        <v>102</v>
      </c>
      <c r="AZ1138" s="1">
        <v>46056.958333333336</v>
      </c>
      <c r="BA1138" s="1">
        <v>46056</v>
      </c>
      <c r="BB1138">
        <v>2</v>
      </c>
      <c r="BC1138" t="s">
        <v>120</v>
      </c>
      <c r="BD1138">
        <v>2026</v>
      </c>
    </row>
    <row r="1139" spans="1:56" x14ac:dyDescent="0.25">
      <c r="A1139">
        <v>22500725</v>
      </c>
      <c r="B1139" t="s">
        <v>85</v>
      </c>
      <c r="C1139" t="s">
        <v>86</v>
      </c>
      <c r="D1139">
        <v>1610612757</v>
      </c>
      <c r="E1139" t="str">
        <f t="shared" si="204"/>
        <v>161061275722500725</v>
      </c>
      <c r="F1139" t="s">
        <v>87</v>
      </c>
      <c r="G1139" t="s">
        <v>88</v>
      </c>
      <c r="H1139">
        <v>1610612756</v>
      </c>
      <c r="I1139" s="4" t="str">
        <f t="shared" si="205"/>
        <v>161061275622500725</v>
      </c>
      <c r="J1139">
        <v>1</v>
      </c>
      <c r="K1139">
        <v>0</v>
      </c>
      <c r="L1139">
        <v>125</v>
      </c>
      <c r="M1139">
        <v>130</v>
      </c>
      <c r="N1139">
        <v>31</v>
      </c>
      <c r="O1139">
        <v>5</v>
      </c>
      <c r="P1139">
        <v>8</v>
      </c>
      <c r="Q1139" s="2">
        <f t="shared" si="206"/>
        <v>0.60726778080062183</v>
      </c>
      <c r="R1139" s="3">
        <f t="shared" si="207"/>
        <v>67.92</v>
      </c>
      <c r="S1139" s="3">
        <f t="shared" si="208"/>
        <v>74.599999999999994</v>
      </c>
      <c r="T1139" s="3">
        <f t="shared" si="209"/>
        <v>184.04004711425205</v>
      </c>
      <c r="U1139" s="3">
        <f t="shared" si="210"/>
        <v>174.26273458445041</v>
      </c>
      <c r="V1139" s="3">
        <f t="shared" si="211"/>
        <v>9.7773125298016339</v>
      </c>
      <c r="W1139" s="2">
        <f t="shared" si="212"/>
        <v>1.8235294117647058</v>
      </c>
      <c r="X1139">
        <v>95</v>
      </c>
      <c r="Y1139">
        <v>47</v>
      </c>
      <c r="Z1139" s="2">
        <v>0.495</v>
      </c>
      <c r="AA1139">
        <v>52</v>
      </c>
      <c r="AB1139">
        <v>18</v>
      </c>
      <c r="AC1139">
        <f t="shared" si="213"/>
        <v>54</v>
      </c>
      <c r="AD1139" s="2">
        <v>0.34599999999999997</v>
      </c>
      <c r="AE1139">
        <v>18</v>
      </c>
      <c r="AF1139">
        <v>13</v>
      </c>
      <c r="AG1139" s="2">
        <v>0.72199999999999998</v>
      </c>
      <c r="AH1139">
        <v>29</v>
      </c>
      <c r="AI1139">
        <v>18</v>
      </c>
      <c r="AJ1139">
        <v>47</v>
      </c>
      <c r="AK1139">
        <v>16</v>
      </c>
      <c r="AL1139">
        <v>17</v>
      </c>
      <c r="AM1139">
        <v>-5</v>
      </c>
      <c r="AN1139">
        <v>240</v>
      </c>
      <c r="AO1139">
        <v>41</v>
      </c>
      <c r="AP1139">
        <v>31</v>
      </c>
      <c r="AQ1139">
        <v>22</v>
      </c>
      <c r="AR1139">
        <v>31</v>
      </c>
      <c r="AS1139">
        <v>19</v>
      </c>
      <c r="AT1139">
        <v>8</v>
      </c>
      <c r="AU1139">
        <v>16</v>
      </c>
      <c r="AV1139">
        <v>58</v>
      </c>
      <c r="AW1139">
        <f t="shared" si="214"/>
        <v>0</v>
      </c>
      <c r="AX1139">
        <f t="shared" si="215"/>
        <v>58</v>
      </c>
      <c r="AY1139" t="s">
        <v>102</v>
      </c>
      <c r="AZ1139" s="1">
        <v>46056.958333333336</v>
      </c>
      <c r="BA1139" s="1">
        <v>46056</v>
      </c>
      <c r="BB1139">
        <v>2</v>
      </c>
      <c r="BC1139" t="s">
        <v>120</v>
      </c>
      <c r="BD1139">
        <v>2026</v>
      </c>
    </row>
    <row r="1140" spans="1:56" x14ac:dyDescent="0.25">
      <c r="A1140">
        <v>22500724</v>
      </c>
      <c r="B1140" t="s">
        <v>70</v>
      </c>
      <c r="C1140" t="s">
        <v>71</v>
      </c>
      <c r="D1140">
        <v>1610612755</v>
      </c>
      <c r="E1140" t="str">
        <f t="shared" si="204"/>
        <v>161061275522500724</v>
      </c>
      <c r="F1140" t="s">
        <v>89</v>
      </c>
      <c r="G1140" t="s">
        <v>90</v>
      </c>
      <c r="H1140">
        <v>1610612744</v>
      </c>
      <c r="I1140" s="4" t="str">
        <f t="shared" si="205"/>
        <v>161061274422500724</v>
      </c>
      <c r="J1140">
        <v>0</v>
      </c>
      <c r="K1140">
        <v>1</v>
      </c>
      <c r="L1140">
        <v>113</v>
      </c>
      <c r="M1140">
        <v>94</v>
      </c>
      <c r="N1140">
        <v>23</v>
      </c>
      <c r="O1140">
        <v>3</v>
      </c>
      <c r="P1140">
        <v>9</v>
      </c>
      <c r="Q1140" s="2">
        <f t="shared" si="206"/>
        <v>0.55262128325508608</v>
      </c>
      <c r="R1140" s="3">
        <f t="shared" si="207"/>
        <v>65.239999999999995</v>
      </c>
      <c r="S1140" s="3">
        <f t="shared" si="208"/>
        <v>50.879999999999995</v>
      </c>
      <c r="T1140" s="3">
        <f t="shared" si="209"/>
        <v>173.20662170447579</v>
      </c>
      <c r="U1140" s="3">
        <f t="shared" si="210"/>
        <v>184.74842767295598</v>
      </c>
      <c r="V1140" s="3">
        <f t="shared" si="211"/>
        <v>-11.54180596848019</v>
      </c>
      <c r="W1140" s="2">
        <f t="shared" si="212"/>
        <v>1.9166666666666667</v>
      </c>
      <c r="X1140">
        <v>93</v>
      </c>
      <c r="Y1140">
        <v>42</v>
      </c>
      <c r="Z1140" s="2">
        <v>0.45200000000000001</v>
      </c>
      <c r="AA1140">
        <v>38</v>
      </c>
      <c r="AB1140">
        <v>13</v>
      </c>
      <c r="AC1140">
        <f t="shared" si="213"/>
        <v>39</v>
      </c>
      <c r="AD1140" s="2">
        <v>0.34200000000000003</v>
      </c>
      <c r="AE1140">
        <v>21</v>
      </c>
      <c r="AF1140">
        <v>16</v>
      </c>
      <c r="AG1140" s="2">
        <v>0.76200000000000001</v>
      </c>
      <c r="AH1140">
        <v>31</v>
      </c>
      <c r="AI1140">
        <v>25</v>
      </c>
      <c r="AJ1140">
        <v>56</v>
      </c>
      <c r="AK1140">
        <v>6</v>
      </c>
      <c r="AL1140">
        <v>12</v>
      </c>
      <c r="AM1140">
        <v>19</v>
      </c>
      <c r="AN1140">
        <v>240</v>
      </c>
      <c r="AO1140">
        <v>31</v>
      </c>
      <c r="AP1140">
        <v>27</v>
      </c>
      <c r="AQ1140">
        <v>26</v>
      </c>
      <c r="AR1140">
        <v>29</v>
      </c>
      <c r="AS1140">
        <v>22</v>
      </c>
      <c r="AT1140">
        <v>11</v>
      </c>
      <c r="AU1140">
        <v>15</v>
      </c>
      <c r="AV1140">
        <v>54</v>
      </c>
      <c r="AW1140">
        <f t="shared" si="214"/>
        <v>4</v>
      </c>
      <c r="AX1140">
        <f t="shared" si="215"/>
        <v>58</v>
      </c>
      <c r="AY1140" t="s">
        <v>102</v>
      </c>
      <c r="AZ1140" s="1">
        <v>46056.916666666664</v>
      </c>
      <c r="BA1140" s="1">
        <v>46056</v>
      </c>
      <c r="BB1140">
        <v>2</v>
      </c>
      <c r="BC1140" t="s">
        <v>120</v>
      </c>
      <c r="BD1140">
        <v>2026</v>
      </c>
    </row>
    <row r="1141" spans="1:56" x14ac:dyDescent="0.25">
      <c r="A1141">
        <v>22500724</v>
      </c>
      <c r="B1141" t="s">
        <v>89</v>
      </c>
      <c r="C1141" t="s">
        <v>90</v>
      </c>
      <c r="D1141">
        <v>1610612744</v>
      </c>
      <c r="E1141" t="str">
        <f t="shared" si="204"/>
        <v>161061274422500724</v>
      </c>
      <c r="F1141" t="s">
        <v>70</v>
      </c>
      <c r="G1141" t="s">
        <v>71</v>
      </c>
      <c r="H1141">
        <v>1610612755</v>
      </c>
      <c r="I1141" s="4" t="str">
        <f t="shared" si="205"/>
        <v>161061275522500724</v>
      </c>
      <c r="J1141">
        <v>1</v>
      </c>
      <c r="K1141">
        <v>0</v>
      </c>
      <c r="L1141">
        <v>94</v>
      </c>
      <c r="M1141">
        <v>113</v>
      </c>
      <c r="N1141">
        <v>27</v>
      </c>
      <c r="O1141">
        <v>6</v>
      </c>
      <c r="P1141">
        <v>8</v>
      </c>
      <c r="Q1141" s="2">
        <f t="shared" si="206"/>
        <v>0.59584178498985807</v>
      </c>
      <c r="R1141" s="3">
        <f t="shared" si="207"/>
        <v>50.879999999999995</v>
      </c>
      <c r="S1141" s="3">
        <f t="shared" si="208"/>
        <v>65.239999999999995</v>
      </c>
      <c r="T1141" s="3">
        <f t="shared" si="209"/>
        <v>184.74842767295598</v>
      </c>
      <c r="U1141" s="3">
        <f t="shared" si="210"/>
        <v>173.20662170447579</v>
      </c>
      <c r="V1141" s="3">
        <f t="shared" si="211"/>
        <v>11.54180596848019</v>
      </c>
      <c r="W1141" s="2">
        <f t="shared" si="212"/>
        <v>1.35</v>
      </c>
      <c r="X1141">
        <v>78</v>
      </c>
      <c r="Y1141">
        <v>37</v>
      </c>
      <c r="Z1141" s="2">
        <v>0.47399999999999998</v>
      </c>
      <c r="AA1141">
        <v>48</v>
      </c>
      <c r="AB1141">
        <v>19</v>
      </c>
      <c r="AC1141">
        <f t="shared" si="213"/>
        <v>57</v>
      </c>
      <c r="AD1141" s="2">
        <v>0.39600000000000002</v>
      </c>
      <c r="AE1141">
        <v>2</v>
      </c>
      <c r="AF1141">
        <v>1</v>
      </c>
      <c r="AG1141" s="2">
        <v>0.5</v>
      </c>
      <c r="AH1141">
        <v>25</v>
      </c>
      <c r="AI1141">
        <v>8</v>
      </c>
      <c r="AJ1141">
        <v>33</v>
      </c>
      <c r="AK1141">
        <v>16</v>
      </c>
      <c r="AL1141">
        <v>20</v>
      </c>
      <c r="AM1141">
        <v>-19</v>
      </c>
      <c r="AN1141">
        <v>240</v>
      </c>
      <c r="AO1141">
        <v>32</v>
      </c>
      <c r="AP1141">
        <v>23</v>
      </c>
      <c r="AQ1141">
        <v>16</v>
      </c>
      <c r="AR1141">
        <v>23</v>
      </c>
      <c r="AS1141">
        <v>5</v>
      </c>
      <c r="AT1141">
        <v>18</v>
      </c>
      <c r="AU1141">
        <v>11</v>
      </c>
      <c r="AV1141">
        <v>30</v>
      </c>
      <c r="AW1141">
        <f t="shared" si="214"/>
        <v>6</v>
      </c>
      <c r="AX1141">
        <f t="shared" si="215"/>
        <v>36</v>
      </c>
      <c r="AY1141" t="s">
        <v>102</v>
      </c>
      <c r="AZ1141" s="1">
        <v>46056.916666666664</v>
      </c>
      <c r="BA1141" s="1">
        <v>46056</v>
      </c>
      <c r="BB1141">
        <v>2</v>
      </c>
      <c r="BC1141" t="s">
        <v>120</v>
      </c>
      <c r="BD1141">
        <v>2026</v>
      </c>
    </row>
    <row r="1142" spans="1:56" x14ac:dyDescent="0.25">
      <c r="A1142">
        <v>22500721</v>
      </c>
      <c r="B1142" t="s">
        <v>76</v>
      </c>
      <c r="C1142" t="s">
        <v>77</v>
      </c>
      <c r="D1142">
        <v>1610612738</v>
      </c>
      <c r="E1142" t="str">
        <f t="shared" si="204"/>
        <v>161061273822500721</v>
      </c>
      <c r="F1142" t="s">
        <v>98</v>
      </c>
      <c r="G1142" t="s">
        <v>99</v>
      </c>
      <c r="H1142">
        <v>1610612742</v>
      </c>
      <c r="I1142" s="4" t="str">
        <f t="shared" si="205"/>
        <v>161061274222500721</v>
      </c>
      <c r="J1142">
        <v>0</v>
      </c>
      <c r="K1142">
        <v>1</v>
      </c>
      <c r="L1142">
        <v>110</v>
      </c>
      <c r="M1142">
        <v>100</v>
      </c>
      <c r="N1142">
        <v>27</v>
      </c>
      <c r="O1142">
        <v>4</v>
      </c>
      <c r="P1142">
        <v>7</v>
      </c>
      <c r="Q1142" s="2">
        <f t="shared" si="206"/>
        <v>0.56008146639511203</v>
      </c>
      <c r="R1142" s="3">
        <f t="shared" si="207"/>
        <v>79.2</v>
      </c>
      <c r="S1142" s="3">
        <f t="shared" si="208"/>
        <v>76.680000000000007</v>
      </c>
      <c r="T1142" s="3">
        <f t="shared" si="209"/>
        <v>138.88888888888889</v>
      </c>
      <c r="U1142" s="3">
        <f t="shared" si="210"/>
        <v>130.41210224308816</v>
      </c>
      <c r="V1142" s="3">
        <f t="shared" si="211"/>
        <v>8.476786645800729</v>
      </c>
      <c r="W1142" s="2">
        <f t="shared" si="212"/>
        <v>3</v>
      </c>
      <c r="X1142">
        <v>96</v>
      </c>
      <c r="Y1142">
        <v>47</v>
      </c>
      <c r="Z1142" s="2">
        <v>0.49</v>
      </c>
      <c r="AA1142">
        <v>39</v>
      </c>
      <c r="AB1142">
        <v>13</v>
      </c>
      <c r="AC1142">
        <f t="shared" si="213"/>
        <v>39</v>
      </c>
      <c r="AD1142" s="2">
        <v>0.33300000000000002</v>
      </c>
      <c r="AE1142">
        <v>5</v>
      </c>
      <c r="AF1142">
        <v>3</v>
      </c>
      <c r="AG1142" s="2">
        <v>0.6</v>
      </c>
      <c r="AH1142">
        <v>37</v>
      </c>
      <c r="AI1142">
        <v>10</v>
      </c>
      <c r="AJ1142">
        <v>47</v>
      </c>
      <c r="AK1142">
        <v>20</v>
      </c>
      <c r="AL1142">
        <v>9</v>
      </c>
      <c r="AM1142">
        <v>10</v>
      </c>
      <c r="AN1142">
        <v>240</v>
      </c>
      <c r="AO1142">
        <v>32</v>
      </c>
      <c r="AP1142">
        <v>20</v>
      </c>
      <c r="AQ1142">
        <v>34</v>
      </c>
      <c r="AR1142">
        <v>24</v>
      </c>
      <c r="AS1142">
        <v>23</v>
      </c>
      <c r="AT1142">
        <v>8</v>
      </c>
      <c r="AU1142">
        <v>16</v>
      </c>
      <c r="AV1142">
        <v>58</v>
      </c>
      <c r="AW1142">
        <f t="shared" si="214"/>
        <v>10</v>
      </c>
      <c r="AX1142">
        <f t="shared" si="215"/>
        <v>68</v>
      </c>
      <c r="AY1142" t="s">
        <v>102</v>
      </c>
      <c r="AZ1142" s="1">
        <v>46056.833333333336</v>
      </c>
      <c r="BA1142" s="1">
        <v>46056</v>
      </c>
      <c r="BB1142">
        <v>2</v>
      </c>
      <c r="BC1142" t="s">
        <v>120</v>
      </c>
      <c r="BD1142">
        <v>2026</v>
      </c>
    </row>
    <row r="1143" spans="1:56" x14ac:dyDescent="0.25">
      <c r="A1143">
        <v>22500721</v>
      </c>
      <c r="B1143" t="s">
        <v>98</v>
      </c>
      <c r="C1143" t="s">
        <v>99</v>
      </c>
      <c r="D1143">
        <v>1610612742</v>
      </c>
      <c r="E1143" t="str">
        <f t="shared" si="204"/>
        <v>161061274222500721</v>
      </c>
      <c r="F1143" t="s">
        <v>76</v>
      </c>
      <c r="G1143" t="s">
        <v>77</v>
      </c>
      <c r="H1143">
        <v>1610612738</v>
      </c>
      <c r="I1143" s="4" t="str">
        <f t="shared" si="205"/>
        <v>161061273822500721</v>
      </c>
      <c r="J1143">
        <v>1</v>
      </c>
      <c r="K1143">
        <v>0</v>
      </c>
      <c r="L1143">
        <v>100</v>
      </c>
      <c r="M1143">
        <v>110</v>
      </c>
      <c r="N1143">
        <v>21</v>
      </c>
      <c r="O1143">
        <v>4</v>
      </c>
      <c r="P1143">
        <v>4</v>
      </c>
      <c r="Q1143" s="2">
        <f t="shared" si="206"/>
        <v>0.50668828536684229</v>
      </c>
      <c r="R1143" s="3">
        <f t="shared" si="207"/>
        <v>76.680000000000007</v>
      </c>
      <c r="S1143" s="3">
        <f t="shared" si="208"/>
        <v>79.2</v>
      </c>
      <c r="T1143" s="3">
        <f t="shared" si="209"/>
        <v>130.41210224308816</v>
      </c>
      <c r="U1143" s="3">
        <f t="shared" si="210"/>
        <v>138.88888888888889</v>
      </c>
      <c r="V1143" s="3">
        <f t="shared" si="211"/>
        <v>-8.476786645800729</v>
      </c>
      <c r="W1143" s="2">
        <f t="shared" si="212"/>
        <v>2.3333333333333335</v>
      </c>
      <c r="X1143">
        <v>89</v>
      </c>
      <c r="Y1143">
        <v>37</v>
      </c>
      <c r="Z1143" s="2">
        <v>0.41599999999999998</v>
      </c>
      <c r="AA1143">
        <v>32</v>
      </c>
      <c r="AB1143">
        <v>9</v>
      </c>
      <c r="AC1143">
        <f t="shared" si="213"/>
        <v>27</v>
      </c>
      <c r="AD1143" s="2">
        <v>0.28100000000000003</v>
      </c>
      <c r="AE1143">
        <v>22</v>
      </c>
      <c r="AF1143">
        <v>17</v>
      </c>
      <c r="AG1143" s="2">
        <v>0.77300000000000002</v>
      </c>
      <c r="AH1143">
        <v>36</v>
      </c>
      <c r="AI1143">
        <v>13</v>
      </c>
      <c r="AJ1143">
        <v>49</v>
      </c>
      <c r="AK1143">
        <v>11</v>
      </c>
      <c r="AL1143">
        <v>9</v>
      </c>
      <c r="AM1143">
        <v>-10</v>
      </c>
      <c r="AN1143">
        <v>240</v>
      </c>
      <c r="AO1143">
        <v>29</v>
      </c>
      <c r="AP1143">
        <v>15</v>
      </c>
      <c r="AQ1143">
        <v>23</v>
      </c>
      <c r="AR1143">
        <v>33</v>
      </c>
      <c r="AS1143">
        <v>3</v>
      </c>
      <c r="AT1143">
        <v>10</v>
      </c>
      <c r="AU1143">
        <v>14</v>
      </c>
      <c r="AV1143">
        <v>52</v>
      </c>
      <c r="AW1143">
        <f t="shared" si="214"/>
        <v>4</v>
      </c>
      <c r="AX1143">
        <f t="shared" si="215"/>
        <v>56</v>
      </c>
      <c r="AY1143" t="s">
        <v>102</v>
      </c>
      <c r="AZ1143" s="1">
        <v>46056.833333333336</v>
      </c>
      <c r="BA1143" s="1">
        <v>46056</v>
      </c>
      <c r="BB1143">
        <v>2</v>
      </c>
      <c r="BC1143" t="s">
        <v>120</v>
      </c>
      <c r="BD1143">
        <v>2026</v>
      </c>
    </row>
    <row r="1144" spans="1:56" x14ac:dyDescent="0.25">
      <c r="A1144">
        <v>22500722</v>
      </c>
      <c r="B1144" t="s">
        <v>100</v>
      </c>
      <c r="C1144" t="s">
        <v>101</v>
      </c>
      <c r="D1144">
        <v>1610612741</v>
      </c>
      <c r="E1144" t="str">
        <f t="shared" si="204"/>
        <v>161061274122500722</v>
      </c>
      <c r="F1144" t="s">
        <v>115</v>
      </c>
      <c r="G1144" t="s">
        <v>116</v>
      </c>
      <c r="H1144">
        <v>1610612749</v>
      </c>
      <c r="I1144" s="4" t="str">
        <f t="shared" si="205"/>
        <v>161061274922500722</v>
      </c>
      <c r="J1144">
        <v>0</v>
      </c>
      <c r="K1144">
        <v>0</v>
      </c>
      <c r="L1144">
        <v>115</v>
      </c>
      <c r="M1144">
        <v>131</v>
      </c>
      <c r="N1144">
        <v>26</v>
      </c>
      <c r="O1144">
        <v>11</v>
      </c>
      <c r="P1144">
        <v>9</v>
      </c>
      <c r="Q1144" s="2">
        <f t="shared" si="206"/>
        <v>0.568631329113924</v>
      </c>
      <c r="R1144" s="3">
        <f t="shared" si="207"/>
        <v>81.12</v>
      </c>
      <c r="S1144" s="3">
        <f t="shared" si="208"/>
        <v>77.599999999999994</v>
      </c>
      <c r="T1144" s="3">
        <f t="shared" si="209"/>
        <v>141.76528599605521</v>
      </c>
      <c r="U1144" s="3">
        <f t="shared" si="210"/>
        <v>168.81443298969074</v>
      </c>
      <c r="V1144" s="3">
        <f t="shared" si="211"/>
        <v>-27.049146993635532</v>
      </c>
      <c r="W1144" s="2">
        <f t="shared" si="212"/>
        <v>2.6</v>
      </c>
      <c r="X1144">
        <v>91</v>
      </c>
      <c r="Y1144">
        <v>40</v>
      </c>
      <c r="Z1144" s="2">
        <v>0.44</v>
      </c>
      <c r="AA1144">
        <v>51</v>
      </c>
      <c r="AB1144">
        <v>19</v>
      </c>
      <c r="AC1144">
        <f t="shared" si="213"/>
        <v>57</v>
      </c>
      <c r="AD1144" s="2">
        <v>0.373</v>
      </c>
      <c r="AE1144">
        <v>23</v>
      </c>
      <c r="AF1144">
        <v>16</v>
      </c>
      <c r="AG1144" s="2">
        <v>0.69599999999999995</v>
      </c>
      <c r="AH1144">
        <v>33</v>
      </c>
      <c r="AI1144">
        <v>10</v>
      </c>
      <c r="AJ1144">
        <v>43</v>
      </c>
      <c r="AK1144">
        <v>14</v>
      </c>
      <c r="AL1144">
        <v>10</v>
      </c>
      <c r="AM1144">
        <v>-16</v>
      </c>
      <c r="AN1144">
        <v>240</v>
      </c>
      <c r="AO1144">
        <v>24</v>
      </c>
      <c r="AP1144">
        <v>28</v>
      </c>
      <c r="AQ1144">
        <v>37</v>
      </c>
      <c r="AR1144">
        <v>26</v>
      </c>
      <c r="AS1144">
        <v>3</v>
      </c>
      <c r="AT1144">
        <v>18</v>
      </c>
      <c r="AU1144">
        <v>18</v>
      </c>
      <c r="AV1144">
        <v>40</v>
      </c>
      <c r="AW1144">
        <f t="shared" si="214"/>
        <v>2</v>
      </c>
      <c r="AX1144">
        <f t="shared" si="215"/>
        <v>42</v>
      </c>
      <c r="AY1144" t="s">
        <v>102</v>
      </c>
      <c r="AZ1144" s="1">
        <v>46056.833333333336</v>
      </c>
      <c r="BA1144" s="1">
        <v>46056</v>
      </c>
      <c r="BB1144">
        <v>2</v>
      </c>
      <c r="BC1144" t="s">
        <v>120</v>
      </c>
      <c r="BD1144">
        <v>2026</v>
      </c>
    </row>
    <row r="1145" spans="1:56" x14ac:dyDescent="0.25">
      <c r="A1145">
        <v>22500722</v>
      </c>
      <c r="B1145" t="s">
        <v>115</v>
      </c>
      <c r="C1145" t="s">
        <v>116</v>
      </c>
      <c r="D1145">
        <v>1610612749</v>
      </c>
      <c r="E1145" t="str">
        <f t="shared" si="204"/>
        <v>161061274922500722</v>
      </c>
      <c r="F1145" t="s">
        <v>100</v>
      </c>
      <c r="G1145" t="s">
        <v>101</v>
      </c>
      <c r="H1145">
        <v>1610612741</v>
      </c>
      <c r="I1145" s="4" t="str">
        <f t="shared" si="205"/>
        <v>161061274122500722</v>
      </c>
      <c r="J1145">
        <v>1</v>
      </c>
      <c r="K1145">
        <v>1</v>
      </c>
      <c r="L1145">
        <v>131</v>
      </c>
      <c r="M1145">
        <v>115</v>
      </c>
      <c r="N1145">
        <v>33</v>
      </c>
      <c r="O1145">
        <v>4</v>
      </c>
      <c r="P1145">
        <v>6</v>
      </c>
      <c r="Q1145" s="2">
        <f t="shared" si="206"/>
        <v>0.63223938223938225</v>
      </c>
      <c r="R1145" s="3">
        <f t="shared" si="207"/>
        <v>77.599999999999994</v>
      </c>
      <c r="S1145" s="3">
        <f t="shared" si="208"/>
        <v>81.12</v>
      </c>
      <c r="T1145" s="3">
        <f t="shared" si="209"/>
        <v>168.81443298969074</v>
      </c>
      <c r="U1145" s="3">
        <f t="shared" si="210"/>
        <v>141.76528599605521</v>
      </c>
      <c r="V1145" s="3">
        <f t="shared" si="211"/>
        <v>27.049146993635532</v>
      </c>
      <c r="W1145" s="2">
        <f t="shared" si="212"/>
        <v>2.5384615384615383</v>
      </c>
      <c r="X1145">
        <v>97</v>
      </c>
      <c r="Y1145">
        <v>50</v>
      </c>
      <c r="Z1145" s="2">
        <v>0.51500000000000001</v>
      </c>
      <c r="AA1145">
        <v>38</v>
      </c>
      <c r="AB1145">
        <v>23</v>
      </c>
      <c r="AC1145">
        <f t="shared" si="213"/>
        <v>69</v>
      </c>
      <c r="AD1145" s="2">
        <v>0.60499999999999998</v>
      </c>
      <c r="AE1145">
        <v>15</v>
      </c>
      <c r="AF1145">
        <v>8</v>
      </c>
      <c r="AG1145" s="2">
        <v>0.53300000000000003</v>
      </c>
      <c r="AH1145">
        <v>38</v>
      </c>
      <c r="AI1145">
        <v>13</v>
      </c>
      <c r="AJ1145">
        <v>51</v>
      </c>
      <c r="AK1145">
        <v>20</v>
      </c>
      <c r="AL1145">
        <v>13</v>
      </c>
      <c r="AM1145">
        <v>16</v>
      </c>
      <c r="AN1145">
        <v>240</v>
      </c>
      <c r="AO1145">
        <v>39</v>
      </c>
      <c r="AP1145">
        <v>38</v>
      </c>
      <c r="AQ1145">
        <v>28</v>
      </c>
      <c r="AR1145">
        <v>26</v>
      </c>
      <c r="AS1145">
        <v>26</v>
      </c>
      <c r="AT1145">
        <v>13</v>
      </c>
      <c r="AU1145">
        <v>14</v>
      </c>
      <c r="AV1145">
        <v>46</v>
      </c>
      <c r="AW1145">
        <f t="shared" si="214"/>
        <v>8</v>
      </c>
      <c r="AX1145">
        <f t="shared" si="215"/>
        <v>54</v>
      </c>
      <c r="AY1145" t="s">
        <v>102</v>
      </c>
      <c r="AZ1145" s="1">
        <v>46056.833333333336</v>
      </c>
      <c r="BA1145" s="1">
        <v>46056</v>
      </c>
      <c r="BB1145">
        <v>2</v>
      </c>
      <c r="BC1145" t="s">
        <v>120</v>
      </c>
      <c r="BD1145">
        <v>2026</v>
      </c>
    </row>
    <row r="1146" spans="1:56" x14ac:dyDescent="0.25">
      <c r="A1146">
        <v>22500723</v>
      </c>
      <c r="B1146" t="s">
        <v>59</v>
      </c>
      <c r="C1146" t="s">
        <v>60</v>
      </c>
      <c r="D1146">
        <v>1610612760</v>
      </c>
      <c r="E1146" t="str">
        <f t="shared" si="204"/>
        <v>161061276022500723</v>
      </c>
      <c r="F1146" t="s">
        <v>74</v>
      </c>
      <c r="G1146" t="s">
        <v>75</v>
      </c>
      <c r="H1146">
        <v>1610612753</v>
      </c>
      <c r="I1146" s="4" t="str">
        <f t="shared" si="205"/>
        <v>161061275322500723</v>
      </c>
      <c r="J1146">
        <v>1</v>
      </c>
      <c r="K1146">
        <v>1</v>
      </c>
      <c r="L1146">
        <v>128</v>
      </c>
      <c r="M1146">
        <v>92</v>
      </c>
      <c r="N1146">
        <v>33</v>
      </c>
      <c r="O1146">
        <v>1</v>
      </c>
      <c r="P1146">
        <v>12</v>
      </c>
      <c r="Q1146" s="2">
        <f t="shared" si="206"/>
        <v>0.61279203370356183</v>
      </c>
      <c r="R1146" s="3">
        <f t="shared" si="207"/>
        <v>80.44</v>
      </c>
      <c r="S1146" s="3">
        <f t="shared" si="208"/>
        <v>68.84</v>
      </c>
      <c r="T1146" s="3">
        <f t="shared" si="209"/>
        <v>159.12481352560914</v>
      </c>
      <c r="U1146" s="3">
        <f t="shared" si="210"/>
        <v>133.6432306798373</v>
      </c>
      <c r="V1146" s="3">
        <f t="shared" si="211"/>
        <v>25.48158284577184</v>
      </c>
      <c r="W1146" s="2">
        <f t="shared" si="212"/>
        <v>3.3</v>
      </c>
      <c r="X1146">
        <v>93</v>
      </c>
      <c r="Y1146">
        <v>48</v>
      </c>
      <c r="Z1146" s="2">
        <v>0.51600000000000001</v>
      </c>
      <c r="AA1146">
        <v>35</v>
      </c>
      <c r="AB1146">
        <v>12</v>
      </c>
      <c r="AC1146">
        <f t="shared" si="213"/>
        <v>36</v>
      </c>
      <c r="AD1146" s="2">
        <v>0.34300000000000003</v>
      </c>
      <c r="AE1146">
        <v>26</v>
      </c>
      <c r="AF1146">
        <v>20</v>
      </c>
      <c r="AG1146" s="2">
        <v>0.76900000000000002</v>
      </c>
      <c r="AH1146">
        <v>38</v>
      </c>
      <c r="AI1146">
        <v>14</v>
      </c>
      <c r="AJ1146">
        <v>52</v>
      </c>
      <c r="AK1146">
        <v>15</v>
      </c>
      <c r="AL1146">
        <v>10</v>
      </c>
      <c r="AM1146">
        <v>36</v>
      </c>
      <c r="AN1146">
        <v>240</v>
      </c>
      <c r="AO1146">
        <v>39</v>
      </c>
      <c r="AP1146">
        <v>29</v>
      </c>
      <c r="AQ1146">
        <v>26</v>
      </c>
      <c r="AR1146">
        <v>34</v>
      </c>
      <c r="AS1146">
        <v>41</v>
      </c>
      <c r="AT1146">
        <v>24</v>
      </c>
      <c r="AU1146">
        <v>28</v>
      </c>
      <c r="AV1146">
        <v>60</v>
      </c>
      <c r="AW1146">
        <f t="shared" si="214"/>
        <v>12</v>
      </c>
      <c r="AX1146">
        <f t="shared" si="215"/>
        <v>72</v>
      </c>
      <c r="AY1146" t="s">
        <v>102</v>
      </c>
      <c r="AZ1146" s="1">
        <v>46056.833333333336</v>
      </c>
      <c r="BA1146" s="1">
        <v>46056</v>
      </c>
      <c r="BB1146">
        <v>2</v>
      </c>
      <c r="BC1146" t="s">
        <v>120</v>
      </c>
      <c r="BD1146">
        <v>2026</v>
      </c>
    </row>
    <row r="1147" spans="1:56" x14ac:dyDescent="0.25">
      <c r="A1147">
        <v>22500723</v>
      </c>
      <c r="B1147" t="s">
        <v>74</v>
      </c>
      <c r="C1147" t="s">
        <v>75</v>
      </c>
      <c r="D1147">
        <v>1610612753</v>
      </c>
      <c r="E1147" t="str">
        <f t="shared" si="204"/>
        <v>161061275322500723</v>
      </c>
      <c r="F1147" t="s">
        <v>59</v>
      </c>
      <c r="G1147" t="s">
        <v>60</v>
      </c>
      <c r="H1147">
        <v>1610612760</v>
      </c>
      <c r="I1147" s="4" t="str">
        <f t="shared" si="205"/>
        <v>161061276022500723</v>
      </c>
      <c r="J1147">
        <v>0</v>
      </c>
      <c r="K1147">
        <v>0</v>
      </c>
      <c r="L1147">
        <v>92</v>
      </c>
      <c r="M1147">
        <v>128</v>
      </c>
      <c r="N1147">
        <v>21</v>
      </c>
      <c r="O1147">
        <v>5</v>
      </c>
      <c r="P1147">
        <v>5</v>
      </c>
      <c r="Q1147" s="2">
        <f t="shared" si="206"/>
        <v>0.49019607843137253</v>
      </c>
      <c r="R1147" s="3">
        <f t="shared" si="207"/>
        <v>68.84</v>
      </c>
      <c r="S1147" s="3">
        <f t="shared" si="208"/>
        <v>80.44</v>
      </c>
      <c r="T1147" s="3">
        <f t="shared" si="209"/>
        <v>133.6432306798373</v>
      </c>
      <c r="U1147" s="3">
        <f t="shared" si="210"/>
        <v>159.12481352560914</v>
      </c>
      <c r="V1147" s="3">
        <f t="shared" si="211"/>
        <v>-25.48158284577184</v>
      </c>
      <c r="W1147" s="2">
        <f t="shared" si="212"/>
        <v>1.4</v>
      </c>
      <c r="X1147">
        <v>89</v>
      </c>
      <c r="Y1147">
        <v>34</v>
      </c>
      <c r="Z1147" s="2">
        <v>0.38200000000000001</v>
      </c>
      <c r="AA1147">
        <v>41</v>
      </c>
      <c r="AB1147">
        <v>13</v>
      </c>
      <c r="AC1147">
        <f t="shared" si="213"/>
        <v>39</v>
      </c>
      <c r="AD1147" s="2">
        <v>0.317</v>
      </c>
      <c r="AE1147">
        <v>11</v>
      </c>
      <c r="AF1147">
        <v>11</v>
      </c>
      <c r="AG1147" s="2">
        <v>1</v>
      </c>
      <c r="AH1147">
        <v>28</v>
      </c>
      <c r="AI1147">
        <v>10</v>
      </c>
      <c r="AJ1147">
        <v>38</v>
      </c>
      <c r="AK1147">
        <v>24</v>
      </c>
      <c r="AL1147">
        <v>15</v>
      </c>
      <c r="AM1147">
        <v>-36</v>
      </c>
      <c r="AN1147">
        <v>240</v>
      </c>
      <c r="AO1147">
        <v>14</v>
      </c>
      <c r="AP1147">
        <v>27</v>
      </c>
      <c r="AQ1147">
        <v>27</v>
      </c>
      <c r="AR1147">
        <v>24</v>
      </c>
      <c r="AS1147">
        <v>0</v>
      </c>
      <c r="AT1147">
        <v>11</v>
      </c>
      <c r="AU1147">
        <v>17</v>
      </c>
      <c r="AV1147">
        <v>26</v>
      </c>
      <c r="AW1147">
        <f t="shared" si="214"/>
        <v>16</v>
      </c>
      <c r="AX1147">
        <f t="shared" si="215"/>
        <v>42</v>
      </c>
      <c r="AY1147" t="s">
        <v>102</v>
      </c>
      <c r="AZ1147" s="1">
        <v>46056.833333333336</v>
      </c>
      <c r="BA1147" s="1">
        <v>46056</v>
      </c>
      <c r="BB1147">
        <v>2</v>
      </c>
      <c r="BC1147" t="s">
        <v>120</v>
      </c>
      <c r="BD1147">
        <v>2026</v>
      </c>
    </row>
    <row r="1148" spans="1:56" x14ac:dyDescent="0.25">
      <c r="A1148">
        <v>22500719</v>
      </c>
      <c r="B1148" t="s">
        <v>68</v>
      </c>
      <c r="C1148" t="s">
        <v>69</v>
      </c>
      <c r="D1148">
        <v>1610612747</v>
      </c>
      <c r="E1148" t="str">
        <f t="shared" si="204"/>
        <v>161061274722500719</v>
      </c>
      <c r="F1148" t="s">
        <v>117</v>
      </c>
      <c r="G1148" t="s">
        <v>118</v>
      </c>
      <c r="H1148">
        <v>1610612751</v>
      </c>
      <c r="I1148" s="4" t="str">
        <f t="shared" si="205"/>
        <v>161061275122500719</v>
      </c>
      <c r="J1148">
        <v>0</v>
      </c>
      <c r="K1148">
        <v>1</v>
      </c>
      <c r="L1148">
        <v>125</v>
      </c>
      <c r="M1148">
        <v>109</v>
      </c>
      <c r="N1148">
        <v>25</v>
      </c>
      <c r="O1148">
        <v>0</v>
      </c>
      <c r="P1148">
        <v>14</v>
      </c>
      <c r="Q1148" s="2">
        <f t="shared" si="206"/>
        <v>0.61178543461237278</v>
      </c>
      <c r="R1148" s="3">
        <f t="shared" si="207"/>
        <v>80.16</v>
      </c>
      <c r="S1148" s="3">
        <f t="shared" si="208"/>
        <v>64.16</v>
      </c>
      <c r="T1148" s="3">
        <f t="shared" si="209"/>
        <v>155.93812375249502</v>
      </c>
      <c r="U1148" s="3">
        <f t="shared" si="210"/>
        <v>169.88778054862843</v>
      </c>
      <c r="V1148" s="3">
        <f t="shared" si="211"/>
        <v>-13.949656796133411</v>
      </c>
      <c r="W1148" s="2">
        <f t="shared" si="212"/>
        <v>2.0833333333333335</v>
      </c>
      <c r="X1148">
        <v>85</v>
      </c>
      <c r="Y1148">
        <v>46</v>
      </c>
      <c r="Z1148" s="2">
        <v>0.54100000000000004</v>
      </c>
      <c r="AA1148">
        <v>31</v>
      </c>
      <c r="AB1148">
        <v>7</v>
      </c>
      <c r="AC1148">
        <f t="shared" si="213"/>
        <v>21</v>
      </c>
      <c r="AD1148" s="2">
        <v>0.22600000000000001</v>
      </c>
      <c r="AE1148">
        <v>39</v>
      </c>
      <c r="AF1148">
        <v>26</v>
      </c>
      <c r="AG1148" s="2">
        <v>0.66700000000000004</v>
      </c>
      <c r="AH1148">
        <v>31</v>
      </c>
      <c r="AI1148">
        <v>10</v>
      </c>
      <c r="AJ1148">
        <v>41</v>
      </c>
      <c r="AK1148">
        <v>13</v>
      </c>
      <c r="AL1148">
        <v>12</v>
      </c>
      <c r="AM1148">
        <v>16</v>
      </c>
      <c r="AN1148">
        <v>240</v>
      </c>
      <c r="AO1148">
        <v>45</v>
      </c>
      <c r="AP1148">
        <v>24</v>
      </c>
      <c r="AQ1148">
        <v>31</v>
      </c>
      <c r="AR1148">
        <v>25</v>
      </c>
      <c r="AS1148">
        <v>39</v>
      </c>
      <c r="AT1148">
        <v>31</v>
      </c>
      <c r="AU1148">
        <v>23</v>
      </c>
      <c r="AV1148">
        <v>66</v>
      </c>
      <c r="AW1148">
        <f t="shared" si="214"/>
        <v>12</v>
      </c>
      <c r="AX1148">
        <f t="shared" si="215"/>
        <v>78</v>
      </c>
      <c r="AY1148" t="s">
        <v>102</v>
      </c>
      <c r="AZ1148" s="1">
        <v>46056.8125</v>
      </c>
      <c r="BA1148" s="1">
        <v>46056</v>
      </c>
      <c r="BB1148">
        <v>2</v>
      </c>
      <c r="BC1148" t="s">
        <v>120</v>
      </c>
      <c r="BD1148">
        <v>2026</v>
      </c>
    </row>
    <row r="1149" spans="1:56" x14ac:dyDescent="0.25">
      <c r="A1149">
        <v>22500719</v>
      </c>
      <c r="B1149" t="s">
        <v>117</v>
      </c>
      <c r="C1149" t="s">
        <v>118</v>
      </c>
      <c r="D1149">
        <v>1610612751</v>
      </c>
      <c r="E1149" t="str">
        <f t="shared" si="204"/>
        <v>161061275122500719</v>
      </c>
      <c r="F1149" t="s">
        <v>68</v>
      </c>
      <c r="G1149" t="s">
        <v>69</v>
      </c>
      <c r="H1149">
        <v>1610612747</v>
      </c>
      <c r="I1149" s="4" t="str">
        <f t="shared" si="205"/>
        <v>161061274722500719</v>
      </c>
      <c r="J1149">
        <v>1</v>
      </c>
      <c r="K1149">
        <v>0</v>
      </c>
      <c r="L1149">
        <v>109</v>
      </c>
      <c r="M1149">
        <v>125</v>
      </c>
      <c r="N1149">
        <v>28</v>
      </c>
      <c r="O1149">
        <v>0</v>
      </c>
      <c r="P1149">
        <v>7</v>
      </c>
      <c r="Q1149" s="2">
        <f t="shared" si="206"/>
        <v>0.54412939297124607</v>
      </c>
      <c r="R1149" s="3">
        <f t="shared" si="207"/>
        <v>64.16</v>
      </c>
      <c r="S1149" s="3">
        <f t="shared" si="208"/>
        <v>80.16</v>
      </c>
      <c r="T1149" s="3">
        <f t="shared" si="209"/>
        <v>169.88778054862843</v>
      </c>
      <c r="U1149" s="3">
        <f t="shared" si="210"/>
        <v>155.93812375249502</v>
      </c>
      <c r="V1149" s="3">
        <f t="shared" si="211"/>
        <v>13.949656796133411</v>
      </c>
      <c r="W1149" s="2">
        <f t="shared" si="212"/>
        <v>1.4</v>
      </c>
      <c r="X1149">
        <v>94</v>
      </c>
      <c r="Y1149">
        <v>45</v>
      </c>
      <c r="Z1149" s="2">
        <v>0.47899999999999998</v>
      </c>
      <c r="AA1149">
        <v>41</v>
      </c>
      <c r="AB1149">
        <v>10</v>
      </c>
      <c r="AC1149">
        <f t="shared" si="213"/>
        <v>30</v>
      </c>
      <c r="AD1149" s="2">
        <v>0.24399999999999999</v>
      </c>
      <c r="AE1149">
        <v>14</v>
      </c>
      <c r="AF1149">
        <v>9</v>
      </c>
      <c r="AG1149" s="2">
        <v>0.64300000000000002</v>
      </c>
      <c r="AH1149">
        <v>32</v>
      </c>
      <c r="AI1149">
        <v>16</v>
      </c>
      <c r="AJ1149">
        <v>48</v>
      </c>
      <c r="AK1149">
        <v>21</v>
      </c>
      <c r="AL1149">
        <v>20</v>
      </c>
      <c r="AM1149">
        <v>-16</v>
      </c>
      <c r="AN1149">
        <v>240</v>
      </c>
      <c r="AO1149">
        <v>23</v>
      </c>
      <c r="AP1149">
        <v>17</v>
      </c>
      <c r="AQ1149">
        <v>34</v>
      </c>
      <c r="AR1149">
        <v>35</v>
      </c>
      <c r="AS1149">
        <v>1</v>
      </c>
      <c r="AT1149">
        <v>18</v>
      </c>
      <c r="AU1149">
        <v>16</v>
      </c>
      <c r="AV1149">
        <v>64</v>
      </c>
      <c r="AW1149">
        <f t="shared" si="214"/>
        <v>6</v>
      </c>
      <c r="AX1149">
        <f t="shared" si="215"/>
        <v>70</v>
      </c>
      <c r="AY1149" t="s">
        <v>102</v>
      </c>
      <c r="AZ1149" s="1">
        <v>46056.8125</v>
      </c>
      <c r="BA1149" s="1">
        <v>46056</v>
      </c>
      <c r="BB1149">
        <v>2</v>
      </c>
      <c r="BC1149" t="s">
        <v>120</v>
      </c>
      <c r="BD1149">
        <v>2026</v>
      </c>
    </row>
    <row r="1150" spans="1:56" x14ac:dyDescent="0.25">
      <c r="A1150">
        <v>22500720</v>
      </c>
      <c r="B1150" t="s">
        <v>96</v>
      </c>
      <c r="C1150" t="s">
        <v>97</v>
      </c>
      <c r="D1150">
        <v>1610612748</v>
      </c>
      <c r="E1150" t="str">
        <f t="shared" si="204"/>
        <v>161061274822500720</v>
      </c>
      <c r="F1150" t="s">
        <v>83</v>
      </c>
      <c r="G1150" t="s">
        <v>84</v>
      </c>
      <c r="H1150">
        <v>1610612737</v>
      </c>
      <c r="I1150" s="4" t="str">
        <f t="shared" si="205"/>
        <v>161061273722500720</v>
      </c>
      <c r="J1150">
        <v>1</v>
      </c>
      <c r="K1150">
        <v>0</v>
      </c>
      <c r="L1150">
        <v>115</v>
      </c>
      <c r="M1150">
        <v>127</v>
      </c>
      <c r="N1150">
        <v>25</v>
      </c>
      <c r="O1150">
        <v>1</v>
      </c>
      <c r="P1150">
        <v>6</v>
      </c>
      <c r="Q1150" s="2">
        <f t="shared" si="206"/>
        <v>0.53518242740134025</v>
      </c>
      <c r="R1150" s="3">
        <f t="shared" si="207"/>
        <v>84.44</v>
      </c>
      <c r="S1150" s="3">
        <f t="shared" si="208"/>
        <v>89.72</v>
      </c>
      <c r="T1150" s="3">
        <f t="shared" si="209"/>
        <v>136.19137849360493</v>
      </c>
      <c r="U1150" s="3">
        <f t="shared" si="210"/>
        <v>141.5514935354436</v>
      </c>
      <c r="V1150" s="3">
        <f t="shared" si="211"/>
        <v>-5.360115041838668</v>
      </c>
      <c r="W1150" s="2">
        <f t="shared" si="212"/>
        <v>2.2727272727272729</v>
      </c>
      <c r="X1150">
        <v>96</v>
      </c>
      <c r="Y1150">
        <v>42</v>
      </c>
      <c r="Z1150" s="2">
        <v>0.438</v>
      </c>
      <c r="AA1150">
        <v>32</v>
      </c>
      <c r="AB1150">
        <v>8</v>
      </c>
      <c r="AC1150">
        <f t="shared" si="213"/>
        <v>24</v>
      </c>
      <c r="AD1150" s="2">
        <v>0.25</v>
      </c>
      <c r="AE1150">
        <v>26</v>
      </c>
      <c r="AF1150">
        <v>23</v>
      </c>
      <c r="AG1150" s="2">
        <v>0.88500000000000001</v>
      </c>
      <c r="AH1150">
        <v>41</v>
      </c>
      <c r="AI1150">
        <v>12</v>
      </c>
      <c r="AJ1150">
        <v>53</v>
      </c>
      <c r="AK1150">
        <v>15</v>
      </c>
      <c r="AL1150">
        <v>11</v>
      </c>
      <c r="AM1150">
        <v>-12</v>
      </c>
      <c r="AN1150">
        <v>240</v>
      </c>
      <c r="AO1150">
        <v>23</v>
      </c>
      <c r="AP1150">
        <v>27</v>
      </c>
      <c r="AQ1150">
        <v>31</v>
      </c>
      <c r="AR1150">
        <v>34</v>
      </c>
      <c r="AS1150">
        <v>6</v>
      </c>
      <c r="AT1150">
        <v>20</v>
      </c>
      <c r="AU1150">
        <v>11</v>
      </c>
      <c r="AV1150">
        <v>66</v>
      </c>
      <c r="AW1150">
        <f t="shared" si="214"/>
        <v>2</v>
      </c>
      <c r="AX1150">
        <f t="shared" si="215"/>
        <v>68</v>
      </c>
      <c r="AY1150" t="s">
        <v>102</v>
      </c>
      <c r="AZ1150" s="1">
        <v>46056.8125</v>
      </c>
      <c r="BA1150" s="1">
        <v>46056</v>
      </c>
      <c r="BB1150">
        <v>2</v>
      </c>
      <c r="BC1150" t="s">
        <v>120</v>
      </c>
      <c r="BD1150">
        <v>2026</v>
      </c>
    </row>
    <row r="1151" spans="1:56" x14ac:dyDescent="0.25">
      <c r="A1151">
        <v>22500720</v>
      </c>
      <c r="B1151" t="s">
        <v>83</v>
      </c>
      <c r="C1151" t="s">
        <v>84</v>
      </c>
      <c r="D1151">
        <v>1610612737</v>
      </c>
      <c r="E1151" t="str">
        <f t="shared" si="204"/>
        <v>161061273722500720</v>
      </c>
      <c r="F1151" t="s">
        <v>96</v>
      </c>
      <c r="G1151" t="s">
        <v>97</v>
      </c>
      <c r="H1151">
        <v>1610612748</v>
      </c>
      <c r="I1151" s="4" t="str">
        <f t="shared" si="205"/>
        <v>161061274822500720</v>
      </c>
      <c r="J1151">
        <v>0</v>
      </c>
      <c r="K1151">
        <v>1</v>
      </c>
      <c r="L1151">
        <v>127</v>
      </c>
      <c r="M1151">
        <v>115</v>
      </c>
      <c r="N1151">
        <v>34</v>
      </c>
      <c r="O1151">
        <v>2</v>
      </c>
      <c r="P1151">
        <v>7</v>
      </c>
      <c r="Q1151" s="2">
        <f t="shared" si="206"/>
        <v>0.59501499250374812</v>
      </c>
      <c r="R1151" s="3">
        <f t="shared" si="207"/>
        <v>89.72</v>
      </c>
      <c r="S1151" s="3">
        <f t="shared" si="208"/>
        <v>84.44</v>
      </c>
      <c r="T1151" s="3">
        <f t="shared" si="209"/>
        <v>141.5514935354436</v>
      </c>
      <c r="U1151" s="3">
        <f t="shared" si="210"/>
        <v>136.19137849360493</v>
      </c>
      <c r="V1151" s="3">
        <f t="shared" si="211"/>
        <v>5.360115041838668</v>
      </c>
      <c r="W1151" s="2">
        <f t="shared" si="212"/>
        <v>3.7777777777777777</v>
      </c>
      <c r="X1151">
        <v>101</v>
      </c>
      <c r="Y1151">
        <v>49</v>
      </c>
      <c r="Z1151" s="2">
        <v>0.48499999999999999</v>
      </c>
      <c r="AA1151">
        <v>50</v>
      </c>
      <c r="AB1151">
        <v>21</v>
      </c>
      <c r="AC1151">
        <f t="shared" si="213"/>
        <v>63</v>
      </c>
      <c r="AD1151" s="2">
        <v>0.42</v>
      </c>
      <c r="AE1151">
        <v>13</v>
      </c>
      <c r="AF1151">
        <v>8</v>
      </c>
      <c r="AG1151" s="2">
        <v>0.61499999999999999</v>
      </c>
      <c r="AH1151">
        <v>39</v>
      </c>
      <c r="AI1151">
        <v>8</v>
      </c>
      <c r="AJ1151">
        <v>47</v>
      </c>
      <c r="AK1151">
        <v>22</v>
      </c>
      <c r="AL1151">
        <v>9</v>
      </c>
      <c r="AM1151">
        <v>12</v>
      </c>
      <c r="AN1151">
        <v>240</v>
      </c>
      <c r="AO1151">
        <v>33</v>
      </c>
      <c r="AP1151">
        <v>34</v>
      </c>
      <c r="AQ1151">
        <v>31</v>
      </c>
      <c r="AR1151">
        <v>29</v>
      </c>
      <c r="AS1151">
        <v>23</v>
      </c>
      <c r="AT1151">
        <v>14</v>
      </c>
      <c r="AU1151">
        <v>18</v>
      </c>
      <c r="AV1151">
        <v>50</v>
      </c>
      <c r="AW1151">
        <f t="shared" si="214"/>
        <v>6</v>
      </c>
      <c r="AX1151">
        <f t="shared" si="215"/>
        <v>56</v>
      </c>
      <c r="AY1151" t="s">
        <v>102</v>
      </c>
      <c r="AZ1151" s="1">
        <v>46056.8125</v>
      </c>
      <c r="BA1151" s="1">
        <v>46056</v>
      </c>
      <c r="BB1151">
        <v>2</v>
      </c>
      <c r="BC1151" t="s">
        <v>120</v>
      </c>
      <c r="BD1151">
        <v>2026</v>
      </c>
    </row>
    <row r="1152" spans="1:56" x14ac:dyDescent="0.25">
      <c r="A1152">
        <v>22500716</v>
      </c>
      <c r="B1152" t="s">
        <v>80</v>
      </c>
      <c r="C1152" t="s">
        <v>81</v>
      </c>
      <c r="D1152">
        <v>1610612743</v>
      </c>
      <c r="E1152" t="str">
        <f t="shared" si="204"/>
        <v>161061274322500716</v>
      </c>
      <c r="F1152" t="s">
        <v>64</v>
      </c>
      <c r="G1152" t="s">
        <v>65</v>
      </c>
      <c r="H1152">
        <v>1610612765</v>
      </c>
      <c r="I1152" s="4" t="str">
        <f t="shared" si="205"/>
        <v>161061276522500716</v>
      </c>
      <c r="J1152">
        <v>0</v>
      </c>
      <c r="K1152">
        <v>0</v>
      </c>
      <c r="L1152">
        <v>121</v>
      </c>
      <c r="M1152">
        <v>124</v>
      </c>
      <c r="N1152">
        <v>20</v>
      </c>
      <c r="O1152">
        <v>10</v>
      </c>
      <c r="P1152">
        <v>7</v>
      </c>
      <c r="Q1152" s="2">
        <f t="shared" si="206"/>
        <v>0.5936028257456829</v>
      </c>
      <c r="R1152" s="3">
        <f t="shared" si="207"/>
        <v>79.92</v>
      </c>
      <c r="S1152" s="3">
        <f t="shared" si="208"/>
        <v>86.2</v>
      </c>
      <c r="T1152" s="3">
        <f t="shared" si="209"/>
        <v>151.40140140140139</v>
      </c>
      <c r="U1152" s="3">
        <f t="shared" si="210"/>
        <v>143.85150812064964</v>
      </c>
      <c r="V1152" s="3">
        <f t="shared" si="211"/>
        <v>7.5498932807517463</v>
      </c>
      <c r="W1152" s="2">
        <f t="shared" si="212"/>
        <v>2</v>
      </c>
      <c r="X1152">
        <v>83</v>
      </c>
      <c r="Y1152">
        <v>37</v>
      </c>
      <c r="Z1152" s="2">
        <v>0.44600000000000001</v>
      </c>
      <c r="AA1152">
        <v>30</v>
      </c>
      <c r="AB1152">
        <v>10</v>
      </c>
      <c r="AC1152">
        <f t="shared" si="213"/>
        <v>30</v>
      </c>
      <c r="AD1152" s="2">
        <v>0.33300000000000002</v>
      </c>
      <c r="AE1152">
        <v>43</v>
      </c>
      <c r="AF1152">
        <v>37</v>
      </c>
      <c r="AG1152" s="2">
        <v>0.86</v>
      </c>
      <c r="AH1152">
        <v>31</v>
      </c>
      <c r="AI1152">
        <v>12</v>
      </c>
      <c r="AJ1152">
        <v>43</v>
      </c>
      <c r="AK1152">
        <v>20</v>
      </c>
      <c r="AL1152">
        <v>10</v>
      </c>
      <c r="AM1152">
        <v>-3</v>
      </c>
      <c r="AN1152">
        <v>240</v>
      </c>
      <c r="AO1152">
        <v>27</v>
      </c>
      <c r="AP1152">
        <v>23</v>
      </c>
      <c r="AQ1152">
        <v>30</v>
      </c>
      <c r="AR1152">
        <v>41</v>
      </c>
      <c r="AS1152">
        <v>0</v>
      </c>
      <c r="AT1152">
        <v>9</v>
      </c>
      <c r="AU1152">
        <v>10</v>
      </c>
      <c r="AV1152">
        <v>52</v>
      </c>
      <c r="AW1152">
        <f t="shared" si="214"/>
        <v>2</v>
      </c>
      <c r="AX1152">
        <f t="shared" si="215"/>
        <v>54</v>
      </c>
      <c r="AY1152" t="s">
        <v>102</v>
      </c>
      <c r="AZ1152" s="1">
        <v>46056.791666666664</v>
      </c>
      <c r="BA1152" s="1">
        <v>46056</v>
      </c>
      <c r="BB1152">
        <v>2</v>
      </c>
      <c r="BC1152" t="s">
        <v>120</v>
      </c>
      <c r="BD1152">
        <v>2026</v>
      </c>
    </row>
    <row r="1153" spans="1:56" x14ac:dyDescent="0.25">
      <c r="A1153">
        <v>22500716</v>
      </c>
      <c r="B1153" t="s">
        <v>64</v>
      </c>
      <c r="C1153" t="s">
        <v>65</v>
      </c>
      <c r="D1153">
        <v>1610612765</v>
      </c>
      <c r="E1153" t="str">
        <f t="shared" si="204"/>
        <v>161061276522500716</v>
      </c>
      <c r="F1153" t="s">
        <v>80</v>
      </c>
      <c r="G1153" t="s">
        <v>81</v>
      </c>
      <c r="H1153">
        <v>1610612743</v>
      </c>
      <c r="I1153" s="4" t="str">
        <f t="shared" si="205"/>
        <v>161061274322500716</v>
      </c>
      <c r="J1153">
        <v>1</v>
      </c>
      <c r="K1153">
        <v>1</v>
      </c>
      <c r="L1153">
        <v>124</v>
      </c>
      <c r="M1153">
        <v>121</v>
      </c>
      <c r="N1153">
        <v>27</v>
      </c>
      <c r="O1153">
        <v>4</v>
      </c>
      <c r="P1153">
        <v>9</v>
      </c>
      <c r="Q1153" s="2">
        <f t="shared" si="206"/>
        <v>0.57835820895522383</v>
      </c>
      <c r="R1153" s="3">
        <f t="shared" si="207"/>
        <v>86.2</v>
      </c>
      <c r="S1153" s="3">
        <f t="shared" si="208"/>
        <v>79.92</v>
      </c>
      <c r="T1153" s="3">
        <f t="shared" si="209"/>
        <v>143.85150812064964</v>
      </c>
      <c r="U1153" s="3">
        <f t="shared" si="210"/>
        <v>151.40140140140139</v>
      </c>
      <c r="V1153" s="3">
        <f t="shared" si="211"/>
        <v>-7.5498932807517463</v>
      </c>
      <c r="W1153" s="2">
        <f t="shared" si="212"/>
        <v>3</v>
      </c>
      <c r="X1153">
        <v>94</v>
      </c>
      <c r="Y1153">
        <v>43</v>
      </c>
      <c r="Z1153" s="2">
        <v>0.45700000000000002</v>
      </c>
      <c r="AA1153">
        <v>29</v>
      </c>
      <c r="AB1153">
        <v>12</v>
      </c>
      <c r="AC1153">
        <f t="shared" si="213"/>
        <v>36</v>
      </c>
      <c r="AD1153" s="2">
        <v>0.41399999999999998</v>
      </c>
      <c r="AE1153">
        <v>30</v>
      </c>
      <c r="AF1153">
        <v>26</v>
      </c>
      <c r="AG1153" s="2">
        <v>0.86699999999999999</v>
      </c>
      <c r="AH1153">
        <v>31</v>
      </c>
      <c r="AI1153">
        <v>12</v>
      </c>
      <c r="AJ1153">
        <v>43</v>
      </c>
      <c r="AK1153">
        <v>27</v>
      </c>
      <c r="AL1153">
        <v>9</v>
      </c>
      <c r="AM1153">
        <v>3</v>
      </c>
      <c r="AN1153">
        <v>240</v>
      </c>
      <c r="AO1153">
        <v>32</v>
      </c>
      <c r="AP1153">
        <v>37</v>
      </c>
      <c r="AQ1153">
        <v>24</v>
      </c>
      <c r="AR1153">
        <v>31</v>
      </c>
      <c r="AS1153">
        <v>20</v>
      </c>
      <c r="AT1153">
        <v>26</v>
      </c>
      <c r="AU1153">
        <v>20</v>
      </c>
      <c r="AV1153">
        <v>58</v>
      </c>
      <c r="AW1153">
        <f t="shared" si="214"/>
        <v>4</v>
      </c>
      <c r="AX1153">
        <f t="shared" si="215"/>
        <v>62</v>
      </c>
      <c r="AY1153" t="s">
        <v>102</v>
      </c>
      <c r="AZ1153" s="1">
        <v>46056.791666666664</v>
      </c>
      <c r="BA1153" s="1">
        <v>46056</v>
      </c>
      <c r="BB1153">
        <v>2</v>
      </c>
      <c r="BC1153" t="s">
        <v>120</v>
      </c>
      <c r="BD1153">
        <v>2026</v>
      </c>
    </row>
    <row r="1154" spans="1:56" x14ac:dyDescent="0.25">
      <c r="A1154">
        <v>22500717</v>
      </c>
      <c r="B1154" t="s">
        <v>113</v>
      </c>
      <c r="C1154" t="s">
        <v>114</v>
      </c>
      <c r="D1154">
        <v>1610612754</v>
      </c>
      <c r="E1154" t="str">
        <f t="shared" ref="E1154:E1217" si="216">D1154:D3797&amp;A1154:A3797</f>
        <v>161061275422500717</v>
      </c>
      <c r="F1154" t="s">
        <v>107</v>
      </c>
      <c r="G1154" t="s">
        <v>108</v>
      </c>
      <c r="H1154">
        <v>1610612762</v>
      </c>
      <c r="I1154" s="4" t="str">
        <f t="shared" ref="I1154:I1217" si="217">H1154:H3797&amp;A1154:A3797</f>
        <v>161061276222500717</v>
      </c>
      <c r="J1154">
        <v>1</v>
      </c>
      <c r="K1154">
        <v>0</v>
      </c>
      <c r="L1154">
        <v>122</v>
      </c>
      <c r="M1154">
        <v>131</v>
      </c>
      <c r="N1154">
        <v>33</v>
      </c>
      <c r="O1154">
        <v>2</v>
      </c>
      <c r="P1154">
        <v>6</v>
      </c>
      <c r="Q1154" s="2">
        <f t="shared" ref="Q1154:Q1217" si="218">IF((2*(X1154 + 0.44 * AE1154))=0,0,L1154 / (2*(X1154 + 0.44 * AE1154)))</f>
        <v>0.63621193158114309</v>
      </c>
      <c r="R1154" s="3">
        <f t="shared" ref="R1154:R1217" si="219">X1154 + 0.44 * AE1154 - AI1154 - AL1154</f>
        <v>73.88</v>
      </c>
      <c r="S1154" s="3">
        <f t="shared" ref="S1154:S1217" si="220">INDEX(X:X,MATCH(I1154,E:E,0))
+0.44*INDEX(AE:AE,MATCH(I1154,E:E,0))
-INDEX(AI:AI,MATCH(I1154,E:E,0))
-INDEX(AL:AL,MATCH(I1154,E:E,0))</f>
        <v>84.44</v>
      </c>
      <c r="T1154" s="3">
        <f t="shared" ref="T1154:T1217" si="221">(L1154/R1154)*100</f>
        <v>165.13264753654576</v>
      </c>
      <c r="U1154" s="3">
        <f t="shared" ref="U1154:U1217" si="222">(M1154/S1154)*100</f>
        <v>155.13974419706301</v>
      </c>
      <c r="V1154" s="3">
        <f t="shared" ref="V1154:V1217" si="223">T1154-U1154</f>
        <v>9.9929033394827513</v>
      </c>
      <c r="W1154" s="2">
        <f t="shared" ref="W1154:W1217" si="224">N1154/IF(AL1154=0,1,AL1154)</f>
        <v>2.2000000000000002</v>
      </c>
      <c r="X1154">
        <v>84</v>
      </c>
      <c r="Y1154">
        <v>45</v>
      </c>
      <c r="Z1154" s="2">
        <v>0.53600000000000003</v>
      </c>
      <c r="AA1154">
        <v>39</v>
      </c>
      <c r="AB1154">
        <v>14</v>
      </c>
      <c r="AC1154">
        <f t="shared" ref="AC1154:AC1217" si="225">AB1154*3</f>
        <v>42</v>
      </c>
      <c r="AD1154" s="2">
        <v>0.35899999999999999</v>
      </c>
      <c r="AE1154">
        <v>27</v>
      </c>
      <c r="AF1154">
        <v>18</v>
      </c>
      <c r="AG1154" s="2">
        <v>0.66700000000000004</v>
      </c>
      <c r="AH1154">
        <v>31</v>
      </c>
      <c r="AI1154">
        <v>7</v>
      </c>
      <c r="AJ1154">
        <v>38</v>
      </c>
      <c r="AK1154">
        <v>18</v>
      </c>
      <c r="AL1154">
        <v>15</v>
      </c>
      <c r="AM1154">
        <v>-9</v>
      </c>
      <c r="AN1154">
        <v>240</v>
      </c>
      <c r="AO1154">
        <v>32</v>
      </c>
      <c r="AP1154">
        <v>24</v>
      </c>
      <c r="AQ1154">
        <v>33</v>
      </c>
      <c r="AR1154">
        <v>33</v>
      </c>
      <c r="AS1154">
        <v>10</v>
      </c>
      <c r="AT1154">
        <v>19</v>
      </c>
      <c r="AU1154">
        <v>12</v>
      </c>
      <c r="AV1154">
        <v>56</v>
      </c>
      <c r="AW1154">
        <f t="shared" ref="AW1154:AW1217" si="226">L1154-(AV1154+AC1154+AF1154)</f>
        <v>6</v>
      </c>
      <c r="AX1154">
        <f t="shared" ref="AX1154:AX1217" si="227">AV1154+AW1154</f>
        <v>62</v>
      </c>
      <c r="AY1154" t="s">
        <v>102</v>
      </c>
      <c r="AZ1154" s="1">
        <v>46056.791666666664</v>
      </c>
      <c r="BA1154" s="1">
        <v>46056</v>
      </c>
      <c r="BB1154">
        <v>2</v>
      </c>
      <c r="BC1154" t="s">
        <v>120</v>
      </c>
      <c r="BD1154">
        <v>2026</v>
      </c>
    </row>
    <row r="1155" spans="1:56" x14ac:dyDescent="0.25">
      <c r="A1155">
        <v>22500717</v>
      </c>
      <c r="B1155" t="s">
        <v>107</v>
      </c>
      <c r="C1155" t="s">
        <v>108</v>
      </c>
      <c r="D1155">
        <v>1610612762</v>
      </c>
      <c r="E1155" t="str">
        <f t="shared" si="216"/>
        <v>161061276222500717</v>
      </c>
      <c r="F1155" t="s">
        <v>113</v>
      </c>
      <c r="G1155" t="s">
        <v>114</v>
      </c>
      <c r="H1155">
        <v>1610612754</v>
      </c>
      <c r="I1155" s="4" t="str">
        <f t="shared" si="217"/>
        <v>161061275422500717</v>
      </c>
      <c r="J1155">
        <v>0</v>
      </c>
      <c r="K1155">
        <v>1</v>
      </c>
      <c r="L1155">
        <v>131</v>
      </c>
      <c r="M1155">
        <v>122</v>
      </c>
      <c r="N1155">
        <v>38</v>
      </c>
      <c r="O1155">
        <v>4</v>
      </c>
      <c r="P1155">
        <v>13</v>
      </c>
      <c r="Q1155" s="2">
        <f t="shared" si="218"/>
        <v>0.65868865647626706</v>
      </c>
      <c r="R1155" s="3">
        <f t="shared" si="219"/>
        <v>84.44</v>
      </c>
      <c r="S1155" s="3">
        <f t="shared" si="220"/>
        <v>73.88</v>
      </c>
      <c r="T1155" s="3">
        <f t="shared" si="221"/>
        <v>155.13974419706301</v>
      </c>
      <c r="U1155" s="3">
        <f t="shared" si="222"/>
        <v>165.13264753654576</v>
      </c>
      <c r="V1155" s="3">
        <f t="shared" si="223"/>
        <v>-9.9929033394827513</v>
      </c>
      <c r="W1155" s="2">
        <f t="shared" si="224"/>
        <v>4.2222222222222223</v>
      </c>
      <c r="X1155">
        <v>88</v>
      </c>
      <c r="Y1155">
        <v>50</v>
      </c>
      <c r="Z1155" s="2">
        <v>0.56799999999999995</v>
      </c>
      <c r="AA1155">
        <v>29</v>
      </c>
      <c r="AB1155">
        <v>13</v>
      </c>
      <c r="AC1155">
        <f t="shared" si="225"/>
        <v>39</v>
      </c>
      <c r="AD1155" s="2">
        <v>0.44800000000000001</v>
      </c>
      <c r="AE1155">
        <v>26</v>
      </c>
      <c r="AF1155">
        <v>18</v>
      </c>
      <c r="AG1155" s="2">
        <v>0.69199999999999995</v>
      </c>
      <c r="AH1155">
        <v>32</v>
      </c>
      <c r="AI1155">
        <v>6</v>
      </c>
      <c r="AJ1155">
        <v>38</v>
      </c>
      <c r="AK1155">
        <v>17</v>
      </c>
      <c r="AL1155">
        <v>9</v>
      </c>
      <c r="AM1155">
        <v>9</v>
      </c>
      <c r="AN1155">
        <v>240</v>
      </c>
      <c r="AO1155">
        <v>25</v>
      </c>
      <c r="AP1155">
        <v>31</v>
      </c>
      <c r="AQ1155">
        <v>40</v>
      </c>
      <c r="AR1155">
        <v>35</v>
      </c>
      <c r="AS1155">
        <v>14</v>
      </c>
      <c r="AT1155">
        <v>27</v>
      </c>
      <c r="AU1155">
        <v>19</v>
      </c>
      <c r="AV1155">
        <v>70</v>
      </c>
      <c r="AW1155">
        <f t="shared" si="226"/>
        <v>4</v>
      </c>
      <c r="AX1155">
        <f t="shared" si="227"/>
        <v>74</v>
      </c>
      <c r="AY1155" t="s">
        <v>102</v>
      </c>
      <c r="AZ1155" s="1">
        <v>46056.791666666664</v>
      </c>
      <c r="BA1155" s="1">
        <v>46056</v>
      </c>
      <c r="BB1155">
        <v>2</v>
      </c>
      <c r="BC1155" t="s">
        <v>120</v>
      </c>
      <c r="BD1155">
        <v>2026</v>
      </c>
    </row>
    <row r="1156" spans="1:56" x14ac:dyDescent="0.25">
      <c r="A1156">
        <v>22500718</v>
      </c>
      <c r="B1156" t="s">
        <v>55</v>
      </c>
      <c r="C1156" t="s">
        <v>56</v>
      </c>
      <c r="D1156">
        <v>1610612752</v>
      </c>
      <c r="E1156" t="str">
        <f t="shared" si="216"/>
        <v>161061275222500718</v>
      </c>
      <c r="F1156" t="s">
        <v>111</v>
      </c>
      <c r="G1156" t="s">
        <v>112</v>
      </c>
      <c r="H1156">
        <v>1610612764</v>
      </c>
      <c r="I1156" s="4" t="str">
        <f t="shared" si="217"/>
        <v>161061276422500718</v>
      </c>
      <c r="J1156">
        <v>0</v>
      </c>
      <c r="K1156">
        <v>1</v>
      </c>
      <c r="L1156">
        <v>132</v>
      </c>
      <c r="M1156">
        <v>101</v>
      </c>
      <c r="N1156">
        <v>34</v>
      </c>
      <c r="O1156">
        <v>5</v>
      </c>
      <c r="P1156">
        <v>6</v>
      </c>
      <c r="Q1156" s="2">
        <f t="shared" si="218"/>
        <v>0.64782096584216731</v>
      </c>
      <c r="R1156" s="3">
        <f t="shared" si="219"/>
        <v>83.88</v>
      </c>
      <c r="S1156" s="3">
        <f t="shared" si="220"/>
        <v>77.08</v>
      </c>
      <c r="T1156" s="3">
        <f t="shared" si="221"/>
        <v>157.36766809728184</v>
      </c>
      <c r="U1156" s="3">
        <f t="shared" si="222"/>
        <v>131.03269330565647</v>
      </c>
      <c r="V1156" s="3">
        <f t="shared" si="223"/>
        <v>26.33497479162537</v>
      </c>
      <c r="W1156" s="2">
        <f t="shared" si="224"/>
        <v>3.7777777777777777</v>
      </c>
      <c r="X1156">
        <v>90</v>
      </c>
      <c r="Y1156">
        <v>47</v>
      </c>
      <c r="Z1156" s="2">
        <v>0.52200000000000002</v>
      </c>
      <c r="AA1156">
        <v>37</v>
      </c>
      <c r="AB1156">
        <v>17</v>
      </c>
      <c r="AC1156">
        <f t="shared" si="225"/>
        <v>51</v>
      </c>
      <c r="AD1156" s="2">
        <v>0.45900000000000002</v>
      </c>
      <c r="AE1156">
        <v>27</v>
      </c>
      <c r="AF1156">
        <v>21</v>
      </c>
      <c r="AG1156" s="2">
        <v>0.77800000000000002</v>
      </c>
      <c r="AH1156">
        <v>41</v>
      </c>
      <c r="AI1156">
        <v>9</v>
      </c>
      <c r="AJ1156">
        <v>50</v>
      </c>
      <c r="AK1156">
        <v>22</v>
      </c>
      <c r="AL1156">
        <v>9</v>
      </c>
      <c r="AM1156">
        <v>31</v>
      </c>
      <c r="AN1156">
        <v>240</v>
      </c>
      <c r="AO1156">
        <v>38</v>
      </c>
      <c r="AP1156">
        <v>34</v>
      </c>
      <c r="AQ1156">
        <v>30</v>
      </c>
      <c r="AR1156">
        <v>30</v>
      </c>
      <c r="AS1156">
        <v>41</v>
      </c>
      <c r="AT1156">
        <v>18</v>
      </c>
      <c r="AU1156">
        <v>16</v>
      </c>
      <c r="AV1156">
        <v>54</v>
      </c>
      <c r="AW1156">
        <f t="shared" si="226"/>
        <v>6</v>
      </c>
      <c r="AX1156">
        <f t="shared" si="227"/>
        <v>60</v>
      </c>
      <c r="AY1156" t="s">
        <v>102</v>
      </c>
      <c r="AZ1156" s="1">
        <v>46056.791666666664</v>
      </c>
      <c r="BA1156" s="1">
        <v>46056</v>
      </c>
      <c r="BB1156">
        <v>2</v>
      </c>
      <c r="BC1156" t="s">
        <v>120</v>
      </c>
      <c r="BD1156">
        <v>2026</v>
      </c>
    </row>
    <row r="1157" spans="1:56" x14ac:dyDescent="0.25">
      <c r="A1157">
        <v>22500718</v>
      </c>
      <c r="B1157" t="s">
        <v>111</v>
      </c>
      <c r="C1157" t="s">
        <v>112</v>
      </c>
      <c r="D1157">
        <v>1610612764</v>
      </c>
      <c r="E1157" t="str">
        <f t="shared" si="216"/>
        <v>161061276422500718</v>
      </c>
      <c r="F1157" t="s">
        <v>55</v>
      </c>
      <c r="G1157" t="s">
        <v>56</v>
      </c>
      <c r="H1157">
        <v>1610612752</v>
      </c>
      <c r="I1157" s="4" t="str">
        <f t="shared" si="217"/>
        <v>161061275222500718</v>
      </c>
      <c r="J1157">
        <v>1</v>
      </c>
      <c r="K1157">
        <v>0</v>
      </c>
      <c r="L1157">
        <v>101</v>
      </c>
      <c r="M1157">
        <v>132</v>
      </c>
      <c r="N1157">
        <v>19</v>
      </c>
      <c r="O1157">
        <v>3</v>
      </c>
      <c r="P1157">
        <v>6</v>
      </c>
      <c r="Q1157" s="2">
        <f t="shared" si="218"/>
        <v>0.50459632294164669</v>
      </c>
      <c r="R1157" s="3">
        <f t="shared" si="219"/>
        <v>77.08</v>
      </c>
      <c r="S1157" s="3">
        <f t="shared" si="220"/>
        <v>83.88</v>
      </c>
      <c r="T1157" s="3">
        <f t="shared" si="221"/>
        <v>131.03269330565647</v>
      </c>
      <c r="U1157" s="3">
        <f t="shared" si="222"/>
        <v>157.36766809728184</v>
      </c>
      <c r="V1157" s="3">
        <f t="shared" si="223"/>
        <v>-26.33497479162537</v>
      </c>
      <c r="W1157" s="2">
        <f t="shared" si="224"/>
        <v>1.4615384615384615</v>
      </c>
      <c r="X1157">
        <v>86</v>
      </c>
      <c r="Y1157">
        <v>35</v>
      </c>
      <c r="Z1157" s="2">
        <v>0.40699999999999997</v>
      </c>
      <c r="AA1157">
        <v>31</v>
      </c>
      <c r="AB1157">
        <v>11</v>
      </c>
      <c r="AC1157">
        <f t="shared" si="225"/>
        <v>33</v>
      </c>
      <c r="AD1157" s="2">
        <v>0.35499999999999998</v>
      </c>
      <c r="AE1157">
        <v>32</v>
      </c>
      <c r="AF1157">
        <v>20</v>
      </c>
      <c r="AG1157" s="2">
        <v>0.625</v>
      </c>
      <c r="AH1157">
        <v>32</v>
      </c>
      <c r="AI1157">
        <v>10</v>
      </c>
      <c r="AJ1157">
        <v>42</v>
      </c>
      <c r="AK1157">
        <v>22</v>
      </c>
      <c r="AL1157">
        <v>13</v>
      </c>
      <c r="AM1157">
        <v>-31</v>
      </c>
      <c r="AN1157">
        <v>240</v>
      </c>
      <c r="AO1157">
        <v>22</v>
      </c>
      <c r="AP1157">
        <v>23</v>
      </c>
      <c r="AQ1157">
        <v>26</v>
      </c>
      <c r="AR1157">
        <v>30</v>
      </c>
      <c r="AS1157">
        <v>0</v>
      </c>
      <c r="AT1157">
        <v>12</v>
      </c>
      <c r="AU1157">
        <v>8</v>
      </c>
      <c r="AV1157">
        <v>40</v>
      </c>
      <c r="AW1157">
        <f t="shared" si="226"/>
        <v>8</v>
      </c>
      <c r="AX1157">
        <f t="shared" si="227"/>
        <v>48</v>
      </c>
      <c r="AY1157" t="s">
        <v>102</v>
      </c>
      <c r="AZ1157" s="1">
        <v>46056.791666666664</v>
      </c>
      <c r="BA1157" s="1">
        <v>46056</v>
      </c>
      <c r="BB1157">
        <v>2</v>
      </c>
      <c r="BC1157" t="s">
        <v>120</v>
      </c>
      <c r="BD1157">
        <v>2026</v>
      </c>
    </row>
    <row r="1158" spans="1:56" x14ac:dyDescent="0.25">
      <c r="A1158">
        <v>22500715</v>
      </c>
      <c r="B1158" t="s">
        <v>94</v>
      </c>
      <c r="C1158" t="s">
        <v>95</v>
      </c>
      <c r="D1158">
        <v>1610612746</v>
      </c>
      <c r="E1158" t="str">
        <f t="shared" si="216"/>
        <v>161061274622500715</v>
      </c>
      <c r="F1158" t="s">
        <v>70</v>
      </c>
      <c r="G1158" t="s">
        <v>71</v>
      </c>
      <c r="H1158">
        <v>1610612755</v>
      </c>
      <c r="I1158" s="4" t="str">
        <f t="shared" si="217"/>
        <v>161061275522500715</v>
      </c>
      <c r="J1158">
        <v>1</v>
      </c>
      <c r="K1158">
        <v>0</v>
      </c>
      <c r="L1158">
        <v>113</v>
      </c>
      <c r="M1158">
        <v>128</v>
      </c>
      <c r="N1158">
        <v>24</v>
      </c>
      <c r="O1158">
        <v>2</v>
      </c>
      <c r="P1158">
        <v>4</v>
      </c>
      <c r="Q1158" s="2">
        <f t="shared" si="218"/>
        <v>0.65092165898617516</v>
      </c>
      <c r="R1158" s="3">
        <f t="shared" si="219"/>
        <v>67.8</v>
      </c>
      <c r="S1158" s="3">
        <f t="shared" si="220"/>
        <v>84.68</v>
      </c>
      <c r="T1158" s="3">
        <f t="shared" si="221"/>
        <v>166.66666666666669</v>
      </c>
      <c r="U1158" s="3">
        <f t="shared" si="222"/>
        <v>151.15729806329711</v>
      </c>
      <c r="V1158" s="3">
        <f t="shared" si="223"/>
        <v>15.50936860336958</v>
      </c>
      <c r="W1158" s="2">
        <f t="shared" si="224"/>
        <v>1.7142857142857142</v>
      </c>
      <c r="X1158">
        <v>78</v>
      </c>
      <c r="Y1158">
        <v>46</v>
      </c>
      <c r="Z1158" s="2">
        <v>0.59</v>
      </c>
      <c r="AA1158">
        <v>26</v>
      </c>
      <c r="AB1158">
        <v>9</v>
      </c>
      <c r="AC1158">
        <f t="shared" si="225"/>
        <v>27</v>
      </c>
      <c r="AD1158" s="2">
        <v>0.34599999999999997</v>
      </c>
      <c r="AE1158">
        <v>20</v>
      </c>
      <c r="AF1158">
        <v>12</v>
      </c>
      <c r="AG1158" s="2">
        <v>0.6</v>
      </c>
      <c r="AH1158">
        <v>31</v>
      </c>
      <c r="AI1158">
        <v>5</v>
      </c>
      <c r="AJ1158">
        <v>36</v>
      </c>
      <c r="AK1158">
        <v>19</v>
      </c>
      <c r="AL1158">
        <v>14</v>
      </c>
      <c r="AM1158">
        <v>-15</v>
      </c>
      <c r="AN1158">
        <v>240</v>
      </c>
      <c r="AO1158">
        <v>19</v>
      </c>
      <c r="AP1158">
        <v>34</v>
      </c>
      <c r="AQ1158">
        <v>34</v>
      </c>
      <c r="AR1158">
        <v>26</v>
      </c>
      <c r="AS1158">
        <v>0</v>
      </c>
      <c r="AT1158">
        <v>6</v>
      </c>
      <c r="AU1158">
        <v>10</v>
      </c>
      <c r="AV1158">
        <v>64</v>
      </c>
      <c r="AW1158">
        <f t="shared" si="226"/>
        <v>10</v>
      </c>
      <c r="AX1158">
        <f t="shared" si="227"/>
        <v>74</v>
      </c>
      <c r="AY1158" t="s">
        <v>102</v>
      </c>
      <c r="AZ1158" s="1">
        <v>46055.916666666664</v>
      </c>
      <c r="BA1158" s="1">
        <v>46055</v>
      </c>
      <c r="BB1158">
        <v>2</v>
      </c>
      <c r="BC1158" t="s">
        <v>120</v>
      </c>
      <c r="BD1158">
        <v>2026</v>
      </c>
    </row>
    <row r="1159" spans="1:56" x14ac:dyDescent="0.25">
      <c r="A1159">
        <v>22500715</v>
      </c>
      <c r="B1159" t="s">
        <v>70</v>
      </c>
      <c r="C1159" t="s">
        <v>71</v>
      </c>
      <c r="D1159">
        <v>1610612755</v>
      </c>
      <c r="E1159" t="str">
        <f t="shared" si="216"/>
        <v>161061275522500715</v>
      </c>
      <c r="F1159" t="s">
        <v>94</v>
      </c>
      <c r="G1159" t="s">
        <v>95</v>
      </c>
      <c r="H1159">
        <v>1610612746</v>
      </c>
      <c r="I1159" s="4" t="str">
        <f t="shared" si="217"/>
        <v>161061274622500715</v>
      </c>
      <c r="J1159">
        <v>0</v>
      </c>
      <c r="K1159">
        <v>1</v>
      </c>
      <c r="L1159">
        <v>128</v>
      </c>
      <c r="M1159">
        <v>113</v>
      </c>
      <c r="N1159">
        <v>31</v>
      </c>
      <c r="O1159">
        <v>3</v>
      </c>
      <c r="P1159">
        <v>8</v>
      </c>
      <c r="Q1159" s="2">
        <f t="shared" si="218"/>
        <v>0.61728395061728392</v>
      </c>
      <c r="R1159" s="3">
        <f t="shared" si="219"/>
        <v>84.68</v>
      </c>
      <c r="S1159" s="3">
        <f t="shared" si="220"/>
        <v>67.8</v>
      </c>
      <c r="T1159" s="3">
        <f t="shared" si="221"/>
        <v>151.15729806329711</v>
      </c>
      <c r="U1159" s="3">
        <f t="shared" si="222"/>
        <v>166.66666666666669</v>
      </c>
      <c r="V1159" s="3">
        <f t="shared" si="223"/>
        <v>-15.50936860336958</v>
      </c>
      <c r="W1159" s="2">
        <f t="shared" si="224"/>
        <v>6.2</v>
      </c>
      <c r="X1159">
        <v>94</v>
      </c>
      <c r="Y1159">
        <v>45</v>
      </c>
      <c r="Z1159" s="2">
        <v>0.47899999999999998</v>
      </c>
      <c r="AA1159">
        <v>39</v>
      </c>
      <c r="AB1159">
        <v>17</v>
      </c>
      <c r="AC1159">
        <f t="shared" si="225"/>
        <v>51</v>
      </c>
      <c r="AD1159" s="2">
        <v>0.436</v>
      </c>
      <c r="AE1159">
        <v>22</v>
      </c>
      <c r="AF1159">
        <v>21</v>
      </c>
      <c r="AG1159" s="2">
        <v>0.95499999999999996</v>
      </c>
      <c r="AH1159">
        <v>27</v>
      </c>
      <c r="AI1159">
        <v>14</v>
      </c>
      <c r="AJ1159">
        <v>41</v>
      </c>
      <c r="AK1159">
        <v>22</v>
      </c>
      <c r="AL1159">
        <v>5</v>
      </c>
      <c r="AM1159">
        <v>15</v>
      </c>
      <c r="AN1159">
        <v>240</v>
      </c>
      <c r="AO1159">
        <v>38</v>
      </c>
      <c r="AP1159">
        <v>34</v>
      </c>
      <c r="AQ1159">
        <v>28</v>
      </c>
      <c r="AR1159">
        <v>28</v>
      </c>
      <c r="AS1159">
        <v>23</v>
      </c>
      <c r="AT1159">
        <v>12</v>
      </c>
      <c r="AU1159">
        <v>22</v>
      </c>
      <c r="AV1159">
        <v>48</v>
      </c>
      <c r="AW1159">
        <f t="shared" si="226"/>
        <v>8</v>
      </c>
      <c r="AX1159">
        <f t="shared" si="227"/>
        <v>56</v>
      </c>
      <c r="AY1159" t="s">
        <v>102</v>
      </c>
      <c r="AZ1159" s="1">
        <v>46055.916666666664</v>
      </c>
      <c r="BA1159" s="1">
        <v>46055</v>
      </c>
      <c r="BB1159">
        <v>2</v>
      </c>
      <c r="BC1159" t="s">
        <v>120</v>
      </c>
      <c r="BD1159">
        <v>2026</v>
      </c>
    </row>
    <row r="1160" spans="1:56" x14ac:dyDescent="0.25">
      <c r="A1160">
        <v>22500714</v>
      </c>
      <c r="B1160" t="s">
        <v>66</v>
      </c>
      <c r="C1160" t="s">
        <v>67</v>
      </c>
      <c r="D1160">
        <v>1610612750</v>
      </c>
      <c r="E1160" t="str">
        <f t="shared" si="216"/>
        <v>161061275022500714</v>
      </c>
      <c r="F1160" t="s">
        <v>103</v>
      </c>
      <c r="G1160" t="s">
        <v>104</v>
      </c>
      <c r="H1160">
        <v>1610612763</v>
      </c>
      <c r="I1160" s="4" t="str">
        <f t="shared" si="217"/>
        <v>161061276322500714</v>
      </c>
      <c r="J1160">
        <v>0</v>
      </c>
      <c r="K1160">
        <v>0</v>
      </c>
      <c r="L1160">
        <v>128</v>
      </c>
      <c r="M1160">
        <v>137</v>
      </c>
      <c r="N1160">
        <v>24</v>
      </c>
      <c r="O1160">
        <v>7</v>
      </c>
      <c r="P1160">
        <v>4</v>
      </c>
      <c r="Q1160" s="2">
        <f t="shared" si="218"/>
        <v>0.61752219220378235</v>
      </c>
      <c r="R1160" s="3">
        <f t="shared" si="219"/>
        <v>81.64</v>
      </c>
      <c r="S1160" s="3">
        <f t="shared" si="220"/>
        <v>82.4</v>
      </c>
      <c r="T1160" s="3">
        <f t="shared" si="221"/>
        <v>156.78588926996571</v>
      </c>
      <c r="U1160" s="3">
        <f t="shared" si="222"/>
        <v>166.26213592233009</v>
      </c>
      <c r="V1160" s="3">
        <f t="shared" si="223"/>
        <v>-9.4762466523643809</v>
      </c>
      <c r="W1160" s="2">
        <f t="shared" si="224"/>
        <v>2.6666666666666665</v>
      </c>
      <c r="X1160">
        <v>90</v>
      </c>
      <c r="Y1160">
        <v>44</v>
      </c>
      <c r="Z1160" s="2">
        <v>0.48899999999999999</v>
      </c>
      <c r="AA1160">
        <v>41</v>
      </c>
      <c r="AB1160">
        <v>16</v>
      </c>
      <c r="AC1160">
        <f t="shared" si="225"/>
        <v>48</v>
      </c>
      <c r="AD1160" s="2">
        <v>0.39</v>
      </c>
      <c r="AE1160">
        <v>31</v>
      </c>
      <c r="AF1160">
        <v>24</v>
      </c>
      <c r="AG1160" s="2">
        <v>0.77400000000000002</v>
      </c>
      <c r="AH1160">
        <v>27</v>
      </c>
      <c r="AI1160">
        <v>13</v>
      </c>
      <c r="AJ1160">
        <v>40</v>
      </c>
      <c r="AK1160">
        <v>25</v>
      </c>
      <c r="AL1160">
        <v>9</v>
      </c>
      <c r="AM1160">
        <v>-9</v>
      </c>
      <c r="AN1160">
        <v>240</v>
      </c>
      <c r="AO1160">
        <v>29</v>
      </c>
      <c r="AP1160">
        <v>29</v>
      </c>
      <c r="AQ1160">
        <v>28</v>
      </c>
      <c r="AR1160">
        <v>42</v>
      </c>
      <c r="AS1160">
        <v>6</v>
      </c>
      <c r="AT1160">
        <v>14</v>
      </c>
      <c r="AU1160">
        <v>9</v>
      </c>
      <c r="AV1160">
        <v>54</v>
      </c>
      <c r="AW1160">
        <f t="shared" si="226"/>
        <v>2</v>
      </c>
      <c r="AX1160">
        <f t="shared" si="227"/>
        <v>56</v>
      </c>
      <c r="AY1160" t="s">
        <v>102</v>
      </c>
      <c r="AZ1160" s="1">
        <v>46055.8125</v>
      </c>
      <c r="BA1160" s="1">
        <v>46055</v>
      </c>
      <c r="BB1160">
        <v>2</v>
      </c>
      <c r="BC1160" t="s">
        <v>120</v>
      </c>
      <c r="BD1160">
        <v>2026</v>
      </c>
    </row>
    <row r="1161" spans="1:56" x14ac:dyDescent="0.25">
      <c r="A1161">
        <v>22500714</v>
      </c>
      <c r="B1161" t="s">
        <v>103</v>
      </c>
      <c r="C1161" t="s">
        <v>104</v>
      </c>
      <c r="D1161">
        <v>1610612763</v>
      </c>
      <c r="E1161" t="str">
        <f t="shared" si="216"/>
        <v>161061276322500714</v>
      </c>
      <c r="F1161" t="s">
        <v>66</v>
      </c>
      <c r="G1161" t="s">
        <v>67</v>
      </c>
      <c r="H1161">
        <v>1610612750</v>
      </c>
      <c r="I1161" s="4" t="str">
        <f t="shared" si="217"/>
        <v>161061275022500714</v>
      </c>
      <c r="J1161">
        <v>1</v>
      </c>
      <c r="K1161">
        <v>1</v>
      </c>
      <c r="L1161">
        <v>137</v>
      </c>
      <c r="M1161">
        <v>128</v>
      </c>
      <c r="N1161">
        <v>31</v>
      </c>
      <c r="O1161">
        <v>2</v>
      </c>
      <c r="P1161">
        <v>5</v>
      </c>
      <c r="Q1161" s="2">
        <f t="shared" si="218"/>
        <v>0.6624758220502901</v>
      </c>
      <c r="R1161" s="3">
        <f t="shared" si="219"/>
        <v>82.4</v>
      </c>
      <c r="S1161" s="3">
        <f t="shared" si="220"/>
        <v>81.64</v>
      </c>
      <c r="T1161" s="3">
        <f t="shared" si="221"/>
        <v>166.26213592233009</v>
      </c>
      <c r="U1161" s="3">
        <f t="shared" si="222"/>
        <v>156.78588926996571</v>
      </c>
      <c r="V1161" s="3">
        <f t="shared" si="223"/>
        <v>9.4762466523643809</v>
      </c>
      <c r="W1161" s="2">
        <f t="shared" si="224"/>
        <v>3.4444444444444446</v>
      </c>
      <c r="X1161">
        <v>88</v>
      </c>
      <c r="Y1161">
        <v>44</v>
      </c>
      <c r="Z1161" s="2">
        <v>0.5</v>
      </c>
      <c r="AA1161">
        <v>41</v>
      </c>
      <c r="AB1161">
        <v>19</v>
      </c>
      <c r="AC1161">
        <f t="shared" si="225"/>
        <v>57</v>
      </c>
      <c r="AD1161" s="2">
        <v>0.46300000000000002</v>
      </c>
      <c r="AE1161">
        <v>35</v>
      </c>
      <c r="AF1161">
        <v>30</v>
      </c>
      <c r="AG1161" s="2">
        <v>0.85699999999999998</v>
      </c>
      <c r="AH1161">
        <v>33</v>
      </c>
      <c r="AI1161">
        <v>12</v>
      </c>
      <c r="AJ1161">
        <v>45</v>
      </c>
      <c r="AK1161">
        <v>22</v>
      </c>
      <c r="AL1161">
        <v>9</v>
      </c>
      <c r="AM1161">
        <v>9</v>
      </c>
      <c r="AN1161">
        <v>240</v>
      </c>
      <c r="AO1161">
        <v>36</v>
      </c>
      <c r="AP1161">
        <v>30</v>
      </c>
      <c r="AQ1161">
        <v>32</v>
      </c>
      <c r="AR1161">
        <v>39</v>
      </c>
      <c r="AS1161">
        <v>20</v>
      </c>
      <c r="AT1161">
        <v>10</v>
      </c>
      <c r="AU1161">
        <v>13</v>
      </c>
      <c r="AV1161">
        <v>42</v>
      </c>
      <c r="AW1161">
        <f t="shared" si="226"/>
        <v>8</v>
      </c>
      <c r="AX1161">
        <f t="shared" si="227"/>
        <v>50</v>
      </c>
      <c r="AY1161" t="s">
        <v>102</v>
      </c>
      <c r="AZ1161" s="1">
        <v>46055.8125</v>
      </c>
      <c r="BA1161" s="1">
        <v>46055</v>
      </c>
      <c r="BB1161">
        <v>2</v>
      </c>
      <c r="BC1161" t="s">
        <v>120</v>
      </c>
      <c r="BD1161">
        <v>2026</v>
      </c>
    </row>
    <row r="1162" spans="1:56" x14ac:dyDescent="0.25">
      <c r="A1162">
        <v>22500713</v>
      </c>
      <c r="B1162" t="s">
        <v>113</v>
      </c>
      <c r="C1162" t="s">
        <v>114</v>
      </c>
      <c r="D1162">
        <v>1610612754</v>
      </c>
      <c r="E1162" t="str">
        <f t="shared" si="216"/>
        <v>161061275422500713</v>
      </c>
      <c r="F1162" t="s">
        <v>78</v>
      </c>
      <c r="G1162" t="s">
        <v>79</v>
      </c>
      <c r="H1162">
        <v>1610612745</v>
      </c>
      <c r="I1162" s="4" t="str">
        <f t="shared" si="217"/>
        <v>161061274522500713</v>
      </c>
      <c r="J1162">
        <v>1</v>
      </c>
      <c r="K1162">
        <v>0</v>
      </c>
      <c r="L1162">
        <v>114</v>
      </c>
      <c r="M1162">
        <v>118</v>
      </c>
      <c r="N1162">
        <v>33</v>
      </c>
      <c r="O1162">
        <v>6</v>
      </c>
      <c r="P1162">
        <v>10</v>
      </c>
      <c r="Q1162" s="2">
        <f t="shared" si="218"/>
        <v>0.5922693266832918</v>
      </c>
      <c r="R1162" s="3">
        <f t="shared" si="219"/>
        <v>79.239999999999995</v>
      </c>
      <c r="S1162" s="3">
        <f t="shared" si="220"/>
        <v>69.28</v>
      </c>
      <c r="T1162" s="3">
        <f t="shared" si="221"/>
        <v>143.86673397274106</v>
      </c>
      <c r="U1162" s="3">
        <f t="shared" si="222"/>
        <v>170.32332563510394</v>
      </c>
      <c r="V1162" s="3">
        <f t="shared" si="223"/>
        <v>-26.456591662362882</v>
      </c>
      <c r="W1162" s="2">
        <f t="shared" si="224"/>
        <v>3.3</v>
      </c>
      <c r="X1162">
        <v>87</v>
      </c>
      <c r="Y1162">
        <v>43</v>
      </c>
      <c r="Z1162" s="2">
        <v>0.49399999999999999</v>
      </c>
      <c r="AA1162">
        <v>26</v>
      </c>
      <c r="AB1162">
        <v>12</v>
      </c>
      <c r="AC1162">
        <f t="shared" si="225"/>
        <v>36</v>
      </c>
      <c r="AD1162" s="2">
        <v>0.46200000000000002</v>
      </c>
      <c r="AE1162">
        <v>21</v>
      </c>
      <c r="AF1162">
        <v>16</v>
      </c>
      <c r="AG1162" s="2">
        <v>0.76200000000000001</v>
      </c>
      <c r="AH1162">
        <v>26</v>
      </c>
      <c r="AI1162">
        <v>7</v>
      </c>
      <c r="AJ1162">
        <v>33</v>
      </c>
      <c r="AK1162">
        <v>27</v>
      </c>
      <c r="AL1162">
        <v>10</v>
      </c>
      <c r="AM1162">
        <v>-4</v>
      </c>
      <c r="AN1162">
        <v>240</v>
      </c>
      <c r="AO1162">
        <v>28</v>
      </c>
      <c r="AP1162">
        <v>28</v>
      </c>
      <c r="AQ1162">
        <v>31</v>
      </c>
      <c r="AR1162">
        <v>27</v>
      </c>
      <c r="AS1162">
        <v>6</v>
      </c>
      <c r="AT1162">
        <v>23</v>
      </c>
      <c r="AU1162">
        <v>26</v>
      </c>
      <c r="AV1162">
        <v>48</v>
      </c>
      <c r="AW1162">
        <f t="shared" si="226"/>
        <v>14</v>
      </c>
      <c r="AX1162">
        <f t="shared" si="227"/>
        <v>62</v>
      </c>
      <c r="AY1162" t="s">
        <v>102</v>
      </c>
      <c r="AZ1162" s="1">
        <v>46055.791666666664</v>
      </c>
      <c r="BA1162" s="1">
        <v>46055</v>
      </c>
      <c r="BB1162">
        <v>2</v>
      </c>
      <c r="BC1162" t="s">
        <v>120</v>
      </c>
      <c r="BD1162">
        <v>2026</v>
      </c>
    </row>
    <row r="1163" spans="1:56" x14ac:dyDescent="0.25">
      <c r="A1163">
        <v>22500713</v>
      </c>
      <c r="B1163" t="s">
        <v>78</v>
      </c>
      <c r="C1163" t="s">
        <v>79</v>
      </c>
      <c r="D1163">
        <v>1610612745</v>
      </c>
      <c r="E1163" t="str">
        <f t="shared" si="216"/>
        <v>161061274522500713</v>
      </c>
      <c r="F1163" t="s">
        <v>113</v>
      </c>
      <c r="G1163" t="s">
        <v>114</v>
      </c>
      <c r="H1163">
        <v>1610612754</v>
      </c>
      <c r="I1163" s="4" t="str">
        <f t="shared" si="217"/>
        <v>161061275422500713</v>
      </c>
      <c r="J1163">
        <v>0</v>
      </c>
      <c r="K1163">
        <v>1</v>
      </c>
      <c r="L1163">
        <v>118</v>
      </c>
      <c r="M1163">
        <v>114</v>
      </c>
      <c r="N1163">
        <v>21</v>
      </c>
      <c r="O1163">
        <v>6</v>
      </c>
      <c r="P1163">
        <v>7</v>
      </c>
      <c r="Q1163" s="2">
        <f t="shared" si="218"/>
        <v>0.5712625871417506</v>
      </c>
      <c r="R1163" s="3">
        <f t="shared" si="219"/>
        <v>69.28</v>
      </c>
      <c r="S1163" s="3">
        <f t="shared" si="220"/>
        <v>79.239999999999995</v>
      </c>
      <c r="T1163" s="3">
        <f t="shared" si="221"/>
        <v>170.32332563510394</v>
      </c>
      <c r="U1163" s="3">
        <f t="shared" si="222"/>
        <v>143.86673397274106</v>
      </c>
      <c r="V1163" s="3">
        <f t="shared" si="223"/>
        <v>26.456591662362882</v>
      </c>
      <c r="W1163" s="2">
        <f t="shared" si="224"/>
        <v>1.4</v>
      </c>
      <c r="X1163">
        <v>87</v>
      </c>
      <c r="Y1163">
        <v>40</v>
      </c>
      <c r="Z1163" s="2">
        <v>0.46</v>
      </c>
      <c r="AA1163">
        <v>22</v>
      </c>
      <c r="AB1163">
        <v>7</v>
      </c>
      <c r="AC1163">
        <f t="shared" si="225"/>
        <v>21</v>
      </c>
      <c r="AD1163" s="2">
        <v>0.318</v>
      </c>
      <c r="AE1163">
        <v>37</v>
      </c>
      <c r="AF1163">
        <v>31</v>
      </c>
      <c r="AG1163" s="2">
        <v>0.83799999999999997</v>
      </c>
      <c r="AH1163">
        <v>37</v>
      </c>
      <c r="AI1163">
        <v>19</v>
      </c>
      <c r="AJ1163">
        <v>56</v>
      </c>
      <c r="AK1163">
        <v>17</v>
      </c>
      <c r="AL1163">
        <v>15</v>
      </c>
      <c r="AM1163">
        <v>4</v>
      </c>
      <c r="AN1163">
        <v>240</v>
      </c>
      <c r="AO1163">
        <v>24</v>
      </c>
      <c r="AP1163">
        <v>39</v>
      </c>
      <c r="AQ1163">
        <v>24</v>
      </c>
      <c r="AR1163">
        <v>31</v>
      </c>
      <c r="AS1163">
        <v>12</v>
      </c>
      <c r="AT1163">
        <v>4</v>
      </c>
      <c r="AU1163">
        <v>8</v>
      </c>
      <c r="AV1163">
        <v>58</v>
      </c>
      <c r="AW1163">
        <f t="shared" si="226"/>
        <v>8</v>
      </c>
      <c r="AX1163">
        <f t="shared" si="227"/>
        <v>66</v>
      </c>
      <c r="AY1163" t="s">
        <v>102</v>
      </c>
      <c r="AZ1163" s="1">
        <v>46055.791666666664</v>
      </c>
      <c r="BA1163" s="1">
        <v>46055</v>
      </c>
      <c r="BB1163">
        <v>2</v>
      </c>
      <c r="BC1163" t="s">
        <v>120</v>
      </c>
      <c r="BD1163">
        <v>2026</v>
      </c>
    </row>
    <row r="1164" spans="1:56" x14ac:dyDescent="0.25">
      <c r="A1164">
        <v>22500712</v>
      </c>
      <c r="B1164" t="s">
        <v>105</v>
      </c>
      <c r="C1164" t="s">
        <v>106</v>
      </c>
      <c r="D1164">
        <v>1610612740</v>
      </c>
      <c r="E1164" t="str">
        <f t="shared" si="216"/>
        <v>161061274022500712</v>
      </c>
      <c r="F1164" t="s">
        <v>92</v>
      </c>
      <c r="G1164" t="s">
        <v>93</v>
      </c>
      <c r="H1164">
        <v>1610612766</v>
      </c>
      <c r="I1164" s="4" t="str">
        <f t="shared" si="217"/>
        <v>161061276622500712</v>
      </c>
      <c r="J1164">
        <v>0</v>
      </c>
      <c r="K1164">
        <v>0</v>
      </c>
      <c r="L1164">
        <v>95</v>
      </c>
      <c r="M1164">
        <v>102</v>
      </c>
      <c r="N1164">
        <v>23</v>
      </c>
      <c r="O1164">
        <v>4</v>
      </c>
      <c r="P1164">
        <v>9</v>
      </c>
      <c r="Q1164" s="2">
        <f t="shared" si="218"/>
        <v>0.5</v>
      </c>
      <c r="R1164" s="3">
        <f t="shared" si="219"/>
        <v>83</v>
      </c>
      <c r="S1164" s="3">
        <f t="shared" si="220"/>
        <v>67.88</v>
      </c>
      <c r="T1164" s="3">
        <f t="shared" si="221"/>
        <v>114.45783132530121</v>
      </c>
      <c r="U1164" s="3">
        <f t="shared" si="222"/>
        <v>150.2651738361815</v>
      </c>
      <c r="V1164" s="3">
        <f t="shared" si="223"/>
        <v>-35.807342510880289</v>
      </c>
      <c r="W1164" s="2">
        <f t="shared" si="224"/>
        <v>3.2857142857142856</v>
      </c>
      <c r="X1164">
        <v>84</v>
      </c>
      <c r="Y1164">
        <v>33</v>
      </c>
      <c r="Z1164" s="2">
        <v>0.39300000000000002</v>
      </c>
      <c r="AA1164">
        <v>34</v>
      </c>
      <c r="AB1164">
        <v>11</v>
      </c>
      <c r="AC1164">
        <f t="shared" si="225"/>
        <v>33</v>
      </c>
      <c r="AD1164" s="2">
        <v>0.32400000000000001</v>
      </c>
      <c r="AE1164">
        <v>25</v>
      </c>
      <c r="AF1164">
        <v>18</v>
      </c>
      <c r="AG1164" s="2">
        <v>0.72</v>
      </c>
      <c r="AH1164">
        <v>29</v>
      </c>
      <c r="AI1164">
        <v>5</v>
      </c>
      <c r="AJ1164">
        <v>34</v>
      </c>
      <c r="AK1164">
        <v>23</v>
      </c>
      <c r="AL1164">
        <v>7</v>
      </c>
      <c r="AM1164">
        <v>-7</v>
      </c>
      <c r="AN1164">
        <v>240</v>
      </c>
      <c r="AO1164">
        <v>30</v>
      </c>
      <c r="AP1164">
        <v>34</v>
      </c>
      <c r="AQ1164">
        <v>18</v>
      </c>
      <c r="AR1164">
        <v>13</v>
      </c>
      <c r="AS1164">
        <v>22</v>
      </c>
      <c r="AT1164">
        <v>16</v>
      </c>
      <c r="AU1164">
        <v>22</v>
      </c>
      <c r="AV1164">
        <v>42</v>
      </c>
      <c r="AW1164">
        <f t="shared" si="226"/>
        <v>2</v>
      </c>
      <c r="AX1164">
        <f t="shared" si="227"/>
        <v>44</v>
      </c>
      <c r="AY1164" t="s">
        <v>102</v>
      </c>
      <c r="AZ1164" s="1">
        <v>46055.625</v>
      </c>
      <c r="BA1164" s="1">
        <v>46055</v>
      </c>
      <c r="BB1164">
        <v>2</v>
      </c>
      <c r="BC1164" t="s">
        <v>120</v>
      </c>
      <c r="BD1164">
        <v>2026</v>
      </c>
    </row>
    <row r="1165" spans="1:56" x14ac:dyDescent="0.25">
      <c r="A1165">
        <v>22500712</v>
      </c>
      <c r="B1165" t="s">
        <v>92</v>
      </c>
      <c r="C1165" t="s">
        <v>93</v>
      </c>
      <c r="D1165">
        <v>1610612766</v>
      </c>
      <c r="E1165" t="str">
        <f t="shared" si="216"/>
        <v>161061276622500712</v>
      </c>
      <c r="F1165" t="s">
        <v>105</v>
      </c>
      <c r="G1165" t="s">
        <v>106</v>
      </c>
      <c r="H1165">
        <v>1610612740</v>
      </c>
      <c r="I1165" s="4" t="str">
        <f t="shared" si="217"/>
        <v>161061274022500712</v>
      </c>
      <c r="J1165">
        <v>1</v>
      </c>
      <c r="K1165">
        <v>1</v>
      </c>
      <c r="L1165">
        <v>102</v>
      </c>
      <c r="M1165">
        <v>95</v>
      </c>
      <c r="N1165">
        <v>16</v>
      </c>
      <c r="O1165">
        <v>3</v>
      </c>
      <c r="P1165">
        <v>3</v>
      </c>
      <c r="Q1165" s="2">
        <f t="shared" si="218"/>
        <v>0.52642444260941368</v>
      </c>
      <c r="R1165" s="3">
        <f t="shared" si="219"/>
        <v>67.88</v>
      </c>
      <c r="S1165" s="3">
        <f t="shared" si="220"/>
        <v>83</v>
      </c>
      <c r="T1165" s="3">
        <f t="shared" si="221"/>
        <v>150.2651738361815</v>
      </c>
      <c r="U1165" s="3">
        <f t="shared" si="222"/>
        <v>114.45783132530121</v>
      </c>
      <c r="V1165" s="3">
        <f t="shared" si="223"/>
        <v>35.807342510880289</v>
      </c>
      <c r="W1165" s="2">
        <f t="shared" si="224"/>
        <v>1</v>
      </c>
      <c r="X1165">
        <v>85</v>
      </c>
      <c r="Y1165">
        <v>34</v>
      </c>
      <c r="Z1165" s="2">
        <v>0.4</v>
      </c>
      <c r="AA1165">
        <v>50</v>
      </c>
      <c r="AB1165">
        <v>12</v>
      </c>
      <c r="AC1165">
        <f t="shared" si="225"/>
        <v>36</v>
      </c>
      <c r="AD1165" s="2">
        <v>0.24</v>
      </c>
      <c r="AE1165">
        <v>27</v>
      </c>
      <c r="AF1165">
        <v>22</v>
      </c>
      <c r="AG1165" s="2">
        <v>0.81499999999999995</v>
      </c>
      <c r="AH1165">
        <v>46</v>
      </c>
      <c r="AI1165">
        <v>13</v>
      </c>
      <c r="AJ1165">
        <v>59</v>
      </c>
      <c r="AK1165">
        <v>19</v>
      </c>
      <c r="AL1165">
        <v>16</v>
      </c>
      <c r="AM1165">
        <v>7</v>
      </c>
      <c r="AN1165">
        <v>240</v>
      </c>
      <c r="AO1165">
        <v>23</v>
      </c>
      <c r="AP1165">
        <v>26</v>
      </c>
      <c r="AQ1165">
        <v>29</v>
      </c>
      <c r="AR1165">
        <v>24</v>
      </c>
      <c r="AS1165">
        <v>10</v>
      </c>
      <c r="AT1165">
        <v>10</v>
      </c>
      <c r="AU1165">
        <v>11</v>
      </c>
      <c r="AV1165">
        <v>32</v>
      </c>
      <c r="AW1165">
        <f t="shared" si="226"/>
        <v>12</v>
      </c>
      <c r="AX1165">
        <f t="shared" si="227"/>
        <v>44</v>
      </c>
      <c r="AY1165" t="s">
        <v>102</v>
      </c>
      <c r="AZ1165" s="1">
        <v>46055.625</v>
      </c>
      <c r="BA1165" s="1">
        <v>46055</v>
      </c>
      <c r="BB1165">
        <v>2</v>
      </c>
      <c r="BC1165" t="s">
        <v>120</v>
      </c>
      <c r="BD1165">
        <v>2026</v>
      </c>
    </row>
    <row r="1166" spans="1:56" x14ac:dyDescent="0.25">
      <c r="A1166">
        <v>22500711</v>
      </c>
      <c r="B1166" t="s">
        <v>59</v>
      </c>
      <c r="C1166" t="s">
        <v>60</v>
      </c>
      <c r="D1166">
        <v>1610612760</v>
      </c>
      <c r="E1166" t="str">
        <f t="shared" si="216"/>
        <v>161061276022500711</v>
      </c>
      <c r="F1166" t="s">
        <v>80</v>
      </c>
      <c r="G1166" t="s">
        <v>81</v>
      </c>
      <c r="H1166">
        <v>1610612743</v>
      </c>
      <c r="I1166" s="4" t="str">
        <f t="shared" si="217"/>
        <v>161061274322500711</v>
      </c>
      <c r="J1166">
        <v>0</v>
      </c>
      <c r="K1166">
        <v>1</v>
      </c>
      <c r="L1166">
        <v>121</v>
      </c>
      <c r="M1166">
        <v>111</v>
      </c>
      <c r="N1166">
        <v>23</v>
      </c>
      <c r="O1166">
        <v>6</v>
      </c>
      <c r="P1166">
        <v>12</v>
      </c>
      <c r="Q1166" s="2">
        <f t="shared" si="218"/>
        <v>0.62448389760528489</v>
      </c>
      <c r="R1166" s="3">
        <f t="shared" si="219"/>
        <v>71.88</v>
      </c>
      <c r="S1166" s="3">
        <f t="shared" si="220"/>
        <v>64.56</v>
      </c>
      <c r="T1166" s="3">
        <f t="shared" si="221"/>
        <v>168.33611574846967</v>
      </c>
      <c r="U1166" s="3">
        <f t="shared" si="222"/>
        <v>171.93308550185873</v>
      </c>
      <c r="V1166" s="3">
        <f t="shared" si="223"/>
        <v>-3.596969753389061</v>
      </c>
      <c r="W1166" s="2">
        <f t="shared" si="224"/>
        <v>1.7692307692307692</v>
      </c>
      <c r="X1166">
        <v>85</v>
      </c>
      <c r="Y1166">
        <v>40</v>
      </c>
      <c r="Z1166" s="2">
        <v>0.47099999999999997</v>
      </c>
      <c r="AA1166">
        <v>48</v>
      </c>
      <c r="AB1166">
        <v>19</v>
      </c>
      <c r="AC1166">
        <f t="shared" si="225"/>
        <v>57</v>
      </c>
      <c r="AD1166" s="2">
        <v>0.39600000000000002</v>
      </c>
      <c r="AE1166">
        <v>27</v>
      </c>
      <c r="AF1166">
        <v>22</v>
      </c>
      <c r="AG1166" s="2">
        <v>0.81499999999999995</v>
      </c>
      <c r="AH1166">
        <v>27</v>
      </c>
      <c r="AI1166">
        <v>12</v>
      </c>
      <c r="AJ1166">
        <v>39</v>
      </c>
      <c r="AK1166">
        <v>21</v>
      </c>
      <c r="AL1166">
        <v>13</v>
      </c>
      <c r="AM1166">
        <v>10</v>
      </c>
      <c r="AN1166">
        <v>240</v>
      </c>
      <c r="AO1166">
        <v>32</v>
      </c>
      <c r="AP1166">
        <v>30</v>
      </c>
      <c r="AQ1166">
        <v>39</v>
      </c>
      <c r="AR1166">
        <v>20</v>
      </c>
      <c r="AS1166">
        <v>18</v>
      </c>
      <c r="AT1166">
        <v>11</v>
      </c>
      <c r="AU1166">
        <v>19</v>
      </c>
      <c r="AV1166">
        <v>30</v>
      </c>
      <c r="AW1166">
        <f t="shared" si="226"/>
        <v>12</v>
      </c>
      <c r="AX1166">
        <f t="shared" si="227"/>
        <v>42</v>
      </c>
      <c r="AY1166" t="s">
        <v>102</v>
      </c>
      <c r="AZ1166" s="1">
        <v>46054.895833333336</v>
      </c>
      <c r="BA1166" s="1">
        <v>46054</v>
      </c>
      <c r="BB1166">
        <v>2</v>
      </c>
      <c r="BC1166" t="s">
        <v>120</v>
      </c>
      <c r="BD1166">
        <v>2026</v>
      </c>
    </row>
    <row r="1167" spans="1:56" x14ac:dyDescent="0.25">
      <c r="A1167">
        <v>22500711</v>
      </c>
      <c r="B1167" t="s">
        <v>80</v>
      </c>
      <c r="C1167" t="s">
        <v>81</v>
      </c>
      <c r="D1167">
        <v>1610612743</v>
      </c>
      <c r="E1167" t="str">
        <f t="shared" si="216"/>
        <v>161061274322500711</v>
      </c>
      <c r="F1167" t="s">
        <v>59</v>
      </c>
      <c r="G1167" t="s">
        <v>60</v>
      </c>
      <c r="H1167">
        <v>1610612760</v>
      </c>
      <c r="I1167" s="4" t="str">
        <f t="shared" si="217"/>
        <v>161061276022500711</v>
      </c>
      <c r="J1167">
        <v>1</v>
      </c>
      <c r="K1167">
        <v>0</v>
      </c>
      <c r="L1167">
        <v>111</v>
      </c>
      <c r="M1167">
        <v>121</v>
      </c>
      <c r="N1167">
        <v>29</v>
      </c>
      <c r="O1167">
        <v>4</v>
      </c>
      <c r="P1167">
        <v>9</v>
      </c>
      <c r="Q1167" s="2">
        <f t="shared" si="218"/>
        <v>0.61969629298794104</v>
      </c>
      <c r="R1167" s="3">
        <f t="shared" si="219"/>
        <v>64.56</v>
      </c>
      <c r="S1167" s="3">
        <f t="shared" si="220"/>
        <v>71.88</v>
      </c>
      <c r="T1167" s="3">
        <f t="shared" si="221"/>
        <v>171.93308550185873</v>
      </c>
      <c r="U1167" s="3">
        <f t="shared" si="222"/>
        <v>168.33611574846967</v>
      </c>
      <c r="V1167" s="3">
        <f t="shared" si="223"/>
        <v>3.596969753389061</v>
      </c>
      <c r="W1167" s="2">
        <f t="shared" si="224"/>
        <v>1.7058823529411764</v>
      </c>
      <c r="X1167">
        <v>79</v>
      </c>
      <c r="Y1167">
        <v>39</v>
      </c>
      <c r="Z1167" s="2">
        <v>0.49399999999999999</v>
      </c>
      <c r="AA1167">
        <v>35</v>
      </c>
      <c r="AB1167">
        <v>16</v>
      </c>
      <c r="AC1167">
        <f t="shared" si="225"/>
        <v>48</v>
      </c>
      <c r="AD1167" s="2">
        <v>0.45700000000000002</v>
      </c>
      <c r="AE1167">
        <v>24</v>
      </c>
      <c r="AF1167">
        <v>17</v>
      </c>
      <c r="AG1167" s="2">
        <v>0.70799999999999996</v>
      </c>
      <c r="AH1167">
        <v>31</v>
      </c>
      <c r="AI1167">
        <v>8</v>
      </c>
      <c r="AJ1167">
        <v>39</v>
      </c>
      <c r="AK1167">
        <v>20</v>
      </c>
      <c r="AL1167">
        <v>17</v>
      </c>
      <c r="AM1167">
        <v>-10</v>
      </c>
      <c r="AN1167">
        <v>240</v>
      </c>
      <c r="AO1167">
        <v>26</v>
      </c>
      <c r="AP1167">
        <v>29</v>
      </c>
      <c r="AQ1167">
        <v>30</v>
      </c>
      <c r="AR1167">
        <v>26</v>
      </c>
      <c r="AS1167">
        <v>0</v>
      </c>
      <c r="AT1167">
        <v>6</v>
      </c>
      <c r="AU1167">
        <v>8</v>
      </c>
      <c r="AV1167">
        <v>36</v>
      </c>
      <c r="AW1167">
        <f t="shared" si="226"/>
        <v>10</v>
      </c>
      <c r="AX1167">
        <f t="shared" si="227"/>
        <v>46</v>
      </c>
      <c r="AY1167" t="s">
        <v>102</v>
      </c>
      <c r="AZ1167" s="1">
        <v>46054.895833333336</v>
      </c>
      <c r="BA1167" s="1">
        <v>46054</v>
      </c>
      <c r="BB1167">
        <v>2</v>
      </c>
      <c r="BC1167" t="s">
        <v>120</v>
      </c>
      <c r="BD1167">
        <v>2026</v>
      </c>
    </row>
    <row r="1168" spans="1:56" x14ac:dyDescent="0.25">
      <c r="A1168">
        <v>22500703</v>
      </c>
      <c r="B1168" t="s">
        <v>74</v>
      </c>
      <c r="C1168" t="s">
        <v>75</v>
      </c>
      <c r="D1168">
        <v>1610612753</v>
      </c>
      <c r="E1168" t="str">
        <f t="shared" si="216"/>
        <v>161061275322500703</v>
      </c>
      <c r="F1168" t="s">
        <v>53</v>
      </c>
      <c r="G1168" t="s">
        <v>54</v>
      </c>
      <c r="H1168">
        <v>1610612759</v>
      </c>
      <c r="I1168" s="4" t="str">
        <f t="shared" si="217"/>
        <v>161061275922500703</v>
      </c>
      <c r="J1168">
        <v>0</v>
      </c>
      <c r="K1168">
        <v>0</v>
      </c>
      <c r="L1168">
        <v>103</v>
      </c>
      <c r="M1168">
        <v>112</v>
      </c>
      <c r="N1168">
        <v>24</v>
      </c>
      <c r="O1168">
        <v>1</v>
      </c>
      <c r="P1168">
        <v>11</v>
      </c>
      <c r="Q1168" s="2">
        <f t="shared" si="218"/>
        <v>0.5276639344262295</v>
      </c>
      <c r="R1168" s="3">
        <f t="shared" si="219"/>
        <v>78.599999999999994</v>
      </c>
      <c r="S1168" s="3">
        <f t="shared" si="220"/>
        <v>73.08</v>
      </c>
      <c r="T1168" s="3">
        <f t="shared" si="221"/>
        <v>131.04325699745547</v>
      </c>
      <c r="U1168" s="3">
        <f t="shared" si="222"/>
        <v>153.25670498084293</v>
      </c>
      <c r="V1168" s="3">
        <f t="shared" si="223"/>
        <v>-22.213447983387454</v>
      </c>
      <c r="W1168" s="2">
        <f t="shared" si="224"/>
        <v>1.8461538461538463</v>
      </c>
      <c r="X1168">
        <v>91</v>
      </c>
      <c r="Y1168">
        <v>40</v>
      </c>
      <c r="Z1168" s="2">
        <v>0.44</v>
      </c>
      <c r="AA1168">
        <v>30</v>
      </c>
      <c r="AB1168">
        <v>10</v>
      </c>
      <c r="AC1168">
        <f t="shared" si="225"/>
        <v>30</v>
      </c>
      <c r="AD1168" s="2">
        <v>0.33300000000000002</v>
      </c>
      <c r="AE1168">
        <v>15</v>
      </c>
      <c r="AF1168">
        <v>13</v>
      </c>
      <c r="AG1168" s="2">
        <v>0.86699999999999999</v>
      </c>
      <c r="AH1168">
        <v>28</v>
      </c>
      <c r="AI1168">
        <v>6</v>
      </c>
      <c r="AJ1168">
        <v>34</v>
      </c>
      <c r="AK1168">
        <v>19</v>
      </c>
      <c r="AL1168">
        <v>13</v>
      </c>
      <c r="AM1168">
        <v>-9</v>
      </c>
      <c r="AN1168">
        <v>240</v>
      </c>
      <c r="AO1168">
        <v>21</v>
      </c>
      <c r="AP1168">
        <v>40</v>
      </c>
      <c r="AQ1168">
        <v>18</v>
      </c>
      <c r="AR1168">
        <v>24</v>
      </c>
      <c r="AS1168">
        <v>3</v>
      </c>
      <c r="AT1168">
        <v>11</v>
      </c>
      <c r="AU1168">
        <v>23</v>
      </c>
      <c r="AV1168">
        <v>48</v>
      </c>
      <c r="AW1168">
        <f t="shared" si="226"/>
        <v>12</v>
      </c>
      <c r="AX1168">
        <f t="shared" si="227"/>
        <v>60</v>
      </c>
      <c r="AY1168" t="s">
        <v>102</v>
      </c>
      <c r="AZ1168" s="1">
        <v>46054.875</v>
      </c>
      <c r="BA1168" s="1">
        <v>46054</v>
      </c>
      <c r="BB1168">
        <v>2</v>
      </c>
      <c r="BC1168" t="s">
        <v>120</v>
      </c>
      <c r="BD1168">
        <v>2026</v>
      </c>
    </row>
    <row r="1169" spans="1:56" x14ac:dyDescent="0.25">
      <c r="A1169">
        <v>22500703</v>
      </c>
      <c r="B1169" t="s">
        <v>53</v>
      </c>
      <c r="C1169" t="s">
        <v>54</v>
      </c>
      <c r="D1169">
        <v>1610612759</v>
      </c>
      <c r="E1169" t="str">
        <f t="shared" si="216"/>
        <v>161061275922500703</v>
      </c>
      <c r="F1169" t="s">
        <v>74</v>
      </c>
      <c r="G1169" t="s">
        <v>75</v>
      </c>
      <c r="H1169">
        <v>1610612753</v>
      </c>
      <c r="I1169" s="4" t="str">
        <f t="shared" si="217"/>
        <v>161061275322500703</v>
      </c>
      <c r="J1169">
        <v>1</v>
      </c>
      <c r="K1169">
        <v>1</v>
      </c>
      <c r="L1169">
        <v>112</v>
      </c>
      <c r="M1169">
        <v>103</v>
      </c>
      <c r="N1169">
        <v>27</v>
      </c>
      <c r="O1169">
        <v>6</v>
      </c>
      <c r="P1169">
        <v>8</v>
      </c>
      <c r="Q1169" s="2">
        <f t="shared" si="218"/>
        <v>0.5828476269775188</v>
      </c>
      <c r="R1169" s="3">
        <f t="shared" si="219"/>
        <v>73.08</v>
      </c>
      <c r="S1169" s="3">
        <f t="shared" si="220"/>
        <v>78.599999999999994</v>
      </c>
      <c r="T1169" s="3">
        <f t="shared" si="221"/>
        <v>153.25670498084293</v>
      </c>
      <c r="U1169" s="3">
        <f t="shared" si="222"/>
        <v>131.04325699745547</v>
      </c>
      <c r="V1169" s="3">
        <f t="shared" si="223"/>
        <v>22.213447983387454</v>
      </c>
      <c r="W1169" s="2">
        <f t="shared" si="224"/>
        <v>1.8</v>
      </c>
      <c r="X1169">
        <v>82</v>
      </c>
      <c r="Y1169">
        <v>41</v>
      </c>
      <c r="Z1169" s="2">
        <v>0.5</v>
      </c>
      <c r="AA1169">
        <v>29</v>
      </c>
      <c r="AB1169">
        <v>8</v>
      </c>
      <c r="AC1169">
        <f t="shared" si="225"/>
        <v>24</v>
      </c>
      <c r="AD1169" s="2">
        <v>0.27600000000000002</v>
      </c>
      <c r="AE1169">
        <v>32</v>
      </c>
      <c r="AF1169">
        <v>22</v>
      </c>
      <c r="AG1169" s="2">
        <v>0.68799999999999994</v>
      </c>
      <c r="AH1169">
        <v>40</v>
      </c>
      <c r="AI1169">
        <v>8</v>
      </c>
      <c r="AJ1169">
        <v>48</v>
      </c>
      <c r="AK1169">
        <v>22</v>
      </c>
      <c r="AL1169">
        <v>15</v>
      </c>
      <c r="AM1169">
        <v>9</v>
      </c>
      <c r="AN1169">
        <v>240</v>
      </c>
      <c r="AO1169">
        <v>37</v>
      </c>
      <c r="AP1169">
        <v>23</v>
      </c>
      <c r="AQ1169">
        <v>26</v>
      </c>
      <c r="AR1169">
        <v>26</v>
      </c>
      <c r="AS1169">
        <v>18</v>
      </c>
      <c r="AT1169">
        <v>14</v>
      </c>
      <c r="AU1169">
        <v>17</v>
      </c>
      <c r="AV1169">
        <v>52</v>
      </c>
      <c r="AW1169">
        <f t="shared" si="226"/>
        <v>14</v>
      </c>
      <c r="AX1169">
        <f t="shared" si="227"/>
        <v>66</v>
      </c>
      <c r="AY1169" t="s">
        <v>102</v>
      </c>
      <c r="AZ1169" s="1">
        <v>46054.875</v>
      </c>
      <c r="BA1169" s="1">
        <v>46054</v>
      </c>
      <c r="BB1169">
        <v>2</v>
      </c>
      <c r="BC1169" t="s">
        <v>120</v>
      </c>
      <c r="BD1169">
        <v>2026</v>
      </c>
    </row>
    <row r="1170" spans="1:56" x14ac:dyDescent="0.25">
      <c r="A1170">
        <v>22500710</v>
      </c>
      <c r="B1170" t="s">
        <v>62</v>
      </c>
      <c r="C1170" t="s">
        <v>63</v>
      </c>
      <c r="D1170">
        <v>1610612739</v>
      </c>
      <c r="E1170" t="str">
        <f t="shared" si="216"/>
        <v>161061273922500710</v>
      </c>
      <c r="F1170" t="s">
        <v>85</v>
      </c>
      <c r="G1170" t="s">
        <v>86</v>
      </c>
      <c r="H1170">
        <v>1610612757</v>
      </c>
      <c r="I1170" s="4" t="str">
        <f t="shared" si="217"/>
        <v>161061275722500710</v>
      </c>
      <c r="J1170">
        <v>0</v>
      </c>
      <c r="K1170">
        <v>1</v>
      </c>
      <c r="L1170">
        <v>130</v>
      </c>
      <c r="M1170">
        <v>111</v>
      </c>
      <c r="N1170">
        <v>41</v>
      </c>
      <c r="O1170">
        <v>7</v>
      </c>
      <c r="P1170">
        <v>15</v>
      </c>
      <c r="Q1170" s="2">
        <f t="shared" si="218"/>
        <v>0.65418679549114334</v>
      </c>
      <c r="R1170" s="3">
        <f t="shared" si="219"/>
        <v>76.36</v>
      </c>
      <c r="S1170" s="3">
        <f t="shared" si="220"/>
        <v>64.28</v>
      </c>
      <c r="T1170" s="3">
        <f t="shared" si="221"/>
        <v>170.24620220010479</v>
      </c>
      <c r="U1170" s="3">
        <f t="shared" si="222"/>
        <v>172.68201617921594</v>
      </c>
      <c r="V1170" s="3">
        <f t="shared" si="223"/>
        <v>-2.4358139791111455</v>
      </c>
      <c r="W1170" s="2">
        <f t="shared" si="224"/>
        <v>3.1538461538461537</v>
      </c>
      <c r="X1170">
        <v>91</v>
      </c>
      <c r="Y1170">
        <v>50</v>
      </c>
      <c r="Z1170" s="2">
        <v>0.54900000000000004</v>
      </c>
      <c r="AA1170">
        <v>34</v>
      </c>
      <c r="AB1170">
        <v>16</v>
      </c>
      <c r="AC1170">
        <f t="shared" si="225"/>
        <v>48</v>
      </c>
      <c r="AD1170" s="2">
        <v>0.47099999999999997</v>
      </c>
      <c r="AE1170">
        <v>19</v>
      </c>
      <c r="AF1170">
        <v>14</v>
      </c>
      <c r="AG1170" s="2">
        <v>0.73699999999999999</v>
      </c>
      <c r="AH1170">
        <v>29</v>
      </c>
      <c r="AI1170">
        <v>10</v>
      </c>
      <c r="AJ1170">
        <v>39</v>
      </c>
      <c r="AK1170">
        <v>15</v>
      </c>
      <c r="AL1170">
        <v>13</v>
      </c>
      <c r="AM1170">
        <v>19</v>
      </c>
      <c r="AN1170">
        <v>240</v>
      </c>
      <c r="AO1170">
        <v>29</v>
      </c>
      <c r="AP1170">
        <v>28</v>
      </c>
      <c r="AQ1170">
        <v>41</v>
      </c>
      <c r="AR1170">
        <v>32</v>
      </c>
      <c r="AS1170">
        <v>24</v>
      </c>
      <c r="AT1170">
        <v>24</v>
      </c>
      <c r="AU1170">
        <v>33</v>
      </c>
      <c r="AV1170">
        <v>68</v>
      </c>
      <c r="AW1170">
        <f t="shared" si="226"/>
        <v>0</v>
      </c>
      <c r="AX1170">
        <f t="shared" si="227"/>
        <v>68</v>
      </c>
      <c r="AY1170" t="s">
        <v>102</v>
      </c>
      <c r="AZ1170" s="1">
        <v>46054.875</v>
      </c>
      <c r="BA1170" s="1">
        <v>46054</v>
      </c>
      <c r="BB1170">
        <v>2</v>
      </c>
      <c r="BC1170" t="s">
        <v>120</v>
      </c>
      <c r="BD1170">
        <v>2026</v>
      </c>
    </row>
    <row r="1171" spans="1:56" x14ac:dyDescent="0.25">
      <c r="A1171">
        <v>22500710</v>
      </c>
      <c r="B1171" t="s">
        <v>85</v>
      </c>
      <c r="C1171" t="s">
        <v>86</v>
      </c>
      <c r="D1171">
        <v>1610612757</v>
      </c>
      <c r="E1171" t="str">
        <f t="shared" si="216"/>
        <v>161061275722500710</v>
      </c>
      <c r="F1171" t="s">
        <v>62</v>
      </c>
      <c r="G1171" t="s">
        <v>63</v>
      </c>
      <c r="H1171">
        <v>1610612739</v>
      </c>
      <c r="I1171" s="4" t="str">
        <f t="shared" si="217"/>
        <v>161061273922500710</v>
      </c>
      <c r="J1171">
        <v>1</v>
      </c>
      <c r="K1171">
        <v>0</v>
      </c>
      <c r="L1171">
        <v>111</v>
      </c>
      <c r="M1171">
        <v>130</v>
      </c>
      <c r="N1171">
        <v>24</v>
      </c>
      <c r="O1171">
        <v>5</v>
      </c>
      <c r="P1171">
        <v>7</v>
      </c>
      <c r="Q1171" s="2">
        <f t="shared" si="218"/>
        <v>0.53737412858249423</v>
      </c>
      <c r="R1171" s="3">
        <f t="shared" si="219"/>
        <v>64.28</v>
      </c>
      <c r="S1171" s="3">
        <f t="shared" si="220"/>
        <v>76.36</v>
      </c>
      <c r="T1171" s="3">
        <f t="shared" si="221"/>
        <v>172.68201617921594</v>
      </c>
      <c r="U1171" s="3">
        <f t="shared" si="222"/>
        <v>170.24620220010479</v>
      </c>
      <c r="V1171" s="3">
        <f t="shared" si="223"/>
        <v>2.4358139791111455</v>
      </c>
      <c r="W1171" s="2">
        <f t="shared" si="224"/>
        <v>1.0909090909090908</v>
      </c>
      <c r="X1171">
        <v>98</v>
      </c>
      <c r="Y1171">
        <v>44</v>
      </c>
      <c r="Z1171" s="2">
        <v>0.44900000000000001</v>
      </c>
      <c r="AA1171">
        <v>44</v>
      </c>
      <c r="AB1171">
        <v>14</v>
      </c>
      <c r="AC1171">
        <f t="shared" si="225"/>
        <v>42</v>
      </c>
      <c r="AD1171" s="2">
        <v>0.318</v>
      </c>
      <c r="AE1171">
        <v>12</v>
      </c>
      <c r="AF1171">
        <v>9</v>
      </c>
      <c r="AG1171" s="2">
        <v>0.75</v>
      </c>
      <c r="AH1171">
        <v>30</v>
      </c>
      <c r="AI1171">
        <v>17</v>
      </c>
      <c r="AJ1171">
        <v>47</v>
      </c>
      <c r="AK1171">
        <v>17</v>
      </c>
      <c r="AL1171">
        <v>22</v>
      </c>
      <c r="AM1171">
        <v>-19</v>
      </c>
      <c r="AN1171">
        <v>240</v>
      </c>
      <c r="AO1171">
        <v>24</v>
      </c>
      <c r="AP1171">
        <v>24</v>
      </c>
      <c r="AQ1171">
        <v>30</v>
      </c>
      <c r="AR1171">
        <v>33</v>
      </c>
      <c r="AS1171">
        <v>2</v>
      </c>
      <c r="AT1171">
        <v>16</v>
      </c>
      <c r="AU1171">
        <v>21</v>
      </c>
      <c r="AV1171">
        <v>50</v>
      </c>
      <c r="AW1171">
        <f t="shared" si="226"/>
        <v>10</v>
      </c>
      <c r="AX1171">
        <f t="shared" si="227"/>
        <v>60</v>
      </c>
      <c r="AY1171" t="s">
        <v>102</v>
      </c>
      <c r="AZ1171" s="1">
        <v>46054.875</v>
      </c>
      <c r="BA1171" s="1">
        <v>46054</v>
      </c>
      <c r="BB1171">
        <v>2</v>
      </c>
      <c r="BC1171" t="s">
        <v>120</v>
      </c>
      <c r="BD1171">
        <v>2026</v>
      </c>
    </row>
    <row r="1172" spans="1:56" x14ac:dyDescent="0.25">
      <c r="A1172">
        <v>22500709</v>
      </c>
      <c r="B1172" t="s">
        <v>87</v>
      </c>
      <c r="C1172" t="s">
        <v>88</v>
      </c>
      <c r="D1172">
        <v>1610612756</v>
      </c>
      <c r="E1172" t="str">
        <f t="shared" si="216"/>
        <v>161061275622500709</v>
      </c>
      <c r="F1172" t="s">
        <v>94</v>
      </c>
      <c r="G1172" t="s">
        <v>95</v>
      </c>
      <c r="H1172">
        <v>1610612746</v>
      </c>
      <c r="I1172" s="4" t="str">
        <f t="shared" si="217"/>
        <v>161061274622500709</v>
      </c>
      <c r="J1172">
        <v>1</v>
      </c>
      <c r="K1172">
        <v>0</v>
      </c>
      <c r="L1172">
        <v>93</v>
      </c>
      <c r="M1172">
        <v>117</v>
      </c>
      <c r="N1172">
        <v>21</v>
      </c>
      <c r="O1172">
        <v>4</v>
      </c>
      <c r="P1172">
        <v>7</v>
      </c>
      <c r="Q1172" s="2">
        <f t="shared" si="218"/>
        <v>0.46076099881093935</v>
      </c>
      <c r="R1172" s="3">
        <f t="shared" si="219"/>
        <v>86.92</v>
      </c>
      <c r="S1172" s="3">
        <f t="shared" si="220"/>
        <v>65.960000000000008</v>
      </c>
      <c r="T1172" s="3">
        <f t="shared" si="221"/>
        <v>106.99493787390703</v>
      </c>
      <c r="U1172" s="3">
        <f t="shared" si="222"/>
        <v>177.38023044269252</v>
      </c>
      <c r="V1172" s="3">
        <f t="shared" si="223"/>
        <v>-70.385292568785488</v>
      </c>
      <c r="W1172" s="2">
        <f t="shared" si="224"/>
        <v>5.25</v>
      </c>
      <c r="X1172">
        <v>93</v>
      </c>
      <c r="Y1172">
        <v>31</v>
      </c>
      <c r="Z1172" s="2">
        <v>0.33300000000000002</v>
      </c>
      <c r="AA1172">
        <v>46</v>
      </c>
      <c r="AB1172">
        <v>19</v>
      </c>
      <c r="AC1172">
        <f t="shared" si="225"/>
        <v>57</v>
      </c>
      <c r="AD1172" s="2">
        <v>0.41299999999999998</v>
      </c>
      <c r="AE1172">
        <v>18</v>
      </c>
      <c r="AF1172">
        <v>12</v>
      </c>
      <c r="AG1172" s="2">
        <v>0.66700000000000004</v>
      </c>
      <c r="AH1172">
        <v>25</v>
      </c>
      <c r="AI1172">
        <v>10</v>
      </c>
      <c r="AJ1172">
        <v>35</v>
      </c>
      <c r="AK1172">
        <v>26</v>
      </c>
      <c r="AL1172">
        <v>4</v>
      </c>
      <c r="AM1172">
        <v>-24</v>
      </c>
      <c r="AN1172">
        <v>240</v>
      </c>
      <c r="AO1172">
        <v>20</v>
      </c>
      <c r="AP1172">
        <v>23</v>
      </c>
      <c r="AQ1172">
        <v>28</v>
      </c>
      <c r="AR1172">
        <v>22</v>
      </c>
      <c r="AS1172">
        <v>3</v>
      </c>
      <c r="AT1172">
        <v>9</v>
      </c>
      <c r="AU1172">
        <v>15</v>
      </c>
      <c r="AV1172">
        <v>18</v>
      </c>
      <c r="AW1172">
        <f t="shared" si="226"/>
        <v>6</v>
      </c>
      <c r="AX1172">
        <f t="shared" si="227"/>
        <v>24</v>
      </c>
      <c r="AY1172" t="s">
        <v>102</v>
      </c>
      <c r="AZ1172" s="1">
        <v>46054.833333333336</v>
      </c>
      <c r="BA1172" s="1">
        <v>46054</v>
      </c>
      <c r="BB1172">
        <v>2</v>
      </c>
      <c r="BC1172" t="s">
        <v>120</v>
      </c>
      <c r="BD1172">
        <v>2026</v>
      </c>
    </row>
    <row r="1173" spans="1:56" x14ac:dyDescent="0.25">
      <c r="A1173">
        <v>22500709</v>
      </c>
      <c r="B1173" t="s">
        <v>94</v>
      </c>
      <c r="C1173" t="s">
        <v>95</v>
      </c>
      <c r="D1173">
        <v>1610612746</v>
      </c>
      <c r="E1173" t="str">
        <f t="shared" si="216"/>
        <v>161061274622500709</v>
      </c>
      <c r="F1173" t="s">
        <v>87</v>
      </c>
      <c r="G1173" t="s">
        <v>88</v>
      </c>
      <c r="H1173">
        <v>1610612756</v>
      </c>
      <c r="I1173" s="4" t="str">
        <f t="shared" si="217"/>
        <v>161061275622500709</v>
      </c>
      <c r="J1173">
        <v>0</v>
      </c>
      <c r="K1173">
        <v>1</v>
      </c>
      <c r="L1173">
        <v>117</v>
      </c>
      <c r="M1173">
        <v>93</v>
      </c>
      <c r="N1173">
        <v>25</v>
      </c>
      <c r="O1173">
        <v>3</v>
      </c>
      <c r="P1173">
        <v>2</v>
      </c>
      <c r="Q1173" s="2">
        <f t="shared" si="218"/>
        <v>0.59718252347897094</v>
      </c>
      <c r="R1173" s="3">
        <f t="shared" si="219"/>
        <v>65.960000000000008</v>
      </c>
      <c r="S1173" s="3">
        <f t="shared" si="220"/>
        <v>86.92</v>
      </c>
      <c r="T1173" s="3">
        <f t="shared" si="221"/>
        <v>177.38023044269252</v>
      </c>
      <c r="U1173" s="3">
        <f t="shared" si="222"/>
        <v>106.99493787390703</v>
      </c>
      <c r="V1173" s="3">
        <f t="shared" si="223"/>
        <v>70.385292568785488</v>
      </c>
      <c r="W1173" s="2">
        <f t="shared" si="224"/>
        <v>1.4705882352941178</v>
      </c>
      <c r="X1173">
        <v>83</v>
      </c>
      <c r="Y1173">
        <v>43</v>
      </c>
      <c r="Z1173" s="2">
        <v>0.51800000000000002</v>
      </c>
      <c r="AA1173">
        <v>24</v>
      </c>
      <c r="AB1173">
        <v>9</v>
      </c>
      <c r="AC1173">
        <f t="shared" si="225"/>
        <v>27</v>
      </c>
      <c r="AD1173" s="2">
        <v>0.375</v>
      </c>
      <c r="AE1173">
        <v>34</v>
      </c>
      <c r="AF1173">
        <v>22</v>
      </c>
      <c r="AG1173" s="2">
        <v>0.64700000000000002</v>
      </c>
      <c r="AH1173">
        <v>48</v>
      </c>
      <c r="AI1173">
        <v>15</v>
      </c>
      <c r="AJ1173">
        <v>63</v>
      </c>
      <c r="AK1173">
        <v>18</v>
      </c>
      <c r="AL1173">
        <v>17</v>
      </c>
      <c r="AM1173">
        <v>24</v>
      </c>
      <c r="AN1173">
        <v>240</v>
      </c>
      <c r="AO1173">
        <v>24</v>
      </c>
      <c r="AP1173">
        <v>25</v>
      </c>
      <c r="AQ1173">
        <v>36</v>
      </c>
      <c r="AR1173">
        <v>32</v>
      </c>
      <c r="AS1173">
        <v>24</v>
      </c>
      <c r="AT1173">
        <v>11</v>
      </c>
      <c r="AU1173">
        <v>5</v>
      </c>
      <c r="AV1173">
        <v>64</v>
      </c>
      <c r="AW1173">
        <f t="shared" si="226"/>
        <v>4</v>
      </c>
      <c r="AX1173">
        <f t="shared" si="227"/>
        <v>68</v>
      </c>
      <c r="AY1173" t="s">
        <v>102</v>
      </c>
      <c r="AZ1173" s="1">
        <v>46054.833333333336</v>
      </c>
      <c r="BA1173" s="1">
        <v>46054</v>
      </c>
      <c r="BB1173">
        <v>2</v>
      </c>
      <c r="BC1173" t="s">
        <v>120</v>
      </c>
      <c r="BD1173">
        <v>2026</v>
      </c>
    </row>
    <row r="1174" spans="1:56" x14ac:dyDescent="0.25">
      <c r="A1174">
        <v>22500708</v>
      </c>
      <c r="B1174" t="s">
        <v>68</v>
      </c>
      <c r="C1174" t="s">
        <v>69</v>
      </c>
      <c r="D1174">
        <v>1610612747</v>
      </c>
      <c r="E1174" t="str">
        <f t="shared" si="216"/>
        <v>161061274722500708</v>
      </c>
      <c r="F1174" t="s">
        <v>55</v>
      </c>
      <c r="G1174" t="s">
        <v>56</v>
      </c>
      <c r="H1174">
        <v>1610612752</v>
      </c>
      <c r="I1174" s="4" t="str">
        <f t="shared" si="217"/>
        <v>161061275222500708</v>
      </c>
      <c r="J1174">
        <v>0</v>
      </c>
      <c r="K1174">
        <v>0</v>
      </c>
      <c r="L1174">
        <v>100</v>
      </c>
      <c r="M1174">
        <v>112</v>
      </c>
      <c r="N1174">
        <v>21</v>
      </c>
      <c r="O1174">
        <v>3</v>
      </c>
      <c r="P1174">
        <v>5</v>
      </c>
      <c r="Q1174" s="2">
        <f t="shared" si="218"/>
        <v>0.5413598960589</v>
      </c>
      <c r="R1174" s="3">
        <f t="shared" si="219"/>
        <v>75.36</v>
      </c>
      <c r="S1174" s="3">
        <f t="shared" si="220"/>
        <v>74.84</v>
      </c>
      <c r="T1174" s="3">
        <f t="shared" si="221"/>
        <v>132.6963906581741</v>
      </c>
      <c r="U1174" s="3">
        <f t="shared" si="222"/>
        <v>149.65259219668624</v>
      </c>
      <c r="V1174" s="3">
        <f t="shared" si="223"/>
        <v>-16.956201538512147</v>
      </c>
      <c r="W1174" s="2">
        <f t="shared" si="224"/>
        <v>2.1</v>
      </c>
      <c r="X1174">
        <v>84</v>
      </c>
      <c r="Y1174">
        <v>38</v>
      </c>
      <c r="Z1174" s="2">
        <v>0.45200000000000001</v>
      </c>
      <c r="AA1174">
        <v>42</v>
      </c>
      <c r="AB1174">
        <v>12</v>
      </c>
      <c r="AC1174">
        <f t="shared" si="225"/>
        <v>36</v>
      </c>
      <c r="AD1174" s="2">
        <v>0.28599999999999998</v>
      </c>
      <c r="AE1174">
        <v>19</v>
      </c>
      <c r="AF1174">
        <v>12</v>
      </c>
      <c r="AG1174" s="2">
        <v>0.63200000000000001</v>
      </c>
      <c r="AH1174">
        <v>29</v>
      </c>
      <c r="AI1174">
        <v>7</v>
      </c>
      <c r="AJ1174">
        <v>36</v>
      </c>
      <c r="AK1174">
        <v>14</v>
      </c>
      <c r="AL1174">
        <v>10</v>
      </c>
      <c r="AM1174">
        <v>-12</v>
      </c>
      <c r="AN1174">
        <v>240</v>
      </c>
      <c r="AO1174">
        <v>33</v>
      </c>
      <c r="AP1174">
        <v>23</v>
      </c>
      <c r="AQ1174">
        <v>26</v>
      </c>
      <c r="AR1174">
        <v>18</v>
      </c>
      <c r="AS1174">
        <v>9</v>
      </c>
      <c r="AT1174">
        <v>7</v>
      </c>
      <c r="AU1174">
        <v>10</v>
      </c>
      <c r="AV1174">
        <v>40</v>
      </c>
      <c r="AW1174">
        <f t="shared" si="226"/>
        <v>12</v>
      </c>
      <c r="AX1174">
        <f t="shared" si="227"/>
        <v>52</v>
      </c>
      <c r="AY1174" t="s">
        <v>102</v>
      </c>
      <c r="AZ1174" s="1">
        <v>46054.791666666664</v>
      </c>
      <c r="BA1174" s="1">
        <v>46054</v>
      </c>
      <c r="BB1174">
        <v>2</v>
      </c>
      <c r="BC1174" t="s">
        <v>120</v>
      </c>
      <c r="BD1174">
        <v>2026</v>
      </c>
    </row>
    <row r="1175" spans="1:56" x14ac:dyDescent="0.25">
      <c r="A1175">
        <v>22500708</v>
      </c>
      <c r="B1175" t="s">
        <v>55</v>
      </c>
      <c r="C1175" t="s">
        <v>56</v>
      </c>
      <c r="D1175">
        <v>1610612752</v>
      </c>
      <c r="E1175" t="str">
        <f t="shared" si="216"/>
        <v>161061275222500708</v>
      </c>
      <c r="F1175" t="s">
        <v>68</v>
      </c>
      <c r="G1175" t="s">
        <v>69</v>
      </c>
      <c r="H1175">
        <v>1610612747</v>
      </c>
      <c r="I1175" s="4" t="str">
        <f t="shared" si="217"/>
        <v>161061274722500708</v>
      </c>
      <c r="J1175">
        <v>1</v>
      </c>
      <c r="K1175">
        <v>1</v>
      </c>
      <c r="L1175">
        <v>112</v>
      </c>
      <c r="M1175">
        <v>100</v>
      </c>
      <c r="N1175">
        <v>30</v>
      </c>
      <c r="O1175">
        <v>2</v>
      </c>
      <c r="P1175">
        <v>7</v>
      </c>
      <c r="Q1175" s="2">
        <f t="shared" si="218"/>
        <v>0.58430717863105175</v>
      </c>
      <c r="R1175" s="3">
        <f t="shared" si="219"/>
        <v>74.84</v>
      </c>
      <c r="S1175" s="3">
        <f t="shared" si="220"/>
        <v>75.36</v>
      </c>
      <c r="T1175" s="3">
        <f t="shared" si="221"/>
        <v>149.65259219668624</v>
      </c>
      <c r="U1175" s="3">
        <f t="shared" si="222"/>
        <v>132.6963906581741</v>
      </c>
      <c r="V1175" s="3">
        <f t="shared" si="223"/>
        <v>16.956201538512147</v>
      </c>
      <c r="W1175" s="2">
        <f t="shared" si="224"/>
        <v>4.2857142857142856</v>
      </c>
      <c r="X1175">
        <v>91</v>
      </c>
      <c r="Y1175">
        <v>43</v>
      </c>
      <c r="Z1175" s="2">
        <v>0.47299999999999998</v>
      </c>
      <c r="AA1175">
        <v>42</v>
      </c>
      <c r="AB1175">
        <v>18</v>
      </c>
      <c r="AC1175">
        <f t="shared" si="225"/>
        <v>54</v>
      </c>
      <c r="AD1175" s="2">
        <v>0.42899999999999999</v>
      </c>
      <c r="AE1175">
        <v>11</v>
      </c>
      <c r="AF1175">
        <v>8</v>
      </c>
      <c r="AG1175" s="2">
        <v>0.72699999999999998</v>
      </c>
      <c r="AH1175">
        <v>32</v>
      </c>
      <c r="AI1175">
        <v>14</v>
      </c>
      <c r="AJ1175">
        <v>46</v>
      </c>
      <c r="AK1175">
        <v>15</v>
      </c>
      <c r="AL1175">
        <v>7</v>
      </c>
      <c r="AM1175">
        <v>12</v>
      </c>
      <c r="AN1175">
        <v>240</v>
      </c>
      <c r="AO1175">
        <v>27</v>
      </c>
      <c r="AP1175">
        <v>25</v>
      </c>
      <c r="AQ1175">
        <v>38</v>
      </c>
      <c r="AR1175">
        <v>22</v>
      </c>
      <c r="AS1175">
        <v>13</v>
      </c>
      <c r="AT1175">
        <v>16</v>
      </c>
      <c r="AU1175">
        <v>19</v>
      </c>
      <c r="AV1175">
        <v>46</v>
      </c>
      <c r="AW1175">
        <f t="shared" si="226"/>
        <v>4</v>
      </c>
      <c r="AX1175">
        <f t="shared" si="227"/>
        <v>50</v>
      </c>
      <c r="AY1175" t="s">
        <v>102</v>
      </c>
      <c r="AZ1175" s="1">
        <v>46054.791666666664</v>
      </c>
      <c r="BA1175" s="1">
        <v>46054</v>
      </c>
      <c r="BB1175">
        <v>2</v>
      </c>
      <c r="BC1175" t="s">
        <v>120</v>
      </c>
      <c r="BD1175">
        <v>2026</v>
      </c>
    </row>
    <row r="1176" spans="1:56" x14ac:dyDescent="0.25">
      <c r="A1176">
        <v>22500704</v>
      </c>
      <c r="B1176" t="s">
        <v>64</v>
      </c>
      <c r="C1176" t="s">
        <v>65</v>
      </c>
      <c r="D1176">
        <v>1610612765</v>
      </c>
      <c r="E1176" t="str">
        <f t="shared" si="216"/>
        <v>161061276522500704</v>
      </c>
      <c r="F1176" t="s">
        <v>117</v>
      </c>
      <c r="G1176" t="s">
        <v>118</v>
      </c>
      <c r="H1176">
        <v>1610612751</v>
      </c>
      <c r="I1176" s="4" t="str">
        <f t="shared" si="217"/>
        <v>161061275122500704</v>
      </c>
      <c r="J1176">
        <v>1</v>
      </c>
      <c r="K1176">
        <v>1</v>
      </c>
      <c r="L1176">
        <v>130</v>
      </c>
      <c r="M1176">
        <v>77</v>
      </c>
      <c r="N1176">
        <v>33</v>
      </c>
      <c r="O1176">
        <v>6</v>
      </c>
      <c r="P1176">
        <v>17</v>
      </c>
      <c r="Q1176" s="2">
        <f t="shared" si="218"/>
        <v>0.66489361702127658</v>
      </c>
      <c r="R1176" s="3">
        <f t="shared" si="219"/>
        <v>86.76</v>
      </c>
      <c r="S1176" s="3">
        <f t="shared" si="220"/>
        <v>51.879999999999995</v>
      </c>
      <c r="T1176" s="3">
        <f t="shared" si="221"/>
        <v>149.83863531581375</v>
      </c>
      <c r="U1176" s="3">
        <f t="shared" si="222"/>
        <v>148.4194294525829</v>
      </c>
      <c r="V1176" s="3">
        <f t="shared" si="223"/>
        <v>1.4192058632308431</v>
      </c>
      <c r="W1176" s="2">
        <f t="shared" si="224"/>
        <v>5.5</v>
      </c>
      <c r="X1176">
        <v>85</v>
      </c>
      <c r="Y1176">
        <v>48</v>
      </c>
      <c r="Z1176" s="2">
        <v>0.56499999999999995</v>
      </c>
      <c r="AA1176">
        <v>32</v>
      </c>
      <c r="AB1176">
        <v>12</v>
      </c>
      <c r="AC1176">
        <f t="shared" si="225"/>
        <v>36</v>
      </c>
      <c r="AD1176" s="2">
        <v>0.375</v>
      </c>
      <c r="AE1176">
        <v>29</v>
      </c>
      <c r="AF1176">
        <v>22</v>
      </c>
      <c r="AG1176" s="2">
        <v>0.75900000000000001</v>
      </c>
      <c r="AH1176">
        <v>38</v>
      </c>
      <c r="AI1176">
        <v>5</v>
      </c>
      <c r="AJ1176">
        <v>43</v>
      </c>
      <c r="AK1176">
        <v>21</v>
      </c>
      <c r="AL1176">
        <v>6</v>
      </c>
      <c r="AM1176">
        <v>53</v>
      </c>
      <c r="AN1176">
        <v>240</v>
      </c>
      <c r="AO1176">
        <v>33</v>
      </c>
      <c r="AP1176">
        <v>34</v>
      </c>
      <c r="AQ1176">
        <v>33</v>
      </c>
      <c r="AR1176">
        <v>30</v>
      </c>
      <c r="AS1176">
        <v>55</v>
      </c>
      <c r="AT1176">
        <v>28</v>
      </c>
      <c r="AU1176">
        <v>39</v>
      </c>
      <c r="AV1176">
        <v>70</v>
      </c>
      <c r="AW1176">
        <f t="shared" si="226"/>
        <v>2</v>
      </c>
      <c r="AX1176">
        <f t="shared" si="227"/>
        <v>72</v>
      </c>
      <c r="AY1176" t="s">
        <v>102</v>
      </c>
      <c r="AZ1176" s="1">
        <v>46054.75</v>
      </c>
      <c r="BA1176" s="1">
        <v>46054</v>
      </c>
      <c r="BB1176">
        <v>2</v>
      </c>
      <c r="BC1176" t="s">
        <v>120</v>
      </c>
      <c r="BD1176">
        <v>2026</v>
      </c>
    </row>
    <row r="1177" spans="1:56" x14ac:dyDescent="0.25">
      <c r="A1177">
        <v>22500704</v>
      </c>
      <c r="B1177" t="s">
        <v>117</v>
      </c>
      <c r="C1177" t="s">
        <v>118</v>
      </c>
      <c r="D1177">
        <v>1610612751</v>
      </c>
      <c r="E1177" t="str">
        <f t="shared" si="216"/>
        <v>161061275122500704</v>
      </c>
      <c r="F1177" t="s">
        <v>64</v>
      </c>
      <c r="G1177" t="s">
        <v>65</v>
      </c>
      <c r="H1177">
        <v>1610612765</v>
      </c>
      <c r="I1177" s="4" t="str">
        <f t="shared" si="217"/>
        <v>161061276522500704</v>
      </c>
      <c r="J1177">
        <v>0</v>
      </c>
      <c r="K1177">
        <v>0</v>
      </c>
      <c r="L1177">
        <v>77</v>
      </c>
      <c r="M1177">
        <v>130</v>
      </c>
      <c r="N1177">
        <v>17</v>
      </c>
      <c r="O1177">
        <v>2</v>
      </c>
      <c r="P1177">
        <v>3</v>
      </c>
      <c r="Q1177" s="2">
        <f t="shared" si="218"/>
        <v>0.45358152686145148</v>
      </c>
      <c r="R1177" s="3">
        <f t="shared" si="219"/>
        <v>51.879999999999995</v>
      </c>
      <c r="S1177" s="3">
        <f t="shared" si="220"/>
        <v>86.76</v>
      </c>
      <c r="T1177" s="3">
        <f t="shared" si="221"/>
        <v>148.4194294525829</v>
      </c>
      <c r="U1177" s="3">
        <f t="shared" si="222"/>
        <v>149.83863531581375</v>
      </c>
      <c r="V1177" s="3">
        <f t="shared" si="223"/>
        <v>-1.4192058632308431</v>
      </c>
      <c r="W1177" s="2">
        <f t="shared" si="224"/>
        <v>0.73913043478260865</v>
      </c>
      <c r="X1177">
        <v>73</v>
      </c>
      <c r="Y1177">
        <v>24</v>
      </c>
      <c r="Z1177" s="2">
        <v>0.32900000000000001</v>
      </c>
      <c r="AA1177">
        <v>31</v>
      </c>
      <c r="AB1177">
        <v>7</v>
      </c>
      <c r="AC1177">
        <f t="shared" si="225"/>
        <v>21</v>
      </c>
      <c r="AD1177" s="2">
        <v>0.22600000000000001</v>
      </c>
      <c r="AE1177">
        <v>27</v>
      </c>
      <c r="AF1177">
        <v>22</v>
      </c>
      <c r="AG1177" s="2">
        <v>0.81499999999999995</v>
      </c>
      <c r="AH1177">
        <v>33</v>
      </c>
      <c r="AI1177">
        <v>10</v>
      </c>
      <c r="AJ1177">
        <v>43</v>
      </c>
      <c r="AK1177">
        <v>19</v>
      </c>
      <c r="AL1177">
        <v>23</v>
      </c>
      <c r="AM1177">
        <v>-53</v>
      </c>
      <c r="AN1177">
        <v>240</v>
      </c>
      <c r="AO1177">
        <v>24</v>
      </c>
      <c r="AP1177">
        <v>20</v>
      </c>
      <c r="AQ1177">
        <v>18</v>
      </c>
      <c r="AR1177">
        <v>15</v>
      </c>
      <c r="AS1177">
        <v>5</v>
      </c>
      <c r="AT1177">
        <v>9</v>
      </c>
      <c r="AU1177">
        <v>7</v>
      </c>
      <c r="AV1177">
        <v>30</v>
      </c>
      <c r="AW1177">
        <f t="shared" si="226"/>
        <v>4</v>
      </c>
      <c r="AX1177">
        <f t="shared" si="227"/>
        <v>34</v>
      </c>
      <c r="AY1177" t="s">
        <v>102</v>
      </c>
      <c r="AZ1177" s="1">
        <v>46054.75</v>
      </c>
      <c r="BA1177" s="1">
        <v>46054</v>
      </c>
      <c r="BB1177">
        <v>2</v>
      </c>
      <c r="BC1177" t="s">
        <v>120</v>
      </c>
      <c r="BD1177">
        <v>2026</v>
      </c>
    </row>
    <row r="1178" spans="1:56" x14ac:dyDescent="0.25">
      <c r="A1178">
        <v>22500705</v>
      </c>
      <c r="B1178" t="s">
        <v>96</v>
      </c>
      <c r="C1178" t="s">
        <v>97</v>
      </c>
      <c r="D1178">
        <v>1610612748</v>
      </c>
      <c r="E1178" t="str">
        <f t="shared" si="216"/>
        <v>161061274822500705</v>
      </c>
      <c r="F1178" t="s">
        <v>100</v>
      </c>
      <c r="G1178" t="s">
        <v>101</v>
      </c>
      <c r="H1178">
        <v>1610612741</v>
      </c>
      <c r="I1178" s="4" t="str">
        <f t="shared" si="217"/>
        <v>161061274122500705</v>
      </c>
      <c r="J1178">
        <v>1</v>
      </c>
      <c r="K1178">
        <v>1</v>
      </c>
      <c r="L1178">
        <v>134</v>
      </c>
      <c r="M1178">
        <v>91</v>
      </c>
      <c r="N1178">
        <v>44</v>
      </c>
      <c r="O1178">
        <v>5</v>
      </c>
      <c r="P1178">
        <v>8</v>
      </c>
      <c r="Q1178" s="2">
        <f t="shared" si="218"/>
        <v>0.58525506638714186</v>
      </c>
      <c r="R1178" s="3">
        <f t="shared" si="219"/>
        <v>91.48</v>
      </c>
      <c r="S1178" s="3">
        <f t="shared" si="220"/>
        <v>68.960000000000008</v>
      </c>
      <c r="T1178" s="3">
        <f t="shared" si="221"/>
        <v>146.4801049409707</v>
      </c>
      <c r="U1178" s="3">
        <f t="shared" si="222"/>
        <v>131.96055684454754</v>
      </c>
      <c r="V1178" s="3">
        <f t="shared" si="223"/>
        <v>14.519548096423165</v>
      </c>
      <c r="W1178" s="2">
        <f t="shared" si="224"/>
        <v>5.5</v>
      </c>
      <c r="X1178">
        <v>107</v>
      </c>
      <c r="Y1178">
        <v>54</v>
      </c>
      <c r="Z1178" s="2">
        <v>0.505</v>
      </c>
      <c r="AA1178">
        <v>38</v>
      </c>
      <c r="AB1178">
        <v>14</v>
      </c>
      <c r="AC1178">
        <f t="shared" si="225"/>
        <v>42</v>
      </c>
      <c r="AD1178" s="2">
        <v>0.36799999999999999</v>
      </c>
      <c r="AE1178">
        <v>17</v>
      </c>
      <c r="AF1178">
        <v>12</v>
      </c>
      <c r="AG1178" s="2">
        <v>0.70599999999999996</v>
      </c>
      <c r="AH1178">
        <v>39</v>
      </c>
      <c r="AI1178">
        <v>15</v>
      </c>
      <c r="AJ1178">
        <v>54</v>
      </c>
      <c r="AK1178">
        <v>25</v>
      </c>
      <c r="AL1178">
        <v>8</v>
      </c>
      <c r="AM1178">
        <v>43</v>
      </c>
      <c r="AN1178">
        <v>240</v>
      </c>
      <c r="AO1178">
        <v>34</v>
      </c>
      <c r="AP1178">
        <v>28</v>
      </c>
      <c r="AQ1178">
        <v>39</v>
      </c>
      <c r="AR1178">
        <v>33</v>
      </c>
      <c r="AS1178">
        <v>54</v>
      </c>
      <c r="AT1178">
        <v>10</v>
      </c>
      <c r="AU1178">
        <v>23</v>
      </c>
      <c r="AV1178">
        <v>72</v>
      </c>
      <c r="AW1178">
        <f t="shared" si="226"/>
        <v>8</v>
      </c>
      <c r="AX1178">
        <f t="shared" si="227"/>
        <v>80</v>
      </c>
      <c r="AY1178" t="s">
        <v>102</v>
      </c>
      <c r="AZ1178" s="1">
        <v>46054.75</v>
      </c>
      <c r="BA1178" s="1">
        <v>46054</v>
      </c>
      <c r="BB1178">
        <v>2</v>
      </c>
      <c r="BC1178" t="s">
        <v>120</v>
      </c>
      <c r="BD1178">
        <v>2026</v>
      </c>
    </row>
    <row r="1179" spans="1:56" x14ac:dyDescent="0.25">
      <c r="A1179">
        <v>22500705</v>
      </c>
      <c r="B1179" t="s">
        <v>100</v>
      </c>
      <c r="C1179" t="s">
        <v>101</v>
      </c>
      <c r="D1179">
        <v>1610612741</v>
      </c>
      <c r="E1179" t="str">
        <f t="shared" si="216"/>
        <v>161061274122500705</v>
      </c>
      <c r="F1179" t="s">
        <v>96</v>
      </c>
      <c r="G1179" t="s">
        <v>97</v>
      </c>
      <c r="H1179">
        <v>1610612748</v>
      </c>
      <c r="I1179" s="4" t="str">
        <f t="shared" si="217"/>
        <v>161061274822500705</v>
      </c>
      <c r="J1179">
        <v>0</v>
      </c>
      <c r="K1179">
        <v>0</v>
      </c>
      <c r="L1179">
        <v>91</v>
      </c>
      <c r="M1179">
        <v>134</v>
      </c>
      <c r="N1179">
        <v>18</v>
      </c>
      <c r="O1179">
        <v>6</v>
      </c>
      <c r="P1179">
        <v>5</v>
      </c>
      <c r="Q1179" s="2">
        <f t="shared" si="218"/>
        <v>0.44625343271871321</v>
      </c>
      <c r="R1179" s="3">
        <f t="shared" si="219"/>
        <v>68.960000000000008</v>
      </c>
      <c r="S1179" s="3">
        <f t="shared" si="220"/>
        <v>91.48</v>
      </c>
      <c r="T1179" s="3">
        <f t="shared" si="221"/>
        <v>131.96055684454754</v>
      </c>
      <c r="U1179" s="3">
        <f t="shared" si="222"/>
        <v>146.4801049409707</v>
      </c>
      <c r="V1179" s="3">
        <f t="shared" si="223"/>
        <v>-14.519548096423165</v>
      </c>
      <c r="W1179" s="2">
        <f t="shared" si="224"/>
        <v>1</v>
      </c>
      <c r="X1179">
        <v>87</v>
      </c>
      <c r="Y1179">
        <v>28</v>
      </c>
      <c r="Z1179" s="2">
        <v>0.32200000000000001</v>
      </c>
      <c r="AA1179">
        <v>41</v>
      </c>
      <c r="AB1179">
        <v>6</v>
      </c>
      <c r="AC1179">
        <f t="shared" si="225"/>
        <v>18</v>
      </c>
      <c r="AD1179" s="2">
        <v>0.14599999999999999</v>
      </c>
      <c r="AE1179">
        <v>34</v>
      </c>
      <c r="AF1179">
        <v>29</v>
      </c>
      <c r="AG1179" s="2">
        <v>0.85299999999999998</v>
      </c>
      <c r="AH1179">
        <v>32</v>
      </c>
      <c r="AI1179">
        <v>15</v>
      </c>
      <c r="AJ1179">
        <v>47</v>
      </c>
      <c r="AK1179">
        <v>16</v>
      </c>
      <c r="AL1179">
        <v>18</v>
      </c>
      <c r="AM1179">
        <v>-43</v>
      </c>
      <c r="AN1179">
        <v>240</v>
      </c>
      <c r="AO1179">
        <v>13</v>
      </c>
      <c r="AP1179">
        <v>27</v>
      </c>
      <c r="AQ1179">
        <v>22</v>
      </c>
      <c r="AR1179">
        <v>29</v>
      </c>
      <c r="AS1179">
        <v>0</v>
      </c>
      <c r="AT1179">
        <v>13</v>
      </c>
      <c r="AU1179">
        <v>8</v>
      </c>
      <c r="AV1179">
        <v>44</v>
      </c>
      <c r="AW1179">
        <f t="shared" si="226"/>
        <v>0</v>
      </c>
      <c r="AX1179">
        <f t="shared" si="227"/>
        <v>44</v>
      </c>
      <c r="AY1179" t="s">
        <v>102</v>
      </c>
      <c r="AZ1179" s="1">
        <v>46054.75</v>
      </c>
      <c r="BA1179" s="1">
        <v>46054</v>
      </c>
      <c r="BB1179">
        <v>2</v>
      </c>
      <c r="BC1179" t="s">
        <v>120</v>
      </c>
      <c r="BD1179">
        <v>2026</v>
      </c>
    </row>
    <row r="1180" spans="1:56" x14ac:dyDescent="0.25">
      <c r="A1180">
        <v>22500706</v>
      </c>
      <c r="B1180" t="s">
        <v>72</v>
      </c>
      <c r="C1180" t="s">
        <v>73</v>
      </c>
      <c r="D1180">
        <v>1610612761</v>
      </c>
      <c r="E1180" t="str">
        <f t="shared" si="216"/>
        <v>161061276122500706</v>
      </c>
      <c r="F1180" t="s">
        <v>107</v>
      </c>
      <c r="G1180" t="s">
        <v>108</v>
      </c>
      <c r="H1180">
        <v>1610612762</v>
      </c>
      <c r="I1180" s="4" t="str">
        <f t="shared" si="217"/>
        <v>161061276222500706</v>
      </c>
      <c r="J1180">
        <v>1</v>
      </c>
      <c r="K1180">
        <v>1</v>
      </c>
      <c r="L1180">
        <v>107</v>
      </c>
      <c r="M1180">
        <v>100</v>
      </c>
      <c r="N1180">
        <v>22</v>
      </c>
      <c r="O1180">
        <v>8</v>
      </c>
      <c r="P1180">
        <v>11</v>
      </c>
      <c r="Q1180" s="2">
        <f t="shared" si="218"/>
        <v>0.55041152263374482</v>
      </c>
      <c r="R1180" s="3">
        <f t="shared" si="219"/>
        <v>68.2</v>
      </c>
      <c r="S1180" s="3">
        <f t="shared" si="220"/>
        <v>64.960000000000008</v>
      </c>
      <c r="T1180" s="3">
        <f t="shared" si="221"/>
        <v>156.89149560117301</v>
      </c>
      <c r="U1180" s="3">
        <f t="shared" si="222"/>
        <v>153.94088669950736</v>
      </c>
      <c r="V1180" s="3">
        <f t="shared" si="223"/>
        <v>2.950608901665646</v>
      </c>
      <c r="W1180" s="2">
        <f t="shared" si="224"/>
        <v>1.375</v>
      </c>
      <c r="X1180">
        <v>84</v>
      </c>
      <c r="Y1180">
        <v>35</v>
      </c>
      <c r="Z1180" s="2">
        <v>0.41699999999999998</v>
      </c>
      <c r="AA1180">
        <v>35</v>
      </c>
      <c r="AB1180">
        <v>12</v>
      </c>
      <c r="AC1180">
        <f t="shared" si="225"/>
        <v>36</v>
      </c>
      <c r="AD1180" s="2">
        <v>0.34300000000000003</v>
      </c>
      <c r="AE1180">
        <v>30</v>
      </c>
      <c r="AF1180">
        <v>25</v>
      </c>
      <c r="AG1180" s="2">
        <v>0.83299999999999996</v>
      </c>
      <c r="AH1180">
        <v>29</v>
      </c>
      <c r="AI1180">
        <v>13</v>
      </c>
      <c r="AJ1180">
        <v>42</v>
      </c>
      <c r="AK1180">
        <v>23</v>
      </c>
      <c r="AL1180">
        <v>16</v>
      </c>
      <c r="AM1180">
        <v>7</v>
      </c>
      <c r="AN1180">
        <v>240</v>
      </c>
      <c r="AO1180">
        <v>28</v>
      </c>
      <c r="AP1180">
        <v>23</v>
      </c>
      <c r="AQ1180">
        <v>35</v>
      </c>
      <c r="AR1180">
        <v>21</v>
      </c>
      <c r="AS1180">
        <v>9</v>
      </c>
      <c r="AT1180">
        <v>19</v>
      </c>
      <c r="AU1180">
        <v>26</v>
      </c>
      <c r="AV1180">
        <v>36</v>
      </c>
      <c r="AW1180">
        <f t="shared" si="226"/>
        <v>10</v>
      </c>
      <c r="AX1180">
        <f t="shared" si="227"/>
        <v>46</v>
      </c>
      <c r="AY1180" t="s">
        <v>102</v>
      </c>
      <c r="AZ1180" s="1">
        <v>46054.75</v>
      </c>
      <c r="BA1180" s="1">
        <v>46054</v>
      </c>
      <c r="BB1180">
        <v>2</v>
      </c>
      <c r="BC1180" t="s">
        <v>120</v>
      </c>
      <c r="BD1180">
        <v>2026</v>
      </c>
    </row>
    <row r="1181" spans="1:56" x14ac:dyDescent="0.25">
      <c r="A1181">
        <v>22500706</v>
      </c>
      <c r="B1181" t="s">
        <v>107</v>
      </c>
      <c r="C1181" t="s">
        <v>108</v>
      </c>
      <c r="D1181">
        <v>1610612762</v>
      </c>
      <c r="E1181" t="str">
        <f t="shared" si="216"/>
        <v>161061276222500706</v>
      </c>
      <c r="F1181" t="s">
        <v>72</v>
      </c>
      <c r="G1181" t="s">
        <v>73</v>
      </c>
      <c r="H1181">
        <v>1610612761</v>
      </c>
      <c r="I1181" s="4" t="str">
        <f t="shared" si="217"/>
        <v>161061276122500706</v>
      </c>
      <c r="J1181">
        <v>0</v>
      </c>
      <c r="K1181">
        <v>0</v>
      </c>
      <c r="L1181">
        <v>100</v>
      </c>
      <c r="M1181">
        <v>107</v>
      </c>
      <c r="N1181">
        <v>20</v>
      </c>
      <c r="O1181">
        <v>6</v>
      </c>
      <c r="P1181">
        <v>10</v>
      </c>
      <c r="Q1181" s="2">
        <f t="shared" si="218"/>
        <v>0.47637195121951215</v>
      </c>
      <c r="R1181" s="3">
        <f t="shared" si="219"/>
        <v>64.960000000000008</v>
      </c>
      <c r="S1181" s="3">
        <f t="shared" si="220"/>
        <v>68.2</v>
      </c>
      <c r="T1181" s="3">
        <f t="shared" si="221"/>
        <v>153.94088669950736</v>
      </c>
      <c r="U1181" s="3">
        <f t="shared" si="222"/>
        <v>156.89149560117301</v>
      </c>
      <c r="V1181" s="3">
        <f t="shared" si="223"/>
        <v>-2.950608901665646</v>
      </c>
      <c r="W1181" s="2">
        <f t="shared" si="224"/>
        <v>0.90909090909090906</v>
      </c>
      <c r="X1181">
        <v>90</v>
      </c>
      <c r="Y1181">
        <v>32</v>
      </c>
      <c r="Z1181" s="2">
        <v>0.35599999999999998</v>
      </c>
      <c r="AA1181">
        <v>36</v>
      </c>
      <c r="AB1181">
        <v>8</v>
      </c>
      <c r="AC1181">
        <f t="shared" si="225"/>
        <v>24</v>
      </c>
      <c r="AD1181" s="2">
        <v>0.222</v>
      </c>
      <c r="AE1181">
        <v>34</v>
      </c>
      <c r="AF1181">
        <v>28</v>
      </c>
      <c r="AG1181" s="2">
        <v>0.82399999999999995</v>
      </c>
      <c r="AH1181">
        <v>38</v>
      </c>
      <c r="AI1181">
        <v>18</v>
      </c>
      <c r="AJ1181">
        <v>56</v>
      </c>
      <c r="AK1181">
        <v>21</v>
      </c>
      <c r="AL1181">
        <v>22</v>
      </c>
      <c r="AM1181">
        <v>-7</v>
      </c>
      <c r="AN1181">
        <v>240</v>
      </c>
      <c r="AO1181">
        <v>23</v>
      </c>
      <c r="AP1181">
        <v>33</v>
      </c>
      <c r="AQ1181">
        <v>28</v>
      </c>
      <c r="AR1181">
        <v>16</v>
      </c>
      <c r="AS1181">
        <v>6</v>
      </c>
      <c r="AT1181">
        <v>9</v>
      </c>
      <c r="AU1181">
        <v>15</v>
      </c>
      <c r="AV1181">
        <v>48</v>
      </c>
      <c r="AW1181">
        <f t="shared" si="226"/>
        <v>0</v>
      </c>
      <c r="AX1181">
        <f t="shared" si="227"/>
        <v>48</v>
      </c>
      <c r="AY1181" t="s">
        <v>102</v>
      </c>
      <c r="AZ1181" s="1">
        <v>46054.75</v>
      </c>
      <c r="BA1181" s="1">
        <v>46054</v>
      </c>
      <c r="BB1181">
        <v>2</v>
      </c>
      <c r="BC1181" t="s">
        <v>120</v>
      </c>
      <c r="BD1181">
        <v>2026</v>
      </c>
    </row>
    <row r="1182" spans="1:56" x14ac:dyDescent="0.25">
      <c r="A1182">
        <v>22500707</v>
      </c>
      <c r="B1182" t="s">
        <v>111</v>
      </c>
      <c r="C1182" t="s">
        <v>112</v>
      </c>
      <c r="D1182">
        <v>1610612764</v>
      </c>
      <c r="E1182" t="str">
        <f t="shared" si="216"/>
        <v>161061276422500707</v>
      </c>
      <c r="F1182" t="s">
        <v>109</v>
      </c>
      <c r="G1182" t="s">
        <v>110</v>
      </c>
      <c r="H1182">
        <v>1610612758</v>
      </c>
      <c r="I1182" s="4" t="str">
        <f t="shared" si="217"/>
        <v>161061275822500707</v>
      </c>
      <c r="J1182">
        <v>1</v>
      </c>
      <c r="K1182">
        <v>1</v>
      </c>
      <c r="L1182">
        <v>116</v>
      </c>
      <c r="M1182">
        <v>112</v>
      </c>
      <c r="N1182">
        <v>31</v>
      </c>
      <c r="O1182">
        <v>4</v>
      </c>
      <c r="P1182">
        <v>10</v>
      </c>
      <c r="Q1182" s="2">
        <f t="shared" si="218"/>
        <v>0.61310782241014805</v>
      </c>
      <c r="R1182" s="3">
        <f t="shared" si="219"/>
        <v>64.599999999999994</v>
      </c>
      <c r="S1182" s="3">
        <f t="shared" si="220"/>
        <v>69.760000000000005</v>
      </c>
      <c r="T1182" s="3">
        <f t="shared" si="221"/>
        <v>179.56656346749227</v>
      </c>
      <c r="U1182" s="3">
        <f t="shared" si="222"/>
        <v>160.55045871559633</v>
      </c>
      <c r="V1182" s="3">
        <f t="shared" si="223"/>
        <v>19.016104751895938</v>
      </c>
      <c r="W1182" s="2">
        <f t="shared" si="224"/>
        <v>1.8235294117647058</v>
      </c>
      <c r="X1182">
        <v>88</v>
      </c>
      <c r="Y1182">
        <v>46</v>
      </c>
      <c r="Z1182" s="2">
        <v>0.52300000000000002</v>
      </c>
      <c r="AA1182">
        <v>31</v>
      </c>
      <c r="AB1182">
        <v>13</v>
      </c>
      <c r="AC1182">
        <f t="shared" si="225"/>
        <v>39</v>
      </c>
      <c r="AD1182" s="2">
        <v>0.41899999999999998</v>
      </c>
      <c r="AE1182">
        <v>15</v>
      </c>
      <c r="AF1182">
        <v>11</v>
      </c>
      <c r="AG1182" s="2">
        <v>0.73299999999999998</v>
      </c>
      <c r="AH1182">
        <v>29</v>
      </c>
      <c r="AI1182">
        <v>13</v>
      </c>
      <c r="AJ1182">
        <v>42</v>
      </c>
      <c r="AK1182">
        <v>22</v>
      </c>
      <c r="AL1182">
        <v>17</v>
      </c>
      <c r="AM1182">
        <v>4</v>
      </c>
      <c r="AN1182">
        <v>240</v>
      </c>
      <c r="AO1182">
        <v>23</v>
      </c>
      <c r="AP1182">
        <v>30</v>
      </c>
      <c r="AQ1182">
        <v>35</v>
      </c>
      <c r="AR1182">
        <v>28</v>
      </c>
      <c r="AS1182">
        <v>17</v>
      </c>
      <c r="AT1182">
        <v>13</v>
      </c>
      <c r="AU1182">
        <v>17</v>
      </c>
      <c r="AV1182">
        <v>56</v>
      </c>
      <c r="AW1182">
        <f t="shared" si="226"/>
        <v>10</v>
      </c>
      <c r="AX1182">
        <f t="shared" si="227"/>
        <v>66</v>
      </c>
      <c r="AY1182" t="s">
        <v>102</v>
      </c>
      <c r="AZ1182" s="1">
        <v>46054.75</v>
      </c>
      <c r="BA1182" s="1">
        <v>46054</v>
      </c>
      <c r="BB1182">
        <v>2</v>
      </c>
      <c r="BC1182" t="s">
        <v>120</v>
      </c>
      <c r="BD1182">
        <v>2026</v>
      </c>
    </row>
    <row r="1183" spans="1:56" x14ac:dyDescent="0.25">
      <c r="A1183">
        <v>22500707</v>
      </c>
      <c r="B1183" t="s">
        <v>109</v>
      </c>
      <c r="C1183" t="s">
        <v>110</v>
      </c>
      <c r="D1183">
        <v>1610612758</v>
      </c>
      <c r="E1183" t="str">
        <f t="shared" si="216"/>
        <v>161061275822500707</v>
      </c>
      <c r="F1183" t="s">
        <v>111</v>
      </c>
      <c r="G1183" t="s">
        <v>112</v>
      </c>
      <c r="H1183">
        <v>1610612764</v>
      </c>
      <c r="I1183" s="4" t="str">
        <f t="shared" si="217"/>
        <v>161061276422500707</v>
      </c>
      <c r="J1183">
        <v>0</v>
      </c>
      <c r="K1183">
        <v>0</v>
      </c>
      <c r="L1183">
        <v>112</v>
      </c>
      <c r="M1183">
        <v>116</v>
      </c>
      <c r="N1183">
        <v>21</v>
      </c>
      <c r="O1183">
        <v>8</v>
      </c>
      <c r="P1183">
        <v>9</v>
      </c>
      <c r="Q1183" s="2">
        <f t="shared" si="218"/>
        <v>0.57875155022736668</v>
      </c>
      <c r="R1183" s="3">
        <f t="shared" si="219"/>
        <v>69.760000000000005</v>
      </c>
      <c r="S1183" s="3">
        <f t="shared" si="220"/>
        <v>64.599999999999994</v>
      </c>
      <c r="T1183" s="3">
        <f t="shared" si="221"/>
        <v>160.55045871559633</v>
      </c>
      <c r="U1183" s="3">
        <f t="shared" si="222"/>
        <v>179.56656346749227</v>
      </c>
      <c r="V1183" s="3">
        <f t="shared" si="223"/>
        <v>-19.016104751895938</v>
      </c>
      <c r="W1183" s="2">
        <f t="shared" si="224"/>
        <v>1.5</v>
      </c>
      <c r="X1183">
        <v>84</v>
      </c>
      <c r="Y1183">
        <v>39</v>
      </c>
      <c r="Z1183" s="2">
        <v>0.46400000000000002</v>
      </c>
      <c r="AA1183">
        <v>21</v>
      </c>
      <c r="AB1183">
        <v>8</v>
      </c>
      <c r="AC1183">
        <f t="shared" si="225"/>
        <v>24</v>
      </c>
      <c r="AD1183" s="2">
        <v>0.38100000000000001</v>
      </c>
      <c r="AE1183">
        <v>29</v>
      </c>
      <c r="AF1183">
        <v>26</v>
      </c>
      <c r="AG1183" s="2">
        <v>0.89700000000000002</v>
      </c>
      <c r="AH1183">
        <v>24</v>
      </c>
      <c r="AI1183">
        <v>13</v>
      </c>
      <c r="AJ1183">
        <v>37</v>
      </c>
      <c r="AK1183">
        <v>15</v>
      </c>
      <c r="AL1183">
        <v>14</v>
      </c>
      <c r="AM1183">
        <v>-4</v>
      </c>
      <c r="AN1183">
        <v>240</v>
      </c>
      <c r="AO1183">
        <v>14</v>
      </c>
      <c r="AP1183">
        <v>34</v>
      </c>
      <c r="AQ1183">
        <v>34</v>
      </c>
      <c r="AR1183">
        <v>30</v>
      </c>
      <c r="AS1183">
        <v>5</v>
      </c>
      <c r="AT1183">
        <v>20</v>
      </c>
      <c r="AU1183">
        <v>10</v>
      </c>
      <c r="AV1183">
        <v>42</v>
      </c>
      <c r="AW1183">
        <f t="shared" si="226"/>
        <v>20</v>
      </c>
      <c r="AX1183">
        <f t="shared" si="227"/>
        <v>62</v>
      </c>
      <c r="AY1183" t="s">
        <v>102</v>
      </c>
      <c r="AZ1183" s="1">
        <v>46054.75</v>
      </c>
      <c r="BA1183" s="1">
        <v>46054</v>
      </c>
      <c r="BB1183">
        <v>2</v>
      </c>
      <c r="BC1183" t="s">
        <v>120</v>
      </c>
      <c r="BD1183">
        <v>2026</v>
      </c>
    </row>
    <row r="1184" spans="1:56" x14ac:dyDescent="0.25">
      <c r="A1184">
        <v>22500702</v>
      </c>
      <c r="B1184" t="s">
        <v>76</v>
      </c>
      <c r="C1184" t="s">
        <v>77</v>
      </c>
      <c r="D1184">
        <v>1610612738</v>
      </c>
      <c r="E1184" t="str">
        <f t="shared" si="216"/>
        <v>161061273822500702</v>
      </c>
      <c r="F1184" t="s">
        <v>115</v>
      </c>
      <c r="G1184" t="s">
        <v>116</v>
      </c>
      <c r="H1184">
        <v>1610612749</v>
      </c>
      <c r="I1184" s="4" t="str">
        <f t="shared" si="217"/>
        <v>161061274922500702</v>
      </c>
      <c r="J1184">
        <v>1</v>
      </c>
      <c r="K1184">
        <v>1</v>
      </c>
      <c r="L1184">
        <v>107</v>
      </c>
      <c r="M1184">
        <v>79</v>
      </c>
      <c r="N1184">
        <v>24</v>
      </c>
      <c r="O1184">
        <v>2</v>
      </c>
      <c r="P1184">
        <v>4</v>
      </c>
      <c r="Q1184" s="2">
        <f t="shared" si="218"/>
        <v>0.54748260335652887</v>
      </c>
      <c r="R1184" s="3">
        <f t="shared" si="219"/>
        <v>71.72</v>
      </c>
      <c r="S1184" s="3">
        <f t="shared" si="220"/>
        <v>66.599999999999994</v>
      </c>
      <c r="T1184" s="3">
        <f t="shared" si="221"/>
        <v>149.19129949804798</v>
      </c>
      <c r="U1184" s="3">
        <f t="shared" si="222"/>
        <v>118.61861861861863</v>
      </c>
      <c r="V1184" s="3">
        <f t="shared" si="223"/>
        <v>30.572680879429356</v>
      </c>
      <c r="W1184" s="2">
        <f t="shared" si="224"/>
        <v>2.6666666666666665</v>
      </c>
      <c r="X1184">
        <v>92</v>
      </c>
      <c r="Y1184">
        <v>41</v>
      </c>
      <c r="Z1184" s="2">
        <v>0.44600000000000001</v>
      </c>
      <c r="AA1184">
        <v>42</v>
      </c>
      <c r="AB1184">
        <v>15</v>
      </c>
      <c r="AC1184">
        <f t="shared" si="225"/>
        <v>45</v>
      </c>
      <c r="AD1184" s="2">
        <v>0.35699999999999998</v>
      </c>
      <c r="AE1184">
        <v>13</v>
      </c>
      <c r="AF1184">
        <v>10</v>
      </c>
      <c r="AG1184" s="2">
        <v>0.76900000000000002</v>
      </c>
      <c r="AH1184">
        <v>35</v>
      </c>
      <c r="AI1184">
        <v>17</v>
      </c>
      <c r="AJ1184">
        <v>52</v>
      </c>
      <c r="AK1184">
        <v>16</v>
      </c>
      <c r="AL1184">
        <v>9</v>
      </c>
      <c r="AM1184">
        <v>28</v>
      </c>
      <c r="AN1184">
        <v>240</v>
      </c>
      <c r="AO1184">
        <v>26</v>
      </c>
      <c r="AP1184">
        <v>30</v>
      </c>
      <c r="AQ1184">
        <v>22</v>
      </c>
      <c r="AR1184">
        <v>29</v>
      </c>
      <c r="AS1184">
        <v>31</v>
      </c>
      <c r="AT1184">
        <v>11</v>
      </c>
      <c r="AU1184">
        <v>15</v>
      </c>
      <c r="AV1184">
        <v>42</v>
      </c>
      <c r="AW1184">
        <f t="shared" si="226"/>
        <v>10</v>
      </c>
      <c r="AX1184">
        <f t="shared" si="227"/>
        <v>52</v>
      </c>
      <c r="AY1184" t="s">
        <v>102</v>
      </c>
      <c r="AZ1184" s="1">
        <v>46054.645833333336</v>
      </c>
      <c r="BA1184" s="1">
        <v>46054</v>
      </c>
      <c r="BB1184">
        <v>2</v>
      </c>
      <c r="BC1184" t="s">
        <v>120</v>
      </c>
      <c r="BD1184">
        <v>2026</v>
      </c>
    </row>
    <row r="1185" spans="1:56" x14ac:dyDescent="0.25">
      <c r="A1185">
        <v>22500702</v>
      </c>
      <c r="B1185" t="s">
        <v>115</v>
      </c>
      <c r="C1185" t="s">
        <v>116</v>
      </c>
      <c r="D1185">
        <v>1610612749</v>
      </c>
      <c r="E1185" t="str">
        <f t="shared" si="216"/>
        <v>161061274922500702</v>
      </c>
      <c r="F1185" t="s">
        <v>76</v>
      </c>
      <c r="G1185" t="s">
        <v>77</v>
      </c>
      <c r="H1185">
        <v>1610612738</v>
      </c>
      <c r="I1185" s="4" t="str">
        <f t="shared" si="217"/>
        <v>161061273822500702</v>
      </c>
      <c r="J1185">
        <v>0</v>
      </c>
      <c r="K1185">
        <v>0</v>
      </c>
      <c r="L1185">
        <v>79</v>
      </c>
      <c r="M1185">
        <v>107</v>
      </c>
      <c r="N1185">
        <v>17</v>
      </c>
      <c r="O1185">
        <v>0</v>
      </c>
      <c r="P1185">
        <v>5</v>
      </c>
      <c r="Q1185" s="2">
        <f t="shared" si="218"/>
        <v>0.44582392776523705</v>
      </c>
      <c r="R1185" s="3">
        <f t="shared" si="219"/>
        <v>66.599999999999994</v>
      </c>
      <c r="S1185" s="3">
        <f t="shared" si="220"/>
        <v>71.72</v>
      </c>
      <c r="T1185" s="3">
        <f t="shared" si="221"/>
        <v>118.61861861861863</v>
      </c>
      <c r="U1185" s="3">
        <f t="shared" si="222"/>
        <v>149.19129949804798</v>
      </c>
      <c r="V1185" s="3">
        <f t="shared" si="223"/>
        <v>-30.572680879429356</v>
      </c>
      <c r="W1185" s="2">
        <f t="shared" si="224"/>
        <v>1.7</v>
      </c>
      <c r="X1185">
        <v>82</v>
      </c>
      <c r="Y1185">
        <v>29</v>
      </c>
      <c r="Z1185" s="2">
        <v>0.35399999999999998</v>
      </c>
      <c r="AA1185">
        <v>34</v>
      </c>
      <c r="AB1185">
        <v>10</v>
      </c>
      <c r="AC1185">
        <f t="shared" si="225"/>
        <v>30</v>
      </c>
      <c r="AD1185" s="2">
        <v>0.29399999999999998</v>
      </c>
      <c r="AE1185">
        <v>15</v>
      </c>
      <c r="AF1185">
        <v>11</v>
      </c>
      <c r="AG1185" s="2">
        <v>0.73299999999999998</v>
      </c>
      <c r="AH1185">
        <v>28</v>
      </c>
      <c r="AI1185">
        <v>12</v>
      </c>
      <c r="AJ1185">
        <v>40</v>
      </c>
      <c r="AK1185">
        <v>17</v>
      </c>
      <c r="AL1185">
        <v>10</v>
      </c>
      <c r="AM1185">
        <v>-28</v>
      </c>
      <c r="AN1185">
        <v>240</v>
      </c>
      <c r="AO1185">
        <v>26</v>
      </c>
      <c r="AP1185">
        <v>16</v>
      </c>
      <c r="AQ1185">
        <v>19</v>
      </c>
      <c r="AR1185">
        <v>18</v>
      </c>
      <c r="AS1185">
        <v>12</v>
      </c>
      <c r="AT1185">
        <v>1</v>
      </c>
      <c r="AU1185">
        <v>8</v>
      </c>
      <c r="AV1185">
        <v>28</v>
      </c>
      <c r="AW1185">
        <f t="shared" si="226"/>
        <v>10</v>
      </c>
      <c r="AX1185">
        <f t="shared" si="227"/>
        <v>38</v>
      </c>
      <c r="AY1185" t="s">
        <v>102</v>
      </c>
      <c r="AZ1185" s="1">
        <v>46054.645833333336</v>
      </c>
      <c r="BA1185" s="1">
        <v>46054</v>
      </c>
      <c r="BB1185">
        <v>2</v>
      </c>
      <c r="BC1185" t="s">
        <v>120</v>
      </c>
      <c r="BD1185">
        <v>2026</v>
      </c>
    </row>
    <row r="1186" spans="1:56" x14ac:dyDescent="0.25">
      <c r="A1186">
        <v>22500701</v>
      </c>
      <c r="B1186" t="s">
        <v>78</v>
      </c>
      <c r="C1186" t="s">
        <v>79</v>
      </c>
      <c r="D1186">
        <v>1610612745</v>
      </c>
      <c r="E1186" t="str">
        <f t="shared" si="216"/>
        <v>161061274522500701</v>
      </c>
      <c r="F1186" t="s">
        <v>98</v>
      </c>
      <c r="G1186" t="s">
        <v>99</v>
      </c>
      <c r="H1186">
        <v>1610612742</v>
      </c>
      <c r="I1186" s="4" t="str">
        <f t="shared" si="217"/>
        <v>161061274222500701</v>
      </c>
      <c r="J1186">
        <v>1</v>
      </c>
      <c r="K1186">
        <v>1</v>
      </c>
      <c r="L1186">
        <v>111</v>
      </c>
      <c r="M1186">
        <v>107</v>
      </c>
      <c r="N1186">
        <v>33</v>
      </c>
      <c r="O1186">
        <v>6</v>
      </c>
      <c r="P1186">
        <v>10</v>
      </c>
      <c r="Q1186" s="2">
        <f t="shared" si="218"/>
        <v>0.48429319371727753</v>
      </c>
      <c r="R1186" s="3">
        <f t="shared" si="219"/>
        <v>91.6</v>
      </c>
      <c r="S1186" s="3">
        <f t="shared" si="220"/>
        <v>81.44</v>
      </c>
      <c r="T1186" s="3">
        <f t="shared" si="221"/>
        <v>121.17903930131004</v>
      </c>
      <c r="U1186" s="3">
        <f t="shared" si="222"/>
        <v>131.38506876227899</v>
      </c>
      <c r="V1186" s="3">
        <f t="shared" si="223"/>
        <v>-10.206029460968949</v>
      </c>
      <c r="W1186" s="2">
        <f t="shared" si="224"/>
        <v>6.6</v>
      </c>
      <c r="X1186">
        <v>108</v>
      </c>
      <c r="Y1186">
        <v>45</v>
      </c>
      <c r="Z1186" s="2">
        <v>0.41699999999999998</v>
      </c>
      <c r="AA1186">
        <v>26</v>
      </c>
      <c r="AB1186">
        <v>10</v>
      </c>
      <c r="AC1186">
        <f t="shared" si="225"/>
        <v>30</v>
      </c>
      <c r="AD1186" s="2">
        <v>0.38500000000000001</v>
      </c>
      <c r="AE1186">
        <v>15</v>
      </c>
      <c r="AF1186">
        <v>11</v>
      </c>
      <c r="AG1186" s="2">
        <v>0.73299999999999998</v>
      </c>
      <c r="AH1186">
        <v>35</v>
      </c>
      <c r="AI1186">
        <v>18</v>
      </c>
      <c r="AJ1186">
        <v>53</v>
      </c>
      <c r="AK1186">
        <v>20</v>
      </c>
      <c r="AL1186">
        <v>5</v>
      </c>
      <c r="AM1186">
        <v>4</v>
      </c>
      <c r="AN1186">
        <v>240</v>
      </c>
      <c r="AO1186">
        <v>31</v>
      </c>
      <c r="AP1186">
        <v>28</v>
      </c>
      <c r="AQ1186">
        <v>28</v>
      </c>
      <c r="AR1186">
        <v>24</v>
      </c>
      <c r="AS1186">
        <v>13</v>
      </c>
      <c r="AT1186">
        <v>17</v>
      </c>
      <c r="AU1186">
        <v>11</v>
      </c>
      <c r="AV1186">
        <v>62</v>
      </c>
      <c r="AW1186">
        <f t="shared" si="226"/>
        <v>8</v>
      </c>
      <c r="AX1186">
        <f t="shared" si="227"/>
        <v>70</v>
      </c>
      <c r="AY1186" t="s">
        <v>102</v>
      </c>
      <c r="AZ1186" s="1">
        <v>46053.854166666664</v>
      </c>
      <c r="BA1186" s="1">
        <v>46053</v>
      </c>
      <c r="BB1186">
        <v>1</v>
      </c>
      <c r="BC1186" t="s">
        <v>121</v>
      </c>
      <c r="BD1186">
        <v>2026</v>
      </c>
    </row>
    <row r="1187" spans="1:56" x14ac:dyDescent="0.25">
      <c r="A1187">
        <v>22500701</v>
      </c>
      <c r="B1187" t="s">
        <v>98</v>
      </c>
      <c r="C1187" t="s">
        <v>99</v>
      </c>
      <c r="D1187">
        <v>1610612742</v>
      </c>
      <c r="E1187" t="str">
        <f t="shared" si="216"/>
        <v>161061274222500701</v>
      </c>
      <c r="F1187" t="s">
        <v>78</v>
      </c>
      <c r="G1187" t="s">
        <v>79</v>
      </c>
      <c r="H1187">
        <v>1610612745</v>
      </c>
      <c r="I1187" s="4" t="str">
        <f t="shared" si="217"/>
        <v>161061274522500701</v>
      </c>
      <c r="J1187">
        <v>0</v>
      </c>
      <c r="K1187">
        <v>0</v>
      </c>
      <c r="L1187">
        <v>107</v>
      </c>
      <c r="M1187">
        <v>111</v>
      </c>
      <c r="N1187">
        <v>19</v>
      </c>
      <c r="O1187">
        <v>4</v>
      </c>
      <c r="P1187">
        <v>3</v>
      </c>
      <c r="Q1187" s="2">
        <f t="shared" si="218"/>
        <v>0.51720804331013148</v>
      </c>
      <c r="R1187" s="3">
        <f t="shared" si="219"/>
        <v>81.44</v>
      </c>
      <c r="S1187" s="3">
        <f t="shared" si="220"/>
        <v>91.6</v>
      </c>
      <c r="T1187" s="3">
        <f t="shared" si="221"/>
        <v>131.38506876227899</v>
      </c>
      <c r="U1187" s="3">
        <f t="shared" si="222"/>
        <v>121.17903930131004</v>
      </c>
      <c r="V1187" s="3">
        <f t="shared" si="223"/>
        <v>10.206029460968949</v>
      </c>
      <c r="W1187" s="2">
        <f t="shared" si="224"/>
        <v>1.7272727272727273</v>
      </c>
      <c r="X1187">
        <v>92</v>
      </c>
      <c r="Y1187">
        <v>41</v>
      </c>
      <c r="Z1187" s="2">
        <v>0.44600000000000001</v>
      </c>
      <c r="AA1187">
        <v>23</v>
      </c>
      <c r="AB1187">
        <v>10</v>
      </c>
      <c r="AC1187">
        <f t="shared" si="225"/>
        <v>30</v>
      </c>
      <c r="AD1187" s="2">
        <v>0.435</v>
      </c>
      <c r="AE1187">
        <v>26</v>
      </c>
      <c r="AF1187">
        <v>15</v>
      </c>
      <c r="AG1187" s="2">
        <v>0.57699999999999996</v>
      </c>
      <c r="AH1187">
        <v>37</v>
      </c>
      <c r="AI1187">
        <v>11</v>
      </c>
      <c r="AJ1187">
        <v>48</v>
      </c>
      <c r="AK1187">
        <v>12</v>
      </c>
      <c r="AL1187">
        <v>11</v>
      </c>
      <c r="AM1187">
        <v>-4</v>
      </c>
      <c r="AN1187">
        <v>240</v>
      </c>
      <c r="AO1187">
        <v>28</v>
      </c>
      <c r="AP1187">
        <v>23</v>
      </c>
      <c r="AQ1187">
        <v>31</v>
      </c>
      <c r="AR1187">
        <v>25</v>
      </c>
      <c r="AS1187">
        <v>2</v>
      </c>
      <c r="AT1187">
        <v>9</v>
      </c>
      <c r="AU1187">
        <v>6</v>
      </c>
      <c r="AV1187">
        <v>58</v>
      </c>
      <c r="AW1187">
        <f t="shared" si="226"/>
        <v>4</v>
      </c>
      <c r="AX1187">
        <f t="shared" si="227"/>
        <v>62</v>
      </c>
      <c r="AY1187" t="s">
        <v>102</v>
      </c>
      <c r="AZ1187" s="1">
        <v>46053.854166666664</v>
      </c>
      <c r="BA1187" s="1">
        <v>46053</v>
      </c>
      <c r="BB1187">
        <v>1</v>
      </c>
      <c r="BC1187" t="s">
        <v>121</v>
      </c>
      <c r="BD1187">
        <v>2026</v>
      </c>
    </row>
    <row r="1188" spans="1:56" x14ac:dyDescent="0.25">
      <c r="A1188">
        <v>22500692</v>
      </c>
      <c r="B1188" t="s">
        <v>100</v>
      </c>
      <c r="C1188" t="s">
        <v>101</v>
      </c>
      <c r="D1188">
        <v>1610612741</v>
      </c>
      <c r="E1188" t="str">
        <f t="shared" si="216"/>
        <v>161061274122500692</v>
      </c>
      <c r="F1188" t="s">
        <v>96</v>
      </c>
      <c r="G1188" t="s">
        <v>97</v>
      </c>
      <c r="H1188">
        <v>1610612748</v>
      </c>
      <c r="I1188" s="4" t="str">
        <f t="shared" si="217"/>
        <v>161061274822500692</v>
      </c>
      <c r="J1188">
        <v>0</v>
      </c>
      <c r="K1188">
        <v>1</v>
      </c>
      <c r="L1188">
        <v>125</v>
      </c>
      <c r="M1188">
        <v>118</v>
      </c>
      <c r="N1188">
        <v>34</v>
      </c>
      <c r="O1188">
        <v>5</v>
      </c>
      <c r="P1188">
        <v>8</v>
      </c>
      <c r="Q1188" s="2">
        <f t="shared" si="218"/>
        <v>0.65158465387823183</v>
      </c>
      <c r="R1188" s="3">
        <f t="shared" si="219"/>
        <v>71.92</v>
      </c>
      <c r="S1188" s="3">
        <f t="shared" si="220"/>
        <v>80.64</v>
      </c>
      <c r="T1188" s="3">
        <f t="shared" si="221"/>
        <v>173.80422691879866</v>
      </c>
      <c r="U1188" s="3">
        <f t="shared" si="222"/>
        <v>146.32936507936506</v>
      </c>
      <c r="V1188" s="3">
        <f t="shared" si="223"/>
        <v>27.474861839433601</v>
      </c>
      <c r="W1188" s="2">
        <f t="shared" si="224"/>
        <v>1.4782608695652173</v>
      </c>
      <c r="X1188">
        <v>88</v>
      </c>
      <c r="Y1188">
        <v>46</v>
      </c>
      <c r="Z1188" s="2">
        <v>0.52300000000000002</v>
      </c>
      <c r="AA1188">
        <v>40</v>
      </c>
      <c r="AB1188">
        <v>20</v>
      </c>
      <c r="AC1188">
        <f t="shared" si="225"/>
        <v>60</v>
      </c>
      <c r="AD1188" s="2">
        <v>0.5</v>
      </c>
      <c r="AE1188">
        <v>18</v>
      </c>
      <c r="AF1188">
        <v>13</v>
      </c>
      <c r="AG1188" s="2">
        <v>0.72199999999999998</v>
      </c>
      <c r="AH1188">
        <v>42</v>
      </c>
      <c r="AI1188">
        <v>1</v>
      </c>
      <c r="AJ1188">
        <v>43</v>
      </c>
      <c r="AK1188">
        <v>21</v>
      </c>
      <c r="AL1188">
        <v>23</v>
      </c>
      <c r="AM1188">
        <v>7</v>
      </c>
      <c r="AN1188">
        <v>240</v>
      </c>
      <c r="AO1188">
        <v>31</v>
      </c>
      <c r="AP1188">
        <v>25</v>
      </c>
      <c r="AQ1188">
        <v>35</v>
      </c>
      <c r="AR1188">
        <v>34</v>
      </c>
      <c r="AS1188">
        <v>9</v>
      </c>
      <c r="AT1188">
        <v>36</v>
      </c>
      <c r="AU1188">
        <v>21</v>
      </c>
      <c r="AV1188">
        <v>52</v>
      </c>
      <c r="AW1188">
        <f t="shared" si="226"/>
        <v>0</v>
      </c>
      <c r="AX1188">
        <f t="shared" si="227"/>
        <v>52</v>
      </c>
      <c r="AY1188" t="s">
        <v>102</v>
      </c>
      <c r="AZ1188" s="1">
        <v>46053.833333333336</v>
      </c>
      <c r="BA1188" s="1">
        <v>46053</v>
      </c>
      <c r="BB1188">
        <v>1</v>
      </c>
      <c r="BC1188" t="s">
        <v>121</v>
      </c>
      <c r="BD1188">
        <v>2026</v>
      </c>
    </row>
    <row r="1189" spans="1:56" x14ac:dyDescent="0.25">
      <c r="A1189">
        <v>22500692</v>
      </c>
      <c r="B1189" t="s">
        <v>96</v>
      </c>
      <c r="C1189" t="s">
        <v>97</v>
      </c>
      <c r="D1189">
        <v>1610612748</v>
      </c>
      <c r="E1189" t="str">
        <f t="shared" si="216"/>
        <v>161061274822500692</v>
      </c>
      <c r="F1189" t="s">
        <v>100</v>
      </c>
      <c r="G1189" t="s">
        <v>101</v>
      </c>
      <c r="H1189">
        <v>1610612741</v>
      </c>
      <c r="I1189" s="4" t="str">
        <f t="shared" si="217"/>
        <v>161061274122500692</v>
      </c>
      <c r="J1189">
        <v>1</v>
      </c>
      <c r="K1189">
        <v>0</v>
      </c>
      <c r="L1189">
        <v>118</v>
      </c>
      <c r="M1189">
        <v>125</v>
      </c>
      <c r="N1189">
        <v>26</v>
      </c>
      <c r="O1189">
        <v>4</v>
      </c>
      <c r="P1189">
        <v>17</v>
      </c>
      <c r="Q1189" s="2">
        <f t="shared" si="218"/>
        <v>0.54307805596465386</v>
      </c>
      <c r="R1189" s="3">
        <f t="shared" si="219"/>
        <v>80.64</v>
      </c>
      <c r="S1189" s="3">
        <f t="shared" si="220"/>
        <v>71.92</v>
      </c>
      <c r="T1189" s="3">
        <f t="shared" si="221"/>
        <v>146.32936507936506</v>
      </c>
      <c r="U1189" s="3">
        <f t="shared" si="222"/>
        <v>173.80422691879866</v>
      </c>
      <c r="V1189" s="3">
        <f t="shared" si="223"/>
        <v>-27.474861839433601</v>
      </c>
      <c r="W1189" s="2">
        <f t="shared" si="224"/>
        <v>1.368421052631579</v>
      </c>
      <c r="X1189">
        <v>95</v>
      </c>
      <c r="Y1189">
        <v>41</v>
      </c>
      <c r="Z1189" s="2">
        <v>0.432</v>
      </c>
      <c r="AA1189">
        <v>47</v>
      </c>
      <c r="AB1189">
        <v>13</v>
      </c>
      <c r="AC1189">
        <f t="shared" si="225"/>
        <v>39</v>
      </c>
      <c r="AD1189" s="2">
        <v>0.27700000000000002</v>
      </c>
      <c r="AE1189">
        <v>31</v>
      </c>
      <c r="AF1189">
        <v>23</v>
      </c>
      <c r="AG1189" s="2">
        <v>0.74199999999999999</v>
      </c>
      <c r="AH1189">
        <v>38</v>
      </c>
      <c r="AI1189">
        <v>9</v>
      </c>
      <c r="AJ1189">
        <v>47</v>
      </c>
      <c r="AK1189">
        <v>19</v>
      </c>
      <c r="AL1189">
        <v>19</v>
      </c>
      <c r="AM1189">
        <v>-7</v>
      </c>
      <c r="AN1189">
        <v>240</v>
      </c>
      <c r="AO1189">
        <v>25</v>
      </c>
      <c r="AP1189">
        <v>38</v>
      </c>
      <c r="AQ1189">
        <v>21</v>
      </c>
      <c r="AR1189">
        <v>34</v>
      </c>
      <c r="AS1189">
        <v>11</v>
      </c>
      <c r="AT1189">
        <v>26</v>
      </c>
      <c r="AU1189">
        <v>25</v>
      </c>
      <c r="AV1189">
        <v>54</v>
      </c>
      <c r="AW1189">
        <f t="shared" si="226"/>
        <v>2</v>
      </c>
      <c r="AX1189">
        <f t="shared" si="227"/>
        <v>56</v>
      </c>
      <c r="AY1189" t="s">
        <v>102</v>
      </c>
      <c r="AZ1189" s="1">
        <v>46053.833333333336</v>
      </c>
      <c r="BA1189" s="1">
        <v>46053</v>
      </c>
      <c r="BB1189">
        <v>1</v>
      </c>
      <c r="BC1189" t="s">
        <v>121</v>
      </c>
      <c r="BD1189">
        <v>2026</v>
      </c>
    </row>
    <row r="1190" spans="1:56" x14ac:dyDescent="0.25">
      <c r="A1190">
        <v>22500700</v>
      </c>
      <c r="B1190" t="s">
        <v>66</v>
      </c>
      <c r="C1190" t="s">
        <v>67</v>
      </c>
      <c r="D1190">
        <v>1610612750</v>
      </c>
      <c r="E1190" t="str">
        <f t="shared" si="216"/>
        <v>161061275022500700</v>
      </c>
      <c r="F1190" t="s">
        <v>103</v>
      </c>
      <c r="G1190" t="s">
        <v>104</v>
      </c>
      <c r="H1190">
        <v>1610612763</v>
      </c>
      <c r="I1190" s="4" t="str">
        <f t="shared" si="217"/>
        <v>161061276322500700</v>
      </c>
      <c r="J1190">
        <v>0</v>
      </c>
      <c r="K1190">
        <v>1</v>
      </c>
      <c r="L1190">
        <v>131</v>
      </c>
      <c r="M1190">
        <v>114</v>
      </c>
      <c r="N1190">
        <v>28</v>
      </c>
      <c r="O1190">
        <v>5</v>
      </c>
      <c r="P1190">
        <v>12</v>
      </c>
      <c r="Q1190" s="2">
        <f t="shared" si="218"/>
        <v>0.6578947368421052</v>
      </c>
      <c r="R1190" s="3">
        <f t="shared" si="219"/>
        <v>74.56</v>
      </c>
      <c r="S1190" s="3">
        <f t="shared" si="220"/>
        <v>73.56</v>
      </c>
      <c r="T1190" s="3">
        <f t="shared" si="221"/>
        <v>175.69742489270385</v>
      </c>
      <c r="U1190" s="3">
        <f t="shared" si="222"/>
        <v>154.97553017944534</v>
      </c>
      <c r="V1190" s="3">
        <f t="shared" si="223"/>
        <v>20.721894713258507</v>
      </c>
      <c r="W1190" s="2">
        <f t="shared" si="224"/>
        <v>2</v>
      </c>
      <c r="X1190">
        <v>89</v>
      </c>
      <c r="Y1190">
        <v>47</v>
      </c>
      <c r="Z1190" s="2">
        <v>0.52800000000000002</v>
      </c>
      <c r="AA1190">
        <v>37</v>
      </c>
      <c r="AB1190">
        <v>18</v>
      </c>
      <c r="AC1190">
        <f t="shared" si="225"/>
        <v>54</v>
      </c>
      <c r="AD1190" s="2">
        <v>0.48599999999999999</v>
      </c>
      <c r="AE1190">
        <v>24</v>
      </c>
      <c r="AF1190">
        <v>19</v>
      </c>
      <c r="AG1190" s="2">
        <v>0.79200000000000004</v>
      </c>
      <c r="AH1190">
        <v>34</v>
      </c>
      <c r="AI1190">
        <v>11</v>
      </c>
      <c r="AJ1190">
        <v>45</v>
      </c>
      <c r="AK1190">
        <v>21</v>
      </c>
      <c r="AL1190">
        <v>14</v>
      </c>
      <c r="AM1190">
        <v>17</v>
      </c>
      <c r="AN1190">
        <v>240</v>
      </c>
      <c r="AO1190">
        <v>30</v>
      </c>
      <c r="AP1190">
        <v>28</v>
      </c>
      <c r="AQ1190">
        <v>39</v>
      </c>
      <c r="AR1190">
        <v>34</v>
      </c>
      <c r="AS1190">
        <v>22</v>
      </c>
      <c r="AT1190">
        <v>19</v>
      </c>
      <c r="AU1190">
        <v>21</v>
      </c>
      <c r="AV1190">
        <v>40</v>
      </c>
      <c r="AW1190">
        <f t="shared" si="226"/>
        <v>18</v>
      </c>
      <c r="AX1190">
        <f t="shared" si="227"/>
        <v>58</v>
      </c>
      <c r="AY1190" t="s">
        <v>102</v>
      </c>
      <c r="AZ1190" s="1">
        <v>46053.833333333336</v>
      </c>
      <c r="BA1190" s="1">
        <v>46053</v>
      </c>
      <c r="BB1190">
        <v>1</v>
      </c>
      <c r="BC1190" t="s">
        <v>121</v>
      </c>
      <c r="BD1190">
        <v>2026</v>
      </c>
    </row>
    <row r="1191" spans="1:56" x14ac:dyDescent="0.25">
      <c r="A1191">
        <v>22500700</v>
      </c>
      <c r="B1191" t="s">
        <v>103</v>
      </c>
      <c r="C1191" t="s">
        <v>104</v>
      </c>
      <c r="D1191">
        <v>1610612763</v>
      </c>
      <c r="E1191" t="str">
        <f t="shared" si="216"/>
        <v>161061276322500700</v>
      </c>
      <c r="F1191" t="s">
        <v>66</v>
      </c>
      <c r="G1191" t="s">
        <v>67</v>
      </c>
      <c r="H1191">
        <v>1610612750</v>
      </c>
      <c r="I1191" s="4" t="str">
        <f t="shared" si="217"/>
        <v>161061275022500700</v>
      </c>
      <c r="J1191">
        <v>1</v>
      </c>
      <c r="K1191">
        <v>0</v>
      </c>
      <c r="L1191">
        <v>114</v>
      </c>
      <c r="M1191">
        <v>131</v>
      </c>
      <c r="N1191">
        <v>29</v>
      </c>
      <c r="O1191">
        <v>4</v>
      </c>
      <c r="P1191">
        <v>8</v>
      </c>
      <c r="Q1191" s="2">
        <f t="shared" si="218"/>
        <v>0.56682577565632453</v>
      </c>
      <c r="R1191" s="3">
        <f t="shared" si="219"/>
        <v>73.56</v>
      </c>
      <c r="S1191" s="3">
        <f t="shared" si="220"/>
        <v>74.56</v>
      </c>
      <c r="T1191" s="3">
        <f t="shared" si="221"/>
        <v>154.97553017944534</v>
      </c>
      <c r="U1191" s="3">
        <f t="shared" si="222"/>
        <v>175.69742489270385</v>
      </c>
      <c r="V1191" s="3">
        <f t="shared" si="223"/>
        <v>-20.721894713258507</v>
      </c>
      <c r="W1191" s="2">
        <f t="shared" si="224"/>
        <v>2.0714285714285716</v>
      </c>
      <c r="X1191">
        <v>90</v>
      </c>
      <c r="Y1191">
        <v>44</v>
      </c>
      <c r="Z1191" s="2">
        <v>0.48899999999999999</v>
      </c>
      <c r="AA1191">
        <v>37</v>
      </c>
      <c r="AB1191">
        <v>10</v>
      </c>
      <c r="AC1191">
        <f t="shared" si="225"/>
        <v>30</v>
      </c>
      <c r="AD1191" s="2">
        <v>0.27</v>
      </c>
      <c r="AE1191">
        <v>24</v>
      </c>
      <c r="AF1191">
        <v>16</v>
      </c>
      <c r="AG1191" s="2">
        <v>0.66700000000000004</v>
      </c>
      <c r="AH1191">
        <v>30</v>
      </c>
      <c r="AI1191">
        <v>13</v>
      </c>
      <c r="AJ1191">
        <v>43</v>
      </c>
      <c r="AK1191">
        <v>16</v>
      </c>
      <c r="AL1191">
        <v>14</v>
      </c>
      <c r="AM1191">
        <v>-17</v>
      </c>
      <c r="AN1191">
        <v>240</v>
      </c>
      <c r="AO1191">
        <v>21</v>
      </c>
      <c r="AP1191">
        <v>28</v>
      </c>
      <c r="AQ1191">
        <v>30</v>
      </c>
      <c r="AR1191">
        <v>35</v>
      </c>
      <c r="AS1191">
        <v>5</v>
      </c>
      <c r="AT1191">
        <v>20</v>
      </c>
      <c r="AU1191">
        <v>15</v>
      </c>
      <c r="AV1191">
        <v>64</v>
      </c>
      <c r="AW1191">
        <f t="shared" si="226"/>
        <v>4</v>
      </c>
      <c r="AX1191">
        <f t="shared" si="227"/>
        <v>68</v>
      </c>
      <c r="AY1191" t="s">
        <v>102</v>
      </c>
      <c r="AZ1191" s="1">
        <v>46053.833333333336</v>
      </c>
      <c r="BA1191" s="1">
        <v>46053</v>
      </c>
      <c r="BB1191">
        <v>1</v>
      </c>
      <c r="BC1191" t="s">
        <v>121</v>
      </c>
      <c r="BD1191">
        <v>2026</v>
      </c>
    </row>
    <row r="1192" spans="1:56" x14ac:dyDescent="0.25">
      <c r="A1192">
        <v>22500699</v>
      </c>
      <c r="B1192" t="s">
        <v>105</v>
      </c>
      <c r="C1192" t="s">
        <v>106</v>
      </c>
      <c r="D1192">
        <v>1610612740</v>
      </c>
      <c r="E1192" t="str">
        <f t="shared" si="216"/>
        <v>161061274022500699</v>
      </c>
      <c r="F1192" t="s">
        <v>70</v>
      </c>
      <c r="G1192" t="s">
        <v>71</v>
      </c>
      <c r="H1192">
        <v>1610612755</v>
      </c>
      <c r="I1192" s="4" t="str">
        <f t="shared" si="217"/>
        <v>161061275522500699</v>
      </c>
      <c r="J1192">
        <v>0</v>
      </c>
      <c r="K1192">
        <v>0</v>
      </c>
      <c r="L1192">
        <v>114</v>
      </c>
      <c r="M1192">
        <v>124</v>
      </c>
      <c r="N1192">
        <v>23</v>
      </c>
      <c r="O1192">
        <v>11</v>
      </c>
      <c r="P1192">
        <v>5</v>
      </c>
      <c r="Q1192" s="2">
        <f t="shared" si="218"/>
        <v>0.56058221872541303</v>
      </c>
      <c r="R1192" s="3">
        <f t="shared" si="219"/>
        <v>80.680000000000007</v>
      </c>
      <c r="S1192" s="3">
        <f t="shared" si="220"/>
        <v>83.12</v>
      </c>
      <c r="T1192" s="3">
        <f t="shared" si="221"/>
        <v>141.29895884977688</v>
      </c>
      <c r="U1192" s="3">
        <f t="shared" si="222"/>
        <v>149.18190567853705</v>
      </c>
      <c r="V1192" s="3">
        <f t="shared" si="223"/>
        <v>-7.8829468287601685</v>
      </c>
      <c r="W1192" s="2">
        <f t="shared" si="224"/>
        <v>2.2999999999999998</v>
      </c>
      <c r="X1192">
        <v>92</v>
      </c>
      <c r="Y1192">
        <v>40</v>
      </c>
      <c r="Z1192" s="2">
        <v>0.435</v>
      </c>
      <c r="AA1192">
        <v>36</v>
      </c>
      <c r="AB1192">
        <v>15</v>
      </c>
      <c r="AC1192">
        <f t="shared" si="225"/>
        <v>45</v>
      </c>
      <c r="AD1192" s="2">
        <v>0.41699999999999998</v>
      </c>
      <c r="AE1192">
        <v>22</v>
      </c>
      <c r="AF1192">
        <v>19</v>
      </c>
      <c r="AG1192" s="2">
        <v>0.86399999999999999</v>
      </c>
      <c r="AH1192">
        <v>35</v>
      </c>
      <c r="AI1192">
        <v>11</v>
      </c>
      <c r="AJ1192">
        <v>46</v>
      </c>
      <c r="AK1192">
        <v>16</v>
      </c>
      <c r="AL1192">
        <v>10</v>
      </c>
      <c r="AM1192">
        <v>-10</v>
      </c>
      <c r="AN1192">
        <v>240</v>
      </c>
      <c r="AO1192">
        <v>33</v>
      </c>
      <c r="AP1192">
        <v>21</v>
      </c>
      <c r="AQ1192">
        <v>27</v>
      </c>
      <c r="AR1192">
        <v>33</v>
      </c>
      <c r="AS1192">
        <v>6</v>
      </c>
      <c r="AT1192">
        <v>11</v>
      </c>
      <c r="AU1192">
        <v>17</v>
      </c>
      <c r="AV1192">
        <v>46</v>
      </c>
      <c r="AW1192">
        <f t="shared" si="226"/>
        <v>4</v>
      </c>
      <c r="AX1192">
        <f t="shared" si="227"/>
        <v>50</v>
      </c>
      <c r="AY1192" t="s">
        <v>102</v>
      </c>
      <c r="AZ1192" s="1">
        <v>46053.8125</v>
      </c>
      <c r="BA1192" s="1">
        <v>46053</v>
      </c>
      <c r="BB1192">
        <v>1</v>
      </c>
      <c r="BC1192" t="s">
        <v>121</v>
      </c>
      <c r="BD1192">
        <v>2026</v>
      </c>
    </row>
    <row r="1193" spans="1:56" x14ac:dyDescent="0.25">
      <c r="A1193">
        <v>22500699</v>
      </c>
      <c r="B1193" t="s">
        <v>70</v>
      </c>
      <c r="C1193" t="s">
        <v>71</v>
      </c>
      <c r="D1193">
        <v>1610612755</v>
      </c>
      <c r="E1193" t="str">
        <f t="shared" si="216"/>
        <v>161061275522500699</v>
      </c>
      <c r="F1193" t="s">
        <v>105</v>
      </c>
      <c r="G1193" t="s">
        <v>106</v>
      </c>
      <c r="H1193">
        <v>1610612740</v>
      </c>
      <c r="I1193" s="4" t="str">
        <f t="shared" si="217"/>
        <v>161061274022500699</v>
      </c>
      <c r="J1193">
        <v>1</v>
      </c>
      <c r="K1193">
        <v>1</v>
      </c>
      <c r="L1193">
        <v>124</v>
      </c>
      <c r="M1193">
        <v>114</v>
      </c>
      <c r="N1193">
        <v>28</v>
      </c>
      <c r="O1193">
        <v>4</v>
      </c>
      <c r="P1193">
        <v>5</v>
      </c>
      <c r="Q1193" s="2">
        <f t="shared" si="218"/>
        <v>0.59546676911256236</v>
      </c>
      <c r="R1193" s="3">
        <f t="shared" si="219"/>
        <v>83.12</v>
      </c>
      <c r="S1193" s="3">
        <f t="shared" si="220"/>
        <v>80.680000000000007</v>
      </c>
      <c r="T1193" s="3">
        <f t="shared" si="221"/>
        <v>149.18190567853705</v>
      </c>
      <c r="U1193" s="3">
        <f t="shared" si="222"/>
        <v>141.29895884977688</v>
      </c>
      <c r="V1193" s="3">
        <f t="shared" si="223"/>
        <v>7.8829468287601685</v>
      </c>
      <c r="W1193" s="2">
        <f t="shared" si="224"/>
        <v>3.1111111111111112</v>
      </c>
      <c r="X1193">
        <v>94</v>
      </c>
      <c r="Y1193">
        <v>45</v>
      </c>
      <c r="Z1193" s="2">
        <v>0.47899999999999998</v>
      </c>
      <c r="AA1193">
        <v>36</v>
      </c>
      <c r="AB1193">
        <v>17</v>
      </c>
      <c r="AC1193">
        <f t="shared" si="225"/>
        <v>51</v>
      </c>
      <c r="AD1193" s="2">
        <v>0.47199999999999998</v>
      </c>
      <c r="AE1193">
        <v>23</v>
      </c>
      <c r="AF1193">
        <v>17</v>
      </c>
      <c r="AG1193" s="2">
        <v>0.73899999999999999</v>
      </c>
      <c r="AH1193">
        <v>40</v>
      </c>
      <c r="AI1193">
        <v>12</v>
      </c>
      <c r="AJ1193">
        <v>52</v>
      </c>
      <c r="AK1193">
        <v>17</v>
      </c>
      <c r="AL1193">
        <v>9</v>
      </c>
      <c r="AM1193">
        <v>10</v>
      </c>
      <c r="AN1193">
        <v>240</v>
      </c>
      <c r="AO1193">
        <v>31</v>
      </c>
      <c r="AP1193">
        <v>36</v>
      </c>
      <c r="AQ1193">
        <v>20</v>
      </c>
      <c r="AR1193">
        <v>37</v>
      </c>
      <c r="AS1193">
        <v>15</v>
      </c>
      <c r="AT1193">
        <v>16</v>
      </c>
      <c r="AU1193">
        <v>12</v>
      </c>
      <c r="AV1193">
        <v>50</v>
      </c>
      <c r="AW1193">
        <f t="shared" si="226"/>
        <v>6</v>
      </c>
      <c r="AX1193">
        <f t="shared" si="227"/>
        <v>56</v>
      </c>
      <c r="AY1193" t="s">
        <v>102</v>
      </c>
      <c r="AZ1193" s="1">
        <v>46053.8125</v>
      </c>
      <c r="BA1193" s="1">
        <v>46053</v>
      </c>
      <c r="BB1193">
        <v>1</v>
      </c>
      <c r="BC1193" t="s">
        <v>121</v>
      </c>
      <c r="BD1193">
        <v>2026</v>
      </c>
    </row>
    <row r="1194" spans="1:56" x14ac:dyDescent="0.25">
      <c r="A1194">
        <v>22500698</v>
      </c>
      <c r="B1194" t="s">
        <v>113</v>
      </c>
      <c r="C1194" t="s">
        <v>114</v>
      </c>
      <c r="D1194">
        <v>1610612754</v>
      </c>
      <c r="E1194" t="str">
        <f t="shared" si="216"/>
        <v>161061275422500698</v>
      </c>
      <c r="F1194" t="s">
        <v>83</v>
      </c>
      <c r="G1194" t="s">
        <v>84</v>
      </c>
      <c r="H1194">
        <v>1610612737</v>
      </c>
      <c r="I1194" s="4" t="str">
        <f t="shared" si="217"/>
        <v>161061273722500698</v>
      </c>
      <c r="J1194">
        <v>1</v>
      </c>
      <c r="K1194">
        <v>1</v>
      </c>
      <c r="L1194">
        <v>129</v>
      </c>
      <c r="M1194">
        <v>124</v>
      </c>
      <c r="N1194">
        <v>29</v>
      </c>
      <c r="O1194">
        <v>4</v>
      </c>
      <c r="P1194">
        <v>6</v>
      </c>
      <c r="Q1194" s="2">
        <f t="shared" si="218"/>
        <v>0.65655537459283386</v>
      </c>
      <c r="R1194" s="3">
        <f t="shared" si="219"/>
        <v>64.239999999999995</v>
      </c>
      <c r="S1194" s="3">
        <f t="shared" si="220"/>
        <v>89.32</v>
      </c>
      <c r="T1194" s="3">
        <f t="shared" si="221"/>
        <v>200.80946450809466</v>
      </c>
      <c r="U1194" s="3">
        <f t="shared" si="222"/>
        <v>138.82669055082852</v>
      </c>
      <c r="V1194" s="3">
        <f t="shared" si="223"/>
        <v>61.982773957266147</v>
      </c>
      <c r="W1194" s="2">
        <f t="shared" si="224"/>
        <v>1.2608695652173914</v>
      </c>
      <c r="X1194">
        <v>89</v>
      </c>
      <c r="Y1194">
        <v>48</v>
      </c>
      <c r="Z1194" s="2">
        <v>0.53900000000000003</v>
      </c>
      <c r="AA1194">
        <v>32</v>
      </c>
      <c r="AB1194">
        <v>15</v>
      </c>
      <c r="AC1194">
        <f t="shared" si="225"/>
        <v>45</v>
      </c>
      <c r="AD1194" s="2">
        <v>0.46899999999999997</v>
      </c>
      <c r="AE1194">
        <v>21</v>
      </c>
      <c r="AF1194">
        <v>18</v>
      </c>
      <c r="AG1194" s="2">
        <v>0.85699999999999998</v>
      </c>
      <c r="AH1194">
        <v>40</v>
      </c>
      <c r="AI1194">
        <v>11</v>
      </c>
      <c r="AJ1194">
        <v>51</v>
      </c>
      <c r="AK1194">
        <v>21</v>
      </c>
      <c r="AL1194">
        <v>23</v>
      </c>
      <c r="AM1194">
        <v>5</v>
      </c>
      <c r="AN1194">
        <v>240</v>
      </c>
      <c r="AO1194">
        <v>35</v>
      </c>
      <c r="AP1194">
        <v>45</v>
      </c>
      <c r="AQ1194">
        <v>23</v>
      </c>
      <c r="AR1194">
        <v>26</v>
      </c>
      <c r="AS1194">
        <v>9</v>
      </c>
      <c r="AT1194">
        <v>12</v>
      </c>
      <c r="AU1194">
        <v>18</v>
      </c>
      <c r="AV1194">
        <v>56</v>
      </c>
      <c r="AW1194">
        <f t="shared" si="226"/>
        <v>10</v>
      </c>
      <c r="AX1194">
        <f t="shared" si="227"/>
        <v>66</v>
      </c>
      <c r="AY1194" t="s">
        <v>102</v>
      </c>
      <c r="AZ1194" s="1">
        <v>46053.791666666664</v>
      </c>
      <c r="BA1194" s="1">
        <v>46053</v>
      </c>
      <c r="BB1194">
        <v>1</v>
      </c>
      <c r="BC1194" t="s">
        <v>121</v>
      </c>
      <c r="BD1194">
        <v>2026</v>
      </c>
    </row>
    <row r="1195" spans="1:56" x14ac:dyDescent="0.25">
      <c r="A1195">
        <v>22500698</v>
      </c>
      <c r="B1195" t="s">
        <v>83</v>
      </c>
      <c r="C1195" t="s">
        <v>84</v>
      </c>
      <c r="D1195">
        <v>1610612737</v>
      </c>
      <c r="E1195" t="str">
        <f t="shared" si="216"/>
        <v>161061273722500698</v>
      </c>
      <c r="F1195" t="s">
        <v>113</v>
      </c>
      <c r="G1195" t="s">
        <v>114</v>
      </c>
      <c r="H1195">
        <v>1610612754</v>
      </c>
      <c r="I1195" s="4" t="str">
        <f t="shared" si="217"/>
        <v>161061275422500698</v>
      </c>
      <c r="J1195">
        <v>0</v>
      </c>
      <c r="K1195">
        <v>0</v>
      </c>
      <c r="L1195">
        <v>124</v>
      </c>
      <c r="M1195">
        <v>129</v>
      </c>
      <c r="N1195">
        <v>25</v>
      </c>
      <c r="O1195">
        <v>2</v>
      </c>
      <c r="P1195">
        <v>11</v>
      </c>
      <c r="Q1195" s="2">
        <f t="shared" si="218"/>
        <v>0.56714233443102824</v>
      </c>
      <c r="R1195" s="3">
        <f t="shared" si="219"/>
        <v>89.32</v>
      </c>
      <c r="S1195" s="3">
        <f t="shared" si="220"/>
        <v>64.239999999999995</v>
      </c>
      <c r="T1195" s="3">
        <f t="shared" si="221"/>
        <v>138.82669055082852</v>
      </c>
      <c r="U1195" s="3">
        <f t="shared" si="222"/>
        <v>200.80946450809466</v>
      </c>
      <c r="V1195" s="3">
        <f t="shared" si="223"/>
        <v>-61.982773957266147</v>
      </c>
      <c r="W1195" s="2">
        <f t="shared" si="224"/>
        <v>2.5</v>
      </c>
      <c r="X1195">
        <v>97</v>
      </c>
      <c r="Y1195">
        <v>46</v>
      </c>
      <c r="Z1195" s="2">
        <v>0.47399999999999998</v>
      </c>
      <c r="AA1195">
        <v>28</v>
      </c>
      <c r="AB1195">
        <v>11</v>
      </c>
      <c r="AC1195">
        <f t="shared" si="225"/>
        <v>33</v>
      </c>
      <c r="AD1195" s="2">
        <v>0.39300000000000002</v>
      </c>
      <c r="AE1195">
        <v>28</v>
      </c>
      <c r="AF1195">
        <v>21</v>
      </c>
      <c r="AG1195" s="2">
        <v>0.75</v>
      </c>
      <c r="AH1195">
        <v>29</v>
      </c>
      <c r="AI1195">
        <v>10</v>
      </c>
      <c r="AJ1195">
        <v>39</v>
      </c>
      <c r="AK1195">
        <v>18</v>
      </c>
      <c r="AL1195">
        <v>10</v>
      </c>
      <c r="AM1195">
        <v>-5</v>
      </c>
      <c r="AN1195">
        <v>240</v>
      </c>
      <c r="AO1195">
        <v>39</v>
      </c>
      <c r="AP1195">
        <v>34</v>
      </c>
      <c r="AQ1195">
        <v>27</v>
      </c>
      <c r="AR1195">
        <v>24</v>
      </c>
      <c r="AS1195">
        <v>9</v>
      </c>
      <c r="AT1195">
        <v>20</v>
      </c>
      <c r="AU1195">
        <v>23</v>
      </c>
      <c r="AV1195">
        <v>64</v>
      </c>
      <c r="AW1195">
        <f t="shared" si="226"/>
        <v>6</v>
      </c>
      <c r="AX1195">
        <f t="shared" si="227"/>
        <v>70</v>
      </c>
      <c r="AY1195" t="s">
        <v>102</v>
      </c>
      <c r="AZ1195" s="1">
        <v>46053.791666666664</v>
      </c>
      <c r="BA1195" s="1">
        <v>46053</v>
      </c>
      <c r="BB1195">
        <v>1</v>
      </c>
      <c r="BC1195" t="s">
        <v>121</v>
      </c>
      <c r="BD1195">
        <v>2026</v>
      </c>
    </row>
    <row r="1196" spans="1:56" x14ac:dyDescent="0.25">
      <c r="A1196">
        <v>22500697</v>
      </c>
      <c r="B1196" t="s">
        <v>92</v>
      </c>
      <c r="C1196" t="s">
        <v>93</v>
      </c>
      <c r="D1196">
        <v>1610612766</v>
      </c>
      <c r="E1196" t="str">
        <f t="shared" si="216"/>
        <v>161061276622500697</v>
      </c>
      <c r="F1196" t="s">
        <v>53</v>
      </c>
      <c r="G1196" t="s">
        <v>54</v>
      </c>
      <c r="H1196">
        <v>1610612759</v>
      </c>
      <c r="I1196" s="4" t="str">
        <f t="shared" si="217"/>
        <v>161061275922500697</v>
      </c>
      <c r="J1196">
        <v>1</v>
      </c>
      <c r="K1196">
        <v>1</v>
      </c>
      <c r="L1196">
        <v>111</v>
      </c>
      <c r="M1196">
        <v>106</v>
      </c>
      <c r="N1196">
        <v>30</v>
      </c>
      <c r="O1196">
        <v>5</v>
      </c>
      <c r="P1196">
        <v>5</v>
      </c>
      <c r="Q1196" s="2">
        <f t="shared" si="218"/>
        <v>0.56818181818181812</v>
      </c>
      <c r="R1196" s="3">
        <f t="shared" si="219"/>
        <v>72.680000000000007</v>
      </c>
      <c r="S1196" s="3">
        <f t="shared" si="220"/>
        <v>72.36</v>
      </c>
      <c r="T1196" s="3">
        <f t="shared" si="221"/>
        <v>152.7242707760044</v>
      </c>
      <c r="U1196" s="3">
        <f t="shared" si="222"/>
        <v>146.48977335544501</v>
      </c>
      <c r="V1196" s="3">
        <f t="shared" si="223"/>
        <v>6.2344974205593928</v>
      </c>
      <c r="W1196" s="2">
        <f t="shared" si="224"/>
        <v>2.7272727272727271</v>
      </c>
      <c r="X1196">
        <v>88</v>
      </c>
      <c r="Y1196">
        <v>39</v>
      </c>
      <c r="Z1196" s="2">
        <v>0.443</v>
      </c>
      <c r="AA1196">
        <v>35</v>
      </c>
      <c r="AB1196">
        <v>13</v>
      </c>
      <c r="AC1196">
        <f t="shared" si="225"/>
        <v>39</v>
      </c>
      <c r="AD1196" s="2">
        <v>0.371</v>
      </c>
      <c r="AE1196">
        <v>22</v>
      </c>
      <c r="AF1196">
        <v>20</v>
      </c>
      <c r="AG1196" s="2">
        <v>0.90900000000000003</v>
      </c>
      <c r="AH1196">
        <v>37</v>
      </c>
      <c r="AI1196">
        <v>14</v>
      </c>
      <c r="AJ1196">
        <v>51</v>
      </c>
      <c r="AK1196">
        <v>19</v>
      </c>
      <c r="AL1196">
        <v>11</v>
      </c>
      <c r="AM1196">
        <v>5</v>
      </c>
      <c r="AN1196">
        <v>240</v>
      </c>
      <c r="AO1196">
        <v>26</v>
      </c>
      <c r="AP1196">
        <v>35</v>
      </c>
      <c r="AQ1196">
        <v>24</v>
      </c>
      <c r="AR1196">
        <v>26</v>
      </c>
      <c r="AS1196">
        <v>20</v>
      </c>
      <c r="AT1196">
        <v>8</v>
      </c>
      <c r="AU1196">
        <v>19</v>
      </c>
      <c r="AV1196">
        <v>46</v>
      </c>
      <c r="AW1196">
        <f t="shared" si="226"/>
        <v>6</v>
      </c>
      <c r="AX1196">
        <f t="shared" si="227"/>
        <v>52</v>
      </c>
      <c r="AY1196" t="s">
        <v>102</v>
      </c>
      <c r="AZ1196" s="1">
        <v>46053.5</v>
      </c>
      <c r="BA1196" s="1">
        <v>46053</v>
      </c>
      <c r="BB1196">
        <v>1</v>
      </c>
      <c r="BC1196" t="s">
        <v>121</v>
      </c>
      <c r="BD1196">
        <v>2026</v>
      </c>
    </row>
    <row r="1197" spans="1:56" x14ac:dyDescent="0.25">
      <c r="A1197">
        <v>22500697</v>
      </c>
      <c r="B1197" t="s">
        <v>53</v>
      </c>
      <c r="C1197" t="s">
        <v>54</v>
      </c>
      <c r="D1197">
        <v>1610612759</v>
      </c>
      <c r="E1197" t="str">
        <f t="shared" si="216"/>
        <v>161061275922500697</v>
      </c>
      <c r="F1197" t="s">
        <v>92</v>
      </c>
      <c r="G1197" t="s">
        <v>93</v>
      </c>
      <c r="H1197">
        <v>1610612766</v>
      </c>
      <c r="I1197" s="4" t="str">
        <f t="shared" si="217"/>
        <v>161061276622500697</v>
      </c>
      <c r="J1197">
        <v>0</v>
      </c>
      <c r="K1197">
        <v>0</v>
      </c>
      <c r="L1197">
        <v>106</v>
      </c>
      <c r="M1197">
        <v>111</v>
      </c>
      <c r="N1197">
        <v>26</v>
      </c>
      <c r="O1197">
        <v>6</v>
      </c>
      <c r="P1197">
        <v>7</v>
      </c>
      <c r="Q1197" s="2">
        <f t="shared" si="218"/>
        <v>0.59981892258940694</v>
      </c>
      <c r="R1197" s="3">
        <f t="shared" si="219"/>
        <v>72.36</v>
      </c>
      <c r="S1197" s="3">
        <f t="shared" si="220"/>
        <v>72.680000000000007</v>
      </c>
      <c r="T1197" s="3">
        <f t="shared" si="221"/>
        <v>146.48977335544501</v>
      </c>
      <c r="U1197" s="3">
        <f t="shared" si="222"/>
        <v>152.7242707760044</v>
      </c>
      <c r="V1197" s="3">
        <f t="shared" si="223"/>
        <v>-6.2344974205593928</v>
      </c>
      <c r="W1197" s="2">
        <f t="shared" si="224"/>
        <v>2.6</v>
      </c>
      <c r="X1197">
        <v>80</v>
      </c>
      <c r="Y1197">
        <v>38</v>
      </c>
      <c r="Z1197" s="2">
        <v>0.47499999999999998</v>
      </c>
      <c r="AA1197">
        <v>34</v>
      </c>
      <c r="AB1197">
        <v>13</v>
      </c>
      <c r="AC1197">
        <f t="shared" si="225"/>
        <v>39</v>
      </c>
      <c r="AD1197" s="2">
        <v>0.38200000000000001</v>
      </c>
      <c r="AE1197">
        <v>19</v>
      </c>
      <c r="AF1197">
        <v>17</v>
      </c>
      <c r="AG1197" s="2">
        <v>0.89500000000000002</v>
      </c>
      <c r="AH1197">
        <v>30</v>
      </c>
      <c r="AI1197">
        <v>6</v>
      </c>
      <c r="AJ1197">
        <v>36</v>
      </c>
      <c r="AK1197">
        <v>16</v>
      </c>
      <c r="AL1197">
        <v>10</v>
      </c>
      <c r="AM1197">
        <v>-5</v>
      </c>
      <c r="AN1197">
        <v>240</v>
      </c>
      <c r="AO1197">
        <v>30</v>
      </c>
      <c r="AP1197">
        <v>17</v>
      </c>
      <c r="AQ1197">
        <v>28</v>
      </c>
      <c r="AR1197">
        <v>31</v>
      </c>
      <c r="AS1197">
        <v>7</v>
      </c>
      <c r="AT1197">
        <v>23</v>
      </c>
      <c r="AU1197">
        <v>16</v>
      </c>
      <c r="AV1197">
        <v>44</v>
      </c>
      <c r="AW1197">
        <f t="shared" si="226"/>
        <v>6</v>
      </c>
      <c r="AX1197">
        <f t="shared" si="227"/>
        <v>50</v>
      </c>
      <c r="AY1197" t="s">
        <v>102</v>
      </c>
      <c r="AZ1197" s="1">
        <v>46053.5</v>
      </c>
      <c r="BA1197" s="1">
        <v>46053</v>
      </c>
      <c r="BB1197">
        <v>1</v>
      </c>
      <c r="BC1197" t="s">
        <v>121</v>
      </c>
      <c r="BD1197">
        <v>2026</v>
      </c>
    </row>
    <row r="1198" spans="1:56" x14ac:dyDescent="0.25">
      <c r="A1198">
        <v>22500696</v>
      </c>
      <c r="B1198" t="s">
        <v>89</v>
      </c>
      <c r="C1198" t="s">
        <v>90</v>
      </c>
      <c r="D1198">
        <v>1610612744</v>
      </c>
      <c r="E1198" t="str">
        <f t="shared" si="216"/>
        <v>161061274422500696</v>
      </c>
      <c r="F1198" t="s">
        <v>64</v>
      </c>
      <c r="G1198" t="s">
        <v>65</v>
      </c>
      <c r="H1198">
        <v>1610612765</v>
      </c>
      <c r="I1198" s="4" t="str">
        <f t="shared" si="217"/>
        <v>161061276522500696</v>
      </c>
      <c r="J1198">
        <v>1</v>
      </c>
      <c r="K1198">
        <v>0</v>
      </c>
      <c r="L1198">
        <v>124</v>
      </c>
      <c r="M1198">
        <v>131</v>
      </c>
      <c r="N1198">
        <v>31</v>
      </c>
      <c r="O1198">
        <v>4</v>
      </c>
      <c r="P1198">
        <v>10</v>
      </c>
      <c r="Q1198" s="2">
        <f t="shared" si="218"/>
        <v>0.58823529411764708</v>
      </c>
      <c r="R1198" s="3">
        <f t="shared" si="219"/>
        <v>76.400000000000006</v>
      </c>
      <c r="S1198" s="3">
        <f t="shared" si="220"/>
        <v>81.84</v>
      </c>
      <c r="T1198" s="3">
        <f t="shared" si="221"/>
        <v>162.30366492146595</v>
      </c>
      <c r="U1198" s="3">
        <f t="shared" si="222"/>
        <v>160.06842619745845</v>
      </c>
      <c r="V1198" s="3">
        <f t="shared" si="223"/>
        <v>2.2352387240075018</v>
      </c>
      <c r="W1198" s="2">
        <f t="shared" si="224"/>
        <v>1.7222222222222223</v>
      </c>
      <c r="X1198">
        <v>90</v>
      </c>
      <c r="Y1198">
        <v>40</v>
      </c>
      <c r="Z1198" s="2">
        <v>0.44400000000000001</v>
      </c>
      <c r="AA1198">
        <v>52</v>
      </c>
      <c r="AB1198">
        <v>18</v>
      </c>
      <c r="AC1198">
        <f t="shared" si="225"/>
        <v>54</v>
      </c>
      <c r="AD1198" s="2">
        <v>0.34599999999999997</v>
      </c>
      <c r="AE1198">
        <v>35</v>
      </c>
      <c r="AF1198">
        <v>26</v>
      </c>
      <c r="AG1198" s="2">
        <v>0.74299999999999999</v>
      </c>
      <c r="AH1198">
        <v>31</v>
      </c>
      <c r="AI1198">
        <v>11</v>
      </c>
      <c r="AJ1198">
        <v>42</v>
      </c>
      <c r="AK1198">
        <v>20</v>
      </c>
      <c r="AL1198">
        <v>18</v>
      </c>
      <c r="AM1198">
        <v>-7</v>
      </c>
      <c r="AN1198">
        <v>240</v>
      </c>
      <c r="AO1198">
        <v>37</v>
      </c>
      <c r="AP1198">
        <v>27</v>
      </c>
      <c r="AQ1198">
        <v>31</v>
      </c>
      <c r="AR1198">
        <v>29</v>
      </c>
      <c r="AS1198">
        <v>4</v>
      </c>
      <c r="AT1198">
        <v>10</v>
      </c>
      <c r="AU1198">
        <v>23</v>
      </c>
      <c r="AV1198">
        <v>40</v>
      </c>
      <c r="AW1198">
        <f t="shared" si="226"/>
        <v>4</v>
      </c>
      <c r="AX1198">
        <f t="shared" si="227"/>
        <v>44</v>
      </c>
      <c r="AY1198" t="s">
        <v>102</v>
      </c>
      <c r="AZ1198" s="1">
        <v>46052.916666666664</v>
      </c>
      <c r="BA1198" s="1">
        <v>46052</v>
      </c>
      <c r="BB1198">
        <v>1</v>
      </c>
      <c r="BC1198" t="s">
        <v>121</v>
      </c>
      <c r="BD1198">
        <v>2026</v>
      </c>
    </row>
    <row r="1199" spans="1:56" x14ac:dyDescent="0.25">
      <c r="A1199">
        <v>22500696</v>
      </c>
      <c r="B1199" t="s">
        <v>64</v>
      </c>
      <c r="C1199" t="s">
        <v>65</v>
      </c>
      <c r="D1199">
        <v>1610612765</v>
      </c>
      <c r="E1199" t="str">
        <f t="shared" si="216"/>
        <v>161061276522500696</v>
      </c>
      <c r="F1199" t="s">
        <v>89</v>
      </c>
      <c r="G1199" t="s">
        <v>90</v>
      </c>
      <c r="H1199">
        <v>1610612744</v>
      </c>
      <c r="I1199" s="4" t="str">
        <f t="shared" si="217"/>
        <v>161061274422500696</v>
      </c>
      <c r="J1199">
        <v>0</v>
      </c>
      <c r="K1199">
        <v>1</v>
      </c>
      <c r="L1199">
        <v>131</v>
      </c>
      <c r="M1199">
        <v>124</v>
      </c>
      <c r="N1199">
        <v>31</v>
      </c>
      <c r="O1199">
        <v>3</v>
      </c>
      <c r="P1199">
        <v>13</v>
      </c>
      <c r="Q1199" s="2">
        <f t="shared" si="218"/>
        <v>0.5909418982316853</v>
      </c>
      <c r="R1199" s="3">
        <f t="shared" si="219"/>
        <v>81.84</v>
      </c>
      <c r="S1199" s="3">
        <f t="shared" si="220"/>
        <v>76.400000000000006</v>
      </c>
      <c r="T1199" s="3">
        <f t="shared" si="221"/>
        <v>160.06842619745845</v>
      </c>
      <c r="U1199" s="3">
        <f t="shared" si="222"/>
        <v>162.30366492146595</v>
      </c>
      <c r="V1199" s="3">
        <f t="shared" si="223"/>
        <v>-2.2352387240075018</v>
      </c>
      <c r="W1199" s="2">
        <f t="shared" si="224"/>
        <v>2.2142857142857144</v>
      </c>
      <c r="X1199">
        <v>95</v>
      </c>
      <c r="Y1199">
        <v>46</v>
      </c>
      <c r="Z1199" s="2">
        <v>0.48399999999999999</v>
      </c>
      <c r="AA1199">
        <v>26</v>
      </c>
      <c r="AB1199">
        <v>10</v>
      </c>
      <c r="AC1199">
        <f t="shared" si="225"/>
        <v>30</v>
      </c>
      <c r="AD1199" s="2">
        <v>0.38500000000000001</v>
      </c>
      <c r="AE1199">
        <v>36</v>
      </c>
      <c r="AF1199">
        <v>29</v>
      </c>
      <c r="AG1199" s="2">
        <v>0.80600000000000005</v>
      </c>
      <c r="AH1199">
        <v>38</v>
      </c>
      <c r="AI1199">
        <v>15</v>
      </c>
      <c r="AJ1199">
        <v>53</v>
      </c>
      <c r="AK1199">
        <v>23</v>
      </c>
      <c r="AL1199">
        <v>14</v>
      </c>
      <c r="AM1199">
        <v>7</v>
      </c>
      <c r="AN1199">
        <v>240</v>
      </c>
      <c r="AO1199">
        <v>45</v>
      </c>
      <c r="AP1199">
        <v>32</v>
      </c>
      <c r="AQ1199">
        <v>31</v>
      </c>
      <c r="AR1199">
        <v>23</v>
      </c>
      <c r="AS1199">
        <v>20</v>
      </c>
      <c r="AT1199">
        <v>25</v>
      </c>
      <c r="AU1199">
        <v>31</v>
      </c>
      <c r="AV1199">
        <v>62</v>
      </c>
      <c r="AW1199">
        <f t="shared" si="226"/>
        <v>10</v>
      </c>
      <c r="AX1199">
        <f t="shared" si="227"/>
        <v>72</v>
      </c>
      <c r="AY1199" t="s">
        <v>102</v>
      </c>
      <c r="AZ1199" s="1">
        <v>46052.916666666664</v>
      </c>
      <c r="BA1199" s="1">
        <v>46052</v>
      </c>
      <c r="BB1199">
        <v>1</v>
      </c>
      <c r="BC1199" t="s">
        <v>121</v>
      </c>
      <c r="BD1199">
        <v>2026</v>
      </c>
    </row>
    <row r="1200" spans="1:56" x14ac:dyDescent="0.25">
      <c r="A1200">
        <v>22500694</v>
      </c>
      <c r="B1200" t="s">
        <v>117</v>
      </c>
      <c r="C1200" t="s">
        <v>118</v>
      </c>
      <c r="D1200">
        <v>1610612751</v>
      </c>
      <c r="E1200" t="str">
        <f t="shared" si="216"/>
        <v>161061275122500694</v>
      </c>
      <c r="F1200" t="s">
        <v>107</v>
      </c>
      <c r="G1200" t="s">
        <v>108</v>
      </c>
      <c r="H1200">
        <v>1610612762</v>
      </c>
      <c r="I1200" s="4" t="str">
        <f t="shared" si="217"/>
        <v>161061276222500694</v>
      </c>
      <c r="J1200">
        <v>0</v>
      </c>
      <c r="K1200">
        <v>1</v>
      </c>
      <c r="L1200">
        <v>109</v>
      </c>
      <c r="M1200">
        <v>99</v>
      </c>
      <c r="N1200">
        <v>27</v>
      </c>
      <c r="O1200">
        <v>5</v>
      </c>
      <c r="P1200">
        <v>6</v>
      </c>
      <c r="Q1200" s="2">
        <f t="shared" si="218"/>
        <v>0.57782018659881262</v>
      </c>
      <c r="R1200" s="3">
        <f t="shared" si="219"/>
        <v>71.319999999999993</v>
      </c>
      <c r="S1200" s="3">
        <f t="shared" si="220"/>
        <v>69.36</v>
      </c>
      <c r="T1200" s="3">
        <f t="shared" si="221"/>
        <v>152.83230510375773</v>
      </c>
      <c r="U1200" s="3">
        <f t="shared" si="222"/>
        <v>142.73356401384083</v>
      </c>
      <c r="V1200" s="3">
        <f t="shared" si="223"/>
        <v>10.098741089916899</v>
      </c>
      <c r="W1200" s="2">
        <f t="shared" si="224"/>
        <v>2.25</v>
      </c>
      <c r="X1200">
        <v>82</v>
      </c>
      <c r="Y1200">
        <v>39</v>
      </c>
      <c r="Z1200" s="2">
        <v>0.47599999999999998</v>
      </c>
      <c r="AA1200">
        <v>40</v>
      </c>
      <c r="AB1200">
        <v>14</v>
      </c>
      <c r="AC1200">
        <f t="shared" si="225"/>
        <v>42</v>
      </c>
      <c r="AD1200" s="2">
        <v>0.35</v>
      </c>
      <c r="AE1200">
        <v>28</v>
      </c>
      <c r="AF1200">
        <v>17</v>
      </c>
      <c r="AG1200" s="2">
        <v>0.60699999999999998</v>
      </c>
      <c r="AH1200">
        <v>36</v>
      </c>
      <c r="AI1200">
        <v>11</v>
      </c>
      <c r="AJ1200">
        <v>47</v>
      </c>
      <c r="AK1200">
        <v>20</v>
      </c>
      <c r="AL1200">
        <v>12</v>
      </c>
      <c r="AM1200">
        <v>10</v>
      </c>
      <c r="AN1200">
        <v>240</v>
      </c>
      <c r="AO1200">
        <v>27</v>
      </c>
      <c r="AP1200">
        <v>27</v>
      </c>
      <c r="AQ1200">
        <v>29</v>
      </c>
      <c r="AR1200">
        <v>26</v>
      </c>
      <c r="AS1200">
        <v>15</v>
      </c>
      <c r="AT1200">
        <v>7</v>
      </c>
      <c r="AU1200">
        <v>9</v>
      </c>
      <c r="AV1200">
        <v>46</v>
      </c>
      <c r="AW1200">
        <f t="shared" si="226"/>
        <v>4</v>
      </c>
      <c r="AX1200">
        <f t="shared" si="227"/>
        <v>50</v>
      </c>
      <c r="AY1200" t="s">
        <v>102</v>
      </c>
      <c r="AZ1200" s="1">
        <v>46052.895833333336</v>
      </c>
      <c r="BA1200" s="1">
        <v>46052</v>
      </c>
      <c r="BB1200">
        <v>1</v>
      </c>
      <c r="BC1200" t="s">
        <v>121</v>
      </c>
      <c r="BD1200">
        <v>2026</v>
      </c>
    </row>
    <row r="1201" spans="1:56" x14ac:dyDescent="0.25">
      <c r="A1201">
        <v>22500694</v>
      </c>
      <c r="B1201" t="s">
        <v>107</v>
      </c>
      <c r="C1201" t="s">
        <v>108</v>
      </c>
      <c r="D1201">
        <v>1610612762</v>
      </c>
      <c r="E1201" t="str">
        <f t="shared" si="216"/>
        <v>161061276222500694</v>
      </c>
      <c r="F1201" t="s">
        <v>117</v>
      </c>
      <c r="G1201" t="s">
        <v>118</v>
      </c>
      <c r="H1201">
        <v>1610612751</v>
      </c>
      <c r="I1201" s="4" t="str">
        <f t="shared" si="217"/>
        <v>161061275122500694</v>
      </c>
      <c r="J1201">
        <v>1</v>
      </c>
      <c r="K1201">
        <v>0</v>
      </c>
      <c r="L1201">
        <v>99</v>
      </c>
      <c r="M1201">
        <v>109</v>
      </c>
      <c r="N1201">
        <v>26</v>
      </c>
      <c r="O1201">
        <v>4</v>
      </c>
      <c r="P1201">
        <v>6</v>
      </c>
      <c r="Q1201" s="2">
        <f t="shared" si="218"/>
        <v>0.57318202871699864</v>
      </c>
      <c r="R1201" s="3">
        <f t="shared" si="219"/>
        <v>69.36</v>
      </c>
      <c r="S1201" s="3">
        <f t="shared" si="220"/>
        <v>71.319999999999993</v>
      </c>
      <c r="T1201" s="3">
        <f t="shared" si="221"/>
        <v>142.73356401384083</v>
      </c>
      <c r="U1201" s="3">
        <f t="shared" si="222"/>
        <v>152.83230510375773</v>
      </c>
      <c r="V1201" s="3">
        <f t="shared" si="223"/>
        <v>-10.098741089916899</v>
      </c>
      <c r="W1201" s="2">
        <f t="shared" si="224"/>
        <v>2.3636363636363638</v>
      </c>
      <c r="X1201">
        <v>78</v>
      </c>
      <c r="Y1201">
        <v>39</v>
      </c>
      <c r="Z1201" s="2">
        <v>0.5</v>
      </c>
      <c r="AA1201">
        <v>29</v>
      </c>
      <c r="AB1201">
        <v>10</v>
      </c>
      <c r="AC1201">
        <f t="shared" si="225"/>
        <v>30</v>
      </c>
      <c r="AD1201" s="2">
        <v>0.34499999999999997</v>
      </c>
      <c r="AE1201">
        <v>19</v>
      </c>
      <c r="AF1201">
        <v>11</v>
      </c>
      <c r="AG1201" s="2">
        <v>0.57899999999999996</v>
      </c>
      <c r="AH1201">
        <v>27</v>
      </c>
      <c r="AI1201">
        <v>6</v>
      </c>
      <c r="AJ1201">
        <v>33</v>
      </c>
      <c r="AK1201">
        <v>23</v>
      </c>
      <c r="AL1201">
        <v>11</v>
      </c>
      <c r="AM1201">
        <v>-10</v>
      </c>
      <c r="AN1201">
        <v>240</v>
      </c>
      <c r="AO1201">
        <v>26</v>
      </c>
      <c r="AP1201">
        <v>26</v>
      </c>
      <c r="AQ1201">
        <v>29</v>
      </c>
      <c r="AR1201">
        <v>18</v>
      </c>
      <c r="AS1201">
        <v>6</v>
      </c>
      <c r="AT1201">
        <v>14</v>
      </c>
      <c r="AU1201">
        <v>18</v>
      </c>
      <c r="AV1201">
        <v>56</v>
      </c>
      <c r="AW1201">
        <f t="shared" si="226"/>
        <v>2</v>
      </c>
      <c r="AX1201">
        <f t="shared" si="227"/>
        <v>58</v>
      </c>
      <c r="AY1201" t="s">
        <v>102</v>
      </c>
      <c r="AZ1201" s="1">
        <v>46052.895833333336</v>
      </c>
      <c r="BA1201" s="1">
        <v>46052</v>
      </c>
      <c r="BB1201">
        <v>1</v>
      </c>
      <c r="BC1201" t="s">
        <v>121</v>
      </c>
      <c r="BD1201">
        <v>2026</v>
      </c>
    </row>
    <row r="1202" spans="1:56" x14ac:dyDescent="0.25">
      <c r="A1202">
        <v>22500693</v>
      </c>
      <c r="B1202" t="s">
        <v>87</v>
      </c>
      <c r="C1202" t="s">
        <v>88</v>
      </c>
      <c r="D1202">
        <v>1610612756</v>
      </c>
      <c r="E1202" t="str">
        <f t="shared" si="216"/>
        <v>161061275622500693</v>
      </c>
      <c r="F1202" t="s">
        <v>62</v>
      </c>
      <c r="G1202" t="s">
        <v>63</v>
      </c>
      <c r="H1202">
        <v>1610612739</v>
      </c>
      <c r="I1202" s="4" t="str">
        <f t="shared" si="217"/>
        <v>161061273922500693</v>
      </c>
      <c r="J1202">
        <v>1</v>
      </c>
      <c r="K1202">
        <v>1</v>
      </c>
      <c r="L1202">
        <v>126</v>
      </c>
      <c r="M1202">
        <v>113</v>
      </c>
      <c r="N1202">
        <v>31</v>
      </c>
      <c r="O1202">
        <v>5</v>
      </c>
      <c r="P1202">
        <v>15</v>
      </c>
      <c r="Q1202" s="2">
        <f t="shared" si="218"/>
        <v>0.67800258286698234</v>
      </c>
      <c r="R1202" s="3">
        <f t="shared" si="219"/>
        <v>63.92</v>
      </c>
      <c r="S1202" s="3">
        <f t="shared" si="220"/>
        <v>63.84</v>
      </c>
      <c r="T1202" s="3">
        <f t="shared" si="221"/>
        <v>197.12140175219025</v>
      </c>
      <c r="U1202" s="3">
        <f t="shared" si="222"/>
        <v>177.00501253132833</v>
      </c>
      <c r="V1202" s="3">
        <f t="shared" si="223"/>
        <v>20.116389220861919</v>
      </c>
      <c r="W1202" s="2">
        <f t="shared" si="224"/>
        <v>1.55</v>
      </c>
      <c r="X1202">
        <v>85</v>
      </c>
      <c r="Y1202">
        <v>45</v>
      </c>
      <c r="Z1202" s="2">
        <v>0.52900000000000003</v>
      </c>
      <c r="AA1202">
        <v>48</v>
      </c>
      <c r="AB1202">
        <v>23</v>
      </c>
      <c r="AC1202">
        <f t="shared" si="225"/>
        <v>69</v>
      </c>
      <c r="AD1202" s="2">
        <v>0.47899999999999998</v>
      </c>
      <c r="AE1202">
        <v>18</v>
      </c>
      <c r="AF1202">
        <v>13</v>
      </c>
      <c r="AG1202" s="2">
        <v>0.72199999999999998</v>
      </c>
      <c r="AH1202">
        <v>34</v>
      </c>
      <c r="AI1202">
        <v>9</v>
      </c>
      <c r="AJ1202">
        <v>43</v>
      </c>
      <c r="AK1202">
        <v>19</v>
      </c>
      <c r="AL1202">
        <v>20</v>
      </c>
      <c r="AM1202">
        <v>13</v>
      </c>
      <c r="AN1202">
        <v>240</v>
      </c>
      <c r="AO1202">
        <v>26</v>
      </c>
      <c r="AP1202">
        <v>26</v>
      </c>
      <c r="AQ1202">
        <v>45</v>
      </c>
      <c r="AR1202">
        <v>29</v>
      </c>
      <c r="AS1202">
        <v>33</v>
      </c>
      <c r="AT1202">
        <v>34</v>
      </c>
      <c r="AU1202">
        <v>36</v>
      </c>
      <c r="AV1202">
        <v>34</v>
      </c>
      <c r="AW1202">
        <f t="shared" si="226"/>
        <v>10</v>
      </c>
      <c r="AX1202">
        <f t="shared" si="227"/>
        <v>44</v>
      </c>
      <c r="AY1202" t="s">
        <v>102</v>
      </c>
      <c r="AZ1202" s="1">
        <v>46052.875</v>
      </c>
      <c r="BA1202" s="1">
        <v>46052</v>
      </c>
      <c r="BB1202">
        <v>1</v>
      </c>
      <c r="BC1202" t="s">
        <v>121</v>
      </c>
      <c r="BD1202">
        <v>2026</v>
      </c>
    </row>
    <row r="1203" spans="1:56" x14ac:dyDescent="0.25">
      <c r="A1203">
        <v>22500693</v>
      </c>
      <c r="B1203" t="s">
        <v>62</v>
      </c>
      <c r="C1203" t="s">
        <v>63</v>
      </c>
      <c r="D1203">
        <v>1610612739</v>
      </c>
      <c r="E1203" t="str">
        <f t="shared" si="216"/>
        <v>161061273922500693</v>
      </c>
      <c r="F1203" t="s">
        <v>87</v>
      </c>
      <c r="G1203" t="s">
        <v>88</v>
      </c>
      <c r="H1203">
        <v>1610612756</v>
      </c>
      <c r="I1203" s="4" t="str">
        <f t="shared" si="217"/>
        <v>161061275622500693</v>
      </c>
      <c r="J1203">
        <v>0</v>
      </c>
      <c r="K1203">
        <v>0</v>
      </c>
      <c r="L1203">
        <v>113</v>
      </c>
      <c r="M1203">
        <v>126</v>
      </c>
      <c r="N1203">
        <v>34</v>
      </c>
      <c r="O1203">
        <v>2</v>
      </c>
      <c r="P1203">
        <v>13</v>
      </c>
      <c r="Q1203" s="2">
        <f t="shared" si="218"/>
        <v>0.5547918303220738</v>
      </c>
      <c r="R1203" s="3">
        <f t="shared" si="219"/>
        <v>63.84</v>
      </c>
      <c r="S1203" s="3">
        <f t="shared" si="220"/>
        <v>63.92</v>
      </c>
      <c r="T1203" s="3">
        <f t="shared" si="221"/>
        <v>177.00501253132833</v>
      </c>
      <c r="U1203" s="3">
        <f t="shared" si="222"/>
        <v>197.12140175219025</v>
      </c>
      <c r="V1203" s="3">
        <f t="shared" si="223"/>
        <v>-20.116389220861919</v>
      </c>
      <c r="W1203" s="2">
        <f t="shared" si="224"/>
        <v>1.5454545454545454</v>
      </c>
      <c r="X1203">
        <v>97</v>
      </c>
      <c r="Y1203">
        <v>45</v>
      </c>
      <c r="Z1203" s="2">
        <v>0.46400000000000002</v>
      </c>
      <c r="AA1203">
        <v>48</v>
      </c>
      <c r="AB1203">
        <v>15</v>
      </c>
      <c r="AC1203">
        <f t="shared" si="225"/>
        <v>45</v>
      </c>
      <c r="AD1203" s="2">
        <v>0.313</v>
      </c>
      <c r="AE1203">
        <v>11</v>
      </c>
      <c r="AF1203">
        <v>8</v>
      </c>
      <c r="AG1203" s="2">
        <v>0.72699999999999998</v>
      </c>
      <c r="AH1203">
        <v>27</v>
      </c>
      <c r="AI1203">
        <v>16</v>
      </c>
      <c r="AJ1203">
        <v>43</v>
      </c>
      <c r="AK1203">
        <v>17</v>
      </c>
      <c r="AL1203">
        <v>22</v>
      </c>
      <c r="AM1203">
        <v>-13</v>
      </c>
      <c r="AN1203">
        <v>240</v>
      </c>
      <c r="AO1203">
        <v>25</v>
      </c>
      <c r="AP1203">
        <v>22</v>
      </c>
      <c r="AQ1203">
        <v>32</v>
      </c>
      <c r="AR1203">
        <v>34</v>
      </c>
      <c r="AS1203">
        <v>5</v>
      </c>
      <c r="AT1203">
        <v>16</v>
      </c>
      <c r="AU1203">
        <v>31</v>
      </c>
      <c r="AV1203">
        <v>56</v>
      </c>
      <c r="AW1203">
        <f t="shared" si="226"/>
        <v>4</v>
      </c>
      <c r="AX1203">
        <f t="shared" si="227"/>
        <v>60</v>
      </c>
      <c r="AY1203" t="s">
        <v>102</v>
      </c>
      <c r="AZ1203" s="1">
        <v>46052.875</v>
      </c>
      <c r="BA1203" s="1">
        <v>46052</v>
      </c>
      <c r="BB1203">
        <v>1</v>
      </c>
      <c r="BC1203" t="s">
        <v>121</v>
      </c>
      <c r="BD1203">
        <v>2026</v>
      </c>
    </row>
    <row r="1204" spans="1:56" x14ac:dyDescent="0.25">
      <c r="A1204">
        <v>22500695</v>
      </c>
      <c r="B1204" t="s">
        <v>80</v>
      </c>
      <c r="C1204" t="s">
        <v>81</v>
      </c>
      <c r="D1204">
        <v>1610612743</v>
      </c>
      <c r="E1204" t="str">
        <f t="shared" si="216"/>
        <v>161061274322500695</v>
      </c>
      <c r="F1204" t="s">
        <v>94</v>
      </c>
      <c r="G1204" t="s">
        <v>95</v>
      </c>
      <c r="H1204">
        <v>1610612746</v>
      </c>
      <c r="I1204" s="4" t="str">
        <f t="shared" si="217"/>
        <v>161061274622500695</v>
      </c>
      <c r="J1204">
        <v>1</v>
      </c>
      <c r="K1204">
        <v>1</v>
      </c>
      <c r="L1204">
        <v>122</v>
      </c>
      <c r="M1204">
        <v>109</v>
      </c>
      <c r="N1204">
        <v>30</v>
      </c>
      <c r="O1204">
        <v>4</v>
      </c>
      <c r="P1204">
        <v>7</v>
      </c>
      <c r="Q1204" s="2">
        <f t="shared" si="218"/>
        <v>0.70050528249885169</v>
      </c>
      <c r="R1204" s="3">
        <f t="shared" si="219"/>
        <v>68.08</v>
      </c>
      <c r="S1204" s="3">
        <f t="shared" si="220"/>
        <v>75.239999999999995</v>
      </c>
      <c r="T1204" s="3">
        <f t="shared" si="221"/>
        <v>179.20094007050528</v>
      </c>
      <c r="U1204" s="3">
        <f t="shared" si="222"/>
        <v>144.86975013290802</v>
      </c>
      <c r="V1204" s="3">
        <f t="shared" si="223"/>
        <v>34.331189937597259</v>
      </c>
      <c r="W1204" s="2">
        <f t="shared" si="224"/>
        <v>2.5</v>
      </c>
      <c r="X1204">
        <v>73</v>
      </c>
      <c r="Y1204">
        <v>40</v>
      </c>
      <c r="Z1204" s="2">
        <v>0.54800000000000004</v>
      </c>
      <c r="AA1204">
        <v>28</v>
      </c>
      <c r="AB1204">
        <v>16</v>
      </c>
      <c r="AC1204">
        <f t="shared" si="225"/>
        <v>48</v>
      </c>
      <c r="AD1204" s="2">
        <v>0.57099999999999995</v>
      </c>
      <c r="AE1204">
        <v>32</v>
      </c>
      <c r="AF1204">
        <v>26</v>
      </c>
      <c r="AG1204" s="2">
        <v>0.81299999999999994</v>
      </c>
      <c r="AH1204">
        <v>36</v>
      </c>
      <c r="AI1204">
        <v>7</v>
      </c>
      <c r="AJ1204">
        <v>43</v>
      </c>
      <c r="AK1204">
        <v>18</v>
      </c>
      <c r="AL1204">
        <v>12</v>
      </c>
      <c r="AM1204">
        <v>13</v>
      </c>
      <c r="AN1204">
        <v>240</v>
      </c>
      <c r="AO1204">
        <v>35</v>
      </c>
      <c r="AP1204">
        <v>24</v>
      </c>
      <c r="AQ1204">
        <v>33</v>
      </c>
      <c r="AR1204">
        <v>30</v>
      </c>
      <c r="AS1204">
        <v>18</v>
      </c>
      <c r="AT1204">
        <v>8</v>
      </c>
      <c r="AU1204">
        <v>13</v>
      </c>
      <c r="AV1204">
        <v>40</v>
      </c>
      <c r="AW1204">
        <f t="shared" si="226"/>
        <v>8</v>
      </c>
      <c r="AX1204">
        <f t="shared" si="227"/>
        <v>48</v>
      </c>
      <c r="AY1204" t="s">
        <v>102</v>
      </c>
      <c r="AZ1204" s="1">
        <v>46052.875</v>
      </c>
      <c r="BA1204" s="1">
        <v>46052</v>
      </c>
      <c r="BB1204">
        <v>1</v>
      </c>
      <c r="BC1204" t="s">
        <v>121</v>
      </c>
      <c r="BD1204">
        <v>2026</v>
      </c>
    </row>
    <row r="1205" spans="1:56" x14ac:dyDescent="0.25">
      <c r="A1205">
        <v>22500695</v>
      </c>
      <c r="B1205" t="s">
        <v>94</v>
      </c>
      <c r="C1205" t="s">
        <v>95</v>
      </c>
      <c r="D1205">
        <v>1610612746</v>
      </c>
      <c r="E1205" t="str">
        <f t="shared" si="216"/>
        <v>161061274622500695</v>
      </c>
      <c r="F1205" t="s">
        <v>80</v>
      </c>
      <c r="G1205" t="s">
        <v>81</v>
      </c>
      <c r="H1205">
        <v>1610612743</v>
      </c>
      <c r="I1205" s="4" t="str">
        <f t="shared" si="217"/>
        <v>161061274322500695</v>
      </c>
      <c r="J1205">
        <v>0</v>
      </c>
      <c r="K1205">
        <v>0</v>
      </c>
      <c r="L1205">
        <v>109</v>
      </c>
      <c r="M1205">
        <v>122</v>
      </c>
      <c r="N1205">
        <v>29</v>
      </c>
      <c r="O1205">
        <v>3</v>
      </c>
      <c r="P1205">
        <v>7</v>
      </c>
      <c r="Q1205" s="2">
        <f t="shared" si="218"/>
        <v>0.57223855522889544</v>
      </c>
      <c r="R1205" s="3">
        <f t="shared" si="219"/>
        <v>75.239999999999995</v>
      </c>
      <c r="S1205" s="3">
        <f t="shared" si="220"/>
        <v>68.08</v>
      </c>
      <c r="T1205" s="3">
        <f t="shared" si="221"/>
        <v>144.86975013290802</v>
      </c>
      <c r="U1205" s="3">
        <f t="shared" si="222"/>
        <v>179.20094007050528</v>
      </c>
      <c r="V1205" s="3">
        <f t="shared" si="223"/>
        <v>-34.331189937597259</v>
      </c>
      <c r="W1205" s="2">
        <f t="shared" si="224"/>
        <v>3.2222222222222223</v>
      </c>
      <c r="X1205">
        <v>86</v>
      </c>
      <c r="Y1205">
        <v>40</v>
      </c>
      <c r="Z1205" s="2">
        <v>0.46500000000000002</v>
      </c>
      <c r="AA1205">
        <v>40</v>
      </c>
      <c r="AB1205">
        <v>14</v>
      </c>
      <c r="AC1205">
        <f t="shared" si="225"/>
        <v>42</v>
      </c>
      <c r="AD1205" s="2">
        <v>0.35</v>
      </c>
      <c r="AE1205">
        <v>21</v>
      </c>
      <c r="AF1205">
        <v>15</v>
      </c>
      <c r="AG1205" s="2">
        <v>0.71399999999999997</v>
      </c>
      <c r="AH1205">
        <v>23</v>
      </c>
      <c r="AI1205">
        <v>11</v>
      </c>
      <c r="AJ1205">
        <v>34</v>
      </c>
      <c r="AK1205">
        <v>21</v>
      </c>
      <c r="AL1205">
        <v>9</v>
      </c>
      <c r="AM1205">
        <v>-13</v>
      </c>
      <c r="AN1205">
        <v>240</v>
      </c>
      <c r="AO1205">
        <v>27</v>
      </c>
      <c r="AP1205">
        <v>23</v>
      </c>
      <c r="AQ1205">
        <v>30</v>
      </c>
      <c r="AR1205">
        <v>29</v>
      </c>
      <c r="AS1205">
        <v>7</v>
      </c>
      <c r="AT1205">
        <v>15</v>
      </c>
      <c r="AU1205">
        <v>20</v>
      </c>
      <c r="AV1205">
        <v>44</v>
      </c>
      <c r="AW1205">
        <f t="shared" si="226"/>
        <v>8</v>
      </c>
      <c r="AX1205">
        <f t="shared" si="227"/>
        <v>52</v>
      </c>
      <c r="AY1205" t="s">
        <v>102</v>
      </c>
      <c r="AZ1205" s="1">
        <v>46052.875</v>
      </c>
      <c r="BA1205" s="1">
        <v>46052</v>
      </c>
      <c r="BB1205">
        <v>1</v>
      </c>
      <c r="BC1205" t="s">
        <v>121</v>
      </c>
      <c r="BD1205">
        <v>2026</v>
      </c>
    </row>
    <row r="1206" spans="1:56" x14ac:dyDescent="0.25">
      <c r="A1206">
        <v>22500687</v>
      </c>
      <c r="B1206" t="s">
        <v>72</v>
      </c>
      <c r="C1206" t="s">
        <v>73</v>
      </c>
      <c r="D1206">
        <v>1610612761</v>
      </c>
      <c r="E1206" t="str">
        <f t="shared" si="216"/>
        <v>161061276122500687</v>
      </c>
      <c r="F1206" t="s">
        <v>74</v>
      </c>
      <c r="G1206" t="s">
        <v>75</v>
      </c>
      <c r="H1206">
        <v>1610612753</v>
      </c>
      <c r="I1206" s="4" t="str">
        <f t="shared" si="217"/>
        <v>161061275322500687</v>
      </c>
      <c r="J1206">
        <v>0</v>
      </c>
      <c r="K1206">
        <v>0</v>
      </c>
      <c r="L1206">
        <v>120</v>
      </c>
      <c r="M1206">
        <v>130</v>
      </c>
      <c r="N1206">
        <v>33</v>
      </c>
      <c r="O1206">
        <v>6</v>
      </c>
      <c r="P1206">
        <v>8</v>
      </c>
      <c r="Q1206" s="2">
        <f t="shared" si="218"/>
        <v>0.61174551386623166</v>
      </c>
      <c r="R1206" s="3">
        <f t="shared" si="219"/>
        <v>78.08</v>
      </c>
      <c r="S1206" s="3">
        <f t="shared" si="220"/>
        <v>79.28</v>
      </c>
      <c r="T1206" s="3">
        <f t="shared" si="221"/>
        <v>153.68852459016392</v>
      </c>
      <c r="U1206" s="3">
        <f t="shared" si="222"/>
        <v>163.9757820383451</v>
      </c>
      <c r="V1206" s="3">
        <f t="shared" si="223"/>
        <v>-10.28725744818118</v>
      </c>
      <c r="W1206" s="2">
        <f t="shared" si="224"/>
        <v>2.5384615384615383</v>
      </c>
      <c r="X1206">
        <v>84</v>
      </c>
      <c r="Y1206">
        <v>44</v>
      </c>
      <c r="Z1206" s="2">
        <v>0.52400000000000002</v>
      </c>
      <c r="AA1206">
        <v>28</v>
      </c>
      <c r="AB1206">
        <v>7</v>
      </c>
      <c r="AC1206">
        <f t="shared" si="225"/>
        <v>21</v>
      </c>
      <c r="AD1206" s="2">
        <v>0.25</v>
      </c>
      <c r="AE1206">
        <v>32</v>
      </c>
      <c r="AF1206">
        <v>25</v>
      </c>
      <c r="AG1206" s="2">
        <v>0.78100000000000003</v>
      </c>
      <c r="AH1206">
        <v>31</v>
      </c>
      <c r="AI1206">
        <v>7</v>
      </c>
      <c r="AJ1206">
        <v>38</v>
      </c>
      <c r="AK1206">
        <v>24</v>
      </c>
      <c r="AL1206">
        <v>13</v>
      </c>
      <c r="AM1206">
        <v>-10</v>
      </c>
      <c r="AN1206">
        <v>240</v>
      </c>
      <c r="AO1206">
        <v>28</v>
      </c>
      <c r="AP1206">
        <v>29</v>
      </c>
      <c r="AQ1206">
        <v>42</v>
      </c>
      <c r="AR1206">
        <v>21</v>
      </c>
      <c r="AS1206">
        <v>14</v>
      </c>
      <c r="AT1206">
        <v>25</v>
      </c>
      <c r="AU1206">
        <v>11</v>
      </c>
      <c r="AV1206">
        <v>56</v>
      </c>
      <c r="AW1206">
        <f t="shared" si="226"/>
        <v>18</v>
      </c>
      <c r="AX1206">
        <f t="shared" si="227"/>
        <v>74</v>
      </c>
      <c r="AY1206" t="s">
        <v>102</v>
      </c>
      <c r="AZ1206" s="1">
        <v>46052.8125</v>
      </c>
      <c r="BA1206" s="1">
        <v>46052</v>
      </c>
      <c r="BB1206">
        <v>1</v>
      </c>
      <c r="BC1206" t="s">
        <v>121</v>
      </c>
      <c r="BD1206">
        <v>2026</v>
      </c>
    </row>
    <row r="1207" spans="1:56" x14ac:dyDescent="0.25">
      <c r="A1207">
        <v>22500687</v>
      </c>
      <c r="B1207" t="s">
        <v>74</v>
      </c>
      <c r="C1207" t="s">
        <v>75</v>
      </c>
      <c r="D1207">
        <v>1610612753</v>
      </c>
      <c r="E1207" t="str">
        <f t="shared" si="216"/>
        <v>161061275322500687</v>
      </c>
      <c r="F1207" t="s">
        <v>72</v>
      </c>
      <c r="G1207" t="s">
        <v>73</v>
      </c>
      <c r="H1207">
        <v>1610612761</v>
      </c>
      <c r="I1207" s="4" t="str">
        <f t="shared" si="217"/>
        <v>161061276122500687</v>
      </c>
      <c r="J1207">
        <v>1</v>
      </c>
      <c r="K1207">
        <v>1</v>
      </c>
      <c r="L1207">
        <v>130</v>
      </c>
      <c r="M1207">
        <v>120</v>
      </c>
      <c r="N1207">
        <v>28</v>
      </c>
      <c r="O1207">
        <v>3</v>
      </c>
      <c r="P1207">
        <v>7</v>
      </c>
      <c r="Q1207" s="2">
        <f t="shared" si="218"/>
        <v>0.6894357233771744</v>
      </c>
      <c r="R1207" s="3">
        <f t="shared" si="219"/>
        <v>79.28</v>
      </c>
      <c r="S1207" s="3">
        <f t="shared" si="220"/>
        <v>78.08</v>
      </c>
      <c r="T1207" s="3">
        <f t="shared" si="221"/>
        <v>163.9757820383451</v>
      </c>
      <c r="U1207" s="3">
        <f t="shared" si="222"/>
        <v>153.68852459016392</v>
      </c>
      <c r="V1207" s="3">
        <f t="shared" si="223"/>
        <v>10.28725744818118</v>
      </c>
      <c r="W1207" s="2">
        <f t="shared" si="224"/>
        <v>2.3333333333333335</v>
      </c>
      <c r="X1207">
        <v>78</v>
      </c>
      <c r="Y1207">
        <v>40</v>
      </c>
      <c r="Z1207" s="2">
        <v>0.51300000000000001</v>
      </c>
      <c r="AA1207">
        <v>34</v>
      </c>
      <c r="AB1207">
        <v>17</v>
      </c>
      <c r="AC1207">
        <f t="shared" si="225"/>
        <v>51</v>
      </c>
      <c r="AD1207" s="2">
        <v>0.5</v>
      </c>
      <c r="AE1207">
        <v>37</v>
      </c>
      <c r="AF1207">
        <v>33</v>
      </c>
      <c r="AG1207" s="2">
        <v>0.89200000000000002</v>
      </c>
      <c r="AH1207">
        <v>32</v>
      </c>
      <c r="AI1207">
        <v>3</v>
      </c>
      <c r="AJ1207">
        <v>35</v>
      </c>
      <c r="AK1207">
        <v>23</v>
      </c>
      <c r="AL1207">
        <v>12</v>
      </c>
      <c r="AM1207">
        <v>10</v>
      </c>
      <c r="AN1207">
        <v>240</v>
      </c>
      <c r="AO1207">
        <v>29</v>
      </c>
      <c r="AP1207">
        <v>21</v>
      </c>
      <c r="AQ1207">
        <v>36</v>
      </c>
      <c r="AR1207">
        <v>44</v>
      </c>
      <c r="AS1207">
        <v>13</v>
      </c>
      <c r="AT1207">
        <v>15</v>
      </c>
      <c r="AU1207">
        <v>17</v>
      </c>
      <c r="AV1207">
        <v>42</v>
      </c>
      <c r="AW1207">
        <f t="shared" si="226"/>
        <v>4</v>
      </c>
      <c r="AX1207">
        <f t="shared" si="227"/>
        <v>46</v>
      </c>
      <c r="AY1207" t="s">
        <v>102</v>
      </c>
      <c r="AZ1207" s="1">
        <v>46052.8125</v>
      </c>
      <c r="BA1207" s="1">
        <v>46052</v>
      </c>
      <c r="BB1207">
        <v>1</v>
      </c>
      <c r="BC1207" t="s">
        <v>121</v>
      </c>
      <c r="BD1207">
        <v>2026</v>
      </c>
    </row>
    <row r="1208" spans="1:56" x14ac:dyDescent="0.25">
      <c r="A1208">
        <v>22500689</v>
      </c>
      <c r="B1208" t="s">
        <v>76</v>
      </c>
      <c r="C1208" t="s">
        <v>77</v>
      </c>
      <c r="D1208">
        <v>1610612738</v>
      </c>
      <c r="E1208" t="str">
        <f t="shared" si="216"/>
        <v>161061273822500689</v>
      </c>
      <c r="F1208" t="s">
        <v>109</v>
      </c>
      <c r="G1208" t="s">
        <v>110</v>
      </c>
      <c r="H1208">
        <v>1610612758</v>
      </c>
      <c r="I1208" s="4" t="str">
        <f t="shared" si="217"/>
        <v>161061275822500689</v>
      </c>
      <c r="J1208">
        <v>1</v>
      </c>
      <c r="K1208">
        <v>1</v>
      </c>
      <c r="L1208">
        <v>112</v>
      </c>
      <c r="M1208">
        <v>93</v>
      </c>
      <c r="N1208">
        <v>25</v>
      </c>
      <c r="O1208">
        <v>5</v>
      </c>
      <c r="P1208">
        <v>7</v>
      </c>
      <c r="Q1208" s="2">
        <f t="shared" si="218"/>
        <v>0.55977608956417435</v>
      </c>
      <c r="R1208" s="3">
        <f t="shared" si="219"/>
        <v>79.040000000000006</v>
      </c>
      <c r="S1208" s="3">
        <f t="shared" si="220"/>
        <v>64.12</v>
      </c>
      <c r="T1208" s="3">
        <f t="shared" si="221"/>
        <v>141.70040485829958</v>
      </c>
      <c r="U1208" s="3">
        <f t="shared" si="222"/>
        <v>145.04054897067996</v>
      </c>
      <c r="V1208" s="3">
        <f t="shared" si="223"/>
        <v>-3.3401441123803863</v>
      </c>
      <c r="W1208" s="2">
        <f t="shared" si="224"/>
        <v>3.5714285714285716</v>
      </c>
      <c r="X1208">
        <v>93</v>
      </c>
      <c r="Y1208">
        <v>42</v>
      </c>
      <c r="Z1208" s="2">
        <v>0.45200000000000001</v>
      </c>
      <c r="AA1208">
        <v>48</v>
      </c>
      <c r="AB1208">
        <v>18</v>
      </c>
      <c r="AC1208">
        <f t="shared" si="225"/>
        <v>54</v>
      </c>
      <c r="AD1208" s="2">
        <v>0.375</v>
      </c>
      <c r="AE1208">
        <v>16</v>
      </c>
      <c r="AF1208">
        <v>10</v>
      </c>
      <c r="AG1208" s="2">
        <v>0.625</v>
      </c>
      <c r="AH1208">
        <v>30</v>
      </c>
      <c r="AI1208">
        <v>14</v>
      </c>
      <c r="AJ1208">
        <v>44</v>
      </c>
      <c r="AK1208">
        <v>17</v>
      </c>
      <c r="AL1208">
        <v>7</v>
      </c>
      <c r="AM1208">
        <v>19</v>
      </c>
      <c r="AN1208">
        <v>240</v>
      </c>
      <c r="AO1208">
        <v>40</v>
      </c>
      <c r="AP1208">
        <v>32</v>
      </c>
      <c r="AQ1208">
        <v>17</v>
      </c>
      <c r="AR1208">
        <v>23</v>
      </c>
      <c r="AS1208">
        <v>31</v>
      </c>
      <c r="AT1208">
        <v>12</v>
      </c>
      <c r="AU1208">
        <v>15</v>
      </c>
      <c r="AV1208">
        <v>38</v>
      </c>
      <c r="AW1208">
        <f t="shared" si="226"/>
        <v>10</v>
      </c>
      <c r="AX1208">
        <f t="shared" si="227"/>
        <v>48</v>
      </c>
      <c r="AY1208" t="s">
        <v>102</v>
      </c>
      <c r="AZ1208" s="1">
        <v>46052.8125</v>
      </c>
      <c r="BA1208" s="1">
        <v>46052</v>
      </c>
      <c r="BB1208">
        <v>1</v>
      </c>
      <c r="BC1208" t="s">
        <v>121</v>
      </c>
      <c r="BD1208">
        <v>2026</v>
      </c>
    </row>
    <row r="1209" spans="1:56" x14ac:dyDescent="0.25">
      <c r="A1209">
        <v>22500689</v>
      </c>
      <c r="B1209" t="s">
        <v>109</v>
      </c>
      <c r="C1209" t="s">
        <v>110</v>
      </c>
      <c r="D1209">
        <v>1610612758</v>
      </c>
      <c r="E1209" t="str">
        <f t="shared" si="216"/>
        <v>161061275822500689</v>
      </c>
      <c r="F1209" t="s">
        <v>76</v>
      </c>
      <c r="G1209" t="s">
        <v>77</v>
      </c>
      <c r="H1209">
        <v>1610612738</v>
      </c>
      <c r="I1209" s="4" t="str">
        <f t="shared" si="217"/>
        <v>161061273822500689</v>
      </c>
      <c r="J1209">
        <v>0</v>
      </c>
      <c r="K1209">
        <v>0</v>
      </c>
      <c r="L1209">
        <v>93</v>
      </c>
      <c r="M1209">
        <v>112</v>
      </c>
      <c r="N1209">
        <v>19</v>
      </c>
      <c r="O1209">
        <v>6</v>
      </c>
      <c r="P1209">
        <v>4</v>
      </c>
      <c r="Q1209" s="2">
        <f t="shared" si="218"/>
        <v>0.49935567010309279</v>
      </c>
      <c r="R1209" s="3">
        <f t="shared" si="219"/>
        <v>64.12</v>
      </c>
      <c r="S1209" s="3">
        <f t="shared" si="220"/>
        <v>79.040000000000006</v>
      </c>
      <c r="T1209" s="3">
        <f t="shared" si="221"/>
        <v>145.04054897067996</v>
      </c>
      <c r="U1209" s="3">
        <f t="shared" si="222"/>
        <v>141.70040485829958</v>
      </c>
      <c r="V1209" s="3">
        <f t="shared" si="223"/>
        <v>3.3401441123803863</v>
      </c>
      <c r="W1209" s="2">
        <f t="shared" si="224"/>
        <v>1.3571428571428572</v>
      </c>
      <c r="X1209">
        <v>83</v>
      </c>
      <c r="Y1209">
        <v>31</v>
      </c>
      <c r="Z1209" s="2">
        <v>0.373</v>
      </c>
      <c r="AA1209">
        <v>31</v>
      </c>
      <c r="AB1209">
        <v>10</v>
      </c>
      <c r="AC1209">
        <f t="shared" si="225"/>
        <v>30</v>
      </c>
      <c r="AD1209" s="2">
        <v>0.32300000000000001</v>
      </c>
      <c r="AE1209">
        <v>23</v>
      </c>
      <c r="AF1209">
        <v>21</v>
      </c>
      <c r="AG1209" s="2">
        <v>0.91300000000000003</v>
      </c>
      <c r="AH1209">
        <v>32</v>
      </c>
      <c r="AI1209">
        <v>15</v>
      </c>
      <c r="AJ1209">
        <v>47</v>
      </c>
      <c r="AK1209">
        <v>18</v>
      </c>
      <c r="AL1209">
        <v>14</v>
      </c>
      <c r="AM1209">
        <v>-19</v>
      </c>
      <c r="AN1209">
        <v>240</v>
      </c>
      <c r="AO1209">
        <v>25</v>
      </c>
      <c r="AP1209">
        <v>21</v>
      </c>
      <c r="AQ1209">
        <v>20</v>
      </c>
      <c r="AR1209">
        <v>27</v>
      </c>
      <c r="AS1209">
        <v>0</v>
      </c>
      <c r="AT1209">
        <v>16</v>
      </c>
      <c r="AU1209">
        <v>10</v>
      </c>
      <c r="AV1209">
        <v>30</v>
      </c>
      <c r="AW1209">
        <f t="shared" si="226"/>
        <v>12</v>
      </c>
      <c r="AX1209">
        <f t="shared" si="227"/>
        <v>42</v>
      </c>
      <c r="AY1209" t="s">
        <v>102</v>
      </c>
      <c r="AZ1209" s="1">
        <v>46052.8125</v>
      </c>
      <c r="BA1209" s="1">
        <v>46052</v>
      </c>
      <c r="BB1209">
        <v>1</v>
      </c>
      <c r="BC1209" t="s">
        <v>121</v>
      </c>
      <c r="BD1209">
        <v>2026</v>
      </c>
    </row>
    <row r="1210" spans="1:56" x14ac:dyDescent="0.25">
      <c r="A1210">
        <v>22500690</v>
      </c>
      <c r="B1210" t="s">
        <v>55</v>
      </c>
      <c r="C1210" t="s">
        <v>56</v>
      </c>
      <c r="D1210">
        <v>1610612752</v>
      </c>
      <c r="E1210" t="str">
        <f t="shared" si="216"/>
        <v>161061275222500690</v>
      </c>
      <c r="F1210" t="s">
        <v>85</v>
      </c>
      <c r="G1210" t="s">
        <v>86</v>
      </c>
      <c r="H1210">
        <v>1610612757</v>
      </c>
      <c r="I1210" s="4" t="str">
        <f t="shared" si="217"/>
        <v>161061275722500690</v>
      </c>
      <c r="J1210">
        <v>1</v>
      </c>
      <c r="K1210">
        <v>1</v>
      </c>
      <c r="L1210">
        <v>127</v>
      </c>
      <c r="M1210">
        <v>97</v>
      </c>
      <c r="N1210">
        <v>29</v>
      </c>
      <c r="O1210">
        <v>3</v>
      </c>
      <c r="P1210">
        <v>9</v>
      </c>
      <c r="Q1210" s="2">
        <f t="shared" si="218"/>
        <v>0.60384176492963104</v>
      </c>
      <c r="R1210" s="3">
        <f t="shared" si="219"/>
        <v>76.16</v>
      </c>
      <c r="S1210" s="3">
        <f t="shared" si="220"/>
        <v>61.36</v>
      </c>
      <c r="T1210" s="3">
        <f t="shared" si="221"/>
        <v>166.75420168067228</v>
      </c>
      <c r="U1210" s="3">
        <f t="shared" si="222"/>
        <v>158.08344198174706</v>
      </c>
      <c r="V1210" s="3">
        <f t="shared" si="223"/>
        <v>8.6707596989252238</v>
      </c>
      <c r="W1210" s="2">
        <f t="shared" si="224"/>
        <v>2.2307692307692308</v>
      </c>
      <c r="X1210">
        <v>99</v>
      </c>
      <c r="Y1210">
        <v>48</v>
      </c>
      <c r="Z1210" s="2">
        <v>0.48499999999999999</v>
      </c>
      <c r="AA1210">
        <v>45</v>
      </c>
      <c r="AB1210">
        <v>19</v>
      </c>
      <c r="AC1210">
        <f t="shared" si="225"/>
        <v>57</v>
      </c>
      <c r="AD1210" s="2">
        <v>0.42199999999999999</v>
      </c>
      <c r="AE1210">
        <v>14</v>
      </c>
      <c r="AF1210">
        <v>12</v>
      </c>
      <c r="AG1210" s="2">
        <v>0.85699999999999998</v>
      </c>
      <c r="AH1210">
        <v>36</v>
      </c>
      <c r="AI1210">
        <v>16</v>
      </c>
      <c r="AJ1210">
        <v>52</v>
      </c>
      <c r="AK1210">
        <v>21</v>
      </c>
      <c r="AL1210">
        <v>13</v>
      </c>
      <c r="AM1210">
        <v>30</v>
      </c>
      <c r="AN1210">
        <v>240</v>
      </c>
      <c r="AO1210">
        <v>37</v>
      </c>
      <c r="AP1210">
        <v>22</v>
      </c>
      <c r="AQ1210">
        <v>28</v>
      </c>
      <c r="AR1210">
        <v>40</v>
      </c>
      <c r="AS1210">
        <v>33</v>
      </c>
      <c r="AT1210">
        <v>15</v>
      </c>
      <c r="AU1210">
        <v>16</v>
      </c>
      <c r="AV1210">
        <v>50</v>
      </c>
      <c r="AW1210">
        <f t="shared" si="226"/>
        <v>8</v>
      </c>
      <c r="AX1210">
        <f t="shared" si="227"/>
        <v>58</v>
      </c>
      <c r="AY1210" t="s">
        <v>102</v>
      </c>
      <c r="AZ1210" s="1">
        <v>46052.8125</v>
      </c>
      <c r="BA1210" s="1">
        <v>46052</v>
      </c>
      <c r="BB1210">
        <v>1</v>
      </c>
      <c r="BC1210" t="s">
        <v>121</v>
      </c>
      <c r="BD1210">
        <v>2026</v>
      </c>
    </row>
    <row r="1211" spans="1:56" x14ac:dyDescent="0.25">
      <c r="A1211">
        <v>22500690</v>
      </c>
      <c r="B1211" t="s">
        <v>85</v>
      </c>
      <c r="C1211" t="s">
        <v>86</v>
      </c>
      <c r="D1211">
        <v>1610612757</v>
      </c>
      <c r="E1211" t="str">
        <f t="shared" si="216"/>
        <v>161061275722500690</v>
      </c>
      <c r="F1211" t="s">
        <v>55</v>
      </c>
      <c r="G1211" t="s">
        <v>56</v>
      </c>
      <c r="H1211">
        <v>1610612752</v>
      </c>
      <c r="I1211" s="4" t="str">
        <f t="shared" si="217"/>
        <v>161061275222500690</v>
      </c>
      <c r="J1211">
        <v>0</v>
      </c>
      <c r="K1211">
        <v>0</v>
      </c>
      <c r="L1211">
        <v>97</v>
      </c>
      <c r="M1211">
        <v>127</v>
      </c>
      <c r="N1211">
        <v>23</v>
      </c>
      <c r="O1211">
        <v>5</v>
      </c>
      <c r="P1211">
        <v>5</v>
      </c>
      <c r="Q1211" s="2">
        <f t="shared" si="218"/>
        <v>0.54274843330349154</v>
      </c>
      <c r="R1211" s="3">
        <f t="shared" si="219"/>
        <v>61.36</v>
      </c>
      <c r="S1211" s="3">
        <f t="shared" si="220"/>
        <v>76.16</v>
      </c>
      <c r="T1211" s="3">
        <f t="shared" si="221"/>
        <v>158.08344198174706</v>
      </c>
      <c r="U1211" s="3">
        <f t="shared" si="222"/>
        <v>166.75420168067228</v>
      </c>
      <c r="V1211" s="3">
        <f t="shared" si="223"/>
        <v>-8.6707596989252238</v>
      </c>
      <c r="W1211" s="2">
        <f t="shared" si="224"/>
        <v>1.1499999999999999</v>
      </c>
      <c r="X1211">
        <v>81</v>
      </c>
      <c r="Y1211">
        <v>35</v>
      </c>
      <c r="Z1211" s="2">
        <v>0.432</v>
      </c>
      <c r="AA1211">
        <v>43</v>
      </c>
      <c r="AB1211">
        <v>13</v>
      </c>
      <c r="AC1211">
        <f t="shared" si="225"/>
        <v>39</v>
      </c>
      <c r="AD1211" s="2">
        <v>0.30199999999999999</v>
      </c>
      <c r="AE1211">
        <v>19</v>
      </c>
      <c r="AF1211">
        <v>14</v>
      </c>
      <c r="AG1211" s="2">
        <v>0.73699999999999999</v>
      </c>
      <c r="AH1211">
        <v>29</v>
      </c>
      <c r="AI1211">
        <v>8</v>
      </c>
      <c r="AJ1211">
        <v>37</v>
      </c>
      <c r="AK1211">
        <v>13</v>
      </c>
      <c r="AL1211">
        <v>20</v>
      </c>
      <c r="AM1211">
        <v>-30</v>
      </c>
      <c r="AN1211">
        <v>240</v>
      </c>
      <c r="AO1211">
        <v>22</v>
      </c>
      <c r="AP1211">
        <v>27</v>
      </c>
      <c r="AQ1211">
        <v>20</v>
      </c>
      <c r="AR1211">
        <v>28</v>
      </c>
      <c r="AS1211">
        <v>0</v>
      </c>
      <c r="AT1211">
        <v>13</v>
      </c>
      <c r="AU1211">
        <v>13</v>
      </c>
      <c r="AV1211">
        <v>42</v>
      </c>
      <c r="AW1211">
        <f t="shared" si="226"/>
        <v>2</v>
      </c>
      <c r="AX1211">
        <f t="shared" si="227"/>
        <v>44</v>
      </c>
      <c r="AY1211" t="s">
        <v>102</v>
      </c>
      <c r="AZ1211" s="1">
        <v>46052.8125</v>
      </c>
      <c r="BA1211" s="1">
        <v>46052</v>
      </c>
      <c r="BB1211">
        <v>1</v>
      </c>
      <c r="BC1211" t="s">
        <v>121</v>
      </c>
      <c r="BD1211">
        <v>2026</v>
      </c>
    </row>
    <row r="1212" spans="1:56" x14ac:dyDescent="0.25">
      <c r="A1212">
        <v>22500691</v>
      </c>
      <c r="B1212" t="s">
        <v>105</v>
      </c>
      <c r="C1212" t="s">
        <v>106</v>
      </c>
      <c r="D1212">
        <v>1610612740</v>
      </c>
      <c r="E1212" t="str">
        <f t="shared" si="216"/>
        <v>161061274022500691</v>
      </c>
      <c r="F1212" t="s">
        <v>103</v>
      </c>
      <c r="G1212" t="s">
        <v>104</v>
      </c>
      <c r="H1212">
        <v>1610612763</v>
      </c>
      <c r="I1212" s="4" t="str">
        <f t="shared" si="217"/>
        <v>161061276322500691</v>
      </c>
      <c r="J1212">
        <v>1</v>
      </c>
      <c r="K1212">
        <v>1</v>
      </c>
      <c r="L1212">
        <v>114</v>
      </c>
      <c r="M1212">
        <v>106</v>
      </c>
      <c r="N1212">
        <v>24</v>
      </c>
      <c r="O1212">
        <v>6</v>
      </c>
      <c r="P1212">
        <v>13</v>
      </c>
      <c r="Q1212" s="2">
        <f t="shared" si="218"/>
        <v>0.57320997586484312</v>
      </c>
      <c r="R1212" s="3">
        <f t="shared" si="219"/>
        <v>70.44</v>
      </c>
      <c r="S1212" s="3">
        <f t="shared" si="220"/>
        <v>64.599999999999994</v>
      </c>
      <c r="T1212" s="3">
        <f t="shared" si="221"/>
        <v>161.83986371379899</v>
      </c>
      <c r="U1212" s="3">
        <f t="shared" si="222"/>
        <v>164.08668730650155</v>
      </c>
      <c r="V1212" s="3">
        <f t="shared" si="223"/>
        <v>-2.2468235927025546</v>
      </c>
      <c r="W1212" s="2">
        <f t="shared" si="224"/>
        <v>1.6</v>
      </c>
      <c r="X1212">
        <v>88</v>
      </c>
      <c r="Y1212">
        <v>43</v>
      </c>
      <c r="Z1212" s="2">
        <v>0.48899999999999999</v>
      </c>
      <c r="AA1212">
        <v>33</v>
      </c>
      <c r="AB1212">
        <v>8</v>
      </c>
      <c r="AC1212">
        <f t="shared" si="225"/>
        <v>24</v>
      </c>
      <c r="AD1212" s="2">
        <v>0.24199999999999999</v>
      </c>
      <c r="AE1212">
        <v>26</v>
      </c>
      <c r="AF1212">
        <v>20</v>
      </c>
      <c r="AG1212" s="2">
        <v>0.76900000000000002</v>
      </c>
      <c r="AH1212">
        <v>28</v>
      </c>
      <c r="AI1212">
        <v>14</v>
      </c>
      <c r="AJ1212">
        <v>42</v>
      </c>
      <c r="AK1212">
        <v>16</v>
      </c>
      <c r="AL1212">
        <v>15</v>
      </c>
      <c r="AM1212">
        <v>8</v>
      </c>
      <c r="AN1212">
        <v>240</v>
      </c>
      <c r="AO1212">
        <v>28</v>
      </c>
      <c r="AP1212">
        <v>30</v>
      </c>
      <c r="AQ1212">
        <v>35</v>
      </c>
      <c r="AR1212">
        <v>21</v>
      </c>
      <c r="AS1212">
        <v>17</v>
      </c>
      <c r="AT1212">
        <v>24</v>
      </c>
      <c r="AU1212">
        <v>18</v>
      </c>
      <c r="AV1212">
        <v>68</v>
      </c>
      <c r="AW1212">
        <f t="shared" si="226"/>
        <v>2</v>
      </c>
      <c r="AX1212">
        <f t="shared" si="227"/>
        <v>70</v>
      </c>
      <c r="AY1212" t="s">
        <v>102</v>
      </c>
      <c r="AZ1212" s="1">
        <v>46052.8125</v>
      </c>
      <c r="BA1212" s="1">
        <v>46052</v>
      </c>
      <c r="BB1212">
        <v>1</v>
      </c>
      <c r="BC1212" t="s">
        <v>121</v>
      </c>
      <c r="BD1212">
        <v>2026</v>
      </c>
    </row>
    <row r="1213" spans="1:56" x14ac:dyDescent="0.25">
      <c r="A1213">
        <v>22500691</v>
      </c>
      <c r="B1213" t="s">
        <v>103</v>
      </c>
      <c r="C1213" t="s">
        <v>104</v>
      </c>
      <c r="D1213">
        <v>1610612763</v>
      </c>
      <c r="E1213" t="str">
        <f t="shared" si="216"/>
        <v>161061276322500691</v>
      </c>
      <c r="F1213" t="s">
        <v>105</v>
      </c>
      <c r="G1213" t="s">
        <v>106</v>
      </c>
      <c r="H1213">
        <v>1610612740</v>
      </c>
      <c r="I1213" s="4" t="str">
        <f t="shared" si="217"/>
        <v>161061274022500691</v>
      </c>
      <c r="J1213">
        <v>0</v>
      </c>
      <c r="K1213">
        <v>0</v>
      </c>
      <c r="L1213">
        <v>106</v>
      </c>
      <c r="M1213">
        <v>114</v>
      </c>
      <c r="N1213">
        <v>26</v>
      </c>
      <c r="O1213">
        <v>3</v>
      </c>
      <c r="P1213">
        <v>11</v>
      </c>
      <c r="Q1213" s="2">
        <f t="shared" si="218"/>
        <v>0.53212851405622497</v>
      </c>
      <c r="R1213" s="3">
        <f t="shared" si="219"/>
        <v>64.599999999999994</v>
      </c>
      <c r="S1213" s="3">
        <f t="shared" si="220"/>
        <v>70.44</v>
      </c>
      <c r="T1213" s="3">
        <f t="shared" si="221"/>
        <v>164.08668730650155</v>
      </c>
      <c r="U1213" s="3">
        <f t="shared" si="222"/>
        <v>161.83986371379899</v>
      </c>
      <c r="V1213" s="3">
        <f t="shared" si="223"/>
        <v>2.2468235927025546</v>
      </c>
      <c r="W1213" s="2">
        <f t="shared" si="224"/>
        <v>1.368421052631579</v>
      </c>
      <c r="X1213">
        <v>93</v>
      </c>
      <c r="Y1213">
        <v>40</v>
      </c>
      <c r="Z1213" s="2">
        <v>0.43</v>
      </c>
      <c r="AA1213">
        <v>41</v>
      </c>
      <c r="AB1213">
        <v>12</v>
      </c>
      <c r="AC1213">
        <f t="shared" si="225"/>
        <v>36</v>
      </c>
      <c r="AD1213" s="2">
        <v>0.29299999999999998</v>
      </c>
      <c r="AE1213">
        <v>15</v>
      </c>
      <c r="AF1213">
        <v>14</v>
      </c>
      <c r="AG1213" s="2">
        <v>0.93300000000000005</v>
      </c>
      <c r="AH1213">
        <v>30</v>
      </c>
      <c r="AI1213">
        <v>16</v>
      </c>
      <c r="AJ1213">
        <v>46</v>
      </c>
      <c r="AK1213">
        <v>19</v>
      </c>
      <c r="AL1213">
        <v>19</v>
      </c>
      <c r="AM1213">
        <v>-8</v>
      </c>
      <c r="AN1213">
        <v>240</v>
      </c>
      <c r="AO1213">
        <v>32</v>
      </c>
      <c r="AP1213">
        <v>29</v>
      </c>
      <c r="AQ1213">
        <v>15</v>
      </c>
      <c r="AR1213">
        <v>30</v>
      </c>
      <c r="AS1213">
        <v>10</v>
      </c>
      <c r="AT1213">
        <v>11</v>
      </c>
      <c r="AU1213">
        <v>23</v>
      </c>
      <c r="AV1213">
        <v>48</v>
      </c>
      <c r="AW1213">
        <f t="shared" si="226"/>
        <v>8</v>
      </c>
      <c r="AX1213">
        <f t="shared" si="227"/>
        <v>56</v>
      </c>
      <c r="AY1213" t="s">
        <v>102</v>
      </c>
      <c r="AZ1213" s="1">
        <v>46052.8125</v>
      </c>
      <c r="BA1213" s="1">
        <v>46052</v>
      </c>
      <c r="BB1213">
        <v>1</v>
      </c>
      <c r="BC1213" t="s">
        <v>121</v>
      </c>
      <c r="BD1213">
        <v>2026</v>
      </c>
    </row>
    <row r="1214" spans="1:56" x14ac:dyDescent="0.25">
      <c r="A1214">
        <v>22500688</v>
      </c>
      <c r="B1214" t="s">
        <v>111</v>
      </c>
      <c r="C1214" t="s">
        <v>112</v>
      </c>
      <c r="D1214">
        <v>1610612764</v>
      </c>
      <c r="E1214" t="str">
        <f t="shared" si="216"/>
        <v>161061276422500688</v>
      </c>
      <c r="F1214" t="s">
        <v>68</v>
      </c>
      <c r="G1214" t="s">
        <v>69</v>
      </c>
      <c r="H1214">
        <v>1610612747</v>
      </c>
      <c r="I1214" s="4" t="str">
        <f t="shared" si="217"/>
        <v>161061274722500688</v>
      </c>
      <c r="J1214">
        <v>1</v>
      </c>
      <c r="K1214">
        <v>0</v>
      </c>
      <c r="L1214">
        <v>111</v>
      </c>
      <c r="M1214">
        <v>142</v>
      </c>
      <c r="N1214">
        <v>28</v>
      </c>
      <c r="O1214">
        <v>4</v>
      </c>
      <c r="P1214">
        <v>10</v>
      </c>
      <c r="Q1214" s="2">
        <f t="shared" si="218"/>
        <v>0.53675048355899413</v>
      </c>
      <c r="R1214" s="3">
        <f t="shared" si="219"/>
        <v>68.400000000000006</v>
      </c>
      <c r="S1214" s="3">
        <f t="shared" si="220"/>
        <v>72.08</v>
      </c>
      <c r="T1214" s="3">
        <f t="shared" si="221"/>
        <v>162.28070175438597</v>
      </c>
      <c r="U1214" s="3">
        <f t="shared" si="222"/>
        <v>197.00332963374029</v>
      </c>
      <c r="V1214" s="3">
        <f t="shared" si="223"/>
        <v>-34.72262787935432</v>
      </c>
      <c r="W1214" s="2">
        <f t="shared" si="224"/>
        <v>1.5555555555555556</v>
      </c>
      <c r="X1214">
        <v>99</v>
      </c>
      <c r="Y1214">
        <v>44</v>
      </c>
      <c r="Z1214" s="2">
        <v>0.44400000000000001</v>
      </c>
      <c r="AA1214">
        <v>48</v>
      </c>
      <c r="AB1214">
        <v>16</v>
      </c>
      <c r="AC1214">
        <f t="shared" si="225"/>
        <v>48</v>
      </c>
      <c r="AD1214" s="2">
        <v>0.33300000000000002</v>
      </c>
      <c r="AE1214">
        <v>10</v>
      </c>
      <c r="AF1214">
        <v>7</v>
      </c>
      <c r="AG1214" s="2">
        <v>0.7</v>
      </c>
      <c r="AH1214">
        <v>22</v>
      </c>
      <c r="AI1214">
        <v>17</v>
      </c>
      <c r="AJ1214">
        <v>39</v>
      </c>
      <c r="AK1214">
        <v>19</v>
      </c>
      <c r="AL1214">
        <v>18</v>
      </c>
      <c r="AM1214">
        <v>-31</v>
      </c>
      <c r="AN1214">
        <v>240</v>
      </c>
      <c r="AO1214">
        <v>27</v>
      </c>
      <c r="AP1214">
        <v>21</v>
      </c>
      <c r="AQ1214">
        <v>36</v>
      </c>
      <c r="AR1214">
        <v>27</v>
      </c>
      <c r="AS1214">
        <v>2</v>
      </c>
      <c r="AT1214">
        <v>23</v>
      </c>
      <c r="AU1214">
        <v>18</v>
      </c>
      <c r="AV1214">
        <v>50</v>
      </c>
      <c r="AW1214">
        <f t="shared" si="226"/>
        <v>6</v>
      </c>
      <c r="AX1214">
        <f t="shared" si="227"/>
        <v>56</v>
      </c>
      <c r="AY1214" t="s">
        <v>102</v>
      </c>
      <c r="AZ1214" s="1">
        <v>46052.791666666664</v>
      </c>
      <c r="BA1214" s="1">
        <v>46052</v>
      </c>
      <c r="BB1214">
        <v>1</v>
      </c>
      <c r="BC1214" t="s">
        <v>121</v>
      </c>
      <c r="BD1214">
        <v>2026</v>
      </c>
    </row>
    <row r="1215" spans="1:56" x14ac:dyDescent="0.25">
      <c r="A1215">
        <v>22500688</v>
      </c>
      <c r="B1215" t="s">
        <v>68</v>
      </c>
      <c r="C1215" t="s">
        <v>69</v>
      </c>
      <c r="D1215">
        <v>1610612747</v>
      </c>
      <c r="E1215" t="str">
        <f t="shared" si="216"/>
        <v>161061274722500688</v>
      </c>
      <c r="F1215" t="s">
        <v>111</v>
      </c>
      <c r="G1215" t="s">
        <v>112</v>
      </c>
      <c r="H1215">
        <v>1610612764</v>
      </c>
      <c r="I1215" s="4" t="str">
        <f t="shared" si="217"/>
        <v>161061276422500688</v>
      </c>
      <c r="J1215">
        <v>0</v>
      </c>
      <c r="K1215">
        <v>1</v>
      </c>
      <c r="L1215">
        <v>142</v>
      </c>
      <c r="M1215">
        <v>111</v>
      </c>
      <c r="N1215">
        <v>38</v>
      </c>
      <c r="O1215">
        <v>4</v>
      </c>
      <c r="P1215">
        <v>17</v>
      </c>
      <c r="Q1215" s="2">
        <f t="shared" si="218"/>
        <v>0.71659265240209935</v>
      </c>
      <c r="R1215" s="3">
        <f t="shared" si="219"/>
        <v>72.08</v>
      </c>
      <c r="S1215" s="3">
        <f t="shared" si="220"/>
        <v>68.400000000000006</v>
      </c>
      <c r="T1215" s="3">
        <f t="shared" si="221"/>
        <v>197.00332963374029</v>
      </c>
      <c r="U1215" s="3">
        <f t="shared" si="222"/>
        <v>162.28070175438597</v>
      </c>
      <c r="V1215" s="3">
        <f t="shared" si="223"/>
        <v>34.72262787935432</v>
      </c>
      <c r="W1215" s="2">
        <f t="shared" si="224"/>
        <v>2.375</v>
      </c>
      <c r="X1215">
        <v>85</v>
      </c>
      <c r="Y1215">
        <v>52</v>
      </c>
      <c r="Z1215" s="2">
        <v>0.61199999999999999</v>
      </c>
      <c r="AA1215">
        <v>33</v>
      </c>
      <c r="AB1215">
        <v>14</v>
      </c>
      <c r="AC1215">
        <f t="shared" si="225"/>
        <v>42</v>
      </c>
      <c r="AD1215" s="2">
        <v>0.42399999999999999</v>
      </c>
      <c r="AE1215">
        <v>32</v>
      </c>
      <c r="AF1215">
        <v>24</v>
      </c>
      <c r="AG1215" s="2">
        <v>0.75</v>
      </c>
      <c r="AH1215">
        <v>35</v>
      </c>
      <c r="AI1215">
        <v>11</v>
      </c>
      <c r="AJ1215">
        <v>46</v>
      </c>
      <c r="AK1215">
        <v>8</v>
      </c>
      <c r="AL1215">
        <v>16</v>
      </c>
      <c r="AM1215">
        <v>31</v>
      </c>
      <c r="AN1215">
        <v>240</v>
      </c>
      <c r="AO1215">
        <v>41</v>
      </c>
      <c r="AP1215">
        <v>36</v>
      </c>
      <c r="AQ1215">
        <v>31</v>
      </c>
      <c r="AR1215">
        <v>34</v>
      </c>
      <c r="AS1215">
        <v>38</v>
      </c>
      <c r="AT1215">
        <v>26</v>
      </c>
      <c r="AU1215">
        <v>21</v>
      </c>
      <c r="AV1215">
        <v>66</v>
      </c>
      <c r="AW1215">
        <f t="shared" si="226"/>
        <v>10</v>
      </c>
      <c r="AX1215">
        <f t="shared" si="227"/>
        <v>76</v>
      </c>
      <c r="AY1215" t="s">
        <v>102</v>
      </c>
      <c r="AZ1215" s="1">
        <v>46052.791666666664</v>
      </c>
      <c r="BA1215" s="1">
        <v>46052</v>
      </c>
      <c r="BB1215">
        <v>1</v>
      </c>
      <c r="BC1215" t="s">
        <v>121</v>
      </c>
      <c r="BD1215">
        <v>2026</v>
      </c>
    </row>
    <row r="1216" spans="1:56" x14ac:dyDescent="0.25">
      <c r="A1216">
        <v>22500686</v>
      </c>
      <c r="B1216" t="s">
        <v>66</v>
      </c>
      <c r="C1216" t="s">
        <v>67</v>
      </c>
      <c r="D1216">
        <v>1610612750</v>
      </c>
      <c r="E1216" t="str">
        <f t="shared" si="216"/>
        <v>161061275022500686</v>
      </c>
      <c r="F1216" t="s">
        <v>59</v>
      </c>
      <c r="G1216" t="s">
        <v>60</v>
      </c>
      <c r="H1216">
        <v>1610612760</v>
      </c>
      <c r="I1216" s="4" t="str">
        <f t="shared" si="217"/>
        <v>161061276022500686</v>
      </c>
      <c r="J1216">
        <v>1</v>
      </c>
      <c r="K1216">
        <v>1</v>
      </c>
      <c r="L1216">
        <v>123</v>
      </c>
      <c r="M1216">
        <v>111</v>
      </c>
      <c r="N1216">
        <v>26</v>
      </c>
      <c r="O1216">
        <v>7</v>
      </c>
      <c r="P1216">
        <v>12</v>
      </c>
      <c r="Q1216" s="2">
        <f t="shared" si="218"/>
        <v>0.63454395377631034</v>
      </c>
      <c r="R1216" s="3">
        <f t="shared" si="219"/>
        <v>62.92</v>
      </c>
      <c r="S1216" s="3">
        <f t="shared" si="220"/>
        <v>68.8</v>
      </c>
      <c r="T1216" s="3">
        <f t="shared" si="221"/>
        <v>195.4863318499682</v>
      </c>
      <c r="U1216" s="3">
        <f t="shared" si="222"/>
        <v>161.33720930232559</v>
      </c>
      <c r="V1216" s="3">
        <f t="shared" si="223"/>
        <v>34.149122547642605</v>
      </c>
      <c r="W1216" s="2">
        <f t="shared" si="224"/>
        <v>1.368421052631579</v>
      </c>
      <c r="X1216">
        <v>89</v>
      </c>
      <c r="Y1216">
        <v>45</v>
      </c>
      <c r="Z1216" s="2">
        <v>0.50600000000000001</v>
      </c>
      <c r="AA1216">
        <v>47</v>
      </c>
      <c r="AB1216">
        <v>22</v>
      </c>
      <c r="AC1216">
        <f t="shared" si="225"/>
        <v>66</v>
      </c>
      <c r="AD1216" s="2">
        <v>0.46800000000000003</v>
      </c>
      <c r="AE1216">
        <v>18</v>
      </c>
      <c r="AF1216">
        <v>11</v>
      </c>
      <c r="AG1216" s="2">
        <v>0.61099999999999999</v>
      </c>
      <c r="AH1216">
        <v>31</v>
      </c>
      <c r="AI1216">
        <v>15</v>
      </c>
      <c r="AJ1216">
        <v>46</v>
      </c>
      <c r="AK1216">
        <v>21</v>
      </c>
      <c r="AL1216">
        <v>19</v>
      </c>
      <c r="AM1216">
        <v>12</v>
      </c>
      <c r="AN1216">
        <v>240</v>
      </c>
      <c r="AO1216">
        <v>34</v>
      </c>
      <c r="AP1216">
        <v>29</v>
      </c>
      <c r="AQ1216">
        <v>33</v>
      </c>
      <c r="AR1216">
        <v>27</v>
      </c>
      <c r="AS1216">
        <v>22</v>
      </c>
      <c r="AT1216">
        <v>23</v>
      </c>
      <c r="AU1216">
        <v>30</v>
      </c>
      <c r="AV1216">
        <v>36</v>
      </c>
      <c r="AW1216">
        <f t="shared" si="226"/>
        <v>10</v>
      </c>
      <c r="AX1216">
        <f t="shared" si="227"/>
        <v>46</v>
      </c>
      <c r="AY1216" t="s">
        <v>102</v>
      </c>
      <c r="AZ1216" s="1">
        <v>46051.895833333336</v>
      </c>
      <c r="BA1216" s="1">
        <v>46051</v>
      </c>
      <c r="BB1216">
        <v>1</v>
      </c>
      <c r="BC1216" t="s">
        <v>121</v>
      </c>
      <c r="BD1216">
        <v>2026</v>
      </c>
    </row>
    <row r="1217" spans="1:56" x14ac:dyDescent="0.25">
      <c r="A1217">
        <v>22500686</v>
      </c>
      <c r="B1217" t="s">
        <v>59</v>
      </c>
      <c r="C1217" t="s">
        <v>60</v>
      </c>
      <c r="D1217">
        <v>1610612760</v>
      </c>
      <c r="E1217" t="str">
        <f t="shared" si="216"/>
        <v>161061276022500686</v>
      </c>
      <c r="F1217" t="s">
        <v>66</v>
      </c>
      <c r="G1217" t="s">
        <v>67</v>
      </c>
      <c r="H1217">
        <v>1610612750</v>
      </c>
      <c r="I1217" s="4" t="str">
        <f t="shared" si="217"/>
        <v>161061275022500686</v>
      </c>
      <c r="J1217">
        <v>0</v>
      </c>
      <c r="K1217">
        <v>0</v>
      </c>
      <c r="L1217">
        <v>111</v>
      </c>
      <c r="M1217">
        <v>123</v>
      </c>
      <c r="N1217">
        <v>27</v>
      </c>
      <c r="O1217">
        <v>5</v>
      </c>
      <c r="P1217">
        <v>11</v>
      </c>
      <c r="Q1217" s="2">
        <f t="shared" si="218"/>
        <v>0.58544303797468356</v>
      </c>
      <c r="R1217" s="3">
        <f t="shared" si="219"/>
        <v>68.8</v>
      </c>
      <c r="S1217" s="3">
        <f t="shared" si="220"/>
        <v>62.92</v>
      </c>
      <c r="T1217" s="3">
        <f t="shared" si="221"/>
        <v>161.33720930232559</v>
      </c>
      <c r="U1217" s="3">
        <f t="shared" si="222"/>
        <v>195.4863318499682</v>
      </c>
      <c r="V1217" s="3">
        <f t="shared" si="223"/>
        <v>-34.149122547642605</v>
      </c>
      <c r="W1217" s="2">
        <f t="shared" si="224"/>
        <v>1.8</v>
      </c>
      <c r="X1217">
        <v>86</v>
      </c>
      <c r="Y1217">
        <v>41</v>
      </c>
      <c r="Z1217" s="2">
        <v>0.47699999999999998</v>
      </c>
      <c r="AA1217">
        <v>31</v>
      </c>
      <c r="AB1217">
        <v>11</v>
      </c>
      <c r="AC1217">
        <f t="shared" si="225"/>
        <v>33</v>
      </c>
      <c r="AD1217" s="2">
        <v>0.35499999999999998</v>
      </c>
      <c r="AE1217">
        <v>20</v>
      </c>
      <c r="AF1217">
        <v>18</v>
      </c>
      <c r="AG1217" s="2">
        <v>0.9</v>
      </c>
      <c r="AH1217">
        <v>25</v>
      </c>
      <c r="AI1217">
        <v>11</v>
      </c>
      <c r="AJ1217">
        <v>36</v>
      </c>
      <c r="AK1217">
        <v>15</v>
      </c>
      <c r="AL1217">
        <v>15</v>
      </c>
      <c r="AM1217">
        <v>-12</v>
      </c>
      <c r="AN1217">
        <v>240</v>
      </c>
      <c r="AO1217">
        <v>22</v>
      </c>
      <c r="AP1217">
        <v>28</v>
      </c>
      <c r="AQ1217">
        <v>30</v>
      </c>
      <c r="AR1217">
        <v>31</v>
      </c>
      <c r="AS1217">
        <v>0</v>
      </c>
      <c r="AT1217">
        <v>13</v>
      </c>
      <c r="AU1217">
        <v>29</v>
      </c>
      <c r="AV1217">
        <v>52</v>
      </c>
      <c r="AW1217">
        <f t="shared" si="226"/>
        <v>8</v>
      </c>
      <c r="AX1217">
        <f t="shared" si="227"/>
        <v>60</v>
      </c>
      <c r="AY1217" t="s">
        <v>102</v>
      </c>
      <c r="AZ1217" s="1">
        <v>46051.895833333336</v>
      </c>
      <c r="BA1217" s="1">
        <v>46051</v>
      </c>
      <c r="BB1217">
        <v>1</v>
      </c>
      <c r="BC1217" t="s">
        <v>121</v>
      </c>
      <c r="BD1217">
        <v>2026</v>
      </c>
    </row>
    <row r="1218" spans="1:56" x14ac:dyDescent="0.25">
      <c r="A1218">
        <v>22500684</v>
      </c>
      <c r="B1218" t="s">
        <v>117</v>
      </c>
      <c r="C1218" t="s">
        <v>118</v>
      </c>
      <c r="D1218">
        <v>1610612751</v>
      </c>
      <c r="E1218" t="str">
        <f t="shared" ref="E1218:E1281" si="228">D1218:D3861&amp;A1218:A3861</f>
        <v>161061275122500684</v>
      </c>
      <c r="F1218" t="s">
        <v>80</v>
      </c>
      <c r="G1218" t="s">
        <v>81</v>
      </c>
      <c r="H1218">
        <v>1610612743</v>
      </c>
      <c r="I1218" s="4" t="str">
        <f t="shared" ref="I1218:I1281" si="229">H1218:H3861&amp;A1218:A3861</f>
        <v>161061274322500684</v>
      </c>
      <c r="J1218">
        <v>0</v>
      </c>
      <c r="K1218">
        <v>0</v>
      </c>
      <c r="L1218">
        <v>103</v>
      </c>
      <c r="M1218">
        <v>107</v>
      </c>
      <c r="N1218">
        <v>24</v>
      </c>
      <c r="O1218">
        <v>6</v>
      </c>
      <c r="P1218">
        <v>4</v>
      </c>
      <c r="Q1218" s="2">
        <f t="shared" ref="Q1218:Q1281" si="230">IF((2*(X1218 + 0.44 * AE1218))=0,0,L1218 / (2*(X1218 + 0.44 * AE1218)))</f>
        <v>0.55424020662935858</v>
      </c>
      <c r="R1218" s="3">
        <f t="shared" ref="R1218:R1281" si="231">X1218 + 0.44 * AE1218 - AI1218 - AL1218</f>
        <v>70.92</v>
      </c>
      <c r="S1218" s="3">
        <f t="shared" ref="S1218:S1281" si="232">INDEX(X:X,MATCH(I1218,E:E,0))
+0.44*INDEX(AE:AE,MATCH(I1218,E:E,0))
-INDEX(AI:AI,MATCH(I1218,E:E,0))
-INDEX(AL:AL,MATCH(I1218,E:E,0))</f>
        <v>78</v>
      </c>
      <c r="T1218" s="3">
        <f t="shared" ref="T1218:T1281" si="233">(L1218/R1218)*100</f>
        <v>145.2340665538635</v>
      </c>
      <c r="U1218" s="3">
        <f t="shared" ref="U1218:U1281" si="234">(M1218/S1218)*100</f>
        <v>137.17948717948718</v>
      </c>
      <c r="V1218" s="3">
        <f t="shared" ref="V1218:V1281" si="235">T1218-U1218</f>
        <v>8.054579374376317</v>
      </c>
      <c r="W1218" s="2">
        <f t="shared" ref="W1218:W1281" si="236">N1218/IF(AL1218=0,1,AL1218)</f>
        <v>3</v>
      </c>
      <c r="X1218">
        <v>85</v>
      </c>
      <c r="Y1218">
        <v>37</v>
      </c>
      <c r="Z1218" s="2">
        <v>0.435</v>
      </c>
      <c r="AA1218">
        <v>37</v>
      </c>
      <c r="AB1218">
        <v>14</v>
      </c>
      <c r="AC1218">
        <f t="shared" ref="AC1218:AC1281" si="237">AB1218*3</f>
        <v>42</v>
      </c>
      <c r="AD1218" s="2">
        <v>0.378</v>
      </c>
      <c r="AE1218">
        <v>18</v>
      </c>
      <c r="AF1218">
        <v>15</v>
      </c>
      <c r="AG1218" s="2">
        <v>0.83299999999999996</v>
      </c>
      <c r="AH1218">
        <v>35</v>
      </c>
      <c r="AI1218">
        <v>14</v>
      </c>
      <c r="AJ1218">
        <v>49</v>
      </c>
      <c r="AK1218">
        <v>21</v>
      </c>
      <c r="AL1218">
        <v>8</v>
      </c>
      <c r="AM1218">
        <v>-4</v>
      </c>
      <c r="AN1218">
        <v>240</v>
      </c>
      <c r="AO1218">
        <v>26</v>
      </c>
      <c r="AP1218">
        <v>23</v>
      </c>
      <c r="AQ1218">
        <v>27</v>
      </c>
      <c r="AR1218">
        <v>27</v>
      </c>
      <c r="AS1218">
        <v>5</v>
      </c>
      <c r="AT1218">
        <v>9</v>
      </c>
      <c r="AU1218">
        <v>7</v>
      </c>
      <c r="AV1218">
        <v>42</v>
      </c>
      <c r="AW1218">
        <f t="shared" ref="AW1218:AW1281" si="238">L1218-(AV1218+AC1218+AF1218)</f>
        <v>4</v>
      </c>
      <c r="AX1218">
        <f t="shared" ref="AX1218:AX1281" si="239">AV1218+AW1218</f>
        <v>46</v>
      </c>
      <c r="AY1218" t="s">
        <v>102</v>
      </c>
      <c r="AZ1218" s="1">
        <v>46051.875</v>
      </c>
      <c r="BA1218" s="1">
        <v>46051</v>
      </c>
      <c r="BB1218">
        <v>1</v>
      </c>
      <c r="BC1218" t="s">
        <v>121</v>
      </c>
      <c r="BD1218">
        <v>2026</v>
      </c>
    </row>
    <row r="1219" spans="1:56" x14ac:dyDescent="0.25">
      <c r="A1219">
        <v>22500684</v>
      </c>
      <c r="B1219" t="s">
        <v>80</v>
      </c>
      <c r="C1219" t="s">
        <v>81</v>
      </c>
      <c r="D1219">
        <v>1610612743</v>
      </c>
      <c r="E1219" t="str">
        <f t="shared" si="228"/>
        <v>161061274322500684</v>
      </c>
      <c r="F1219" t="s">
        <v>117</v>
      </c>
      <c r="G1219" t="s">
        <v>118</v>
      </c>
      <c r="H1219">
        <v>1610612751</v>
      </c>
      <c r="I1219" s="4" t="str">
        <f t="shared" si="229"/>
        <v>161061275122500684</v>
      </c>
      <c r="J1219">
        <v>1</v>
      </c>
      <c r="K1219">
        <v>1</v>
      </c>
      <c r="L1219">
        <v>107</v>
      </c>
      <c r="M1219">
        <v>103</v>
      </c>
      <c r="N1219">
        <v>24</v>
      </c>
      <c r="O1219">
        <v>4</v>
      </c>
      <c r="P1219">
        <v>6</v>
      </c>
      <c r="Q1219" s="2">
        <f t="shared" si="230"/>
        <v>0.58791208791208793</v>
      </c>
      <c r="R1219" s="3">
        <f t="shared" si="231"/>
        <v>78</v>
      </c>
      <c r="S1219" s="3">
        <f t="shared" si="232"/>
        <v>70.92</v>
      </c>
      <c r="T1219" s="3">
        <f t="shared" si="233"/>
        <v>137.17948717948718</v>
      </c>
      <c r="U1219" s="3">
        <f t="shared" si="234"/>
        <v>145.2340665538635</v>
      </c>
      <c r="V1219" s="3">
        <f t="shared" si="235"/>
        <v>-8.054579374376317</v>
      </c>
      <c r="W1219" s="2">
        <f t="shared" si="236"/>
        <v>4</v>
      </c>
      <c r="X1219">
        <v>80</v>
      </c>
      <c r="Y1219">
        <v>38</v>
      </c>
      <c r="Z1219" s="2">
        <v>0.47499999999999998</v>
      </c>
      <c r="AA1219">
        <v>26</v>
      </c>
      <c r="AB1219">
        <v>13</v>
      </c>
      <c r="AC1219">
        <f t="shared" si="237"/>
        <v>39</v>
      </c>
      <c r="AD1219" s="2">
        <v>0.5</v>
      </c>
      <c r="AE1219">
        <v>25</v>
      </c>
      <c r="AF1219">
        <v>18</v>
      </c>
      <c r="AG1219" s="2">
        <v>0.72</v>
      </c>
      <c r="AH1219">
        <v>34</v>
      </c>
      <c r="AI1219">
        <v>7</v>
      </c>
      <c r="AJ1219">
        <v>41</v>
      </c>
      <c r="AK1219">
        <v>14</v>
      </c>
      <c r="AL1219">
        <v>6</v>
      </c>
      <c r="AM1219">
        <v>4</v>
      </c>
      <c r="AN1219">
        <v>240</v>
      </c>
      <c r="AO1219">
        <v>30</v>
      </c>
      <c r="AP1219">
        <v>34</v>
      </c>
      <c r="AQ1219">
        <v>15</v>
      </c>
      <c r="AR1219">
        <v>28</v>
      </c>
      <c r="AS1219">
        <v>19</v>
      </c>
      <c r="AT1219">
        <v>11</v>
      </c>
      <c r="AU1219">
        <v>12</v>
      </c>
      <c r="AV1219">
        <v>40</v>
      </c>
      <c r="AW1219">
        <f t="shared" si="238"/>
        <v>10</v>
      </c>
      <c r="AX1219">
        <f t="shared" si="239"/>
        <v>50</v>
      </c>
      <c r="AY1219" t="s">
        <v>102</v>
      </c>
      <c r="AZ1219" s="1">
        <v>46051.875</v>
      </c>
      <c r="BA1219" s="1">
        <v>46051</v>
      </c>
      <c r="BB1219">
        <v>1</v>
      </c>
      <c r="BC1219" t="s">
        <v>121</v>
      </c>
      <c r="BD1219">
        <v>2026</v>
      </c>
    </row>
    <row r="1220" spans="1:56" x14ac:dyDescent="0.25">
      <c r="A1220">
        <v>22500685</v>
      </c>
      <c r="B1220" t="s">
        <v>64</v>
      </c>
      <c r="C1220" t="s">
        <v>65</v>
      </c>
      <c r="D1220">
        <v>1610612765</v>
      </c>
      <c r="E1220" t="str">
        <f t="shared" si="228"/>
        <v>161061276522500685</v>
      </c>
      <c r="F1220" t="s">
        <v>87</v>
      </c>
      <c r="G1220" t="s">
        <v>88</v>
      </c>
      <c r="H1220">
        <v>1610612756</v>
      </c>
      <c r="I1220" s="4" t="str">
        <f t="shared" si="229"/>
        <v>161061275622500685</v>
      </c>
      <c r="J1220">
        <v>0</v>
      </c>
      <c r="K1220">
        <v>0</v>
      </c>
      <c r="L1220">
        <v>96</v>
      </c>
      <c r="M1220">
        <v>114</v>
      </c>
      <c r="N1220">
        <v>26</v>
      </c>
      <c r="O1220">
        <v>2</v>
      </c>
      <c r="P1220">
        <v>8</v>
      </c>
      <c r="Q1220" s="2">
        <f t="shared" si="230"/>
        <v>0.49875311720698257</v>
      </c>
      <c r="R1220" s="3">
        <f t="shared" si="231"/>
        <v>78.239999999999995</v>
      </c>
      <c r="S1220" s="3">
        <f t="shared" si="232"/>
        <v>65.760000000000005</v>
      </c>
      <c r="T1220" s="3">
        <f t="shared" si="233"/>
        <v>122.69938650306749</v>
      </c>
      <c r="U1220" s="3">
        <f t="shared" si="234"/>
        <v>173.35766423357663</v>
      </c>
      <c r="V1220" s="3">
        <f t="shared" si="235"/>
        <v>-50.658277730509141</v>
      </c>
      <c r="W1220" s="2">
        <f t="shared" si="236"/>
        <v>2.8888888888888888</v>
      </c>
      <c r="X1220">
        <v>87</v>
      </c>
      <c r="Y1220">
        <v>37</v>
      </c>
      <c r="Z1220" s="2">
        <v>0.42499999999999999</v>
      </c>
      <c r="AA1220">
        <v>29</v>
      </c>
      <c r="AB1220">
        <v>6</v>
      </c>
      <c r="AC1220">
        <f t="shared" si="237"/>
        <v>18</v>
      </c>
      <c r="AD1220" s="2">
        <v>0.20699999999999999</v>
      </c>
      <c r="AE1220">
        <v>21</v>
      </c>
      <c r="AF1220">
        <v>16</v>
      </c>
      <c r="AG1220" s="2">
        <v>0.76200000000000001</v>
      </c>
      <c r="AH1220">
        <v>28</v>
      </c>
      <c r="AI1220">
        <v>9</v>
      </c>
      <c r="AJ1220">
        <v>37</v>
      </c>
      <c r="AK1220">
        <v>19</v>
      </c>
      <c r="AL1220">
        <v>9</v>
      </c>
      <c r="AM1220">
        <v>-18</v>
      </c>
      <c r="AN1220">
        <v>240</v>
      </c>
      <c r="AO1220">
        <v>31</v>
      </c>
      <c r="AP1220">
        <v>25</v>
      </c>
      <c r="AQ1220">
        <v>25</v>
      </c>
      <c r="AR1220">
        <v>15</v>
      </c>
      <c r="AS1220">
        <v>2</v>
      </c>
      <c r="AT1220">
        <v>13</v>
      </c>
      <c r="AU1220">
        <v>17</v>
      </c>
      <c r="AV1220">
        <v>54</v>
      </c>
      <c r="AW1220">
        <f t="shared" si="238"/>
        <v>8</v>
      </c>
      <c r="AX1220">
        <f t="shared" si="239"/>
        <v>62</v>
      </c>
      <c r="AY1220" t="s">
        <v>102</v>
      </c>
      <c r="AZ1220" s="1">
        <v>46051.875</v>
      </c>
      <c r="BA1220" s="1">
        <v>46051</v>
      </c>
      <c r="BB1220">
        <v>1</v>
      </c>
      <c r="BC1220" t="s">
        <v>121</v>
      </c>
      <c r="BD1220">
        <v>2026</v>
      </c>
    </row>
    <row r="1221" spans="1:56" x14ac:dyDescent="0.25">
      <c r="A1221">
        <v>22500685</v>
      </c>
      <c r="B1221" t="s">
        <v>87</v>
      </c>
      <c r="C1221" t="s">
        <v>88</v>
      </c>
      <c r="D1221">
        <v>1610612756</v>
      </c>
      <c r="E1221" t="str">
        <f t="shared" si="228"/>
        <v>161061275622500685</v>
      </c>
      <c r="F1221" t="s">
        <v>64</v>
      </c>
      <c r="G1221" t="s">
        <v>65</v>
      </c>
      <c r="H1221">
        <v>1610612765</v>
      </c>
      <c r="I1221" s="4" t="str">
        <f t="shared" si="229"/>
        <v>161061276522500685</v>
      </c>
      <c r="J1221">
        <v>1</v>
      </c>
      <c r="K1221">
        <v>1</v>
      </c>
      <c r="L1221">
        <v>114</v>
      </c>
      <c r="M1221">
        <v>96</v>
      </c>
      <c r="N1221">
        <v>22</v>
      </c>
      <c r="O1221">
        <v>3</v>
      </c>
      <c r="P1221">
        <v>8</v>
      </c>
      <c r="Q1221" s="2">
        <f t="shared" si="230"/>
        <v>0.62118570183086308</v>
      </c>
      <c r="R1221" s="3">
        <f t="shared" si="231"/>
        <v>65.760000000000005</v>
      </c>
      <c r="S1221" s="3">
        <f t="shared" si="232"/>
        <v>78.239999999999995</v>
      </c>
      <c r="T1221" s="3">
        <f t="shared" si="233"/>
        <v>173.35766423357663</v>
      </c>
      <c r="U1221" s="3">
        <f t="shared" si="234"/>
        <v>122.69938650306749</v>
      </c>
      <c r="V1221" s="3">
        <f t="shared" si="235"/>
        <v>50.658277730509141</v>
      </c>
      <c r="W1221" s="2">
        <f t="shared" si="236"/>
        <v>1.4666666666666666</v>
      </c>
      <c r="X1221">
        <v>79</v>
      </c>
      <c r="Y1221">
        <v>37</v>
      </c>
      <c r="Z1221" s="2">
        <v>0.46800000000000003</v>
      </c>
      <c r="AA1221">
        <v>42</v>
      </c>
      <c r="AB1221">
        <v>16</v>
      </c>
      <c r="AC1221">
        <f t="shared" si="237"/>
        <v>48</v>
      </c>
      <c r="AD1221" s="2">
        <v>0.38100000000000001</v>
      </c>
      <c r="AE1221">
        <v>29</v>
      </c>
      <c r="AF1221">
        <v>24</v>
      </c>
      <c r="AG1221" s="2">
        <v>0.82799999999999996</v>
      </c>
      <c r="AH1221">
        <v>36</v>
      </c>
      <c r="AI1221">
        <v>11</v>
      </c>
      <c r="AJ1221">
        <v>47</v>
      </c>
      <c r="AK1221">
        <v>23</v>
      </c>
      <c r="AL1221">
        <v>15</v>
      </c>
      <c r="AM1221">
        <v>18</v>
      </c>
      <c r="AN1221">
        <v>240</v>
      </c>
      <c r="AO1221">
        <v>35</v>
      </c>
      <c r="AP1221">
        <v>37</v>
      </c>
      <c r="AQ1221">
        <v>21</v>
      </c>
      <c r="AR1221">
        <v>21</v>
      </c>
      <c r="AS1221">
        <v>21</v>
      </c>
      <c r="AT1221">
        <v>16</v>
      </c>
      <c r="AU1221">
        <v>14</v>
      </c>
      <c r="AV1221">
        <v>36</v>
      </c>
      <c r="AW1221">
        <f t="shared" si="238"/>
        <v>6</v>
      </c>
      <c r="AX1221">
        <f t="shared" si="239"/>
        <v>42</v>
      </c>
      <c r="AY1221" t="s">
        <v>102</v>
      </c>
      <c r="AZ1221" s="1">
        <v>46051.875</v>
      </c>
      <c r="BA1221" s="1">
        <v>46051</v>
      </c>
      <c r="BB1221">
        <v>1</v>
      </c>
      <c r="BC1221" t="s">
        <v>121</v>
      </c>
      <c r="BD1221">
        <v>2026</v>
      </c>
    </row>
    <row r="1222" spans="1:56" x14ac:dyDescent="0.25">
      <c r="A1222">
        <v>22500683</v>
      </c>
      <c r="B1222" t="s">
        <v>92</v>
      </c>
      <c r="C1222" t="s">
        <v>93</v>
      </c>
      <c r="D1222">
        <v>1610612766</v>
      </c>
      <c r="E1222" t="str">
        <f t="shared" si="228"/>
        <v>161061276622500683</v>
      </c>
      <c r="F1222" t="s">
        <v>98</v>
      </c>
      <c r="G1222" t="s">
        <v>99</v>
      </c>
      <c r="H1222">
        <v>1610612742</v>
      </c>
      <c r="I1222" s="4" t="str">
        <f t="shared" si="229"/>
        <v>161061274222500683</v>
      </c>
      <c r="J1222">
        <v>0</v>
      </c>
      <c r="K1222">
        <v>1</v>
      </c>
      <c r="L1222">
        <v>123</v>
      </c>
      <c r="M1222">
        <v>121</v>
      </c>
      <c r="N1222">
        <v>28</v>
      </c>
      <c r="O1222">
        <v>9</v>
      </c>
      <c r="P1222">
        <v>4</v>
      </c>
      <c r="Q1222" s="2">
        <f t="shared" si="230"/>
        <v>0.62171451678123735</v>
      </c>
      <c r="R1222" s="3">
        <f t="shared" si="231"/>
        <v>80.92</v>
      </c>
      <c r="S1222" s="3">
        <f t="shared" si="232"/>
        <v>89.04</v>
      </c>
      <c r="T1222" s="3">
        <f t="shared" si="233"/>
        <v>152.00197726149284</v>
      </c>
      <c r="U1222" s="3">
        <f t="shared" si="234"/>
        <v>135.89398023360286</v>
      </c>
      <c r="V1222" s="3">
        <f t="shared" si="235"/>
        <v>16.107997027889979</v>
      </c>
      <c r="W1222" s="2">
        <f t="shared" si="236"/>
        <v>2.8</v>
      </c>
      <c r="X1222">
        <v>91</v>
      </c>
      <c r="Y1222">
        <v>43</v>
      </c>
      <c r="Z1222" s="2">
        <v>0.47299999999999998</v>
      </c>
      <c r="AA1222">
        <v>41</v>
      </c>
      <c r="AB1222">
        <v>20</v>
      </c>
      <c r="AC1222">
        <f t="shared" si="237"/>
        <v>60</v>
      </c>
      <c r="AD1222" s="2">
        <v>0.48799999999999999</v>
      </c>
      <c r="AE1222">
        <v>18</v>
      </c>
      <c r="AF1222">
        <v>17</v>
      </c>
      <c r="AG1222" s="2">
        <v>0.94399999999999995</v>
      </c>
      <c r="AH1222">
        <v>37</v>
      </c>
      <c r="AI1222">
        <v>8</v>
      </c>
      <c r="AJ1222">
        <v>45</v>
      </c>
      <c r="AK1222">
        <v>17</v>
      </c>
      <c r="AL1222">
        <v>10</v>
      </c>
      <c r="AM1222">
        <v>2</v>
      </c>
      <c r="AN1222">
        <v>240</v>
      </c>
      <c r="AO1222">
        <v>33</v>
      </c>
      <c r="AP1222">
        <v>26</v>
      </c>
      <c r="AQ1222">
        <v>34</v>
      </c>
      <c r="AR1222">
        <v>30</v>
      </c>
      <c r="AS1222">
        <v>15</v>
      </c>
      <c r="AT1222">
        <v>12</v>
      </c>
      <c r="AU1222">
        <v>4</v>
      </c>
      <c r="AV1222">
        <v>38</v>
      </c>
      <c r="AW1222">
        <f t="shared" si="238"/>
        <v>8</v>
      </c>
      <c r="AX1222">
        <f t="shared" si="239"/>
        <v>46</v>
      </c>
      <c r="AY1222" t="s">
        <v>102</v>
      </c>
      <c r="AZ1222" s="1">
        <v>46051.854166666664</v>
      </c>
      <c r="BA1222" s="1">
        <v>46051</v>
      </c>
      <c r="BB1222">
        <v>1</v>
      </c>
      <c r="BC1222" t="s">
        <v>121</v>
      </c>
      <c r="BD1222">
        <v>2026</v>
      </c>
    </row>
    <row r="1223" spans="1:56" x14ac:dyDescent="0.25">
      <c r="A1223">
        <v>22500683</v>
      </c>
      <c r="B1223" t="s">
        <v>98</v>
      </c>
      <c r="C1223" t="s">
        <v>99</v>
      </c>
      <c r="D1223">
        <v>1610612742</v>
      </c>
      <c r="E1223" t="str">
        <f t="shared" si="228"/>
        <v>161061274222500683</v>
      </c>
      <c r="F1223" t="s">
        <v>92</v>
      </c>
      <c r="G1223" t="s">
        <v>93</v>
      </c>
      <c r="H1223">
        <v>1610612766</v>
      </c>
      <c r="I1223" s="4" t="str">
        <f t="shared" si="229"/>
        <v>161061276622500683</v>
      </c>
      <c r="J1223">
        <v>1</v>
      </c>
      <c r="K1223">
        <v>0</v>
      </c>
      <c r="L1223">
        <v>121</v>
      </c>
      <c r="M1223">
        <v>123</v>
      </c>
      <c r="N1223">
        <v>26</v>
      </c>
      <c r="O1223">
        <v>8</v>
      </c>
      <c r="P1223">
        <v>7</v>
      </c>
      <c r="Q1223" s="2">
        <f t="shared" si="230"/>
        <v>0.54980007270083597</v>
      </c>
      <c r="R1223" s="3">
        <f t="shared" si="231"/>
        <v>89.04</v>
      </c>
      <c r="S1223" s="3">
        <f t="shared" si="232"/>
        <v>80.92</v>
      </c>
      <c r="T1223" s="3">
        <f t="shared" si="233"/>
        <v>135.89398023360286</v>
      </c>
      <c r="U1223" s="3">
        <f t="shared" si="234"/>
        <v>152.00197726149284</v>
      </c>
      <c r="V1223" s="3">
        <f t="shared" si="235"/>
        <v>-16.107997027889979</v>
      </c>
      <c r="W1223" s="2">
        <f t="shared" si="236"/>
        <v>3.25</v>
      </c>
      <c r="X1223">
        <v>103</v>
      </c>
      <c r="Y1223">
        <v>48</v>
      </c>
      <c r="Z1223" s="2">
        <v>0.46600000000000003</v>
      </c>
      <c r="AA1223">
        <v>33</v>
      </c>
      <c r="AB1223">
        <v>11</v>
      </c>
      <c r="AC1223">
        <f t="shared" si="237"/>
        <v>33</v>
      </c>
      <c r="AD1223" s="2">
        <v>0.33300000000000002</v>
      </c>
      <c r="AE1223">
        <v>16</v>
      </c>
      <c r="AF1223">
        <v>14</v>
      </c>
      <c r="AG1223" s="2">
        <v>0.875</v>
      </c>
      <c r="AH1223">
        <v>37</v>
      </c>
      <c r="AI1223">
        <v>13</v>
      </c>
      <c r="AJ1223">
        <v>50</v>
      </c>
      <c r="AK1223">
        <v>15</v>
      </c>
      <c r="AL1223">
        <v>8</v>
      </c>
      <c r="AM1223">
        <v>-2</v>
      </c>
      <c r="AN1223">
        <v>240</v>
      </c>
      <c r="AO1223">
        <v>20</v>
      </c>
      <c r="AP1223">
        <v>38</v>
      </c>
      <c r="AQ1223">
        <v>35</v>
      </c>
      <c r="AR1223">
        <v>28</v>
      </c>
      <c r="AS1223">
        <v>4</v>
      </c>
      <c r="AT1223">
        <v>24</v>
      </c>
      <c r="AU1223">
        <v>13</v>
      </c>
      <c r="AV1223">
        <v>60</v>
      </c>
      <c r="AW1223">
        <f t="shared" si="238"/>
        <v>14</v>
      </c>
      <c r="AX1223">
        <f t="shared" si="239"/>
        <v>74</v>
      </c>
      <c r="AY1223" t="s">
        <v>102</v>
      </c>
      <c r="AZ1223" s="1">
        <v>46051.854166666664</v>
      </c>
      <c r="BA1223" s="1">
        <v>46051</v>
      </c>
      <c r="BB1223">
        <v>1</v>
      </c>
      <c r="BC1223" t="s">
        <v>121</v>
      </c>
      <c r="BD1223">
        <v>2026</v>
      </c>
    </row>
    <row r="1224" spans="1:56" x14ac:dyDescent="0.25">
      <c r="A1224">
        <v>22500529</v>
      </c>
      <c r="B1224" t="s">
        <v>100</v>
      </c>
      <c r="C1224" t="s">
        <v>101</v>
      </c>
      <c r="D1224">
        <v>1610612741</v>
      </c>
      <c r="E1224" t="str">
        <f t="shared" si="228"/>
        <v>161061274122500529</v>
      </c>
      <c r="F1224" t="s">
        <v>96</v>
      </c>
      <c r="G1224" t="s">
        <v>97</v>
      </c>
      <c r="H1224">
        <v>1610612748</v>
      </c>
      <c r="I1224" s="4" t="str">
        <f t="shared" si="229"/>
        <v>161061274822500529</v>
      </c>
      <c r="J1224">
        <v>1</v>
      </c>
      <c r="K1224">
        <v>0</v>
      </c>
      <c r="L1224">
        <v>113</v>
      </c>
      <c r="M1224">
        <v>116</v>
      </c>
      <c r="N1224">
        <v>25</v>
      </c>
      <c r="O1224">
        <v>4</v>
      </c>
      <c r="P1224">
        <v>5</v>
      </c>
      <c r="Q1224" s="2">
        <f t="shared" si="230"/>
        <v>0.52922442862495311</v>
      </c>
      <c r="R1224" s="3">
        <f t="shared" si="231"/>
        <v>75.760000000000005</v>
      </c>
      <c r="S1224" s="3">
        <f t="shared" si="232"/>
        <v>80.56</v>
      </c>
      <c r="T1224" s="3">
        <f t="shared" si="233"/>
        <v>149.15522703273493</v>
      </c>
      <c r="U1224" s="3">
        <f t="shared" si="234"/>
        <v>143.99205561072492</v>
      </c>
      <c r="V1224" s="3">
        <f t="shared" si="235"/>
        <v>5.1631714220100093</v>
      </c>
      <c r="W1224" s="2">
        <f t="shared" si="236"/>
        <v>1.6666666666666667</v>
      </c>
      <c r="X1224">
        <v>94</v>
      </c>
      <c r="Y1224">
        <v>37</v>
      </c>
      <c r="Z1224" s="2">
        <v>0.39400000000000002</v>
      </c>
      <c r="AA1224">
        <v>38</v>
      </c>
      <c r="AB1224">
        <v>15</v>
      </c>
      <c r="AC1224">
        <f t="shared" si="237"/>
        <v>45</v>
      </c>
      <c r="AD1224" s="2">
        <v>0.39500000000000002</v>
      </c>
      <c r="AE1224">
        <v>29</v>
      </c>
      <c r="AF1224">
        <v>24</v>
      </c>
      <c r="AG1224" s="2">
        <v>0.82799999999999996</v>
      </c>
      <c r="AH1224">
        <v>36</v>
      </c>
      <c r="AI1224">
        <v>16</v>
      </c>
      <c r="AJ1224">
        <v>52</v>
      </c>
      <c r="AK1224">
        <v>20</v>
      </c>
      <c r="AL1224">
        <v>15</v>
      </c>
      <c r="AM1224">
        <v>-3</v>
      </c>
      <c r="AN1224">
        <v>240</v>
      </c>
      <c r="AO1224">
        <v>31</v>
      </c>
      <c r="AP1224">
        <v>20</v>
      </c>
      <c r="AQ1224">
        <v>34</v>
      </c>
      <c r="AR1224">
        <v>28</v>
      </c>
      <c r="AS1224">
        <v>2</v>
      </c>
      <c r="AT1224">
        <v>7</v>
      </c>
      <c r="AU1224">
        <v>15</v>
      </c>
      <c r="AV1224">
        <v>38</v>
      </c>
      <c r="AW1224">
        <f t="shared" si="238"/>
        <v>6</v>
      </c>
      <c r="AX1224">
        <f t="shared" si="239"/>
        <v>44</v>
      </c>
      <c r="AY1224" t="s">
        <v>102</v>
      </c>
      <c r="AZ1224" s="1">
        <v>46051.833333333336</v>
      </c>
      <c r="BA1224" s="1">
        <v>46051</v>
      </c>
      <c r="BB1224">
        <v>1</v>
      </c>
      <c r="BC1224" t="s">
        <v>121</v>
      </c>
      <c r="BD1224">
        <v>2026</v>
      </c>
    </row>
    <row r="1225" spans="1:56" x14ac:dyDescent="0.25">
      <c r="A1225">
        <v>22500529</v>
      </c>
      <c r="B1225" t="s">
        <v>96</v>
      </c>
      <c r="C1225" t="s">
        <v>97</v>
      </c>
      <c r="D1225">
        <v>1610612748</v>
      </c>
      <c r="E1225" t="str">
        <f t="shared" si="228"/>
        <v>161061274822500529</v>
      </c>
      <c r="F1225" t="s">
        <v>100</v>
      </c>
      <c r="G1225" t="s">
        <v>101</v>
      </c>
      <c r="H1225">
        <v>1610612741</v>
      </c>
      <c r="I1225" s="4" t="str">
        <f t="shared" si="229"/>
        <v>161061274122500529</v>
      </c>
      <c r="J1225">
        <v>0</v>
      </c>
      <c r="K1225">
        <v>1</v>
      </c>
      <c r="L1225">
        <v>116</v>
      </c>
      <c r="M1225">
        <v>113</v>
      </c>
      <c r="N1225">
        <v>29</v>
      </c>
      <c r="O1225">
        <v>2</v>
      </c>
      <c r="P1225">
        <v>12</v>
      </c>
      <c r="Q1225" s="2">
        <f t="shared" si="230"/>
        <v>0.56006179992275007</v>
      </c>
      <c r="R1225" s="3">
        <f t="shared" si="231"/>
        <v>80.56</v>
      </c>
      <c r="S1225" s="3">
        <f t="shared" si="232"/>
        <v>75.760000000000005</v>
      </c>
      <c r="T1225" s="3">
        <f t="shared" si="233"/>
        <v>143.99205561072492</v>
      </c>
      <c r="U1225" s="3">
        <f t="shared" si="234"/>
        <v>149.15522703273493</v>
      </c>
      <c r="V1225" s="3">
        <f t="shared" si="235"/>
        <v>-5.1631714220100093</v>
      </c>
      <c r="W1225" s="2">
        <f t="shared" si="236"/>
        <v>2.2307692307692308</v>
      </c>
      <c r="X1225">
        <v>93</v>
      </c>
      <c r="Y1225">
        <v>42</v>
      </c>
      <c r="Z1225" s="2">
        <v>0.45200000000000001</v>
      </c>
      <c r="AA1225">
        <v>36</v>
      </c>
      <c r="AB1225">
        <v>12</v>
      </c>
      <c r="AC1225">
        <f t="shared" si="237"/>
        <v>36</v>
      </c>
      <c r="AD1225" s="2">
        <v>0.33300000000000002</v>
      </c>
      <c r="AE1225">
        <v>24</v>
      </c>
      <c r="AF1225">
        <v>20</v>
      </c>
      <c r="AG1225" s="2">
        <v>0.83299999999999996</v>
      </c>
      <c r="AH1225">
        <v>39</v>
      </c>
      <c r="AI1225">
        <v>10</v>
      </c>
      <c r="AJ1225">
        <v>49</v>
      </c>
      <c r="AK1225">
        <v>19</v>
      </c>
      <c r="AL1225">
        <v>13</v>
      </c>
      <c r="AM1225">
        <v>3</v>
      </c>
      <c r="AN1225">
        <v>240</v>
      </c>
      <c r="AO1225">
        <v>34</v>
      </c>
      <c r="AP1225">
        <v>28</v>
      </c>
      <c r="AQ1225">
        <v>29</v>
      </c>
      <c r="AR1225">
        <v>25</v>
      </c>
      <c r="AS1225">
        <v>14</v>
      </c>
      <c r="AT1225">
        <v>19</v>
      </c>
      <c r="AU1225">
        <v>23</v>
      </c>
      <c r="AV1225">
        <v>60</v>
      </c>
      <c r="AW1225">
        <f t="shared" si="238"/>
        <v>0</v>
      </c>
      <c r="AX1225">
        <f t="shared" si="239"/>
        <v>60</v>
      </c>
      <c r="AY1225" t="s">
        <v>102</v>
      </c>
      <c r="AZ1225" s="1">
        <v>46051.833333333336</v>
      </c>
      <c r="BA1225" s="1">
        <v>46051</v>
      </c>
      <c r="BB1225">
        <v>1</v>
      </c>
      <c r="BC1225" t="s">
        <v>121</v>
      </c>
      <c r="BD1225">
        <v>2026</v>
      </c>
    </row>
    <row r="1226" spans="1:56" x14ac:dyDescent="0.25">
      <c r="A1226">
        <v>22500682</v>
      </c>
      <c r="B1226" t="s">
        <v>78</v>
      </c>
      <c r="C1226" t="s">
        <v>79</v>
      </c>
      <c r="D1226">
        <v>1610612745</v>
      </c>
      <c r="E1226" t="str">
        <f t="shared" si="228"/>
        <v>161061274522500682</v>
      </c>
      <c r="F1226" t="s">
        <v>83</v>
      </c>
      <c r="G1226" t="s">
        <v>84</v>
      </c>
      <c r="H1226">
        <v>1610612737</v>
      </c>
      <c r="I1226" s="4" t="str">
        <f t="shared" si="229"/>
        <v>161061273722500682</v>
      </c>
      <c r="J1226">
        <v>0</v>
      </c>
      <c r="K1226">
        <v>1</v>
      </c>
      <c r="L1226">
        <v>104</v>
      </c>
      <c r="M1226">
        <v>86</v>
      </c>
      <c r="N1226">
        <v>23</v>
      </c>
      <c r="O1226">
        <v>14</v>
      </c>
      <c r="P1226">
        <v>8</v>
      </c>
      <c r="Q1226" s="2">
        <f t="shared" si="230"/>
        <v>0.51587301587301593</v>
      </c>
      <c r="R1226" s="3">
        <f t="shared" si="231"/>
        <v>67.8</v>
      </c>
      <c r="S1226" s="3">
        <f t="shared" si="232"/>
        <v>70.08</v>
      </c>
      <c r="T1226" s="3">
        <f t="shared" si="233"/>
        <v>153.39233038348084</v>
      </c>
      <c r="U1226" s="3">
        <f t="shared" si="234"/>
        <v>122.71689497716895</v>
      </c>
      <c r="V1226" s="3">
        <f t="shared" si="235"/>
        <v>30.675435406311891</v>
      </c>
      <c r="W1226" s="2">
        <f t="shared" si="236"/>
        <v>2.0909090909090908</v>
      </c>
      <c r="X1226">
        <v>92</v>
      </c>
      <c r="Y1226">
        <v>39</v>
      </c>
      <c r="Z1226" s="2">
        <v>0.42399999999999999</v>
      </c>
      <c r="AA1226">
        <v>31</v>
      </c>
      <c r="AB1226">
        <v>12</v>
      </c>
      <c r="AC1226">
        <f t="shared" si="237"/>
        <v>36</v>
      </c>
      <c r="AD1226" s="2">
        <v>0.38700000000000001</v>
      </c>
      <c r="AE1226">
        <v>20</v>
      </c>
      <c r="AF1226">
        <v>14</v>
      </c>
      <c r="AG1226" s="2">
        <v>0.7</v>
      </c>
      <c r="AH1226">
        <v>37</v>
      </c>
      <c r="AI1226">
        <v>22</v>
      </c>
      <c r="AJ1226">
        <v>59</v>
      </c>
      <c r="AK1226">
        <v>11</v>
      </c>
      <c r="AL1226">
        <v>11</v>
      </c>
      <c r="AM1226">
        <v>18</v>
      </c>
      <c r="AN1226">
        <v>240</v>
      </c>
      <c r="AO1226">
        <v>23</v>
      </c>
      <c r="AP1226">
        <v>20</v>
      </c>
      <c r="AQ1226">
        <v>35</v>
      </c>
      <c r="AR1226">
        <v>26</v>
      </c>
      <c r="AS1226">
        <v>22</v>
      </c>
      <c r="AT1226">
        <v>17</v>
      </c>
      <c r="AU1226">
        <v>23</v>
      </c>
      <c r="AV1226">
        <v>44</v>
      </c>
      <c r="AW1226">
        <f t="shared" si="238"/>
        <v>10</v>
      </c>
      <c r="AX1226">
        <f t="shared" si="239"/>
        <v>54</v>
      </c>
      <c r="AY1226" t="s">
        <v>102</v>
      </c>
      <c r="AZ1226" s="1">
        <v>46051.833333333336</v>
      </c>
      <c r="BA1226" s="1">
        <v>46051</v>
      </c>
      <c r="BB1226">
        <v>1</v>
      </c>
      <c r="BC1226" t="s">
        <v>121</v>
      </c>
      <c r="BD1226">
        <v>2026</v>
      </c>
    </row>
    <row r="1227" spans="1:56" x14ac:dyDescent="0.25">
      <c r="A1227">
        <v>22500682</v>
      </c>
      <c r="B1227" t="s">
        <v>83</v>
      </c>
      <c r="C1227" t="s">
        <v>84</v>
      </c>
      <c r="D1227">
        <v>1610612737</v>
      </c>
      <c r="E1227" t="str">
        <f t="shared" si="228"/>
        <v>161061273722500682</v>
      </c>
      <c r="F1227" t="s">
        <v>78</v>
      </c>
      <c r="G1227" t="s">
        <v>79</v>
      </c>
      <c r="H1227">
        <v>1610612745</v>
      </c>
      <c r="I1227" s="4" t="str">
        <f t="shared" si="229"/>
        <v>161061274522500682</v>
      </c>
      <c r="J1227">
        <v>1</v>
      </c>
      <c r="K1227">
        <v>0</v>
      </c>
      <c r="L1227">
        <v>86</v>
      </c>
      <c r="M1227">
        <v>104</v>
      </c>
      <c r="N1227">
        <v>19</v>
      </c>
      <c r="O1227">
        <v>5</v>
      </c>
      <c r="P1227">
        <v>7</v>
      </c>
      <c r="Q1227" s="2">
        <f t="shared" si="230"/>
        <v>0.44754371357202333</v>
      </c>
      <c r="R1227" s="3">
        <f t="shared" si="231"/>
        <v>70.08</v>
      </c>
      <c r="S1227" s="3">
        <f t="shared" si="232"/>
        <v>67.8</v>
      </c>
      <c r="T1227" s="3">
        <f t="shared" si="233"/>
        <v>122.71689497716895</v>
      </c>
      <c r="U1227" s="3">
        <f t="shared" si="234"/>
        <v>153.39233038348084</v>
      </c>
      <c r="V1227" s="3">
        <f t="shared" si="235"/>
        <v>-30.675435406311891</v>
      </c>
      <c r="W1227" s="2">
        <f t="shared" si="236"/>
        <v>1.5833333333333333</v>
      </c>
      <c r="X1227">
        <v>93</v>
      </c>
      <c r="Y1227">
        <v>34</v>
      </c>
      <c r="Z1227" s="2">
        <v>0.36599999999999999</v>
      </c>
      <c r="AA1227">
        <v>39</v>
      </c>
      <c r="AB1227">
        <v>12</v>
      </c>
      <c r="AC1227">
        <f t="shared" si="237"/>
        <v>36</v>
      </c>
      <c r="AD1227" s="2">
        <v>0.308</v>
      </c>
      <c r="AE1227">
        <v>7</v>
      </c>
      <c r="AF1227">
        <v>6</v>
      </c>
      <c r="AG1227" s="2">
        <v>0.85699999999999998</v>
      </c>
      <c r="AH1227">
        <v>32</v>
      </c>
      <c r="AI1227">
        <v>14</v>
      </c>
      <c r="AJ1227">
        <v>46</v>
      </c>
      <c r="AK1227">
        <v>16</v>
      </c>
      <c r="AL1227">
        <v>12</v>
      </c>
      <c r="AM1227">
        <v>-18</v>
      </c>
      <c r="AN1227">
        <v>240</v>
      </c>
      <c r="AO1227">
        <v>23</v>
      </c>
      <c r="AP1227">
        <v>19</v>
      </c>
      <c r="AQ1227">
        <v>24</v>
      </c>
      <c r="AR1227">
        <v>20</v>
      </c>
      <c r="AS1227">
        <v>7</v>
      </c>
      <c r="AT1227">
        <v>19</v>
      </c>
      <c r="AU1227">
        <v>14</v>
      </c>
      <c r="AV1227">
        <v>40</v>
      </c>
      <c r="AW1227">
        <f t="shared" si="238"/>
        <v>4</v>
      </c>
      <c r="AX1227">
        <f t="shared" si="239"/>
        <v>44</v>
      </c>
      <c r="AY1227" t="s">
        <v>102</v>
      </c>
      <c r="AZ1227" s="1">
        <v>46051.833333333336</v>
      </c>
      <c r="BA1227" s="1">
        <v>46051</v>
      </c>
      <c r="BB1227">
        <v>1</v>
      </c>
      <c r="BC1227" t="s">
        <v>121</v>
      </c>
      <c r="BD1227">
        <v>2026</v>
      </c>
    </row>
    <row r="1228" spans="1:56" x14ac:dyDescent="0.25">
      <c r="A1228">
        <v>22500680</v>
      </c>
      <c r="B1228" t="s">
        <v>109</v>
      </c>
      <c r="C1228" t="s">
        <v>110</v>
      </c>
      <c r="D1228">
        <v>1610612758</v>
      </c>
      <c r="E1228" t="str">
        <f t="shared" si="228"/>
        <v>161061275822500680</v>
      </c>
      <c r="F1228" t="s">
        <v>70</v>
      </c>
      <c r="G1228" t="s">
        <v>71</v>
      </c>
      <c r="H1228">
        <v>1610612755</v>
      </c>
      <c r="I1228" s="4" t="str">
        <f t="shared" si="229"/>
        <v>161061275522500680</v>
      </c>
      <c r="J1228">
        <v>0</v>
      </c>
      <c r="K1228">
        <v>0</v>
      </c>
      <c r="L1228">
        <v>111</v>
      </c>
      <c r="M1228">
        <v>113</v>
      </c>
      <c r="N1228">
        <v>21</v>
      </c>
      <c r="O1228">
        <v>4</v>
      </c>
      <c r="P1228">
        <v>6</v>
      </c>
      <c r="Q1228" s="2">
        <f t="shared" si="230"/>
        <v>0.60247503256621793</v>
      </c>
      <c r="R1228" s="3">
        <f t="shared" si="231"/>
        <v>61.120000000000005</v>
      </c>
      <c r="S1228" s="3">
        <f t="shared" si="232"/>
        <v>74.64</v>
      </c>
      <c r="T1228" s="3">
        <f t="shared" si="233"/>
        <v>181.60994764397904</v>
      </c>
      <c r="U1228" s="3">
        <f t="shared" si="234"/>
        <v>151.39335476956055</v>
      </c>
      <c r="V1228" s="3">
        <f t="shared" si="235"/>
        <v>30.216592874418495</v>
      </c>
      <c r="W1228" s="2">
        <f t="shared" si="236"/>
        <v>1.3125</v>
      </c>
      <c r="X1228">
        <v>82</v>
      </c>
      <c r="Y1228">
        <v>41</v>
      </c>
      <c r="Z1228" s="2">
        <v>0.5</v>
      </c>
      <c r="AA1228">
        <v>26</v>
      </c>
      <c r="AB1228">
        <v>10</v>
      </c>
      <c r="AC1228">
        <f t="shared" si="237"/>
        <v>30</v>
      </c>
      <c r="AD1228" s="2">
        <v>0.38500000000000001</v>
      </c>
      <c r="AE1228">
        <v>23</v>
      </c>
      <c r="AF1228">
        <v>19</v>
      </c>
      <c r="AG1228" s="2">
        <v>0.82599999999999996</v>
      </c>
      <c r="AH1228">
        <v>31</v>
      </c>
      <c r="AI1228">
        <v>15</v>
      </c>
      <c r="AJ1228">
        <v>46</v>
      </c>
      <c r="AK1228">
        <v>26</v>
      </c>
      <c r="AL1228">
        <v>16</v>
      </c>
      <c r="AM1228">
        <v>-2</v>
      </c>
      <c r="AN1228">
        <v>240</v>
      </c>
      <c r="AO1228">
        <v>25</v>
      </c>
      <c r="AP1228">
        <v>29</v>
      </c>
      <c r="AQ1228">
        <v>38</v>
      </c>
      <c r="AR1228">
        <v>19</v>
      </c>
      <c r="AS1228">
        <v>11</v>
      </c>
      <c r="AT1228">
        <v>7</v>
      </c>
      <c r="AU1228">
        <v>11</v>
      </c>
      <c r="AV1228">
        <v>52</v>
      </c>
      <c r="AW1228">
        <f t="shared" si="238"/>
        <v>10</v>
      </c>
      <c r="AX1228">
        <f t="shared" si="239"/>
        <v>62</v>
      </c>
      <c r="AY1228" t="s">
        <v>102</v>
      </c>
      <c r="AZ1228" s="1">
        <v>46051.791666666664</v>
      </c>
      <c r="BA1228" s="1">
        <v>46051</v>
      </c>
      <c r="BB1228">
        <v>1</v>
      </c>
      <c r="BC1228" t="s">
        <v>121</v>
      </c>
      <c r="BD1228">
        <v>2026</v>
      </c>
    </row>
    <row r="1229" spans="1:56" x14ac:dyDescent="0.25">
      <c r="A1229">
        <v>22500680</v>
      </c>
      <c r="B1229" t="s">
        <v>70</v>
      </c>
      <c r="C1229" t="s">
        <v>71</v>
      </c>
      <c r="D1229">
        <v>1610612755</v>
      </c>
      <c r="E1229" t="str">
        <f t="shared" si="228"/>
        <v>161061275522500680</v>
      </c>
      <c r="F1229" t="s">
        <v>109</v>
      </c>
      <c r="G1229" t="s">
        <v>110</v>
      </c>
      <c r="H1229">
        <v>1610612758</v>
      </c>
      <c r="I1229" s="4" t="str">
        <f t="shared" si="229"/>
        <v>161061275822500680</v>
      </c>
      <c r="J1229">
        <v>1</v>
      </c>
      <c r="K1229">
        <v>1</v>
      </c>
      <c r="L1229">
        <v>113</v>
      </c>
      <c r="M1229">
        <v>111</v>
      </c>
      <c r="N1229">
        <v>25</v>
      </c>
      <c r="O1229">
        <v>3</v>
      </c>
      <c r="P1229">
        <v>8</v>
      </c>
      <c r="Q1229" s="2">
        <f t="shared" si="230"/>
        <v>0.65973843998131709</v>
      </c>
      <c r="R1229" s="3">
        <f t="shared" si="231"/>
        <v>74.64</v>
      </c>
      <c r="S1229" s="3">
        <f t="shared" si="232"/>
        <v>61.120000000000005</v>
      </c>
      <c r="T1229" s="3">
        <f t="shared" si="233"/>
        <v>151.39335476956055</v>
      </c>
      <c r="U1229" s="3">
        <f t="shared" si="234"/>
        <v>181.60994764397904</v>
      </c>
      <c r="V1229" s="3">
        <f t="shared" si="235"/>
        <v>-30.216592874418495</v>
      </c>
      <c r="W1229" s="2">
        <f t="shared" si="236"/>
        <v>2.7777777777777777</v>
      </c>
      <c r="X1229">
        <v>72</v>
      </c>
      <c r="Y1229">
        <v>39</v>
      </c>
      <c r="Z1229" s="2">
        <v>0.54200000000000004</v>
      </c>
      <c r="AA1229">
        <v>25</v>
      </c>
      <c r="AB1229">
        <v>8</v>
      </c>
      <c r="AC1229">
        <f t="shared" si="237"/>
        <v>24</v>
      </c>
      <c r="AD1229" s="2">
        <v>0.32</v>
      </c>
      <c r="AE1229">
        <v>31</v>
      </c>
      <c r="AF1229">
        <v>27</v>
      </c>
      <c r="AG1229" s="2">
        <v>0.871</v>
      </c>
      <c r="AH1229">
        <v>22</v>
      </c>
      <c r="AI1229">
        <v>2</v>
      </c>
      <c r="AJ1229">
        <v>24</v>
      </c>
      <c r="AK1229">
        <v>19</v>
      </c>
      <c r="AL1229">
        <v>9</v>
      </c>
      <c r="AM1229">
        <v>2</v>
      </c>
      <c r="AN1229">
        <v>240</v>
      </c>
      <c r="AO1229">
        <v>28</v>
      </c>
      <c r="AP1229">
        <v>32</v>
      </c>
      <c r="AQ1229">
        <v>28</v>
      </c>
      <c r="AR1229">
        <v>25</v>
      </c>
      <c r="AS1229">
        <v>8</v>
      </c>
      <c r="AT1229">
        <v>3</v>
      </c>
      <c r="AU1229">
        <v>17</v>
      </c>
      <c r="AV1229">
        <v>38</v>
      </c>
      <c r="AW1229">
        <f t="shared" si="238"/>
        <v>24</v>
      </c>
      <c r="AX1229">
        <f t="shared" si="239"/>
        <v>62</v>
      </c>
      <c r="AY1229" t="s">
        <v>102</v>
      </c>
      <c r="AZ1229" s="1">
        <v>46051.791666666664</v>
      </c>
      <c r="BA1229" s="1">
        <v>46051</v>
      </c>
      <c r="BB1229">
        <v>1</v>
      </c>
      <c r="BC1229" t="s">
        <v>121</v>
      </c>
      <c r="BD1229">
        <v>2026</v>
      </c>
    </row>
    <row r="1230" spans="1:56" x14ac:dyDescent="0.25">
      <c r="A1230">
        <v>22500681</v>
      </c>
      <c r="B1230" t="s">
        <v>115</v>
      </c>
      <c r="C1230" t="s">
        <v>116</v>
      </c>
      <c r="D1230">
        <v>1610612749</v>
      </c>
      <c r="E1230" t="str">
        <f t="shared" si="228"/>
        <v>161061274922500681</v>
      </c>
      <c r="F1230" t="s">
        <v>111</v>
      </c>
      <c r="G1230" t="s">
        <v>112</v>
      </c>
      <c r="H1230">
        <v>1610612764</v>
      </c>
      <c r="I1230" s="4" t="str">
        <f t="shared" si="229"/>
        <v>161061276422500681</v>
      </c>
      <c r="J1230">
        <v>0</v>
      </c>
      <c r="K1230">
        <v>0</v>
      </c>
      <c r="L1230">
        <v>99</v>
      </c>
      <c r="M1230">
        <v>109</v>
      </c>
      <c r="N1230">
        <v>25</v>
      </c>
      <c r="O1230">
        <v>9</v>
      </c>
      <c r="P1230">
        <v>7</v>
      </c>
      <c r="Q1230" s="2">
        <f t="shared" si="230"/>
        <v>0.48548450372695179</v>
      </c>
      <c r="R1230" s="3">
        <f t="shared" si="231"/>
        <v>85.96</v>
      </c>
      <c r="S1230" s="3">
        <f t="shared" si="232"/>
        <v>77.319999999999993</v>
      </c>
      <c r="T1230" s="3">
        <f t="shared" si="233"/>
        <v>115.16984644020476</v>
      </c>
      <c r="U1230" s="3">
        <f t="shared" si="234"/>
        <v>140.97258147956546</v>
      </c>
      <c r="V1230" s="3">
        <f t="shared" si="235"/>
        <v>-25.802735039360698</v>
      </c>
      <c r="W1230" s="2">
        <f t="shared" si="236"/>
        <v>2.7777777777777777</v>
      </c>
      <c r="X1230">
        <v>98</v>
      </c>
      <c r="Y1230">
        <v>41</v>
      </c>
      <c r="Z1230" s="2">
        <v>0.41799999999999998</v>
      </c>
      <c r="AA1230">
        <v>38</v>
      </c>
      <c r="AB1230">
        <v>10</v>
      </c>
      <c r="AC1230">
        <f t="shared" si="237"/>
        <v>30</v>
      </c>
      <c r="AD1230" s="2">
        <v>0.26300000000000001</v>
      </c>
      <c r="AE1230">
        <v>9</v>
      </c>
      <c r="AF1230">
        <v>7</v>
      </c>
      <c r="AG1230" s="2">
        <v>0.77800000000000002</v>
      </c>
      <c r="AH1230">
        <v>36</v>
      </c>
      <c r="AI1230">
        <v>7</v>
      </c>
      <c r="AJ1230">
        <v>43</v>
      </c>
      <c r="AK1230">
        <v>20</v>
      </c>
      <c r="AL1230">
        <v>9</v>
      </c>
      <c r="AM1230">
        <v>-10</v>
      </c>
      <c r="AN1230">
        <v>240</v>
      </c>
      <c r="AO1230">
        <v>23</v>
      </c>
      <c r="AP1230">
        <v>20</v>
      </c>
      <c r="AQ1230">
        <v>29</v>
      </c>
      <c r="AR1230">
        <v>27</v>
      </c>
      <c r="AS1230">
        <v>2</v>
      </c>
      <c r="AT1230">
        <v>6</v>
      </c>
      <c r="AU1230">
        <v>14</v>
      </c>
      <c r="AV1230">
        <v>52</v>
      </c>
      <c r="AW1230">
        <f t="shared" si="238"/>
        <v>10</v>
      </c>
      <c r="AX1230">
        <f t="shared" si="239"/>
        <v>62</v>
      </c>
      <c r="AY1230" t="s">
        <v>102</v>
      </c>
      <c r="AZ1230" s="1">
        <v>46051.791666666664</v>
      </c>
      <c r="BA1230" s="1">
        <v>46051</v>
      </c>
      <c r="BB1230">
        <v>1</v>
      </c>
      <c r="BC1230" t="s">
        <v>121</v>
      </c>
      <c r="BD1230">
        <v>2026</v>
      </c>
    </row>
    <row r="1231" spans="1:56" x14ac:dyDescent="0.25">
      <c r="A1231">
        <v>22500681</v>
      </c>
      <c r="B1231" t="s">
        <v>111</v>
      </c>
      <c r="C1231" t="s">
        <v>112</v>
      </c>
      <c r="D1231">
        <v>1610612764</v>
      </c>
      <c r="E1231" t="str">
        <f t="shared" si="228"/>
        <v>161061276422500681</v>
      </c>
      <c r="F1231" t="s">
        <v>115</v>
      </c>
      <c r="G1231" t="s">
        <v>116</v>
      </c>
      <c r="H1231">
        <v>1610612749</v>
      </c>
      <c r="I1231" s="4" t="str">
        <f t="shared" si="229"/>
        <v>161061274922500681</v>
      </c>
      <c r="J1231">
        <v>1</v>
      </c>
      <c r="K1231">
        <v>1</v>
      </c>
      <c r="L1231">
        <v>109</v>
      </c>
      <c r="M1231">
        <v>99</v>
      </c>
      <c r="N1231">
        <v>21</v>
      </c>
      <c r="O1231">
        <v>7</v>
      </c>
      <c r="P1231">
        <v>8</v>
      </c>
      <c r="Q1231" s="2">
        <f t="shared" si="230"/>
        <v>0.50313884785819796</v>
      </c>
      <c r="R1231" s="3">
        <f t="shared" si="231"/>
        <v>77.319999999999993</v>
      </c>
      <c r="S1231" s="3">
        <f t="shared" si="232"/>
        <v>85.96</v>
      </c>
      <c r="T1231" s="3">
        <f t="shared" si="233"/>
        <v>140.97258147956546</v>
      </c>
      <c r="U1231" s="3">
        <f t="shared" si="234"/>
        <v>115.16984644020476</v>
      </c>
      <c r="V1231" s="3">
        <f t="shared" si="235"/>
        <v>25.802735039360698</v>
      </c>
      <c r="W1231" s="2">
        <f t="shared" si="236"/>
        <v>1.6153846153846154</v>
      </c>
      <c r="X1231">
        <v>96</v>
      </c>
      <c r="Y1231">
        <v>38</v>
      </c>
      <c r="Z1231" s="2">
        <v>0.39600000000000002</v>
      </c>
      <c r="AA1231">
        <v>35</v>
      </c>
      <c r="AB1231">
        <v>8</v>
      </c>
      <c r="AC1231">
        <f t="shared" si="237"/>
        <v>24</v>
      </c>
      <c r="AD1231" s="2">
        <v>0.22900000000000001</v>
      </c>
      <c r="AE1231">
        <v>28</v>
      </c>
      <c r="AF1231">
        <v>25</v>
      </c>
      <c r="AG1231" s="2">
        <v>0.89300000000000002</v>
      </c>
      <c r="AH1231">
        <v>43</v>
      </c>
      <c r="AI1231">
        <v>18</v>
      </c>
      <c r="AJ1231">
        <v>61</v>
      </c>
      <c r="AK1231">
        <v>11</v>
      </c>
      <c r="AL1231">
        <v>13</v>
      </c>
      <c r="AM1231">
        <v>10</v>
      </c>
      <c r="AN1231">
        <v>240</v>
      </c>
      <c r="AO1231">
        <v>25</v>
      </c>
      <c r="AP1231">
        <v>32</v>
      </c>
      <c r="AQ1231">
        <v>25</v>
      </c>
      <c r="AR1231">
        <v>27</v>
      </c>
      <c r="AS1231">
        <v>18</v>
      </c>
      <c r="AT1231">
        <v>13</v>
      </c>
      <c r="AU1231">
        <v>6</v>
      </c>
      <c r="AV1231">
        <v>50</v>
      </c>
      <c r="AW1231">
        <f t="shared" si="238"/>
        <v>10</v>
      </c>
      <c r="AX1231">
        <f t="shared" si="239"/>
        <v>60</v>
      </c>
      <c r="AY1231" t="s">
        <v>102</v>
      </c>
      <c r="AZ1231" s="1">
        <v>46051.791666666664</v>
      </c>
      <c r="BA1231" s="1">
        <v>46051</v>
      </c>
      <c r="BB1231">
        <v>1</v>
      </c>
      <c r="BC1231" t="s">
        <v>121</v>
      </c>
      <c r="BD1231">
        <v>2026</v>
      </c>
    </row>
    <row r="1232" spans="1:56" x14ac:dyDescent="0.25">
      <c r="A1232">
        <v>22500679</v>
      </c>
      <c r="B1232" t="s">
        <v>53</v>
      </c>
      <c r="C1232" t="s">
        <v>54</v>
      </c>
      <c r="D1232">
        <v>1610612759</v>
      </c>
      <c r="E1232" t="str">
        <f t="shared" si="228"/>
        <v>161061275922500679</v>
      </c>
      <c r="F1232" t="s">
        <v>78</v>
      </c>
      <c r="G1232" t="s">
        <v>79</v>
      </c>
      <c r="H1232">
        <v>1610612745</v>
      </c>
      <c r="I1232" s="4" t="str">
        <f t="shared" si="229"/>
        <v>161061274522500679</v>
      </c>
      <c r="J1232">
        <v>0</v>
      </c>
      <c r="K1232">
        <v>1</v>
      </c>
      <c r="L1232">
        <v>111</v>
      </c>
      <c r="M1232">
        <v>99</v>
      </c>
      <c r="N1232">
        <v>28</v>
      </c>
      <c r="O1232">
        <v>8</v>
      </c>
      <c r="P1232">
        <v>5</v>
      </c>
      <c r="Q1232" s="2">
        <f t="shared" si="230"/>
        <v>0.5996110630942092</v>
      </c>
      <c r="R1232" s="3">
        <f t="shared" si="231"/>
        <v>69.56</v>
      </c>
      <c r="S1232" s="3">
        <f t="shared" si="232"/>
        <v>78.92</v>
      </c>
      <c r="T1232" s="3">
        <f t="shared" si="233"/>
        <v>159.57446808510639</v>
      </c>
      <c r="U1232" s="3">
        <f t="shared" si="234"/>
        <v>125.44348707551951</v>
      </c>
      <c r="V1232" s="3">
        <f t="shared" si="235"/>
        <v>34.130981009586876</v>
      </c>
      <c r="W1232" s="2">
        <f t="shared" si="236"/>
        <v>1.8666666666666667</v>
      </c>
      <c r="X1232">
        <v>82</v>
      </c>
      <c r="Y1232">
        <v>44</v>
      </c>
      <c r="Z1232" s="2">
        <v>0.53700000000000003</v>
      </c>
      <c r="AA1232">
        <v>26</v>
      </c>
      <c r="AB1232">
        <v>6</v>
      </c>
      <c r="AC1232">
        <f t="shared" si="237"/>
        <v>18</v>
      </c>
      <c r="AD1232" s="2">
        <v>0.23100000000000001</v>
      </c>
      <c r="AE1232">
        <v>24</v>
      </c>
      <c r="AF1232">
        <v>17</v>
      </c>
      <c r="AG1232" s="2">
        <v>0.70799999999999996</v>
      </c>
      <c r="AH1232">
        <v>38</v>
      </c>
      <c r="AI1232">
        <v>8</v>
      </c>
      <c r="AJ1232">
        <v>46</v>
      </c>
      <c r="AK1232">
        <v>15</v>
      </c>
      <c r="AL1232">
        <v>15</v>
      </c>
      <c r="AM1232">
        <v>12</v>
      </c>
      <c r="AN1232">
        <v>240</v>
      </c>
      <c r="AO1232">
        <v>26</v>
      </c>
      <c r="AP1232">
        <v>28</v>
      </c>
      <c r="AQ1232">
        <v>30</v>
      </c>
      <c r="AR1232">
        <v>27</v>
      </c>
      <c r="AS1232">
        <v>15</v>
      </c>
      <c r="AT1232">
        <v>21</v>
      </c>
      <c r="AU1232">
        <v>20</v>
      </c>
      <c r="AV1232">
        <v>72</v>
      </c>
      <c r="AW1232">
        <f t="shared" si="238"/>
        <v>4</v>
      </c>
      <c r="AX1232">
        <f t="shared" si="239"/>
        <v>76</v>
      </c>
      <c r="AY1232" t="s">
        <v>102</v>
      </c>
      <c r="AZ1232" s="1">
        <v>46050.895833333336</v>
      </c>
      <c r="BA1232" s="1">
        <v>46050</v>
      </c>
      <c r="BB1232">
        <v>1</v>
      </c>
      <c r="BC1232" t="s">
        <v>121</v>
      </c>
      <c r="BD1232">
        <v>2026</v>
      </c>
    </row>
    <row r="1233" spans="1:56" x14ac:dyDescent="0.25">
      <c r="A1233">
        <v>22500679</v>
      </c>
      <c r="B1233" t="s">
        <v>78</v>
      </c>
      <c r="C1233" t="s">
        <v>79</v>
      </c>
      <c r="D1233">
        <v>1610612745</v>
      </c>
      <c r="E1233" t="str">
        <f t="shared" si="228"/>
        <v>161061274522500679</v>
      </c>
      <c r="F1233" t="s">
        <v>53</v>
      </c>
      <c r="G1233" t="s">
        <v>54</v>
      </c>
      <c r="H1233">
        <v>1610612759</v>
      </c>
      <c r="I1233" s="4" t="str">
        <f t="shared" si="229"/>
        <v>161061275922500679</v>
      </c>
      <c r="J1233">
        <v>1</v>
      </c>
      <c r="K1233">
        <v>0</v>
      </c>
      <c r="L1233">
        <v>99</v>
      </c>
      <c r="M1233">
        <v>111</v>
      </c>
      <c r="N1233">
        <v>23</v>
      </c>
      <c r="O1233">
        <v>8</v>
      </c>
      <c r="P1233">
        <v>12</v>
      </c>
      <c r="Q1233" s="2">
        <f t="shared" si="230"/>
        <v>0.46296296296296297</v>
      </c>
      <c r="R1233" s="3">
        <f t="shared" si="231"/>
        <v>78.92</v>
      </c>
      <c r="S1233" s="3">
        <f t="shared" si="232"/>
        <v>69.56</v>
      </c>
      <c r="T1233" s="3">
        <f t="shared" si="233"/>
        <v>125.44348707551951</v>
      </c>
      <c r="U1233" s="3">
        <f t="shared" si="234"/>
        <v>159.57446808510639</v>
      </c>
      <c r="V1233" s="3">
        <f t="shared" si="235"/>
        <v>-34.130981009586876</v>
      </c>
      <c r="W1233" s="2">
        <f t="shared" si="236"/>
        <v>2.0909090909090908</v>
      </c>
      <c r="X1233">
        <v>99</v>
      </c>
      <c r="Y1233">
        <v>39</v>
      </c>
      <c r="Z1233" s="2">
        <v>0.39400000000000002</v>
      </c>
      <c r="AA1233">
        <v>23</v>
      </c>
      <c r="AB1233">
        <v>8</v>
      </c>
      <c r="AC1233">
        <f t="shared" si="237"/>
        <v>24</v>
      </c>
      <c r="AD1233" s="2">
        <v>0.34799999999999998</v>
      </c>
      <c r="AE1233">
        <v>18</v>
      </c>
      <c r="AF1233">
        <v>13</v>
      </c>
      <c r="AG1233" s="2">
        <v>0.72199999999999998</v>
      </c>
      <c r="AH1233">
        <v>29</v>
      </c>
      <c r="AI1233">
        <v>17</v>
      </c>
      <c r="AJ1233">
        <v>46</v>
      </c>
      <c r="AK1233">
        <v>18</v>
      </c>
      <c r="AL1233">
        <v>11</v>
      </c>
      <c r="AM1233">
        <v>-12</v>
      </c>
      <c r="AN1233">
        <v>240</v>
      </c>
      <c r="AO1233">
        <v>36</v>
      </c>
      <c r="AP1233">
        <v>26</v>
      </c>
      <c r="AQ1233">
        <v>24</v>
      </c>
      <c r="AR1233">
        <v>13</v>
      </c>
      <c r="AS1233">
        <v>16</v>
      </c>
      <c r="AT1233">
        <v>5</v>
      </c>
      <c r="AU1233">
        <v>12</v>
      </c>
      <c r="AV1233">
        <v>48</v>
      </c>
      <c r="AW1233">
        <f t="shared" si="238"/>
        <v>14</v>
      </c>
      <c r="AX1233">
        <f t="shared" si="239"/>
        <v>62</v>
      </c>
      <c r="AY1233" t="s">
        <v>102</v>
      </c>
      <c r="AZ1233" s="1">
        <v>46050.895833333336</v>
      </c>
      <c r="BA1233" s="1">
        <v>46050</v>
      </c>
      <c r="BB1233">
        <v>1</v>
      </c>
      <c r="BC1233" t="s">
        <v>121</v>
      </c>
      <c r="BD1233">
        <v>2026</v>
      </c>
    </row>
    <row r="1234" spans="1:56" x14ac:dyDescent="0.25">
      <c r="A1234">
        <v>22500678</v>
      </c>
      <c r="B1234" t="s">
        <v>89</v>
      </c>
      <c r="C1234" t="s">
        <v>90</v>
      </c>
      <c r="D1234">
        <v>1610612744</v>
      </c>
      <c r="E1234" t="str">
        <f t="shared" si="228"/>
        <v>161061274422500678</v>
      </c>
      <c r="F1234" t="s">
        <v>107</v>
      </c>
      <c r="G1234" t="s">
        <v>108</v>
      </c>
      <c r="H1234">
        <v>1610612762</v>
      </c>
      <c r="I1234" s="4" t="str">
        <f t="shared" si="229"/>
        <v>161061276222500678</v>
      </c>
      <c r="J1234">
        <v>0</v>
      </c>
      <c r="K1234">
        <v>1</v>
      </c>
      <c r="L1234">
        <v>140</v>
      </c>
      <c r="M1234">
        <v>124</v>
      </c>
      <c r="N1234">
        <v>39</v>
      </c>
      <c r="O1234">
        <v>8</v>
      </c>
      <c r="P1234">
        <v>15</v>
      </c>
      <c r="Q1234" s="2">
        <f t="shared" si="230"/>
        <v>0.70564516129032251</v>
      </c>
      <c r="R1234" s="3">
        <f t="shared" si="231"/>
        <v>67.2</v>
      </c>
      <c r="S1234" s="3">
        <f t="shared" si="232"/>
        <v>71.56</v>
      </c>
      <c r="T1234" s="3">
        <f t="shared" si="233"/>
        <v>208.33333333333331</v>
      </c>
      <c r="U1234" s="3">
        <f t="shared" si="234"/>
        <v>173.2811626607043</v>
      </c>
      <c r="V1234" s="3">
        <f t="shared" si="235"/>
        <v>35.052170672629018</v>
      </c>
      <c r="W1234" s="2">
        <f t="shared" si="236"/>
        <v>1.95</v>
      </c>
      <c r="X1234">
        <v>86</v>
      </c>
      <c r="Y1234">
        <v>46</v>
      </c>
      <c r="Z1234" s="2">
        <v>0.53500000000000003</v>
      </c>
      <c r="AA1234">
        <v>54</v>
      </c>
      <c r="AB1234">
        <v>23</v>
      </c>
      <c r="AC1234">
        <f t="shared" si="237"/>
        <v>69</v>
      </c>
      <c r="AD1234" s="2">
        <v>0.42599999999999999</v>
      </c>
      <c r="AE1234">
        <v>30</v>
      </c>
      <c r="AF1234">
        <v>25</v>
      </c>
      <c r="AG1234" s="2">
        <v>0.83299999999999996</v>
      </c>
      <c r="AH1234">
        <v>30</v>
      </c>
      <c r="AI1234">
        <v>12</v>
      </c>
      <c r="AJ1234">
        <v>42</v>
      </c>
      <c r="AK1234">
        <v>17</v>
      </c>
      <c r="AL1234">
        <v>20</v>
      </c>
      <c r="AM1234">
        <v>16</v>
      </c>
      <c r="AN1234">
        <v>240</v>
      </c>
      <c r="AO1234">
        <v>34</v>
      </c>
      <c r="AP1234">
        <v>34</v>
      </c>
      <c r="AQ1234">
        <v>33</v>
      </c>
      <c r="AR1234">
        <v>39</v>
      </c>
      <c r="AS1234">
        <v>27</v>
      </c>
      <c r="AT1234">
        <v>26</v>
      </c>
      <c r="AU1234">
        <v>23</v>
      </c>
      <c r="AV1234">
        <v>44</v>
      </c>
      <c r="AW1234">
        <f t="shared" si="238"/>
        <v>2</v>
      </c>
      <c r="AX1234">
        <f t="shared" si="239"/>
        <v>46</v>
      </c>
      <c r="AY1234" t="s">
        <v>102</v>
      </c>
      <c r="AZ1234" s="1">
        <v>46050.875</v>
      </c>
      <c r="BA1234" s="1">
        <v>46050</v>
      </c>
      <c r="BB1234">
        <v>1</v>
      </c>
      <c r="BC1234" t="s">
        <v>121</v>
      </c>
      <c r="BD1234">
        <v>2026</v>
      </c>
    </row>
    <row r="1235" spans="1:56" x14ac:dyDescent="0.25">
      <c r="A1235">
        <v>22500678</v>
      </c>
      <c r="B1235" t="s">
        <v>107</v>
      </c>
      <c r="C1235" t="s">
        <v>108</v>
      </c>
      <c r="D1235">
        <v>1610612762</v>
      </c>
      <c r="E1235" t="str">
        <f t="shared" si="228"/>
        <v>161061276222500678</v>
      </c>
      <c r="F1235" t="s">
        <v>89</v>
      </c>
      <c r="G1235" t="s">
        <v>90</v>
      </c>
      <c r="H1235">
        <v>1610612744</v>
      </c>
      <c r="I1235" s="4" t="str">
        <f t="shared" si="229"/>
        <v>161061274422500678</v>
      </c>
      <c r="J1235">
        <v>1</v>
      </c>
      <c r="K1235">
        <v>0</v>
      </c>
      <c r="L1235">
        <v>124</v>
      </c>
      <c r="M1235">
        <v>140</v>
      </c>
      <c r="N1235">
        <v>38</v>
      </c>
      <c r="O1235">
        <v>3</v>
      </c>
      <c r="P1235">
        <v>16</v>
      </c>
      <c r="Q1235" s="2">
        <f t="shared" si="230"/>
        <v>0.61654733492442326</v>
      </c>
      <c r="R1235" s="3">
        <f t="shared" si="231"/>
        <v>71.56</v>
      </c>
      <c r="S1235" s="3">
        <f t="shared" si="232"/>
        <v>67.2</v>
      </c>
      <c r="T1235" s="3">
        <f t="shared" si="233"/>
        <v>173.2811626607043</v>
      </c>
      <c r="U1235" s="3">
        <f t="shared" si="234"/>
        <v>208.33333333333331</v>
      </c>
      <c r="V1235" s="3">
        <f t="shared" si="235"/>
        <v>-35.052170672629018</v>
      </c>
      <c r="W1235" s="2">
        <f t="shared" si="236"/>
        <v>2</v>
      </c>
      <c r="X1235">
        <v>90</v>
      </c>
      <c r="Y1235">
        <v>44</v>
      </c>
      <c r="Z1235" s="2">
        <v>0.48899999999999999</v>
      </c>
      <c r="AA1235">
        <v>38</v>
      </c>
      <c r="AB1235">
        <v>15</v>
      </c>
      <c r="AC1235">
        <f t="shared" si="237"/>
        <v>45</v>
      </c>
      <c r="AD1235" s="2">
        <v>0.39500000000000002</v>
      </c>
      <c r="AE1235">
        <v>24</v>
      </c>
      <c r="AF1235">
        <v>21</v>
      </c>
      <c r="AG1235" s="2">
        <v>0.875</v>
      </c>
      <c r="AH1235">
        <v>27</v>
      </c>
      <c r="AI1235">
        <v>10</v>
      </c>
      <c r="AJ1235">
        <v>37</v>
      </c>
      <c r="AK1235">
        <v>22</v>
      </c>
      <c r="AL1235">
        <v>19</v>
      </c>
      <c r="AM1235">
        <v>-16</v>
      </c>
      <c r="AN1235">
        <v>240</v>
      </c>
      <c r="AO1235">
        <v>24</v>
      </c>
      <c r="AP1235">
        <v>31</v>
      </c>
      <c r="AQ1235">
        <v>38</v>
      </c>
      <c r="AR1235">
        <v>31</v>
      </c>
      <c r="AS1235">
        <v>5</v>
      </c>
      <c r="AT1235">
        <v>23</v>
      </c>
      <c r="AU1235">
        <v>23</v>
      </c>
      <c r="AV1235">
        <v>54</v>
      </c>
      <c r="AW1235">
        <f t="shared" si="238"/>
        <v>4</v>
      </c>
      <c r="AX1235">
        <f t="shared" si="239"/>
        <v>58</v>
      </c>
      <c r="AY1235" t="s">
        <v>102</v>
      </c>
      <c r="AZ1235" s="1">
        <v>46050.875</v>
      </c>
      <c r="BA1235" s="1">
        <v>46050</v>
      </c>
      <c r="BB1235">
        <v>1</v>
      </c>
      <c r="BC1235" t="s">
        <v>121</v>
      </c>
      <c r="BD1235">
        <v>2026</v>
      </c>
    </row>
    <row r="1236" spans="1:56" x14ac:dyDescent="0.25">
      <c r="A1236">
        <v>22500677</v>
      </c>
      <c r="B1236" t="s">
        <v>66</v>
      </c>
      <c r="C1236" t="s">
        <v>67</v>
      </c>
      <c r="D1236">
        <v>1610612750</v>
      </c>
      <c r="E1236" t="str">
        <f t="shared" si="228"/>
        <v>161061275022500677</v>
      </c>
      <c r="F1236" t="s">
        <v>98</v>
      </c>
      <c r="G1236" t="s">
        <v>99</v>
      </c>
      <c r="H1236">
        <v>1610612742</v>
      </c>
      <c r="I1236" s="4" t="str">
        <f t="shared" si="229"/>
        <v>161061274222500677</v>
      </c>
      <c r="J1236">
        <v>0</v>
      </c>
      <c r="K1236">
        <v>1</v>
      </c>
      <c r="L1236">
        <v>118</v>
      </c>
      <c r="M1236">
        <v>105</v>
      </c>
      <c r="N1236">
        <v>26</v>
      </c>
      <c r="O1236">
        <v>6</v>
      </c>
      <c r="P1236">
        <v>15</v>
      </c>
      <c r="Q1236" s="2">
        <f t="shared" si="230"/>
        <v>0.55723460521344925</v>
      </c>
      <c r="R1236" s="3">
        <f t="shared" si="231"/>
        <v>82.88</v>
      </c>
      <c r="S1236" s="3">
        <f t="shared" si="232"/>
        <v>70.16</v>
      </c>
      <c r="T1236" s="3">
        <f t="shared" si="233"/>
        <v>142.37451737451738</v>
      </c>
      <c r="U1236" s="3">
        <f t="shared" si="234"/>
        <v>149.65792474344357</v>
      </c>
      <c r="V1236" s="3">
        <f t="shared" si="235"/>
        <v>-7.2834073689261913</v>
      </c>
      <c r="W1236" s="2">
        <f t="shared" si="236"/>
        <v>2.1666666666666665</v>
      </c>
      <c r="X1236">
        <v>94</v>
      </c>
      <c r="Y1236">
        <v>43</v>
      </c>
      <c r="Z1236" s="2">
        <v>0.45700000000000002</v>
      </c>
      <c r="AA1236">
        <v>34</v>
      </c>
      <c r="AB1236">
        <v>12</v>
      </c>
      <c r="AC1236">
        <f t="shared" si="237"/>
        <v>36</v>
      </c>
      <c r="AD1236" s="2">
        <v>0.35299999999999998</v>
      </c>
      <c r="AE1236">
        <v>27</v>
      </c>
      <c r="AF1236">
        <v>20</v>
      </c>
      <c r="AG1236" s="2">
        <v>0.74099999999999999</v>
      </c>
      <c r="AH1236">
        <v>31</v>
      </c>
      <c r="AI1236">
        <v>11</v>
      </c>
      <c r="AJ1236">
        <v>42</v>
      </c>
      <c r="AK1236">
        <v>25</v>
      </c>
      <c r="AL1236">
        <v>12</v>
      </c>
      <c r="AM1236">
        <v>13</v>
      </c>
      <c r="AN1236">
        <v>240</v>
      </c>
      <c r="AO1236">
        <v>31</v>
      </c>
      <c r="AP1236">
        <v>27</v>
      </c>
      <c r="AQ1236">
        <v>34</v>
      </c>
      <c r="AR1236">
        <v>26</v>
      </c>
      <c r="AS1236">
        <v>17</v>
      </c>
      <c r="AT1236">
        <v>11</v>
      </c>
      <c r="AU1236">
        <v>22</v>
      </c>
      <c r="AV1236">
        <v>52</v>
      </c>
      <c r="AW1236">
        <f t="shared" si="238"/>
        <v>10</v>
      </c>
      <c r="AX1236">
        <f t="shared" si="239"/>
        <v>62</v>
      </c>
      <c r="AY1236" t="s">
        <v>102</v>
      </c>
      <c r="AZ1236" s="1">
        <v>46050.854166666664</v>
      </c>
      <c r="BA1236" s="1">
        <v>46050</v>
      </c>
      <c r="BB1236">
        <v>1</v>
      </c>
      <c r="BC1236" t="s">
        <v>121</v>
      </c>
      <c r="BD1236">
        <v>2026</v>
      </c>
    </row>
    <row r="1237" spans="1:56" x14ac:dyDescent="0.25">
      <c r="A1237">
        <v>22500677</v>
      </c>
      <c r="B1237" t="s">
        <v>98</v>
      </c>
      <c r="C1237" t="s">
        <v>99</v>
      </c>
      <c r="D1237">
        <v>1610612742</v>
      </c>
      <c r="E1237" t="str">
        <f t="shared" si="228"/>
        <v>161061274222500677</v>
      </c>
      <c r="F1237" t="s">
        <v>66</v>
      </c>
      <c r="G1237" t="s">
        <v>67</v>
      </c>
      <c r="H1237">
        <v>1610612750</v>
      </c>
      <c r="I1237" s="4" t="str">
        <f t="shared" si="229"/>
        <v>161061275022500677</v>
      </c>
      <c r="J1237">
        <v>1</v>
      </c>
      <c r="K1237">
        <v>0</v>
      </c>
      <c r="L1237">
        <v>105</v>
      </c>
      <c r="M1237">
        <v>118</v>
      </c>
      <c r="N1237">
        <v>22</v>
      </c>
      <c r="O1237">
        <v>3</v>
      </c>
      <c r="P1237">
        <v>6</v>
      </c>
      <c r="Q1237" s="2">
        <f t="shared" si="230"/>
        <v>0.51897983392645319</v>
      </c>
      <c r="R1237" s="3">
        <f t="shared" si="231"/>
        <v>70.16</v>
      </c>
      <c r="S1237" s="3">
        <f t="shared" si="232"/>
        <v>82.88</v>
      </c>
      <c r="T1237" s="3">
        <f t="shared" si="233"/>
        <v>149.65792474344357</v>
      </c>
      <c r="U1237" s="3">
        <f t="shared" si="234"/>
        <v>142.37451737451738</v>
      </c>
      <c r="V1237" s="3">
        <f t="shared" si="235"/>
        <v>7.2834073689261913</v>
      </c>
      <c r="W1237" s="2">
        <f t="shared" si="236"/>
        <v>1.2941176470588236</v>
      </c>
      <c r="X1237">
        <v>84</v>
      </c>
      <c r="Y1237">
        <v>38</v>
      </c>
      <c r="Z1237" s="2">
        <v>0.45200000000000001</v>
      </c>
      <c r="AA1237">
        <v>18</v>
      </c>
      <c r="AB1237">
        <v>3</v>
      </c>
      <c r="AC1237">
        <f t="shared" si="237"/>
        <v>9</v>
      </c>
      <c r="AD1237" s="2">
        <v>0.16700000000000001</v>
      </c>
      <c r="AE1237">
        <v>39</v>
      </c>
      <c r="AF1237">
        <v>26</v>
      </c>
      <c r="AG1237" s="2">
        <v>0.66700000000000004</v>
      </c>
      <c r="AH1237">
        <v>36</v>
      </c>
      <c r="AI1237">
        <v>14</v>
      </c>
      <c r="AJ1237">
        <v>50</v>
      </c>
      <c r="AK1237">
        <v>19</v>
      </c>
      <c r="AL1237">
        <v>17</v>
      </c>
      <c r="AM1237">
        <v>-13</v>
      </c>
      <c r="AN1237">
        <v>240</v>
      </c>
      <c r="AO1237">
        <v>29</v>
      </c>
      <c r="AP1237">
        <v>19</v>
      </c>
      <c r="AQ1237">
        <v>27</v>
      </c>
      <c r="AR1237">
        <v>30</v>
      </c>
      <c r="AS1237">
        <v>3</v>
      </c>
      <c r="AT1237">
        <v>19</v>
      </c>
      <c r="AU1237">
        <v>14</v>
      </c>
      <c r="AV1237">
        <v>60</v>
      </c>
      <c r="AW1237">
        <f t="shared" si="238"/>
        <v>10</v>
      </c>
      <c r="AX1237">
        <f t="shared" si="239"/>
        <v>70</v>
      </c>
      <c r="AY1237" t="s">
        <v>102</v>
      </c>
      <c r="AZ1237" s="1">
        <v>46050.854166666664</v>
      </c>
      <c r="BA1237" s="1">
        <v>46050</v>
      </c>
      <c r="BB1237">
        <v>1</v>
      </c>
      <c r="BC1237" t="s">
        <v>121</v>
      </c>
      <c r="BD1237">
        <v>2026</v>
      </c>
    </row>
    <row r="1238" spans="1:56" x14ac:dyDescent="0.25">
      <c r="A1238">
        <v>22500676</v>
      </c>
      <c r="B1238" t="s">
        <v>92</v>
      </c>
      <c r="C1238" t="s">
        <v>93</v>
      </c>
      <c r="D1238">
        <v>1610612766</v>
      </c>
      <c r="E1238" t="str">
        <f t="shared" si="228"/>
        <v>161061276622500676</v>
      </c>
      <c r="F1238" t="s">
        <v>103</v>
      </c>
      <c r="G1238" t="s">
        <v>104</v>
      </c>
      <c r="H1238">
        <v>1610612763</v>
      </c>
      <c r="I1238" s="4" t="str">
        <f t="shared" si="229"/>
        <v>161061276322500676</v>
      </c>
      <c r="J1238">
        <v>0</v>
      </c>
      <c r="K1238">
        <v>1</v>
      </c>
      <c r="L1238">
        <v>112</v>
      </c>
      <c r="M1238">
        <v>97</v>
      </c>
      <c r="N1238">
        <v>25</v>
      </c>
      <c r="O1238">
        <v>1</v>
      </c>
      <c r="P1238">
        <v>5</v>
      </c>
      <c r="Q1238" s="2">
        <f t="shared" si="230"/>
        <v>0.5988023952095809</v>
      </c>
      <c r="R1238" s="3">
        <f t="shared" si="231"/>
        <v>63.519999999999996</v>
      </c>
      <c r="S1238" s="3">
        <f t="shared" si="232"/>
        <v>66.28</v>
      </c>
      <c r="T1238" s="3">
        <f t="shared" si="233"/>
        <v>176.32241813602016</v>
      </c>
      <c r="U1238" s="3">
        <f t="shared" si="234"/>
        <v>146.34882317441159</v>
      </c>
      <c r="V1238" s="3">
        <f t="shared" si="235"/>
        <v>29.973594961608569</v>
      </c>
      <c r="W1238" s="2">
        <f t="shared" si="236"/>
        <v>1.4705882352941178</v>
      </c>
      <c r="X1238">
        <v>90</v>
      </c>
      <c r="Y1238">
        <v>44</v>
      </c>
      <c r="Z1238" s="2">
        <v>0.48899999999999999</v>
      </c>
      <c r="AA1238">
        <v>42</v>
      </c>
      <c r="AB1238">
        <v>17</v>
      </c>
      <c r="AC1238">
        <f t="shared" si="237"/>
        <v>51</v>
      </c>
      <c r="AD1238" s="2">
        <v>0.40500000000000003</v>
      </c>
      <c r="AE1238">
        <v>8</v>
      </c>
      <c r="AF1238">
        <v>7</v>
      </c>
      <c r="AG1238" s="2">
        <v>0.875</v>
      </c>
      <c r="AH1238">
        <v>30</v>
      </c>
      <c r="AI1238">
        <v>13</v>
      </c>
      <c r="AJ1238">
        <v>43</v>
      </c>
      <c r="AK1238">
        <v>11</v>
      </c>
      <c r="AL1238">
        <v>17</v>
      </c>
      <c r="AM1238">
        <v>15</v>
      </c>
      <c r="AN1238">
        <v>240</v>
      </c>
      <c r="AO1238">
        <v>36</v>
      </c>
      <c r="AP1238">
        <v>26</v>
      </c>
      <c r="AQ1238">
        <v>28</v>
      </c>
      <c r="AR1238">
        <v>22</v>
      </c>
      <c r="AS1238">
        <v>22</v>
      </c>
      <c r="AT1238">
        <v>9</v>
      </c>
      <c r="AU1238">
        <v>14</v>
      </c>
      <c r="AV1238">
        <v>52</v>
      </c>
      <c r="AW1238">
        <f t="shared" si="238"/>
        <v>2</v>
      </c>
      <c r="AX1238">
        <f t="shared" si="239"/>
        <v>54</v>
      </c>
      <c r="AY1238" t="s">
        <v>102</v>
      </c>
      <c r="AZ1238" s="1">
        <v>46050.833333333336</v>
      </c>
      <c r="BA1238" s="1">
        <v>46050</v>
      </c>
      <c r="BB1238">
        <v>1</v>
      </c>
      <c r="BC1238" t="s">
        <v>121</v>
      </c>
      <c r="BD1238">
        <v>2026</v>
      </c>
    </row>
    <row r="1239" spans="1:56" x14ac:dyDescent="0.25">
      <c r="A1239">
        <v>22500676</v>
      </c>
      <c r="B1239" t="s">
        <v>103</v>
      </c>
      <c r="C1239" t="s">
        <v>104</v>
      </c>
      <c r="D1239">
        <v>1610612763</v>
      </c>
      <c r="E1239" t="str">
        <f t="shared" si="228"/>
        <v>161061276322500676</v>
      </c>
      <c r="F1239" t="s">
        <v>92</v>
      </c>
      <c r="G1239" t="s">
        <v>93</v>
      </c>
      <c r="H1239">
        <v>1610612766</v>
      </c>
      <c r="I1239" s="4" t="str">
        <f t="shared" si="229"/>
        <v>161061276622500676</v>
      </c>
      <c r="J1239">
        <v>1</v>
      </c>
      <c r="K1239">
        <v>0</v>
      </c>
      <c r="L1239">
        <v>97</v>
      </c>
      <c r="M1239">
        <v>112</v>
      </c>
      <c r="N1239">
        <v>27</v>
      </c>
      <c r="O1239">
        <v>7</v>
      </c>
      <c r="P1239">
        <v>10</v>
      </c>
      <c r="Q1239" s="2">
        <f t="shared" si="230"/>
        <v>0.5621233194251275</v>
      </c>
      <c r="R1239" s="3">
        <f t="shared" si="231"/>
        <v>66.28</v>
      </c>
      <c r="S1239" s="3">
        <f t="shared" si="232"/>
        <v>63.519999999999996</v>
      </c>
      <c r="T1239" s="3">
        <f t="shared" si="233"/>
        <v>146.34882317441159</v>
      </c>
      <c r="U1239" s="3">
        <f t="shared" si="234"/>
        <v>176.32241813602016</v>
      </c>
      <c r="V1239" s="3">
        <f t="shared" si="235"/>
        <v>-29.973594961608569</v>
      </c>
      <c r="W1239" s="2">
        <f t="shared" si="236"/>
        <v>2.25</v>
      </c>
      <c r="X1239">
        <v>81</v>
      </c>
      <c r="Y1239">
        <v>37</v>
      </c>
      <c r="Z1239" s="2">
        <v>0.45700000000000002</v>
      </c>
      <c r="AA1239">
        <v>40</v>
      </c>
      <c r="AB1239">
        <v>14</v>
      </c>
      <c r="AC1239">
        <f t="shared" si="237"/>
        <v>42</v>
      </c>
      <c r="AD1239" s="2">
        <v>0.35</v>
      </c>
      <c r="AE1239">
        <v>12</v>
      </c>
      <c r="AF1239">
        <v>9</v>
      </c>
      <c r="AG1239" s="2">
        <v>0.75</v>
      </c>
      <c r="AH1239">
        <v>21</v>
      </c>
      <c r="AI1239">
        <v>8</v>
      </c>
      <c r="AJ1239">
        <v>29</v>
      </c>
      <c r="AK1239">
        <v>10</v>
      </c>
      <c r="AL1239">
        <v>12</v>
      </c>
      <c r="AM1239">
        <v>-15</v>
      </c>
      <c r="AN1239">
        <v>240</v>
      </c>
      <c r="AO1239">
        <v>28</v>
      </c>
      <c r="AP1239">
        <v>27</v>
      </c>
      <c r="AQ1239">
        <v>20</v>
      </c>
      <c r="AR1239">
        <v>22</v>
      </c>
      <c r="AS1239">
        <v>3</v>
      </c>
      <c r="AT1239">
        <v>20</v>
      </c>
      <c r="AU1239">
        <v>23</v>
      </c>
      <c r="AV1239">
        <v>38</v>
      </c>
      <c r="AW1239">
        <f t="shared" si="238"/>
        <v>8</v>
      </c>
      <c r="AX1239">
        <f t="shared" si="239"/>
        <v>46</v>
      </c>
      <c r="AY1239" t="s">
        <v>102</v>
      </c>
      <c r="AZ1239" s="1">
        <v>46050.833333333336</v>
      </c>
      <c r="BA1239" s="1">
        <v>46050</v>
      </c>
      <c r="BB1239">
        <v>1</v>
      </c>
      <c r="BC1239" t="s">
        <v>121</v>
      </c>
      <c r="BD1239">
        <v>2026</v>
      </c>
    </row>
    <row r="1240" spans="1:56" x14ac:dyDescent="0.25">
      <c r="A1240">
        <v>22500673</v>
      </c>
      <c r="B1240" t="s">
        <v>83</v>
      </c>
      <c r="C1240" t="s">
        <v>84</v>
      </c>
      <c r="D1240">
        <v>1610612737</v>
      </c>
      <c r="E1240" t="str">
        <f t="shared" si="228"/>
        <v>161061273722500673</v>
      </c>
      <c r="F1240" t="s">
        <v>76</v>
      </c>
      <c r="G1240" t="s">
        <v>77</v>
      </c>
      <c r="H1240">
        <v>1610612738</v>
      </c>
      <c r="I1240" s="4" t="str">
        <f t="shared" si="229"/>
        <v>161061273822500673</v>
      </c>
      <c r="J1240">
        <v>0</v>
      </c>
      <c r="K1240">
        <v>1</v>
      </c>
      <c r="L1240">
        <v>117</v>
      </c>
      <c r="M1240">
        <v>106</v>
      </c>
      <c r="N1240">
        <v>29</v>
      </c>
      <c r="O1240">
        <v>2</v>
      </c>
      <c r="P1240">
        <v>11</v>
      </c>
      <c r="Q1240" s="2">
        <f t="shared" si="230"/>
        <v>0.59258508914100483</v>
      </c>
      <c r="R1240" s="3">
        <f t="shared" si="231"/>
        <v>79.72</v>
      </c>
      <c r="S1240" s="3">
        <f t="shared" si="232"/>
        <v>65.040000000000006</v>
      </c>
      <c r="T1240" s="3">
        <f t="shared" si="233"/>
        <v>146.76367285499248</v>
      </c>
      <c r="U1240" s="3">
        <f t="shared" si="234"/>
        <v>162.97662976629766</v>
      </c>
      <c r="V1240" s="3">
        <f t="shared" si="235"/>
        <v>-16.212956911305184</v>
      </c>
      <c r="W1240" s="2">
        <f t="shared" si="236"/>
        <v>3.2222222222222223</v>
      </c>
      <c r="X1240">
        <v>93</v>
      </c>
      <c r="Y1240">
        <v>45</v>
      </c>
      <c r="Z1240" s="2">
        <v>0.48399999999999999</v>
      </c>
      <c r="AA1240">
        <v>42</v>
      </c>
      <c r="AB1240">
        <v>18</v>
      </c>
      <c r="AC1240">
        <f t="shared" si="237"/>
        <v>54</v>
      </c>
      <c r="AD1240" s="2">
        <v>0.42899999999999999</v>
      </c>
      <c r="AE1240">
        <v>13</v>
      </c>
      <c r="AF1240">
        <v>9</v>
      </c>
      <c r="AG1240" s="2">
        <v>0.69199999999999995</v>
      </c>
      <c r="AH1240">
        <v>28</v>
      </c>
      <c r="AI1240">
        <v>10</v>
      </c>
      <c r="AJ1240">
        <v>38</v>
      </c>
      <c r="AK1240">
        <v>19</v>
      </c>
      <c r="AL1240">
        <v>9</v>
      </c>
      <c r="AM1240">
        <v>11</v>
      </c>
      <c r="AN1240">
        <v>240</v>
      </c>
      <c r="AO1240">
        <v>38</v>
      </c>
      <c r="AP1240">
        <v>22</v>
      </c>
      <c r="AQ1240">
        <v>27</v>
      </c>
      <c r="AR1240">
        <v>30</v>
      </c>
      <c r="AS1240">
        <v>23</v>
      </c>
      <c r="AT1240">
        <v>12</v>
      </c>
      <c r="AU1240">
        <v>24</v>
      </c>
      <c r="AV1240">
        <v>44</v>
      </c>
      <c r="AW1240">
        <f t="shared" si="238"/>
        <v>10</v>
      </c>
      <c r="AX1240">
        <f t="shared" si="239"/>
        <v>54</v>
      </c>
      <c r="AY1240" t="s">
        <v>102</v>
      </c>
      <c r="AZ1240" s="1">
        <v>46050.8125</v>
      </c>
      <c r="BA1240" s="1">
        <v>46050</v>
      </c>
      <c r="BB1240">
        <v>1</v>
      </c>
      <c r="BC1240" t="s">
        <v>121</v>
      </c>
      <c r="BD1240">
        <v>2026</v>
      </c>
    </row>
    <row r="1241" spans="1:56" x14ac:dyDescent="0.25">
      <c r="A1241">
        <v>22500673</v>
      </c>
      <c r="B1241" t="s">
        <v>76</v>
      </c>
      <c r="C1241" t="s">
        <v>77</v>
      </c>
      <c r="D1241">
        <v>1610612738</v>
      </c>
      <c r="E1241" t="str">
        <f t="shared" si="228"/>
        <v>161061273822500673</v>
      </c>
      <c r="F1241" t="s">
        <v>83</v>
      </c>
      <c r="G1241" t="s">
        <v>84</v>
      </c>
      <c r="H1241">
        <v>1610612737</v>
      </c>
      <c r="I1241" s="4" t="str">
        <f t="shared" si="229"/>
        <v>161061273722500673</v>
      </c>
      <c r="J1241">
        <v>1</v>
      </c>
      <c r="K1241">
        <v>0</v>
      </c>
      <c r="L1241">
        <v>106</v>
      </c>
      <c r="M1241">
        <v>117</v>
      </c>
      <c r="N1241">
        <v>21</v>
      </c>
      <c r="O1241">
        <v>6</v>
      </c>
      <c r="P1241">
        <v>3</v>
      </c>
      <c r="Q1241" s="2">
        <f t="shared" si="230"/>
        <v>0.55185339441899206</v>
      </c>
      <c r="R1241" s="3">
        <f t="shared" si="231"/>
        <v>65.040000000000006</v>
      </c>
      <c r="S1241" s="3">
        <f t="shared" si="232"/>
        <v>79.72</v>
      </c>
      <c r="T1241" s="3">
        <f t="shared" si="233"/>
        <v>162.97662976629766</v>
      </c>
      <c r="U1241" s="3">
        <f t="shared" si="234"/>
        <v>146.76367285499248</v>
      </c>
      <c r="V1241" s="3">
        <f t="shared" si="235"/>
        <v>16.212956911305184</v>
      </c>
      <c r="W1241" s="2">
        <f t="shared" si="236"/>
        <v>1.3125</v>
      </c>
      <c r="X1241">
        <v>89</v>
      </c>
      <c r="Y1241">
        <v>42</v>
      </c>
      <c r="Z1241" s="2">
        <v>0.47199999999999998</v>
      </c>
      <c r="AA1241">
        <v>34</v>
      </c>
      <c r="AB1241">
        <v>9</v>
      </c>
      <c r="AC1241">
        <f t="shared" si="237"/>
        <v>27</v>
      </c>
      <c r="AD1241" s="2">
        <v>0.26500000000000001</v>
      </c>
      <c r="AE1241">
        <v>16</v>
      </c>
      <c r="AF1241">
        <v>13</v>
      </c>
      <c r="AG1241" s="2">
        <v>0.81299999999999994</v>
      </c>
      <c r="AH1241">
        <v>36</v>
      </c>
      <c r="AI1241">
        <v>15</v>
      </c>
      <c r="AJ1241">
        <v>51</v>
      </c>
      <c r="AK1241">
        <v>13</v>
      </c>
      <c r="AL1241">
        <v>16</v>
      </c>
      <c r="AM1241">
        <v>-11</v>
      </c>
      <c r="AN1241">
        <v>240</v>
      </c>
      <c r="AO1241">
        <v>18</v>
      </c>
      <c r="AP1241">
        <v>28</v>
      </c>
      <c r="AQ1241">
        <v>30</v>
      </c>
      <c r="AR1241">
        <v>30</v>
      </c>
      <c r="AS1241">
        <v>3</v>
      </c>
      <c r="AT1241">
        <v>4</v>
      </c>
      <c r="AU1241">
        <v>16</v>
      </c>
      <c r="AV1241">
        <v>40</v>
      </c>
      <c r="AW1241">
        <f t="shared" si="238"/>
        <v>26</v>
      </c>
      <c r="AX1241">
        <f t="shared" si="239"/>
        <v>66</v>
      </c>
      <c r="AY1241" t="s">
        <v>102</v>
      </c>
      <c r="AZ1241" s="1">
        <v>46050.8125</v>
      </c>
      <c r="BA1241" s="1">
        <v>46050</v>
      </c>
      <c r="BB1241">
        <v>1</v>
      </c>
      <c r="BC1241" t="s">
        <v>121</v>
      </c>
      <c r="BD1241">
        <v>2026</v>
      </c>
    </row>
    <row r="1242" spans="1:56" x14ac:dyDescent="0.25">
      <c r="A1242">
        <v>22500674</v>
      </c>
      <c r="B1242" t="s">
        <v>74</v>
      </c>
      <c r="C1242" t="s">
        <v>75</v>
      </c>
      <c r="D1242">
        <v>1610612753</v>
      </c>
      <c r="E1242" t="str">
        <f t="shared" si="228"/>
        <v>161061275322500674</v>
      </c>
      <c r="F1242" t="s">
        <v>96</v>
      </c>
      <c r="G1242" t="s">
        <v>97</v>
      </c>
      <c r="H1242">
        <v>1610612748</v>
      </c>
      <c r="I1242" s="4" t="str">
        <f t="shared" si="229"/>
        <v>161061274822500674</v>
      </c>
      <c r="J1242">
        <v>0</v>
      </c>
      <c r="K1242">
        <v>1</v>
      </c>
      <c r="L1242">
        <v>133</v>
      </c>
      <c r="M1242">
        <v>124</v>
      </c>
      <c r="N1242">
        <v>36</v>
      </c>
      <c r="O1242">
        <v>6</v>
      </c>
      <c r="P1242">
        <v>12</v>
      </c>
      <c r="Q1242" s="2">
        <f t="shared" si="230"/>
        <v>0.59651955507714383</v>
      </c>
      <c r="R1242" s="3">
        <f t="shared" si="231"/>
        <v>92.48</v>
      </c>
      <c r="S1242" s="3">
        <f t="shared" si="232"/>
        <v>71.12</v>
      </c>
      <c r="T1242" s="3">
        <f t="shared" si="233"/>
        <v>143.81487889273356</v>
      </c>
      <c r="U1242" s="3">
        <f t="shared" si="234"/>
        <v>174.35320584926885</v>
      </c>
      <c r="V1242" s="3">
        <f t="shared" si="235"/>
        <v>-30.538326956535286</v>
      </c>
      <c r="W1242" s="2">
        <f t="shared" si="236"/>
        <v>5.1428571428571432</v>
      </c>
      <c r="X1242">
        <v>104</v>
      </c>
      <c r="Y1242">
        <v>52</v>
      </c>
      <c r="Z1242" s="2">
        <v>0.5</v>
      </c>
      <c r="AA1242">
        <v>38</v>
      </c>
      <c r="AB1242">
        <v>16</v>
      </c>
      <c r="AC1242">
        <f t="shared" si="237"/>
        <v>48</v>
      </c>
      <c r="AD1242" s="2">
        <v>0.42099999999999999</v>
      </c>
      <c r="AE1242">
        <v>17</v>
      </c>
      <c r="AF1242">
        <v>13</v>
      </c>
      <c r="AG1242" s="2">
        <v>0.76500000000000001</v>
      </c>
      <c r="AH1242">
        <v>30</v>
      </c>
      <c r="AI1242">
        <v>12</v>
      </c>
      <c r="AJ1242">
        <v>42</v>
      </c>
      <c r="AK1242">
        <v>16</v>
      </c>
      <c r="AL1242">
        <v>7</v>
      </c>
      <c r="AM1242">
        <v>9</v>
      </c>
      <c r="AN1242">
        <v>240</v>
      </c>
      <c r="AO1242">
        <v>34</v>
      </c>
      <c r="AP1242">
        <v>25</v>
      </c>
      <c r="AQ1242">
        <v>40</v>
      </c>
      <c r="AR1242">
        <v>34</v>
      </c>
      <c r="AS1242">
        <v>17</v>
      </c>
      <c r="AT1242">
        <v>18</v>
      </c>
      <c r="AU1242">
        <v>24</v>
      </c>
      <c r="AV1242">
        <v>62</v>
      </c>
      <c r="AW1242">
        <f t="shared" si="238"/>
        <v>10</v>
      </c>
      <c r="AX1242">
        <f t="shared" si="239"/>
        <v>72</v>
      </c>
      <c r="AY1242" t="s">
        <v>102</v>
      </c>
      <c r="AZ1242" s="1">
        <v>46050.8125</v>
      </c>
      <c r="BA1242" s="1">
        <v>46050</v>
      </c>
      <c r="BB1242">
        <v>1</v>
      </c>
      <c r="BC1242" t="s">
        <v>121</v>
      </c>
      <c r="BD1242">
        <v>2026</v>
      </c>
    </row>
    <row r="1243" spans="1:56" x14ac:dyDescent="0.25">
      <c r="A1243">
        <v>22500674</v>
      </c>
      <c r="B1243" t="s">
        <v>96</v>
      </c>
      <c r="C1243" t="s">
        <v>97</v>
      </c>
      <c r="D1243">
        <v>1610612748</v>
      </c>
      <c r="E1243" t="str">
        <f t="shared" si="228"/>
        <v>161061274822500674</v>
      </c>
      <c r="F1243" t="s">
        <v>74</v>
      </c>
      <c r="G1243" t="s">
        <v>75</v>
      </c>
      <c r="H1243">
        <v>1610612753</v>
      </c>
      <c r="I1243" s="4" t="str">
        <f t="shared" si="229"/>
        <v>161061275322500674</v>
      </c>
      <c r="J1243">
        <v>1</v>
      </c>
      <c r="K1243">
        <v>0</v>
      </c>
      <c r="L1243">
        <v>124</v>
      </c>
      <c r="M1243">
        <v>133</v>
      </c>
      <c r="N1243">
        <v>27</v>
      </c>
      <c r="O1243">
        <v>5</v>
      </c>
      <c r="P1243">
        <v>6</v>
      </c>
      <c r="Q1243" s="2">
        <f t="shared" si="230"/>
        <v>0.63187933143090091</v>
      </c>
      <c r="R1243" s="3">
        <f t="shared" si="231"/>
        <v>71.12</v>
      </c>
      <c r="S1243" s="3">
        <f t="shared" si="232"/>
        <v>92.48</v>
      </c>
      <c r="T1243" s="3">
        <f t="shared" si="233"/>
        <v>174.35320584926885</v>
      </c>
      <c r="U1243" s="3">
        <f t="shared" si="234"/>
        <v>143.81487889273356</v>
      </c>
      <c r="V1243" s="3">
        <f t="shared" si="235"/>
        <v>30.538326956535286</v>
      </c>
      <c r="W1243" s="2">
        <f t="shared" si="236"/>
        <v>1.5</v>
      </c>
      <c r="X1243">
        <v>88</v>
      </c>
      <c r="Y1243">
        <v>44</v>
      </c>
      <c r="Z1243" s="2">
        <v>0.5</v>
      </c>
      <c r="AA1243">
        <v>34</v>
      </c>
      <c r="AB1243">
        <v>15</v>
      </c>
      <c r="AC1243">
        <f t="shared" si="237"/>
        <v>45</v>
      </c>
      <c r="AD1243" s="2">
        <v>0.441</v>
      </c>
      <c r="AE1243">
        <v>23</v>
      </c>
      <c r="AF1243">
        <v>21</v>
      </c>
      <c r="AG1243" s="2">
        <v>0.91300000000000003</v>
      </c>
      <c r="AH1243">
        <v>39</v>
      </c>
      <c r="AI1243">
        <v>9</v>
      </c>
      <c r="AJ1243">
        <v>48</v>
      </c>
      <c r="AK1243">
        <v>18</v>
      </c>
      <c r="AL1243">
        <v>18</v>
      </c>
      <c r="AM1243">
        <v>-9</v>
      </c>
      <c r="AN1243">
        <v>240</v>
      </c>
      <c r="AO1243">
        <v>27</v>
      </c>
      <c r="AP1243">
        <v>41</v>
      </c>
      <c r="AQ1243">
        <v>20</v>
      </c>
      <c r="AR1243">
        <v>36</v>
      </c>
      <c r="AS1243">
        <v>11</v>
      </c>
      <c r="AT1243">
        <v>17</v>
      </c>
      <c r="AU1243">
        <v>11</v>
      </c>
      <c r="AV1243">
        <v>54</v>
      </c>
      <c r="AW1243">
        <f t="shared" si="238"/>
        <v>4</v>
      </c>
      <c r="AX1243">
        <f t="shared" si="239"/>
        <v>58</v>
      </c>
      <c r="AY1243" t="s">
        <v>102</v>
      </c>
      <c r="AZ1243" s="1">
        <v>46050.8125</v>
      </c>
      <c r="BA1243" s="1">
        <v>46050</v>
      </c>
      <c r="BB1243">
        <v>1</v>
      </c>
      <c r="BC1243" t="s">
        <v>121</v>
      </c>
      <c r="BD1243">
        <v>2026</v>
      </c>
    </row>
    <row r="1244" spans="1:56" x14ac:dyDescent="0.25">
      <c r="A1244">
        <v>22500675</v>
      </c>
      <c r="B1244" t="s">
        <v>72</v>
      </c>
      <c r="C1244" t="s">
        <v>73</v>
      </c>
      <c r="D1244">
        <v>1610612761</v>
      </c>
      <c r="E1244" t="str">
        <f t="shared" si="228"/>
        <v>161061276122500675</v>
      </c>
      <c r="F1244" t="s">
        <v>55</v>
      </c>
      <c r="G1244" t="s">
        <v>56</v>
      </c>
      <c r="H1244">
        <v>1610612752</v>
      </c>
      <c r="I1244" s="4" t="str">
        <f t="shared" si="229"/>
        <v>161061275222500675</v>
      </c>
      <c r="J1244">
        <v>1</v>
      </c>
      <c r="K1244">
        <v>0</v>
      </c>
      <c r="L1244">
        <v>92</v>
      </c>
      <c r="M1244">
        <v>119</v>
      </c>
      <c r="N1244">
        <v>20</v>
      </c>
      <c r="O1244">
        <v>8</v>
      </c>
      <c r="P1244">
        <v>9</v>
      </c>
      <c r="Q1244" s="2">
        <f t="shared" si="230"/>
        <v>0.50130775937227545</v>
      </c>
      <c r="R1244" s="3">
        <f t="shared" si="231"/>
        <v>59.760000000000005</v>
      </c>
      <c r="S1244" s="3">
        <f t="shared" si="232"/>
        <v>68.92</v>
      </c>
      <c r="T1244" s="3">
        <f t="shared" si="233"/>
        <v>153.94912985274431</v>
      </c>
      <c r="U1244" s="3">
        <f t="shared" si="234"/>
        <v>172.6639582124202</v>
      </c>
      <c r="V1244" s="3">
        <f t="shared" si="235"/>
        <v>-18.714828359675892</v>
      </c>
      <c r="W1244" s="2">
        <f t="shared" si="236"/>
        <v>1</v>
      </c>
      <c r="X1244">
        <v>79</v>
      </c>
      <c r="Y1244">
        <v>30</v>
      </c>
      <c r="Z1244" s="2">
        <v>0.38</v>
      </c>
      <c r="AA1244">
        <v>26</v>
      </c>
      <c r="AB1244">
        <v>7</v>
      </c>
      <c r="AC1244">
        <f t="shared" si="237"/>
        <v>21</v>
      </c>
      <c r="AD1244" s="2">
        <v>0.26900000000000002</v>
      </c>
      <c r="AE1244">
        <v>29</v>
      </c>
      <c r="AF1244">
        <v>25</v>
      </c>
      <c r="AG1244" s="2">
        <v>0.86199999999999999</v>
      </c>
      <c r="AH1244">
        <v>31</v>
      </c>
      <c r="AI1244">
        <v>12</v>
      </c>
      <c r="AJ1244">
        <v>43</v>
      </c>
      <c r="AK1244">
        <v>19</v>
      </c>
      <c r="AL1244">
        <v>20</v>
      </c>
      <c r="AM1244">
        <v>-27</v>
      </c>
      <c r="AN1244">
        <v>240</v>
      </c>
      <c r="AO1244">
        <v>28</v>
      </c>
      <c r="AP1244">
        <v>23</v>
      </c>
      <c r="AQ1244">
        <v>19</v>
      </c>
      <c r="AR1244">
        <v>22</v>
      </c>
      <c r="AS1244">
        <v>12</v>
      </c>
      <c r="AT1244">
        <v>16</v>
      </c>
      <c r="AU1244">
        <v>21</v>
      </c>
      <c r="AV1244">
        <v>38</v>
      </c>
      <c r="AW1244">
        <f t="shared" si="238"/>
        <v>8</v>
      </c>
      <c r="AX1244">
        <f t="shared" si="239"/>
        <v>46</v>
      </c>
      <c r="AY1244" t="s">
        <v>102</v>
      </c>
      <c r="AZ1244" s="1">
        <v>46050.8125</v>
      </c>
      <c r="BA1244" s="1">
        <v>46050</v>
      </c>
      <c r="BB1244">
        <v>1</v>
      </c>
      <c r="BC1244" t="s">
        <v>121</v>
      </c>
      <c r="BD1244">
        <v>2026</v>
      </c>
    </row>
    <row r="1245" spans="1:56" x14ac:dyDescent="0.25">
      <c r="A1245">
        <v>22500675</v>
      </c>
      <c r="B1245" t="s">
        <v>55</v>
      </c>
      <c r="C1245" t="s">
        <v>56</v>
      </c>
      <c r="D1245">
        <v>1610612752</v>
      </c>
      <c r="E1245" t="str">
        <f t="shared" si="228"/>
        <v>161061275222500675</v>
      </c>
      <c r="F1245" t="s">
        <v>72</v>
      </c>
      <c r="G1245" t="s">
        <v>73</v>
      </c>
      <c r="H1245">
        <v>1610612761</v>
      </c>
      <c r="I1245" s="4" t="str">
        <f t="shared" si="229"/>
        <v>161061276122500675</v>
      </c>
      <c r="J1245">
        <v>0</v>
      </c>
      <c r="K1245">
        <v>1</v>
      </c>
      <c r="L1245">
        <v>119</v>
      </c>
      <c r="M1245">
        <v>92</v>
      </c>
      <c r="N1245">
        <v>32</v>
      </c>
      <c r="O1245">
        <v>5</v>
      </c>
      <c r="P1245">
        <v>12</v>
      </c>
      <c r="Q1245" s="2">
        <f t="shared" si="230"/>
        <v>0.60763888888888884</v>
      </c>
      <c r="R1245" s="3">
        <f t="shared" si="231"/>
        <v>68.92</v>
      </c>
      <c r="S1245" s="3">
        <f t="shared" si="232"/>
        <v>59.760000000000005</v>
      </c>
      <c r="T1245" s="3">
        <f t="shared" si="233"/>
        <v>172.6639582124202</v>
      </c>
      <c r="U1245" s="3">
        <f t="shared" si="234"/>
        <v>153.94912985274431</v>
      </c>
      <c r="V1245" s="3">
        <f t="shared" si="235"/>
        <v>18.714828359675892</v>
      </c>
      <c r="W1245" s="2">
        <f t="shared" si="236"/>
        <v>2</v>
      </c>
      <c r="X1245">
        <v>90</v>
      </c>
      <c r="Y1245">
        <v>45</v>
      </c>
      <c r="Z1245" s="2">
        <v>0.5</v>
      </c>
      <c r="AA1245">
        <v>38</v>
      </c>
      <c r="AB1245">
        <v>14</v>
      </c>
      <c r="AC1245">
        <f t="shared" si="237"/>
        <v>42</v>
      </c>
      <c r="AD1245" s="2">
        <v>0.36799999999999999</v>
      </c>
      <c r="AE1245">
        <v>18</v>
      </c>
      <c r="AF1245">
        <v>15</v>
      </c>
      <c r="AG1245" s="2">
        <v>0.83299999999999996</v>
      </c>
      <c r="AH1245">
        <v>35</v>
      </c>
      <c r="AI1245">
        <v>13</v>
      </c>
      <c r="AJ1245">
        <v>48</v>
      </c>
      <c r="AK1245">
        <v>21</v>
      </c>
      <c r="AL1245">
        <v>16</v>
      </c>
      <c r="AM1245">
        <v>27</v>
      </c>
      <c r="AN1245">
        <v>240</v>
      </c>
      <c r="AO1245">
        <v>18</v>
      </c>
      <c r="AP1245">
        <v>29</v>
      </c>
      <c r="AQ1245">
        <v>35</v>
      </c>
      <c r="AR1245">
        <v>37</v>
      </c>
      <c r="AS1245">
        <v>27</v>
      </c>
      <c r="AT1245">
        <v>16</v>
      </c>
      <c r="AU1245">
        <v>20</v>
      </c>
      <c r="AV1245">
        <v>60</v>
      </c>
      <c r="AW1245">
        <f t="shared" si="238"/>
        <v>2</v>
      </c>
      <c r="AX1245">
        <f t="shared" si="239"/>
        <v>62</v>
      </c>
      <c r="AY1245" t="s">
        <v>102</v>
      </c>
      <c r="AZ1245" s="1">
        <v>46050.8125</v>
      </c>
      <c r="BA1245" s="1">
        <v>46050</v>
      </c>
      <c r="BB1245">
        <v>1</v>
      </c>
      <c r="BC1245" t="s">
        <v>121</v>
      </c>
      <c r="BD1245">
        <v>2026</v>
      </c>
    </row>
    <row r="1246" spans="1:56" x14ac:dyDescent="0.25">
      <c r="A1246">
        <v>22500671</v>
      </c>
      <c r="B1246" t="s">
        <v>68</v>
      </c>
      <c r="C1246" t="s">
        <v>69</v>
      </c>
      <c r="D1246">
        <v>1610612747</v>
      </c>
      <c r="E1246" t="str">
        <f t="shared" si="228"/>
        <v>161061274722500671</v>
      </c>
      <c r="F1246" t="s">
        <v>62</v>
      </c>
      <c r="G1246" t="s">
        <v>63</v>
      </c>
      <c r="H1246">
        <v>1610612739</v>
      </c>
      <c r="I1246" s="4" t="str">
        <f t="shared" si="229"/>
        <v>161061273922500671</v>
      </c>
      <c r="J1246">
        <v>0</v>
      </c>
      <c r="K1246">
        <v>0</v>
      </c>
      <c r="L1246">
        <v>99</v>
      </c>
      <c r="M1246">
        <v>129</v>
      </c>
      <c r="N1246">
        <v>21</v>
      </c>
      <c r="O1246">
        <v>3</v>
      </c>
      <c r="P1246">
        <v>7</v>
      </c>
      <c r="Q1246" s="2">
        <f t="shared" si="230"/>
        <v>0.55668016194331982</v>
      </c>
      <c r="R1246" s="3">
        <f t="shared" si="231"/>
        <v>64.92</v>
      </c>
      <c r="S1246" s="3">
        <f t="shared" si="232"/>
        <v>80.72</v>
      </c>
      <c r="T1246" s="3">
        <f t="shared" si="233"/>
        <v>152.49537892791128</v>
      </c>
      <c r="U1246" s="3">
        <f t="shared" si="234"/>
        <v>159.81169474727452</v>
      </c>
      <c r="V1246" s="3">
        <f t="shared" si="235"/>
        <v>-7.3163158193632398</v>
      </c>
      <c r="W1246" s="2">
        <f t="shared" si="236"/>
        <v>1.3125</v>
      </c>
      <c r="X1246">
        <v>81</v>
      </c>
      <c r="Y1246">
        <v>39</v>
      </c>
      <c r="Z1246" s="2">
        <v>0.48099999999999998</v>
      </c>
      <c r="AA1246">
        <v>32</v>
      </c>
      <c r="AB1246">
        <v>9</v>
      </c>
      <c r="AC1246">
        <f t="shared" si="237"/>
        <v>27</v>
      </c>
      <c r="AD1246" s="2">
        <v>0.28100000000000003</v>
      </c>
      <c r="AE1246">
        <v>18</v>
      </c>
      <c r="AF1246">
        <v>12</v>
      </c>
      <c r="AG1246" s="2">
        <v>0.66700000000000004</v>
      </c>
      <c r="AH1246">
        <v>28</v>
      </c>
      <c r="AI1246">
        <v>8</v>
      </c>
      <c r="AJ1246">
        <v>36</v>
      </c>
      <c r="AK1246">
        <v>16</v>
      </c>
      <c r="AL1246">
        <v>16</v>
      </c>
      <c r="AM1246">
        <v>-30</v>
      </c>
      <c r="AN1246">
        <v>240</v>
      </c>
      <c r="AO1246">
        <v>28</v>
      </c>
      <c r="AP1246">
        <v>27</v>
      </c>
      <c r="AQ1246">
        <v>22</v>
      </c>
      <c r="AR1246">
        <v>22</v>
      </c>
      <c r="AS1246">
        <v>10</v>
      </c>
      <c r="AT1246">
        <v>13</v>
      </c>
      <c r="AU1246">
        <v>13</v>
      </c>
      <c r="AV1246">
        <v>48</v>
      </c>
      <c r="AW1246">
        <f t="shared" si="238"/>
        <v>12</v>
      </c>
      <c r="AX1246">
        <f t="shared" si="239"/>
        <v>60</v>
      </c>
      <c r="AY1246" t="s">
        <v>102</v>
      </c>
      <c r="AZ1246" s="1">
        <v>46050.791666666664</v>
      </c>
      <c r="BA1246" s="1">
        <v>46050</v>
      </c>
      <c r="BB1246">
        <v>1</v>
      </c>
      <c r="BC1246" t="s">
        <v>121</v>
      </c>
      <c r="BD1246">
        <v>2026</v>
      </c>
    </row>
    <row r="1247" spans="1:56" x14ac:dyDescent="0.25">
      <c r="A1247">
        <v>22500671</v>
      </c>
      <c r="B1247" t="s">
        <v>62</v>
      </c>
      <c r="C1247" t="s">
        <v>63</v>
      </c>
      <c r="D1247">
        <v>1610612739</v>
      </c>
      <c r="E1247" t="str">
        <f t="shared" si="228"/>
        <v>161061273922500671</v>
      </c>
      <c r="F1247" t="s">
        <v>68</v>
      </c>
      <c r="G1247" t="s">
        <v>69</v>
      </c>
      <c r="H1247">
        <v>1610612747</v>
      </c>
      <c r="I1247" s="4" t="str">
        <f t="shared" si="229"/>
        <v>161061274722500671</v>
      </c>
      <c r="J1247">
        <v>1</v>
      </c>
      <c r="K1247">
        <v>1</v>
      </c>
      <c r="L1247">
        <v>129</v>
      </c>
      <c r="M1247">
        <v>99</v>
      </c>
      <c r="N1247">
        <v>32</v>
      </c>
      <c r="O1247">
        <v>2</v>
      </c>
      <c r="P1247">
        <v>12</v>
      </c>
      <c r="Q1247" s="2">
        <f t="shared" si="230"/>
        <v>0.62792056074766356</v>
      </c>
      <c r="R1247" s="3">
        <f t="shared" si="231"/>
        <v>80.72</v>
      </c>
      <c r="S1247" s="3">
        <f t="shared" si="232"/>
        <v>64.92</v>
      </c>
      <c r="T1247" s="3">
        <f t="shared" si="233"/>
        <v>159.81169474727452</v>
      </c>
      <c r="U1247" s="3">
        <f t="shared" si="234"/>
        <v>152.49537892791128</v>
      </c>
      <c r="V1247" s="3">
        <f t="shared" si="235"/>
        <v>7.3163158193632398</v>
      </c>
      <c r="W1247" s="2">
        <f t="shared" si="236"/>
        <v>4</v>
      </c>
      <c r="X1247">
        <v>97</v>
      </c>
      <c r="Y1247">
        <v>51</v>
      </c>
      <c r="Z1247" s="2">
        <v>0.52600000000000002</v>
      </c>
      <c r="AA1247">
        <v>44</v>
      </c>
      <c r="AB1247">
        <v>17</v>
      </c>
      <c r="AC1247">
        <f t="shared" si="237"/>
        <v>51</v>
      </c>
      <c r="AD1247" s="2">
        <v>0.38600000000000001</v>
      </c>
      <c r="AE1247">
        <v>13</v>
      </c>
      <c r="AF1247">
        <v>10</v>
      </c>
      <c r="AG1247" s="2">
        <v>0.76900000000000002</v>
      </c>
      <c r="AH1247">
        <v>32</v>
      </c>
      <c r="AI1247">
        <v>14</v>
      </c>
      <c r="AJ1247">
        <v>46</v>
      </c>
      <c r="AK1247">
        <v>15</v>
      </c>
      <c r="AL1247">
        <v>8</v>
      </c>
      <c r="AM1247">
        <v>30</v>
      </c>
      <c r="AN1247">
        <v>240</v>
      </c>
      <c r="AO1247">
        <v>24</v>
      </c>
      <c r="AP1247">
        <v>33</v>
      </c>
      <c r="AQ1247">
        <v>42</v>
      </c>
      <c r="AR1247">
        <v>30</v>
      </c>
      <c r="AS1247">
        <v>34</v>
      </c>
      <c r="AT1247">
        <v>13</v>
      </c>
      <c r="AU1247">
        <v>21</v>
      </c>
      <c r="AV1247">
        <v>60</v>
      </c>
      <c r="AW1247">
        <f t="shared" si="238"/>
        <v>8</v>
      </c>
      <c r="AX1247">
        <f t="shared" si="239"/>
        <v>68</v>
      </c>
      <c r="AY1247" t="s">
        <v>102</v>
      </c>
      <c r="AZ1247" s="1">
        <v>46050.791666666664</v>
      </c>
      <c r="BA1247" s="1">
        <v>46050</v>
      </c>
      <c r="BB1247">
        <v>1</v>
      </c>
      <c r="BC1247" t="s">
        <v>121</v>
      </c>
      <c r="BD1247">
        <v>2026</v>
      </c>
    </row>
    <row r="1248" spans="1:56" x14ac:dyDescent="0.25">
      <c r="A1248">
        <v>22500672</v>
      </c>
      <c r="B1248" t="s">
        <v>100</v>
      </c>
      <c r="C1248" t="s">
        <v>101</v>
      </c>
      <c r="D1248">
        <v>1610612741</v>
      </c>
      <c r="E1248" t="str">
        <f t="shared" si="228"/>
        <v>161061274122500672</v>
      </c>
      <c r="F1248" t="s">
        <v>113</v>
      </c>
      <c r="G1248" t="s">
        <v>114</v>
      </c>
      <c r="H1248">
        <v>1610612754</v>
      </c>
      <c r="I1248" s="4" t="str">
        <f t="shared" si="229"/>
        <v>161061275422500672</v>
      </c>
      <c r="J1248">
        <v>0</v>
      </c>
      <c r="K1248">
        <v>0</v>
      </c>
      <c r="L1248">
        <v>110</v>
      </c>
      <c r="M1248">
        <v>113</v>
      </c>
      <c r="N1248">
        <v>27</v>
      </c>
      <c r="O1248">
        <v>3</v>
      </c>
      <c r="P1248">
        <v>3</v>
      </c>
      <c r="Q1248" s="2">
        <f t="shared" si="230"/>
        <v>0.57339449541284404</v>
      </c>
      <c r="R1248" s="3">
        <f t="shared" si="231"/>
        <v>75.92</v>
      </c>
      <c r="S1248" s="3">
        <f t="shared" si="232"/>
        <v>84</v>
      </c>
      <c r="T1248" s="3">
        <f t="shared" si="233"/>
        <v>144.88935721812436</v>
      </c>
      <c r="U1248" s="3">
        <f t="shared" si="234"/>
        <v>134.52380952380955</v>
      </c>
      <c r="V1248" s="3">
        <f t="shared" si="235"/>
        <v>10.365547694314813</v>
      </c>
      <c r="W1248" s="2">
        <f t="shared" si="236"/>
        <v>2.4545454545454546</v>
      </c>
      <c r="X1248">
        <v>88</v>
      </c>
      <c r="Y1248">
        <v>42</v>
      </c>
      <c r="Z1248" s="2">
        <v>0.47699999999999998</v>
      </c>
      <c r="AA1248">
        <v>30</v>
      </c>
      <c r="AB1248">
        <v>12</v>
      </c>
      <c r="AC1248">
        <f t="shared" si="237"/>
        <v>36</v>
      </c>
      <c r="AD1248" s="2">
        <v>0.4</v>
      </c>
      <c r="AE1248">
        <v>18</v>
      </c>
      <c r="AF1248">
        <v>14</v>
      </c>
      <c r="AG1248" s="2">
        <v>0.77800000000000002</v>
      </c>
      <c r="AH1248">
        <v>38</v>
      </c>
      <c r="AI1248">
        <v>9</v>
      </c>
      <c r="AJ1248">
        <v>47</v>
      </c>
      <c r="AK1248">
        <v>22</v>
      </c>
      <c r="AL1248">
        <v>11</v>
      </c>
      <c r="AM1248">
        <v>-3</v>
      </c>
      <c r="AN1248">
        <v>240</v>
      </c>
      <c r="AO1248">
        <v>33</v>
      </c>
      <c r="AP1248">
        <v>20</v>
      </c>
      <c r="AQ1248">
        <v>32</v>
      </c>
      <c r="AR1248">
        <v>25</v>
      </c>
      <c r="AS1248">
        <v>14</v>
      </c>
      <c r="AT1248">
        <v>11</v>
      </c>
      <c r="AU1248">
        <v>4</v>
      </c>
      <c r="AV1248">
        <v>52</v>
      </c>
      <c r="AW1248">
        <f t="shared" si="238"/>
        <v>8</v>
      </c>
      <c r="AX1248">
        <f t="shared" si="239"/>
        <v>60</v>
      </c>
      <c r="AY1248" t="s">
        <v>102</v>
      </c>
      <c r="AZ1248" s="1">
        <v>46050.791666666664</v>
      </c>
      <c r="BA1248" s="1">
        <v>46050</v>
      </c>
      <c r="BB1248">
        <v>1</v>
      </c>
      <c r="BC1248" t="s">
        <v>121</v>
      </c>
      <c r="BD1248">
        <v>2026</v>
      </c>
    </row>
    <row r="1249" spans="1:56" x14ac:dyDescent="0.25">
      <c r="A1249">
        <v>22500672</v>
      </c>
      <c r="B1249" t="s">
        <v>113</v>
      </c>
      <c r="C1249" t="s">
        <v>114</v>
      </c>
      <c r="D1249">
        <v>1610612754</v>
      </c>
      <c r="E1249" t="str">
        <f t="shared" si="228"/>
        <v>161061275422500672</v>
      </c>
      <c r="F1249" t="s">
        <v>100</v>
      </c>
      <c r="G1249" t="s">
        <v>101</v>
      </c>
      <c r="H1249">
        <v>1610612741</v>
      </c>
      <c r="I1249" s="4" t="str">
        <f t="shared" si="229"/>
        <v>161061274122500672</v>
      </c>
      <c r="J1249">
        <v>1</v>
      </c>
      <c r="K1249">
        <v>1</v>
      </c>
      <c r="L1249">
        <v>113</v>
      </c>
      <c r="M1249">
        <v>110</v>
      </c>
      <c r="N1249">
        <v>30</v>
      </c>
      <c r="O1249">
        <v>3</v>
      </c>
      <c r="P1249">
        <v>7</v>
      </c>
      <c r="Q1249" s="2">
        <f t="shared" si="230"/>
        <v>0.58854166666666663</v>
      </c>
      <c r="R1249" s="3">
        <f t="shared" si="231"/>
        <v>84</v>
      </c>
      <c r="S1249" s="3">
        <f t="shared" si="232"/>
        <v>75.92</v>
      </c>
      <c r="T1249" s="3">
        <f t="shared" si="233"/>
        <v>134.52380952380955</v>
      </c>
      <c r="U1249" s="3">
        <f t="shared" si="234"/>
        <v>144.88935721812436</v>
      </c>
      <c r="V1249" s="3">
        <f t="shared" si="235"/>
        <v>-10.365547694314813</v>
      </c>
      <c r="W1249" s="2">
        <f t="shared" si="236"/>
        <v>5</v>
      </c>
      <c r="X1249">
        <v>85</v>
      </c>
      <c r="Y1249">
        <v>38</v>
      </c>
      <c r="Z1249" s="2">
        <v>0.44700000000000001</v>
      </c>
      <c r="AA1249">
        <v>36</v>
      </c>
      <c r="AB1249">
        <v>15</v>
      </c>
      <c r="AC1249">
        <f t="shared" si="237"/>
        <v>45</v>
      </c>
      <c r="AD1249" s="2">
        <v>0.41699999999999998</v>
      </c>
      <c r="AE1249">
        <v>25</v>
      </c>
      <c r="AF1249">
        <v>22</v>
      </c>
      <c r="AG1249" s="2">
        <v>0.88</v>
      </c>
      <c r="AH1249">
        <v>37</v>
      </c>
      <c r="AI1249">
        <v>6</v>
      </c>
      <c r="AJ1249">
        <v>43</v>
      </c>
      <c r="AK1249">
        <v>18</v>
      </c>
      <c r="AL1249">
        <v>6</v>
      </c>
      <c r="AM1249">
        <v>3</v>
      </c>
      <c r="AN1249">
        <v>240</v>
      </c>
      <c r="AO1249">
        <v>24</v>
      </c>
      <c r="AP1249">
        <v>25</v>
      </c>
      <c r="AQ1249">
        <v>27</v>
      </c>
      <c r="AR1249">
        <v>37</v>
      </c>
      <c r="AS1249">
        <v>3</v>
      </c>
      <c r="AT1249">
        <v>9</v>
      </c>
      <c r="AU1249">
        <v>8</v>
      </c>
      <c r="AV1249">
        <v>40</v>
      </c>
      <c r="AW1249">
        <f t="shared" si="238"/>
        <v>6</v>
      </c>
      <c r="AX1249">
        <f t="shared" si="239"/>
        <v>46</v>
      </c>
      <c r="AY1249" t="s">
        <v>102</v>
      </c>
      <c r="AZ1249" s="1">
        <v>46050.791666666664</v>
      </c>
      <c r="BA1249" s="1">
        <v>46050</v>
      </c>
      <c r="BB1249">
        <v>1</v>
      </c>
      <c r="BC1249" t="s">
        <v>121</v>
      </c>
      <c r="BD1249">
        <v>2026</v>
      </c>
    </row>
    <row r="1250" spans="1:56" x14ac:dyDescent="0.25">
      <c r="A1250">
        <v>22500670</v>
      </c>
      <c r="B1250" t="s">
        <v>107</v>
      </c>
      <c r="C1250" t="s">
        <v>108</v>
      </c>
      <c r="D1250">
        <v>1610612762</v>
      </c>
      <c r="E1250" t="str">
        <f t="shared" si="228"/>
        <v>161061276222500670</v>
      </c>
      <c r="F1250" t="s">
        <v>94</v>
      </c>
      <c r="G1250" t="s">
        <v>95</v>
      </c>
      <c r="H1250">
        <v>1610612746</v>
      </c>
      <c r="I1250" s="4" t="str">
        <f t="shared" si="229"/>
        <v>161061274622500670</v>
      </c>
      <c r="J1250">
        <v>1</v>
      </c>
      <c r="K1250">
        <v>0</v>
      </c>
      <c r="L1250">
        <v>103</v>
      </c>
      <c r="M1250">
        <v>115</v>
      </c>
      <c r="N1250">
        <v>28</v>
      </c>
      <c r="O1250">
        <v>3</v>
      </c>
      <c r="P1250">
        <v>6</v>
      </c>
      <c r="Q1250" s="2">
        <f t="shared" si="230"/>
        <v>0.56444541867601927</v>
      </c>
      <c r="R1250" s="3">
        <f t="shared" si="231"/>
        <v>66.239999999999995</v>
      </c>
      <c r="S1250" s="3">
        <f t="shared" si="232"/>
        <v>74.239999999999995</v>
      </c>
      <c r="T1250" s="3">
        <f t="shared" si="233"/>
        <v>155.49516908212561</v>
      </c>
      <c r="U1250" s="3">
        <f t="shared" si="234"/>
        <v>154.9030172413793</v>
      </c>
      <c r="V1250" s="3">
        <f t="shared" si="235"/>
        <v>0.59215184074631111</v>
      </c>
      <c r="W1250" s="2">
        <f t="shared" si="236"/>
        <v>1.8666666666666667</v>
      </c>
      <c r="X1250">
        <v>82</v>
      </c>
      <c r="Y1250">
        <v>37</v>
      </c>
      <c r="Z1250" s="2">
        <v>0.45100000000000001</v>
      </c>
      <c r="AA1250">
        <v>33</v>
      </c>
      <c r="AB1250">
        <v>12</v>
      </c>
      <c r="AC1250">
        <f t="shared" si="237"/>
        <v>36</v>
      </c>
      <c r="AD1250" s="2">
        <v>0.36399999999999999</v>
      </c>
      <c r="AE1250">
        <v>21</v>
      </c>
      <c r="AF1250">
        <v>17</v>
      </c>
      <c r="AG1250" s="2">
        <v>0.81</v>
      </c>
      <c r="AH1250">
        <v>30</v>
      </c>
      <c r="AI1250">
        <v>10</v>
      </c>
      <c r="AJ1250">
        <v>40</v>
      </c>
      <c r="AK1250">
        <v>17</v>
      </c>
      <c r="AL1250">
        <v>15</v>
      </c>
      <c r="AM1250">
        <v>-12</v>
      </c>
      <c r="AN1250">
        <v>240</v>
      </c>
      <c r="AO1250">
        <v>29</v>
      </c>
      <c r="AP1250">
        <v>25</v>
      </c>
      <c r="AQ1250">
        <v>20</v>
      </c>
      <c r="AR1250">
        <v>29</v>
      </c>
      <c r="AS1250">
        <v>11</v>
      </c>
      <c r="AT1250">
        <v>8</v>
      </c>
      <c r="AU1250">
        <v>9</v>
      </c>
      <c r="AV1250">
        <v>40</v>
      </c>
      <c r="AW1250">
        <f t="shared" si="238"/>
        <v>10</v>
      </c>
      <c r="AX1250">
        <f t="shared" si="239"/>
        <v>50</v>
      </c>
      <c r="AY1250" t="s">
        <v>102</v>
      </c>
      <c r="AZ1250" s="1">
        <v>46049.916666666664</v>
      </c>
      <c r="BA1250" s="1">
        <v>46049</v>
      </c>
      <c r="BB1250">
        <v>1</v>
      </c>
      <c r="BC1250" t="s">
        <v>121</v>
      </c>
      <c r="BD1250">
        <v>2026</v>
      </c>
    </row>
    <row r="1251" spans="1:56" x14ac:dyDescent="0.25">
      <c r="A1251">
        <v>22500670</v>
      </c>
      <c r="B1251" t="s">
        <v>94</v>
      </c>
      <c r="C1251" t="s">
        <v>95</v>
      </c>
      <c r="D1251">
        <v>1610612746</v>
      </c>
      <c r="E1251" t="str">
        <f t="shared" si="228"/>
        <v>161061274622500670</v>
      </c>
      <c r="F1251" t="s">
        <v>107</v>
      </c>
      <c r="G1251" t="s">
        <v>108</v>
      </c>
      <c r="H1251">
        <v>1610612762</v>
      </c>
      <c r="I1251" s="4" t="str">
        <f t="shared" si="229"/>
        <v>161061276222500670</v>
      </c>
      <c r="J1251">
        <v>0</v>
      </c>
      <c r="K1251">
        <v>1</v>
      </c>
      <c r="L1251">
        <v>115</v>
      </c>
      <c r="M1251">
        <v>103</v>
      </c>
      <c r="N1251">
        <v>27</v>
      </c>
      <c r="O1251">
        <v>3</v>
      </c>
      <c r="P1251">
        <v>10</v>
      </c>
      <c r="Q1251" s="2">
        <f t="shared" si="230"/>
        <v>0.59132044426162078</v>
      </c>
      <c r="R1251" s="3">
        <f t="shared" si="231"/>
        <v>74.239999999999995</v>
      </c>
      <c r="S1251" s="3">
        <f t="shared" si="232"/>
        <v>66.239999999999995</v>
      </c>
      <c r="T1251" s="3">
        <f t="shared" si="233"/>
        <v>154.9030172413793</v>
      </c>
      <c r="U1251" s="3">
        <f t="shared" si="234"/>
        <v>155.49516908212561</v>
      </c>
      <c r="V1251" s="3">
        <f t="shared" si="235"/>
        <v>-0.59215184074631111</v>
      </c>
      <c r="W1251" s="2">
        <f t="shared" si="236"/>
        <v>2.4545454545454546</v>
      </c>
      <c r="X1251">
        <v>88</v>
      </c>
      <c r="Y1251">
        <v>41</v>
      </c>
      <c r="Z1251" s="2">
        <v>0.46600000000000003</v>
      </c>
      <c r="AA1251">
        <v>46</v>
      </c>
      <c r="AB1251">
        <v>18</v>
      </c>
      <c r="AC1251">
        <f t="shared" si="237"/>
        <v>54</v>
      </c>
      <c r="AD1251" s="2">
        <v>0.39100000000000001</v>
      </c>
      <c r="AE1251">
        <v>21</v>
      </c>
      <c r="AF1251">
        <v>15</v>
      </c>
      <c r="AG1251" s="2">
        <v>0.71399999999999997</v>
      </c>
      <c r="AH1251">
        <v>27</v>
      </c>
      <c r="AI1251">
        <v>12</v>
      </c>
      <c r="AJ1251">
        <v>39</v>
      </c>
      <c r="AK1251">
        <v>19</v>
      </c>
      <c r="AL1251">
        <v>11</v>
      </c>
      <c r="AM1251">
        <v>12</v>
      </c>
      <c r="AN1251">
        <v>240</v>
      </c>
      <c r="AO1251">
        <v>18</v>
      </c>
      <c r="AP1251">
        <v>35</v>
      </c>
      <c r="AQ1251">
        <v>36</v>
      </c>
      <c r="AR1251">
        <v>26</v>
      </c>
      <c r="AS1251">
        <v>21</v>
      </c>
      <c r="AT1251">
        <v>12</v>
      </c>
      <c r="AU1251">
        <v>23</v>
      </c>
      <c r="AV1251">
        <v>40</v>
      </c>
      <c r="AW1251">
        <f t="shared" si="238"/>
        <v>6</v>
      </c>
      <c r="AX1251">
        <f t="shared" si="239"/>
        <v>46</v>
      </c>
      <c r="AY1251" t="s">
        <v>102</v>
      </c>
      <c r="AZ1251" s="1">
        <v>46049.916666666664</v>
      </c>
      <c r="BA1251" s="1">
        <v>46049</v>
      </c>
      <c r="BB1251">
        <v>1</v>
      </c>
      <c r="BC1251" t="s">
        <v>121</v>
      </c>
      <c r="BD1251">
        <v>2026</v>
      </c>
    </row>
    <row r="1252" spans="1:56" x14ac:dyDescent="0.25">
      <c r="A1252">
        <v>22500668</v>
      </c>
      <c r="B1252" t="s">
        <v>64</v>
      </c>
      <c r="C1252" t="s">
        <v>65</v>
      </c>
      <c r="D1252">
        <v>1610612765</v>
      </c>
      <c r="E1252" t="str">
        <f t="shared" si="228"/>
        <v>161061276522500668</v>
      </c>
      <c r="F1252" t="s">
        <v>80</v>
      </c>
      <c r="G1252" t="s">
        <v>81</v>
      </c>
      <c r="H1252">
        <v>1610612743</v>
      </c>
      <c r="I1252" s="4" t="str">
        <f t="shared" si="229"/>
        <v>161061274322500668</v>
      </c>
      <c r="J1252">
        <v>0</v>
      </c>
      <c r="K1252">
        <v>1</v>
      </c>
      <c r="L1252">
        <v>109</v>
      </c>
      <c r="M1252">
        <v>107</v>
      </c>
      <c r="N1252">
        <v>24</v>
      </c>
      <c r="O1252">
        <v>3</v>
      </c>
      <c r="P1252">
        <v>10</v>
      </c>
      <c r="Q1252" s="2">
        <f t="shared" si="230"/>
        <v>0.53473312401883832</v>
      </c>
      <c r="R1252" s="3">
        <f t="shared" si="231"/>
        <v>82.92</v>
      </c>
      <c r="S1252" s="3">
        <f t="shared" si="232"/>
        <v>66.12</v>
      </c>
      <c r="T1252" s="3">
        <f t="shared" si="233"/>
        <v>131.45200192957068</v>
      </c>
      <c r="U1252" s="3">
        <f t="shared" si="234"/>
        <v>161.82698124621899</v>
      </c>
      <c r="V1252" s="3">
        <f t="shared" si="235"/>
        <v>-30.374979316648307</v>
      </c>
      <c r="W1252" s="2">
        <f t="shared" si="236"/>
        <v>4</v>
      </c>
      <c r="X1252">
        <v>94</v>
      </c>
      <c r="Y1252">
        <v>44</v>
      </c>
      <c r="Z1252" s="2">
        <v>0.46800000000000003</v>
      </c>
      <c r="AA1252">
        <v>31</v>
      </c>
      <c r="AB1252">
        <v>6</v>
      </c>
      <c r="AC1252">
        <f t="shared" si="237"/>
        <v>18</v>
      </c>
      <c r="AD1252" s="2">
        <v>0.19400000000000001</v>
      </c>
      <c r="AE1252">
        <v>18</v>
      </c>
      <c r="AF1252">
        <v>15</v>
      </c>
      <c r="AG1252" s="2">
        <v>0.83299999999999996</v>
      </c>
      <c r="AH1252">
        <v>28</v>
      </c>
      <c r="AI1252">
        <v>13</v>
      </c>
      <c r="AJ1252">
        <v>41</v>
      </c>
      <c r="AK1252">
        <v>21</v>
      </c>
      <c r="AL1252">
        <v>6</v>
      </c>
      <c r="AM1252">
        <v>2</v>
      </c>
      <c r="AN1252">
        <v>240</v>
      </c>
      <c r="AO1252">
        <v>31</v>
      </c>
      <c r="AP1252">
        <v>21</v>
      </c>
      <c r="AQ1252">
        <v>30</v>
      </c>
      <c r="AR1252">
        <v>27</v>
      </c>
      <c r="AS1252">
        <v>18</v>
      </c>
      <c r="AT1252">
        <v>10</v>
      </c>
      <c r="AU1252">
        <v>20</v>
      </c>
      <c r="AV1252">
        <v>64</v>
      </c>
      <c r="AW1252">
        <f t="shared" si="238"/>
        <v>12</v>
      </c>
      <c r="AX1252">
        <f t="shared" si="239"/>
        <v>76</v>
      </c>
      <c r="AY1252" t="s">
        <v>102</v>
      </c>
      <c r="AZ1252" s="1">
        <v>46049.875</v>
      </c>
      <c r="BA1252" s="1">
        <v>46049</v>
      </c>
      <c r="BB1252">
        <v>1</v>
      </c>
      <c r="BC1252" t="s">
        <v>121</v>
      </c>
      <c r="BD1252">
        <v>2026</v>
      </c>
    </row>
    <row r="1253" spans="1:56" x14ac:dyDescent="0.25">
      <c r="A1253">
        <v>22500668</v>
      </c>
      <c r="B1253" t="s">
        <v>80</v>
      </c>
      <c r="C1253" t="s">
        <v>81</v>
      </c>
      <c r="D1253">
        <v>1610612743</v>
      </c>
      <c r="E1253" t="str">
        <f t="shared" si="228"/>
        <v>161061274322500668</v>
      </c>
      <c r="F1253" t="s">
        <v>64</v>
      </c>
      <c r="G1253" t="s">
        <v>65</v>
      </c>
      <c r="H1253">
        <v>1610612765</v>
      </c>
      <c r="I1253" s="4" t="str">
        <f t="shared" si="229"/>
        <v>161061276522500668</v>
      </c>
      <c r="J1253">
        <v>1</v>
      </c>
      <c r="K1253">
        <v>0</v>
      </c>
      <c r="L1253">
        <v>107</v>
      </c>
      <c r="M1253">
        <v>109</v>
      </c>
      <c r="N1253">
        <v>22</v>
      </c>
      <c r="O1253">
        <v>9</v>
      </c>
      <c r="P1253">
        <v>4</v>
      </c>
      <c r="Q1253" s="2">
        <f t="shared" si="230"/>
        <v>0.56842328941776454</v>
      </c>
      <c r="R1253" s="3">
        <f t="shared" si="231"/>
        <v>66.12</v>
      </c>
      <c r="S1253" s="3">
        <f t="shared" si="232"/>
        <v>82.92</v>
      </c>
      <c r="T1253" s="3">
        <f t="shared" si="233"/>
        <v>161.82698124621899</v>
      </c>
      <c r="U1253" s="3">
        <f t="shared" si="234"/>
        <v>131.45200192957068</v>
      </c>
      <c r="V1253" s="3">
        <f t="shared" si="235"/>
        <v>30.374979316648307</v>
      </c>
      <c r="W1253" s="2">
        <f t="shared" si="236"/>
        <v>1.4666666666666666</v>
      </c>
      <c r="X1253">
        <v>84</v>
      </c>
      <c r="Y1253">
        <v>40</v>
      </c>
      <c r="Z1253" s="2">
        <v>0.47599999999999998</v>
      </c>
      <c r="AA1253">
        <v>29</v>
      </c>
      <c r="AB1253">
        <v>10</v>
      </c>
      <c r="AC1253">
        <f t="shared" si="237"/>
        <v>30</v>
      </c>
      <c r="AD1253" s="2">
        <v>0.34499999999999997</v>
      </c>
      <c r="AE1253">
        <v>23</v>
      </c>
      <c r="AF1253">
        <v>17</v>
      </c>
      <c r="AG1253" s="2">
        <v>0.73899999999999999</v>
      </c>
      <c r="AH1253">
        <v>36</v>
      </c>
      <c r="AI1253">
        <v>13</v>
      </c>
      <c r="AJ1253">
        <v>49</v>
      </c>
      <c r="AK1253">
        <v>16</v>
      </c>
      <c r="AL1253">
        <v>15</v>
      </c>
      <c r="AM1253">
        <v>-2</v>
      </c>
      <c r="AN1253">
        <v>240</v>
      </c>
      <c r="AO1253">
        <v>18</v>
      </c>
      <c r="AP1253">
        <v>28</v>
      </c>
      <c r="AQ1253">
        <v>26</v>
      </c>
      <c r="AR1253">
        <v>35</v>
      </c>
      <c r="AS1253">
        <v>2</v>
      </c>
      <c r="AT1253">
        <v>13</v>
      </c>
      <c r="AU1253">
        <v>10</v>
      </c>
      <c r="AV1253">
        <v>48</v>
      </c>
      <c r="AW1253">
        <f t="shared" si="238"/>
        <v>12</v>
      </c>
      <c r="AX1253">
        <f t="shared" si="239"/>
        <v>60</v>
      </c>
      <c r="AY1253" t="s">
        <v>102</v>
      </c>
      <c r="AZ1253" s="1">
        <v>46049.875</v>
      </c>
      <c r="BA1253" s="1">
        <v>46049</v>
      </c>
      <c r="BB1253">
        <v>1</v>
      </c>
      <c r="BC1253" t="s">
        <v>121</v>
      </c>
      <c r="BD1253">
        <v>2026</v>
      </c>
    </row>
    <row r="1254" spans="1:56" x14ac:dyDescent="0.25">
      <c r="A1254">
        <v>22500669</v>
      </c>
      <c r="B1254" t="s">
        <v>87</v>
      </c>
      <c r="C1254" t="s">
        <v>88</v>
      </c>
      <c r="D1254">
        <v>1610612756</v>
      </c>
      <c r="E1254" t="str">
        <f t="shared" si="228"/>
        <v>161061275622500669</v>
      </c>
      <c r="F1254" t="s">
        <v>117</v>
      </c>
      <c r="G1254" t="s">
        <v>118</v>
      </c>
      <c r="H1254">
        <v>1610612751</v>
      </c>
      <c r="I1254" s="4" t="str">
        <f t="shared" si="229"/>
        <v>161061275122500669</v>
      </c>
      <c r="J1254">
        <v>1</v>
      </c>
      <c r="K1254">
        <v>1</v>
      </c>
      <c r="L1254">
        <v>106</v>
      </c>
      <c r="M1254">
        <v>102</v>
      </c>
      <c r="N1254">
        <v>22</v>
      </c>
      <c r="O1254">
        <v>5</v>
      </c>
      <c r="P1254">
        <v>12</v>
      </c>
      <c r="Q1254" s="2">
        <f t="shared" si="230"/>
        <v>0.61771561771561778</v>
      </c>
      <c r="R1254" s="3">
        <f t="shared" si="231"/>
        <v>60.8</v>
      </c>
      <c r="S1254" s="3">
        <f t="shared" si="232"/>
        <v>51.36</v>
      </c>
      <c r="T1254" s="3">
        <f t="shared" si="233"/>
        <v>174.34210526315789</v>
      </c>
      <c r="U1254" s="3">
        <f t="shared" si="234"/>
        <v>198.5981308411215</v>
      </c>
      <c r="V1254" s="3">
        <f t="shared" si="235"/>
        <v>-24.256025577963612</v>
      </c>
      <c r="W1254" s="2">
        <f t="shared" si="236"/>
        <v>1.4666666666666666</v>
      </c>
      <c r="X1254">
        <v>77</v>
      </c>
      <c r="Y1254">
        <v>43</v>
      </c>
      <c r="Z1254" s="2">
        <v>0.55800000000000005</v>
      </c>
      <c r="AA1254">
        <v>20</v>
      </c>
      <c r="AB1254">
        <v>5</v>
      </c>
      <c r="AC1254">
        <f t="shared" si="237"/>
        <v>15</v>
      </c>
      <c r="AD1254" s="2">
        <v>0.25</v>
      </c>
      <c r="AE1254">
        <v>20</v>
      </c>
      <c r="AF1254">
        <v>15</v>
      </c>
      <c r="AG1254" s="2">
        <v>0.75</v>
      </c>
      <c r="AH1254">
        <v>22</v>
      </c>
      <c r="AI1254">
        <v>10</v>
      </c>
      <c r="AJ1254">
        <v>32</v>
      </c>
      <c r="AK1254">
        <v>18</v>
      </c>
      <c r="AL1254">
        <v>15</v>
      </c>
      <c r="AM1254">
        <v>4</v>
      </c>
      <c r="AN1254">
        <v>240</v>
      </c>
      <c r="AO1254">
        <v>28</v>
      </c>
      <c r="AP1254">
        <v>32</v>
      </c>
      <c r="AQ1254">
        <v>22</v>
      </c>
      <c r="AR1254">
        <v>24</v>
      </c>
      <c r="AS1254">
        <v>12</v>
      </c>
      <c r="AT1254">
        <v>20</v>
      </c>
      <c r="AU1254">
        <v>25</v>
      </c>
      <c r="AV1254">
        <v>72</v>
      </c>
      <c r="AW1254">
        <f t="shared" si="238"/>
        <v>4</v>
      </c>
      <c r="AX1254">
        <f t="shared" si="239"/>
        <v>76</v>
      </c>
      <c r="AY1254" t="s">
        <v>102</v>
      </c>
      <c r="AZ1254" s="1">
        <v>46049.875</v>
      </c>
      <c r="BA1254" s="1">
        <v>46049</v>
      </c>
      <c r="BB1254">
        <v>1</v>
      </c>
      <c r="BC1254" t="s">
        <v>121</v>
      </c>
      <c r="BD1254">
        <v>2026</v>
      </c>
    </row>
    <row r="1255" spans="1:56" x14ac:dyDescent="0.25">
      <c r="A1255">
        <v>22500669</v>
      </c>
      <c r="B1255" t="s">
        <v>117</v>
      </c>
      <c r="C1255" t="s">
        <v>118</v>
      </c>
      <c r="D1255">
        <v>1610612751</v>
      </c>
      <c r="E1255" t="str">
        <f t="shared" si="228"/>
        <v>161061275122500669</v>
      </c>
      <c r="F1255" t="s">
        <v>87</v>
      </c>
      <c r="G1255" t="s">
        <v>88</v>
      </c>
      <c r="H1255">
        <v>1610612756</v>
      </c>
      <c r="I1255" s="4" t="str">
        <f t="shared" si="229"/>
        <v>161061275622500669</v>
      </c>
      <c r="J1255">
        <v>0</v>
      </c>
      <c r="K1255">
        <v>0</v>
      </c>
      <c r="L1255">
        <v>102</v>
      </c>
      <c r="M1255">
        <v>106</v>
      </c>
      <c r="N1255">
        <v>28</v>
      </c>
      <c r="O1255">
        <v>2</v>
      </c>
      <c r="P1255">
        <v>9</v>
      </c>
      <c r="Q1255" s="2">
        <f t="shared" si="230"/>
        <v>0.61180422264875245</v>
      </c>
      <c r="R1255" s="3">
        <f t="shared" si="231"/>
        <v>51.36</v>
      </c>
      <c r="S1255" s="3">
        <f t="shared" si="232"/>
        <v>60.8</v>
      </c>
      <c r="T1255" s="3">
        <f t="shared" si="233"/>
        <v>198.5981308411215</v>
      </c>
      <c r="U1255" s="3">
        <f t="shared" si="234"/>
        <v>174.34210526315789</v>
      </c>
      <c r="V1255" s="3">
        <f t="shared" si="235"/>
        <v>24.256025577963612</v>
      </c>
      <c r="W1255" s="2">
        <f t="shared" si="236"/>
        <v>1.4</v>
      </c>
      <c r="X1255">
        <v>75</v>
      </c>
      <c r="Y1255">
        <v>38</v>
      </c>
      <c r="Z1255" s="2">
        <v>0.50700000000000001</v>
      </c>
      <c r="AA1255">
        <v>32</v>
      </c>
      <c r="AB1255">
        <v>13</v>
      </c>
      <c r="AC1255">
        <f t="shared" si="237"/>
        <v>39</v>
      </c>
      <c r="AD1255" s="2">
        <v>0.40600000000000003</v>
      </c>
      <c r="AE1255">
        <v>19</v>
      </c>
      <c r="AF1255">
        <v>13</v>
      </c>
      <c r="AG1255" s="2">
        <v>0.68400000000000005</v>
      </c>
      <c r="AH1255">
        <v>23</v>
      </c>
      <c r="AI1255">
        <v>12</v>
      </c>
      <c r="AJ1255">
        <v>35</v>
      </c>
      <c r="AK1255">
        <v>21</v>
      </c>
      <c r="AL1255">
        <v>20</v>
      </c>
      <c r="AM1255">
        <v>-4</v>
      </c>
      <c r="AN1255">
        <v>240</v>
      </c>
      <c r="AO1255">
        <v>29</v>
      </c>
      <c r="AP1255">
        <v>22</v>
      </c>
      <c r="AQ1255">
        <v>24</v>
      </c>
      <c r="AR1255">
        <v>27</v>
      </c>
      <c r="AS1255">
        <v>4</v>
      </c>
      <c r="AT1255">
        <v>7</v>
      </c>
      <c r="AU1255">
        <v>15</v>
      </c>
      <c r="AV1255">
        <v>48</v>
      </c>
      <c r="AW1255">
        <f t="shared" si="238"/>
        <v>2</v>
      </c>
      <c r="AX1255">
        <f t="shared" si="239"/>
        <v>50</v>
      </c>
      <c r="AY1255" t="s">
        <v>102</v>
      </c>
      <c r="AZ1255" s="1">
        <v>46049.875</v>
      </c>
      <c r="BA1255" s="1">
        <v>46049</v>
      </c>
      <c r="BB1255">
        <v>1</v>
      </c>
      <c r="BC1255" t="s">
        <v>121</v>
      </c>
      <c r="BD1255">
        <v>2026</v>
      </c>
    </row>
    <row r="1256" spans="1:56" x14ac:dyDescent="0.25">
      <c r="A1256">
        <v>22500666</v>
      </c>
      <c r="B1256" t="s">
        <v>115</v>
      </c>
      <c r="C1256" t="s">
        <v>116</v>
      </c>
      <c r="D1256">
        <v>1610612749</v>
      </c>
      <c r="E1256" t="str">
        <f t="shared" si="228"/>
        <v>161061274922500666</v>
      </c>
      <c r="F1256" t="s">
        <v>70</v>
      </c>
      <c r="G1256" t="s">
        <v>71</v>
      </c>
      <c r="H1256">
        <v>1610612755</v>
      </c>
      <c r="I1256" s="4" t="str">
        <f t="shared" si="229"/>
        <v>161061275522500666</v>
      </c>
      <c r="J1256">
        <v>0</v>
      </c>
      <c r="K1256">
        <v>0</v>
      </c>
      <c r="L1256">
        <v>122</v>
      </c>
      <c r="M1256">
        <v>139</v>
      </c>
      <c r="N1256">
        <v>29</v>
      </c>
      <c r="O1256">
        <v>4</v>
      </c>
      <c r="P1256">
        <v>4</v>
      </c>
      <c r="Q1256" s="2">
        <f t="shared" si="230"/>
        <v>0.62321209644462605</v>
      </c>
      <c r="R1256" s="3">
        <f t="shared" si="231"/>
        <v>78.88</v>
      </c>
      <c r="S1256" s="3">
        <f t="shared" si="232"/>
        <v>86.6</v>
      </c>
      <c r="T1256" s="3">
        <f t="shared" si="233"/>
        <v>154.66531440162271</v>
      </c>
      <c r="U1256" s="3">
        <f t="shared" si="234"/>
        <v>160.5080831408776</v>
      </c>
      <c r="V1256" s="3">
        <f t="shared" si="235"/>
        <v>-5.8427687392548933</v>
      </c>
      <c r="W1256" s="2">
        <f t="shared" si="236"/>
        <v>2.6363636363636362</v>
      </c>
      <c r="X1256">
        <v>86</v>
      </c>
      <c r="Y1256">
        <v>44</v>
      </c>
      <c r="Z1256" s="2">
        <v>0.51200000000000001</v>
      </c>
      <c r="AA1256">
        <v>34</v>
      </c>
      <c r="AB1256">
        <v>15</v>
      </c>
      <c r="AC1256">
        <f t="shared" si="237"/>
        <v>45</v>
      </c>
      <c r="AD1256" s="2">
        <v>0.441</v>
      </c>
      <c r="AE1256">
        <v>27</v>
      </c>
      <c r="AF1256">
        <v>19</v>
      </c>
      <c r="AG1256" s="2">
        <v>0.70399999999999996</v>
      </c>
      <c r="AH1256">
        <v>30</v>
      </c>
      <c r="AI1256">
        <v>8</v>
      </c>
      <c r="AJ1256">
        <v>38</v>
      </c>
      <c r="AK1256">
        <v>12</v>
      </c>
      <c r="AL1256">
        <v>11</v>
      </c>
      <c r="AM1256">
        <v>-17</v>
      </c>
      <c r="AN1256">
        <v>240</v>
      </c>
      <c r="AO1256">
        <v>34</v>
      </c>
      <c r="AP1256">
        <v>28</v>
      </c>
      <c r="AQ1256">
        <v>33</v>
      </c>
      <c r="AR1256">
        <v>27</v>
      </c>
      <c r="AS1256">
        <v>0</v>
      </c>
      <c r="AT1256">
        <v>17</v>
      </c>
      <c r="AU1256">
        <v>6</v>
      </c>
      <c r="AV1256">
        <v>52</v>
      </c>
      <c r="AW1256">
        <f t="shared" si="238"/>
        <v>6</v>
      </c>
      <c r="AX1256">
        <f t="shared" si="239"/>
        <v>58</v>
      </c>
      <c r="AY1256" t="s">
        <v>102</v>
      </c>
      <c r="AZ1256" s="1">
        <v>46049.833333333336</v>
      </c>
      <c r="BA1256" s="1">
        <v>46049</v>
      </c>
      <c r="BB1256">
        <v>1</v>
      </c>
      <c r="BC1256" t="s">
        <v>121</v>
      </c>
      <c r="BD1256">
        <v>2026</v>
      </c>
    </row>
    <row r="1257" spans="1:56" x14ac:dyDescent="0.25">
      <c r="A1257">
        <v>22500666</v>
      </c>
      <c r="B1257" t="s">
        <v>70</v>
      </c>
      <c r="C1257" t="s">
        <v>71</v>
      </c>
      <c r="D1257">
        <v>1610612755</v>
      </c>
      <c r="E1257" t="str">
        <f t="shared" si="228"/>
        <v>161061275522500666</v>
      </c>
      <c r="F1257" t="s">
        <v>115</v>
      </c>
      <c r="G1257" t="s">
        <v>116</v>
      </c>
      <c r="H1257">
        <v>1610612749</v>
      </c>
      <c r="I1257" s="4" t="str">
        <f t="shared" si="229"/>
        <v>161061274922500666</v>
      </c>
      <c r="J1257">
        <v>1</v>
      </c>
      <c r="K1257">
        <v>1</v>
      </c>
      <c r="L1257">
        <v>139</v>
      </c>
      <c r="M1257">
        <v>122</v>
      </c>
      <c r="N1257">
        <v>35</v>
      </c>
      <c r="O1257">
        <v>5</v>
      </c>
      <c r="P1257">
        <v>7</v>
      </c>
      <c r="Q1257" s="2">
        <f t="shared" si="230"/>
        <v>0.64591078066914498</v>
      </c>
      <c r="R1257" s="3">
        <f t="shared" si="231"/>
        <v>86.6</v>
      </c>
      <c r="S1257" s="3">
        <f t="shared" si="232"/>
        <v>78.88</v>
      </c>
      <c r="T1257" s="3">
        <f t="shared" si="233"/>
        <v>160.5080831408776</v>
      </c>
      <c r="U1257" s="3">
        <f t="shared" si="234"/>
        <v>154.66531440162271</v>
      </c>
      <c r="V1257" s="3">
        <f t="shared" si="235"/>
        <v>5.8427687392548933</v>
      </c>
      <c r="W1257" s="2">
        <f t="shared" si="236"/>
        <v>5.833333333333333</v>
      </c>
      <c r="X1257">
        <v>101</v>
      </c>
      <c r="Y1257">
        <v>53</v>
      </c>
      <c r="Z1257" s="2">
        <v>0.52500000000000002</v>
      </c>
      <c r="AA1257">
        <v>42</v>
      </c>
      <c r="AB1257">
        <v>22</v>
      </c>
      <c r="AC1257">
        <f t="shared" si="237"/>
        <v>66</v>
      </c>
      <c r="AD1257" s="2">
        <v>0.52400000000000002</v>
      </c>
      <c r="AE1257">
        <v>15</v>
      </c>
      <c r="AF1257">
        <v>11</v>
      </c>
      <c r="AG1257" s="2">
        <v>0.73299999999999998</v>
      </c>
      <c r="AH1257">
        <v>31</v>
      </c>
      <c r="AI1257">
        <v>15</v>
      </c>
      <c r="AJ1257">
        <v>46</v>
      </c>
      <c r="AK1257">
        <v>22</v>
      </c>
      <c r="AL1257">
        <v>6</v>
      </c>
      <c r="AM1257">
        <v>17</v>
      </c>
      <c r="AN1257">
        <v>240</v>
      </c>
      <c r="AO1257">
        <v>42</v>
      </c>
      <c r="AP1257">
        <v>29</v>
      </c>
      <c r="AQ1257">
        <v>35</v>
      </c>
      <c r="AR1257">
        <v>33</v>
      </c>
      <c r="AS1257">
        <v>22</v>
      </c>
      <c r="AT1257">
        <v>13</v>
      </c>
      <c r="AU1257">
        <v>17</v>
      </c>
      <c r="AV1257">
        <v>44</v>
      </c>
      <c r="AW1257">
        <f t="shared" si="238"/>
        <v>18</v>
      </c>
      <c r="AX1257">
        <f t="shared" si="239"/>
        <v>62</v>
      </c>
      <c r="AY1257" t="s">
        <v>102</v>
      </c>
      <c r="AZ1257" s="1">
        <v>46049.833333333336</v>
      </c>
      <c r="BA1257" s="1">
        <v>46049</v>
      </c>
      <c r="BB1257">
        <v>1</v>
      </c>
      <c r="BC1257" t="s">
        <v>121</v>
      </c>
      <c r="BD1257">
        <v>2026</v>
      </c>
    </row>
    <row r="1258" spans="1:56" x14ac:dyDescent="0.25">
      <c r="A1258">
        <v>22500667</v>
      </c>
      <c r="B1258" t="s">
        <v>59</v>
      </c>
      <c r="C1258" t="s">
        <v>60</v>
      </c>
      <c r="D1258">
        <v>1610612760</v>
      </c>
      <c r="E1258" t="str">
        <f t="shared" si="228"/>
        <v>161061276022500667</v>
      </c>
      <c r="F1258" t="s">
        <v>105</v>
      </c>
      <c r="G1258" t="s">
        <v>106</v>
      </c>
      <c r="H1258">
        <v>1610612740</v>
      </c>
      <c r="I1258" s="4" t="str">
        <f t="shared" si="229"/>
        <v>161061274022500667</v>
      </c>
      <c r="J1258">
        <v>1</v>
      </c>
      <c r="K1258">
        <v>1</v>
      </c>
      <c r="L1258">
        <v>104</v>
      </c>
      <c r="M1258">
        <v>95</v>
      </c>
      <c r="N1258">
        <v>25</v>
      </c>
      <c r="O1258">
        <v>9</v>
      </c>
      <c r="P1258">
        <v>4</v>
      </c>
      <c r="Q1258" s="2">
        <f t="shared" si="230"/>
        <v>0.53542009884678743</v>
      </c>
      <c r="R1258" s="3">
        <f t="shared" si="231"/>
        <v>68.12</v>
      </c>
      <c r="S1258" s="3">
        <f t="shared" si="232"/>
        <v>79.680000000000007</v>
      </c>
      <c r="T1258" s="3">
        <f t="shared" si="233"/>
        <v>152.67175572519082</v>
      </c>
      <c r="U1258" s="3">
        <f t="shared" si="234"/>
        <v>119.22690763052208</v>
      </c>
      <c r="V1258" s="3">
        <f t="shared" si="235"/>
        <v>33.444848094668743</v>
      </c>
      <c r="W1258" s="2">
        <f t="shared" si="236"/>
        <v>1.5625</v>
      </c>
      <c r="X1258">
        <v>87</v>
      </c>
      <c r="Y1258">
        <v>35</v>
      </c>
      <c r="Z1258" s="2">
        <v>0.40200000000000002</v>
      </c>
      <c r="AA1258">
        <v>38</v>
      </c>
      <c r="AB1258">
        <v>13</v>
      </c>
      <c r="AC1258">
        <f t="shared" si="237"/>
        <v>39</v>
      </c>
      <c r="AD1258" s="2">
        <v>0.34200000000000003</v>
      </c>
      <c r="AE1258">
        <v>23</v>
      </c>
      <c r="AF1258">
        <v>21</v>
      </c>
      <c r="AG1258" s="2">
        <v>0.91300000000000003</v>
      </c>
      <c r="AH1258">
        <v>40</v>
      </c>
      <c r="AI1258">
        <v>13</v>
      </c>
      <c r="AJ1258">
        <v>53</v>
      </c>
      <c r="AK1258">
        <v>15</v>
      </c>
      <c r="AL1258">
        <v>16</v>
      </c>
      <c r="AM1258">
        <v>9</v>
      </c>
      <c r="AN1258">
        <v>240</v>
      </c>
      <c r="AO1258">
        <v>17</v>
      </c>
      <c r="AP1258">
        <v>31</v>
      </c>
      <c r="AQ1258">
        <v>31</v>
      </c>
      <c r="AR1258">
        <v>25</v>
      </c>
      <c r="AS1258">
        <v>17</v>
      </c>
      <c r="AT1258">
        <v>10</v>
      </c>
      <c r="AU1258">
        <v>15</v>
      </c>
      <c r="AV1258">
        <v>38</v>
      </c>
      <c r="AW1258">
        <f t="shared" si="238"/>
        <v>6</v>
      </c>
      <c r="AX1258">
        <f t="shared" si="239"/>
        <v>44</v>
      </c>
      <c r="AY1258" t="s">
        <v>102</v>
      </c>
      <c r="AZ1258" s="1">
        <v>46049.833333333336</v>
      </c>
      <c r="BA1258" s="1">
        <v>46049</v>
      </c>
      <c r="BB1258">
        <v>1</v>
      </c>
      <c r="BC1258" t="s">
        <v>121</v>
      </c>
      <c r="BD1258">
        <v>2026</v>
      </c>
    </row>
    <row r="1259" spans="1:56" x14ac:dyDescent="0.25">
      <c r="A1259">
        <v>22500667</v>
      </c>
      <c r="B1259" t="s">
        <v>105</v>
      </c>
      <c r="C1259" t="s">
        <v>106</v>
      </c>
      <c r="D1259">
        <v>1610612740</v>
      </c>
      <c r="E1259" t="str">
        <f t="shared" si="228"/>
        <v>161061274022500667</v>
      </c>
      <c r="F1259" t="s">
        <v>59</v>
      </c>
      <c r="G1259" t="s">
        <v>60</v>
      </c>
      <c r="H1259">
        <v>1610612760</v>
      </c>
      <c r="I1259" s="4" t="str">
        <f t="shared" si="229"/>
        <v>161061276022500667</v>
      </c>
      <c r="J1259">
        <v>0</v>
      </c>
      <c r="K1259">
        <v>0</v>
      </c>
      <c r="L1259">
        <v>95</v>
      </c>
      <c r="M1259">
        <v>104</v>
      </c>
      <c r="N1259">
        <v>25</v>
      </c>
      <c r="O1259">
        <v>11</v>
      </c>
      <c r="P1259">
        <v>13</v>
      </c>
      <c r="Q1259" s="2">
        <f t="shared" si="230"/>
        <v>0.43706293706293703</v>
      </c>
      <c r="R1259" s="3">
        <f t="shared" si="231"/>
        <v>79.680000000000007</v>
      </c>
      <c r="S1259" s="3">
        <f t="shared" si="232"/>
        <v>68.12</v>
      </c>
      <c r="T1259" s="3">
        <f t="shared" si="233"/>
        <v>119.22690763052208</v>
      </c>
      <c r="U1259" s="3">
        <f t="shared" si="234"/>
        <v>152.67175572519082</v>
      </c>
      <c r="V1259" s="3">
        <f t="shared" si="235"/>
        <v>-33.444848094668743</v>
      </c>
      <c r="W1259" s="2">
        <f t="shared" si="236"/>
        <v>3.125</v>
      </c>
      <c r="X1259">
        <v>99</v>
      </c>
      <c r="Y1259">
        <v>34</v>
      </c>
      <c r="Z1259" s="2">
        <v>0.34300000000000003</v>
      </c>
      <c r="AA1259">
        <v>40</v>
      </c>
      <c r="AB1259">
        <v>10</v>
      </c>
      <c r="AC1259">
        <f t="shared" si="237"/>
        <v>30</v>
      </c>
      <c r="AD1259" s="2">
        <v>0.25</v>
      </c>
      <c r="AE1259">
        <v>22</v>
      </c>
      <c r="AF1259">
        <v>17</v>
      </c>
      <c r="AG1259" s="2">
        <v>0.77300000000000002</v>
      </c>
      <c r="AH1259">
        <v>33</v>
      </c>
      <c r="AI1259">
        <v>21</v>
      </c>
      <c r="AJ1259">
        <v>54</v>
      </c>
      <c r="AK1259">
        <v>21</v>
      </c>
      <c r="AL1259">
        <v>8</v>
      </c>
      <c r="AM1259">
        <v>-9</v>
      </c>
      <c r="AN1259">
        <v>240</v>
      </c>
      <c r="AO1259">
        <v>14</v>
      </c>
      <c r="AP1259">
        <v>32</v>
      </c>
      <c r="AQ1259">
        <v>23</v>
      </c>
      <c r="AR1259">
        <v>26</v>
      </c>
      <c r="AS1259">
        <v>5</v>
      </c>
      <c r="AT1259">
        <v>13</v>
      </c>
      <c r="AU1259">
        <v>24</v>
      </c>
      <c r="AV1259">
        <v>44</v>
      </c>
      <c r="AW1259">
        <f t="shared" si="238"/>
        <v>4</v>
      </c>
      <c r="AX1259">
        <f t="shared" si="239"/>
        <v>48</v>
      </c>
      <c r="AY1259" t="s">
        <v>102</v>
      </c>
      <c r="AZ1259" s="1">
        <v>46049.833333333336</v>
      </c>
      <c r="BA1259" s="1">
        <v>46049</v>
      </c>
      <c r="BB1259">
        <v>1</v>
      </c>
      <c r="BC1259" t="s">
        <v>121</v>
      </c>
      <c r="BD1259">
        <v>2026</v>
      </c>
    </row>
    <row r="1260" spans="1:56" x14ac:dyDescent="0.25">
      <c r="A1260">
        <v>22500665</v>
      </c>
      <c r="B1260" t="s">
        <v>109</v>
      </c>
      <c r="C1260" t="s">
        <v>110</v>
      </c>
      <c r="D1260">
        <v>1610612758</v>
      </c>
      <c r="E1260" t="str">
        <f t="shared" si="228"/>
        <v>161061275822500665</v>
      </c>
      <c r="F1260" t="s">
        <v>55</v>
      </c>
      <c r="G1260" t="s">
        <v>56</v>
      </c>
      <c r="H1260">
        <v>1610612752</v>
      </c>
      <c r="I1260" s="4" t="str">
        <f t="shared" si="229"/>
        <v>161061275222500665</v>
      </c>
      <c r="J1260">
        <v>0</v>
      </c>
      <c r="K1260">
        <v>0</v>
      </c>
      <c r="L1260">
        <v>87</v>
      </c>
      <c r="M1260">
        <v>103</v>
      </c>
      <c r="N1260">
        <v>18</v>
      </c>
      <c r="O1260">
        <v>3</v>
      </c>
      <c r="P1260">
        <v>8</v>
      </c>
      <c r="Q1260" s="2">
        <f t="shared" si="230"/>
        <v>0.46693860025762129</v>
      </c>
      <c r="R1260" s="3">
        <f t="shared" si="231"/>
        <v>63.16</v>
      </c>
      <c r="S1260" s="3">
        <f t="shared" si="232"/>
        <v>55.92</v>
      </c>
      <c r="T1260" s="3">
        <f t="shared" si="233"/>
        <v>137.74540848638378</v>
      </c>
      <c r="U1260" s="3">
        <f t="shared" si="234"/>
        <v>184.19170243204576</v>
      </c>
      <c r="V1260" s="3">
        <f t="shared" si="235"/>
        <v>-46.446293945661978</v>
      </c>
      <c r="W1260" s="2">
        <f t="shared" si="236"/>
        <v>1.125</v>
      </c>
      <c r="X1260">
        <v>87</v>
      </c>
      <c r="Y1260">
        <v>35</v>
      </c>
      <c r="Z1260" s="2">
        <v>0.40200000000000002</v>
      </c>
      <c r="AA1260">
        <v>30</v>
      </c>
      <c r="AB1260">
        <v>5</v>
      </c>
      <c r="AC1260">
        <f t="shared" si="237"/>
        <v>15</v>
      </c>
      <c r="AD1260" s="2">
        <v>0.16700000000000001</v>
      </c>
      <c r="AE1260">
        <v>14</v>
      </c>
      <c r="AF1260">
        <v>12</v>
      </c>
      <c r="AG1260" s="2">
        <v>0.85699999999999998</v>
      </c>
      <c r="AH1260">
        <v>30</v>
      </c>
      <c r="AI1260">
        <v>14</v>
      </c>
      <c r="AJ1260">
        <v>44</v>
      </c>
      <c r="AK1260">
        <v>16</v>
      </c>
      <c r="AL1260">
        <v>16</v>
      </c>
      <c r="AM1260">
        <v>-16</v>
      </c>
      <c r="AN1260">
        <v>240</v>
      </c>
      <c r="AO1260">
        <v>26</v>
      </c>
      <c r="AP1260">
        <v>25</v>
      </c>
      <c r="AQ1260">
        <v>21</v>
      </c>
      <c r="AR1260">
        <v>15</v>
      </c>
      <c r="AS1260">
        <v>5</v>
      </c>
      <c r="AT1260">
        <v>13</v>
      </c>
      <c r="AU1260">
        <v>20</v>
      </c>
      <c r="AV1260">
        <v>42</v>
      </c>
      <c r="AW1260">
        <f t="shared" si="238"/>
        <v>18</v>
      </c>
      <c r="AX1260">
        <f t="shared" si="239"/>
        <v>60</v>
      </c>
      <c r="AY1260" t="s">
        <v>102</v>
      </c>
      <c r="AZ1260" s="1">
        <v>46049.8125</v>
      </c>
      <c r="BA1260" s="1">
        <v>46049</v>
      </c>
      <c r="BB1260">
        <v>1</v>
      </c>
      <c r="BC1260" t="s">
        <v>121</v>
      </c>
      <c r="BD1260">
        <v>2026</v>
      </c>
    </row>
    <row r="1261" spans="1:56" x14ac:dyDescent="0.25">
      <c r="A1261">
        <v>22500665</v>
      </c>
      <c r="B1261" t="s">
        <v>55</v>
      </c>
      <c r="C1261" t="s">
        <v>56</v>
      </c>
      <c r="D1261">
        <v>1610612752</v>
      </c>
      <c r="E1261" t="str">
        <f t="shared" si="228"/>
        <v>161061275222500665</v>
      </c>
      <c r="F1261" t="s">
        <v>109</v>
      </c>
      <c r="G1261" t="s">
        <v>110</v>
      </c>
      <c r="H1261">
        <v>1610612758</v>
      </c>
      <c r="I1261" s="4" t="str">
        <f t="shared" si="229"/>
        <v>161061275822500665</v>
      </c>
      <c r="J1261">
        <v>1</v>
      </c>
      <c r="K1261">
        <v>1</v>
      </c>
      <c r="L1261">
        <v>103</v>
      </c>
      <c r="M1261">
        <v>87</v>
      </c>
      <c r="N1261">
        <v>24</v>
      </c>
      <c r="O1261">
        <v>1</v>
      </c>
      <c r="P1261">
        <v>11</v>
      </c>
      <c r="Q1261" s="2">
        <f t="shared" si="230"/>
        <v>0.59939478584729977</v>
      </c>
      <c r="R1261" s="3">
        <f t="shared" si="231"/>
        <v>55.92</v>
      </c>
      <c r="S1261" s="3">
        <f t="shared" si="232"/>
        <v>63.16</v>
      </c>
      <c r="T1261" s="3">
        <f t="shared" si="233"/>
        <v>184.19170243204576</v>
      </c>
      <c r="U1261" s="3">
        <f t="shared" si="234"/>
        <v>137.74540848638378</v>
      </c>
      <c r="V1261" s="3">
        <f t="shared" si="235"/>
        <v>46.446293945661978</v>
      </c>
      <c r="W1261" s="2">
        <f t="shared" si="236"/>
        <v>1.3333333333333333</v>
      </c>
      <c r="X1261">
        <v>78</v>
      </c>
      <c r="Y1261">
        <v>37</v>
      </c>
      <c r="Z1261" s="2">
        <v>0.47399999999999998</v>
      </c>
      <c r="AA1261">
        <v>32</v>
      </c>
      <c r="AB1261">
        <v>13</v>
      </c>
      <c r="AC1261">
        <f t="shared" si="237"/>
        <v>39</v>
      </c>
      <c r="AD1261" s="2">
        <v>0.40600000000000003</v>
      </c>
      <c r="AE1261">
        <v>18</v>
      </c>
      <c r="AF1261">
        <v>16</v>
      </c>
      <c r="AG1261" s="2">
        <v>0.88900000000000001</v>
      </c>
      <c r="AH1261">
        <v>32</v>
      </c>
      <c r="AI1261">
        <v>12</v>
      </c>
      <c r="AJ1261">
        <v>44</v>
      </c>
      <c r="AK1261">
        <v>16</v>
      </c>
      <c r="AL1261">
        <v>18</v>
      </c>
      <c r="AM1261">
        <v>16</v>
      </c>
      <c r="AN1261">
        <v>240</v>
      </c>
      <c r="AO1261">
        <v>36</v>
      </c>
      <c r="AP1261">
        <v>16</v>
      </c>
      <c r="AQ1261">
        <v>20</v>
      </c>
      <c r="AR1261">
        <v>31</v>
      </c>
      <c r="AS1261">
        <v>18</v>
      </c>
      <c r="AT1261">
        <v>13</v>
      </c>
      <c r="AU1261">
        <v>23</v>
      </c>
      <c r="AV1261">
        <v>34</v>
      </c>
      <c r="AW1261">
        <f t="shared" si="238"/>
        <v>14</v>
      </c>
      <c r="AX1261">
        <f t="shared" si="239"/>
        <v>48</v>
      </c>
      <c r="AY1261" t="s">
        <v>102</v>
      </c>
      <c r="AZ1261" s="1">
        <v>46049.8125</v>
      </c>
      <c r="BA1261" s="1">
        <v>46049</v>
      </c>
      <c r="BB1261">
        <v>1</v>
      </c>
      <c r="BC1261" t="s">
        <v>121</v>
      </c>
      <c r="BD1261">
        <v>2026</v>
      </c>
    </row>
    <row r="1262" spans="1:56" x14ac:dyDescent="0.25">
      <c r="A1262">
        <v>22500664</v>
      </c>
      <c r="B1262" t="s">
        <v>85</v>
      </c>
      <c r="C1262" t="s">
        <v>86</v>
      </c>
      <c r="D1262">
        <v>1610612757</v>
      </c>
      <c r="E1262" t="str">
        <f t="shared" si="228"/>
        <v>161061275722500664</v>
      </c>
      <c r="F1262" t="s">
        <v>111</v>
      </c>
      <c r="G1262" t="s">
        <v>112</v>
      </c>
      <c r="H1262">
        <v>1610612764</v>
      </c>
      <c r="I1262" s="4" t="str">
        <f t="shared" si="229"/>
        <v>161061276422500664</v>
      </c>
      <c r="J1262">
        <v>0</v>
      </c>
      <c r="K1262">
        <v>0</v>
      </c>
      <c r="L1262">
        <v>111</v>
      </c>
      <c r="M1262">
        <v>115</v>
      </c>
      <c r="N1262">
        <v>19</v>
      </c>
      <c r="O1262">
        <v>5</v>
      </c>
      <c r="P1262">
        <v>10</v>
      </c>
      <c r="Q1262" s="2">
        <f t="shared" si="230"/>
        <v>0.46591672263263934</v>
      </c>
      <c r="R1262" s="3">
        <f t="shared" si="231"/>
        <v>70.12</v>
      </c>
      <c r="S1262" s="3">
        <f t="shared" si="232"/>
        <v>80.239999999999995</v>
      </c>
      <c r="T1262" s="3">
        <f t="shared" si="233"/>
        <v>158.30005704506561</v>
      </c>
      <c r="U1262" s="3">
        <f t="shared" si="234"/>
        <v>143.32003988035893</v>
      </c>
      <c r="V1262" s="3">
        <f t="shared" si="235"/>
        <v>14.98001716470668</v>
      </c>
      <c r="W1262" s="2">
        <f t="shared" si="236"/>
        <v>0.95</v>
      </c>
      <c r="X1262">
        <v>109</v>
      </c>
      <c r="Y1262">
        <v>42</v>
      </c>
      <c r="Z1262" s="2">
        <v>0.38500000000000001</v>
      </c>
      <c r="AA1262">
        <v>38</v>
      </c>
      <c r="AB1262">
        <v>14</v>
      </c>
      <c r="AC1262">
        <f t="shared" si="237"/>
        <v>42</v>
      </c>
      <c r="AD1262" s="2">
        <v>0.36799999999999999</v>
      </c>
      <c r="AE1262">
        <v>23</v>
      </c>
      <c r="AF1262">
        <v>13</v>
      </c>
      <c r="AG1262" s="2">
        <v>0.56499999999999995</v>
      </c>
      <c r="AH1262">
        <v>40</v>
      </c>
      <c r="AI1262">
        <v>29</v>
      </c>
      <c r="AJ1262">
        <v>69</v>
      </c>
      <c r="AK1262">
        <v>17</v>
      </c>
      <c r="AL1262">
        <v>20</v>
      </c>
      <c r="AM1262">
        <v>-4</v>
      </c>
      <c r="AN1262">
        <v>240</v>
      </c>
      <c r="AO1262">
        <v>28</v>
      </c>
      <c r="AP1262">
        <v>25</v>
      </c>
      <c r="AQ1262">
        <v>34</v>
      </c>
      <c r="AR1262">
        <v>24</v>
      </c>
      <c r="AS1262">
        <v>7</v>
      </c>
      <c r="AT1262">
        <v>13</v>
      </c>
      <c r="AU1262">
        <v>17</v>
      </c>
      <c r="AV1262">
        <v>54</v>
      </c>
      <c r="AW1262">
        <f t="shared" si="238"/>
        <v>2</v>
      </c>
      <c r="AX1262">
        <f t="shared" si="239"/>
        <v>56</v>
      </c>
      <c r="AY1262" t="s">
        <v>102</v>
      </c>
      <c r="AZ1262" s="1">
        <v>46049.791666666664</v>
      </c>
      <c r="BA1262" s="1">
        <v>46049</v>
      </c>
      <c r="BB1262">
        <v>1</v>
      </c>
      <c r="BC1262" t="s">
        <v>121</v>
      </c>
      <c r="BD1262">
        <v>2026</v>
      </c>
    </row>
    <row r="1263" spans="1:56" x14ac:dyDescent="0.25">
      <c r="A1263">
        <v>22500664</v>
      </c>
      <c r="B1263" t="s">
        <v>111</v>
      </c>
      <c r="C1263" t="s">
        <v>112</v>
      </c>
      <c r="D1263">
        <v>1610612764</v>
      </c>
      <c r="E1263" t="str">
        <f t="shared" si="228"/>
        <v>161061276422500664</v>
      </c>
      <c r="F1263" t="s">
        <v>85</v>
      </c>
      <c r="G1263" t="s">
        <v>86</v>
      </c>
      <c r="H1263">
        <v>1610612757</v>
      </c>
      <c r="I1263" s="4" t="str">
        <f t="shared" si="229"/>
        <v>161061275722500664</v>
      </c>
      <c r="J1263">
        <v>1</v>
      </c>
      <c r="K1263">
        <v>1</v>
      </c>
      <c r="L1263">
        <v>115</v>
      </c>
      <c r="M1263">
        <v>111</v>
      </c>
      <c r="N1263">
        <v>27</v>
      </c>
      <c r="O1263">
        <v>12</v>
      </c>
      <c r="P1263">
        <v>16</v>
      </c>
      <c r="Q1263" s="2">
        <f t="shared" si="230"/>
        <v>0.53618052965311458</v>
      </c>
      <c r="R1263" s="3">
        <f t="shared" si="231"/>
        <v>80.239999999999995</v>
      </c>
      <c r="S1263" s="3">
        <f t="shared" si="232"/>
        <v>70.12</v>
      </c>
      <c r="T1263" s="3">
        <f t="shared" si="233"/>
        <v>143.32003988035893</v>
      </c>
      <c r="U1263" s="3">
        <f t="shared" si="234"/>
        <v>158.30005704506561</v>
      </c>
      <c r="V1263" s="3">
        <f t="shared" si="235"/>
        <v>-14.98001716470668</v>
      </c>
      <c r="W1263" s="2">
        <f t="shared" si="236"/>
        <v>2.0769230769230771</v>
      </c>
      <c r="X1263">
        <v>98</v>
      </c>
      <c r="Y1263">
        <v>40</v>
      </c>
      <c r="Z1263" s="2">
        <v>0.40799999999999997</v>
      </c>
      <c r="AA1263">
        <v>39</v>
      </c>
      <c r="AB1263">
        <v>17</v>
      </c>
      <c r="AC1263">
        <f t="shared" si="237"/>
        <v>51</v>
      </c>
      <c r="AD1263" s="2">
        <v>0.436</v>
      </c>
      <c r="AE1263">
        <v>21</v>
      </c>
      <c r="AF1263">
        <v>18</v>
      </c>
      <c r="AG1263" s="2">
        <v>0.85699999999999998</v>
      </c>
      <c r="AH1263">
        <v>32</v>
      </c>
      <c r="AI1263">
        <v>14</v>
      </c>
      <c r="AJ1263">
        <v>46</v>
      </c>
      <c r="AK1263">
        <v>17</v>
      </c>
      <c r="AL1263">
        <v>13</v>
      </c>
      <c r="AM1263">
        <v>4</v>
      </c>
      <c r="AN1263">
        <v>240</v>
      </c>
      <c r="AO1263">
        <v>26</v>
      </c>
      <c r="AP1263">
        <v>34</v>
      </c>
      <c r="AQ1263">
        <v>26</v>
      </c>
      <c r="AR1263">
        <v>29</v>
      </c>
      <c r="AS1263">
        <v>11</v>
      </c>
      <c r="AT1263">
        <v>25</v>
      </c>
      <c r="AU1263">
        <v>29</v>
      </c>
      <c r="AV1263">
        <v>32</v>
      </c>
      <c r="AW1263">
        <f t="shared" si="238"/>
        <v>14</v>
      </c>
      <c r="AX1263">
        <f t="shared" si="239"/>
        <v>46</v>
      </c>
      <c r="AY1263" t="s">
        <v>102</v>
      </c>
      <c r="AZ1263" s="1">
        <v>46049.791666666664</v>
      </c>
      <c r="BA1263" s="1">
        <v>46049</v>
      </c>
      <c r="BB1263">
        <v>1</v>
      </c>
      <c r="BC1263" t="s">
        <v>121</v>
      </c>
      <c r="BD1263">
        <v>2026</v>
      </c>
    </row>
    <row r="1264" spans="1:56" x14ac:dyDescent="0.25">
      <c r="A1264">
        <v>22500663</v>
      </c>
      <c r="B1264" t="s">
        <v>89</v>
      </c>
      <c r="C1264" t="s">
        <v>90</v>
      </c>
      <c r="D1264">
        <v>1610612744</v>
      </c>
      <c r="E1264" t="str">
        <f t="shared" si="228"/>
        <v>161061274422500663</v>
      </c>
      <c r="F1264" t="s">
        <v>66</v>
      </c>
      <c r="G1264" t="s">
        <v>67</v>
      </c>
      <c r="H1264">
        <v>1610612750</v>
      </c>
      <c r="I1264" s="4" t="str">
        <f t="shared" si="229"/>
        <v>161061275022500663</v>
      </c>
      <c r="J1264">
        <v>0</v>
      </c>
      <c r="K1264">
        <v>0</v>
      </c>
      <c r="L1264">
        <v>83</v>
      </c>
      <c r="M1264">
        <v>108</v>
      </c>
      <c r="N1264">
        <v>21</v>
      </c>
      <c r="O1264">
        <v>4</v>
      </c>
      <c r="P1264">
        <v>13</v>
      </c>
      <c r="Q1264" s="2">
        <f t="shared" si="230"/>
        <v>0.4120333598093725</v>
      </c>
      <c r="R1264" s="3">
        <f t="shared" si="231"/>
        <v>71.72</v>
      </c>
      <c r="S1264" s="3">
        <f t="shared" si="232"/>
        <v>61.44</v>
      </c>
      <c r="T1264" s="3">
        <f t="shared" si="233"/>
        <v>115.72783045175683</v>
      </c>
      <c r="U1264" s="3">
        <f t="shared" si="234"/>
        <v>175.78125</v>
      </c>
      <c r="V1264" s="3">
        <f t="shared" si="235"/>
        <v>-60.05341954824317</v>
      </c>
      <c r="W1264" s="2">
        <f t="shared" si="236"/>
        <v>1.1666666666666667</v>
      </c>
      <c r="X1264">
        <v>95</v>
      </c>
      <c r="Y1264">
        <v>33</v>
      </c>
      <c r="Z1264" s="2">
        <v>0.34699999999999998</v>
      </c>
      <c r="AA1264">
        <v>39</v>
      </c>
      <c r="AB1264">
        <v>9</v>
      </c>
      <c r="AC1264">
        <f t="shared" si="237"/>
        <v>27</v>
      </c>
      <c r="AD1264" s="2">
        <v>0.23100000000000001</v>
      </c>
      <c r="AE1264">
        <v>13</v>
      </c>
      <c r="AF1264">
        <v>8</v>
      </c>
      <c r="AG1264" s="2">
        <v>0.61499999999999999</v>
      </c>
      <c r="AH1264">
        <v>34</v>
      </c>
      <c r="AI1264">
        <v>11</v>
      </c>
      <c r="AJ1264">
        <v>45</v>
      </c>
      <c r="AK1264">
        <v>19</v>
      </c>
      <c r="AL1264">
        <v>18</v>
      </c>
      <c r="AM1264">
        <v>-25</v>
      </c>
      <c r="AN1264">
        <v>240</v>
      </c>
      <c r="AO1264">
        <v>20</v>
      </c>
      <c r="AP1264">
        <v>18</v>
      </c>
      <c r="AQ1264">
        <v>19</v>
      </c>
      <c r="AR1264">
        <v>26</v>
      </c>
      <c r="AS1264">
        <v>8</v>
      </c>
      <c r="AT1264">
        <v>17</v>
      </c>
      <c r="AU1264">
        <v>19</v>
      </c>
      <c r="AV1264">
        <v>44</v>
      </c>
      <c r="AW1264">
        <f t="shared" si="238"/>
        <v>4</v>
      </c>
      <c r="AX1264">
        <f t="shared" si="239"/>
        <v>48</v>
      </c>
      <c r="AY1264" t="s">
        <v>102</v>
      </c>
      <c r="AZ1264" s="1">
        <v>46048.895833333336</v>
      </c>
      <c r="BA1264" s="1">
        <v>46048</v>
      </c>
      <c r="BB1264">
        <v>1</v>
      </c>
      <c r="BC1264" t="s">
        <v>121</v>
      </c>
      <c r="BD1264">
        <v>2026</v>
      </c>
    </row>
    <row r="1265" spans="1:56" x14ac:dyDescent="0.25">
      <c r="A1265">
        <v>22500663</v>
      </c>
      <c r="B1265" t="s">
        <v>66</v>
      </c>
      <c r="C1265" t="s">
        <v>67</v>
      </c>
      <c r="D1265">
        <v>1610612750</v>
      </c>
      <c r="E1265" t="str">
        <f t="shared" si="228"/>
        <v>161061275022500663</v>
      </c>
      <c r="F1265" t="s">
        <v>89</v>
      </c>
      <c r="G1265" t="s">
        <v>90</v>
      </c>
      <c r="H1265">
        <v>1610612744</v>
      </c>
      <c r="I1265" s="4" t="str">
        <f t="shared" si="229"/>
        <v>161061274422500663</v>
      </c>
      <c r="J1265">
        <v>1</v>
      </c>
      <c r="K1265">
        <v>1</v>
      </c>
      <c r="L1265">
        <v>108</v>
      </c>
      <c r="M1265">
        <v>83</v>
      </c>
      <c r="N1265">
        <v>29</v>
      </c>
      <c r="O1265">
        <v>10</v>
      </c>
      <c r="P1265">
        <v>12</v>
      </c>
      <c r="Q1265" s="2">
        <f t="shared" si="230"/>
        <v>0.58416270012981397</v>
      </c>
      <c r="R1265" s="3">
        <f t="shared" si="231"/>
        <v>61.44</v>
      </c>
      <c r="S1265" s="3">
        <f t="shared" si="232"/>
        <v>71.72</v>
      </c>
      <c r="T1265" s="3">
        <f t="shared" si="233"/>
        <v>175.78125</v>
      </c>
      <c r="U1265" s="3">
        <f t="shared" si="234"/>
        <v>115.72783045175683</v>
      </c>
      <c r="V1265" s="3">
        <f t="shared" si="235"/>
        <v>60.05341954824317</v>
      </c>
      <c r="W1265" s="2">
        <f t="shared" si="236"/>
        <v>1.3181818181818181</v>
      </c>
      <c r="X1265">
        <v>81</v>
      </c>
      <c r="Y1265">
        <v>37</v>
      </c>
      <c r="Z1265" s="2">
        <v>0.45700000000000002</v>
      </c>
      <c r="AA1265">
        <v>35</v>
      </c>
      <c r="AB1265">
        <v>14</v>
      </c>
      <c r="AC1265">
        <f t="shared" si="237"/>
        <v>42</v>
      </c>
      <c r="AD1265" s="2">
        <v>0.4</v>
      </c>
      <c r="AE1265">
        <v>26</v>
      </c>
      <c r="AF1265">
        <v>20</v>
      </c>
      <c r="AG1265" s="2">
        <v>0.76900000000000002</v>
      </c>
      <c r="AH1265">
        <v>47</v>
      </c>
      <c r="AI1265">
        <v>9</v>
      </c>
      <c r="AJ1265">
        <v>56</v>
      </c>
      <c r="AK1265">
        <v>15</v>
      </c>
      <c r="AL1265">
        <v>22</v>
      </c>
      <c r="AM1265">
        <v>25</v>
      </c>
      <c r="AN1265">
        <v>240</v>
      </c>
      <c r="AO1265">
        <v>21</v>
      </c>
      <c r="AP1265">
        <v>32</v>
      </c>
      <c r="AQ1265">
        <v>22</v>
      </c>
      <c r="AR1265">
        <v>33</v>
      </c>
      <c r="AS1265">
        <v>32</v>
      </c>
      <c r="AT1265">
        <v>29</v>
      </c>
      <c r="AU1265">
        <v>23</v>
      </c>
      <c r="AV1265">
        <v>42</v>
      </c>
      <c r="AW1265">
        <f t="shared" si="238"/>
        <v>4</v>
      </c>
      <c r="AX1265">
        <f t="shared" si="239"/>
        <v>46</v>
      </c>
      <c r="AY1265" t="s">
        <v>102</v>
      </c>
      <c r="AZ1265" s="1">
        <v>46048.895833333336</v>
      </c>
      <c r="BA1265" s="1">
        <v>46048</v>
      </c>
      <c r="BB1265">
        <v>1</v>
      </c>
      <c r="BC1265" t="s">
        <v>121</v>
      </c>
      <c r="BD1265">
        <v>2026</v>
      </c>
    </row>
    <row r="1266" spans="1:56" x14ac:dyDescent="0.25">
      <c r="A1266">
        <v>22500660</v>
      </c>
      <c r="B1266" t="s">
        <v>85</v>
      </c>
      <c r="C1266" t="s">
        <v>86</v>
      </c>
      <c r="D1266">
        <v>1610612757</v>
      </c>
      <c r="E1266" t="str">
        <f t="shared" si="228"/>
        <v>161061275722500660</v>
      </c>
      <c r="F1266" t="s">
        <v>76</v>
      </c>
      <c r="G1266" t="s">
        <v>77</v>
      </c>
      <c r="H1266">
        <v>1610612738</v>
      </c>
      <c r="I1266" s="4" t="str">
        <f t="shared" si="229"/>
        <v>161061273822500660</v>
      </c>
      <c r="J1266">
        <v>0</v>
      </c>
      <c r="K1266">
        <v>0</v>
      </c>
      <c r="L1266">
        <v>94</v>
      </c>
      <c r="M1266">
        <v>102</v>
      </c>
      <c r="N1266">
        <v>17</v>
      </c>
      <c r="O1266">
        <v>8</v>
      </c>
      <c r="P1266">
        <v>11</v>
      </c>
      <c r="Q1266" s="2">
        <f t="shared" si="230"/>
        <v>0.51535087719298245</v>
      </c>
      <c r="R1266" s="3">
        <f t="shared" si="231"/>
        <v>62.2</v>
      </c>
      <c r="S1266" s="3">
        <f t="shared" si="232"/>
        <v>70.92</v>
      </c>
      <c r="T1266" s="3">
        <f t="shared" si="233"/>
        <v>151.12540192926045</v>
      </c>
      <c r="U1266" s="3">
        <f t="shared" si="234"/>
        <v>143.82402707275804</v>
      </c>
      <c r="V1266" s="3">
        <f t="shared" si="235"/>
        <v>7.3013748565024059</v>
      </c>
      <c r="W1266" s="2">
        <f t="shared" si="236"/>
        <v>0.94444444444444442</v>
      </c>
      <c r="X1266">
        <v>78</v>
      </c>
      <c r="Y1266">
        <v>32</v>
      </c>
      <c r="Z1266" s="2">
        <v>0.41</v>
      </c>
      <c r="AA1266">
        <v>40</v>
      </c>
      <c r="AB1266">
        <v>10</v>
      </c>
      <c r="AC1266">
        <f t="shared" si="237"/>
        <v>30</v>
      </c>
      <c r="AD1266" s="2">
        <v>0.25</v>
      </c>
      <c r="AE1266">
        <v>30</v>
      </c>
      <c r="AF1266">
        <v>20</v>
      </c>
      <c r="AG1266" s="2">
        <v>0.66700000000000004</v>
      </c>
      <c r="AH1266">
        <v>35</v>
      </c>
      <c r="AI1266">
        <v>11</v>
      </c>
      <c r="AJ1266">
        <v>46</v>
      </c>
      <c r="AK1266">
        <v>22</v>
      </c>
      <c r="AL1266">
        <v>18</v>
      </c>
      <c r="AM1266">
        <v>-8</v>
      </c>
      <c r="AN1266">
        <v>240</v>
      </c>
      <c r="AO1266">
        <v>11</v>
      </c>
      <c r="AP1266">
        <v>26</v>
      </c>
      <c r="AQ1266">
        <v>28</v>
      </c>
      <c r="AR1266">
        <v>29</v>
      </c>
      <c r="AS1266">
        <v>0</v>
      </c>
      <c r="AT1266">
        <v>13</v>
      </c>
      <c r="AU1266">
        <v>15</v>
      </c>
      <c r="AV1266">
        <v>36</v>
      </c>
      <c r="AW1266">
        <f t="shared" si="238"/>
        <v>8</v>
      </c>
      <c r="AX1266">
        <f t="shared" si="239"/>
        <v>44</v>
      </c>
      <c r="AY1266" t="s">
        <v>102</v>
      </c>
      <c r="AZ1266" s="1">
        <v>46048.833333333336</v>
      </c>
      <c r="BA1266" s="1">
        <v>46048</v>
      </c>
      <c r="BB1266">
        <v>1</v>
      </c>
      <c r="BC1266" t="s">
        <v>121</v>
      </c>
      <c r="BD1266">
        <v>2026</v>
      </c>
    </row>
    <row r="1267" spans="1:56" x14ac:dyDescent="0.25">
      <c r="A1267">
        <v>22500660</v>
      </c>
      <c r="B1267" t="s">
        <v>76</v>
      </c>
      <c r="C1267" t="s">
        <v>77</v>
      </c>
      <c r="D1267">
        <v>1610612738</v>
      </c>
      <c r="E1267" t="str">
        <f t="shared" si="228"/>
        <v>161061273822500660</v>
      </c>
      <c r="F1267" t="s">
        <v>85</v>
      </c>
      <c r="G1267" t="s">
        <v>86</v>
      </c>
      <c r="H1267">
        <v>1610612757</v>
      </c>
      <c r="I1267" s="4" t="str">
        <f t="shared" si="229"/>
        <v>161061275722500660</v>
      </c>
      <c r="J1267">
        <v>1</v>
      </c>
      <c r="K1267">
        <v>1</v>
      </c>
      <c r="L1267">
        <v>102</v>
      </c>
      <c r="M1267">
        <v>94</v>
      </c>
      <c r="N1267">
        <v>24</v>
      </c>
      <c r="O1267">
        <v>4</v>
      </c>
      <c r="P1267">
        <v>11</v>
      </c>
      <c r="Q1267" s="2">
        <f t="shared" si="230"/>
        <v>0.52083333333333337</v>
      </c>
      <c r="R1267" s="3">
        <f t="shared" si="231"/>
        <v>70.92</v>
      </c>
      <c r="S1267" s="3">
        <f t="shared" si="232"/>
        <v>62.2</v>
      </c>
      <c r="T1267" s="3">
        <f t="shared" si="233"/>
        <v>143.82402707275804</v>
      </c>
      <c r="U1267" s="3">
        <f t="shared" si="234"/>
        <v>151.12540192926045</v>
      </c>
      <c r="V1267" s="3">
        <f t="shared" si="235"/>
        <v>-7.3013748565024059</v>
      </c>
      <c r="W1267" s="2">
        <f t="shared" si="236"/>
        <v>1.411764705882353</v>
      </c>
      <c r="X1267">
        <v>90</v>
      </c>
      <c r="Y1267">
        <v>39</v>
      </c>
      <c r="Z1267" s="2">
        <v>0.433</v>
      </c>
      <c r="AA1267">
        <v>34</v>
      </c>
      <c r="AB1267">
        <v>13</v>
      </c>
      <c r="AC1267">
        <f t="shared" si="237"/>
        <v>39</v>
      </c>
      <c r="AD1267" s="2">
        <v>0.38200000000000001</v>
      </c>
      <c r="AE1267">
        <v>18</v>
      </c>
      <c r="AF1267">
        <v>11</v>
      </c>
      <c r="AG1267" s="2">
        <v>0.61099999999999999</v>
      </c>
      <c r="AH1267">
        <v>31</v>
      </c>
      <c r="AI1267">
        <v>10</v>
      </c>
      <c r="AJ1267">
        <v>41</v>
      </c>
      <c r="AK1267">
        <v>21</v>
      </c>
      <c r="AL1267">
        <v>17</v>
      </c>
      <c r="AM1267">
        <v>8</v>
      </c>
      <c r="AN1267">
        <v>240</v>
      </c>
      <c r="AO1267">
        <v>32</v>
      </c>
      <c r="AP1267">
        <v>20</v>
      </c>
      <c r="AQ1267">
        <v>23</v>
      </c>
      <c r="AR1267">
        <v>27</v>
      </c>
      <c r="AS1267">
        <v>23</v>
      </c>
      <c r="AT1267">
        <v>16</v>
      </c>
      <c r="AU1267">
        <v>19</v>
      </c>
      <c r="AV1267">
        <v>40</v>
      </c>
      <c r="AW1267">
        <f t="shared" si="238"/>
        <v>12</v>
      </c>
      <c r="AX1267">
        <f t="shared" si="239"/>
        <v>52</v>
      </c>
      <c r="AY1267" t="s">
        <v>102</v>
      </c>
      <c r="AZ1267" s="1">
        <v>46048.833333333336</v>
      </c>
      <c r="BA1267" s="1">
        <v>46048</v>
      </c>
      <c r="BB1267">
        <v>1</v>
      </c>
      <c r="BC1267" t="s">
        <v>121</v>
      </c>
      <c r="BD1267">
        <v>2026</v>
      </c>
    </row>
    <row r="1268" spans="1:56" x14ac:dyDescent="0.25">
      <c r="A1268">
        <v>22500661</v>
      </c>
      <c r="B1268" t="s">
        <v>100</v>
      </c>
      <c r="C1268" t="s">
        <v>101</v>
      </c>
      <c r="D1268">
        <v>1610612741</v>
      </c>
      <c r="E1268" t="str">
        <f t="shared" si="228"/>
        <v>161061274122500661</v>
      </c>
      <c r="F1268" t="s">
        <v>68</v>
      </c>
      <c r="G1268" t="s">
        <v>69</v>
      </c>
      <c r="H1268">
        <v>1610612747</v>
      </c>
      <c r="I1268" s="4" t="str">
        <f t="shared" si="229"/>
        <v>161061274722500661</v>
      </c>
      <c r="J1268">
        <v>1</v>
      </c>
      <c r="K1268">
        <v>0</v>
      </c>
      <c r="L1268">
        <v>118</v>
      </c>
      <c r="M1268">
        <v>129</v>
      </c>
      <c r="N1268">
        <v>31</v>
      </c>
      <c r="O1268">
        <v>0</v>
      </c>
      <c r="P1268">
        <v>5</v>
      </c>
      <c r="Q1268" s="2">
        <f t="shared" si="230"/>
        <v>0.65613879003558717</v>
      </c>
      <c r="R1268" s="3">
        <f t="shared" si="231"/>
        <v>69.92</v>
      </c>
      <c r="S1268" s="3">
        <f t="shared" si="232"/>
        <v>85.76</v>
      </c>
      <c r="T1268" s="3">
        <f t="shared" si="233"/>
        <v>168.76430205949657</v>
      </c>
      <c r="U1268" s="3">
        <f t="shared" si="234"/>
        <v>150.41977611940297</v>
      </c>
      <c r="V1268" s="3">
        <f t="shared" si="235"/>
        <v>18.344525940093604</v>
      </c>
      <c r="W1268" s="2">
        <f t="shared" si="236"/>
        <v>2.0666666666666669</v>
      </c>
      <c r="X1268">
        <v>82</v>
      </c>
      <c r="Y1268">
        <v>43</v>
      </c>
      <c r="Z1268" s="2">
        <v>0.52400000000000002</v>
      </c>
      <c r="AA1268">
        <v>49</v>
      </c>
      <c r="AB1268">
        <v>18</v>
      </c>
      <c r="AC1268">
        <f t="shared" si="237"/>
        <v>54</v>
      </c>
      <c r="AD1268" s="2">
        <v>0.36699999999999999</v>
      </c>
      <c r="AE1268">
        <v>18</v>
      </c>
      <c r="AF1268">
        <v>14</v>
      </c>
      <c r="AG1268" s="2">
        <v>0.77800000000000002</v>
      </c>
      <c r="AH1268">
        <v>35</v>
      </c>
      <c r="AI1268">
        <v>5</v>
      </c>
      <c r="AJ1268">
        <v>40</v>
      </c>
      <c r="AK1268">
        <v>20</v>
      </c>
      <c r="AL1268">
        <v>15</v>
      </c>
      <c r="AM1268">
        <v>-11</v>
      </c>
      <c r="AN1268">
        <v>240</v>
      </c>
      <c r="AO1268">
        <v>31</v>
      </c>
      <c r="AP1268">
        <v>25</v>
      </c>
      <c r="AQ1268">
        <v>33</v>
      </c>
      <c r="AR1268">
        <v>29</v>
      </c>
      <c r="AS1268">
        <v>6</v>
      </c>
      <c r="AT1268">
        <v>19</v>
      </c>
      <c r="AU1268">
        <v>12</v>
      </c>
      <c r="AV1268">
        <v>48</v>
      </c>
      <c r="AW1268">
        <f t="shared" si="238"/>
        <v>2</v>
      </c>
      <c r="AX1268">
        <f t="shared" si="239"/>
        <v>50</v>
      </c>
      <c r="AY1268" t="s">
        <v>102</v>
      </c>
      <c r="AZ1268" s="1">
        <v>46048.833333333336</v>
      </c>
      <c r="BA1268" s="1">
        <v>46048</v>
      </c>
      <c r="BB1268">
        <v>1</v>
      </c>
      <c r="BC1268" t="s">
        <v>121</v>
      </c>
      <c r="BD1268">
        <v>2026</v>
      </c>
    </row>
    <row r="1269" spans="1:56" x14ac:dyDescent="0.25">
      <c r="A1269">
        <v>22500661</v>
      </c>
      <c r="B1269" t="s">
        <v>68</v>
      </c>
      <c r="C1269" t="s">
        <v>69</v>
      </c>
      <c r="D1269">
        <v>1610612747</v>
      </c>
      <c r="E1269" t="str">
        <f t="shared" si="228"/>
        <v>161061274722500661</v>
      </c>
      <c r="F1269" t="s">
        <v>100</v>
      </c>
      <c r="G1269" t="s">
        <v>101</v>
      </c>
      <c r="H1269">
        <v>1610612741</v>
      </c>
      <c r="I1269" s="4" t="str">
        <f t="shared" si="229"/>
        <v>161061274122500661</v>
      </c>
      <c r="J1269">
        <v>0</v>
      </c>
      <c r="K1269">
        <v>1</v>
      </c>
      <c r="L1269">
        <v>129</v>
      </c>
      <c r="M1269">
        <v>118</v>
      </c>
      <c r="N1269">
        <v>26</v>
      </c>
      <c r="O1269">
        <v>3</v>
      </c>
      <c r="P1269">
        <v>7</v>
      </c>
      <c r="Q1269" s="2">
        <f t="shared" si="230"/>
        <v>0.68066694807935835</v>
      </c>
      <c r="R1269" s="3">
        <f t="shared" si="231"/>
        <v>85.76</v>
      </c>
      <c r="S1269" s="3">
        <f t="shared" si="232"/>
        <v>69.92</v>
      </c>
      <c r="T1269" s="3">
        <f t="shared" si="233"/>
        <v>150.41977611940297</v>
      </c>
      <c r="U1269" s="3">
        <f t="shared" si="234"/>
        <v>168.76430205949657</v>
      </c>
      <c r="V1269" s="3">
        <f t="shared" si="235"/>
        <v>-18.344525940093604</v>
      </c>
      <c r="W1269" s="2">
        <f t="shared" si="236"/>
        <v>4.333333333333333</v>
      </c>
      <c r="X1269">
        <v>82</v>
      </c>
      <c r="Y1269">
        <v>46</v>
      </c>
      <c r="Z1269" s="2">
        <v>0.56100000000000005</v>
      </c>
      <c r="AA1269">
        <v>33</v>
      </c>
      <c r="AB1269">
        <v>16</v>
      </c>
      <c r="AC1269">
        <f t="shared" si="237"/>
        <v>48</v>
      </c>
      <c r="AD1269" s="2">
        <v>0.48499999999999999</v>
      </c>
      <c r="AE1269">
        <v>29</v>
      </c>
      <c r="AF1269">
        <v>21</v>
      </c>
      <c r="AG1269" s="2">
        <v>0.72399999999999998</v>
      </c>
      <c r="AH1269">
        <v>32</v>
      </c>
      <c r="AI1269">
        <v>3</v>
      </c>
      <c r="AJ1269">
        <v>35</v>
      </c>
      <c r="AK1269">
        <v>15</v>
      </c>
      <c r="AL1269">
        <v>6</v>
      </c>
      <c r="AM1269">
        <v>11</v>
      </c>
      <c r="AN1269">
        <v>240</v>
      </c>
      <c r="AO1269">
        <v>35</v>
      </c>
      <c r="AP1269">
        <v>34</v>
      </c>
      <c r="AQ1269">
        <v>35</v>
      </c>
      <c r="AR1269">
        <v>25</v>
      </c>
      <c r="AS1269">
        <v>20</v>
      </c>
      <c r="AT1269">
        <v>24</v>
      </c>
      <c r="AU1269">
        <v>23</v>
      </c>
      <c r="AV1269">
        <v>52</v>
      </c>
      <c r="AW1269">
        <f t="shared" si="238"/>
        <v>8</v>
      </c>
      <c r="AX1269">
        <f t="shared" si="239"/>
        <v>60</v>
      </c>
      <c r="AY1269" t="s">
        <v>102</v>
      </c>
      <c r="AZ1269" s="1">
        <v>46048.833333333336</v>
      </c>
      <c r="BA1269" s="1">
        <v>46048</v>
      </c>
      <c r="BB1269">
        <v>1</v>
      </c>
      <c r="BC1269" t="s">
        <v>121</v>
      </c>
      <c r="BD1269">
        <v>2026</v>
      </c>
    </row>
    <row r="1270" spans="1:56" x14ac:dyDescent="0.25">
      <c r="A1270">
        <v>22500662</v>
      </c>
      <c r="B1270" t="s">
        <v>78</v>
      </c>
      <c r="C1270" t="s">
        <v>79</v>
      </c>
      <c r="D1270">
        <v>1610612745</v>
      </c>
      <c r="E1270" t="str">
        <f t="shared" si="228"/>
        <v>161061274522500662</v>
      </c>
      <c r="F1270" t="s">
        <v>103</v>
      </c>
      <c r="G1270" t="s">
        <v>104</v>
      </c>
      <c r="H1270">
        <v>1610612763</v>
      </c>
      <c r="I1270" s="4" t="str">
        <f t="shared" si="229"/>
        <v>161061276322500662</v>
      </c>
      <c r="J1270">
        <v>1</v>
      </c>
      <c r="K1270">
        <v>1</v>
      </c>
      <c r="L1270">
        <v>108</v>
      </c>
      <c r="M1270">
        <v>99</v>
      </c>
      <c r="N1270">
        <v>29</v>
      </c>
      <c r="O1270">
        <v>3</v>
      </c>
      <c r="P1270">
        <v>9</v>
      </c>
      <c r="Q1270" s="2">
        <f t="shared" si="230"/>
        <v>0.5357142857142857</v>
      </c>
      <c r="R1270" s="3">
        <f t="shared" si="231"/>
        <v>68.8</v>
      </c>
      <c r="S1270" s="3">
        <f t="shared" si="232"/>
        <v>78.48</v>
      </c>
      <c r="T1270" s="3">
        <f t="shared" si="233"/>
        <v>156.97674418604652</v>
      </c>
      <c r="U1270" s="3">
        <f t="shared" si="234"/>
        <v>126.14678899082567</v>
      </c>
      <c r="V1270" s="3">
        <f t="shared" si="235"/>
        <v>30.829955195220847</v>
      </c>
      <c r="W1270" s="2">
        <f t="shared" si="236"/>
        <v>1.8125</v>
      </c>
      <c r="X1270">
        <v>92</v>
      </c>
      <c r="Y1270">
        <v>41</v>
      </c>
      <c r="Z1270" s="2">
        <v>0.44600000000000001</v>
      </c>
      <c r="AA1270">
        <v>37</v>
      </c>
      <c r="AB1270">
        <v>11</v>
      </c>
      <c r="AC1270">
        <f t="shared" si="237"/>
        <v>33</v>
      </c>
      <c r="AD1270" s="2">
        <v>0.29699999999999999</v>
      </c>
      <c r="AE1270">
        <v>20</v>
      </c>
      <c r="AF1270">
        <v>15</v>
      </c>
      <c r="AG1270" s="2">
        <v>0.75</v>
      </c>
      <c r="AH1270">
        <v>41</v>
      </c>
      <c r="AI1270">
        <v>16</v>
      </c>
      <c r="AJ1270">
        <v>57</v>
      </c>
      <c r="AK1270">
        <v>13</v>
      </c>
      <c r="AL1270">
        <v>16</v>
      </c>
      <c r="AM1270">
        <v>9</v>
      </c>
      <c r="AN1270">
        <v>240</v>
      </c>
      <c r="AO1270">
        <v>23</v>
      </c>
      <c r="AP1270">
        <v>28</v>
      </c>
      <c r="AQ1270">
        <v>25</v>
      </c>
      <c r="AR1270">
        <v>32</v>
      </c>
      <c r="AS1270">
        <v>11</v>
      </c>
      <c r="AT1270">
        <v>7</v>
      </c>
      <c r="AU1270">
        <v>18</v>
      </c>
      <c r="AV1270">
        <v>56</v>
      </c>
      <c r="AW1270">
        <f t="shared" si="238"/>
        <v>4</v>
      </c>
      <c r="AX1270">
        <f t="shared" si="239"/>
        <v>60</v>
      </c>
      <c r="AY1270" t="s">
        <v>102</v>
      </c>
      <c r="AZ1270" s="1">
        <v>46048.833333333336</v>
      </c>
      <c r="BA1270" s="1">
        <v>46048</v>
      </c>
      <c r="BB1270">
        <v>1</v>
      </c>
      <c r="BC1270" t="s">
        <v>121</v>
      </c>
      <c r="BD1270">
        <v>2026</v>
      </c>
    </row>
    <row r="1271" spans="1:56" x14ac:dyDescent="0.25">
      <c r="A1271">
        <v>22500662</v>
      </c>
      <c r="B1271" t="s">
        <v>103</v>
      </c>
      <c r="C1271" t="s">
        <v>104</v>
      </c>
      <c r="D1271">
        <v>1610612763</v>
      </c>
      <c r="E1271" t="str">
        <f t="shared" si="228"/>
        <v>161061276322500662</v>
      </c>
      <c r="F1271" t="s">
        <v>78</v>
      </c>
      <c r="G1271" t="s">
        <v>79</v>
      </c>
      <c r="H1271">
        <v>1610612745</v>
      </c>
      <c r="I1271" s="4" t="str">
        <f t="shared" si="229"/>
        <v>161061274522500662</v>
      </c>
      <c r="J1271">
        <v>0</v>
      </c>
      <c r="K1271">
        <v>0</v>
      </c>
      <c r="L1271">
        <v>99</v>
      </c>
      <c r="M1271">
        <v>108</v>
      </c>
      <c r="N1271">
        <v>26</v>
      </c>
      <c r="O1271">
        <v>5</v>
      </c>
      <c r="P1271">
        <v>9</v>
      </c>
      <c r="Q1271" s="2">
        <f t="shared" si="230"/>
        <v>0.44007823613086772</v>
      </c>
      <c r="R1271" s="3">
        <f t="shared" si="231"/>
        <v>78.48</v>
      </c>
      <c r="S1271" s="3">
        <f t="shared" si="232"/>
        <v>68.8</v>
      </c>
      <c r="T1271" s="3">
        <f t="shared" si="233"/>
        <v>126.14678899082567</v>
      </c>
      <c r="U1271" s="3">
        <f t="shared" si="234"/>
        <v>156.97674418604652</v>
      </c>
      <c r="V1271" s="3">
        <f t="shared" si="235"/>
        <v>-30.829955195220847</v>
      </c>
      <c r="W1271" s="2">
        <f t="shared" si="236"/>
        <v>2</v>
      </c>
      <c r="X1271">
        <v>105</v>
      </c>
      <c r="Y1271">
        <v>39</v>
      </c>
      <c r="Z1271" s="2">
        <v>0.371</v>
      </c>
      <c r="AA1271">
        <v>37</v>
      </c>
      <c r="AB1271">
        <v>7</v>
      </c>
      <c r="AC1271">
        <f t="shared" si="237"/>
        <v>21</v>
      </c>
      <c r="AD1271" s="2">
        <v>0.189</v>
      </c>
      <c r="AE1271">
        <v>17</v>
      </c>
      <c r="AF1271">
        <v>14</v>
      </c>
      <c r="AG1271" s="2">
        <v>0.82399999999999995</v>
      </c>
      <c r="AH1271">
        <v>31</v>
      </c>
      <c r="AI1271">
        <v>21</v>
      </c>
      <c r="AJ1271">
        <v>52</v>
      </c>
      <c r="AK1271">
        <v>21</v>
      </c>
      <c r="AL1271">
        <v>13</v>
      </c>
      <c r="AM1271">
        <v>-9</v>
      </c>
      <c r="AN1271">
        <v>240</v>
      </c>
      <c r="AO1271">
        <v>24</v>
      </c>
      <c r="AP1271">
        <v>30</v>
      </c>
      <c r="AQ1271">
        <v>23</v>
      </c>
      <c r="AR1271">
        <v>22</v>
      </c>
      <c r="AS1271">
        <v>10</v>
      </c>
      <c r="AT1271">
        <v>18</v>
      </c>
      <c r="AU1271">
        <v>19</v>
      </c>
      <c r="AV1271">
        <v>62</v>
      </c>
      <c r="AW1271">
        <f t="shared" si="238"/>
        <v>2</v>
      </c>
      <c r="AX1271">
        <f t="shared" si="239"/>
        <v>64</v>
      </c>
      <c r="AY1271" t="s">
        <v>102</v>
      </c>
      <c r="AZ1271" s="1">
        <v>46048.833333333336</v>
      </c>
      <c r="BA1271" s="1">
        <v>46048</v>
      </c>
      <c r="BB1271">
        <v>1</v>
      </c>
      <c r="BC1271" t="s">
        <v>121</v>
      </c>
      <c r="BD1271">
        <v>2026</v>
      </c>
    </row>
    <row r="1272" spans="1:56" x14ac:dyDescent="0.25">
      <c r="A1272">
        <v>22500658</v>
      </c>
      <c r="B1272" t="s">
        <v>74</v>
      </c>
      <c r="C1272" t="s">
        <v>75</v>
      </c>
      <c r="D1272">
        <v>1610612753</v>
      </c>
      <c r="E1272" t="str">
        <f t="shared" si="228"/>
        <v>161061275322500658</v>
      </c>
      <c r="F1272" t="s">
        <v>62</v>
      </c>
      <c r="G1272" t="s">
        <v>63</v>
      </c>
      <c r="H1272">
        <v>1610612739</v>
      </c>
      <c r="I1272" s="4" t="str">
        <f t="shared" si="229"/>
        <v>161061273922500658</v>
      </c>
      <c r="J1272">
        <v>0</v>
      </c>
      <c r="K1272">
        <v>0</v>
      </c>
      <c r="L1272">
        <v>98</v>
      </c>
      <c r="M1272">
        <v>114</v>
      </c>
      <c r="N1272">
        <v>21</v>
      </c>
      <c r="O1272">
        <v>6</v>
      </c>
      <c r="P1272">
        <v>10</v>
      </c>
      <c r="Q1272" s="2">
        <f t="shared" si="230"/>
        <v>0.48707753479125249</v>
      </c>
      <c r="R1272" s="3">
        <f t="shared" si="231"/>
        <v>76.599999999999994</v>
      </c>
      <c r="S1272" s="3">
        <f t="shared" si="232"/>
        <v>69.88</v>
      </c>
      <c r="T1272" s="3">
        <f t="shared" si="233"/>
        <v>127.93733681462143</v>
      </c>
      <c r="U1272" s="3">
        <f t="shared" si="234"/>
        <v>163.13680595306241</v>
      </c>
      <c r="V1272" s="3">
        <f t="shared" si="235"/>
        <v>-35.199469138440975</v>
      </c>
      <c r="W1272" s="2">
        <f t="shared" si="236"/>
        <v>1.9090909090909092</v>
      </c>
      <c r="X1272">
        <v>94</v>
      </c>
      <c r="Y1272">
        <v>38</v>
      </c>
      <c r="Z1272" s="2">
        <v>0.40400000000000003</v>
      </c>
      <c r="AA1272">
        <v>39</v>
      </c>
      <c r="AB1272">
        <v>11</v>
      </c>
      <c r="AC1272">
        <f t="shared" si="237"/>
        <v>33</v>
      </c>
      <c r="AD1272" s="2">
        <v>0.28199999999999997</v>
      </c>
      <c r="AE1272">
        <v>15</v>
      </c>
      <c r="AF1272">
        <v>11</v>
      </c>
      <c r="AG1272" s="2">
        <v>0.73299999999999998</v>
      </c>
      <c r="AH1272">
        <v>29</v>
      </c>
      <c r="AI1272">
        <v>13</v>
      </c>
      <c r="AJ1272">
        <v>42</v>
      </c>
      <c r="AK1272">
        <v>19</v>
      </c>
      <c r="AL1272">
        <v>11</v>
      </c>
      <c r="AM1272">
        <v>-16</v>
      </c>
      <c r="AN1272">
        <v>240</v>
      </c>
      <c r="AO1272">
        <v>32</v>
      </c>
      <c r="AP1272">
        <v>24</v>
      </c>
      <c r="AQ1272">
        <v>25</v>
      </c>
      <c r="AR1272">
        <v>17</v>
      </c>
      <c r="AS1272">
        <v>11</v>
      </c>
      <c r="AT1272">
        <v>13</v>
      </c>
      <c r="AU1272">
        <v>18</v>
      </c>
      <c r="AV1272">
        <v>38</v>
      </c>
      <c r="AW1272">
        <f t="shared" si="238"/>
        <v>16</v>
      </c>
      <c r="AX1272">
        <f t="shared" si="239"/>
        <v>54</v>
      </c>
      <c r="AY1272" t="s">
        <v>102</v>
      </c>
      <c r="AZ1272" s="1">
        <v>46048.791666666664</v>
      </c>
      <c r="BA1272" s="1">
        <v>46048</v>
      </c>
      <c r="BB1272">
        <v>1</v>
      </c>
      <c r="BC1272" t="s">
        <v>121</v>
      </c>
      <c r="BD1272">
        <v>2026</v>
      </c>
    </row>
    <row r="1273" spans="1:56" x14ac:dyDescent="0.25">
      <c r="A1273">
        <v>22500658</v>
      </c>
      <c r="B1273" t="s">
        <v>62</v>
      </c>
      <c r="C1273" t="s">
        <v>63</v>
      </c>
      <c r="D1273">
        <v>1610612739</v>
      </c>
      <c r="E1273" t="str">
        <f t="shared" si="228"/>
        <v>161061273922500658</v>
      </c>
      <c r="F1273" t="s">
        <v>74</v>
      </c>
      <c r="G1273" t="s">
        <v>75</v>
      </c>
      <c r="H1273">
        <v>1610612753</v>
      </c>
      <c r="I1273" s="4" t="str">
        <f t="shared" si="229"/>
        <v>161061275322500658</v>
      </c>
      <c r="J1273">
        <v>1</v>
      </c>
      <c r="K1273">
        <v>1</v>
      </c>
      <c r="L1273">
        <v>114</v>
      </c>
      <c r="M1273">
        <v>98</v>
      </c>
      <c r="N1273">
        <v>23</v>
      </c>
      <c r="O1273">
        <v>5</v>
      </c>
      <c r="P1273">
        <v>6</v>
      </c>
      <c r="Q1273" s="2">
        <f t="shared" si="230"/>
        <v>0.62720070422535212</v>
      </c>
      <c r="R1273" s="3">
        <f t="shared" si="231"/>
        <v>69.88</v>
      </c>
      <c r="S1273" s="3">
        <f t="shared" si="232"/>
        <v>76.599999999999994</v>
      </c>
      <c r="T1273" s="3">
        <f t="shared" si="233"/>
        <v>163.13680595306241</v>
      </c>
      <c r="U1273" s="3">
        <f t="shared" si="234"/>
        <v>127.93733681462143</v>
      </c>
      <c r="V1273" s="3">
        <f t="shared" si="235"/>
        <v>35.199469138440975</v>
      </c>
      <c r="W1273" s="2">
        <f t="shared" si="236"/>
        <v>1.6428571428571428</v>
      </c>
      <c r="X1273">
        <v>79</v>
      </c>
      <c r="Y1273">
        <v>42</v>
      </c>
      <c r="Z1273" s="2">
        <v>0.53200000000000003</v>
      </c>
      <c r="AA1273">
        <v>25</v>
      </c>
      <c r="AB1273">
        <v>11</v>
      </c>
      <c r="AC1273">
        <f t="shared" si="237"/>
        <v>33</v>
      </c>
      <c r="AD1273" s="2">
        <v>0.44</v>
      </c>
      <c r="AE1273">
        <v>27</v>
      </c>
      <c r="AF1273">
        <v>19</v>
      </c>
      <c r="AG1273" s="2">
        <v>0.70399999999999996</v>
      </c>
      <c r="AH1273">
        <v>38</v>
      </c>
      <c r="AI1273">
        <v>7</v>
      </c>
      <c r="AJ1273">
        <v>45</v>
      </c>
      <c r="AK1273">
        <v>15</v>
      </c>
      <c r="AL1273">
        <v>14</v>
      </c>
      <c r="AM1273">
        <v>16</v>
      </c>
      <c r="AN1273">
        <v>240</v>
      </c>
      <c r="AO1273">
        <v>22</v>
      </c>
      <c r="AP1273">
        <v>39</v>
      </c>
      <c r="AQ1273">
        <v>30</v>
      </c>
      <c r="AR1273">
        <v>23</v>
      </c>
      <c r="AS1273">
        <v>16</v>
      </c>
      <c r="AT1273">
        <v>19</v>
      </c>
      <c r="AU1273">
        <v>16</v>
      </c>
      <c r="AV1273">
        <v>52</v>
      </c>
      <c r="AW1273">
        <f t="shared" si="238"/>
        <v>10</v>
      </c>
      <c r="AX1273">
        <f t="shared" si="239"/>
        <v>62</v>
      </c>
      <c r="AY1273" t="s">
        <v>102</v>
      </c>
      <c r="AZ1273" s="1">
        <v>46048.791666666664</v>
      </c>
      <c r="BA1273" s="1">
        <v>46048</v>
      </c>
      <c r="BB1273">
        <v>1</v>
      </c>
      <c r="BC1273" t="s">
        <v>121</v>
      </c>
      <c r="BD1273">
        <v>2026</v>
      </c>
    </row>
    <row r="1274" spans="1:56" x14ac:dyDescent="0.25">
      <c r="A1274">
        <v>22500657</v>
      </c>
      <c r="B1274" t="s">
        <v>70</v>
      </c>
      <c r="C1274" t="s">
        <v>71</v>
      </c>
      <c r="D1274">
        <v>1610612755</v>
      </c>
      <c r="E1274" t="str">
        <f t="shared" si="228"/>
        <v>161061275522500657</v>
      </c>
      <c r="F1274" t="s">
        <v>92</v>
      </c>
      <c r="G1274" t="s">
        <v>93</v>
      </c>
      <c r="H1274">
        <v>1610612766</v>
      </c>
      <c r="I1274" s="4" t="str">
        <f t="shared" si="229"/>
        <v>161061276622500657</v>
      </c>
      <c r="J1274">
        <v>0</v>
      </c>
      <c r="K1274">
        <v>0</v>
      </c>
      <c r="L1274">
        <v>93</v>
      </c>
      <c r="M1274">
        <v>130</v>
      </c>
      <c r="N1274">
        <v>20</v>
      </c>
      <c r="O1274">
        <v>3</v>
      </c>
      <c r="P1274">
        <v>14</v>
      </c>
      <c r="Q1274" s="2">
        <f t="shared" si="230"/>
        <v>0.47760887428101889</v>
      </c>
      <c r="R1274" s="3">
        <f t="shared" si="231"/>
        <v>68.36</v>
      </c>
      <c r="S1274" s="3">
        <f t="shared" si="232"/>
        <v>57.879999999999995</v>
      </c>
      <c r="T1274" s="3">
        <f t="shared" si="233"/>
        <v>136.04447045055588</v>
      </c>
      <c r="U1274" s="3">
        <f t="shared" si="234"/>
        <v>224.60262612301312</v>
      </c>
      <c r="V1274" s="3">
        <f t="shared" si="235"/>
        <v>-88.558155672457247</v>
      </c>
      <c r="W1274" s="2">
        <f t="shared" si="236"/>
        <v>1.1764705882352942</v>
      </c>
      <c r="X1274">
        <v>89</v>
      </c>
      <c r="Y1274">
        <v>35</v>
      </c>
      <c r="Z1274" s="2">
        <v>0.39300000000000002</v>
      </c>
      <c r="AA1274">
        <v>30</v>
      </c>
      <c r="AB1274">
        <v>9</v>
      </c>
      <c r="AC1274">
        <f t="shared" si="237"/>
        <v>27</v>
      </c>
      <c r="AD1274" s="2">
        <v>0.3</v>
      </c>
      <c r="AE1274">
        <v>19</v>
      </c>
      <c r="AF1274">
        <v>14</v>
      </c>
      <c r="AG1274" s="2">
        <v>0.73699999999999999</v>
      </c>
      <c r="AH1274">
        <v>21</v>
      </c>
      <c r="AI1274">
        <v>12</v>
      </c>
      <c r="AJ1274">
        <v>33</v>
      </c>
      <c r="AK1274">
        <v>21</v>
      </c>
      <c r="AL1274">
        <v>17</v>
      </c>
      <c r="AM1274">
        <v>-37</v>
      </c>
      <c r="AN1274">
        <v>240</v>
      </c>
      <c r="AO1274">
        <v>22</v>
      </c>
      <c r="AP1274">
        <v>22</v>
      </c>
      <c r="AQ1274">
        <v>15</v>
      </c>
      <c r="AR1274">
        <v>34</v>
      </c>
      <c r="AS1274">
        <v>2</v>
      </c>
      <c r="AT1274">
        <v>21</v>
      </c>
      <c r="AU1274">
        <v>35</v>
      </c>
      <c r="AV1274">
        <v>50</v>
      </c>
      <c r="AW1274">
        <f t="shared" si="238"/>
        <v>2</v>
      </c>
      <c r="AX1274">
        <f t="shared" si="239"/>
        <v>52</v>
      </c>
      <c r="AY1274" t="s">
        <v>102</v>
      </c>
      <c r="AZ1274" s="1">
        <v>46048.625</v>
      </c>
      <c r="BA1274" s="1">
        <v>46048</v>
      </c>
      <c r="BB1274">
        <v>1</v>
      </c>
      <c r="BC1274" t="s">
        <v>121</v>
      </c>
      <c r="BD1274">
        <v>2026</v>
      </c>
    </row>
    <row r="1275" spans="1:56" x14ac:dyDescent="0.25">
      <c r="A1275">
        <v>22500657</v>
      </c>
      <c r="B1275" t="s">
        <v>92</v>
      </c>
      <c r="C1275" t="s">
        <v>93</v>
      </c>
      <c r="D1275">
        <v>1610612766</v>
      </c>
      <c r="E1275" t="str">
        <f t="shared" si="228"/>
        <v>161061276622500657</v>
      </c>
      <c r="F1275" t="s">
        <v>70</v>
      </c>
      <c r="G1275" t="s">
        <v>71</v>
      </c>
      <c r="H1275">
        <v>1610612755</v>
      </c>
      <c r="I1275" s="4" t="str">
        <f t="shared" si="229"/>
        <v>161061275522500657</v>
      </c>
      <c r="J1275">
        <v>1</v>
      </c>
      <c r="K1275">
        <v>1</v>
      </c>
      <c r="L1275">
        <v>130</v>
      </c>
      <c r="M1275">
        <v>93</v>
      </c>
      <c r="N1275">
        <v>34</v>
      </c>
      <c r="O1275">
        <v>4</v>
      </c>
      <c r="P1275">
        <v>8</v>
      </c>
      <c r="Q1275" s="2">
        <f t="shared" si="230"/>
        <v>0.68507588532883645</v>
      </c>
      <c r="R1275" s="3">
        <f t="shared" si="231"/>
        <v>57.879999999999995</v>
      </c>
      <c r="S1275" s="3">
        <f t="shared" si="232"/>
        <v>68.36</v>
      </c>
      <c r="T1275" s="3">
        <f t="shared" si="233"/>
        <v>224.60262612301312</v>
      </c>
      <c r="U1275" s="3">
        <f t="shared" si="234"/>
        <v>136.04447045055588</v>
      </c>
      <c r="V1275" s="3">
        <f t="shared" si="235"/>
        <v>88.558155672457247</v>
      </c>
      <c r="W1275" s="2">
        <f t="shared" si="236"/>
        <v>1.4782608695652173</v>
      </c>
      <c r="X1275">
        <v>83</v>
      </c>
      <c r="Y1275">
        <v>47</v>
      </c>
      <c r="Z1275" s="2">
        <v>0.56599999999999995</v>
      </c>
      <c r="AA1275">
        <v>41</v>
      </c>
      <c r="AB1275">
        <v>17</v>
      </c>
      <c r="AC1275">
        <f t="shared" si="237"/>
        <v>51</v>
      </c>
      <c r="AD1275" s="2">
        <v>0.41499999999999998</v>
      </c>
      <c r="AE1275">
        <v>27</v>
      </c>
      <c r="AF1275">
        <v>19</v>
      </c>
      <c r="AG1275" s="2">
        <v>0.70399999999999996</v>
      </c>
      <c r="AH1275">
        <v>39</v>
      </c>
      <c r="AI1275">
        <v>14</v>
      </c>
      <c r="AJ1275">
        <v>53</v>
      </c>
      <c r="AK1275">
        <v>22</v>
      </c>
      <c r="AL1275">
        <v>23</v>
      </c>
      <c r="AM1275">
        <v>37</v>
      </c>
      <c r="AN1275">
        <v>240</v>
      </c>
      <c r="AO1275">
        <v>28</v>
      </c>
      <c r="AP1275">
        <v>41</v>
      </c>
      <c r="AQ1275">
        <v>40</v>
      </c>
      <c r="AR1275">
        <v>21</v>
      </c>
      <c r="AS1275">
        <v>50</v>
      </c>
      <c r="AT1275">
        <v>22</v>
      </c>
      <c r="AU1275">
        <v>22</v>
      </c>
      <c r="AV1275">
        <v>56</v>
      </c>
      <c r="AW1275">
        <f t="shared" si="238"/>
        <v>4</v>
      </c>
      <c r="AX1275">
        <f t="shared" si="239"/>
        <v>60</v>
      </c>
      <c r="AY1275" t="s">
        <v>102</v>
      </c>
      <c r="AZ1275" s="1">
        <v>46048.625</v>
      </c>
      <c r="BA1275" s="1">
        <v>46048</v>
      </c>
      <c r="BB1275">
        <v>1</v>
      </c>
      <c r="BC1275" t="s">
        <v>121</v>
      </c>
      <c r="BD1275">
        <v>2026</v>
      </c>
    </row>
    <row r="1276" spans="1:56" x14ac:dyDescent="0.25">
      <c r="A1276">
        <v>22500659</v>
      </c>
      <c r="B1276" t="s">
        <v>83</v>
      </c>
      <c r="C1276" t="s">
        <v>84</v>
      </c>
      <c r="D1276">
        <v>1610612737</v>
      </c>
      <c r="E1276" t="str">
        <f t="shared" si="228"/>
        <v>161061273722500659</v>
      </c>
      <c r="F1276" t="s">
        <v>113</v>
      </c>
      <c r="G1276" t="s">
        <v>114</v>
      </c>
      <c r="H1276">
        <v>1610612754</v>
      </c>
      <c r="I1276" s="4" t="str">
        <f t="shared" si="229"/>
        <v>161061275422500659</v>
      </c>
      <c r="J1276">
        <v>1</v>
      </c>
      <c r="K1276">
        <v>1</v>
      </c>
      <c r="L1276">
        <v>132</v>
      </c>
      <c r="M1276">
        <v>116</v>
      </c>
      <c r="N1276">
        <v>35</v>
      </c>
      <c r="O1276">
        <v>9</v>
      </c>
      <c r="P1276">
        <v>11</v>
      </c>
      <c r="Q1276" s="2">
        <f t="shared" si="230"/>
        <v>0.62571103526734928</v>
      </c>
      <c r="R1276" s="3">
        <f t="shared" si="231"/>
        <v>82.48</v>
      </c>
      <c r="S1276" s="3">
        <f t="shared" si="232"/>
        <v>81</v>
      </c>
      <c r="T1276" s="3">
        <f t="shared" si="233"/>
        <v>160.03879728419011</v>
      </c>
      <c r="U1276" s="3">
        <f t="shared" si="234"/>
        <v>143.20987654320987</v>
      </c>
      <c r="V1276" s="3">
        <f t="shared" si="235"/>
        <v>16.828920740980237</v>
      </c>
      <c r="W1276" s="2">
        <f t="shared" si="236"/>
        <v>2.5</v>
      </c>
      <c r="X1276">
        <v>98</v>
      </c>
      <c r="Y1276">
        <v>49</v>
      </c>
      <c r="Z1276" s="2">
        <v>0.5</v>
      </c>
      <c r="AA1276">
        <v>43</v>
      </c>
      <c r="AB1276">
        <v>18</v>
      </c>
      <c r="AC1276">
        <f t="shared" si="237"/>
        <v>54</v>
      </c>
      <c r="AD1276" s="2">
        <v>0.41899999999999998</v>
      </c>
      <c r="AE1276">
        <v>17</v>
      </c>
      <c r="AF1276">
        <v>16</v>
      </c>
      <c r="AG1276" s="2">
        <v>0.94099999999999995</v>
      </c>
      <c r="AH1276">
        <v>37</v>
      </c>
      <c r="AI1276">
        <v>9</v>
      </c>
      <c r="AJ1276">
        <v>46</v>
      </c>
      <c r="AK1276">
        <v>20</v>
      </c>
      <c r="AL1276">
        <v>14</v>
      </c>
      <c r="AM1276">
        <v>16</v>
      </c>
      <c r="AN1276">
        <v>240</v>
      </c>
      <c r="AO1276">
        <v>34</v>
      </c>
      <c r="AP1276">
        <v>26</v>
      </c>
      <c r="AQ1276">
        <v>35</v>
      </c>
      <c r="AR1276">
        <v>37</v>
      </c>
      <c r="AS1276">
        <v>16</v>
      </c>
      <c r="AT1276">
        <v>15</v>
      </c>
      <c r="AU1276">
        <v>16</v>
      </c>
      <c r="AV1276">
        <v>56</v>
      </c>
      <c r="AW1276">
        <f t="shared" si="238"/>
        <v>6</v>
      </c>
      <c r="AX1276">
        <f t="shared" si="239"/>
        <v>62</v>
      </c>
      <c r="AY1276" t="s">
        <v>102</v>
      </c>
      <c r="AZ1276" s="1">
        <v>46048.5625</v>
      </c>
      <c r="BA1276" s="1">
        <v>46048</v>
      </c>
      <c r="BB1276">
        <v>1</v>
      </c>
      <c r="BC1276" t="s">
        <v>121</v>
      </c>
      <c r="BD1276">
        <v>2026</v>
      </c>
    </row>
    <row r="1277" spans="1:56" x14ac:dyDescent="0.25">
      <c r="A1277">
        <v>22500659</v>
      </c>
      <c r="B1277" t="s">
        <v>113</v>
      </c>
      <c r="C1277" t="s">
        <v>114</v>
      </c>
      <c r="D1277">
        <v>1610612754</v>
      </c>
      <c r="E1277" t="str">
        <f t="shared" si="228"/>
        <v>161061275422500659</v>
      </c>
      <c r="F1277" t="s">
        <v>83</v>
      </c>
      <c r="G1277" t="s">
        <v>84</v>
      </c>
      <c r="H1277">
        <v>1610612737</v>
      </c>
      <c r="I1277" s="4" t="str">
        <f t="shared" si="229"/>
        <v>161061273722500659</v>
      </c>
      <c r="J1277">
        <v>0</v>
      </c>
      <c r="K1277">
        <v>0</v>
      </c>
      <c r="L1277">
        <v>116</v>
      </c>
      <c r="M1277">
        <v>132</v>
      </c>
      <c r="N1277">
        <v>31</v>
      </c>
      <c r="O1277">
        <v>7</v>
      </c>
      <c r="P1277">
        <v>11</v>
      </c>
      <c r="Q1277" s="2">
        <f t="shared" si="230"/>
        <v>0.55769230769230771</v>
      </c>
      <c r="R1277" s="3">
        <f t="shared" si="231"/>
        <v>81</v>
      </c>
      <c r="S1277" s="3">
        <f t="shared" si="232"/>
        <v>82.48</v>
      </c>
      <c r="T1277" s="3">
        <f t="shared" si="233"/>
        <v>143.20987654320987</v>
      </c>
      <c r="U1277" s="3">
        <f t="shared" si="234"/>
        <v>160.03879728419011</v>
      </c>
      <c r="V1277" s="3">
        <f t="shared" si="235"/>
        <v>-16.828920740980237</v>
      </c>
      <c r="W1277" s="2">
        <f t="shared" si="236"/>
        <v>1.9375</v>
      </c>
      <c r="X1277">
        <v>93</v>
      </c>
      <c r="Y1277">
        <v>43</v>
      </c>
      <c r="Z1277" s="2">
        <v>0.46200000000000002</v>
      </c>
      <c r="AA1277">
        <v>35</v>
      </c>
      <c r="AB1277">
        <v>10</v>
      </c>
      <c r="AC1277">
        <f t="shared" si="237"/>
        <v>30</v>
      </c>
      <c r="AD1277" s="2">
        <v>0.28599999999999998</v>
      </c>
      <c r="AE1277">
        <v>25</v>
      </c>
      <c r="AF1277">
        <v>20</v>
      </c>
      <c r="AG1277" s="2">
        <v>0.8</v>
      </c>
      <c r="AH1277">
        <v>35</v>
      </c>
      <c r="AI1277">
        <v>7</v>
      </c>
      <c r="AJ1277">
        <v>42</v>
      </c>
      <c r="AK1277">
        <v>12</v>
      </c>
      <c r="AL1277">
        <v>16</v>
      </c>
      <c r="AM1277">
        <v>-16</v>
      </c>
      <c r="AN1277">
        <v>240</v>
      </c>
      <c r="AO1277">
        <v>38</v>
      </c>
      <c r="AP1277">
        <v>26</v>
      </c>
      <c r="AQ1277">
        <v>28</v>
      </c>
      <c r="AR1277">
        <v>24</v>
      </c>
      <c r="AS1277">
        <v>15</v>
      </c>
      <c r="AT1277">
        <v>21</v>
      </c>
      <c r="AU1277">
        <v>14</v>
      </c>
      <c r="AV1277">
        <v>54</v>
      </c>
      <c r="AW1277">
        <f t="shared" si="238"/>
        <v>12</v>
      </c>
      <c r="AX1277">
        <f t="shared" si="239"/>
        <v>66</v>
      </c>
      <c r="AY1277" t="s">
        <v>102</v>
      </c>
      <c r="AZ1277" s="1">
        <v>46048.5625</v>
      </c>
      <c r="BA1277" s="1">
        <v>46048</v>
      </c>
      <c r="BB1277">
        <v>1</v>
      </c>
      <c r="BC1277" t="s">
        <v>121</v>
      </c>
      <c r="BD1277">
        <v>2026</v>
      </c>
    </row>
    <row r="1278" spans="1:56" x14ac:dyDescent="0.25">
      <c r="A1278">
        <v>22500656</v>
      </c>
      <c r="B1278" t="s">
        <v>117</v>
      </c>
      <c r="C1278" t="s">
        <v>118</v>
      </c>
      <c r="D1278">
        <v>1610612751</v>
      </c>
      <c r="E1278" t="str">
        <f t="shared" si="228"/>
        <v>161061275122500656</v>
      </c>
      <c r="F1278" t="s">
        <v>94</v>
      </c>
      <c r="G1278" t="s">
        <v>95</v>
      </c>
      <c r="H1278">
        <v>1610612746</v>
      </c>
      <c r="I1278" s="4" t="str">
        <f t="shared" si="229"/>
        <v>161061274622500656</v>
      </c>
      <c r="J1278">
        <v>0</v>
      </c>
      <c r="K1278">
        <v>0</v>
      </c>
      <c r="L1278">
        <v>89</v>
      </c>
      <c r="M1278">
        <v>126</v>
      </c>
      <c r="N1278">
        <v>23</v>
      </c>
      <c r="O1278">
        <v>4</v>
      </c>
      <c r="P1278">
        <v>14</v>
      </c>
      <c r="Q1278" s="2">
        <f t="shared" si="230"/>
        <v>0.46354166666666669</v>
      </c>
      <c r="R1278" s="3">
        <f t="shared" si="231"/>
        <v>71</v>
      </c>
      <c r="S1278" s="3">
        <f t="shared" si="232"/>
        <v>64.760000000000005</v>
      </c>
      <c r="T1278" s="3">
        <f t="shared" si="233"/>
        <v>125.35211267605635</v>
      </c>
      <c r="U1278" s="3">
        <f t="shared" si="234"/>
        <v>194.56454601605927</v>
      </c>
      <c r="V1278" s="3">
        <f t="shared" si="235"/>
        <v>-69.212433340002917</v>
      </c>
      <c r="W1278" s="2">
        <f t="shared" si="236"/>
        <v>1.4375</v>
      </c>
      <c r="X1278">
        <v>85</v>
      </c>
      <c r="Y1278">
        <v>29</v>
      </c>
      <c r="Z1278" s="2">
        <v>0.34100000000000003</v>
      </c>
      <c r="AA1278">
        <v>43</v>
      </c>
      <c r="AB1278">
        <v>9</v>
      </c>
      <c r="AC1278">
        <f t="shared" si="237"/>
        <v>27</v>
      </c>
      <c r="AD1278" s="2">
        <v>0.20899999999999999</v>
      </c>
      <c r="AE1278">
        <v>25</v>
      </c>
      <c r="AF1278">
        <v>22</v>
      </c>
      <c r="AG1278" s="2">
        <v>0.88</v>
      </c>
      <c r="AH1278">
        <v>27</v>
      </c>
      <c r="AI1278">
        <v>9</v>
      </c>
      <c r="AJ1278">
        <v>36</v>
      </c>
      <c r="AK1278">
        <v>19</v>
      </c>
      <c r="AL1278">
        <v>16</v>
      </c>
      <c r="AM1278">
        <v>-37</v>
      </c>
      <c r="AN1278">
        <v>240</v>
      </c>
      <c r="AO1278">
        <v>14</v>
      </c>
      <c r="AP1278">
        <v>23</v>
      </c>
      <c r="AQ1278">
        <v>29</v>
      </c>
      <c r="AR1278">
        <v>23</v>
      </c>
      <c r="AS1278">
        <v>2</v>
      </c>
      <c r="AT1278">
        <v>11</v>
      </c>
      <c r="AU1278">
        <v>22</v>
      </c>
      <c r="AV1278">
        <v>38</v>
      </c>
      <c r="AW1278">
        <f t="shared" si="238"/>
        <v>2</v>
      </c>
      <c r="AX1278">
        <f t="shared" si="239"/>
        <v>40</v>
      </c>
      <c r="AY1278" t="s">
        <v>102</v>
      </c>
      <c r="AZ1278" s="1">
        <v>46047.875</v>
      </c>
      <c r="BA1278" s="1">
        <v>46047</v>
      </c>
      <c r="BB1278">
        <v>1</v>
      </c>
      <c r="BC1278" t="s">
        <v>121</v>
      </c>
      <c r="BD1278">
        <v>2026</v>
      </c>
    </row>
    <row r="1279" spans="1:56" x14ac:dyDescent="0.25">
      <c r="A1279">
        <v>22500656</v>
      </c>
      <c r="B1279" t="s">
        <v>94</v>
      </c>
      <c r="C1279" t="s">
        <v>95</v>
      </c>
      <c r="D1279">
        <v>1610612746</v>
      </c>
      <c r="E1279" t="str">
        <f t="shared" si="228"/>
        <v>161061274622500656</v>
      </c>
      <c r="F1279" t="s">
        <v>117</v>
      </c>
      <c r="G1279" t="s">
        <v>118</v>
      </c>
      <c r="H1279">
        <v>1610612751</v>
      </c>
      <c r="I1279" s="4" t="str">
        <f t="shared" si="229"/>
        <v>161061275122500656</v>
      </c>
      <c r="J1279">
        <v>1</v>
      </c>
      <c r="K1279">
        <v>1</v>
      </c>
      <c r="L1279">
        <v>126</v>
      </c>
      <c r="M1279">
        <v>89</v>
      </c>
      <c r="N1279">
        <v>20</v>
      </c>
      <c r="O1279">
        <v>5</v>
      </c>
      <c r="P1279">
        <v>12</v>
      </c>
      <c r="Q1279" s="2">
        <f t="shared" si="230"/>
        <v>0.6941383869546055</v>
      </c>
      <c r="R1279" s="3">
        <f t="shared" si="231"/>
        <v>64.760000000000005</v>
      </c>
      <c r="S1279" s="3">
        <f t="shared" si="232"/>
        <v>71</v>
      </c>
      <c r="T1279" s="3">
        <f t="shared" si="233"/>
        <v>194.56454601605927</v>
      </c>
      <c r="U1279" s="3">
        <f t="shared" si="234"/>
        <v>125.35211267605635</v>
      </c>
      <c r="V1279" s="3">
        <f t="shared" si="235"/>
        <v>69.212433340002917</v>
      </c>
      <c r="W1279" s="2">
        <f t="shared" si="236"/>
        <v>1.0526315789473684</v>
      </c>
      <c r="X1279">
        <v>78</v>
      </c>
      <c r="Y1279">
        <v>44</v>
      </c>
      <c r="Z1279" s="2">
        <v>0.56399999999999995</v>
      </c>
      <c r="AA1279">
        <v>25</v>
      </c>
      <c r="AB1279">
        <v>12</v>
      </c>
      <c r="AC1279">
        <f t="shared" si="237"/>
        <v>36</v>
      </c>
      <c r="AD1279" s="2">
        <v>0.48</v>
      </c>
      <c r="AE1279">
        <v>29</v>
      </c>
      <c r="AF1279">
        <v>26</v>
      </c>
      <c r="AG1279" s="2">
        <v>0.89700000000000002</v>
      </c>
      <c r="AH1279">
        <v>44</v>
      </c>
      <c r="AI1279">
        <v>7</v>
      </c>
      <c r="AJ1279">
        <v>51</v>
      </c>
      <c r="AK1279">
        <v>15</v>
      </c>
      <c r="AL1279">
        <v>19</v>
      </c>
      <c r="AM1279">
        <v>37</v>
      </c>
      <c r="AN1279">
        <v>240</v>
      </c>
      <c r="AO1279">
        <v>38</v>
      </c>
      <c r="AP1279">
        <v>30</v>
      </c>
      <c r="AQ1279">
        <v>28</v>
      </c>
      <c r="AR1279">
        <v>30</v>
      </c>
      <c r="AS1279">
        <v>40</v>
      </c>
      <c r="AT1279">
        <v>17</v>
      </c>
      <c r="AU1279">
        <v>18</v>
      </c>
      <c r="AV1279">
        <v>58</v>
      </c>
      <c r="AW1279">
        <f t="shared" si="238"/>
        <v>6</v>
      </c>
      <c r="AX1279">
        <f t="shared" si="239"/>
        <v>64</v>
      </c>
      <c r="AY1279" t="s">
        <v>102</v>
      </c>
      <c r="AZ1279" s="1">
        <v>46047.875</v>
      </c>
      <c r="BA1279" s="1">
        <v>46047</v>
      </c>
      <c r="BB1279">
        <v>1</v>
      </c>
      <c r="BC1279" t="s">
        <v>121</v>
      </c>
      <c r="BD1279">
        <v>2026</v>
      </c>
    </row>
    <row r="1280" spans="1:56" x14ac:dyDescent="0.25">
      <c r="A1280">
        <v>22500655</v>
      </c>
      <c r="B1280" t="s">
        <v>87</v>
      </c>
      <c r="C1280" t="s">
        <v>88</v>
      </c>
      <c r="D1280">
        <v>1610612756</v>
      </c>
      <c r="E1280" t="str">
        <f t="shared" si="228"/>
        <v>161061275622500655</v>
      </c>
      <c r="F1280" t="s">
        <v>96</v>
      </c>
      <c r="G1280" t="s">
        <v>97</v>
      </c>
      <c r="H1280">
        <v>1610612748</v>
      </c>
      <c r="I1280" s="4" t="str">
        <f t="shared" si="229"/>
        <v>161061274822500655</v>
      </c>
      <c r="J1280">
        <v>1</v>
      </c>
      <c r="K1280">
        <v>0</v>
      </c>
      <c r="L1280">
        <v>102</v>
      </c>
      <c r="M1280">
        <v>111</v>
      </c>
      <c r="N1280">
        <v>14</v>
      </c>
      <c r="O1280">
        <v>7</v>
      </c>
      <c r="P1280">
        <v>6</v>
      </c>
      <c r="Q1280" s="2">
        <f t="shared" si="230"/>
        <v>0.45764536970567121</v>
      </c>
      <c r="R1280" s="3">
        <f t="shared" si="231"/>
        <v>80.44</v>
      </c>
      <c r="S1280" s="3">
        <f t="shared" si="232"/>
        <v>77.760000000000005</v>
      </c>
      <c r="T1280" s="3">
        <f t="shared" si="233"/>
        <v>126.80258577821979</v>
      </c>
      <c r="U1280" s="3">
        <f t="shared" si="234"/>
        <v>142.74691358024691</v>
      </c>
      <c r="V1280" s="3">
        <f t="shared" si="235"/>
        <v>-15.944327802027118</v>
      </c>
      <c r="W1280" s="2">
        <f t="shared" si="236"/>
        <v>1.4</v>
      </c>
      <c r="X1280">
        <v>100</v>
      </c>
      <c r="Y1280">
        <v>37</v>
      </c>
      <c r="Z1280" s="2">
        <v>0.37</v>
      </c>
      <c r="AA1280">
        <v>35</v>
      </c>
      <c r="AB1280">
        <v>7</v>
      </c>
      <c r="AC1280">
        <f t="shared" si="237"/>
        <v>21</v>
      </c>
      <c r="AD1280" s="2">
        <v>0.2</v>
      </c>
      <c r="AE1280">
        <v>26</v>
      </c>
      <c r="AF1280">
        <v>21</v>
      </c>
      <c r="AG1280" s="2">
        <v>0.80800000000000005</v>
      </c>
      <c r="AH1280">
        <v>35</v>
      </c>
      <c r="AI1280">
        <v>21</v>
      </c>
      <c r="AJ1280">
        <v>56</v>
      </c>
      <c r="AK1280">
        <v>24</v>
      </c>
      <c r="AL1280">
        <v>10</v>
      </c>
      <c r="AM1280">
        <v>-9</v>
      </c>
      <c r="AN1280">
        <v>240</v>
      </c>
      <c r="AO1280">
        <v>21</v>
      </c>
      <c r="AP1280">
        <v>27</v>
      </c>
      <c r="AQ1280">
        <v>29</v>
      </c>
      <c r="AR1280">
        <v>25</v>
      </c>
      <c r="AS1280">
        <v>2</v>
      </c>
      <c r="AT1280">
        <v>12</v>
      </c>
      <c r="AU1280">
        <v>15</v>
      </c>
      <c r="AV1280">
        <v>50</v>
      </c>
      <c r="AW1280">
        <f t="shared" si="238"/>
        <v>10</v>
      </c>
      <c r="AX1280">
        <f t="shared" si="239"/>
        <v>60</v>
      </c>
      <c r="AY1280" t="s">
        <v>102</v>
      </c>
      <c r="AZ1280" s="1">
        <v>46047.833333333336</v>
      </c>
      <c r="BA1280" s="1">
        <v>46047</v>
      </c>
      <c r="BB1280">
        <v>1</v>
      </c>
      <c r="BC1280" t="s">
        <v>121</v>
      </c>
      <c r="BD1280">
        <v>2026</v>
      </c>
    </row>
    <row r="1281" spans="1:56" x14ac:dyDescent="0.25">
      <c r="A1281">
        <v>22500655</v>
      </c>
      <c r="B1281" t="s">
        <v>96</v>
      </c>
      <c r="C1281" t="s">
        <v>97</v>
      </c>
      <c r="D1281">
        <v>1610612748</v>
      </c>
      <c r="E1281" t="str">
        <f t="shared" si="228"/>
        <v>161061274822500655</v>
      </c>
      <c r="F1281" t="s">
        <v>87</v>
      </c>
      <c r="G1281" t="s">
        <v>88</v>
      </c>
      <c r="H1281">
        <v>1610612756</v>
      </c>
      <c r="I1281" s="4" t="str">
        <f t="shared" si="229"/>
        <v>161061275622500655</v>
      </c>
      <c r="J1281">
        <v>0</v>
      </c>
      <c r="K1281">
        <v>1</v>
      </c>
      <c r="L1281">
        <v>111</v>
      </c>
      <c r="M1281">
        <v>102</v>
      </c>
      <c r="N1281">
        <v>21</v>
      </c>
      <c r="O1281">
        <v>3</v>
      </c>
      <c r="P1281">
        <v>6</v>
      </c>
      <c r="Q1281" s="2">
        <f t="shared" si="230"/>
        <v>0.52477307110438731</v>
      </c>
      <c r="R1281" s="3">
        <f t="shared" si="231"/>
        <v>77.760000000000005</v>
      </c>
      <c r="S1281" s="3">
        <f t="shared" si="232"/>
        <v>80.44</v>
      </c>
      <c r="T1281" s="3">
        <f t="shared" si="233"/>
        <v>142.74691358024691</v>
      </c>
      <c r="U1281" s="3">
        <f t="shared" si="234"/>
        <v>126.80258577821979</v>
      </c>
      <c r="V1281" s="3">
        <f t="shared" si="235"/>
        <v>15.944327802027118</v>
      </c>
      <c r="W1281" s="2">
        <f t="shared" si="236"/>
        <v>2.1</v>
      </c>
      <c r="X1281">
        <v>93</v>
      </c>
      <c r="Y1281">
        <v>39</v>
      </c>
      <c r="Z1281" s="2">
        <v>0.41899999999999998</v>
      </c>
      <c r="AA1281">
        <v>35</v>
      </c>
      <c r="AB1281">
        <v>9</v>
      </c>
      <c r="AC1281">
        <f t="shared" si="237"/>
        <v>27</v>
      </c>
      <c r="AD1281" s="2">
        <v>0.25700000000000001</v>
      </c>
      <c r="AE1281">
        <v>29</v>
      </c>
      <c r="AF1281">
        <v>24</v>
      </c>
      <c r="AG1281" s="2">
        <v>0.82799999999999996</v>
      </c>
      <c r="AH1281">
        <v>41</v>
      </c>
      <c r="AI1281">
        <v>18</v>
      </c>
      <c r="AJ1281">
        <v>59</v>
      </c>
      <c r="AK1281">
        <v>21</v>
      </c>
      <c r="AL1281">
        <v>10</v>
      </c>
      <c r="AM1281">
        <v>9</v>
      </c>
      <c r="AN1281">
        <v>240</v>
      </c>
      <c r="AO1281">
        <v>32</v>
      </c>
      <c r="AP1281">
        <v>26</v>
      </c>
      <c r="AQ1281">
        <v>24</v>
      </c>
      <c r="AR1281">
        <v>29</v>
      </c>
      <c r="AS1281">
        <v>18</v>
      </c>
      <c r="AT1281">
        <v>18</v>
      </c>
      <c r="AU1281">
        <v>15</v>
      </c>
      <c r="AV1281">
        <v>54</v>
      </c>
      <c r="AW1281">
        <f t="shared" si="238"/>
        <v>6</v>
      </c>
      <c r="AX1281">
        <f t="shared" si="239"/>
        <v>60</v>
      </c>
      <c r="AY1281" t="s">
        <v>102</v>
      </c>
      <c r="AZ1281" s="1">
        <v>46047.833333333336</v>
      </c>
      <c r="BA1281" s="1">
        <v>46047</v>
      </c>
      <c r="BB1281">
        <v>1</v>
      </c>
      <c r="BC1281" t="s">
        <v>121</v>
      </c>
      <c r="BD1281">
        <v>2026</v>
      </c>
    </row>
    <row r="1282" spans="1:56" x14ac:dyDescent="0.25">
      <c r="A1282">
        <v>22500653</v>
      </c>
      <c r="B1282" t="s">
        <v>72</v>
      </c>
      <c r="C1282" t="s">
        <v>73</v>
      </c>
      <c r="D1282">
        <v>1610612761</v>
      </c>
      <c r="E1282" t="str">
        <f t="shared" ref="E1282:E1345" si="240">D1282:D3925&amp;A1282:A3925</f>
        <v>161061276122500653</v>
      </c>
      <c r="F1282" t="s">
        <v>59</v>
      </c>
      <c r="G1282" t="s">
        <v>60</v>
      </c>
      <c r="H1282">
        <v>1610612760</v>
      </c>
      <c r="I1282" s="4" t="str">
        <f t="shared" ref="I1282:I1345" si="241">H1282:H3925&amp;A1282:A3925</f>
        <v>161061276022500653</v>
      </c>
      <c r="J1282">
        <v>0</v>
      </c>
      <c r="K1282">
        <v>1</v>
      </c>
      <c r="L1282">
        <v>103</v>
      </c>
      <c r="M1282">
        <v>101</v>
      </c>
      <c r="N1282">
        <v>28</v>
      </c>
      <c r="O1282">
        <v>6</v>
      </c>
      <c r="P1282">
        <v>10</v>
      </c>
      <c r="Q1282" s="2">
        <f t="shared" ref="Q1282:Q1345" si="242">IF((2*(X1282 + 0.44 * AE1282))=0,0,L1282 / (2*(X1282 + 0.44 * AE1282)))</f>
        <v>0.52853037766830868</v>
      </c>
      <c r="R1282" s="3">
        <f t="shared" ref="R1282:R1345" si="243">X1282 + 0.44 * AE1282 - AI1282 - AL1282</f>
        <v>74.44</v>
      </c>
      <c r="S1282" s="3">
        <f t="shared" ref="S1282:S1345" si="244">INDEX(X:X,MATCH(I1282,E:E,0))
+0.44*INDEX(AE:AE,MATCH(I1282,E:E,0))
-INDEX(AI:AI,MATCH(I1282,E:E,0))
-INDEX(AL:AL,MATCH(I1282,E:E,0))</f>
        <v>72.64</v>
      </c>
      <c r="T1282" s="3">
        <f t="shared" ref="T1282:T1345" si="245">(L1282/R1282)*100</f>
        <v>138.3664696399785</v>
      </c>
      <c r="U1282" s="3">
        <f t="shared" ref="U1282:U1345" si="246">(M1282/S1282)*100</f>
        <v>139.04185022026431</v>
      </c>
      <c r="V1282" s="3">
        <f t="shared" ref="V1282:V1345" si="247">T1282-U1282</f>
        <v>-0.67538058028580394</v>
      </c>
      <c r="W1282" s="2">
        <f t="shared" ref="W1282:W1345" si="248">N1282/IF(AL1282=0,1,AL1282)</f>
        <v>2.5454545454545454</v>
      </c>
      <c r="X1282">
        <v>86</v>
      </c>
      <c r="Y1282">
        <v>37</v>
      </c>
      <c r="Z1282" s="2">
        <v>0.43</v>
      </c>
      <c r="AA1282">
        <v>34</v>
      </c>
      <c r="AB1282">
        <v>12</v>
      </c>
      <c r="AC1282">
        <f t="shared" ref="AC1282:AC1345" si="249">AB1282*3</f>
        <v>36</v>
      </c>
      <c r="AD1282" s="2">
        <v>0.35299999999999998</v>
      </c>
      <c r="AE1282">
        <v>26</v>
      </c>
      <c r="AF1282">
        <v>17</v>
      </c>
      <c r="AG1282" s="2">
        <v>0.65400000000000003</v>
      </c>
      <c r="AH1282">
        <v>39</v>
      </c>
      <c r="AI1282">
        <v>12</v>
      </c>
      <c r="AJ1282">
        <v>51</v>
      </c>
      <c r="AK1282">
        <v>22</v>
      </c>
      <c r="AL1282">
        <v>11</v>
      </c>
      <c r="AM1282">
        <v>2</v>
      </c>
      <c r="AN1282">
        <v>240</v>
      </c>
      <c r="AO1282">
        <v>25</v>
      </c>
      <c r="AP1282">
        <v>29</v>
      </c>
      <c r="AQ1282">
        <v>25</v>
      </c>
      <c r="AR1282">
        <v>24</v>
      </c>
      <c r="AS1282">
        <v>7</v>
      </c>
      <c r="AT1282">
        <v>20</v>
      </c>
      <c r="AU1282">
        <v>10</v>
      </c>
      <c r="AV1282">
        <v>46</v>
      </c>
      <c r="AW1282">
        <f t="shared" ref="AW1282:AW1345" si="250">L1282-(AV1282+AC1282+AF1282)</f>
        <v>4</v>
      </c>
      <c r="AX1282">
        <f t="shared" ref="AX1282:AX1345" si="251">AV1282+AW1282</f>
        <v>50</v>
      </c>
      <c r="AY1282" t="s">
        <v>102</v>
      </c>
      <c r="AZ1282" s="1">
        <v>46047.791666666664</v>
      </c>
      <c r="BA1282" s="1">
        <v>46047</v>
      </c>
      <c r="BB1282">
        <v>1</v>
      </c>
      <c r="BC1282" t="s">
        <v>121</v>
      </c>
      <c r="BD1282">
        <v>2026</v>
      </c>
    </row>
    <row r="1283" spans="1:56" x14ac:dyDescent="0.25">
      <c r="A1283">
        <v>22500653</v>
      </c>
      <c r="B1283" t="s">
        <v>59</v>
      </c>
      <c r="C1283" t="s">
        <v>60</v>
      </c>
      <c r="D1283">
        <v>1610612760</v>
      </c>
      <c r="E1283" t="str">
        <f t="shared" si="240"/>
        <v>161061276022500653</v>
      </c>
      <c r="F1283" t="s">
        <v>72</v>
      </c>
      <c r="G1283" t="s">
        <v>73</v>
      </c>
      <c r="H1283">
        <v>1610612761</v>
      </c>
      <c r="I1283" s="4" t="str">
        <f t="shared" si="241"/>
        <v>161061276122500653</v>
      </c>
      <c r="J1283">
        <v>1</v>
      </c>
      <c r="K1283">
        <v>0</v>
      </c>
      <c r="L1283">
        <v>101</v>
      </c>
      <c r="M1283">
        <v>103</v>
      </c>
      <c r="N1283">
        <v>21</v>
      </c>
      <c r="O1283">
        <v>5</v>
      </c>
      <c r="P1283">
        <v>5</v>
      </c>
      <c r="Q1283" s="2">
        <f t="shared" si="242"/>
        <v>0.56972021660649819</v>
      </c>
      <c r="R1283" s="3">
        <f t="shared" si="243"/>
        <v>72.64</v>
      </c>
      <c r="S1283" s="3">
        <f t="shared" si="244"/>
        <v>74.44</v>
      </c>
      <c r="T1283" s="3">
        <f t="shared" si="245"/>
        <v>139.04185022026431</v>
      </c>
      <c r="U1283" s="3">
        <f t="shared" si="246"/>
        <v>138.3664696399785</v>
      </c>
      <c r="V1283" s="3">
        <f t="shared" si="247"/>
        <v>0.67538058028580394</v>
      </c>
      <c r="W1283" s="2">
        <f t="shared" si="248"/>
        <v>1.9090909090909092</v>
      </c>
      <c r="X1283">
        <v>75</v>
      </c>
      <c r="Y1283">
        <v>33</v>
      </c>
      <c r="Z1283" s="2">
        <v>0.44</v>
      </c>
      <c r="AA1283">
        <v>43</v>
      </c>
      <c r="AB1283">
        <v>11</v>
      </c>
      <c r="AC1283">
        <f t="shared" si="249"/>
        <v>33</v>
      </c>
      <c r="AD1283" s="2">
        <v>0.25600000000000001</v>
      </c>
      <c r="AE1283">
        <v>31</v>
      </c>
      <c r="AF1283">
        <v>24</v>
      </c>
      <c r="AG1283" s="2">
        <v>0.77400000000000002</v>
      </c>
      <c r="AH1283">
        <v>32</v>
      </c>
      <c r="AI1283">
        <v>5</v>
      </c>
      <c r="AJ1283">
        <v>37</v>
      </c>
      <c r="AK1283">
        <v>17</v>
      </c>
      <c r="AL1283">
        <v>11</v>
      </c>
      <c r="AM1283">
        <v>-2</v>
      </c>
      <c r="AN1283">
        <v>240</v>
      </c>
      <c r="AO1283">
        <v>30</v>
      </c>
      <c r="AP1283">
        <v>20</v>
      </c>
      <c r="AQ1283">
        <v>31</v>
      </c>
      <c r="AR1283">
        <v>20</v>
      </c>
      <c r="AS1283">
        <v>7</v>
      </c>
      <c r="AT1283">
        <v>10</v>
      </c>
      <c r="AU1283">
        <v>8</v>
      </c>
      <c r="AV1283">
        <v>30</v>
      </c>
      <c r="AW1283">
        <f t="shared" si="250"/>
        <v>14</v>
      </c>
      <c r="AX1283">
        <f t="shared" si="251"/>
        <v>44</v>
      </c>
      <c r="AY1283" t="s">
        <v>102</v>
      </c>
      <c r="AZ1283" s="1">
        <v>46047.791666666664</v>
      </c>
      <c r="BA1283" s="1">
        <v>46047</v>
      </c>
      <c r="BB1283">
        <v>1</v>
      </c>
      <c r="BC1283" t="s">
        <v>121</v>
      </c>
      <c r="BD1283">
        <v>2026</v>
      </c>
    </row>
    <row r="1284" spans="1:56" x14ac:dyDescent="0.25">
      <c r="A1284">
        <v>22500654</v>
      </c>
      <c r="B1284" t="s">
        <v>105</v>
      </c>
      <c r="C1284" t="s">
        <v>106</v>
      </c>
      <c r="D1284">
        <v>1610612740</v>
      </c>
      <c r="E1284" t="str">
        <f t="shared" si="240"/>
        <v>161061274022500654</v>
      </c>
      <c r="F1284" t="s">
        <v>53</v>
      </c>
      <c r="G1284" t="s">
        <v>54</v>
      </c>
      <c r="H1284">
        <v>1610612759</v>
      </c>
      <c r="I1284" s="4" t="str">
        <f t="shared" si="241"/>
        <v>161061275922500654</v>
      </c>
      <c r="J1284">
        <v>0</v>
      </c>
      <c r="K1284">
        <v>1</v>
      </c>
      <c r="L1284">
        <v>104</v>
      </c>
      <c r="M1284">
        <v>95</v>
      </c>
      <c r="N1284">
        <v>23</v>
      </c>
      <c r="O1284">
        <v>5</v>
      </c>
      <c r="P1284">
        <v>3</v>
      </c>
      <c r="Q1284" s="2">
        <f t="shared" si="242"/>
        <v>0.47497259773474604</v>
      </c>
      <c r="R1284" s="3">
        <f t="shared" si="243"/>
        <v>80.48</v>
      </c>
      <c r="S1284" s="3">
        <f t="shared" si="244"/>
        <v>74.08</v>
      </c>
      <c r="T1284" s="3">
        <f t="shared" si="245"/>
        <v>129.22465208747514</v>
      </c>
      <c r="U1284" s="3">
        <f t="shared" si="246"/>
        <v>128.23974082073434</v>
      </c>
      <c r="V1284" s="3">
        <f t="shared" si="247"/>
        <v>0.9849112667407951</v>
      </c>
      <c r="W1284" s="2">
        <f t="shared" si="248"/>
        <v>2.2999999999999998</v>
      </c>
      <c r="X1284">
        <v>102</v>
      </c>
      <c r="Y1284">
        <v>41</v>
      </c>
      <c r="Z1284" s="2">
        <v>0.40200000000000002</v>
      </c>
      <c r="AA1284">
        <v>34</v>
      </c>
      <c r="AB1284">
        <v>9</v>
      </c>
      <c r="AC1284">
        <f t="shared" si="249"/>
        <v>27</v>
      </c>
      <c r="AD1284" s="2">
        <v>0.26500000000000001</v>
      </c>
      <c r="AE1284">
        <v>17</v>
      </c>
      <c r="AF1284">
        <v>13</v>
      </c>
      <c r="AG1284" s="2">
        <v>0.76500000000000001</v>
      </c>
      <c r="AH1284">
        <v>39</v>
      </c>
      <c r="AI1284">
        <v>19</v>
      </c>
      <c r="AJ1284">
        <v>58</v>
      </c>
      <c r="AK1284">
        <v>23</v>
      </c>
      <c r="AL1284">
        <v>10</v>
      </c>
      <c r="AM1284">
        <v>9</v>
      </c>
      <c r="AN1284">
        <v>240</v>
      </c>
      <c r="AO1284">
        <v>25</v>
      </c>
      <c r="AP1284">
        <v>31</v>
      </c>
      <c r="AQ1284">
        <v>26</v>
      </c>
      <c r="AR1284">
        <v>22</v>
      </c>
      <c r="AS1284">
        <v>20</v>
      </c>
      <c r="AT1284">
        <v>2</v>
      </c>
      <c r="AU1284">
        <v>12</v>
      </c>
      <c r="AV1284">
        <v>56</v>
      </c>
      <c r="AW1284">
        <f t="shared" si="250"/>
        <v>8</v>
      </c>
      <c r="AX1284">
        <f t="shared" si="251"/>
        <v>64</v>
      </c>
      <c r="AY1284" t="s">
        <v>102</v>
      </c>
      <c r="AZ1284" s="1">
        <v>46047.791666666664</v>
      </c>
      <c r="BA1284" s="1">
        <v>46047</v>
      </c>
      <c r="BB1284">
        <v>1</v>
      </c>
      <c r="BC1284" t="s">
        <v>121</v>
      </c>
      <c r="BD1284">
        <v>2026</v>
      </c>
    </row>
    <row r="1285" spans="1:56" x14ac:dyDescent="0.25">
      <c r="A1285">
        <v>22500654</v>
      </c>
      <c r="B1285" t="s">
        <v>53</v>
      </c>
      <c r="C1285" t="s">
        <v>54</v>
      </c>
      <c r="D1285">
        <v>1610612759</v>
      </c>
      <c r="E1285" t="str">
        <f t="shared" si="240"/>
        <v>161061275922500654</v>
      </c>
      <c r="F1285" t="s">
        <v>105</v>
      </c>
      <c r="G1285" t="s">
        <v>106</v>
      </c>
      <c r="H1285">
        <v>1610612740</v>
      </c>
      <c r="I1285" s="4" t="str">
        <f t="shared" si="241"/>
        <v>161061274022500654</v>
      </c>
      <c r="J1285">
        <v>1</v>
      </c>
      <c r="K1285">
        <v>0</v>
      </c>
      <c r="L1285">
        <v>95</v>
      </c>
      <c r="M1285">
        <v>104</v>
      </c>
      <c r="N1285">
        <v>22</v>
      </c>
      <c r="O1285">
        <v>5</v>
      </c>
      <c r="P1285">
        <v>2</v>
      </c>
      <c r="Q1285" s="2">
        <f t="shared" si="242"/>
        <v>0.49957930164072362</v>
      </c>
      <c r="R1285" s="3">
        <f t="shared" si="243"/>
        <v>74.08</v>
      </c>
      <c r="S1285" s="3">
        <f t="shared" si="244"/>
        <v>80.48</v>
      </c>
      <c r="T1285" s="3">
        <f t="shared" si="245"/>
        <v>128.23974082073434</v>
      </c>
      <c r="U1285" s="3">
        <f t="shared" si="246"/>
        <v>129.22465208747514</v>
      </c>
      <c r="V1285" s="3">
        <f t="shared" si="247"/>
        <v>-0.9849112667407951</v>
      </c>
      <c r="W1285" s="2">
        <f t="shared" si="248"/>
        <v>2</v>
      </c>
      <c r="X1285">
        <v>81</v>
      </c>
      <c r="Y1285">
        <v>32</v>
      </c>
      <c r="Z1285" s="2">
        <v>0.39500000000000002</v>
      </c>
      <c r="AA1285">
        <v>44</v>
      </c>
      <c r="AB1285">
        <v>12</v>
      </c>
      <c r="AC1285">
        <f t="shared" si="249"/>
        <v>36</v>
      </c>
      <c r="AD1285" s="2">
        <v>0.27300000000000002</v>
      </c>
      <c r="AE1285">
        <v>32</v>
      </c>
      <c r="AF1285">
        <v>19</v>
      </c>
      <c r="AG1285" s="2">
        <v>0.59399999999999997</v>
      </c>
      <c r="AH1285">
        <v>36</v>
      </c>
      <c r="AI1285">
        <v>10</v>
      </c>
      <c r="AJ1285">
        <v>46</v>
      </c>
      <c r="AK1285">
        <v>16</v>
      </c>
      <c r="AL1285">
        <v>11</v>
      </c>
      <c r="AM1285">
        <v>-9</v>
      </c>
      <c r="AN1285">
        <v>240</v>
      </c>
      <c r="AO1285">
        <v>28</v>
      </c>
      <c r="AP1285">
        <v>19</v>
      </c>
      <c r="AQ1285">
        <v>21</v>
      </c>
      <c r="AR1285">
        <v>27</v>
      </c>
      <c r="AS1285">
        <v>6</v>
      </c>
      <c r="AT1285">
        <v>16</v>
      </c>
      <c r="AU1285">
        <v>14</v>
      </c>
      <c r="AV1285">
        <v>32</v>
      </c>
      <c r="AW1285">
        <f t="shared" si="250"/>
        <v>8</v>
      </c>
      <c r="AX1285">
        <f t="shared" si="251"/>
        <v>40</v>
      </c>
      <c r="AY1285" t="s">
        <v>102</v>
      </c>
      <c r="AZ1285" s="1">
        <v>46047.791666666664</v>
      </c>
      <c r="BA1285" s="1">
        <v>46047</v>
      </c>
      <c r="BB1285">
        <v>1</v>
      </c>
      <c r="BC1285" t="s">
        <v>121</v>
      </c>
      <c r="BD1285">
        <v>2026</v>
      </c>
    </row>
    <row r="1286" spans="1:56" x14ac:dyDescent="0.25">
      <c r="A1286">
        <v>22500644</v>
      </c>
      <c r="B1286" t="s">
        <v>66</v>
      </c>
      <c r="C1286" t="s">
        <v>67</v>
      </c>
      <c r="D1286">
        <v>1610612750</v>
      </c>
      <c r="E1286" t="str">
        <f t="shared" si="240"/>
        <v>161061275022500644</v>
      </c>
      <c r="F1286" t="s">
        <v>89</v>
      </c>
      <c r="G1286" t="s">
        <v>90</v>
      </c>
      <c r="H1286">
        <v>1610612744</v>
      </c>
      <c r="I1286" s="4" t="str">
        <f t="shared" si="241"/>
        <v>161061274422500644</v>
      </c>
      <c r="J1286">
        <v>1</v>
      </c>
      <c r="K1286">
        <v>0</v>
      </c>
      <c r="L1286">
        <v>85</v>
      </c>
      <c r="M1286">
        <v>111</v>
      </c>
      <c r="N1286">
        <v>16</v>
      </c>
      <c r="O1286">
        <v>5</v>
      </c>
      <c r="P1286">
        <v>6</v>
      </c>
      <c r="Q1286" s="2">
        <f t="shared" si="242"/>
        <v>0.48405466970387245</v>
      </c>
      <c r="R1286" s="3">
        <f t="shared" si="243"/>
        <v>52.8</v>
      </c>
      <c r="S1286" s="3">
        <f t="shared" si="244"/>
        <v>84.04</v>
      </c>
      <c r="T1286" s="3">
        <f t="shared" si="245"/>
        <v>160.9848484848485</v>
      </c>
      <c r="U1286" s="3">
        <f t="shared" si="246"/>
        <v>132.07996192289383</v>
      </c>
      <c r="V1286" s="3">
        <f t="shared" si="247"/>
        <v>28.904886561954669</v>
      </c>
      <c r="W1286" s="2">
        <f t="shared" si="248"/>
        <v>0.64</v>
      </c>
      <c r="X1286">
        <v>79</v>
      </c>
      <c r="Y1286">
        <v>30</v>
      </c>
      <c r="Z1286" s="2">
        <v>0.38</v>
      </c>
      <c r="AA1286">
        <v>38</v>
      </c>
      <c r="AB1286">
        <v>13</v>
      </c>
      <c r="AC1286">
        <f t="shared" si="249"/>
        <v>39</v>
      </c>
      <c r="AD1286" s="2">
        <v>0.34200000000000003</v>
      </c>
      <c r="AE1286">
        <v>20</v>
      </c>
      <c r="AF1286">
        <v>12</v>
      </c>
      <c r="AG1286" s="2">
        <v>0.6</v>
      </c>
      <c r="AH1286">
        <v>40</v>
      </c>
      <c r="AI1286">
        <v>10</v>
      </c>
      <c r="AJ1286">
        <v>50</v>
      </c>
      <c r="AK1286">
        <v>16</v>
      </c>
      <c r="AL1286">
        <v>25</v>
      </c>
      <c r="AM1286">
        <v>-26</v>
      </c>
      <c r="AN1286">
        <v>240</v>
      </c>
      <c r="AO1286">
        <v>19</v>
      </c>
      <c r="AP1286">
        <v>27</v>
      </c>
      <c r="AQ1286">
        <v>17</v>
      </c>
      <c r="AR1286">
        <v>22</v>
      </c>
      <c r="AS1286">
        <v>2</v>
      </c>
      <c r="AT1286">
        <v>14</v>
      </c>
      <c r="AU1286">
        <v>13</v>
      </c>
      <c r="AV1286">
        <v>24</v>
      </c>
      <c r="AW1286">
        <f t="shared" si="250"/>
        <v>10</v>
      </c>
      <c r="AX1286">
        <f t="shared" si="251"/>
        <v>34</v>
      </c>
      <c r="AY1286" t="s">
        <v>102</v>
      </c>
      <c r="AZ1286" s="1">
        <v>46047.729166666664</v>
      </c>
      <c r="BA1286" s="1">
        <v>46047</v>
      </c>
      <c r="BB1286">
        <v>1</v>
      </c>
      <c r="BC1286" t="s">
        <v>121</v>
      </c>
      <c r="BD1286">
        <v>2026</v>
      </c>
    </row>
    <row r="1287" spans="1:56" x14ac:dyDescent="0.25">
      <c r="A1287">
        <v>22500644</v>
      </c>
      <c r="B1287" t="s">
        <v>89</v>
      </c>
      <c r="C1287" t="s">
        <v>90</v>
      </c>
      <c r="D1287">
        <v>1610612744</v>
      </c>
      <c r="E1287" t="str">
        <f t="shared" si="240"/>
        <v>161061274422500644</v>
      </c>
      <c r="F1287" t="s">
        <v>66</v>
      </c>
      <c r="G1287" t="s">
        <v>67</v>
      </c>
      <c r="H1287">
        <v>1610612750</v>
      </c>
      <c r="I1287" s="4" t="str">
        <f t="shared" si="241"/>
        <v>161061275022500644</v>
      </c>
      <c r="J1287">
        <v>0</v>
      </c>
      <c r="K1287">
        <v>1</v>
      </c>
      <c r="L1287">
        <v>111</v>
      </c>
      <c r="M1287">
        <v>85</v>
      </c>
      <c r="N1287">
        <v>31</v>
      </c>
      <c r="O1287">
        <v>5</v>
      </c>
      <c r="P1287">
        <v>20</v>
      </c>
      <c r="Q1287" s="2">
        <f t="shared" si="242"/>
        <v>0.54390435123480985</v>
      </c>
      <c r="R1287" s="3">
        <f t="shared" si="243"/>
        <v>84.04</v>
      </c>
      <c r="S1287" s="3">
        <f t="shared" si="244"/>
        <v>52.8</v>
      </c>
      <c r="T1287" s="3">
        <f t="shared" si="245"/>
        <v>132.07996192289383</v>
      </c>
      <c r="U1287" s="3">
        <f t="shared" si="246"/>
        <v>160.9848484848485</v>
      </c>
      <c r="V1287" s="3">
        <f t="shared" si="247"/>
        <v>-28.904886561954669</v>
      </c>
      <c r="W1287" s="2">
        <f t="shared" si="248"/>
        <v>2.5833333333333335</v>
      </c>
      <c r="X1287">
        <v>95</v>
      </c>
      <c r="Y1287">
        <v>40</v>
      </c>
      <c r="Z1287" s="2">
        <v>0.42099999999999999</v>
      </c>
      <c r="AA1287">
        <v>51</v>
      </c>
      <c r="AB1287">
        <v>16</v>
      </c>
      <c r="AC1287">
        <f t="shared" si="249"/>
        <v>48</v>
      </c>
      <c r="AD1287" s="2">
        <v>0.314</v>
      </c>
      <c r="AE1287">
        <v>16</v>
      </c>
      <c r="AF1287">
        <v>15</v>
      </c>
      <c r="AG1287" s="2">
        <v>0.93799999999999994</v>
      </c>
      <c r="AH1287">
        <v>39</v>
      </c>
      <c r="AI1287">
        <v>6</v>
      </c>
      <c r="AJ1287">
        <v>45</v>
      </c>
      <c r="AK1287">
        <v>20</v>
      </c>
      <c r="AL1287">
        <v>12</v>
      </c>
      <c r="AM1287">
        <v>26</v>
      </c>
      <c r="AN1287">
        <v>240</v>
      </c>
      <c r="AO1287">
        <v>24</v>
      </c>
      <c r="AP1287">
        <v>23</v>
      </c>
      <c r="AQ1287">
        <v>38</v>
      </c>
      <c r="AR1287">
        <v>26</v>
      </c>
      <c r="AS1287">
        <v>26</v>
      </c>
      <c r="AT1287">
        <v>22</v>
      </c>
      <c r="AU1287">
        <v>25</v>
      </c>
      <c r="AV1287">
        <v>48</v>
      </c>
      <c r="AW1287">
        <f t="shared" si="250"/>
        <v>0</v>
      </c>
      <c r="AX1287">
        <f t="shared" si="251"/>
        <v>48</v>
      </c>
      <c r="AY1287" t="s">
        <v>102</v>
      </c>
      <c r="AZ1287" s="1">
        <v>46047.729166666664</v>
      </c>
      <c r="BA1287" s="1">
        <v>46047</v>
      </c>
      <c r="BB1287">
        <v>1</v>
      </c>
      <c r="BC1287" t="s">
        <v>121</v>
      </c>
      <c r="BD1287">
        <v>2026</v>
      </c>
    </row>
    <row r="1288" spans="1:56" x14ac:dyDescent="0.25">
      <c r="A1288">
        <v>22500650</v>
      </c>
      <c r="B1288" t="s">
        <v>109</v>
      </c>
      <c r="C1288" t="s">
        <v>110</v>
      </c>
      <c r="D1288">
        <v>1610612758</v>
      </c>
      <c r="E1288" t="str">
        <f t="shared" si="240"/>
        <v>161061275822500650</v>
      </c>
      <c r="F1288" t="s">
        <v>64</v>
      </c>
      <c r="G1288" t="s">
        <v>65</v>
      </c>
      <c r="H1288">
        <v>1610612765</v>
      </c>
      <c r="I1288" s="4" t="str">
        <f t="shared" si="241"/>
        <v>161061276522500650</v>
      </c>
      <c r="J1288">
        <v>0</v>
      </c>
      <c r="K1288">
        <v>0</v>
      </c>
      <c r="L1288">
        <v>116</v>
      </c>
      <c r="M1288">
        <v>139</v>
      </c>
      <c r="N1288">
        <v>32</v>
      </c>
      <c r="O1288">
        <v>7</v>
      </c>
      <c r="P1288">
        <v>7</v>
      </c>
      <c r="Q1288" s="2">
        <f t="shared" si="242"/>
        <v>0.60215946843853829</v>
      </c>
      <c r="R1288" s="3">
        <f t="shared" si="243"/>
        <v>65.319999999999993</v>
      </c>
      <c r="S1288" s="3">
        <f t="shared" si="244"/>
        <v>69.319999999999993</v>
      </c>
      <c r="T1288" s="3">
        <f t="shared" si="245"/>
        <v>177.58726270667484</v>
      </c>
      <c r="U1288" s="3">
        <f t="shared" si="246"/>
        <v>200.5193306405078</v>
      </c>
      <c r="V1288" s="3">
        <f t="shared" si="247"/>
        <v>-22.932067933832968</v>
      </c>
      <c r="W1288" s="2">
        <f t="shared" si="248"/>
        <v>1.6842105263157894</v>
      </c>
      <c r="X1288">
        <v>84</v>
      </c>
      <c r="Y1288">
        <v>44</v>
      </c>
      <c r="Z1288" s="2">
        <v>0.52400000000000002</v>
      </c>
      <c r="AA1288">
        <v>25</v>
      </c>
      <c r="AB1288">
        <v>11</v>
      </c>
      <c r="AC1288">
        <f t="shared" si="249"/>
        <v>33</v>
      </c>
      <c r="AD1288" s="2">
        <v>0.44</v>
      </c>
      <c r="AE1288">
        <v>28</v>
      </c>
      <c r="AF1288">
        <v>17</v>
      </c>
      <c r="AG1288" s="2">
        <v>0.60699999999999998</v>
      </c>
      <c r="AH1288">
        <v>21</v>
      </c>
      <c r="AI1288">
        <v>12</v>
      </c>
      <c r="AJ1288">
        <v>33</v>
      </c>
      <c r="AK1288">
        <v>21</v>
      </c>
      <c r="AL1288">
        <v>19</v>
      </c>
      <c r="AM1288">
        <v>-23</v>
      </c>
      <c r="AN1288">
        <v>240</v>
      </c>
      <c r="AO1288">
        <v>35</v>
      </c>
      <c r="AP1288">
        <v>30</v>
      </c>
      <c r="AQ1288">
        <v>28</v>
      </c>
      <c r="AR1288">
        <v>23</v>
      </c>
      <c r="AS1288">
        <v>7</v>
      </c>
      <c r="AT1288">
        <v>8</v>
      </c>
      <c r="AU1288">
        <v>18</v>
      </c>
      <c r="AV1288">
        <v>52</v>
      </c>
      <c r="AW1288">
        <f t="shared" si="250"/>
        <v>14</v>
      </c>
      <c r="AX1288">
        <f t="shared" si="251"/>
        <v>66</v>
      </c>
      <c r="AY1288" t="s">
        <v>102</v>
      </c>
      <c r="AZ1288" s="1">
        <v>46047.625</v>
      </c>
      <c r="BA1288" s="1">
        <v>46047</v>
      </c>
      <c r="BB1288">
        <v>1</v>
      </c>
      <c r="BC1288" t="s">
        <v>121</v>
      </c>
      <c r="BD1288">
        <v>2026</v>
      </c>
    </row>
    <row r="1289" spans="1:56" x14ac:dyDescent="0.25">
      <c r="A1289">
        <v>22500650</v>
      </c>
      <c r="B1289" t="s">
        <v>64</v>
      </c>
      <c r="C1289" t="s">
        <v>65</v>
      </c>
      <c r="D1289">
        <v>1610612765</v>
      </c>
      <c r="E1289" t="str">
        <f t="shared" si="240"/>
        <v>161061276522500650</v>
      </c>
      <c r="F1289" t="s">
        <v>109</v>
      </c>
      <c r="G1289" t="s">
        <v>110</v>
      </c>
      <c r="H1289">
        <v>1610612758</v>
      </c>
      <c r="I1289" s="4" t="str">
        <f t="shared" si="241"/>
        <v>161061275822500650</v>
      </c>
      <c r="J1289">
        <v>1</v>
      </c>
      <c r="K1289">
        <v>1</v>
      </c>
      <c r="L1289">
        <v>139</v>
      </c>
      <c r="M1289">
        <v>116</v>
      </c>
      <c r="N1289">
        <v>31</v>
      </c>
      <c r="O1289">
        <v>5</v>
      </c>
      <c r="P1289">
        <v>15</v>
      </c>
      <c r="Q1289" s="2">
        <f t="shared" si="242"/>
        <v>0.67266744096012399</v>
      </c>
      <c r="R1289" s="3">
        <f t="shared" si="243"/>
        <v>69.319999999999993</v>
      </c>
      <c r="S1289" s="3">
        <f t="shared" si="244"/>
        <v>65.319999999999993</v>
      </c>
      <c r="T1289" s="3">
        <f t="shared" si="245"/>
        <v>200.5193306405078</v>
      </c>
      <c r="U1289" s="3">
        <f t="shared" si="246"/>
        <v>177.58726270667484</v>
      </c>
      <c r="V1289" s="3">
        <f t="shared" si="247"/>
        <v>22.932067933832968</v>
      </c>
      <c r="W1289" s="2">
        <f t="shared" si="248"/>
        <v>1.7222222222222223</v>
      </c>
      <c r="X1289">
        <v>91</v>
      </c>
      <c r="Y1289">
        <v>50</v>
      </c>
      <c r="Z1289" s="2">
        <v>0.54900000000000004</v>
      </c>
      <c r="AA1289">
        <v>31</v>
      </c>
      <c r="AB1289">
        <v>16</v>
      </c>
      <c r="AC1289">
        <f t="shared" si="249"/>
        <v>48</v>
      </c>
      <c r="AD1289" s="2">
        <v>0.51600000000000001</v>
      </c>
      <c r="AE1289">
        <v>28</v>
      </c>
      <c r="AF1289">
        <v>23</v>
      </c>
      <c r="AG1289" s="2">
        <v>0.82099999999999995</v>
      </c>
      <c r="AH1289">
        <v>27</v>
      </c>
      <c r="AI1289">
        <v>16</v>
      </c>
      <c r="AJ1289">
        <v>43</v>
      </c>
      <c r="AK1289">
        <v>21</v>
      </c>
      <c r="AL1289">
        <v>18</v>
      </c>
      <c r="AM1289">
        <v>23</v>
      </c>
      <c r="AN1289">
        <v>240</v>
      </c>
      <c r="AO1289">
        <v>35</v>
      </c>
      <c r="AP1289">
        <v>43</v>
      </c>
      <c r="AQ1289">
        <v>35</v>
      </c>
      <c r="AR1289">
        <v>26</v>
      </c>
      <c r="AS1289">
        <v>25</v>
      </c>
      <c r="AT1289">
        <v>12</v>
      </c>
      <c r="AU1289">
        <v>28</v>
      </c>
      <c r="AV1289">
        <v>58</v>
      </c>
      <c r="AW1289">
        <f t="shared" si="250"/>
        <v>10</v>
      </c>
      <c r="AX1289">
        <f t="shared" si="251"/>
        <v>68</v>
      </c>
      <c r="AY1289" t="s">
        <v>102</v>
      </c>
      <c r="AZ1289" s="1">
        <v>46047.625</v>
      </c>
      <c r="BA1289" s="1">
        <v>46047</v>
      </c>
      <c r="BB1289">
        <v>1</v>
      </c>
      <c r="BC1289" t="s">
        <v>121</v>
      </c>
      <c r="BD1289">
        <v>2026</v>
      </c>
    </row>
    <row r="1290" spans="1:56" x14ac:dyDescent="0.25">
      <c r="A1290">
        <v>22500649</v>
      </c>
      <c r="B1290" t="s">
        <v>96</v>
      </c>
      <c r="C1290" t="s">
        <v>97</v>
      </c>
      <c r="D1290">
        <v>1610612748</v>
      </c>
      <c r="E1290" t="str">
        <f t="shared" si="240"/>
        <v>161061274822500649</v>
      </c>
      <c r="F1290" t="s">
        <v>107</v>
      </c>
      <c r="G1290" t="s">
        <v>108</v>
      </c>
      <c r="H1290">
        <v>1610612762</v>
      </c>
      <c r="I1290" s="4" t="str">
        <f t="shared" si="241"/>
        <v>161061276222500649</v>
      </c>
      <c r="J1290">
        <v>0</v>
      </c>
      <c r="K1290">
        <v>1</v>
      </c>
      <c r="L1290">
        <v>147</v>
      </c>
      <c r="M1290">
        <v>116</v>
      </c>
      <c r="N1290">
        <v>35</v>
      </c>
      <c r="O1290">
        <v>6</v>
      </c>
      <c r="P1290">
        <v>10</v>
      </c>
      <c r="Q1290" s="2">
        <f t="shared" si="242"/>
        <v>0.5811195445920303</v>
      </c>
      <c r="R1290" s="3">
        <f t="shared" si="243"/>
        <v>87.48</v>
      </c>
      <c r="S1290" s="3">
        <f t="shared" si="244"/>
        <v>83.32</v>
      </c>
      <c r="T1290" s="3">
        <f t="shared" si="245"/>
        <v>168.03840877914951</v>
      </c>
      <c r="U1290" s="3">
        <f t="shared" si="246"/>
        <v>139.22227556409027</v>
      </c>
      <c r="V1290" s="3">
        <f t="shared" si="247"/>
        <v>28.816133215059239</v>
      </c>
      <c r="W1290" s="2">
        <f t="shared" si="248"/>
        <v>2.6923076923076925</v>
      </c>
      <c r="X1290">
        <v>108</v>
      </c>
      <c r="Y1290">
        <v>47</v>
      </c>
      <c r="Z1290" s="2">
        <v>0.435</v>
      </c>
      <c r="AA1290">
        <v>47</v>
      </c>
      <c r="AB1290">
        <v>19</v>
      </c>
      <c r="AC1290">
        <f t="shared" si="249"/>
        <v>57</v>
      </c>
      <c r="AD1290" s="2">
        <v>0.40400000000000003</v>
      </c>
      <c r="AE1290">
        <v>42</v>
      </c>
      <c r="AF1290">
        <v>34</v>
      </c>
      <c r="AG1290" s="2">
        <v>0.81</v>
      </c>
      <c r="AH1290">
        <v>38</v>
      </c>
      <c r="AI1290">
        <v>26</v>
      </c>
      <c r="AJ1290">
        <v>64</v>
      </c>
      <c r="AK1290">
        <v>21</v>
      </c>
      <c r="AL1290">
        <v>13</v>
      </c>
      <c r="AM1290">
        <v>31</v>
      </c>
      <c r="AN1290">
        <v>240</v>
      </c>
      <c r="AO1290">
        <v>35</v>
      </c>
      <c r="AP1290">
        <v>38</v>
      </c>
      <c r="AQ1290">
        <v>35</v>
      </c>
      <c r="AR1290">
        <v>39</v>
      </c>
      <c r="AS1290">
        <v>34</v>
      </c>
      <c r="AT1290">
        <v>26</v>
      </c>
      <c r="AU1290">
        <v>20</v>
      </c>
      <c r="AV1290">
        <v>54</v>
      </c>
      <c r="AW1290">
        <f t="shared" si="250"/>
        <v>2</v>
      </c>
      <c r="AX1290">
        <f t="shared" si="251"/>
        <v>56</v>
      </c>
      <c r="AY1290" t="s">
        <v>102</v>
      </c>
      <c r="AZ1290" s="1">
        <v>46046.895833333336</v>
      </c>
      <c r="BA1290" s="1">
        <v>46046</v>
      </c>
      <c r="BB1290">
        <v>1</v>
      </c>
      <c r="BC1290" t="s">
        <v>121</v>
      </c>
      <c r="BD1290">
        <v>2026</v>
      </c>
    </row>
    <row r="1291" spans="1:56" x14ac:dyDescent="0.25">
      <c r="A1291">
        <v>22500649</v>
      </c>
      <c r="B1291" t="s">
        <v>107</v>
      </c>
      <c r="C1291" t="s">
        <v>108</v>
      </c>
      <c r="D1291">
        <v>1610612762</v>
      </c>
      <c r="E1291" t="str">
        <f t="shared" si="240"/>
        <v>161061276222500649</v>
      </c>
      <c r="F1291" t="s">
        <v>96</v>
      </c>
      <c r="G1291" t="s">
        <v>97</v>
      </c>
      <c r="H1291">
        <v>1610612748</v>
      </c>
      <c r="I1291" s="4" t="str">
        <f t="shared" si="241"/>
        <v>161061274822500649</v>
      </c>
      <c r="J1291">
        <v>1</v>
      </c>
      <c r="K1291">
        <v>0</v>
      </c>
      <c r="L1291">
        <v>116</v>
      </c>
      <c r="M1291">
        <v>147</v>
      </c>
      <c r="N1291">
        <v>36</v>
      </c>
      <c r="O1291">
        <v>10</v>
      </c>
      <c r="P1291">
        <v>9</v>
      </c>
      <c r="Q1291" s="2">
        <f t="shared" si="242"/>
        <v>0.55598159509202461</v>
      </c>
      <c r="R1291" s="3">
        <f t="shared" si="243"/>
        <v>83.32</v>
      </c>
      <c r="S1291" s="3">
        <f t="shared" si="244"/>
        <v>87.48</v>
      </c>
      <c r="T1291" s="3">
        <f t="shared" si="245"/>
        <v>139.22227556409027</v>
      </c>
      <c r="U1291" s="3">
        <f t="shared" si="246"/>
        <v>168.03840877914951</v>
      </c>
      <c r="V1291" s="3">
        <f t="shared" si="247"/>
        <v>-28.816133215059239</v>
      </c>
      <c r="W1291" s="2">
        <f t="shared" si="248"/>
        <v>2.5714285714285716</v>
      </c>
      <c r="X1291">
        <v>92</v>
      </c>
      <c r="Y1291">
        <v>44</v>
      </c>
      <c r="Z1291" s="2">
        <v>0.47799999999999998</v>
      </c>
      <c r="AA1291">
        <v>25</v>
      </c>
      <c r="AB1291">
        <v>7</v>
      </c>
      <c r="AC1291">
        <f t="shared" si="249"/>
        <v>21</v>
      </c>
      <c r="AD1291" s="2">
        <v>0.28000000000000003</v>
      </c>
      <c r="AE1291">
        <v>28</v>
      </c>
      <c r="AF1291">
        <v>21</v>
      </c>
      <c r="AG1291" s="2">
        <v>0.75</v>
      </c>
      <c r="AH1291">
        <v>27</v>
      </c>
      <c r="AI1291">
        <v>7</v>
      </c>
      <c r="AJ1291">
        <v>34</v>
      </c>
      <c r="AK1291">
        <v>26</v>
      </c>
      <c r="AL1291">
        <v>14</v>
      </c>
      <c r="AM1291">
        <v>-31</v>
      </c>
      <c r="AN1291">
        <v>240</v>
      </c>
      <c r="AO1291">
        <v>34</v>
      </c>
      <c r="AP1291">
        <v>18</v>
      </c>
      <c r="AQ1291">
        <v>37</v>
      </c>
      <c r="AR1291">
        <v>27</v>
      </c>
      <c r="AS1291">
        <v>7</v>
      </c>
      <c r="AT1291">
        <v>23</v>
      </c>
      <c r="AU1291">
        <v>11</v>
      </c>
      <c r="AV1291">
        <v>70</v>
      </c>
      <c r="AW1291">
        <f t="shared" si="250"/>
        <v>4</v>
      </c>
      <c r="AX1291">
        <f t="shared" si="251"/>
        <v>74</v>
      </c>
      <c r="AY1291" t="s">
        <v>102</v>
      </c>
      <c r="AZ1291" s="1">
        <v>46046.895833333336</v>
      </c>
      <c r="BA1291" s="1">
        <v>46046</v>
      </c>
      <c r="BB1291">
        <v>1</v>
      </c>
      <c r="BC1291" t="s">
        <v>121</v>
      </c>
      <c r="BD1291">
        <v>2026</v>
      </c>
    </row>
    <row r="1292" spans="1:56" x14ac:dyDescent="0.25">
      <c r="A1292">
        <v>22500648</v>
      </c>
      <c r="B1292" t="s">
        <v>68</v>
      </c>
      <c r="C1292" t="s">
        <v>69</v>
      </c>
      <c r="D1292">
        <v>1610612747</v>
      </c>
      <c r="E1292" t="str">
        <f t="shared" si="240"/>
        <v>161061274722500648</v>
      </c>
      <c r="F1292" t="s">
        <v>98</v>
      </c>
      <c r="G1292" t="s">
        <v>99</v>
      </c>
      <c r="H1292">
        <v>1610612742</v>
      </c>
      <c r="I1292" s="4" t="str">
        <f t="shared" si="241"/>
        <v>161061274222500648</v>
      </c>
      <c r="J1292">
        <v>0</v>
      </c>
      <c r="K1292">
        <v>1</v>
      </c>
      <c r="L1292">
        <v>116</v>
      </c>
      <c r="M1292">
        <v>110</v>
      </c>
      <c r="N1292">
        <v>26</v>
      </c>
      <c r="O1292">
        <v>8</v>
      </c>
      <c r="P1292">
        <v>7</v>
      </c>
      <c r="Q1292" s="2">
        <f t="shared" si="242"/>
        <v>0.56442195406773066</v>
      </c>
      <c r="R1292" s="3">
        <f t="shared" si="243"/>
        <v>72.760000000000005</v>
      </c>
      <c r="S1292" s="3">
        <f t="shared" si="244"/>
        <v>84.76</v>
      </c>
      <c r="T1292" s="3">
        <f t="shared" si="245"/>
        <v>159.4282572842221</v>
      </c>
      <c r="U1292" s="3">
        <f t="shared" si="246"/>
        <v>129.77819726285983</v>
      </c>
      <c r="V1292" s="3">
        <f t="shared" si="247"/>
        <v>29.650060021362265</v>
      </c>
      <c r="W1292" s="2">
        <f t="shared" si="248"/>
        <v>1.8571428571428572</v>
      </c>
      <c r="X1292">
        <v>90</v>
      </c>
      <c r="Y1292">
        <v>40</v>
      </c>
      <c r="Z1292" s="2">
        <v>0.44400000000000001</v>
      </c>
      <c r="AA1292">
        <v>34</v>
      </c>
      <c r="AB1292">
        <v>14</v>
      </c>
      <c r="AC1292">
        <f t="shared" si="249"/>
        <v>42</v>
      </c>
      <c r="AD1292" s="2">
        <v>0.41199999999999998</v>
      </c>
      <c r="AE1292">
        <v>29</v>
      </c>
      <c r="AF1292">
        <v>22</v>
      </c>
      <c r="AG1292" s="2">
        <v>0.75900000000000001</v>
      </c>
      <c r="AH1292">
        <v>41</v>
      </c>
      <c r="AI1292">
        <v>16</v>
      </c>
      <c r="AJ1292">
        <v>57</v>
      </c>
      <c r="AK1292">
        <v>20</v>
      </c>
      <c r="AL1292">
        <v>14</v>
      </c>
      <c r="AM1292">
        <v>6</v>
      </c>
      <c r="AN1292">
        <v>240</v>
      </c>
      <c r="AO1292">
        <v>37</v>
      </c>
      <c r="AP1292">
        <v>28</v>
      </c>
      <c r="AQ1292">
        <v>14</v>
      </c>
      <c r="AR1292">
        <v>37</v>
      </c>
      <c r="AS1292">
        <v>14</v>
      </c>
      <c r="AT1292">
        <v>18</v>
      </c>
      <c r="AU1292">
        <v>16</v>
      </c>
      <c r="AV1292">
        <v>48</v>
      </c>
      <c r="AW1292">
        <f t="shared" si="250"/>
        <v>4</v>
      </c>
      <c r="AX1292">
        <f t="shared" si="251"/>
        <v>52</v>
      </c>
      <c r="AY1292" t="s">
        <v>102</v>
      </c>
      <c r="AZ1292" s="1">
        <v>46046.854166666664</v>
      </c>
      <c r="BA1292" s="1">
        <v>46046</v>
      </c>
      <c r="BB1292">
        <v>1</v>
      </c>
      <c r="BC1292" t="s">
        <v>121</v>
      </c>
      <c r="BD1292">
        <v>2026</v>
      </c>
    </row>
    <row r="1293" spans="1:56" x14ac:dyDescent="0.25">
      <c r="A1293">
        <v>22500648</v>
      </c>
      <c r="B1293" t="s">
        <v>98</v>
      </c>
      <c r="C1293" t="s">
        <v>99</v>
      </c>
      <c r="D1293">
        <v>1610612742</v>
      </c>
      <c r="E1293" t="str">
        <f t="shared" si="240"/>
        <v>161061274222500648</v>
      </c>
      <c r="F1293" t="s">
        <v>68</v>
      </c>
      <c r="G1293" t="s">
        <v>69</v>
      </c>
      <c r="H1293">
        <v>1610612747</v>
      </c>
      <c r="I1293" s="4" t="str">
        <f t="shared" si="241"/>
        <v>161061274722500648</v>
      </c>
      <c r="J1293">
        <v>1</v>
      </c>
      <c r="K1293">
        <v>0</v>
      </c>
      <c r="L1293">
        <v>110</v>
      </c>
      <c r="M1293">
        <v>116</v>
      </c>
      <c r="N1293">
        <v>22</v>
      </c>
      <c r="O1293">
        <v>6</v>
      </c>
      <c r="P1293">
        <v>10</v>
      </c>
      <c r="Q1293" s="2">
        <f t="shared" si="242"/>
        <v>0.51517422255526413</v>
      </c>
      <c r="R1293" s="3">
        <f t="shared" si="243"/>
        <v>84.76</v>
      </c>
      <c r="S1293" s="3">
        <f t="shared" si="244"/>
        <v>72.760000000000005</v>
      </c>
      <c r="T1293" s="3">
        <f t="shared" si="245"/>
        <v>129.77819726285983</v>
      </c>
      <c r="U1293" s="3">
        <f t="shared" si="246"/>
        <v>159.4282572842221</v>
      </c>
      <c r="V1293" s="3">
        <f t="shared" si="247"/>
        <v>-29.650060021362265</v>
      </c>
      <c r="W1293" s="2">
        <f t="shared" si="248"/>
        <v>2</v>
      </c>
      <c r="X1293">
        <v>94</v>
      </c>
      <c r="Y1293">
        <v>39</v>
      </c>
      <c r="Z1293" s="2">
        <v>0.41499999999999998</v>
      </c>
      <c r="AA1293">
        <v>29</v>
      </c>
      <c r="AB1293">
        <v>10</v>
      </c>
      <c r="AC1293">
        <f t="shared" si="249"/>
        <v>30</v>
      </c>
      <c r="AD1293" s="2">
        <v>0.34499999999999997</v>
      </c>
      <c r="AE1293">
        <v>29</v>
      </c>
      <c r="AF1293">
        <v>22</v>
      </c>
      <c r="AG1293" s="2">
        <v>0.75900000000000001</v>
      </c>
      <c r="AH1293">
        <v>32</v>
      </c>
      <c r="AI1293">
        <v>11</v>
      </c>
      <c r="AJ1293">
        <v>43</v>
      </c>
      <c r="AK1293">
        <v>19</v>
      </c>
      <c r="AL1293">
        <v>11</v>
      </c>
      <c r="AM1293">
        <v>-6</v>
      </c>
      <c r="AN1293">
        <v>240</v>
      </c>
      <c r="AO1293">
        <v>28</v>
      </c>
      <c r="AP1293">
        <v>24</v>
      </c>
      <c r="AQ1293">
        <v>35</v>
      </c>
      <c r="AR1293">
        <v>23</v>
      </c>
      <c r="AS1293">
        <v>15</v>
      </c>
      <c r="AT1293">
        <v>20</v>
      </c>
      <c r="AU1293">
        <v>12</v>
      </c>
      <c r="AV1293">
        <v>50</v>
      </c>
      <c r="AW1293">
        <f t="shared" si="250"/>
        <v>8</v>
      </c>
      <c r="AX1293">
        <f t="shared" si="251"/>
        <v>58</v>
      </c>
      <c r="AY1293" t="s">
        <v>102</v>
      </c>
      <c r="AZ1293" s="1">
        <v>46046.854166666664</v>
      </c>
      <c r="BA1293" s="1">
        <v>46046</v>
      </c>
      <c r="BB1293">
        <v>1</v>
      </c>
      <c r="BC1293" t="s">
        <v>121</v>
      </c>
      <c r="BD1293">
        <v>2026</v>
      </c>
    </row>
    <row r="1294" spans="1:56" x14ac:dyDescent="0.25">
      <c r="A1294">
        <v>22500647</v>
      </c>
      <c r="B1294" t="s">
        <v>76</v>
      </c>
      <c r="C1294" t="s">
        <v>77</v>
      </c>
      <c r="D1294">
        <v>1610612738</v>
      </c>
      <c r="E1294" t="str">
        <f t="shared" si="240"/>
        <v>161061273822500647</v>
      </c>
      <c r="F1294" t="s">
        <v>100</v>
      </c>
      <c r="G1294" t="s">
        <v>101</v>
      </c>
      <c r="H1294">
        <v>1610612741</v>
      </c>
      <c r="I1294" s="4" t="str">
        <f t="shared" si="241"/>
        <v>161061274122500647</v>
      </c>
      <c r="J1294">
        <v>0</v>
      </c>
      <c r="K1294">
        <v>0</v>
      </c>
      <c r="L1294">
        <v>111</v>
      </c>
      <c r="M1294">
        <v>114</v>
      </c>
      <c r="N1294">
        <v>28</v>
      </c>
      <c r="O1294">
        <v>5</v>
      </c>
      <c r="P1294">
        <v>10</v>
      </c>
      <c r="Q1294" s="2">
        <f t="shared" si="242"/>
        <v>0.53904428904428903</v>
      </c>
      <c r="R1294" s="3">
        <f t="shared" si="243"/>
        <v>88.96</v>
      </c>
      <c r="S1294" s="3">
        <f t="shared" si="244"/>
        <v>65.52</v>
      </c>
      <c r="T1294" s="3">
        <f t="shared" si="245"/>
        <v>124.77517985611513</v>
      </c>
      <c r="U1294" s="3">
        <f t="shared" si="246"/>
        <v>173.99267399267399</v>
      </c>
      <c r="V1294" s="3">
        <f t="shared" si="247"/>
        <v>-49.217494136558855</v>
      </c>
      <c r="W1294" s="2">
        <f t="shared" si="248"/>
        <v>4.666666666666667</v>
      </c>
      <c r="X1294">
        <v>99</v>
      </c>
      <c r="Y1294">
        <v>44</v>
      </c>
      <c r="Z1294" s="2">
        <v>0.44400000000000001</v>
      </c>
      <c r="AA1294">
        <v>47</v>
      </c>
      <c r="AB1294">
        <v>15</v>
      </c>
      <c r="AC1294">
        <f t="shared" si="249"/>
        <v>45</v>
      </c>
      <c r="AD1294" s="2">
        <v>0.31900000000000001</v>
      </c>
      <c r="AE1294">
        <v>9</v>
      </c>
      <c r="AF1294">
        <v>8</v>
      </c>
      <c r="AG1294" s="2">
        <v>0.88900000000000001</v>
      </c>
      <c r="AH1294">
        <v>30</v>
      </c>
      <c r="AI1294">
        <v>8</v>
      </c>
      <c r="AJ1294">
        <v>38</v>
      </c>
      <c r="AK1294">
        <v>9</v>
      </c>
      <c r="AL1294">
        <v>6</v>
      </c>
      <c r="AM1294">
        <v>-3</v>
      </c>
      <c r="AN1294">
        <v>240</v>
      </c>
      <c r="AO1294">
        <v>28</v>
      </c>
      <c r="AP1294">
        <v>30</v>
      </c>
      <c r="AQ1294">
        <v>27</v>
      </c>
      <c r="AR1294">
        <v>26</v>
      </c>
      <c r="AS1294">
        <v>8</v>
      </c>
      <c r="AT1294">
        <v>8</v>
      </c>
      <c r="AU1294">
        <v>18</v>
      </c>
      <c r="AV1294">
        <v>52</v>
      </c>
      <c r="AW1294">
        <f t="shared" si="250"/>
        <v>6</v>
      </c>
      <c r="AX1294">
        <f t="shared" si="251"/>
        <v>58</v>
      </c>
      <c r="AY1294" t="s">
        <v>102</v>
      </c>
      <c r="AZ1294" s="1">
        <v>46046.833333333336</v>
      </c>
      <c r="BA1294" s="1">
        <v>46046</v>
      </c>
      <c r="BB1294">
        <v>1</v>
      </c>
      <c r="BC1294" t="s">
        <v>121</v>
      </c>
      <c r="BD1294">
        <v>2026</v>
      </c>
    </row>
    <row r="1295" spans="1:56" x14ac:dyDescent="0.25">
      <c r="A1295">
        <v>22500647</v>
      </c>
      <c r="B1295" t="s">
        <v>100</v>
      </c>
      <c r="C1295" t="s">
        <v>101</v>
      </c>
      <c r="D1295">
        <v>1610612741</v>
      </c>
      <c r="E1295" t="str">
        <f t="shared" si="240"/>
        <v>161061274122500647</v>
      </c>
      <c r="F1295" t="s">
        <v>76</v>
      </c>
      <c r="G1295" t="s">
        <v>77</v>
      </c>
      <c r="H1295">
        <v>1610612738</v>
      </c>
      <c r="I1295" s="4" t="str">
        <f t="shared" si="241"/>
        <v>161061273822500647</v>
      </c>
      <c r="J1295">
        <v>1</v>
      </c>
      <c r="K1295">
        <v>1</v>
      </c>
      <c r="L1295">
        <v>114</v>
      </c>
      <c r="M1295">
        <v>111</v>
      </c>
      <c r="N1295">
        <v>32</v>
      </c>
      <c r="O1295">
        <v>6</v>
      </c>
      <c r="P1295">
        <v>2</v>
      </c>
      <c r="Q1295" s="2">
        <f t="shared" si="242"/>
        <v>0.64392227745142339</v>
      </c>
      <c r="R1295" s="3">
        <f t="shared" si="243"/>
        <v>65.52</v>
      </c>
      <c r="S1295" s="3">
        <f t="shared" si="244"/>
        <v>88.96</v>
      </c>
      <c r="T1295" s="3">
        <f t="shared" si="245"/>
        <v>173.99267399267399</v>
      </c>
      <c r="U1295" s="3">
        <f t="shared" si="246"/>
        <v>124.77517985611513</v>
      </c>
      <c r="V1295" s="3">
        <f t="shared" si="247"/>
        <v>49.217494136558855</v>
      </c>
      <c r="W1295" s="2">
        <f t="shared" si="248"/>
        <v>2.1333333333333333</v>
      </c>
      <c r="X1295">
        <v>85</v>
      </c>
      <c r="Y1295">
        <v>43</v>
      </c>
      <c r="Z1295" s="2">
        <v>0.50600000000000001</v>
      </c>
      <c r="AA1295">
        <v>45</v>
      </c>
      <c r="AB1295">
        <v>21</v>
      </c>
      <c r="AC1295">
        <f t="shared" si="249"/>
        <v>63</v>
      </c>
      <c r="AD1295" s="2">
        <v>0.46700000000000003</v>
      </c>
      <c r="AE1295">
        <v>8</v>
      </c>
      <c r="AF1295">
        <v>7</v>
      </c>
      <c r="AG1295" s="2">
        <v>0.875</v>
      </c>
      <c r="AH1295">
        <v>36</v>
      </c>
      <c r="AI1295">
        <v>8</v>
      </c>
      <c r="AJ1295">
        <v>44</v>
      </c>
      <c r="AK1295">
        <v>15</v>
      </c>
      <c r="AL1295">
        <v>15</v>
      </c>
      <c r="AM1295">
        <v>3</v>
      </c>
      <c r="AN1295">
        <v>240</v>
      </c>
      <c r="AO1295">
        <v>30</v>
      </c>
      <c r="AP1295">
        <v>22</v>
      </c>
      <c r="AQ1295">
        <v>36</v>
      </c>
      <c r="AR1295">
        <v>26</v>
      </c>
      <c r="AS1295">
        <v>8</v>
      </c>
      <c r="AT1295">
        <v>18</v>
      </c>
      <c r="AU1295">
        <v>5</v>
      </c>
      <c r="AV1295">
        <v>42</v>
      </c>
      <c r="AW1295">
        <f t="shared" si="250"/>
        <v>2</v>
      </c>
      <c r="AX1295">
        <f t="shared" si="251"/>
        <v>44</v>
      </c>
      <c r="AY1295" t="s">
        <v>102</v>
      </c>
      <c r="AZ1295" s="1">
        <v>46046.833333333336</v>
      </c>
      <c r="BA1295" s="1">
        <v>46046</v>
      </c>
      <c r="BB1295">
        <v>1</v>
      </c>
      <c r="BC1295" t="s">
        <v>121</v>
      </c>
      <c r="BD1295">
        <v>2026</v>
      </c>
    </row>
    <row r="1296" spans="1:56" x14ac:dyDescent="0.25">
      <c r="A1296">
        <v>22500646</v>
      </c>
      <c r="B1296" t="s">
        <v>74</v>
      </c>
      <c r="C1296" t="s">
        <v>75</v>
      </c>
      <c r="D1296">
        <v>1610612753</v>
      </c>
      <c r="E1296" t="str">
        <f t="shared" si="240"/>
        <v>161061275322500646</v>
      </c>
      <c r="F1296" t="s">
        <v>62</v>
      </c>
      <c r="G1296" t="s">
        <v>63</v>
      </c>
      <c r="H1296">
        <v>1610612739</v>
      </c>
      <c r="I1296" s="4" t="str">
        <f t="shared" si="241"/>
        <v>161061273922500646</v>
      </c>
      <c r="J1296">
        <v>1</v>
      </c>
      <c r="K1296">
        <v>0</v>
      </c>
      <c r="L1296">
        <v>105</v>
      </c>
      <c r="M1296">
        <v>119</v>
      </c>
      <c r="N1296">
        <v>21</v>
      </c>
      <c r="O1296">
        <v>3</v>
      </c>
      <c r="P1296">
        <v>8</v>
      </c>
      <c r="Q1296" s="2">
        <f t="shared" si="242"/>
        <v>0.55216659655027345</v>
      </c>
      <c r="R1296" s="3">
        <f t="shared" si="243"/>
        <v>69.08</v>
      </c>
      <c r="S1296" s="3">
        <f t="shared" si="244"/>
        <v>68.680000000000007</v>
      </c>
      <c r="T1296" s="3">
        <f t="shared" si="245"/>
        <v>151.9976838448176</v>
      </c>
      <c r="U1296" s="3">
        <f t="shared" si="246"/>
        <v>173.26732673267324</v>
      </c>
      <c r="V1296" s="3">
        <f t="shared" si="247"/>
        <v>-21.269642887855639</v>
      </c>
      <c r="W1296" s="2">
        <f t="shared" si="248"/>
        <v>1.3125</v>
      </c>
      <c r="X1296">
        <v>81</v>
      </c>
      <c r="Y1296">
        <v>33</v>
      </c>
      <c r="Z1296" s="2">
        <v>0.40699999999999997</v>
      </c>
      <c r="AA1296">
        <v>40</v>
      </c>
      <c r="AB1296">
        <v>11</v>
      </c>
      <c r="AC1296">
        <f t="shared" si="249"/>
        <v>33</v>
      </c>
      <c r="AD1296" s="2">
        <v>0.27500000000000002</v>
      </c>
      <c r="AE1296">
        <v>32</v>
      </c>
      <c r="AF1296">
        <v>28</v>
      </c>
      <c r="AG1296" s="2">
        <v>0.875</v>
      </c>
      <c r="AH1296">
        <v>27</v>
      </c>
      <c r="AI1296">
        <v>10</v>
      </c>
      <c r="AJ1296">
        <v>37</v>
      </c>
      <c r="AK1296">
        <v>20</v>
      </c>
      <c r="AL1296">
        <v>16</v>
      </c>
      <c r="AM1296">
        <v>-14</v>
      </c>
      <c r="AN1296">
        <v>240</v>
      </c>
      <c r="AO1296">
        <v>23</v>
      </c>
      <c r="AP1296">
        <v>25</v>
      </c>
      <c r="AQ1296">
        <v>22</v>
      </c>
      <c r="AR1296">
        <v>35</v>
      </c>
      <c r="AS1296">
        <v>3</v>
      </c>
      <c r="AT1296">
        <v>11</v>
      </c>
      <c r="AU1296">
        <v>30</v>
      </c>
      <c r="AV1296">
        <v>40</v>
      </c>
      <c r="AW1296">
        <f t="shared" si="250"/>
        <v>4</v>
      </c>
      <c r="AX1296">
        <f t="shared" si="251"/>
        <v>44</v>
      </c>
      <c r="AY1296" t="s">
        <v>102</v>
      </c>
      <c r="AZ1296" s="1">
        <v>46046.791666666664</v>
      </c>
      <c r="BA1296" s="1">
        <v>46046</v>
      </c>
      <c r="BB1296">
        <v>1</v>
      </c>
      <c r="BC1296" t="s">
        <v>121</v>
      </c>
      <c r="BD1296">
        <v>2026</v>
      </c>
    </row>
    <row r="1297" spans="1:56" x14ac:dyDescent="0.25">
      <c r="A1297">
        <v>22500646</v>
      </c>
      <c r="B1297" t="s">
        <v>62</v>
      </c>
      <c r="C1297" t="s">
        <v>63</v>
      </c>
      <c r="D1297">
        <v>1610612739</v>
      </c>
      <c r="E1297" t="str">
        <f t="shared" si="240"/>
        <v>161061273922500646</v>
      </c>
      <c r="F1297" t="s">
        <v>74</v>
      </c>
      <c r="G1297" t="s">
        <v>75</v>
      </c>
      <c r="H1297">
        <v>1610612753</v>
      </c>
      <c r="I1297" s="4" t="str">
        <f t="shared" si="241"/>
        <v>161061275322500646</v>
      </c>
      <c r="J1297">
        <v>0</v>
      </c>
      <c r="K1297">
        <v>1</v>
      </c>
      <c r="L1297">
        <v>119</v>
      </c>
      <c r="M1297">
        <v>105</v>
      </c>
      <c r="N1297">
        <v>27</v>
      </c>
      <c r="O1297">
        <v>6</v>
      </c>
      <c r="P1297">
        <v>11</v>
      </c>
      <c r="Q1297" s="2">
        <f t="shared" si="242"/>
        <v>0.65615350683722973</v>
      </c>
      <c r="R1297" s="3">
        <f t="shared" si="243"/>
        <v>68.680000000000007</v>
      </c>
      <c r="S1297" s="3">
        <f t="shared" si="244"/>
        <v>69.08</v>
      </c>
      <c r="T1297" s="3">
        <f t="shared" si="245"/>
        <v>173.26732673267324</v>
      </c>
      <c r="U1297" s="3">
        <f t="shared" si="246"/>
        <v>151.9976838448176</v>
      </c>
      <c r="V1297" s="3">
        <f t="shared" si="247"/>
        <v>21.269642887855639</v>
      </c>
      <c r="W1297" s="2">
        <f t="shared" si="248"/>
        <v>1.9285714285714286</v>
      </c>
      <c r="X1297">
        <v>81</v>
      </c>
      <c r="Y1297">
        <v>43</v>
      </c>
      <c r="Z1297" s="2">
        <v>0.53100000000000003</v>
      </c>
      <c r="AA1297">
        <v>34</v>
      </c>
      <c r="AB1297">
        <v>15</v>
      </c>
      <c r="AC1297">
        <f t="shared" si="249"/>
        <v>45</v>
      </c>
      <c r="AD1297" s="2">
        <v>0.441</v>
      </c>
      <c r="AE1297">
        <v>22</v>
      </c>
      <c r="AF1297">
        <v>18</v>
      </c>
      <c r="AG1297" s="2">
        <v>0.81799999999999995</v>
      </c>
      <c r="AH1297">
        <v>30</v>
      </c>
      <c r="AI1297">
        <v>8</v>
      </c>
      <c r="AJ1297">
        <v>38</v>
      </c>
      <c r="AK1297">
        <v>25</v>
      </c>
      <c r="AL1297">
        <v>14</v>
      </c>
      <c r="AM1297">
        <v>14</v>
      </c>
      <c r="AN1297">
        <v>240</v>
      </c>
      <c r="AO1297">
        <v>25</v>
      </c>
      <c r="AP1297">
        <v>30</v>
      </c>
      <c r="AQ1297">
        <v>27</v>
      </c>
      <c r="AR1297">
        <v>37</v>
      </c>
      <c r="AS1297">
        <v>18</v>
      </c>
      <c r="AT1297">
        <v>14</v>
      </c>
      <c r="AU1297">
        <v>17</v>
      </c>
      <c r="AV1297">
        <v>50</v>
      </c>
      <c r="AW1297">
        <f t="shared" si="250"/>
        <v>6</v>
      </c>
      <c r="AX1297">
        <f t="shared" si="251"/>
        <v>56</v>
      </c>
      <c r="AY1297" t="s">
        <v>102</v>
      </c>
      <c r="AZ1297" s="1">
        <v>46046.791666666664</v>
      </c>
      <c r="BA1297" s="1">
        <v>46046</v>
      </c>
      <c r="BB1297">
        <v>1</v>
      </c>
      <c r="BC1297" t="s">
        <v>121</v>
      </c>
      <c r="BD1297">
        <v>2026</v>
      </c>
    </row>
    <row r="1298" spans="1:56" x14ac:dyDescent="0.25">
      <c r="A1298">
        <v>22500643</v>
      </c>
      <c r="B1298" t="s">
        <v>55</v>
      </c>
      <c r="C1298" t="s">
        <v>56</v>
      </c>
      <c r="D1298">
        <v>1610612752</v>
      </c>
      <c r="E1298" t="str">
        <f t="shared" si="240"/>
        <v>161061275222500643</v>
      </c>
      <c r="F1298" t="s">
        <v>70</v>
      </c>
      <c r="G1298" t="s">
        <v>71</v>
      </c>
      <c r="H1298">
        <v>1610612755</v>
      </c>
      <c r="I1298" s="4" t="str">
        <f t="shared" si="241"/>
        <v>161061275522500643</v>
      </c>
      <c r="J1298">
        <v>0</v>
      </c>
      <c r="K1298">
        <v>1</v>
      </c>
      <c r="L1298">
        <v>112</v>
      </c>
      <c r="M1298">
        <v>109</v>
      </c>
      <c r="N1298">
        <v>27</v>
      </c>
      <c r="O1298">
        <v>5</v>
      </c>
      <c r="P1298">
        <v>6</v>
      </c>
      <c r="Q1298" s="2">
        <f t="shared" si="242"/>
        <v>0.53394355453852027</v>
      </c>
      <c r="R1298" s="3">
        <f t="shared" si="243"/>
        <v>75.88</v>
      </c>
      <c r="S1298" s="3">
        <f t="shared" si="244"/>
        <v>70.760000000000005</v>
      </c>
      <c r="T1298" s="3">
        <f t="shared" si="245"/>
        <v>147.60147601476015</v>
      </c>
      <c r="U1298" s="3">
        <f t="shared" si="246"/>
        <v>154.04183154324477</v>
      </c>
      <c r="V1298" s="3">
        <f t="shared" si="247"/>
        <v>-6.4403555284846163</v>
      </c>
      <c r="W1298" s="2">
        <f t="shared" si="248"/>
        <v>2.7</v>
      </c>
      <c r="X1298">
        <v>93</v>
      </c>
      <c r="Y1298">
        <v>41</v>
      </c>
      <c r="Z1298" s="2">
        <v>0.441</v>
      </c>
      <c r="AA1298">
        <v>44</v>
      </c>
      <c r="AB1298">
        <v>15</v>
      </c>
      <c r="AC1298">
        <f t="shared" si="249"/>
        <v>45</v>
      </c>
      <c r="AD1298" s="2">
        <v>0.34100000000000003</v>
      </c>
      <c r="AE1298">
        <v>27</v>
      </c>
      <c r="AF1298">
        <v>15</v>
      </c>
      <c r="AG1298" s="2">
        <v>0.55600000000000005</v>
      </c>
      <c r="AH1298">
        <v>34</v>
      </c>
      <c r="AI1298">
        <v>19</v>
      </c>
      <c r="AJ1298">
        <v>53</v>
      </c>
      <c r="AK1298">
        <v>22</v>
      </c>
      <c r="AL1298">
        <v>10</v>
      </c>
      <c r="AM1298">
        <v>3</v>
      </c>
      <c r="AN1298">
        <v>240</v>
      </c>
      <c r="AO1298">
        <v>34</v>
      </c>
      <c r="AP1298">
        <v>26</v>
      </c>
      <c r="AQ1298">
        <v>30</v>
      </c>
      <c r="AR1298">
        <v>22</v>
      </c>
      <c r="AS1298">
        <v>17</v>
      </c>
      <c r="AT1298">
        <v>10</v>
      </c>
      <c r="AU1298">
        <v>15</v>
      </c>
      <c r="AV1298">
        <v>42</v>
      </c>
      <c r="AW1298">
        <f t="shared" si="250"/>
        <v>10</v>
      </c>
      <c r="AX1298">
        <f t="shared" si="251"/>
        <v>52</v>
      </c>
      <c r="AY1298" t="s">
        <v>102</v>
      </c>
      <c r="AZ1298" s="1">
        <v>46046.625</v>
      </c>
      <c r="BA1298" s="1">
        <v>46046</v>
      </c>
      <c r="BB1298">
        <v>1</v>
      </c>
      <c r="BC1298" t="s">
        <v>121</v>
      </c>
      <c r="BD1298">
        <v>2026</v>
      </c>
    </row>
    <row r="1299" spans="1:56" x14ac:dyDescent="0.25">
      <c r="A1299">
        <v>22500643</v>
      </c>
      <c r="B1299" t="s">
        <v>70</v>
      </c>
      <c r="C1299" t="s">
        <v>71</v>
      </c>
      <c r="D1299">
        <v>1610612755</v>
      </c>
      <c r="E1299" t="str">
        <f t="shared" si="240"/>
        <v>161061275522500643</v>
      </c>
      <c r="F1299" t="s">
        <v>55</v>
      </c>
      <c r="G1299" t="s">
        <v>56</v>
      </c>
      <c r="H1299">
        <v>1610612752</v>
      </c>
      <c r="I1299" s="4" t="str">
        <f t="shared" si="241"/>
        <v>161061275222500643</v>
      </c>
      <c r="J1299">
        <v>1</v>
      </c>
      <c r="K1299">
        <v>0</v>
      </c>
      <c r="L1299">
        <v>109</v>
      </c>
      <c r="M1299">
        <v>112</v>
      </c>
      <c r="N1299">
        <v>24</v>
      </c>
      <c r="O1299">
        <v>4</v>
      </c>
      <c r="P1299">
        <v>7</v>
      </c>
      <c r="Q1299" s="2">
        <f t="shared" si="242"/>
        <v>0.607174688057041</v>
      </c>
      <c r="R1299" s="3">
        <f t="shared" si="243"/>
        <v>70.760000000000005</v>
      </c>
      <c r="S1299" s="3">
        <f t="shared" si="244"/>
        <v>75.88</v>
      </c>
      <c r="T1299" s="3">
        <f t="shared" si="245"/>
        <v>154.04183154324477</v>
      </c>
      <c r="U1299" s="3">
        <f t="shared" si="246"/>
        <v>147.60147601476015</v>
      </c>
      <c r="V1299" s="3">
        <f t="shared" si="247"/>
        <v>6.4403555284846163</v>
      </c>
      <c r="W1299" s="2">
        <f t="shared" si="248"/>
        <v>1.8461538461538463</v>
      </c>
      <c r="X1299">
        <v>77</v>
      </c>
      <c r="Y1299">
        <v>39</v>
      </c>
      <c r="Z1299" s="2">
        <v>0.50600000000000001</v>
      </c>
      <c r="AA1299">
        <v>29</v>
      </c>
      <c r="AB1299">
        <v>9</v>
      </c>
      <c r="AC1299">
        <f t="shared" si="249"/>
        <v>27</v>
      </c>
      <c r="AD1299" s="2">
        <v>0.31</v>
      </c>
      <c r="AE1299">
        <v>29</v>
      </c>
      <c r="AF1299">
        <v>22</v>
      </c>
      <c r="AG1299" s="2">
        <v>0.75900000000000001</v>
      </c>
      <c r="AH1299">
        <v>31</v>
      </c>
      <c r="AI1299">
        <v>6</v>
      </c>
      <c r="AJ1299">
        <v>37</v>
      </c>
      <c r="AK1299">
        <v>21</v>
      </c>
      <c r="AL1299">
        <v>13</v>
      </c>
      <c r="AM1299">
        <v>-3</v>
      </c>
      <c r="AN1299">
        <v>240</v>
      </c>
      <c r="AO1299">
        <v>34</v>
      </c>
      <c r="AP1299">
        <v>30</v>
      </c>
      <c r="AQ1299">
        <v>13</v>
      </c>
      <c r="AR1299">
        <v>32</v>
      </c>
      <c r="AS1299">
        <v>6</v>
      </c>
      <c r="AT1299">
        <v>16</v>
      </c>
      <c r="AU1299">
        <v>10</v>
      </c>
      <c r="AV1299">
        <v>50</v>
      </c>
      <c r="AW1299">
        <f t="shared" si="250"/>
        <v>10</v>
      </c>
      <c r="AX1299">
        <f t="shared" si="251"/>
        <v>60</v>
      </c>
      <c r="AY1299" t="s">
        <v>102</v>
      </c>
      <c r="AZ1299" s="1">
        <v>46046.625</v>
      </c>
      <c r="BA1299" s="1">
        <v>46046</v>
      </c>
      <c r="BB1299">
        <v>1</v>
      </c>
      <c r="BC1299" t="s">
        <v>121</v>
      </c>
      <c r="BD1299">
        <v>2026</v>
      </c>
    </row>
    <row r="1300" spans="1:56" x14ac:dyDescent="0.25">
      <c r="A1300">
        <v>22500645</v>
      </c>
      <c r="B1300" t="s">
        <v>92</v>
      </c>
      <c r="C1300" t="s">
        <v>93</v>
      </c>
      <c r="D1300">
        <v>1610612766</v>
      </c>
      <c r="E1300" t="str">
        <f t="shared" si="240"/>
        <v>161061276622500645</v>
      </c>
      <c r="F1300" t="s">
        <v>111</v>
      </c>
      <c r="G1300" t="s">
        <v>112</v>
      </c>
      <c r="H1300">
        <v>1610612764</v>
      </c>
      <c r="I1300" s="4" t="str">
        <f t="shared" si="241"/>
        <v>161061276422500645</v>
      </c>
      <c r="J1300">
        <v>1</v>
      </c>
      <c r="K1300">
        <v>1</v>
      </c>
      <c r="L1300">
        <v>119</v>
      </c>
      <c r="M1300">
        <v>115</v>
      </c>
      <c r="N1300">
        <v>30</v>
      </c>
      <c r="O1300">
        <v>3</v>
      </c>
      <c r="P1300">
        <v>8</v>
      </c>
      <c r="Q1300" s="2">
        <f t="shared" si="242"/>
        <v>0.64533622559652926</v>
      </c>
      <c r="R1300" s="3">
        <f t="shared" si="243"/>
        <v>59.2</v>
      </c>
      <c r="S1300" s="3">
        <f t="shared" si="244"/>
        <v>76.959999999999994</v>
      </c>
      <c r="T1300" s="3">
        <f t="shared" si="245"/>
        <v>201.01351351351352</v>
      </c>
      <c r="U1300" s="3">
        <f t="shared" si="246"/>
        <v>149.42827442827445</v>
      </c>
      <c r="V1300" s="3">
        <f t="shared" si="247"/>
        <v>51.585239085239067</v>
      </c>
      <c r="W1300" s="2">
        <f t="shared" si="248"/>
        <v>1.4285714285714286</v>
      </c>
      <c r="X1300">
        <v>79</v>
      </c>
      <c r="Y1300">
        <v>41</v>
      </c>
      <c r="Z1300" s="2">
        <v>0.51900000000000002</v>
      </c>
      <c r="AA1300">
        <v>36</v>
      </c>
      <c r="AB1300">
        <v>14</v>
      </c>
      <c r="AC1300">
        <f t="shared" si="249"/>
        <v>42</v>
      </c>
      <c r="AD1300" s="2">
        <v>0.38900000000000001</v>
      </c>
      <c r="AE1300">
        <v>30</v>
      </c>
      <c r="AF1300">
        <v>23</v>
      </c>
      <c r="AG1300" s="2">
        <v>0.76700000000000002</v>
      </c>
      <c r="AH1300">
        <v>34</v>
      </c>
      <c r="AI1300">
        <v>12</v>
      </c>
      <c r="AJ1300">
        <v>46</v>
      </c>
      <c r="AK1300">
        <v>10</v>
      </c>
      <c r="AL1300">
        <v>21</v>
      </c>
      <c r="AM1300">
        <v>4</v>
      </c>
      <c r="AN1300">
        <v>240</v>
      </c>
      <c r="AO1300">
        <v>35</v>
      </c>
      <c r="AP1300">
        <v>31</v>
      </c>
      <c r="AQ1300">
        <v>27</v>
      </c>
      <c r="AR1300">
        <v>26</v>
      </c>
      <c r="AS1300">
        <v>18</v>
      </c>
      <c r="AT1300">
        <v>17</v>
      </c>
      <c r="AU1300">
        <v>17</v>
      </c>
      <c r="AV1300">
        <v>50</v>
      </c>
      <c r="AW1300">
        <f t="shared" si="250"/>
        <v>4</v>
      </c>
      <c r="AX1300">
        <f t="shared" si="251"/>
        <v>54</v>
      </c>
      <c r="AY1300" t="s">
        <v>102</v>
      </c>
      <c r="AZ1300" s="1">
        <v>46046.5</v>
      </c>
      <c r="BA1300" s="1">
        <v>46046</v>
      </c>
      <c r="BB1300">
        <v>1</v>
      </c>
      <c r="BC1300" t="s">
        <v>121</v>
      </c>
      <c r="BD1300">
        <v>2026</v>
      </c>
    </row>
    <row r="1301" spans="1:56" x14ac:dyDescent="0.25">
      <c r="A1301">
        <v>22500645</v>
      </c>
      <c r="B1301" t="s">
        <v>111</v>
      </c>
      <c r="C1301" t="s">
        <v>112</v>
      </c>
      <c r="D1301">
        <v>1610612764</v>
      </c>
      <c r="E1301" t="str">
        <f t="shared" si="240"/>
        <v>161061276422500645</v>
      </c>
      <c r="F1301" t="s">
        <v>92</v>
      </c>
      <c r="G1301" t="s">
        <v>93</v>
      </c>
      <c r="H1301">
        <v>1610612766</v>
      </c>
      <c r="I1301" s="4" t="str">
        <f t="shared" si="241"/>
        <v>161061276622500645</v>
      </c>
      <c r="J1301">
        <v>0</v>
      </c>
      <c r="K1301">
        <v>0</v>
      </c>
      <c r="L1301">
        <v>115</v>
      </c>
      <c r="M1301">
        <v>119</v>
      </c>
      <c r="N1301">
        <v>35</v>
      </c>
      <c r="O1301">
        <v>6</v>
      </c>
      <c r="P1301">
        <v>14</v>
      </c>
      <c r="Q1301" s="2">
        <f t="shared" si="242"/>
        <v>0.57523009203681474</v>
      </c>
      <c r="R1301" s="3">
        <f t="shared" si="243"/>
        <v>76.959999999999994</v>
      </c>
      <c r="S1301" s="3">
        <f t="shared" si="244"/>
        <v>59.2</v>
      </c>
      <c r="T1301" s="3">
        <f t="shared" si="245"/>
        <v>149.42827442827445</v>
      </c>
      <c r="U1301" s="3">
        <f t="shared" si="246"/>
        <v>201.01351351351352</v>
      </c>
      <c r="V1301" s="3">
        <f t="shared" si="247"/>
        <v>-51.585239085239067</v>
      </c>
      <c r="W1301" s="2">
        <f t="shared" si="248"/>
        <v>2.6923076923076925</v>
      </c>
      <c r="X1301">
        <v>96</v>
      </c>
      <c r="Y1301">
        <v>44</v>
      </c>
      <c r="Z1301" s="2">
        <v>0.45800000000000002</v>
      </c>
      <c r="AA1301">
        <v>53</v>
      </c>
      <c r="AB1301">
        <v>19</v>
      </c>
      <c r="AC1301">
        <f t="shared" si="249"/>
        <v>57</v>
      </c>
      <c r="AD1301" s="2">
        <v>0.35799999999999998</v>
      </c>
      <c r="AE1301">
        <v>9</v>
      </c>
      <c r="AF1301">
        <v>8</v>
      </c>
      <c r="AG1301" s="2">
        <v>0.88900000000000001</v>
      </c>
      <c r="AH1301">
        <v>24</v>
      </c>
      <c r="AI1301">
        <v>10</v>
      </c>
      <c r="AJ1301">
        <v>34</v>
      </c>
      <c r="AK1301">
        <v>22</v>
      </c>
      <c r="AL1301">
        <v>13</v>
      </c>
      <c r="AM1301">
        <v>-4</v>
      </c>
      <c r="AN1301">
        <v>240</v>
      </c>
      <c r="AO1301">
        <v>34</v>
      </c>
      <c r="AP1301">
        <v>24</v>
      </c>
      <c r="AQ1301">
        <v>23</v>
      </c>
      <c r="AR1301">
        <v>34</v>
      </c>
      <c r="AS1301">
        <v>5</v>
      </c>
      <c r="AT1301">
        <v>9</v>
      </c>
      <c r="AU1301">
        <v>21</v>
      </c>
      <c r="AV1301">
        <v>46</v>
      </c>
      <c r="AW1301">
        <f t="shared" si="250"/>
        <v>4</v>
      </c>
      <c r="AX1301">
        <f t="shared" si="251"/>
        <v>50</v>
      </c>
      <c r="AY1301" t="s">
        <v>102</v>
      </c>
      <c r="AZ1301" s="1">
        <v>46046.5</v>
      </c>
      <c r="BA1301" s="1">
        <v>46046</v>
      </c>
      <c r="BB1301">
        <v>1</v>
      </c>
      <c r="BC1301" t="s">
        <v>121</v>
      </c>
      <c r="BD1301">
        <v>2026</v>
      </c>
    </row>
    <row r="1302" spans="1:56" x14ac:dyDescent="0.25">
      <c r="A1302">
        <v>22500642</v>
      </c>
      <c r="B1302" t="s">
        <v>85</v>
      </c>
      <c r="C1302" t="s">
        <v>86</v>
      </c>
      <c r="D1302">
        <v>1610612757</v>
      </c>
      <c r="E1302" t="str">
        <f t="shared" si="240"/>
        <v>161061275722500642</v>
      </c>
      <c r="F1302" t="s">
        <v>72</v>
      </c>
      <c r="G1302" t="s">
        <v>73</v>
      </c>
      <c r="H1302">
        <v>1610612761</v>
      </c>
      <c r="I1302" s="4" t="str">
        <f t="shared" si="241"/>
        <v>161061276122500642</v>
      </c>
      <c r="J1302">
        <v>1</v>
      </c>
      <c r="K1302">
        <v>0</v>
      </c>
      <c r="L1302">
        <v>98</v>
      </c>
      <c r="M1302">
        <v>110</v>
      </c>
      <c r="N1302">
        <v>22</v>
      </c>
      <c r="O1302">
        <v>3</v>
      </c>
      <c r="P1302">
        <v>7</v>
      </c>
      <c r="Q1302" s="2">
        <f t="shared" si="242"/>
        <v>0.478515625</v>
      </c>
      <c r="R1302" s="3">
        <f t="shared" si="243"/>
        <v>75.400000000000006</v>
      </c>
      <c r="S1302" s="3">
        <f t="shared" si="244"/>
        <v>66.48</v>
      </c>
      <c r="T1302" s="3">
        <f t="shared" si="245"/>
        <v>129.973474801061</v>
      </c>
      <c r="U1302" s="3">
        <f t="shared" si="246"/>
        <v>165.46329723225028</v>
      </c>
      <c r="V1302" s="3">
        <f t="shared" si="247"/>
        <v>-35.489822431189282</v>
      </c>
      <c r="W1302" s="2">
        <f t="shared" si="248"/>
        <v>1.6923076923076923</v>
      </c>
      <c r="X1302">
        <v>98</v>
      </c>
      <c r="Y1302">
        <v>39</v>
      </c>
      <c r="Z1302" s="2">
        <v>0.39800000000000002</v>
      </c>
      <c r="AA1302">
        <v>45</v>
      </c>
      <c r="AB1302">
        <v>13</v>
      </c>
      <c r="AC1302">
        <f t="shared" si="249"/>
        <v>39</v>
      </c>
      <c r="AD1302" s="2">
        <v>0.28899999999999998</v>
      </c>
      <c r="AE1302">
        <v>10</v>
      </c>
      <c r="AF1302">
        <v>7</v>
      </c>
      <c r="AG1302" s="2">
        <v>0.7</v>
      </c>
      <c r="AH1302">
        <v>31</v>
      </c>
      <c r="AI1302">
        <v>14</v>
      </c>
      <c r="AJ1302">
        <v>45</v>
      </c>
      <c r="AK1302">
        <v>11</v>
      </c>
      <c r="AL1302">
        <v>13</v>
      </c>
      <c r="AM1302">
        <v>-12</v>
      </c>
      <c r="AN1302">
        <v>240</v>
      </c>
      <c r="AO1302">
        <v>12</v>
      </c>
      <c r="AP1302">
        <v>31</v>
      </c>
      <c r="AQ1302">
        <v>31</v>
      </c>
      <c r="AR1302">
        <v>24</v>
      </c>
      <c r="AS1302">
        <v>2</v>
      </c>
      <c r="AT1302">
        <v>7</v>
      </c>
      <c r="AU1302">
        <v>16</v>
      </c>
      <c r="AV1302">
        <v>46</v>
      </c>
      <c r="AW1302">
        <f t="shared" si="250"/>
        <v>6</v>
      </c>
      <c r="AX1302">
        <f t="shared" si="251"/>
        <v>52</v>
      </c>
      <c r="AY1302" t="s">
        <v>102</v>
      </c>
      <c r="AZ1302" s="1">
        <v>46045.916666666664</v>
      </c>
      <c r="BA1302" s="1">
        <v>46045</v>
      </c>
      <c r="BB1302">
        <v>1</v>
      </c>
      <c r="BC1302" t="s">
        <v>121</v>
      </c>
      <c r="BD1302">
        <v>2026</v>
      </c>
    </row>
    <row r="1303" spans="1:56" x14ac:dyDescent="0.25">
      <c r="A1303">
        <v>22500642</v>
      </c>
      <c r="B1303" t="s">
        <v>72</v>
      </c>
      <c r="C1303" t="s">
        <v>73</v>
      </c>
      <c r="D1303">
        <v>1610612761</v>
      </c>
      <c r="E1303" t="str">
        <f t="shared" si="240"/>
        <v>161061276122500642</v>
      </c>
      <c r="F1303" t="s">
        <v>85</v>
      </c>
      <c r="G1303" t="s">
        <v>86</v>
      </c>
      <c r="H1303">
        <v>1610612757</v>
      </c>
      <c r="I1303" s="4" t="str">
        <f t="shared" si="241"/>
        <v>161061275722500642</v>
      </c>
      <c r="J1303">
        <v>0</v>
      </c>
      <c r="K1303">
        <v>1</v>
      </c>
      <c r="L1303">
        <v>110</v>
      </c>
      <c r="M1303">
        <v>98</v>
      </c>
      <c r="N1303">
        <v>28</v>
      </c>
      <c r="O1303">
        <v>9</v>
      </c>
      <c r="P1303">
        <v>7</v>
      </c>
      <c r="Q1303" s="2">
        <f t="shared" si="242"/>
        <v>0.59472318339100338</v>
      </c>
      <c r="R1303" s="3">
        <f t="shared" si="243"/>
        <v>66.48</v>
      </c>
      <c r="S1303" s="3">
        <f t="shared" si="244"/>
        <v>75.400000000000006</v>
      </c>
      <c r="T1303" s="3">
        <f t="shared" si="245"/>
        <v>165.46329723225028</v>
      </c>
      <c r="U1303" s="3">
        <f t="shared" si="246"/>
        <v>129.973474801061</v>
      </c>
      <c r="V1303" s="3">
        <f t="shared" si="247"/>
        <v>35.489822431189282</v>
      </c>
      <c r="W1303" s="2">
        <f t="shared" si="248"/>
        <v>1.75</v>
      </c>
      <c r="X1303">
        <v>85</v>
      </c>
      <c r="Y1303">
        <v>45</v>
      </c>
      <c r="Z1303" s="2">
        <v>0.52900000000000003</v>
      </c>
      <c r="AA1303">
        <v>29</v>
      </c>
      <c r="AB1303">
        <v>9</v>
      </c>
      <c r="AC1303">
        <f t="shared" si="249"/>
        <v>27</v>
      </c>
      <c r="AD1303" s="2">
        <v>0.31</v>
      </c>
      <c r="AE1303">
        <v>17</v>
      </c>
      <c r="AF1303">
        <v>11</v>
      </c>
      <c r="AG1303" s="2">
        <v>0.64700000000000002</v>
      </c>
      <c r="AH1303">
        <v>36</v>
      </c>
      <c r="AI1303">
        <v>10</v>
      </c>
      <c r="AJ1303">
        <v>46</v>
      </c>
      <c r="AK1303">
        <v>17</v>
      </c>
      <c r="AL1303">
        <v>16</v>
      </c>
      <c r="AM1303">
        <v>12</v>
      </c>
      <c r="AN1303">
        <v>240</v>
      </c>
      <c r="AO1303">
        <v>19</v>
      </c>
      <c r="AP1303">
        <v>31</v>
      </c>
      <c r="AQ1303">
        <v>26</v>
      </c>
      <c r="AR1303">
        <v>34</v>
      </c>
      <c r="AS1303">
        <v>13</v>
      </c>
      <c r="AT1303">
        <v>16</v>
      </c>
      <c r="AU1303">
        <v>16</v>
      </c>
      <c r="AV1303">
        <v>64</v>
      </c>
      <c r="AW1303">
        <f t="shared" si="250"/>
        <v>8</v>
      </c>
      <c r="AX1303">
        <f t="shared" si="251"/>
        <v>72</v>
      </c>
      <c r="AY1303" t="s">
        <v>102</v>
      </c>
      <c r="AZ1303" s="1">
        <v>46045.916666666664</v>
      </c>
      <c r="BA1303" s="1">
        <v>46045</v>
      </c>
      <c r="BB1303">
        <v>1</v>
      </c>
      <c r="BC1303" t="s">
        <v>121</v>
      </c>
      <c r="BD1303">
        <v>2026</v>
      </c>
    </row>
    <row r="1304" spans="1:56" x14ac:dyDescent="0.25">
      <c r="A1304">
        <v>22500640</v>
      </c>
      <c r="B1304" t="s">
        <v>80</v>
      </c>
      <c r="C1304" t="s">
        <v>81</v>
      </c>
      <c r="D1304">
        <v>1610612743</v>
      </c>
      <c r="E1304" t="str">
        <f t="shared" si="240"/>
        <v>161061274322500640</v>
      </c>
      <c r="F1304" t="s">
        <v>115</v>
      </c>
      <c r="G1304" t="s">
        <v>116</v>
      </c>
      <c r="H1304">
        <v>1610612749</v>
      </c>
      <c r="I1304" s="4" t="str">
        <f t="shared" si="241"/>
        <v>161061274922500640</v>
      </c>
      <c r="J1304">
        <v>0</v>
      </c>
      <c r="K1304">
        <v>1</v>
      </c>
      <c r="L1304">
        <v>102</v>
      </c>
      <c r="M1304">
        <v>100</v>
      </c>
      <c r="N1304">
        <v>27</v>
      </c>
      <c r="O1304">
        <v>3</v>
      </c>
      <c r="P1304">
        <v>8</v>
      </c>
      <c r="Q1304" s="2">
        <f t="shared" si="242"/>
        <v>0.52512355848434922</v>
      </c>
      <c r="R1304" s="3">
        <f t="shared" si="243"/>
        <v>84.12</v>
      </c>
      <c r="S1304" s="3">
        <f t="shared" si="244"/>
        <v>75.88</v>
      </c>
      <c r="T1304" s="3">
        <f t="shared" si="245"/>
        <v>121.25534950071327</v>
      </c>
      <c r="U1304" s="3">
        <f t="shared" si="246"/>
        <v>131.78703215603585</v>
      </c>
      <c r="V1304" s="3">
        <f t="shared" si="247"/>
        <v>-10.531682655322584</v>
      </c>
      <c r="W1304" s="2">
        <f t="shared" si="248"/>
        <v>3.8571428571428572</v>
      </c>
      <c r="X1304">
        <v>87</v>
      </c>
      <c r="Y1304">
        <v>35</v>
      </c>
      <c r="Z1304" s="2">
        <v>0.40200000000000002</v>
      </c>
      <c r="AA1304">
        <v>41</v>
      </c>
      <c r="AB1304">
        <v>12</v>
      </c>
      <c r="AC1304">
        <f t="shared" si="249"/>
        <v>36</v>
      </c>
      <c r="AD1304" s="2">
        <v>0.29299999999999998</v>
      </c>
      <c r="AE1304">
        <v>23</v>
      </c>
      <c r="AF1304">
        <v>20</v>
      </c>
      <c r="AG1304" s="2">
        <v>0.87</v>
      </c>
      <c r="AH1304">
        <v>41</v>
      </c>
      <c r="AI1304">
        <v>6</v>
      </c>
      <c r="AJ1304">
        <v>47</v>
      </c>
      <c r="AK1304">
        <v>19</v>
      </c>
      <c r="AL1304">
        <v>7</v>
      </c>
      <c r="AM1304">
        <v>2</v>
      </c>
      <c r="AN1304">
        <v>240</v>
      </c>
      <c r="AO1304">
        <v>21</v>
      </c>
      <c r="AP1304">
        <v>27</v>
      </c>
      <c r="AQ1304">
        <v>30</v>
      </c>
      <c r="AR1304">
        <v>24</v>
      </c>
      <c r="AS1304">
        <v>23</v>
      </c>
      <c r="AT1304">
        <v>21</v>
      </c>
      <c r="AU1304">
        <v>16</v>
      </c>
      <c r="AV1304">
        <v>46</v>
      </c>
      <c r="AW1304">
        <f t="shared" si="250"/>
        <v>0</v>
      </c>
      <c r="AX1304">
        <f t="shared" si="251"/>
        <v>46</v>
      </c>
      <c r="AY1304" t="s">
        <v>102</v>
      </c>
      <c r="AZ1304" s="1">
        <v>46045.895833333336</v>
      </c>
      <c r="BA1304" s="1">
        <v>46045</v>
      </c>
      <c r="BB1304">
        <v>1</v>
      </c>
      <c r="BC1304" t="s">
        <v>121</v>
      </c>
      <c r="BD1304">
        <v>2026</v>
      </c>
    </row>
    <row r="1305" spans="1:56" x14ac:dyDescent="0.25">
      <c r="A1305">
        <v>22500640</v>
      </c>
      <c r="B1305" t="s">
        <v>115</v>
      </c>
      <c r="C1305" t="s">
        <v>116</v>
      </c>
      <c r="D1305">
        <v>1610612749</v>
      </c>
      <c r="E1305" t="str">
        <f t="shared" si="240"/>
        <v>161061274922500640</v>
      </c>
      <c r="F1305" t="s">
        <v>80</v>
      </c>
      <c r="G1305" t="s">
        <v>81</v>
      </c>
      <c r="H1305">
        <v>1610612743</v>
      </c>
      <c r="I1305" s="4" t="str">
        <f t="shared" si="241"/>
        <v>161061274322500640</v>
      </c>
      <c r="J1305">
        <v>1</v>
      </c>
      <c r="K1305">
        <v>0</v>
      </c>
      <c r="L1305">
        <v>100</v>
      </c>
      <c r="M1305">
        <v>102</v>
      </c>
      <c r="N1305">
        <v>24</v>
      </c>
      <c r="O1305">
        <v>8</v>
      </c>
      <c r="P1305">
        <v>7</v>
      </c>
      <c r="Q1305" s="2">
        <f t="shared" si="242"/>
        <v>0.51610239471511155</v>
      </c>
      <c r="R1305" s="3">
        <f t="shared" si="243"/>
        <v>75.88</v>
      </c>
      <c r="S1305" s="3">
        <f t="shared" si="244"/>
        <v>84.12</v>
      </c>
      <c r="T1305" s="3">
        <f t="shared" si="245"/>
        <v>131.78703215603585</v>
      </c>
      <c r="U1305" s="3">
        <f t="shared" si="246"/>
        <v>121.25534950071327</v>
      </c>
      <c r="V1305" s="3">
        <f t="shared" si="247"/>
        <v>10.531682655322584</v>
      </c>
      <c r="W1305" s="2">
        <f t="shared" si="248"/>
        <v>2.4</v>
      </c>
      <c r="X1305">
        <v>85</v>
      </c>
      <c r="Y1305">
        <v>34</v>
      </c>
      <c r="Z1305" s="2">
        <v>0.4</v>
      </c>
      <c r="AA1305">
        <v>39</v>
      </c>
      <c r="AB1305">
        <v>12</v>
      </c>
      <c r="AC1305">
        <f t="shared" si="249"/>
        <v>36</v>
      </c>
      <c r="AD1305" s="2">
        <v>0.308</v>
      </c>
      <c r="AE1305">
        <v>27</v>
      </c>
      <c r="AF1305">
        <v>20</v>
      </c>
      <c r="AG1305" s="2">
        <v>0.74099999999999999</v>
      </c>
      <c r="AH1305">
        <v>40</v>
      </c>
      <c r="AI1305">
        <v>11</v>
      </c>
      <c r="AJ1305">
        <v>51</v>
      </c>
      <c r="AK1305">
        <v>19</v>
      </c>
      <c r="AL1305">
        <v>10</v>
      </c>
      <c r="AM1305">
        <v>-2</v>
      </c>
      <c r="AN1305">
        <v>240</v>
      </c>
      <c r="AO1305">
        <v>21</v>
      </c>
      <c r="AP1305">
        <v>21</v>
      </c>
      <c r="AQ1305">
        <v>21</v>
      </c>
      <c r="AR1305">
        <v>37</v>
      </c>
      <c r="AS1305">
        <v>5</v>
      </c>
      <c r="AT1305">
        <v>8</v>
      </c>
      <c r="AU1305">
        <v>11</v>
      </c>
      <c r="AV1305">
        <v>36</v>
      </c>
      <c r="AW1305">
        <f t="shared" si="250"/>
        <v>8</v>
      </c>
      <c r="AX1305">
        <f t="shared" si="251"/>
        <v>44</v>
      </c>
      <c r="AY1305" t="s">
        <v>102</v>
      </c>
      <c r="AZ1305" s="1">
        <v>46045.895833333336</v>
      </c>
      <c r="BA1305" s="1">
        <v>46045</v>
      </c>
      <c r="BB1305">
        <v>1</v>
      </c>
      <c r="BC1305" t="s">
        <v>121</v>
      </c>
      <c r="BD1305">
        <v>2026</v>
      </c>
    </row>
    <row r="1306" spans="1:56" x14ac:dyDescent="0.25">
      <c r="A1306">
        <v>22500639</v>
      </c>
      <c r="B1306" t="s">
        <v>105</v>
      </c>
      <c r="C1306" t="s">
        <v>106</v>
      </c>
      <c r="D1306">
        <v>1610612740</v>
      </c>
      <c r="E1306" t="str">
        <f t="shared" si="240"/>
        <v>161061274022500639</v>
      </c>
      <c r="F1306" t="s">
        <v>103</v>
      </c>
      <c r="G1306" t="s">
        <v>104</v>
      </c>
      <c r="H1306">
        <v>1610612763</v>
      </c>
      <c r="I1306" s="4" t="str">
        <f t="shared" si="241"/>
        <v>161061276322500639</v>
      </c>
      <c r="J1306">
        <v>0</v>
      </c>
      <c r="K1306">
        <v>1</v>
      </c>
      <c r="L1306">
        <v>133</v>
      </c>
      <c r="M1306">
        <v>127</v>
      </c>
      <c r="N1306">
        <v>29</v>
      </c>
      <c r="O1306">
        <v>4</v>
      </c>
      <c r="P1306">
        <v>14</v>
      </c>
      <c r="Q1306" s="2">
        <f t="shared" si="242"/>
        <v>0.585799859055673</v>
      </c>
      <c r="R1306" s="3">
        <f t="shared" si="243"/>
        <v>85.52</v>
      </c>
      <c r="S1306" s="3">
        <f t="shared" si="244"/>
        <v>68.680000000000007</v>
      </c>
      <c r="T1306" s="3">
        <f t="shared" si="245"/>
        <v>155.51917680074837</v>
      </c>
      <c r="U1306" s="3">
        <f t="shared" si="246"/>
        <v>184.91555037856725</v>
      </c>
      <c r="V1306" s="3">
        <f t="shared" si="247"/>
        <v>-29.396373577818878</v>
      </c>
      <c r="W1306" s="2">
        <f t="shared" si="248"/>
        <v>2.9</v>
      </c>
      <c r="X1306">
        <v>99</v>
      </c>
      <c r="Y1306">
        <v>46</v>
      </c>
      <c r="Z1306" s="2">
        <v>0.46500000000000002</v>
      </c>
      <c r="AA1306">
        <v>36</v>
      </c>
      <c r="AB1306">
        <v>13</v>
      </c>
      <c r="AC1306">
        <f t="shared" si="249"/>
        <v>39</v>
      </c>
      <c r="AD1306" s="2">
        <v>0.36099999999999999</v>
      </c>
      <c r="AE1306">
        <v>33</v>
      </c>
      <c r="AF1306">
        <v>28</v>
      </c>
      <c r="AG1306" s="2">
        <v>0.84799999999999998</v>
      </c>
      <c r="AH1306">
        <v>31</v>
      </c>
      <c r="AI1306">
        <v>18</v>
      </c>
      <c r="AJ1306">
        <v>49</v>
      </c>
      <c r="AK1306">
        <v>20</v>
      </c>
      <c r="AL1306">
        <v>10</v>
      </c>
      <c r="AM1306">
        <v>6</v>
      </c>
      <c r="AN1306">
        <v>240</v>
      </c>
      <c r="AO1306">
        <v>30</v>
      </c>
      <c r="AP1306">
        <v>30</v>
      </c>
      <c r="AQ1306">
        <v>33</v>
      </c>
      <c r="AR1306">
        <v>40</v>
      </c>
      <c r="AS1306">
        <v>8</v>
      </c>
      <c r="AT1306">
        <v>18</v>
      </c>
      <c r="AU1306">
        <v>27</v>
      </c>
      <c r="AV1306">
        <v>62</v>
      </c>
      <c r="AW1306">
        <f t="shared" si="250"/>
        <v>4</v>
      </c>
      <c r="AX1306">
        <f t="shared" si="251"/>
        <v>66</v>
      </c>
      <c r="AY1306" t="s">
        <v>102</v>
      </c>
      <c r="AZ1306" s="1">
        <v>46045.833333333336</v>
      </c>
      <c r="BA1306" s="1">
        <v>46045</v>
      </c>
      <c r="BB1306">
        <v>1</v>
      </c>
      <c r="BC1306" t="s">
        <v>121</v>
      </c>
      <c r="BD1306">
        <v>2026</v>
      </c>
    </row>
    <row r="1307" spans="1:56" x14ac:dyDescent="0.25">
      <c r="A1307">
        <v>22500639</v>
      </c>
      <c r="B1307" t="s">
        <v>103</v>
      </c>
      <c r="C1307" t="s">
        <v>104</v>
      </c>
      <c r="D1307">
        <v>1610612763</v>
      </c>
      <c r="E1307" t="str">
        <f t="shared" si="240"/>
        <v>161061276322500639</v>
      </c>
      <c r="F1307" t="s">
        <v>105</v>
      </c>
      <c r="G1307" t="s">
        <v>106</v>
      </c>
      <c r="H1307">
        <v>1610612740</v>
      </c>
      <c r="I1307" s="4" t="str">
        <f t="shared" si="241"/>
        <v>161061274022500639</v>
      </c>
      <c r="J1307">
        <v>1</v>
      </c>
      <c r="K1307">
        <v>0</v>
      </c>
      <c r="L1307">
        <v>127</v>
      </c>
      <c r="M1307">
        <v>133</v>
      </c>
      <c r="N1307">
        <v>34</v>
      </c>
      <c r="O1307">
        <v>10</v>
      </c>
      <c r="P1307">
        <v>4</v>
      </c>
      <c r="Q1307" s="2">
        <f t="shared" si="242"/>
        <v>0.62450826121164438</v>
      </c>
      <c r="R1307" s="3">
        <f t="shared" si="243"/>
        <v>68.680000000000007</v>
      </c>
      <c r="S1307" s="3">
        <f t="shared" si="244"/>
        <v>85.52</v>
      </c>
      <c r="T1307" s="3">
        <f t="shared" si="245"/>
        <v>184.91555037856725</v>
      </c>
      <c r="U1307" s="3">
        <f t="shared" si="246"/>
        <v>155.51917680074837</v>
      </c>
      <c r="V1307" s="3">
        <f t="shared" si="247"/>
        <v>29.396373577818878</v>
      </c>
      <c r="W1307" s="2">
        <f t="shared" si="248"/>
        <v>1.7894736842105263</v>
      </c>
      <c r="X1307">
        <v>92</v>
      </c>
      <c r="Y1307">
        <v>45</v>
      </c>
      <c r="Z1307" s="2">
        <v>0.48899999999999999</v>
      </c>
      <c r="AA1307">
        <v>47</v>
      </c>
      <c r="AB1307">
        <v>18</v>
      </c>
      <c r="AC1307">
        <f t="shared" si="249"/>
        <v>54</v>
      </c>
      <c r="AD1307" s="2">
        <v>0.38300000000000001</v>
      </c>
      <c r="AE1307">
        <v>22</v>
      </c>
      <c r="AF1307">
        <v>19</v>
      </c>
      <c r="AG1307" s="2">
        <v>0.86399999999999999</v>
      </c>
      <c r="AH1307">
        <v>33</v>
      </c>
      <c r="AI1307">
        <v>14</v>
      </c>
      <c r="AJ1307">
        <v>47</v>
      </c>
      <c r="AK1307">
        <v>23</v>
      </c>
      <c r="AL1307">
        <v>19</v>
      </c>
      <c r="AM1307">
        <v>-6</v>
      </c>
      <c r="AN1307">
        <v>240</v>
      </c>
      <c r="AO1307">
        <v>30</v>
      </c>
      <c r="AP1307">
        <v>35</v>
      </c>
      <c r="AQ1307">
        <v>36</v>
      </c>
      <c r="AR1307">
        <v>26</v>
      </c>
      <c r="AS1307">
        <v>13</v>
      </c>
      <c r="AT1307">
        <v>16</v>
      </c>
      <c r="AU1307">
        <v>11</v>
      </c>
      <c r="AV1307">
        <v>48</v>
      </c>
      <c r="AW1307">
        <f t="shared" si="250"/>
        <v>6</v>
      </c>
      <c r="AX1307">
        <f t="shared" si="251"/>
        <v>54</v>
      </c>
      <c r="AY1307" t="s">
        <v>102</v>
      </c>
      <c r="AZ1307" s="1">
        <v>46045.833333333336</v>
      </c>
      <c r="BA1307" s="1">
        <v>46045</v>
      </c>
      <c r="BB1307">
        <v>1</v>
      </c>
      <c r="BC1307" t="s">
        <v>121</v>
      </c>
      <c r="BD1307">
        <v>2026</v>
      </c>
    </row>
    <row r="1308" spans="1:56" x14ac:dyDescent="0.25">
      <c r="A1308">
        <v>22500641</v>
      </c>
      <c r="B1308" t="s">
        <v>59</v>
      </c>
      <c r="C1308" t="s">
        <v>60</v>
      </c>
      <c r="D1308">
        <v>1610612760</v>
      </c>
      <c r="E1308" t="str">
        <f t="shared" si="240"/>
        <v>161061276022500641</v>
      </c>
      <c r="F1308" t="s">
        <v>113</v>
      </c>
      <c r="G1308" t="s">
        <v>114</v>
      </c>
      <c r="H1308">
        <v>1610612754</v>
      </c>
      <c r="I1308" s="4" t="str">
        <f t="shared" si="241"/>
        <v>161061275422500641</v>
      </c>
      <c r="J1308">
        <v>1</v>
      </c>
      <c r="K1308">
        <v>0</v>
      </c>
      <c r="L1308">
        <v>114</v>
      </c>
      <c r="M1308">
        <v>117</v>
      </c>
      <c r="N1308">
        <v>18</v>
      </c>
      <c r="O1308">
        <v>8</v>
      </c>
      <c r="P1308">
        <v>4</v>
      </c>
      <c r="Q1308" s="2">
        <f t="shared" si="242"/>
        <v>0.59873949579831931</v>
      </c>
      <c r="R1308" s="3">
        <f t="shared" si="243"/>
        <v>82.2</v>
      </c>
      <c r="S1308" s="3">
        <f t="shared" si="244"/>
        <v>80.8</v>
      </c>
      <c r="T1308" s="3">
        <f t="shared" si="245"/>
        <v>138.68613138686129</v>
      </c>
      <c r="U1308" s="3">
        <f t="shared" si="246"/>
        <v>144.80198019801981</v>
      </c>
      <c r="V1308" s="3">
        <f t="shared" si="247"/>
        <v>-6.1158488111585143</v>
      </c>
      <c r="W1308" s="2">
        <f t="shared" si="248"/>
        <v>2</v>
      </c>
      <c r="X1308">
        <v>82</v>
      </c>
      <c r="Y1308">
        <v>40</v>
      </c>
      <c r="Z1308" s="2">
        <v>0.48799999999999999</v>
      </c>
      <c r="AA1308">
        <v>26</v>
      </c>
      <c r="AB1308">
        <v>7</v>
      </c>
      <c r="AC1308">
        <f t="shared" si="249"/>
        <v>21</v>
      </c>
      <c r="AD1308" s="2">
        <v>0.26900000000000002</v>
      </c>
      <c r="AE1308">
        <v>30</v>
      </c>
      <c r="AF1308">
        <v>27</v>
      </c>
      <c r="AG1308" s="2">
        <v>0.9</v>
      </c>
      <c r="AH1308">
        <v>37</v>
      </c>
      <c r="AI1308">
        <v>4</v>
      </c>
      <c r="AJ1308">
        <v>41</v>
      </c>
      <c r="AK1308">
        <v>22</v>
      </c>
      <c r="AL1308">
        <v>9</v>
      </c>
      <c r="AM1308">
        <v>-3</v>
      </c>
      <c r="AN1308">
        <v>240</v>
      </c>
      <c r="AO1308">
        <v>28</v>
      </c>
      <c r="AP1308">
        <v>25</v>
      </c>
      <c r="AQ1308">
        <v>32</v>
      </c>
      <c r="AR1308">
        <v>29</v>
      </c>
      <c r="AS1308">
        <v>0</v>
      </c>
      <c r="AT1308">
        <v>3</v>
      </c>
      <c r="AU1308">
        <v>16</v>
      </c>
      <c r="AV1308">
        <v>44</v>
      </c>
      <c r="AW1308">
        <f t="shared" si="250"/>
        <v>22</v>
      </c>
      <c r="AX1308">
        <f t="shared" si="251"/>
        <v>66</v>
      </c>
      <c r="AY1308" t="s">
        <v>102</v>
      </c>
      <c r="AZ1308" s="1">
        <v>46045.833333333336</v>
      </c>
      <c r="BA1308" s="1">
        <v>46045</v>
      </c>
      <c r="BB1308">
        <v>1</v>
      </c>
      <c r="BC1308" t="s">
        <v>121</v>
      </c>
      <c r="BD1308">
        <v>2026</v>
      </c>
    </row>
    <row r="1309" spans="1:56" x14ac:dyDescent="0.25">
      <c r="A1309">
        <v>22500641</v>
      </c>
      <c r="B1309" t="s">
        <v>113</v>
      </c>
      <c r="C1309" t="s">
        <v>114</v>
      </c>
      <c r="D1309">
        <v>1610612754</v>
      </c>
      <c r="E1309" t="str">
        <f t="shared" si="240"/>
        <v>161061275422500641</v>
      </c>
      <c r="F1309" t="s">
        <v>59</v>
      </c>
      <c r="G1309" t="s">
        <v>60</v>
      </c>
      <c r="H1309">
        <v>1610612760</v>
      </c>
      <c r="I1309" s="4" t="str">
        <f t="shared" si="241"/>
        <v>161061276022500641</v>
      </c>
      <c r="J1309">
        <v>0</v>
      </c>
      <c r="K1309">
        <v>1</v>
      </c>
      <c r="L1309">
        <v>117</v>
      </c>
      <c r="M1309">
        <v>114</v>
      </c>
      <c r="N1309">
        <v>34</v>
      </c>
      <c r="O1309">
        <v>1</v>
      </c>
      <c r="P1309">
        <v>5</v>
      </c>
      <c r="Q1309" s="2">
        <f t="shared" si="242"/>
        <v>0.55820610687022898</v>
      </c>
      <c r="R1309" s="3">
        <f t="shared" si="243"/>
        <v>80.8</v>
      </c>
      <c r="S1309" s="3">
        <f t="shared" si="244"/>
        <v>82.2</v>
      </c>
      <c r="T1309" s="3">
        <f t="shared" si="245"/>
        <v>144.80198019801981</v>
      </c>
      <c r="U1309" s="3">
        <f t="shared" si="246"/>
        <v>138.68613138686129</v>
      </c>
      <c r="V1309" s="3">
        <f t="shared" si="247"/>
        <v>6.1158488111585143</v>
      </c>
      <c r="W1309" s="2">
        <f t="shared" si="248"/>
        <v>3.4</v>
      </c>
      <c r="X1309">
        <v>96</v>
      </c>
      <c r="Y1309">
        <v>45</v>
      </c>
      <c r="Z1309" s="2">
        <v>0.46899999999999997</v>
      </c>
      <c r="AA1309">
        <v>38</v>
      </c>
      <c r="AB1309">
        <v>16</v>
      </c>
      <c r="AC1309">
        <f t="shared" si="249"/>
        <v>48</v>
      </c>
      <c r="AD1309" s="2">
        <v>0.42099999999999999</v>
      </c>
      <c r="AE1309">
        <v>20</v>
      </c>
      <c r="AF1309">
        <v>11</v>
      </c>
      <c r="AG1309" s="2">
        <v>0.55000000000000004</v>
      </c>
      <c r="AH1309">
        <v>37</v>
      </c>
      <c r="AI1309">
        <v>14</v>
      </c>
      <c r="AJ1309">
        <v>51</v>
      </c>
      <c r="AK1309">
        <v>24</v>
      </c>
      <c r="AL1309">
        <v>10</v>
      </c>
      <c r="AM1309">
        <v>3</v>
      </c>
      <c r="AN1309">
        <v>240</v>
      </c>
      <c r="AO1309">
        <v>39</v>
      </c>
      <c r="AP1309">
        <v>19</v>
      </c>
      <c r="AQ1309">
        <v>31</v>
      </c>
      <c r="AR1309">
        <v>28</v>
      </c>
      <c r="AS1309">
        <v>17</v>
      </c>
      <c r="AT1309">
        <v>6</v>
      </c>
      <c r="AU1309">
        <v>8</v>
      </c>
      <c r="AV1309">
        <v>48</v>
      </c>
      <c r="AW1309">
        <f t="shared" si="250"/>
        <v>10</v>
      </c>
      <c r="AX1309">
        <f t="shared" si="251"/>
        <v>58</v>
      </c>
      <c r="AY1309" t="s">
        <v>102</v>
      </c>
      <c r="AZ1309" s="1">
        <v>46045.833333333336</v>
      </c>
      <c r="BA1309" s="1">
        <v>46045</v>
      </c>
      <c r="BB1309">
        <v>1</v>
      </c>
      <c r="BC1309" t="s">
        <v>121</v>
      </c>
      <c r="BD1309">
        <v>2026</v>
      </c>
    </row>
    <row r="1310" spans="1:56" x14ac:dyDescent="0.25">
      <c r="A1310">
        <v>22500636</v>
      </c>
      <c r="B1310" t="s">
        <v>83</v>
      </c>
      <c r="C1310" t="s">
        <v>84</v>
      </c>
      <c r="D1310">
        <v>1610612737</v>
      </c>
      <c r="E1310" t="str">
        <f t="shared" si="240"/>
        <v>161061273722500636</v>
      </c>
      <c r="F1310" t="s">
        <v>87</v>
      </c>
      <c r="G1310" t="s">
        <v>88</v>
      </c>
      <c r="H1310">
        <v>1610612756</v>
      </c>
      <c r="I1310" s="4" t="str">
        <f t="shared" si="241"/>
        <v>161061275622500636</v>
      </c>
      <c r="J1310">
        <v>1</v>
      </c>
      <c r="K1310">
        <v>1</v>
      </c>
      <c r="L1310">
        <v>110</v>
      </c>
      <c r="M1310">
        <v>103</v>
      </c>
      <c r="N1310">
        <v>28</v>
      </c>
      <c r="O1310">
        <v>3</v>
      </c>
      <c r="P1310">
        <v>5</v>
      </c>
      <c r="Q1310" s="2">
        <f t="shared" si="242"/>
        <v>0.62471603816447063</v>
      </c>
      <c r="R1310" s="3">
        <f t="shared" si="243"/>
        <v>58.040000000000006</v>
      </c>
      <c r="S1310" s="3">
        <f t="shared" si="244"/>
        <v>75.959999999999994</v>
      </c>
      <c r="T1310" s="3">
        <f t="shared" si="245"/>
        <v>189.52446588559613</v>
      </c>
      <c r="U1310" s="3">
        <f t="shared" si="246"/>
        <v>135.59768299104792</v>
      </c>
      <c r="V1310" s="3">
        <f t="shared" si="247"/>
        <v>53.926782894548211</v>
      </c>
      <c r="W1310" s="2">
        <f t="shared" si="248"/>
        <v>1.3333333333333333</v>
      </c>
      <c r="X1310">
        <v>81</v>
      </c>
      <c r="Y1310">
        <v>43</v>
      </c>
      <c r="Z1310" s="2">
        <v>0.53100000000000003</v>
      </c>
      <c r="AA1310">
        <v>26</v>
      </c>
      <c r="AB1310">
        <v>13</v>
      </c>
      <c r="AC1310">
        <f t="shared" si="249"/>
        <v>39</v>
      </c>
      <c r="AD1310" s="2">
        <v>0.5</v>
      </c>
      <c r="AE1310">
        <v>16</v>
      </c>
      <c r="AF1310">
        <v>11</v>
      </c>
      <c r="AG1310" s="2">
        <v>0.68799999999999994</v>
      </c>
      <c r="AH1310">
        <v>39</v>
      </c>
      <c r="AI1310">
        <v>9</v>
      </c>
      <c r="AJ1310">
        <v>48</v>
      </c>
      <c r="AK1310">
        <v>13</v>
      </c>
      <c r="AL1310">
        <v>21</v>
      </c>
      <c r="AM1310">
        <v>7</v>
      </c>
      <c r="AN1310">
        <v>240</v>
      </c>
      <c r="AO1310">
        <v>27</v>
      </c>
      <c r="AP1310">
        <v>37</v>
      </c>
      <c r="AQ1310">
        <v>20</v>
      </c>
      <c r="AR1310">
        <v>26</v>
      </c>
      <c r="AS1310">
        <v>11</v>
      </c>
      <c r="AT1310">
        <v>21</v>
      </c>
      <c r="AU1310">
        <v>12</v>
      </c>
      <c r="AV1310">
        <v>48</v>
      </c>
      <c r="AW1310">
        <f t="shared" si="250"/>
        <v>12</v>
      </c>
      <c r="AX1310">
        <f t="shared" si="251"/>
        <v>60</v>
      </c>
      <c r="AY1310" t="s">
        <v>102</v>
      </c>
      <c r="AZ1310" s="1">
        <v>46045.8125</v>
      </c>
      <c r="BA1310" s="1">
        <v>46045</v>
      </c>
      <c r="BB1310">
        <v>1</v>
      </c>
      <c r="BC1310" t="s">
        <v>121</v>
      </c>
      <c r="BD1310">
        <v>2026</v>
      </c>
    </row>
    <row r="1311" spans="1:56" x14ac:dyDescent="0.25">
      <c r="A1311">
        <v>22500636</v>
      </c>
      <c r="B1311" t="s">
        <v>87</v>
      </c>
      <c r="C1311" t="s">
        <v>88</v>
      </c>
      <c r="D1311">
        <v>1610612756</v>
      </c>
      <c r="E1311" t="str">
        <f t="shared" si="240"/>
        <v>161061275622500636</v>
      </c>
      <c r="F1311" t="s">
        <v>83</v>
      </c>
      <c r="G1311" t="s">
        <v>84</v>
      </c>
      <c r="H1311">
        <v>1610612737</v>
      </c>
      <c r="I1311" s="4" t="str">
        <f t="shared" si="241"/>
        <v>161061273722500636</v>
      </c>
      <c r="J1311">
        <v>0</v>
      </c>
      <c r="K1311">
        <v>0</v>
      </c>
      <c r="L1311">
        <v>103</v>
      </c>
      <c r="M1311">
        <v>110</v>
      </c>
      <c r="N1311">
        <v>24</v>
      </c>
      <c r="O1311">
        <v>3</v>
      </c>
      <c r="P1311">
        <v>15</v>
      </c>
      <c r="Q1311" s="2">
        <f t="shared" si="242"/>
        <v>0.52041228779304771</v>
      </c>
      <c r="R1311" s="3">
        <f t="shared" si="243"/>
        <v>75.959999999999994</v>
      </c>
      <c r="S1311" s="3">
        <f t="shared" si="244"/>
        <v>58.040000000000006</v>
      </c>
      <c r="T1311" s="3">
        <f t="shared" si="245"/>
        <v>135.59768299104792</v>
      </c>
      <c r="U1311" s="3">
        <f t="shared" si="246"/>
        <v>189.52446588559613</v>
      </c>
      <c r="V1311" s="3">
        <f t="shared" si="247"/>
        <v>-53.926782894548211</v>
      </c>
      <c r="W1311" s="2">
        <f t="shared" si="248"/>
        <v>2</v>
      </c>
      <c r="X1311">
        <v>95</v>
      </c>
      <c r="Y1311">
        <v>42</v>
      </c>
      <c r="Z1311" s="2">
        <v>0.442</v>
      </c>
      <c r="AA1311">
        <v>34</v>
      </c>
      <c r="AB1311">
        <v>11</v>
      </c>
      <c r="AC1311">
        <f t="shared" si="249"/>
        <v>33</v>
      </c>
      <c r="AD1311" s="2">
        <v>0.32400000000000001</v>
      </c>
      <c r="AE1311">
        <v>9</v>
      </c>
      <c r="AF1311">
        <v>8</v>
      </c>
      <c r="AG1311" s="2">
        <v>0.88900000000000001</v>
      </c>
      <c r="AH1311">
        <v>31</v>
      </c>
      <c r="AI1311">
        <v>11</v>
      </c>
      <c r="AJ1311">
        <v>42</v>
      </c>
      <c r="AK1311">
        <v>12</v>
      </c>
      <c r="AL1311">
        <v>12</v>
      </c>
      <c r="AM1311">
        <v>-7</v>
      </c>
      <c r="AN1311">
        <v>240</v>
      </c>
      <c r="AO1311">
        <v>31</v>
      </c>
      <c r="AP1311">
        <v>28</v>
      </c>
      <c r="AQ1311">
        <v>32</v>
      </c>
      <c r="AR1311">
        <v>12</v>
      </c>
      <c r="AS1311">
        <v>7</v>
      </c>
      <c r="AT1311">
        <v>21</v>
      </c>
      <c r="AU1311">
        <v>30</v>
      </c>
      <c r="AV1311">
        <v>60</v>
      </c>
      <c r="AW1311">
        <f t="shared" si="250"/>
        <v>2</v>
      </c>
      <c r="AX1311">
        <f t="shared" si="251"/>
        <v>62</v>
      </c>
      <c r="AY1311" t="s">
        <v>102</v>
      </c>
      <c r="AZ1311" s="1">
        <v>46045.8125</v>
      </c>
      <c r="BA1311" s="1">
        <v>46045</v>
      </c>
      <c r="BB1311">
        <v>1</v>
      </c>
      <c r="BC1311" t="s">
        <v>121</v>
      </c>
      <c r="BD1311">
        <v>2026</v>
      </c>
    </row>
    <row r="1312" spans="1:56" x14ac:dyDescent="0.25">
      <c r="A1312">
        <v>22500637</v>
      </c>
      <c r="B1312" t="s">
        <v>76</v>
      </c>
      <c r="C1312" t="s">
        <v>77</v>
      </c>
      <c r="D1312">
        <v>1610612738</v>
      </c>
      <c r="E1312" t="str">
        <f t="shared" si="240"/>
        <v>161061273822500637</v>
      </c>
      <c r="F1312" t="s">
        <v>117</v>
      </c>
      <c r="G1312" t="s">
        <v>118</v>
      </c>
      <c r="H1312">
        <v>1610612751</v>
      </c>
      <c r="I1312" s="4" t="str">
        <f t="shared" si="241"/>
        <v>161061275122500637</v>
      </c>
      <c r="J1312">
        <v>0</v>
      </c>
      <c r="K1312">
        <v>1</v>
      </c>
      <c r="L1312">
        <v>130</v>
      </c>
      <c r="M1312">
        <v>126</v>
      </c>
      <c r="N1312">
        <v>35</v>
      </c>
      <c r="O1312">
        <v>5</v>
      </c>
      <c r="P1312">
        <v>8</v>
      </c>
      <c r="Q1312" s="2">
        <f t="shared" si="242"/>
        <v>0.56015167183729742</v>
      </c>
      <c r="R1312" s="3">
        <f t="shared" si="243"/>
        <v>99.04</v>
      </c>
      <c r="S1312" s="3">
        <f t="shared" si="244"/>
        <v>76.960000000000008</v>
      </c>
      <c r="T1312" s="3">
        <f t="shared" si="245"/>
        <v>131.26009693053311</v>
      </c>
      <c r="U1312" s="3">
        <f t="shared" si="246"/>
        <v>163.72141372141371</v>
      </c>
      <c r="V1312" s="3">
        <f t="shared" si="247"/>
        <v>-32.461316790880602</v>
      </c>
      <c r="W1312" s="2">
        <f t="shared" si="248"/>
        <v>4.375</v>
      </c>
      <c r="X1312">
        <v>109</v>
      </c>
      <c r="Y1312">
        <v>49</v>
      </c>
      <c r="Z1312" s="2">
        <v>0.45</v>
      </c>
      <c r="AA1312">
        <v>51</v>
      </c>
      <c r="AB1312">
        <v>22</v>
      </c>
      <c r="AC1312">
        <f t="shared" si="249"/>
        <v>66</v>
      </c>
      <c r="AD1312" s="2">
        <v>0.43099999999999999</v>
      </c>
      <c r="AE1312">
        <v>16</v>
      </c>
      <c r="AF1312">
        <v>10</v>
      </c>
      <c r="AG1312" s="2">
        <v>0.625</v>
      </c>
      <c r="AH1312">
        <v>32</v>
      </c>
      <c r="AI1312">
        <v>9</v>
      </c>
      <c r="AJ1312">
        <v>41</v>
      </c>
      <c r="AK1312">
        <v>28</v>
      </c>
      <c r="AL1312">
        <v>8</v>
      </c>
      <c r="AM1312">
        <v>4</v>
      </c>
      <c r="AN1312">
        <v>290</v>
      </c>
      <c r="AO1312">
        <v>28</v>
      </c>
      <c r="AP1312">
        <v>21</v>
      </c>
      <c r="AQ1312">
        <v>29</v>
      </c>
      <c r="AR1312">
        <v>26</v>
      </c>
      <c r="AS1312">
        <v>10</v>
      </c>
      <c r="AT1312">
        <v>11</v>
      </c>
      <c r="AU1312">
        <v>28</v>
      </c>
      <c r="AV1312">
        <v>52</v>
      </c>
      <c r="AW1312">
        <f t="shared" si="250"/>
        <v>2</v>
      </c>
      <c r="AX1312">
        <f t="shared" si="251"/>
        <v>54</v>
      </c>
      <c r="AY1312" t="s">
        <v>102</v>
      </c>
      <c r="AZ1312" s="1">
        <v>46045.8125</v>
      </c>
      <c r="BA1312" s="1">
        <v>46045</v>
      </c>
      <c r="BB1312">
        <v>1</v>
      </c>
      <c r="BC1312" t="s">
        <v>121</v>
      </c>
      <c r="BD1312">
        <v>2026</v>
      </c>
    </row>
    <row r="1313" spans="1:56" x14ac:dyDescent="0.25">
      <c r="A1313">
        <v>22500637</v>
      </c>
      <c r="B1313" t="s">
        <v>117</v>
      </c>
      <c r="C1313" t="s">
        <v>118</v>
      </c>
      <c r="D1313">
        <v>1610612751</v>
      </c>
      <c r="E1313" t="str">
        <f t="shared" si="240"/>
        <v>161061275122500637</v>
      </c>
      <c r="F1313" t="s">
        <v>76</v>
      </c>
      <c r="G1313" t="s">
        <v>77</v>
      </c>
      <c r="H1313">
        <v>1610612738</v>
      </c>
      <c r="I1313" s="4" t="str">
        <f t="shared" si="241"/>
        <v>161061273822500637</v>
      </c>
      <c r="J1313">
        <v>1</v>
      </c>
      <c r="K1313">
        <v>0</v>
      </c>
      <c r="L1313">
        <v>126</v>
      </c>
      <c r="M1313">
        <v>130</v>
      </c>
      <c r="N1313">
        <v>22</v>
      </c>
      <c r="O1313">
        <v>6</v>
      </c>
      <c r="P1313">
        <v>5</v>
      </c>
      <c r="Q1313" s="2">
        <f t="shared" si="242"/>
        <v>0.57293561295016371</v>
      </c>
      <c r="R1313" s="3">
        <f t="shared" si="243"/>
        <v>76.960000000000008</v>
      </c>
      <c r="S1313" s="3">
        <f t="shared" si="244"/>
        <v>99.04</v>
      </c>
      <c r="T1313" s="3">
        <f t="shared" si="245"/>
        <v>163.72141372141371</v>
      </c>
      <c r="U1313" s="3">
        <f t="shared" si="246"/>
        <v>131.26009693053311</v>
      </c>
      <c r="V1313" s="3">
        <f t="shared" si="247"/>
        <v>32.461316790880602</v>
      </c>
      <c r="W1313" s="2">
        <f t="shared" si="248"/>
        <v>1.2941176470588236</v>
      </c>
      <c r="X1313">
        <v>95</v>
      </c>
      <c r="Y1313">
        <v>42</v>
      </c>
      <c r="Z1313" s="2">
        <v>0.442</v>
      </c>
      <c r="AA1313">
        <v>44</v>
      </c>
      <c r="AB1313">
        <v>13</v>
      </c>
      <c r="AC1313">
        <f t="shared" si="249"/>
        <v>39</v>
      </c>
      <c r="AD1313" s="2">
        <v>0.29499999999999998</v>
      </c>
      <c r="AE1313">
        <v>34</v>
      </c>
      <c r="AF1313">
        <v>29</v>
      </c>
      <c r="AG1313" s="2">
        <v>0.85299999999999998</v>
      </c>
      <c r="AH1313">
        <v>42</v>
      </c>
      <c r="AI1313">
        <v>16</v>
      </c>
      <c r="AJ1313">
        <v>58</v>
      </c>
      <c r="AK1313">
        <v>26</v>
      </c>
      <c r="AL1313">
        <v>17</v>
      </c>
      <c r="AM1313">
        <v>-4</v>
      </c>
      <c r="AN1313">
        <v>290</v>
      </c>
      <c r="AO1313">
        <v>28</v>
      </c>
      <c r="AP1313">
        <v>27</v>
      </c>
      <c r="AQ1313">
        <v>26</v>
      </c>
      <c r="AR1313">
        <v>23</v>
      </c>
      <c r="AS1313">
        <v>11</v>
      </c>
      <c r="AT1313">
        <v>16</v>
      </c>
      <c r="AU1313">
        <v>11</v>
      </c>
      <c r="AV1313">
        <v>52</v>
      </c>
      <c r="AW1313">
        <f t="shared" si="250"/>
        <v>6</v>
      </c>
      <c r="AX1313">
        <f t="shared" si="251"/>
        <v>58</v>
      </c>
      <c r="AY1313" t="s">
        <v>102</v>
      </c>
      <c r="AZ1313" s="1">
        <v>46045.8125</v>
      </c>
      <c r="BA1313" s="1">
        <v>46045</v>
      </c>
      <c r="BB1313">
        <v>1</v>
      </c>
      <c r="BC1313" t="s">
        <v>121</v>
      </c>
      <c r="BD1313">
        <v>2026</v>
      </c>
    </row>
    <row r="1314" spans="1:56" x14ac:dyDescent="0.25">
      <c r="A1314">
        <v>22500638</v>
      </c>
      <c r="B1314" t="s">
        <v>109</v>
      </c>
      <c r="C1314" t="s">
        <v>110</v>
      </c>
      <c r="D1314">
        <v>1610612758</v>
      </c>
      <c r="E1314" t="str">
        <f t="shared" si="240"/>
        <v>161061275822500638</v>
      </c>
      <c r="F1314" t="s">
        <v>62</v>
      </c>
      <c r="G1314" t="s">
        <v>63</v>
      </c>
      <c r="H1314">
        <v>1610612739</v>
      </c>
      <c r="I1314" s="4" t="str">
        <f t="shared" si="241"/>
        <v>161061273922500638</v>
      </c>
      <c r="J1314">
        <v>0</v>
      </c>
      <c r="K1314">
        <v>0</v>
      </c>
      <c r="L1314">
        <v>118</v>
      </c>
      <c r="M1314">
        <v>123</v>
      </c>
      <c r="N1314">
        <v>26</v>
      </c>
      <c r="O1314">
        <v>2</v>
      </c>
      <c r="P1314">
        <v>5</v>
      </c>
      <c r="Q1314" s="2">
        <f t="shared" si="242"/>
        <v>0.59789217673287387</v>
      </c>
      <c r="R1314" s="3">
        <f t="shared" si="243"/>
        <v>77.680000000000007</v>
      </c>
      <c r="S1314" s="3">
        <f t="shared" si="244"/>
        <v>85.88</v>
      </c>
      <c r="T1314" s="3">
        <f t="shared" si="245"/>
        <v>151.90525231719874</v>
      </c>
      <c r="U1314" s="3">
        <f t="shared" si="246"/>
        <v>143.2231020027946</v>
      </c>
      <c r="V1314" s="3">
        <f t="shared" si="247"/>
        <v>8.6821503144041401</v>
      </c>
      <c r="W1314" s="2">
        <f t="shared" si="248"/>
        <v>2.3636363636363638</v>
      </c>
      <c r="X1314">
        <v>89</v>
      </c>
      <c r="Y1314">
        <v>42</v>
      </c>
      <c r="Z1314" s="2">
        <v>0.47199999999999998</v>
      </c>
      <c r="AA1314">
        <v>33</v>
      </c>
      <c r="AB1314">
        <v>13</v>
      </c>
      <c r="AC1314">
        <f t="shared" si="249"/>
        <v>39</v>
      </c>
      <c r="AD1314" s="2">
        <v>0.39400000000000002</v>
      </c>
      <c r="AE1314">
        <v>22</v>
      </c>
      <c r="AF1314">
        <v>21</v>
      </c>
      <c r="AG1314" s="2">
        <v>0.95499999999999996</v>
      </c>
      <c r="AH1314">
        <v>33</v>
      </c>
      <c r="AI1314">
        <v>10</v>
      </c>
      <c r="AJ1314">
        <v>43</v>
      </c>
      <c r="AK1314">
        <v>25</v>
      </c>
      <c r="AL1314">
        <v>11</v>
      </c>
      <c r="AM1314">
        <v>-5</v>
      </c>
      <c r="AN1314">
        <v>240</v>
      </c>
      <c r="AO1314">
        <v>35</v>
      </c>
      <c r="AP1314">
        <v>36</v>
      </c>
      <c r="AQ1314">
        <v>22</v>
      </c>
      <c r="AR1314">
        <v>25</v>
      </c>
      <c r="AS1314">
        <v>6</v>
      </c>
      <c r="AT1314">
        <v>13</v>
      </c>
      <c r="AU1314">
        <v>4</v>
      </c>
      <c r="AV1314">
        <v>36</v>
      </c>
      <c r="AW1314">
        <f t="shared" si="250"/>
        <v>22</v>
      </c>
      <c r="AX1314">
        <f t="shared" si="251"/>
        <v>58</v>
      </c>
      <c r="AY1314" t="s">
        <v>102</v>
      </c>
      <c r="AZ1314" s="1">
        <v>46045.8125</v>
      </c>
      <c r="BA1314" s="1">
        <v>46045</v>
      </c>
      <c r="BB1314">
        <v>1</v>
      </c>
      <c r="BC1314" t="s">
        <v>121</v>
      </c>
      <c r="BD1314">
        <v>2026</v>
      </c>
    </row>
    <row r="1315" spans="1:56" x14ac:dyDescent="0.25">
      <c r="A1315">
        <v>22500638</v>
      </c>
      <c r="B1315" t="s">
        <v>62</v>
      </c>
      <c r="C1315" t="s">
        <v>63</v>
      </c>
      <c r="D1315">
        <v>1610612739</v>
      </c>
      <c r="E1315" t="str">
        <f t="shared" si="240"/>
        <v>161061273922500638</v>
      </c>
      <c r="F1315" t="s">
        <v>109</v>
      </c>
      <c r="G1315" t="s">
        <v>110</v>
      </c>
      <c r="H1315">
        <v>1610612758</v>
      </c>
      <c r="I1315" s="4" t="str">
        <f t="shared" si="241"/>
        <v>161061275822500638</v>
      </c>
      <c r="J1315">
        <v>1</v>
      </c>
      <c r="K1315">
        <v>1</v>
      </c>
      <c r="L1315">
        <v>123</v>
      </c>
      <c r="M1315">
        <v>118</v>
      </c>
      <c r="N1315">
        <v>23</v>
      </c>
      <c r="O1315">
        <v>6</v>
      </c>
      <c r="P1315">
        <v>6</v>
      </c>
      <c r="Q1315" s="2">
        <f t="shared" si="242"/>
        <v>0.5700778642936597</v>
      </c>
      <c r="R1315" s="3">
        <f t="shared" si="243"/>
        <v>85.88</v>
      </c>
      <c r="S1315" s="3">
        <f t="shared" si="244"/>
        <v>77.680000000000007</v>
      </c>
      <c r="T1315" s="3">
        <f t="shared" si="245"/>
        <v>143.2231020027946</v>
      </c>
      <c r="U1315" s="3">
        <f t="shared" si="246"/>
        <v>151.90525231719874</v>
      </c>
      <c r="V1315" s="3">
        <f t="shared" si="247"/>
        <v>-8.6821503144041401</v>
      </c>
      <c r="W1315" s="2">
        <f t="shared" si="248"/>
        <v>3.8333333333333335</v>
      </c>
      <c r="X1315">
        <v>96</v>
      </c>
      <c r="Y1315">
        <v>44</v>
      </c>
      <c r="Z1315" s="2">
        <v>0.45800000000000002</v>
      </c>
      <c r="AA1315">
        <v>36</v>
      </c>
      <c r="AB1315">
        <v>13</v>
      </c>
      <c r="AC1315">
        <f t="shared" si="249"/>
        <v>39</v>
      </c>
      <c r="AD1315" s="2">
        <v>0.36099999999999999</v>
      </c>
      <c r="AE1315">
        <v>27</v>
      </c>
      <c r="AF1315">
        <v>22</v>
      </c>
      <c r="AG1315" s="2">
        <v>0.81499999999999995</v>
      </c>
      <c r="AH1315">
        <v>32</v>
      </c>
      <c r="AI1315">
        <v>16</v>
      </c>
      <c r="AJ1315">
        <v>48</v>
      </c>
      <c r="AK1315">
        <v>17</v>
      </c>
      <c r="AL1315">
        <v>6</v>
      </c>
      <c r="AM1315">
        <v>5</v>
      </c>
      <c r="AN1315">
        <v>240</v>
      </c>
      <c r="AO1315">
        <v>35</v>
      </c>
      <c r="AP1315">
        <v>33</v>
      </c>
      <c r="AQ1315">
        <v>34</v>
      </c>
      <c r="AR1315">
        <v>21</v>
      </c>
      <c r="AS1315">
        <v>14</v>
      </c>
      <c r="AT1315">
        <v>4</v>
      </c>
      <c r="AU1315">
        <v>15</v>
      </c>
      <c r="AV1315">
        <v>52</v>
      </c>
      <c r="AW1315">
        <f t="shared" si="250"/>
        <v>10</v>
      </c>
      <c r="AX1315">
        <f t="shared" si="251"/>
        <v>62</v>
      </c>
      <c r="AY1315" t="s">
        <v>102</v>
      </c>
      <c r="AZ1315" s="1">
        <v>46045.8125</v>
      </c>
      <c r="BA1315" s="1">
        <v>46045</v>
      </c>
      <c r="BB1315">
        <v>1</v>
      </c>
      <c r="BC1315" t="s">
        <v>121</v>
      </c>
      <c r="BD1315">
        <v>2026</v>
      </c>
    </row>
    <row r="1316" spans="1:56" x14ac:dyDescent="0.25">
      <c r="A1316">
        <v>22500635</v>
      </c>
      <c r="B1316" t="s">
        <v>78</v>
      </c>
      <c r="C1316" t="s">
        <v>79</v>
      </c>
      <c r="D1316">
        <v>1610612745</v>
      </c>
      <c r="E1316" t="str">
        <f t="shared" si="240"/>
        <v>161061274522500635</v>
      </c>
      <c r="F1316" t="s">
        <v>64</v>
      </c>
      <c r="G1316" t="s">
        <v>65</v>
      </c>
      <c r="H1316">
        <v>1610612765</v>
      </c>
      <c r="I1316" s="4" t="str">
        <f t="shared" si="241"/>
        <v>161061276522500635</v>
      </c>
      <c r="J1316">
        <v>0</v>
      </c>
      <c r="K1316">
        <v>1</v>
      </c>
      <c r="L1316">
        <v>111</v>
      </c>
      <c r="M1316">
        <v>104</v>
      </c>
      <c r="N1316">
        <v>21</v>
      </c>
      <c r="O1316">
        <v>7</v>
      </c>
      <c r="P1316">
        <v>11</v>
      </c>
      <c r="Q1316" s="2">
        <f t="shared" si="242"/>
        <v>0.60195227765726678</v>
      </c>
      <c r="R1316" s="3">
        <f t="shared" si="243"/>
        <v>65.2</v>
      </c>
      <c r="S1316" s="3">
        <f t="shared" si="244"/>
        <v>69.56</v>
      </c>
      <c r="T1316" s="3">
        <f t="shared" si="245"/>
        <v>170.24539877300612</v>
      </c>
      <c r="U1316" s="3">
        <f t="shared" si="246"/>
        <v>149.51121334100057</v>
      </c>
      <c r="V1316" s="3">
        <f t="shared" si="247"/>
        <v>20.734185432005546</v>
      </c>
      <c r="W1316" s="2">
        <f t="shared" si="248"/>
        <v>1.4</v>
      </c>
      <c r="X1316">
        <v>79</v>
      </c>
      <c r="Y1316">
        <v>39</v>
      </c>
      <c r="Z1316" s="2">
        <v>0.49399999999999999</v>
      </c>
      <c r="AA1316">
        <v>26</v>
      </c>
      <c r="AB1316">
        <v>9</v>
      </c>
      <c r="AC1316">
        <f t="shared" si="249"/>
        <v>27</v>
      </c>
      <c r="AD1316" s="2">
        <v>0.34599999999999997</v>
      </c>
      <c r="AE1316">
        <v>30</v>
      </c>
      <c r="AF1316">
        <v>24</v>
      </c>
      <c r="AG1316" s="2">
        <v>0.8</v>
      </c>
      <c r="AH1316">
        <v>31</v>
      </c>
      <c r="AI1316">
        <v>12</v>
      </c>
      <c r="AJ1316">
        <v>43</v>
      </c>
      <c r="AK1316">
        <v>18</v>
      </c>
      <c r="AL1316">
        <v>15</v>
      </c>
      <c r="AM1316">
        <v>7</v>
      </c>
      <c r="AN1316">
        <v>240</v>
      </c>
      <c r="AO1316">
        <v>28</v>
      </c>
      <c r="AP1316">
        <v>24</v>
      </c>
      <c r="AQ1316">
        <v>34</v>
      </c>
      <c r="AR1316">
        <v>25</v>
      </c>
      <c r="AS1316">
        <v>14</v>
      </c>
      <c r="AT1316">
        <v>4</v>
      </c>
      <c r="AU1316">
        <v>11</v>
      </c>
      <c r="AV1316">
        <v>50</v>
      </c>
      <c r="AW1316">
        <f t="shared" si="250"/>
        <v>10</v>
      </c>
      <c r="AX1316">
        <f t="shared" si="251"/>
        <v>60</v>
      </c>
      <c r="AY1316" t="s">
        <v>102</v>
      </c>
      <c r="AZ1316" s="1">
        <v>46045.791666666664</v>
      </c>
      <c r="BA1316" s="1">
        <v>46045</v>
      </c>
      <c r="BB1316">
        <v>1</v>
      </c>
      <c r="BC1316" t="s">
        <v>121</v>
      </c>
      <c r="BD1316">
        <v>2026</v>
      </c>
    </row>
    <row r="1317" spans="1:56" x14ac:dyDescent="0.25">
      <c r="A1317">
        <v>22500635</v>
      </c>
      <c r="B1317" t="s">
        <v>64</v>
      </c>
      <c r="C1317" t="s">
        <v>65</v>
      </c>
      <c r="D1317">
        <v>1610612765</v>
      </c>
      <c r="E1317" t="str">
        <f t="shared" si="240"/>
        <v>161061276522500635</v>
      </c>
      <c r="F1317" t="s">
        <v>78</v>
      </c>
      <c r="G1317" t="s">
        <v>79</v>
      </c>
      <c r="H1317">
        <v>1610612745</v>
      </c>
      <c r="I1317" s="4" t="str">
        <f t="shared" si="241"/>
        <v>161061274522500635</v>
      </c>
      <c r="J1317">
        <v>1</v>
      </c>
      <c r="K1317">
        <v>0</v>
      </c>
      <c r="L1317">
        <v>104</v>
      </c>
      <c r="M1317">
        <v>111</v>
      </c>
      <c r="N1317">
        <v>22</v>
      </c>
      <c r="O1317">
        <v>4</v>
      </c>
      <c r="P1317">
        <v>9</v>
      </c>
      <c r="Q1317" s="2">
        <f t="shared" si="242"/>
        <v>0.54991539763113362</v>
      </c>
      <c r="R1317" s="3">
        <f t="shared" si="243"/>
        <v>69.56</v>
      </c>
      <c r="S1317" s="3">
        <f t="shared" si="244"/>
        <v>65.2</v>
      </c>
      <c r="T1317" s="3">
        <f t="shared" si="245"/>
        <v>149.51121334100057</v>
      </c>
      <c r="U1317" s="3">
        <f t="shared" si="246"/>
        <v>170.24539877300612</v>
      </c>
      <c r="V1317" s="3">
        <f t="shared" si="247"/>
        <v>-20.734185432005546</v>
      </c>
      <c r="W1317" s="2">
        <f t="shared" si="248"/>
        <v>1.375</v>
      </c>
      <c r="X1317">
        <v>84</v>
      </c>
      <c r="Y1317">
        <v>40</v>
      </c>
      <c r="Z1317" s="2">
        <v>0.47599999999999998</v>
      </c>
      <c r="AA1317">
        <v>32</v>
      </c>
      <c r="AB1317">
        <v>7</v>
      </c>
      <c r="AC1317">
        <f t="shared" si="249"/>
        <v>21</v>
      </c>
      <c r="AD1317" s="2">
        <v>0.219</v>
      </c>
      <c r="AE1317">
        <v>24</v>
      </c>
      <c r="AF1317">
        <v>17</v>
      </c>
      <c r="AG1317" s="2">
        <v>0.70799999999999996</v>
      </c>
      <c r="AH1317">
        <v>26</v>
      </c>
      <c r="AI1317">
        <v>9</v>
      </c>
      <c r="AJ1317">
        <v>35</v>
      </c>
      <c r="AK1317">
        <v>24</v>
      </c>
      <c r="AL1317">
        <v>16</v>
      </c>
      <c r="AM1317">
        <v>-7</v>
      </c>
      <c r="AN1317">
        <v>240</v>
      </c>
      <c r="AO1317">
        <v>20</v>
      </c>
      <c r="AP1317">
        <v>32</v>
      </c>
      <c r="AQ1317">
        <v>20</v>
      </c>
      <c r="AR1317">
        <v>32</v>
      </c>
      <c r="AS1317">
        <v>4</v>
      </c>
      <c r="AT1317">
        <v>12</v>
      </c>
      <c r="AU1317">
        <v>21</v>
      </c>
      <c r="AV1317">
        <v>58</v>
      </c>
      <c r="AW1317">
        <f t="shared" si="250"/>
        <v>8</v>
      </c>
      <c r="AX1317">
        <f t="shared" si="251"/>
        <v>66</v>
      </c>
      <c r="AY1317" t="s">
        <v>102</v>
      </c>
      <c r="AZ1317" s="1">
        <v>46045.791666666664</v>
      </c>
      <c r="BA1317" s="1">
        <v>46045</v>
      </c>
      <c r="BB1317">
        <v>1</v>
      </c>
      <c r="BC1317" t="s">
        <v>121</v>
      </c>
      <c r="BD1317">
        <v>2026</v>
      </c>
    </row>
    <row r="1318" spans="1:56" x14ac:dyDescent="0.25">
      <c r="A1318">
        <v>22500633</v>
      </c>
      <c r="B1318" t="s">
        <v>94</v>
      </c>
      <c r="C1318" t="s">
        <v>95</v>
      </c>
      <c r="D1318">
        <v>1610612746</v>
      </c>
      <c r="E1318" t="str">
        <f t="shared" si="240"/>
        <v>161061274622500633</v>
      </c>
      <c r="F1318" t="s">
        <v>68</v>
      </c>
      <c r="G1318" t="s">
        <v>69</v>
      </c>
      <c r="H1318">
        <v>1610612747</v>
      </c>
      <c r="I1318" s="4" t="str">
        <f t="shared" si="241"/>
        <v>161061274722500633</v>
      </c>
      <c r="J1318">
        <v>1</v>
      </c>
      <c r="K1318">
        <v>1</v>
      </c>
      <c r="L1318">
        <v>112</v>
      </c>
      <c r="M1318">
        <v>104</v>
      </c>
      <c r="N1318">
        <v>23</v>
      </c>
      <c r="O1318">
        <v>0</v>
      </c>
      <c r="P1318">
        <v>8</v>
      </c>
      <c r="Q1318" s="2">
        <f t="shared" si="242"/>
        <v>0.60060060060060061</v>
      </c>
      <c r="R1318" s="3">
        <f t="shared" si="243"/>
        <v>62.239999999999995</v>
      </c>
      <c r="S1318" s="3">
        <f t="shared" si="244"/>
        <v>79.92</v>
      </c>
      <c r="T1318" s="3">
        <f t="shared" si="245"/>
        <v>179.94858611825194</v>
      </c>
      <c r="U1318" s="3">
        <f t="shared" si="246"/>
        <v>130.13013013013014</v>
      </c>
      <c r="V1318" s="3">
        <f t="shared" si="247"/>
        <v>49.818455988121798</v>
      </c>
      <c r="W1318" s="2">
        <f t="shared" si="248"/>
        <v>1.2777777777777777</v>
      </c>
      <c r="X1318">
        <v>84</v>
      </c>
      <c r="Y1318">
        <v>40</v>
      </c>
      <c r="Z1318" s="2">
        <v>0.47599999999999998</v>
      </c>
      <c r="AA1318">
        <v>31</v>
      </c>
      <c r="AB1318">
        <v>12</v>
      </c>
      <c r="AC1318">
        <f t="shared" si="249"/>
        <v>36</v>
      </c>
      <c r="AD1318" s="2">
        <v>0.38700000000000001</v>
      </c>
      <c r="AE1318">
        <v>21</v>
      </c>
      <c r="AF1318">
        <v>20</v>
      </c>
      <c r="AG1318" s="2">
        <v>0.95199999999999996</v>
      </c>
      <c r="AH1318">
        <v>36</v>
      </c>
      <c r="AI1318">
        <v>13</v>
      </c>
      <c r="AJ1318">
        <v>49</v>
      </c>
      <c r="AK1318">
        <v>17</v>
      </c>
      <c r="AL1318">
        <v>18</v>
      </c>
      <c r="AM1318">
        <v>8</v>
      </c>
      <c r="AN1318">
        <v>240</v>
      </c>
      <c r="AO1318">
        <v>36</v>
      </c>
      <c r="AP1318">
        <v>28</v>
      </c>
      <c r="AQ1318">
        <v>22</v>
      </c>
      <c r="AR1318">
        <v>26</v>
      </c>
      <c r="AS1318">
        <v>26</v>
      </c>
      <c r="AT1318">
        <v>12</v>
      </c>
      <c r="AU1318">
        <v>8</v>
      </c>
      <c r="AV1318">
        <v>42</v>
      </c>
      <c r="AW1318">
        <f t="shared" si="250"/>
        <v>14</v>
      </c>
      <c r="AX1318">
        <f t="shared" si="251"/>
        <v>56</v>
      </c>
      <c r="AY1318" t="s">
        <v>102</v>
      </c>
      <c r="AZ1318" s="1">
        <v>46044.916666666664</v>
      </c>
      <c r="BA1318" s="1">
        <v>46044</v>
      </c>
      <c r="BB1318">
        <v>1</v>
      </c>
      <c r="BC1318" t="s">
        <v>121</v>
      </c>
      <c r="BD1318">
        <v>2026</v>
      </c>
    </row>
    <row r="1319" spans="1:56" x14ac:dyDescent="0.25">
      <c r="A1319">
        <v>22500633</v>
      </c>
      <c r="B1319" t="s">
        <v>68</v>
      </c>
      <c r="C1319" t="s">
        <v>69</v>
      </c>
      <c r="D1319">
        <v>1610612747</v>
      </c>
      <c r="E1319" t="str">
        <f t="shared" si="240"/>
        <v>161061274722500633</v>
      </c>
      <c r="F1319" t="s">
        <v>94</v>
      </c>
      <c r="G1319" t="s">
        <v>95</v>
      </c>
      <c r="H1319">
        <v>1610612746</v>
      </c>
      <c r="I1319" s="4" t="str">
        <f t="shared" si="241"/>
        <v>161061274622500633</v>
      </c>
      <c r="J1319">
        <v>0</v>
      </c>
      <c r="K1319">
        <v>0</v>
      </c>
      <c r="L1319">
        <v>104</v>
      </c>
      <c r="M1319">
        <v>112</v>
      </c>
      <c r="N1319">
        <v>24</v>
      </c>
      <c r="O1319">
        <v>8</v>
      </c>
      <c r="P1319">
        <v>14</v>
      </c>
      <c r="Q1319" s="2">
        <f t="shared" si="242"/>
        <v>0.54211843202668886</v>
      </c>
      <c r="R1319" s="3">
        <f t="shared" si="243"/>
        <v>79.92</v>
      </c>
      <c r="S1319" s="3">
        <f t="shared" si="244"/>
        <v>62.239999999999995</v>
      </c>
      <c r="T1319" s="3">
        <f t="shared" si="245"/>
        <v>130.13013013013014</v>
      </c>
      <c r="U1319" s="3">
        <f t="shared" si="246"/>
        <v>179.94858611825194</v>
      </c>
      <c r="V1319" s="3">
        <f t="shared" si="247"/>
        <v>-49.818455988121798</v>
      </c>
      <c r="W1319" s="2">
        <f t="shared" si="248"/>
        <v>2.4</v>
      </c>
      <c r="X1319">
        <v>88</v>
      </c>
      <c r="Y1319">
        <v>40</v>
      </c>
      <c r="Z1319" s="2">
        <v>0.45500000000000002</v>
      </c>
      <c r="AA1319">
        <v>33</v>
      </c>
      <c r="AB1319">
        <v>11</v>
      </c>
      <c r="AC1319">
        <f t="shared" si="249"/>
        <v>33</v>
      </c>
      <c r="AD1319" s="2">
        <v>0.33300000000000002</v>
      </c>
      <c r="AE1319">
        <v>18</v>
      </c>
      <c r="AF1319">
        <v>13</v>
      </c>
      <c r="AG1319" s="2">
        <v>0.72199999999999998</v>
      </c>
      <c r="AH1319">
        <v>28</v>
      </c>
      <c r="AI1319">
        <v>6</v>
      </c>
      <c r="AJ1319">
        <v>34</v>
      </c>
      <c r="AK1319">
        <v>17</v>
      </c>
      <c r="AL1319">
        <v>10</v>
      </c>
      <c r="AM1319">
        <v>-8</v>
      </c>
      <c r="AN1319">
        <v>240</v>
      </c>
      <c r="AO1319">
        <v>29</v>
      </c>
      <c r="AP1319">
        <v>18</v>
      </c>
      <c r="AQ1319">
        <v>25</v>
      </c>
      <c r="AR1319">
        <v>32</v>
      </c>
      <c r="AS1319">
        <v>4</v>
      </c>
      <c r="AT1319">
        <v>13</v>
      </c>
      <c r="AU1319">
        <v>17</v>
      </c>
      <c r="AV1319">
        <v>52</v>
      </c>
      <c r="AW1319">
        <f t="shared" si="250"/>
        <v>6</v>
      </c>
      <c r="AX1319">
        <f t="shared" si="251"/>
        <v>58</v>
      </c>
      <c r="AY1319" t="s">
        <v>102</v>
      </c>
      <c r="AZ1319" s="1">
        <v>46044.916666666664</v>
      </c>
      <c r="BA1319" s="1">
        <v>46044</v>
      </c>
      <c r="BB1319">
        <v>1</v>
      </c>
      <c r="BC1319" t="s">
        <v>121</v>
      </c>
      <c r="BD1319">
        <v>2026</v>
      </c>
    </row>
    <row r="1320" spans="1:56" x14ac:dyDescent="0.25">
      <c r="A1320">
        <v>22500634</v>
      </c>
      <c r="B1320" t="s">
        <v>96</v>
      </c>
      <c r="C1320" t="s">
        <v>97</v>
      </c>
      <c r="D1320">
        <v>1610612748</v>
      </c>
      <c r="E1320" t="str">
        <f t="shared" si="240"/>
        <v>161061274822500634</v>
      </c>
      <c r="F1320" t="s">
        <v>85</v>
      </c>
      <c r="G1320" t="s">
        <v>86</v>
      </c>
      <c r="H1320">
        <v>1610612757</v>
      </c>
      <c r="I1320" s="4" t="str">
        <f t="shared" si="241"/>
        <v>161061275722500634</v>
      </c>
      <c r="J1320">
        <v>0</v>
      </c>
      <c r="K1320">
        <v>0</v>
      </c>
      <c r="L1320">
        <v>110</v>
      </c>
      <c r="M1320">
        <v>127</v>
      </c>
      <c r="N1320">
        <v>27</v>
      </c>
      <c r="O1320">
        <v>4</v>
      </c>
      <c r="P1320">
        <v>12</v>
      </c>
      <c r="Q1320" s="2">
        <f t="shared" si="242"/>
        <v>0.53731926533802266</v>
      </c>
      <c r="R1320" s="3">
        <f t="shared" si="243"/>
        <v>73.36</v>
      </c>
      <c r="S1320" s="3">
        <f t="shared" si="244"/>
        <v>69.72</v>
      </c>
      <c r="T1320" s="3">
        <f t="shared" si="245"/>
        <v>149.94547437295529</v>
      </c>
      <c r="U1320" s="3">
        <f t="shared" si="246"/>
        <v>182.15720022948938</v>
      </c>
      <c r="V1320" s="3">
        <f t="shared" si="247"/>
        <v>-32.211725856534088</v>
      </c>
      <c r="W1320" s="2">
        <f t="shared" si="248"/>
        <v>1.8</v>
      </c>
      <c r="X1320">
        <v>94</v>
      </c>
      <c r="Y1320">
        <v>43</v>
      </c>
      <c r="Z1320" s="2">
        <v>0.45700000000000002</v>
      </c>
      <c r="AA1320">
        <v>45</v>
      </c>
      <c r="AB1320">
        <v>9</v>
      </c>
      <c r="AC1320">
        <f t="shared" si="249"/>
        <v>27</v>
      </c>
      <c r="AD1320" s="2">
        <v>0.2</v>
      </c>
      <c r="AE1320">
        <v>19</v>
      </c>
      <c r="AF1320">
        <v>15</v>
      </c>
      <c r="AG1320" s="2">
        <v>0.78900000000000003</v>
      </c>
      <c r="AH1320">
        <v>26</v>
      </c>
      <c r="AI1320">
        <v>14</v>
      </c>
      <c r="AJ1320">
        <v>40</v>
      </c>
      <c r="AK1320">
        <v>10</v>
      </c>
      <c r="AL1320">
        <v>15</v>
      </c>
      <c r="AM1320">
        <v>-17</v>
      </c>
      <c r="AN1320">
        <v>240</v>
      </c>
      <c r="AO1320">
        <v>31</v>
      </c>
      <c r="AP1320">
        <v>32</v>
      </c>
      <c r="AQ1320">
        <v>29</v>
      </c>
      <c r="AR1320">
        <v>18</v>
      </c>
      <c r="AS1320">
        <v>5</v>
      </c>
      <c r="AT1320">
        <v>24</v>
      </c>
      <c r="AU1320">
        <v>30</v>
      </c>
      <c r="AV1320">
        <v>60</v>
      </c>
      <c r="AW1320">
        <f t="shared" si="250"/>
        <v>8</v>
      </c>
      <c r="AX1320">
        <f t="shared" si="251"/>
        <v>68</v>
      </c>
      <c r="AY1320" t="s">
        <v>102</v>
      </c>
      <c r="AZ1320" s="1">
        <v>46044.916666666664</v>
      </c>
      <c r="BA1320" s="1">
        <v>46044</v>
      </c>
      <c r="BB1320">
        <v>1</v>
      </c>
      <c r="BC1320" t="s">
        <v>121</v>
      </c>
      <c r="BD1320">
        <v>2026</v>
      </c>
    </row>
    <row r="1321" spans="1:56" x14ac:dyDescent="0.25">
      <c r="A1321">
        <v>22500634</v>
      </c>
      <c r="B1321" t="s">
        <v>85</v>
      </c>
      <c r="C1321" t="s">
        <v>86</v>
      </c>
      <c r="D1321">
        <v>1610612757</v>
      </c>
      <c r="E1321" t="str">
        <f t="shared" si="240"/>
        <v>161061275722500634</v>
      </c>
      <c r="F1321" t="s">
        <v>96</v>
      </c>
      <c r="G1321" t="s">
        <v>97</v>
      </c>
      <c r="H1321">
        <v>1610612748</v>
      </c>
      <c r="I1321" s="4" t="str">
        <f t="shared" si="241"/>
        <v>161061274822500634</v>
      </c>
      <c r="J1321">
        <v>1</v>
      </c>
      <c r="K1321">
        <v>1</v>
      </c>
      <c r="L1321">
        <v>127</v>
      </c>
      <c r="M1321">
        <v>110</v>
      </c>
      <c r="N1321">
        <v>26</v>
      </c>
      <c r="O1321">
        <v>5</v>
      </c>
      <c r="P1321">
        <v>10</v>
      </c>
      <c r="Q1321" s="2">
        <f t="shared" si="242"/>
        <v>0.624262681871805</v>
      </c>
      <c r="R1321" s="3">
        <f t="shared" si="243"/>
        <v>69.72</v>
      </c>
      <c r="S1321" s="3">
        <f t="shared" si="244"/>
        <v>73.36</v>
      </c>
      <c r="T1321" s="3">
        <f t="shared" si="245"/>
        <v>182.15720022948938</v>
      </c>
      <c r="U1321" s="3">
        <f t="shared" si="246"/>
        <v>149.94547437295529</v>
      </c>
      <c r="V1321" s="3">
        <f t="shared" si="247"/>
        <v>32.211725856534088</v>
      </c>
      <c r="W1321" s="2">
        <f t="shared" si="248"/>
        <v>1.4444444444444444</v>
      </c>
      <c r="X1321">
        <v>96</v>
      </c>
      <c r="Y1321">
        <v>48</v>
      </c>
      <c r="Z1321" s="2">
        <v>0.5</v>
      </c>
      <c r="AA1321">
        <v>50</v>
      </c>
      <c r="AB1321">
        <v>20</v>
      </c>
      <c r="AC1321">
        <f t="shared" si="249"/>
        <v>60</v>
      </c>
      <c r="AD1321" s="2">
        <v>0.4</v>
      </c>
      <c r="AE1321">
        <v>13</v>
      </c>
      <c r="AF1321">
        <v>11</v>
      </c>
      <c r="AG1321" s="2">
        <v>0.84599999999999997</v>
      </c>
      <c r="AH1321">
        <v>36</v>
      </c>
      <c r="AI1321">
        <v>14</v>
      </c>
      <c r="AJ1321">
        <v>50</v>
      </c>
      <c r="AK1321">
        <v>17</v>
      </c>
      <c r="AL1321">
        <v>18</v>
      </c>
      <c r="AM1321">
        <v>17</v>
      </c>
      <c r="AN1321">
        <v>240</v>
      </c>
      <c r="AO1321">
        <v>38</v>
      </c>
      <c r="AP1321">
        <v>26</v>
      </c>
      <c r="AQ1321">
        <v>39</v>
      </c>
      <c r="AR1321">
        <v>24</v>
      </c>
      <c r="AS1321">
        <v>21</v>
      </c>
      <c r="AT1321">
        <v>12</v>
      </c>
      <c r="AU1321">
        <v>20</v>
      </c>
      <c r="AV1321">
        <v>52</v>
      </c>
      <c r="AW1321">
        <f t="shared" si="250"/>
        <v>4</v>
      </c>
      <c r="AX1321">
        <f t="shared" si="251"/>
        <v>56</v>
      </c>
      <c r="AY1321" t="s">
        <v>102</v>
      </c>
      <c r="AZ1321" s="1">
        <v>46044.916666666664</v>
      </c>
      <c r="BA1321" s="1">
        <v>46044</v>
      </c>
      <c r="BB1321">
        <v>1</v>
      </c>
      <c r="BC1321" t="s">
        <v>121</v>
      </c>
      <c r="BD1321">
        <v>2026</v>
      </c>
    </row>
    <row r="1322" spans="1:56" x14ac:dyDescent="0.25">
      <c r="A1322">
        <v>22500632</v>
      </c>
      <c r="B1322" t="s">
        <v>107</v>
      </c>
      <c r="C1322" t="s">
        <v>108</v>
      </c>
      <c r="D1322">
        <v>1610612762</v>
      </c>
      <c r="E1322" t="str">
        <f t="shared" si="240"/>
        <v>161061276222500632</v>
      </c>
      <c r="F1322" t="s">
        <v>53</v>
      </c>
      <c r="G1322" t="s">
        <v>54</v>
      </c>
      <c r="H1322">
        <v>1610612759</v>
      </c>
      <c r="I1322" s="4" t="str">
        <f t="shared" si="241"/>
        <v>161061275922500632</v>
      </c>
      <c r="J1322">
        <v>1</v>
      </c>
      <c r="K1322">
        <v>0</v>
      </c>
      <c r="L1322">
        <v>109</v>
      </c>
      <c r="M1322">
        <v>126</v>
      </c>
      <c r="N1322">
        <v>31</v>
      </c>
      <c r="O1322">
        <v>3</v>
      </c>
      <c r="P1322">
        <v>5</v>
      </c>
      <c r="Q1322" s="2">
        <f t="shared" si="242"/>
        <v>0.56936899289594656</v>
      </c>
      <c r="R1322" s="3">
        <f t="shared" si="243"/>
        <v>68.72</v>
      </c>
      <c r="S1322" s="3">
        <f t="shared" si="244"/>
        <v>80.56</v>
      </c>
      <c r="T1322" s="3">
        <f t="shared" si="245"/>
        <v>158.61466821885915</v>
      </c>
      <c r="U1322" s="3">
        <f t="shared" si="246"/>
        <v>156.4051638530288</v>
      </c>
      <c r="V1322" s="3">
        <f t="shared" si="247"/>
        <v>2.2095043658303553</v>
      </c>
      <c r="W1322" s="2">
        <f t="shared" si="248"/>
        <v>1.9375</v>
      </c>
      <c r="X1322">
        <v>90</v>
      </c>
      <c r="Y1322">
        <v>43</v>
      </c>
      <c r="Z1322" s="2">
        <v>0.47799999999999998</v>
      </c>
      <c r="AA1322">
        <v>30</v>
      </c>
      <c r="AB1322">
        <v>12</v>
      </c>
      <c r="AC1322">
        <f t="shared" si="249"/>
        <v>36</v>
      </c>
      <c r="AD1322" s="2">
        <v>0.4</v>
      </c>
      <c r="AE1322">
        <v>13</v>
      </c>
      <c r="AF1322">
        <v>11</v>
      </c>
      <c r="AG1322" s="2">
        <v>0.84599999999999997</v>
      </c>
      <c r="AH1322">
        <v>33</v>
      </c>
      <c r="AI1322">
        <v>11</v>
      </c>
      <c r="AJ1322">
        <v>44</v>
      </c>
      <c r="AK1322">
        <v>16</v>
      </c>
      <c r="AL1322">
        <v>16</v>
      </c>
      <c r="AM1322">
        <v>-17</v>
      </c>
      <c r="AN1322">
        <v>240</v>
      </c>
      <c r="AO1322">
        <v>31</v>
      </c>
      <c r="AP1322">
        <v>22</v>
      </c>
      <c r="AQ1322">
        <v>39</v>
      </c>
      <c r="AR1322">
        <v>17</v>
      </c>
      <c r="AS1322">
        <v>3</v>
      </c>
      <c r="AT1322">
        <v>10</v>
      </c>
      <c r="AU1322">
        <v>12</v>
      </c>
      <c r="AV1322">
        <v>54</v>
      </c>
      <c r="AW1322">
        <f t="shared" si="250"/>
        <v>8</v>
      </c>
      <c r="AX1322">
        <f t="shared" si="251"/>
        <v>62</v>
      </c>
      <c r="AY1322" t="s">
        <v>102</v>
      </c>
      <c r="AZ1322" s="1">
        <v>46044.875</v>
      </c>
      <c r="BA1322" s="1">
        <v>46044</v>
      </c>
      <c r="BB1322">
        <v>1</v>
      </c>
      <c r="BC1322" t="s">
        <v>121</v>
      </c>
      <c r="BD1322">
        <v>2026</v>
      </c>
    </row>
    <row r="1323" spans="1:56" x14ac:dyDescent="0.25">
      <c r="A1323">
        <v>22500632</v>
      </c>
      <c r="B1323" t="s">
        <v>53</v>
      </c>
      <c r="C1323" t="s">
        <v>54</v>
      </c>
      <c r="D1323">
        <v>1610612759</v>
      </c>
      <c r="E1323" t="str">
        <f t="shared" si="240"/>
        <v>161061275922500632</v>
      </c>
      <c r="F1323" t="s">
        <v>107</v>
      </c>
      <c r="G1323" t="s">
        <v>108</v>
      </c>
      <c r="H1323">
        <v>1610612762</v>
      </c>
      <c r="I1323" s="4" t="str">
        <f t="shared" si="241"/>
        <v>161061276222500632</v>
      </c>
      <c r="J1323">
        <v>0</v>
      </c>
      <c r="K1323">
        <v>1</v>
      </c>
      <c r="L1323">
        <v>126</v>
      </c>
      <c r="M1323">
        <v>109</v>
      </c>
      <c r="N1323">
        <v>30</v>
      </c>
      <c r="O1323">
        <v>11</v>
      </c>
      <c r="P1323">
        <v>8</v>
      </c>
      <c r="Q1323" s="2">
        <f t="shared" si="242"/>
        <v>0.64575645756457567</v>
      </c>
      <c r="R1323" s="3">
        <f t="shared" si="243"/>
        <v>80.56</v>
      </c>
      <c r="S1323" s="3">
        <f t="shared" si="244"/>
        <v>68.72</v>
      </c>
      <c r="T1323" s="3">
        <f t="shared" si="245"/>
        <v>156.4051638530288</v>
      </c>
      <c r="U1323" s="3">
        <f t="shared" si="246"/>
        <v>158.61466821885915</v>
      </c>
      <c r="V1323" s="3">
        <f t="shared" si="247"/>
        <v>-2.2095043658303553</v>
      </c>
      <c r="W1323" s="2">
        <f t="shared" si="248"/>
        <v>3</v>
      </c>
      <c r="X1323">
        <v>87</v>
      </c>
      <c r="Y1323">
        <v>44</v>
      </c>
      <c r="Z1323" s="2">
        <v>0.50600000000000001</v>
      </c>
      <c r="AA1323">
        <v>43</v>
      </c>
      <c r="AB1323">
        <v>18</v>
      </c>
      <c r="AC1323">
        <f t="shared" si="249"/>
        <v>54</v>
      </c>
      <c r="AD1323" s="2">
        <v>0.41899999999999998</v>
      </c>
      <c r="AE1323">
        <v>24</v>
      </c>
      <c r="AF1323">
        <v>20</v>
      </c>
      <c r="AG1323" s="2">
        <v>0.83299999999999996</v>
      </c>
      <c r="AH1323">
        <v>34</v>
      </c>
      <c r="AI1323">
        <v>7</v>
      </c>
      <c r="AJ1323">
        <v>41</v>
      </c>
      <c r="AK1323">
        <v>13</v>
      </c>
      <c r="AL1323">
        <v>10</v>
      </c>
      <c r="AM1323">
        <v>17</v>
      </c>
      <c r="AN1323">
        <v>240</v>
      </c>
      <c r="AO1323">
        <v>31</v>
      </c>
      <c r="AP1323">
        <v>34</v>
      </c>
      <c r="AQ1323">
        <v>32</v>
      </c>
      <c r="AR1323">
        <v>29</v>
      </c>
      <c r="AS1323">
        <v>17</v>
      </c>
      <c r="AT1323">
        <v>32</v>
      </c>
      <c r="AU1323">
        <v>24</v>
      </c>
      <c r="AV1323">
        <v>46</v>
      </c>
      <c r="AW1323">
        <f t="shared" si="250"/>
        <v>6</v>
      </c>
      <c r="AX1323">
        <f t="shared" si="251"/>
        <v>52</v>
      </c>
      <c r="AY1323" t="s">
        <v>102</v>
      </c>
      <c r="AZ1323" s="1">
        <v>46044.875</v>
      </c>
      <c r="BA1323" s="1">
        <v>46044</v>
      </c>
      <c r="BB1323">
        <v>1</v>
      </c>
      <c r="BC1323" t="s">
        <v>121</v>
      </c>
      <c r="BD1323">
        <v>2026</v>
      </c>
    </row>
    <row r="1324" spans="1:56" x14ac:dyDescent="0.25">
      <c r="A1324">
        <v>22500631</v>
      </c>
      <c r="B1324" t="s">
        <v>100</v>
      </c>
      <c r="C1324" t="s">
        <v>101</v>
      </c>
      <c r="D1324">
        <v>1610612741</v>
      </c>
      <c r="E1324" t="str">
        <f t="shared" si="240"/>
        <v>161061274122500631</v>
      </c>
      <c r="F1324" t="s">
        <v>66</v>
      </c>
      <c r="G1324" t="s">
        <v>67</v>
      </c>
      <c r="H1324">
        <v>1610612750</v>
      </c>
      <c r="I1324" s="4" t="str">
        <f t="shared" si="241"/>
        <v>161061275022500631</v>
      </c>
      <c r="J1324">
        <v>0</v>
      </c>
      <c r="K1324">
        <v>1</v>
      </c>
      <c r="L1324">
        <v>120</v>
      </c>
      <c r="M1324">
        <v>115</v>
      </c>
      <c r="N1324">
        <v>28</v>
      </c>
      <c r="O1324">
        <v>1</v>
      </c>
      <c r="P1324">
        <v>7</v>
      </c>
      <c r="Q1324" s="2">
        <f t="shared" si="242"/>
        <v>0.59689614007162761</v>
      </c>
      <c r="R1324" s="3">
        <f t="shared" si="243"/>
        <v>84.52</v>
      </c>
      <c r="S1324" s="3">
        <f t="shared" si="244"/>
        <v>76.599999999999994</v>
      </c>
      <c r="T1324" s="3">
        <f t="shared" si="245"/>
        <v>141.97823000473261</v>
      </c>
      <c r="U1324" s="3">
        <f t="shared" si="246"/>
        <v>150.13054830287206</v>
      </c>
      <c r="V1324" s="3">
        <f t="shared" si="247"/>
        <v>-8.1523182981394484</v>
      </c>
      <c r="W1324" s="2">
        <f t="shared" si="248"/>
        <v>2.5454545454545454</v>
      </c>
      <c r="X1324">
        <v>86</v>
      </c>
      <c r="Y1324">
        <v>38</v>
      </c>
      <c r="Z1324" s="2">
        <v>0.442</v>
      </c>
      <c r="AA1324">
        <v>39</v>
      </c>
      <c r="AB1324">
        <v>17</v>
      </c>
      <c r="AC1324">
        <f t="shared" si="249"/>
        <v>51</v>
      </c>
      <c r="AD1324" s="2">
        <v>0.436</v>
      </c>
      <c r="AE1324">
        <v>33</v>
      </c>
      <c r="AF1324">
        <v>27</v>
      </c>
      <c r="AG1324" s="2">
        <v>0.81799999999999995</v>
      </c>
      <c r="AH1324">
        <v>38</v>
      </c>
      <c r="AI1324">
        <v>5</v>
      </c>
      <c r="AJ1324">
        <v>43</v>
      </c>
      <c r="AK1324">
        <v>18</v>
      </c>
      <c r="AL1324">
        <v>11</v>
      </c>
      <c r="AM1324">
        <v>5</v>
      </c>
      <c r="AN1324">
        <v>240</v>
      </c>
      <c r="AO1324">
        <v>26</v>
      </c>
      <c r="AP1324">
        <v>34</v>
      </c>
      <c r="AQ1324">
        <v>33</v>
      </c>
      <c r="AR1324">
        <v>27</v>
      </c>
      <c r="AS1324">
        <v>7</v>
      </c>
      <c r="AT1324">
        <v>17</v>
      </c>
      <c r="AU1324">
        <v>11</v>
      </c>
      <c r="AV1324">
        <v>40</v>
      </c>
      <c r="AW1324">
        <f t="shared" si="250"/>
        <v>2</v>
      </c>
      <c r="AX1324">
        <f t="shared" si="251"/>
        <v>42</v>
      </c>
      <c r="AY1324" t="s">
        <v>102</v>
      </c>
      <c r="AZ1324" s="1">
        <v>46044.833333333336</v>
      </c>
      <c r="BA1324" s="1">
        <v>46044</v>
      </c>
      <c r="BB1324">
        <v>1</v>
      </c>
      <c r="BC1324" t="s">
        <v>121</v>
      </c>
      <c r="BD1324">
        <v>2026</v>
      </c>
    </row>
    <row r="1325" spans="1:56" x14ac:dyDescent="0.25">
      <c r="A1325">
        <v>22500631</v>
      </c>
      <c r="B1325" t="s">
        <v>66</v>
      </c>
      <c r="C1325" t="s">
        <v>67</v>
      </c>
      <c r="D1325">
        <v>1610612750</v>
      </c>
      <c r="E1325" t="str">
        <f t="shared" si="240"/>
        <v>161061275022500631</v>
      </c>
      <c r="F1325" t="s">
        <v>100</v>
      </c>
      <c r="G1325" t="s">
        <v>101</v>
      </c>
      <c r="H1325">
        <v>1610612741</v>
      </c>
      <c r="I1325" s="4" t="str">
        <f t="shared" si="241"/>
        <v>161061274122500631</v>
      </c>
      <c r="J1325">
        <v>1</v>
      </c>
      <c r="K1325">
        <v>0</v>
      </c>
      <c r="L1325">
        <v>115</v>
      </c>
      <c r="M1325">
        <v>120</v>
      </c>
      <c r="N1325">
        <v>29</v>
      </c>
      <c r="O1325">
        <v>9</v>
      </c>
      <c r="P1325">
        <v>6</v>
      </c>
      <c r="Q1325" s="2">
        <f t="shared" si="242"/>
        <v>0.57730923694779124</v>
      </c>
      <c r="R1325" s="3">
        <f t="shared" si="243"/>
        <v>76.599999999999994</v>
      </c>
      <c r="S1325" s="3">
        <f t="shared" si="244"/>
        <v>84.52</v>
      </c>
      <c r="T1325" s="3">
        <f t="shared" si="245"/>
        <v>150.13054830287206</v>
      </c>
      <c r="U1325" s="3">
        <f t="shared" si="246"/>
        <v>141.97823000473261</v>
      </c>
      <c r="V1325" s="3">
        <f t="shared" si="247"/>
        <v>8.1523182981394484</v>
      </c>
      <c r="W1325" s="2">
        <f t="shared" si="248"/>
        <v>2.0714285714285716</v>
      </c>
      <c r="X1325">
        <v>93</v>
      </c>
      <c r="Y1325">
        <v>43</v>
      </c>
      <c r="Z1325" s="2">
        <v>0.46200000000000002</v>
      </c>
      <c r="AA1325">
        <v>41</v>
      </c>
      <c r="AB1325">
        <v>15</v>
      </c>
      <c r="AC1325">
        <f t="shared" si="249"/>
        <v>45</v>
      </c>
      <c r="AD1325" s="2">
        <v>0.36599999999999999</v>
      </c>
      <c r="AE1325">
        <v>15</v>
      </c>
      <c r="AF1325">
        <v>14</v>
      </c>
      <c r="AG1325" s="2">
        <v>0.93300000000000005</v>
      </c>
      <c r="AH1325">
        <v>36</v>
      </c>
      <c r="AI1325">
        <v>9</v>
      </c>
      <c r="AJ1325">
        <v>45</v>
      </c>
      <c r="AK1325">
        <v>27</v>
      </c>
      <c r="AL1325">
        <v>14</v>
      </c>
      <c r="AM1325">
        <v>-5</v>
      </c>
      <c r="AN1325">
        <v>240</v>
      </c>
      <c r="AO1325">
        <v>32</v>
      </c>
      <c r="AP1325">
        <v>29</v>
      </c>
      <c r="AQ1325">
        <v>29</v>
      </c>
      <c r="AR1325">
        <v>25</v>
      </c>
      <c r="AS1325">
        <v>14</v>
      </c>
      <c r="AT1325">
        <v>12</v>
      </c>
      <c r="AU1325">
        <v>15</v>
      </c>
      <c r="AV1325">
        <v>44</v>
      </c>
      <c r="AW1325">
        <f t="shared" si="250"/>
        <v>12</v>
      </c>
      <c r="AX1325">
        <f t="shared" si="251"/>
        <v>56</v>
      </c>
      <c r="AY1325" t="s">
        <v>102</v>
      </c>
      <c r="AZ1325" s="1">
        <v>46044.833333333336</v>
      </c>
      <c r="BA1325" s="1">
        <v>46044</v>
      </c>
      <c r="BB1325">
        <v>1</v>
      </c>
      <c r="BC1325" t="s">
        <v>121</v>
      </c>
      <c r="BD1325">
        <v>2026</v>
      </c>
    </row>
    <row r="1326" spans="1:56" x14ac:dyDescent="0.25">
      <c r="A1326">
        <v>22500630</v>
      </c>
      <c r="B1326" t="s">
        <v>89</v>
      </c>
      <c r="C1326" t="s">
        <v>90</v>
      </c>
      <c r="D1326">
        <v>1610612744</v>
      </c>
      <c r="E1326" t="str">
        <f t="shared" si="240"/>
        <v>161061274422500630</v>
      </c>
      <c r="F1326" t="s">
        <v>98</v>
      </c>
      <c r="G1326" t="s">
        <v>99</v>
      </c>
      <c r="H1326">
        <v>1610612742</v>
      </c>
      <c r="I1326" s="4" t="str">
        <f t="shared" si="241"/>
        <v>161061274222500630</v>
      </c>
      <c r="J1326">
        <v>0</v>
      </c>
      <c r="K1326">
        <v>0</v>
      </c>
      <c r="L1326">
        <v>115</v>
      </c>
      <c r="M1326">
        <v>123</v>
      </c>
      <c r="N1326">
        <v>29</v>
      </c>
      <c r="O1326">
        <v>7</v>
      </c>
      <c r="P1326">
        <v>15</v>
      </c>
      <c r="Q1326" s="2">
        <f t="shared" si="242"/>
        <v>0.55331023864511164</v>
      </c>
      <c r="R1326" s="3">
        <f t="shared" si="243"/>
        <v>89.92</v>
      </c>
      <c r="S1326" s="3">
        <f t="shared" si="244"/>
        <v>67.2</v>
      </c>
      <c r="T1326" s="3">
        <f t="shared" si="245"/>
        <v>127.89145907473309</v>
      </c>
      <c r="U1326" s="3">
        <f t="shared" si="246"/>
        <v>183.03571428571428</v>
      </c>
      <c r="V1326" s="3">
        <f t="shared" si="247"/>
        <v>-55.144255210981186</v>
      </c>
      <c r="W1326" s="2">
        <f t="shared" si="248"/>
        <v>2.9</v>
      </c>
      <c r="X1326">
        <v>96</v>
      </c>
      <c r="Y1326">
        <v>43</v>
      </c>
      <c r="Z1326" s="2">
        <v>0.44800000000000001</v>
      </c>
      <c r="AA1326">
        <v>46</v>
      </c>
      <c r="AB1326">
        <v>15</v>
      </c>
      <c r="AC1326">
        <f t="shared" si="249"/>
        <v>45</v>
      </c>
      <c r="AD1326" s="2">
        <v>0.32600000000000001</v>
      </c>
      <c r="AE1326">
        <v>18</v>
      </c>
      <c r="AF1326">
        <v>14</v>
      </c>
      <c r="AG1326" s="2">
        <v>0.77800000000000002</v>
      </c>
      <c r="AH1326">
        <v>31</v>
      </c>
      <c r="AI1326">
        <v>4</v>
      </c>
      <c r="AJ1326">
        <v>35</v>
      </c>
      <c r="AK1326">
        <v>24</v>
      </c>
      <c r="AL1326">
        <v>10</v>
      </c>
      <c r="AM1326">
        <v>-8</v>
      </c>
      <c r="AN1326">
        <v>240</v>
      </c>
      <c r="AO1326">
        <v>27</v>
      </c>
      <c r="AP1326">
        <v>23</v>
      </c>
      <c r="AQ1326">
        <v>39</v>
      </c>
      <c r="AR1326">
        <v>26</v>
      </c>
      <c r="AS1326">
        <v>7</v>
      </c>
      <c r="AT1326">
        <v>17</v>
      </c>
      <c r="AU1326">
        <v>24</v>
      </c>
      <c r="AV1326">
        <v>50</v>
      </c>
      <c r="AW1326">
        <f t="shared" si="250"/>
        <v>6</v>
      </c>
      <c r="AX1326">
        <f t="shared" si="251"/>
        <v>56</v>
      </c>
      <c r="AY1326" t="s">
        <v>102</v>
      </c>
      <c r="AZ1326" s="1">
        <v>46044.8125</v>
      </c>
      <c r="BA1326" s="1">
        <v>46044</v>
      </c>
      <c r="BB1326">
        <v>1</v>
      </c>
      <c r="BC1326" t="s">
        <v>121</v>
      </c>
      <c r="BD1326">
        <v>2026</v>
      </c>
    </row>
    <row r="1327" spans="1:56" x14ac:dyDescent="0.25">
      <c r="A1327">
        <v>22500630</v>
      </c>
      <c r="B1327" t="s">
        <v>98</v>
      </c>
      <c r="C1327" t="s">
        <v>99</v>
      </c>
      <c r="D1327">
        <v>1610612742</v>
      </c>
      <c r="E1327" t="str">
        <f t="shared" si="240"/>
        <v>161061274222500630</v>
      </c>
      <c r="F1327" t="s">
        <v>89</v>
      </c>
      <c r="G1327" t="s">
        <v>90</v>
      </c>
      <c r="H1327">
        <v>1610612744</v>
      </c>
      <c r="I1327" s="4" t="str">
        <f t="shared" si="241"/>
        <v>161061274422500630</v>
      </c>
      <c r="J1327">
        <v>1</v>
      </c>
      <c r="K1327">
        <v>1</v>
      </c>
      <c r="L1327">
        <v>123</v>
      </c>
      <c r="M1327">
        <v>115</v>
      </c>
      <c r="N1327">
        <v>25</v>
      </c>
      <c r="O1327">
        <v>6</v>
      </c>
      <c r="P1327">
        <v>6</v>
      </c>
      <c r="Q1327" s="2">
        <f t="shared" si="242"/>
        <v>0.61995967741935487</v>
      </c>
      <c r="R1327" s="3">
        <f t="shared" si="243"/>
        <v>67.2</v>
      </c>
      <c r="S1327" s="3">
        <f t="shared" si="244"/>
        <v>89.92</v>
      </c>
      <c r="T1327" s="3">
        <f t="shared" si="245"/>
        <v>183.03571428571428</v>
      </c>
      <c r="U1327" s="3">
        <f t="shared" si="246"/>
        <v>127.89145907473309</v>
      </c>
      <c r="V1327" s="3">
        <f t="shared" si="247"/>
        <v>55.144255210981186</v>
      </c>
      <c r="W1327" s="2">
        <f t="shared" si="248"/>
        <v>1.1904761904761905</v>
      </c>
      <c r="X1327">
        <v>86</v>
      </c>
      <c r="Y1327">
        <v>43</v>
      </c>
      <c r="Z1327" s="2">
        <v>0.5</v>
      </c>
      <c r="AA1327">
        <v>35</v>
      </c>
      <c r="AB1327">
        <v>13</v>
      </c>
      <c r="AC1327">
        <f t="shared" si="249"/>
        <v>39</v>
      </c>
      <c r="AD1327" s="2">
        <v>0.371</v>
      </c>
      <c r="AE1327">
        <v>30</v>
      </c>
      <c r="AF1327">
        <v>24</v>
      </c>
      <c r="AG1327" s="2">
        <v>0.8</v>
      </c>
      <c r="AH1327">
        <v>43</v>
      </c>
      <c r="AI1327">
        <v>11</v>
      </c>
      <c r="AJ1327">
        <v>54</v>
      </c>
      <c r="AK1327">
        <v>17</v>
      </c>
      <c r="AL1327">
        <v>21</v>
      </c>
      <c r="AM1327">
        <v>8</v>
      </c>
      <c r="AN1327">
        <v>240</v>
      </c>
      <c r="AO1327">
        <v>24</v>
      </c>
      <c r="AP1327">
        <v>31</v>
      </c>
      <c r="AQ1327">
        <v>29</v>
      </c>
      <c r="AR1327">
        <v>39</v>
      </c>
      <c r="AS1327">
        <v>12</v>
      </c>
      <c r="AT1327">
        <v>27</v>
      </c>
      <c r="AU1327">
        <v>18</v>
      </c>
      <c r="AV1327">
        <v>56</v>
      </c>
      <c r="AW1327">
        <f t="shared" si="250"/>
        <v>4</v>
      </c>
      <c r="AX1327">
        <f t="shared" si="251"/>
        <v>60</v>
      </c>
      <c r="AY1327" t="s">
        <v>102</v>
      </c>
      <c r="AZ1327" s="1">
        <v>46044.8125</v>
      </c>
      <c r="BA1327" s="1">
        <v>46044</v>
      </c>
      <c r="BB1327">
        <v>1</v>
      </c>
      <c r="BC1327" t="s">
        <v>121</v>
      </c>
      <c r="BD1327">
        <v>2026</v>
      </c>
    </row>
    <row r="1328" spans="1:56" x14ac:dyDescent="0.25">
      <c r="A1328">
        <v>22500627</v>
      </c>
      <c r="B1328" t="s">
        <v>92</v>
      </c>
      <c r="C1328" t="s">
        <v>93</v>
      </c>
      <c r="D1328">
        <v>1610612766</v>
      </c>
      <c r="E1328" t="str">
        <f t="shared" si="240"/>
        <v>161061276622500627</v>
      </c>
      <c r="F1328" t="s">
        <v>74</v>
      </c>
      <c r="G1328" t="s">
        <v>75</v>
      </c>
      <c r="H1328">
        <v>1610612753</v>
      </c>
      <c r="I1328" s="4" t="str">
        <f t="shared" si="241"/>
        <v>161061275322500627</v>
      </c>
      <c r="J1328">
        <v>0</v>
      </c>
      <c r="K1328">
        <v>1</v>
      </c>
      <c r="L1328">
        <v>124</v>
      </c>
      <c r="M1328">
        <v>97</v>
      </c>
      <c r="N1328">
        <v>26</v>
      </c>
      <c r="O1328">
        <v>4</v>
      </c>
      <c r="P1328">
        <v>7</v>
      </c>
      <c r="Q1328" s="2">
        <f t="shared" si="242"/>
        <v>0.68888888888888888</v>
      </c>
      <c r="R1328" s="3">
        <f t="shared" si="243"/>
        <v>66</v>
      </c>
      <c r="S1328" s="3">
        <f t="shared" si="244"/>
        <v>70.680000000000007</v>
      </c>
      <c r="T1328" s="3">
        <f t="shared" si="245"/>
        <v>187.87878787878788</v>
      </c>
      <c r="U1328" s="3">
        <f t="shared" si="246"/>
        <v>137.23825693265422</v>
      </c>
      <c r="V1328" s="3">
        <f t="shared" si="247"/>
        <v>50.640530946133651</v>
      </c>
      <c r="W1328" s="2">
        <f t="shared" si="248"/>
        <v>1.8571428571428572</v>
      </c>
      <c r="X1328">
        <v>79</v>
      </c>
      <c r="Y1328">
        <v>43</v>
      </c>
      <c r="Z1328" s="2">
        <v>0.54400000000000004</v>
      </c>
      <c r="AA1328">
        <v>36</v>
      </c>
      <c r="AB1328">
        <v>17</v>
      </c>
      <c r="AC1328">
        <f t="shared" si="249"/>
        <v>51</v>
      </c>
      <c r="AD1328" s="2">
        <v>0.47199999999999998</v>
      </c>
      <c r="AE1328">
        <v>25</v>
      </c>
      <c r="AF1328">
        <v>21</v>
      </c>
      <c r="AG1328" s="2">
        <v>0.84</v>
      </c>
      <c r="AH1328">
        <v>37</v>
      </c>
      <c r="AI1328">
        <v>10</v>
      </c>
      <c r="AJ1328">
        <v>47</v>
      </c>
      <c r="AK1328">
        <v>18</v>
      </c>
      <c r="AL1328">
        <v>14</v>
      </c>
      <c r="AM1328">
        <v>27</v>
      </c>
      <c r="AN1328">
        <v>240</v>
      </c>
      <c r="AO1328">
        <v>35</v>
      </c>
      <c r="AP1328">
        <v>27</v>
      </c>
      <c r="AQ1328">
        <v>35</v>
      </c>
      <c r="AR1328">
        <v>27</v>
      </c>
      <c r="AS1328">
        <v>33</v>
      </c>
      <c r="AT1328">
        <v>16</v>
      </c>
      <c r="AU1328">
        <v>14</v>
      </c>
      <c r="AV1328">
        <v>50</v>
      </c>
      <c r="AW1328">
        <f t="shared" si="250"/>
        <v>2</v>
      </c>
      <c r="AX1328">
        <f t="shared" si="251"/>
        <v>52</v>
      </c>
      <c r="AY1328" t="s">
        <v>102</v>
      </c>
      <c r="AZ1328" s="1">
        <v>46044.791666666664</v>
      </c>
      <c r="BA1328" s="1">
        <v>46044</v>
      </c>
      <c r="BB1328">
        <v>1</v>
      </c>
      <c r="BC1328" t="s">
        <v>121</v>
      </c>
      <c r="BD1328">
        <v>2026</v>
      </c>
    </row>
    <row r="1329" spans="1:56" x14ac:dyDescent="0.25">
      <c r="A1329">
        <v>22500627</v>
      </c>
      <c r="B1329" t="s">
        <v>74</v>
      </c>
      <c r="C1329" t="s">
        <v>75</v>
      </c>
      <c r="D1329">
        <v>1610612753</v>
      </c>
      <c r="E1329" t="str">
        <f t="shared" si="240"/>
        <v>161061275322500627</v>
      </c>
      <c r="F1329" t="s">
        <v>92</v>
      </c>
      <c r="G1329" t="s">
        <v>93</v>
      </c>
      <c r="H1329">
        <v>1610612766</v>
      </c>
      <c r="I1329" s="4" t="str">
        <f t="shared" si="241"/>
        <v>161061276622500627</v>
      </c>
      <c r="J1329">
        <v>1</v>
      </c>
      <c r="K1329">
        <v>0</v>
      </c>
      <c r="L1329">
        <v>97</v>
      </c>
      <c r="M1329">
        <v>124</v>
      </c>
      <c r="N1329">
        <v>25</v>
      </c>
      <c r="O1329">
        <v>4</v>
      </c>
      <c r="P1329">
        <v>7</v>
      </c>
      <c r="Q1329" s="2">
        <f t="shared" si="242"/>
        <v>0.54691023906179514</v>
      </c>
      <c r="R1329" s="3">
        <f t="shared" si="243"/>
        <v>70.680000000000007</v>
      </c>
      <c r="S1329" s="3">
        <f t="shared" si="244"/>
        <v>66</v>
      </c>
      <c r="T1329" s="3">
        <f t="shared" si="245"/>
        <v>137.23825693265422</v>
      </c>
      <c r="U1329" s="3">
        <f t="shared" si="246"/>
        <v>187.87878787878788</v>
      </c>
      <c r="V1329" s="3">
        <f t="shared" si="247"/>
        <v>-50.640530946133651</v>
      </c>
      <c r="W1329" s="2">
        <f t="shared" si="248"/>
        <v>2.0833333333333335</v>
      </c>
      <c r="X1329">
        <v>79</v>
      </c>
      <c r="Y1329">
        <v>33</v>
      </c>
      <c r="Z1329" s="2">
        <v>0.41799999999999998</v>
      </c>
      <c r="AA1329">
        <v>37</v>
      </c>
      <c r="AB1329">
        <v>14</v>
      </c>
      <c r="AC1329">
        <f t="shared" si="249"/>
        <v>42</v>
      </c>
      <c r="AD1329" s="2">
        <v>0.378</v>
      </c>
      <c r="AE1329">
        <v>22</v>
      </c>
      <c r="AF1329">
        <v>17</v>
      </c>
      <c r="AG1329" s="2">
        <v>0.77300000000000002</v>
      </c>
      <c r="AH1329">
        <v>25</v>
      </c>
      <c r="AI1329">
        <v>6</v>
      </c>
      <c r="AJ1329">
        <v>31</v>
      </c>
      <c r="AK1329">
        <v>23</v>
      </c>
      <c r="AL1329">
        <v>12</v>
      </c>
      <c r="AM1329">
        <v>-27</v>
      </c>
      <c r="AN1329">
        <v>240</v>
      </c>
      <c r="AO1329">
        <v>20</v>
      </c>
      <c r="AP1329">
        <v>21</v>
      </c>
      <c r="AQ1329">
        <v>26</v>
      </c>
      <c r="AR1329">
        <v>30</v>
      </c>
      <c r="AS1329">
        <v>3</v>
      </c>
      <c r="AT1329">
        <v>13</v>
      </c>
      <c r="AU1329">
        <v>16</v>
      </c>
      <c r="AV1329">
        <v>36</v>
      </c>
      <c r="AW1329">
        <f t="shared" si="250"/>
        <v>2</v>
      </c>
      <c r="AX1329">
        <f t="shared" si="251"/>
        <v>38</v>
      </c>
      <c r="AY1329" t="s">
        <v>102</v>
      </c>
      <c r="AZ1329" s="1">
        <v>46044.791666666664</v>
      </c>
      <c r="BA1329" s="1">
        <v>46044</v>
      </c>
      <c r="BB1329">
        <v>1</v>
      </c>
      <c r="BC1329" t="s">
        <v>121</v>
      </c>
      <c r="BD1329">
        <v>2026</v>
      </c>
    </row>
    <row r="1330" spans="1:56" x14ac:dyDescent="0.25">
      <c r="A1330">
        <v>22500628</v>
      </c>
      <c r="B1330" t="s">
        <v>70</v>
      </c>
      <c r="C1330" t="s">
        <v>71</v>
      </c>
      <c r="D1330">
        <v>1610612755</v>
      </c>
      <c r="E1330" t="str">
        <f t="shared" si="240"/>
        <v>161061275522500628</v>
      </c>
      <c r="F1330" t="s">
        <v>78</v>
      </c>
      <c r="G1330" t="s">
        <v>79</v>
      </c>
      <c r="H1330">
        <v>1610612745</v>
      </c>
      <c r="I1330" s="4" t="str">
        <f t="shared" si="241"/>
        <v>161061274522500628</v>
      </c>
      <c r="J1330">
        <v>1</v>
      </c>
      <c r="K1330">
        <v>1</v>
      </c>
      <c r="L1330">
        <v>128</v>
      </c>
      <c r="M1330">
        <v>122</v>
      </c>
      <c r="N1330">
        <v>41</v>
      </c>
      <c r="O1330">
        <v>4</v>
      </c>
      <c r="P1330">
        <v>13</v>
      </c>
      <c r="Q1330" s="2">
        <f t="shared" si="242"/>
        <v>0.64856100526955818</v>
      </c>
      <c r="R1330" s="3">
        <f t="shared" si="243"/>
        <v>74.680000000000007</v>
      </c>
      <c r="S1330" s="3">
        <f t="shared" si="244"/>
        <v>78.56</v>
      </c>
      <c r="T1330" s="3">
        <f t="shared" si="245"/>
        <v>171.39796464916975</v>
      </c>
      <c r="U1330" s="3">
        <f t="shared" si="246"/>
        <v>155.29531568228106</v>
      </c>
      <c r="V1330" s="3">
        <f t="shared" si="247"/>
        <v>16.102648966888694</v>
      </c>
      <c r="W1330" s="2">
        <f t="shared" si="248"/>
        <v>2.7333333333333334</v>
      </c>
      <c r="X1330">
        <v>89</v>
      </c>
      <c r="Y1330">
        <v>49</v>
      </c>
      <c r="Z1330" s="2">
        <v>0.55100000000000005</v>
      </c>
      <c r="AA1330">
        <v>32</v>
      </c>
      <c r="AB1330">
        <v>11</v>
      </c>
      <c r="AC1330">
        <f t="shared" si="249"/>
        <v>33</v>
      </c>
      <c r="AD1330" s="2">
        <v>0.34399999999999997</v>
      </c>
      <c r="AE1330">
        <v>22</v>
      </c>
      <c r="AF1330">
        <v>19</v>
      </c>
      <c r="AG1330" s="2">
        <v>0.86399999999999999</v>
      </c>
      <c r="AH1330">
        <v>37</v>
      </c>
      <c r="AI1330">
        <v>9</v>
      </c>
      <c r="AJ1330">
        <v>46</v>
      </c>
      <c r="AK1330">
        <v>23</v>
      </c>
      <c r="AL1330">
        <v>15</v>
      </c>
      <c r="AM1330">
        <v>6</v>
      </c>
      <c r="AN1330">
        <v>265</v>
      </c>
      <c r="AO1330">
        <v>32</v>
      </c>
      <c r="AP1330">
        <v>36</v>
      </c>
      <c r="AQ1330">
        <v>22</v>
      </c>
      <c r="AR1330">
        <v>25</v>
      </c>
      <c r="AS1330">
        <v>9</v>
      </c>
      <c r="AT1330">
        <v>31</v>
      </c>
      <c r="AU1330">
        <v>24</v>
      </c>
      <c r="AV1330">
        <v>66</v>
      </c>
      <c r="AW1330">
        <f t="shared" si="250"/>
        <v>10</v>
      </c>
      <c r="AX1330">
        <f t="shared" si="251"/>
        <v>76</v>
      </c>
      <c r="AY1330" t="s">
        <v>102</v>
      </c>
      <c r="AZ1330" s="1">
        <v>46044.791666666664</v>
      </c>
      <c r="BA1330" s="1">
        <v>46044</v>
      </c>
      <c r="BB1330">
        <v>1</v>
      </c>
      <c r="BC1330" t="s">
        <v>121</v>
      </c>
      <c r="BD1330">
        <v>2026</v>
      </c>
    </row>
    <row r="1331" spans="1:56" x14ac:dyDescent="0.25">
      <c r="A1331">
        <v>22500628</v>
      </c>
      <c r="B1331" t="s">
        <v>78</v>
      </c>
      <c r="C1331" t="s">
        <v>79</v>
      </c>
      <c r="D1331">
        <v>1610612745</v>
      </c>
      <c r="E1331" t="str">
        <f t="shared" si="240"/>
        <v>161061274522500628</v>
      </c>
      <c r="F1331" t="s">
        <v>70</v>
      </c>
      <c r="G1331" t="s">
        <v>71</v>
      </c>
      <c r="H1331">
        <v>1610612755</v>
      </c>
      <c r="I1331" s="4" t="str">
        <f t="shared" si="241"/>
        <v>161061275522500628</v>
      </c>
      <c r="J1331">
        <v>0</v>
      </c>
      <c r="K1331">
        <v>0</v>
      </c>
      <c r="L1331">
        <v>122</v>
      </c>
      <c r="M1331">
        <v>128</v>
      </c>
      <c r="N1331">
        <v>33</v>
      </c>
      <c r="O1331">
        <v>5</v>
      </c>
      <c r="P1331">
        <v>13</v>
      </c>
      <c r="Q1331" s="2">
        <f t="shared" si="242"/>
        <v>0.55677254472435189</v>
      </c>
      <c r="R1331" s="3">
        <f t="shared" si="243"/>
        <v>78.56</v>
      </c>
      <c r="S1331" s="3">
        <f t="shared" si="244"/>
        <v>74.680000000000007</v>
      </c>
      <c r="T1331" s="3">
        <f t="shared" si="245"/>
        <v>155.29531568228106</v>
      </c>
      <c r="U1331" s="3">
        <f t="shared" si="246"/>
        <v>171.39796464916975</v>
      </c>
      <c r="V1331" s="3">
        <f t="shared" si="247"/>
        <v>-16.102648966888694</v>
      </c>
      <c r="W1331" s="2">
        <f t="shared" si="248"/>
        <v>2.0625</v>
      </c>
      <c r="X1331">
        <v>99</v>
      </c>
      <c r="Y1331">
        <v>46</v>
      </c>
      <c r="Z1331" s="2">
        <v>0.46500000000000002</v>
      </c>
      <c r="AA1331">
        <v>40</v>
      </c>
      <c r="AB1331">
        <v>18</v>
      </c>
      <c r="AC1331">
        <f t="shared" si="249"/>
        <v>54</v>
      </c>
      <c r="AD1331" s="2">
        <v>0.45</v>
      </c>
      <c r="AE1331">
        <v>24</v>
      </c>
      <c r="AF1331">
        <v>12</v>
      </c>
      <c r="AG1331" s="2">
        <v>0.5</v>
      </c>
      <c r="AH1331">
        <v>31</v>
      </c>
      <c r="AI1331">
        <v>15</v>
      </c>
      <c r="AJ1331">
        <v>46</v>
      </c>
      <c r="AK1331">
        <v>18</v>
      </c>
      <c r="AL1331">
        <v>16</v>
      </c>
      <c r="AM1331">
        <v>-6</v>
      </c>
      <c r="AN1331">
        <v>265</v>
      </c>
      <c r="AO1331">
        <v>34</v>
      </c>
      <c r="AP1331">
        <v>27</v>
      </c>
      <c r="AQ1331">
        <v>27</v>
      </c>
      <c r="AR1331">
        <v>27</v>
      </c>
      <c r="AS1331">
        <v>9</v>
      </c>
      <c r="AT1331">
        <v>28</v>
      </c>
      <c r="AU1331">
        <v>19</v>
      </c>
      <c r="AV1331">
        <v>44</v>
      </c>
      <c r="AW1331">
        <f t="shared" si="250"/>
        <v>12</v>
      </c>
      <c r="AX1331">
        <f t="shared" si="251"/>
        <v>56</v>
      </c>
      <c r="AY1331" t="s">
        <v>102</v>
      </c>
      <c r="AZ1331" s="1">
        <v>46044.791666666664</v>
      </c>
      <c r="BA1331" s="1">
        <v>46044</v>
      </c>
      <c r="BB1331">
        <v>1</v>
      </c>
      <c r="BC1331" t="s">
        <v>121</v>
      </c>
      <c r="BD1331">
        <v>2026</v>
      </c>
    </row>
    <row r="1332" spans="1:56" x14ac:dyDescent="0.25">
      <c r="A1332">
        <v>22500629</v>
      </c>
      <c r="B1332" t="s">
        <v>80</v>
      </c>
      <c r="C1332" t="s">
        <v>81</v>
      </c>
      <c r="D1332">
        <v>1610612743</v>
      </c>
      <c r="E1332" t="str">
        <f t="shared" si="240"/>
        <v>161061274322500629</v>
      </c>
      <c r="F1332" t="s">
        <v>111</v>
      </c>
      <c r="G1332" t="s">
        <v>112</v>
      </c>
      <c r="H1332">
        <v>1610612764</v>
      </c>
      <c r="I1332" s="4" t="str">
        <f t="shared" si="241"/>
        <v>161061276422500629</v>
      </c>
      <c r="J1332">
        <v>0</v>
      </c>
      <c r="K1332">
        <v>1</v>
      </c>
      <c r="L1332">
        <v>107</v>
      </c>
      <c r="M1332">
        <v>97</v>
      </c>
      <c r="N1332">
        <v>22</v>
      </c>
      <c r="O1332">
        <v>6</v>
      </c>
      <c r="P1332">
        <v>9</v>
      </c>
      <c r="Q1332" s="2">
        <f t="shared" si="242"/>
        <v>0.56649724692926728</v>
      </c>
      <c r="R1332" s="3">
        <f t="shared" si="243"/>
        <v>72.44</v>
      </c>
      <c r="S1332" s="3">
        <f t="shared" si="244"/>
        <v>66.56</v>
      </c>
      <c r="T1332" s="3">
        <f t="shared" si="245"/>
        <v>147.70844837106571</v>
      </c>
      <c r="U1332" s="3">
        <f t="shared" si="246"/>
        <v>145.73317307692307</v>
      </c>
      <c r="V1332" s="3">
        <f t="shared" si="247"/>
        <v>1.9752752941426479</v>
      </c>
      <c r="W1332" s="2">
        <f t="shared" si="248"/>
        <v>2</v>
      </c>
      <c r="X1332">
        <v>83</v>
      </c>
      <c r="Y1332">
        <v>37</v>
      </c>
      <c r="Z1332" s="2">
        <v>0.44600000000000001</v>
      </c>
      <c r="AA1332">
        <v>26</v>
      </c>
      <c r="AB1332">
        <v>9</v>
      </c>
      <c r="AC1332">
        <f t="shared" si="249"/>
        <v>27</v>
      </c>
      <c r="AD1332" s="2">
        <v>0.34599999999999997</v>
      </c>
      <c r="AE1332">
        <v>26</v>
      </c>
      <c r="AF1332">
        <v>24</v>
      </c>
      <c r="AG1332" s="2">
        <v>0.92300000000000004</v>
      </c>
      <c r="AH1332">
        <v>35</v>
      </c>
      <c r="AI1332">
        <v>11</v>
      </c>
      <c r="AJ1332">
        <v>46</v>
      </c>
      <c r="AK1332">
        <v>14</v>
      </c>
      <c r="AL1332">
        <v>11</v>
      </c>
      <c r="AM1332">
        <v>10</v>
      </c>
      <c r="AN1332">
        <v>240</v>
      </c>
      <c r="AO1332">
        <v>27</v>
      </c>
      <c r="AP1332">
        <v>21</v>
      </c>
      <c r="AQ1332">
        <v>33</v>
      </c>
      <c r="AR1332">
        <v>26</v>
      </c>
      <c r="AS1332">
        <v>12</v>
      </c>
      <c r="AT1332">
        <v>8</v>
      </c>
      <c r="AU1332">
        <v>11</v>
      </c>
      <c r="AV1332">
        <v>46</v>
      </c>
      <c r="AW1332">
        <f t="shared" si="250"/>
        <v>10</v>
      </c>
      <c r="AX1332">
        <f t="shared" si="251"/>
        <v>56</v>
      </c>
      <c r="AY1332" t="s">
        <v>102</v>
      </c>
      <c r="AZ1332" s="1">
        <v>46044.791666666664</v>
      </c>
      <c r="BA1332" s="1">
        <v>46044</v>
      </c>
      <c r="BB1332">
        <v>1</v>
      </c>
      <c r="BC1332" t="s">
        <v>121</v>
      </c>
      <c r="BD1332">
        <v>2026</v>
      </c>
    </row>
    <row r="1333" spans="1:56" x14ac:dyDescent="0.25">
      <c r="A1333">
        <v>22500629</v>
      </c>
      <c r="B1333" t="s">
        <v>111</v>
      </c>
      <c r="C1333" t="s">
        <v>112</v>
      </c>
      <c r="D1333">
        <v>1610612764</v>
      </c>
      <c r="E1333" t="str">
        <f t="shared" si="240"/>
        <v>161061276422500629</v>
      </c>
      <c r="F1333" t="s">
        <v>80</v>
      </c>
      <c r="G1333" t="s">
        <v>81</v>
      </c>
      <c r="H1333">
        <v>1610612743</v>
      </c>
      <c r="I1333" s="4" t="str">
        <f t="shared" si="241"/>
        <v>161061274322500629</v>
      </c>
      <c r="J1333">
        <v>1</v>
      </c>
      <c r="K1333">
        <v>0</v>
      </c>
      <c r="L1333">
        <v>97</v>
      </c>
      <c r="M1333">
        <v>107</v>
      </c>
      <c r="N1333">
        <v>20</v>
      </c>
      <c r="O1333">
        <v>6</v>
      </c>
      <c r="P1333">
        <v>9</v>
      </c>
      <c r="Q1333" s="2">
        <f t="shared" si="242"/>
        <v>0.51290186125211501</v>
      </c>
      <c r="R1333" s="3">
        <f t="shared" si="243"/>
        <v>66.56</v>
      </c>
      <c r="S1333" s="3">
        <f t="shared" si="244"/>
        <v>72.44</v>
      </c>
      <c r="T1333" s="3">
        <f t="shared" si="245"/>
        <v>145.73317307692307</v>
      </c>
      <c r="U1333" s="3">
        <f t="shared" si="246"/>
        <v>147.70844837106571</v>
      </c>
      <c r="V1333" s="3">
        <f t="shared" si="247"/>
        <v>-1.9752752941426479</v>
      </c>
      <c r="W1333" s="2">
        <f t="shared" si="248"/>
        <v>1.4285714285714286</v>
      </c>
      <c r="X1333">
        <v>84</v>
      </c>
      <c r="Y1333">
        <v>32</v>
      </c>
      <c r="Z1333" s="2">
        <v>0.38100000000000001</v>
      </c>
      <c r="AA1333">
        <v>43</v>
      </c>
      <c r="AB1333">
        <v>13</v>
      </c>
      <c r="AC1333">
        <f t="shared" si="249"/>
        <v>39</v>
      </c>
      <c r="AD1333" s="2">
        <v>0.30199999999999999</v>
      </c>
      <c r="AE1333">
        <v>24</v>
      </c>
      <c r="AF1333">
        <v>20</v>
      </c>
      <c r="AG1333" s="2">
        <v>0.83299999999999996</v>
      </c>
      <c r="AH1333">
        <v>28</v>
      </c>
      <c r="AI1333">
        <v>14</v>
      </c>
      <c r="AJ1333">
        <v>42</v>
      </c>
      <c r="AK1333">
        <v>21</v>
      </c>
      <c r="AL1333">
        <v>14</v>
      </c>
      <c r="AM1333">
        <v>-10</v>
      </c>
      <c r="AN1333">
        <v>240</v>
      </c>
      <c r="AO1333">
        <v>23</v>
      </c>
      <c r="AP1333">
        <v>23</v>
      </c>
      <c r="AQ1333">
        <v>29</v>
      </c>
      <c r="AR1333">
        <v>22</v>
      </c>
      <c r="AS1333">
        <v>1</v>
      </c>
      <c r="AT1333">
        <v>9</v>
      </c>
      <c r="AU1333">
        <v>13</v>
      </c>
      <c r="AV1333">
        <v>36</v>
      </c>
      <c r="AW1333">
        <f t="shared" si="250"/>
        <v>2</v>
      </c>
      <c r="AX1333">
        <f t="shared" si="251"/>
        <v>38</v>
      </c>
      <c r="AY1333" t="s">
        <v>102</v>
      </c>
      <c r="AZ1333" s="1">
        <v>46044.791666666664</v>
      </c>
      <c r="BA1333" s="1">
        <v>46044</v>
      </c>
      <c r="BB1333">
        <v>1</v>
      </c>
      <c r="BC1333" t="s">
        <v>121</v>
      </c>
      <c r="BD1333">
        <v>2026</v>
      </c>
    </row>
    <row r="1334" spans="1:56" x14ac:dyDescent="0.25">
      <c r="A1334">
        <v>22500626</v>
      </c>
      <c r="B1334" t="s">
        <v>72</v>
      </c>
      <c r="C1334" t="s">
        <v>73</v>
      </c>
      <c r="D1334">
        <v>1610612761</v>
      </c>
      <c r="E1334" t="str">
        <f t="shared" si="240"/>
        <v>161061276122500626</v>
      </c>
      <c r="F1334" t="s">
        <v>109</v>
      </c>
      <c r="G1334" t="s">
        <v>110</v>
      </c>
      <c r="H1334">
        <v>1610612758</v>
      </c>
      <c r="I1334" s="4" t="str">
        <f t="shared" si="241"/>
        <v>161061275822500626</v>
      </c>
      <c r="J1334">
        <v>0</v>
      </c>
      <c r="K1334">
        <v>1</v>
      </c>
      <c r="L1334">
        <v>122</v>
      </c>
      <c r="M1334">
        <v>109</v>
      </c>
      <c r="N1334">
        <v>30</v>
      </c>
      <c r="O1334">
        <v>3</v>
      </c>
      <c r="P1334">
        <v>11</v>
      </c>
      <c r="Q1334" s="2">
        <f t="shared" si="242"/>
        <v>0.580952380952381</v>
      </c>
      <c r="R1334" s="3">
        <f t="shared" si="243"/>
        <v>80</v>
      </c>
      <c r="S1334" s="3">
        <f t="shared" si="244"/>
        <v>71.680000000000007</v>
      </c>
      <c r="T1334" s="3">
        <f t="shared" si="245"/>
        <v>152.5</v>
      </c>
      <c r="U1334" s="3">
        <f t="shared" si="246"/>
        <v>152.06473214285711</v>
      </c>
      <c r="V1334" s="3">
        <f t="shared" si="247"/>
        <v>0.43526785714288962</v>
      </c>
      <c r="W1334" s="2">
        <f t="shared" si="248"/>
        <v>3</v>
      </c>
      <c r="X1334">
        <v>94</v>
      </c>
      <c r="Y1334">
        <v>43</v>
      </c>
      <c r="Z1334" s="2">
        <v>0.45700000000000002</v>
      </c>
      <c r="AA1334">
        <v>33</v>
      </c>
      <c r="AB1334">
        <v>13</v>
      </c>
      <c r="AC1334">
        <f t="shared" si="249"/>
        <v>39</v>
      </c>
      <c r="AD1334" s="2">
        <v>0.39400000000000002</v>
      </c>
      <c r="AE1334">
        <v>25</v>
      </c>
      <c r="AF1334">
        <v>23</v>
      </c>
      <c r="AG1334" s="2">
        <v>0.92</v>
      </c>
      <c r="AH1334">
        <v>32</v>
      </c>
      <c r="AI1334">
        <v>15</v>
      </c>
      <c r="AJ1334">
        <v>47</v>
      </c>
      <c r="AK1334">
        <v>19</v>
      </c>
      <c r="AL1334">
        <v>10</v>
      </c>
      <c r="AM1334">
        <v>13</v>
      </c>
      <c r="AN1334">
        <v>240</v>
      </c>
      <c r="AO1334">
        <v>26</v>
      </c>
      <c r="AP1334">
        <v>26</v>
      </c>
      <c r="AQ1334">
        <v>43</v>
      </c>
      <c r="AR1334">
        <v>27</v>
      </c>
      <c r="AS1334">
        <v>19</v>
      </c>
      <c r="AT1334">
        <v>22</v>
      </c>
      <c r="AU1334">
        <v>25</v>
      </c>
      <c r="AV1334">
        <v>54</v>
      </c>
      <c r="AW1334">
        <f t="shared" si="250"/>
        <v>6</v>
      </c>
      <c r="AX1334">
        <f t="shared" si="251"/>
        <v>60</v>
      </c>
      <c r="AY1334" t="s">
        <v>102</v>
      </c>
      <c r="AZ1334" s="1">
        <v>46043.916666666664</v>
      </c>
      <c r="BA1334" s="1">
        <v>46043</v>
      </c>
      <c r="BB1334">
        <v>1</v>
      </c>
      <c r="BC1334" t="s">
        <v>121</v>
      </c>
      <c r="BD1334">
        <v>2026</v>
      </c>
    </row>
    <row r="1335" spans="1:56" x14ac:dyDescent="0.25">
      <c r="A1335">
        <v>22500626</v>
      </c>
      <c r="B1335" t="s">
        <v>109</v>
      </c>
      <c r="C1335" t="s">
        <v>110</v>
      </c>
      <c r="D1335">
        <v>1610612758</v>
      </c>
      <c r="E1335" t="str">
        <f t="shared" si="240"/>
        <v>161061275822500626</v>
      </c>
      <c r="F1335" t="s">
        <v>72</v>
      </c>
      <c r="G1335" t="s">
        <v>73</v>
      </c>
      <c r="H1335">
        <v>1610612761</v>
      </c>
      <c r="I1335" s="4" t="str">
        <f t="shared" si="241"/>
        <v>161061276122500626</v>
      </c>
      <c r="J1335">
        <v>1</v>
      </c>
      <c r="K1335">
        <v>0</v>
      </c>
      <c r="L1335">
        <v>109</v>
      </c>
      <c r="M1335">
        <v>122</v>
      </c>
      <c r="N1335">
        <v>25</v>
      </c>
      <c r="O1335">
        <v>6</v>
      </c>
      <c r="P1335">
        <v>6</v>
      </c>
      <c r="Q1335" s="2">
        <f t="shared" si="242"/>
        <v>0.55794430794430794</v>
      </c>
      <c r="R1335" s="3">
        <f t="shared" si="243"/>
        <v>71.680000000000007</v>
      </c>
      <c r="S1335" s="3">
        <f t="shared" si="244"/>
        <v>80</v>
      </c>
      <c r="T1335" s="3">
        <f t="shared" si="245"/>
        <v>152.06473214285711</v>
      </c>
      <c r="U1335" s="3">
        <f t="shared" si="246"/>
        <v>152.5</v>
      </c>
      <c r="V1335" s="3">
        <f t="shared" si="247"/>
        <v>-0.43526785714288962</v>
      </c>
      <c r="W1335" s="2">
        <f t="shared" si="248"/>
        <v>1.7857142857142858</v>
      </c>
      <c r="X1335">
        <v>88</v>
      </c>
      <c r="Y1335">
        <v>41</v>
      </c>
      <c r="Z1335" s="2">
        <v>0.46600000000000003</v>
      </c>
      <c r="AA1335">
        <v>33</v>
      </c>
      <c r="AB1335">
        <v>9</v>
      </c>
      <c r="AC1335">
        <f t="shared" si="249"/>
        <v>27</v>
      </c>
      <c r="AD1335" s="2">
        <v>0.27300000000000002</v>
      </c>
      <c r="AE1335">
        <v>22</v>
      </c>
      <c r="AF1335">
        <v>18</v>
      </c>
      <c r="AG1335" s="2">
        <v>0.81799999999999995</v>
      </c>
      <c r="AH1335">
        <v>33</v>
      </c>
      <c r="AI1335">
        <v>12</v>
      </c>
      <c r="AJ1335">
        <v>45</v>
      </c>
      <c r="AK1335">
        <v>16</v>
      </c>
      <c r="AL1335">
        <v>14</v>
      </c>
      <c r="AM1335">
        <v>-13</v>
      </c>
      <c r="AN1335">
        <v>240</v>
      </c>
      <c r="AO1335">
        <v>30</v>
      </c>
      <c r="AP1335">
        <v>31</v>
      </c>
      <c r="AQ1335">
        <v>21</v>
      </c>
      <c r="AR1335">
        <v>27</v>
      </c>
      <c r="AS1335">
        <v>12</v>
      </c>
      <c r="AT1335">
        <v>12</v>
      </c>
      <c r="AU1335">
        <v>8</v>
      </c>
      <c r="AV1335">
        <v>56</v>
      </c>
      <c r="AW1335">
        <f t="shared" si="250"/>
        <v>8</v>
      </c>
      <c r="AX1335">
        <f t="shared" si="251"/>
        <v>64</v>
      </c>
      <c r="AY1335" t="s">
        <v>102</v>
      </c>
      <c r="AZ1335" s="1">
        <v>46043.916666666664</v>
      </c>
      <c r="BA1335" s="1">
        <v>46043</v>
      </c>
      <c r="BB1335">
        <v>1</v>
      </c>
      <c r="BC1335" t="s">
        <v>121</v>
      </c>
      <c r="BD1335">
        <v>2026</v>
      </c>
    </row>
    <row r="1336" spans="1:56" x14ac:dyDescent="0.25">
      <c r="A1336">
        <v>22500625</v>
      </c>
      <c r="B1336" t="s">
        <v>59</v>
      </c>
      <c r="C1336" t="s">
        <v>60</v>
      </c>
      <c r="D1336">
        <v>1610612760</v>
      </c>
      <c r="E1336" t="str">
        <f t="shared" si="240"/>
        <v>161061276022500625</v>
      </c>
      <c r="F1336" t="s">
        <v>115</v>
      </c>
      <c r="G1336" t="s">
        <v>116</v>
      </c>
      <c r="H1336">
        <v>1610612749</v>
      </c>
      <c r="I1336" s="4" t="str">
        <f t="shared" si="241"/>
        <v>161061274922500625</v>
      </c>
      <c r="J1336">
        <v>0</v>
      </c>
      <c r="K1336">
        <v>1</v>
      </c>
      <c r="L1336">
        <v>122</v>
      </c>
      <c r="M1336">
        <v>102</v>
      </c>
      <c r="N1336">
        <v>24</v>
      </c>
      <c r="O1336">
        <v>3</v>
      </c>
      <c r="P1336">
        <v>12</v>
      </c>
      <c r="Q1336" s="2">
        <f t="shared" si="242"/>
        <v>0.6314699792960663</v>
      </c>
      <c r="R1336" s="3">
        <f t="shared" si="243"/>
        <v>81.599999999999994</v>
      </c>
      <c r="S1336" s="3">
        <f t="shared" si="244"/>
        <v>63.959999999999994</v>
      </c>
      <c r="T1336" s="3">
        <f t="shared" si="245"/>
        <v>149.50980392156862</v>
      </c>
      <c r="U1336" s="3">
        <f t="shared" si="246"/>
        <v>159.47467166979362</v>
      </c>
      <c r="V1336" s="3">
        <f t="shared" si="247"/>
        <v>-9.9648677482250037</v>
      </c>
      <c r="W1336" s="2">
        <f t="shared" si="248"/>
        <v>3</v>
      </c>
      <c r="X1336">
        <v>90</v>
      </c>
      <c r="Y1336">
        <v>49</v>
      </c>
      <c r="Z1336" s="2">
        <v>0.54400000000000004</v>
      </c>
      <c r="AA1336">
        <v>36</v>
      </c>
      <c r="AB1336">
        <v>14</v>
      </c>
      <c r="AC1336">
        <f t="shared" si="249"/>
        <v>42</v>
      </c>
      <c r="AD1336" s="2">
        <v>0.38900000000000001</v>
      </c>
      <c r="AE1336">
        <v>15</v>
      </c>
      <c r="AF1336">
        <v>10</v>
      </c>
      <c r="AG1336" s="2">
        <v>0.66700000000000004</v>
      </c>
      <c r="AH1336">
        <v>35</v>
      </c>
      <c r="AI1336">
        <v>7</v>
      </c>
      <c r="AJ1336">
        <v>42</v>
      </c>
      <c r="AK1336">
        <v>11</v>
      </c>
      <c r="AL1336">
        <v>8</v>
      </c>
      <c r="AM1336">
        <v>20</v>
      </c>
      <c r="AN1336">
        <v>240</v>
      </c>
      <c r="AO1336">
        <v>38</v>
      </c>
      <c r="AP1336">
        <v>31</v>
      </c>
      <c r="AQ1336">
        <v>30</v>
      </c>
      <c r="AR1336">
        <v>23</v>
      </c>
      <c r="AS1336">
        <v>25</v>
      </c>
      <c r="AT1336">
        <v>10</v>
      </c>
      <c r="AU1336">
        <v>20</v>
      </c>
      <c r="AV1336">
        <v>58</v>
      </c>
      <c r="AW1336">
        <f t="shared" si="250"/>
        <v>12</v>
      </c>
      <c r="AX1336">
        <f t="shared" si="251"/>
        <v>70</v>
      </c>
      <c r="AY1336" t="s">
        <v>102</v>
      </c>
      <c r="AZ1336" s="1">
        <v>46043.895833333336</v>
      </c>
      <c r="BA1336" s="1">
        <v>46043</v>
      </c>
      <c r="BB1336">
        <v>1</v>
      </c>
      <c r="BC1336" t="s">
        <v>121</v>
      </c>
      <c r="BD1336">
        <v>2026</v>
      </c>
    </row>
    <row r="1337" spans="1:56" x14ac:dyDescent="0.25">
      <c r="A1337">
        <v>22500625</v>
      </c>
      <c r="B1337" t="s">
        <v>115</v>
      </c>
      <c r="C1337" t="s">
        <v>116</v>
      </c>
      <c r="D1337">
        <v>1610612749</v>
      </c>
      <c r="E1337" t="str">
        <f t="shared" si="240"/>
        <v>161061274922500625</v>
      </c>
      <c r="F1337" t="s">
        <v>59</v>
      </c>
      <c r="G1337" t="s">
        <v>60</v>
      </c>
      <c r="H1337">
        <v>1610612760</v>
      </c>
      <c r="I1337" s="4" t="str">
        <f t="shared" si="241"/>
        <v>161061276022500625</v>
      </c>
      <c r="J1337">
        <v>1</v>
      </c>
      <c r="K1337">
        <v>0</v>
      </c>
      <c r="L1337">
        <v>102</v>
      </c>
      <c r="M1337">
        <v>122</v>
      </c>
      <c r="N1337">
        <v>30</v>
      </c>
      <c r="O1337">
        <v>0</v>
      </c>
      <c r="P1337">
        <v>6</v>
      </c>
      <c r="Q1337" s="2">
        <f t="shared" si="242"/>
        <v>0.60028248587570621</v>
      </c>
      <c r="R1337" s="3">
        <f t="shared" si="243"/>
        <v>63.959999999999994</v>
      </c>
      <c r="S1337" s="3">
        <f t="shared" si="244"/>
        <v>81.599999999999994</v>
      </c>
      <c r="T1337" s="3">
        <f t="shared" si="245"/>
        <v>159.47467166979362</v>
      </c>
      <c r="U1337" s="3">
        <f t="shared" si="246"/>
        <v>149.50980392156862</v>
      </c>
      <c r="V1337" s="3">
        <f t="shared" si="247"/>
        <v>9.9648677482250037</v>
      </c>
      <c r="W1337" s="2">
        <f t="shared" si="248"/>
        <v>1.875</v>
      </c>
      <c r="X1337">
        <v>81</v>
      </c>
      <c r="Y1337">
        <v>40</v>
      </c>
      <c r="Z1337" s="2">
        <v>0.49399999999999999</v>
      </c>
      <c r="AA1337">
        <v>41</v>
      </c>
      <c r="AB1337">
        <v>16</v>
      </c>
      <c r="AC1337">
        <f t="shared" si="249"/>
        <v>48</v>
      </c>
      <c r="AD1337" s="2">
        <v>0.39</v>
      </c>
      <c r="AE1337">
        <v>9</v>
      </c>
      <c r="AF1337">
        <v>6</v>
      </c>
      <c r="AG1337" s="2">
        <v>0.66700000000000004</v>
      </c>
      <c r="AH1337">
        <v>34</v>
      </c>
      <c r="AI1337">
        <v>5</v>
      </c>
      <c r="AJ1337">
        <v>39</v>
      </c>
      <c r="AK1337">
        <v>19</v>
      </c>
      <c r="AL1337">
        <v>16</v>
      </c>
      <c r="AM1337">
        <v>-20</v>
      </c>
      <c r="AN1337">
        <v>240</v>
      </c>
      <c r="AO1337">
        <v>18</v>
      </c>
      <c r="AP1337">
        <v>33</v>
      </c>
      <c r="AQ1337">
        <v>26</v>
      </c>
      <c r="AR1337">
        <v>25</v>
      </c>
      <c r="AS1337">
        <v>0</v>
      </c>
      <c r="AT1337">
        <v>16</v>
      </c>
      <c r="AU1337">
        <v>8</v>
      </c>
      <c r="AV1337">
        <v>38</v>
      </c>
      <c r="AW1337">
        <f t="shared" si="250"/>
        <v>10</v>
      </c>
      <c r="AX1337">
        <f t="shared" si="251"/>
        <v>48</v>
      </c>
      <c r="AY1337" t="s">
        <v>102</v>
      </c>
      <c r="AZ1337" s="1">
        <v>46043.895833333336</v>
      </c>
      <c r="BA1337" s="1">
        <v>46043</v>
      </c>
      <c r="BB1337">
        <v>1</v>
      </c>
      <c r="BC1337" t="s">
        <v>121</v>
      </c>
      <c r="BD1337">
        <v>2026</v>
      </c>
    </row>
    <row r="1338" spans="1:56" x14ac:dyDescent="0.25">
      <c r="A1338">
        <v>22500623</v>
      </c>
      <c r="B1338" t="s">
        <v>83</v>
      </c>
      <c r="C1338" t="s">
        <v>84</v>
      </c>
      <c r="D1338">
        <v>1610612737</v>
      </c>
      <c r="E1338" t="str">
        <f t="shared" si="240"/>
        <v>161061273722500623</v>
      </c>
      <c r="F1338" t="s">
        <v>103</v>
      </c>
      <c r="G1338" t="s">
        <v>104</v>
      </c>
      <c r="H1338">
        <v>1610612763</v>
      </c>
      <c r="I1338" s="4" t="str">
        <f t="shared" si="241"/>
        <v>161061276322500623</v>
      </c>
      <c r="J1338">
        <v>0</v>
      </c>
      <c r="K1338">
        <v>1</v>
      </c>
      <c r="L1338">
        <v>124</v>
      </c>
      <c r="M1338">
        <v>122</v>
      </c>
      <c r="N1338">
        <v>34</v>
      </c>
      <c r="O1338">
        <v>6</v>
      </c>
      <c r="P1338">
        <v>9</v>
      </c>
      <c r="Q1338" s="2">
        <f t="shared" si="242"/>
        <v>0.6045241809672387</v>
      </c>
      <c r="R1338" s="3">
        <f t="shared" si="243"/>
        <v>75.56</v>
      </c>
      <c r="S1338" s="3">
        <f t="shared" si="244"/>
        <v>74.88</v>
      </c>
      <c r="T1338" s="3">
        <f t="shared" si="245"/>
        <v>164.10799364743249</v>
      </c>
      <c r="U1338" s="3">
        <f t="shared" si="246"/>
        <v>162.92735042735046</v>
      </c>
      <c r="V1338" s="3">
        <f t="shared" si="247"/>
        <v>1.1806432200820325</v>
      </c>
      <c r="W1338" s="2">
        <f t="shared" si="248"/>
        <v>2.125</v>
      </c>
      <c r="X1338">
        <v>92</v>
      </c>
      <c r="Y1338">
        <v>43</v>
      </c>
      <c r="Z1338" s="2">
        <v>0.46700000000000003</v>
      </c>
      <c r="AA1338">
        <v>45</v>
      </c>
      <c r="AB1338">
        <v>20</v>
      </c>
      <c r="AC1338">
        <f t="shared" si="249"/>
        <v>60</v>
      </c>
      <c r="AD1338" s="2">
        <v>0.44400000000000001</v>
      </c>
      <c r="AE1338">
        <v>24</v>
      </c>
      <c r="AF1338">
        <v>18</v>
      </c>
      <c r="AG1338" s="2">
        <v>0.75</v>
      </c>
      <c r="AH1338">
        <v>31</v>
      </c>
      <c r="AI1338">
        <v>11</v>
      </c>
      <c r="AJ1338">
        <v>42</v>
      </c>
      <c r="AK1338">
        <v>24</v>
      </c>
      <c r="AL1338">
        <v>16</v>
      </c>
      <c r="AM1338">
        <v>2</v>
      </c>
      <c r="AN1338">
        <v>240</v>
      </c>
      <c r="AO1338">
        <v>31</v>
      </c>
      <c r="AP1338">
        <v>35</v>
      </c>
      <c r="AQ1338">
        <v>28</v>
      </c>
      <c r="AR1338">
        <v>30</v>
      </c>
      <c r="AS1338">
        <v>11</v>
      </c>
      <c r="AT1338">
        <v>24</v>
      </c>
      <c r="AU1338">
        <v>25</v>
      </c>
      <c r="AV1338">
        <v>42</v>
      </c>
      <c r="AW1338">
        <f t="shared" si="250"/>
        <v>4</v>
      </c>
      <c r="AX1338">
        <f t="shared" si="251"/>
        <v>46</v>
      </c>
      <c r="AY1338" t="s">
        <v>102</v>
      </c>
      <c r="AZ1338" s="1">
        <v>46043.833333333336</v>
      </c>
      <c r="BA1338" s="1">
        <v>46043</v>
      </c>
      <c r="BB1338">
        <v>1</v>
      </c>
      <c r="BC1338" t="s">
        <v>121</v>
      </c>
      <c r="BD1338">
        <v>2026</v>
      </c>
    </row>
    <row r="1339" spans="1:56" x14ac:dyDescent="0.25">
      <c r="A1339">
        <v>22500623</v>
      </c>
      <c r="B1339" t="s">
        <v>103</v>
      </c>
      <c r="C1339" t="s">
        <v>104</v>
      </c>
      <c r="D1339">
        <v>1610612763</v>
      </c>
      <c r="E1339" t="str">
        <f t="shared" si="240"/>
        <v>161061276322500623</v>
      </c>
      <c r="F1339" t="s">
        <v>83</v>
      </c>
      <c r="G1339" t="s">
        <v>84</v>
      </c>
      <c r="H1339">
        <v>1610612737</v>
      </c>
      <c r="I1339" s="4" t="str">
        <f t="shared" si="241"/>
        <v>161061273722500623</v>
      </c>
      <c r="J1339">
        <v>1</v>
      </c>
      <c r="K1339">
        <v>0</v>
      </c>
      <c r="L1339">
        <v>122</v>
      </c>
      <c r="M1339">
        <v>124</v>
      </c>
      <c r="N1339">
        <v>26</v>
      </c>
      <c r="O1339">
        <v>7</v>
      </c>
      <c r="P1339">
        <v>7</v>
      </c>
      <c r="Q1339" s="2">
        <f t="shared" si="242"/>
        <v>0.5816170861937453</v>
      </c>
      <c r="R1339" s="3">
        <f t="shared" si="243"/>
        <v>74.88</v>
      </c>
      <c r="S1339" s="3">
        <f t="shared" si="244"/>
        <v>75.56</v>
      </c>
      <c r="T1339" s="3">
        <f t="shared" si="245"/>
        <v>162.92735042735046</v>
      </c>
      <c r="U1339" s="3">
        <f t="shared" si="246"/>
        <v>164.10799364743249</v>
      </c>
      <c r="V1339" s="3">
        <f t="shared" si="247"/>
        <v>-1.1806432200820325</v>
      </c>
      <c r="W1339" s="2">
        <f t="shared" si="248"/>
        <v>1.5294117647058822</v>
      </c>
      <c r="X1339">
        <v>93</v>
      </c>
      <c r="Y1339">
        <v>43</v>
      </c>
      <c r="Z1339" s="2">
        <v>0.46200000000000002</v>
      </c>
      <c r="AA1339">
        <v>35</v>
      </c>
      <c r="AB1339">
        <v>12</v>
      </c>
      <c r="AC1339">
        <f t="shared" si="249"/>
        <v>36</v>
      </c>
      <c r="AD1339" s="2">
        <v>0.34300000000000003</v>
      </c>
      <c r="AE1339">
        <v>27</v>
      </c>
      <c r="AF1339">
        <v>24</v>
      </c>
      <c r="AG1339" s="2">
        <v>0.88900000000000001</v>
      </c>
      <c r="AH1339">
        <v>30</v>
      </c>
      <c r="AI1339">
        <v>13</v>
      </c>
      <c r="AJ1339">
        <v>43</v>
      </c>
      <c r="AK1339">
        <v>23</v>
      </c>
      <c r="AL1339">
        <v>17</v>
      </c>
      <c r="AM1339">
        <v>-2</v>
      </c>
      <c r="AN1339">
        <v>240</v>
      </c>
      <c r="AO1339">
        <v>32</v>
      </c>
      <c r="AP1339">
        <v>27</v>
      </c>
      <c r="AQ1339">
        <v>36</v>
      </c>
      <c r="AR1339">
        <v>27</v>
      </c>
      <c r="AS1339">
        <v>11</v>
      </c>
      <c r="AT1339">
        <v>15</v>
      </c>
      <c r="AU1339">
        <v>17</v>
      </c>
      <c r="AV1339">
        <v>58</v>
      </c>
      <c r="AW1339">
        <f t="shared" si="250"/>
        <v>4</v>
      </c>
      <c r="AX1339">
        <f t="shared" si="251"/>
        <v>62</v>
      </c>
      <c r="AY1339" t="s">
        <v>102</v>
      </c>
      <c r="AZ1339" s="1">
        <v>46043.833333333336</v>
      </c>
      <c r="BA1339" s="1">
        <v>46043</v>
      </c>
      <c r="BB1339">
        <v>1</v>
      </c>
      <c r="BC1339" t="s">
        <v>121</v>
      </c>
      <c r="BD1339">
        <v>2026</v>
      </c>
    </row>
    <row r="1340" spans="1:56" x14ac:dyDescent="0.25">
      <c r="A1340">
        <v>22500624</v>
      </c>
      <c r="B1340" t="s">
        <v>105</v>
      </c>
      <c r="C1340" t="s">
        <v>106</v>
      </c>
      <c r="D1340">
        <v>1610612740</v>
      </c>
      <c r="E1340" t="str">
        <f t="shared" si="240"/>
        <v>161061274022500624</v>
      </c>
      <c r="F1340" t="s">
        <v>64</v>
      </c>
      <c r="G1340" t="s">
        <v>65</v>
      </c>
      <c r="H1340">
        <v>1610612765</v>
      </c>
      <c r="I1340" s="4" t="str">
        <f t="shared" si="241"/>
        <v>161061276522500624</v>
      </c>
      <c r="J1340">
        <v>1</v>
      </c>
      <c r="K1340">
        <v>0</v>
      </c>
      <c r="L1340">
        <v>104</v>
      </c>
      <c r="M1340">
        <v>112</v>
      </c>
      <c r="N1340">
        <v>19</v>
      </c>
      <c r="O1340">
        <v>6</v>
      </c>
      <c r="P1340">
        <v>13</v>
      </c>
      <c r="Q1340" s="2">
        <f t="shared" si="242"/>
        <v>0.52419354838709675</v>
      </c>
      <c r="R1340" s="3">
        <f t="shared" si="243"/>
        <v>68.2</v>
      </c>
      <c r="S1340" s="3">
        <f t="shared" si="244"/>
        <v>67.56</v>
      </c>
      <c r="T1340" s="3">
        <f t="shared" si="245"/>
        <v>152.49266862170089</v>
      </c>
      <c r="U1340" s="3">
        <f t="shared" si="246"/>
        <v>165.77856719952635</v>
      </c>
      <c r="V1340" s="3">
        <f t="shared" si="247"/>
        <v>-13.285898577825463</v>
      </c>
      <c r="W1340" s="2">
        <f t="shared" si="248"/>
        <v>1.1176470588235294</v>
      </c>
      <c r="X1340">
        <v>86</v>
      </c>
      <c r="Y1340">
        <v>36</v>
      </c>
      <c r="Z1340" s="2">
        <v>0.41899999999999998</v>
      </c>
      <c r="AA1340">
        <v>32</v>
      </c>
      <c r="AB1340">
        <v>7</v>
      </c>
      <c r="AC1340">
        <f t="shared" si="249"/>
        <v>21</v>
      </c>
      <c r="AD1340" s="2">
        <v>0.219</v>
      </c>
      <c r="AE1340">
        <v>30</v>
      </c>
      <c r="AF1340">
        <v>25</v>
      </c>
      <c r="AG1340" s="2">
        <v>0.83299999999999996</v>
      </c>
      <c r="AH1340">
        <v>32</v>
      </c>
      <c r="AI1340">
        <v>14</v>
      </c>
      <c r="AJ1340">
        <v>46</v>
      </c>
      <c r="AK1340">
        <v>20</v>
      </c>
      <c r="AL1340">
        <v>17</v>
      </c>
      <c r="AM1340">
        <v>-8</v>
      </c>
      <c r="AN1340">
        <v>240</v>
      </c>
      <c r="AO1340">
        <v>30</v>
      </c>
      <c r="AP1340">
        <v>32</v>
      </c>
      <c r="AQ1340">
        <v>22</v>
      </c>
      <c r="AR1340">
        <v>20</v>
      </c>
      <c r="AS1340">
        <v>0</v>
      </c>
      <c r="AT1340">
        <v>16</v>
      </c>
      <c r="AU1340">
        <v>26</v>
      </c>
      <c r="AV1340">
        <v>54</v>
      </c>
      <c r="AW1340">
        <f t="shared" si="250"/>
        <v>4</v>
      </c>
      <c r="AX1340">
        <f t="shared" si="251"/>
        <v>58</v>
      </c>
      <c r="AY1340" t="s">
        <v>102</v>
      </c>
      <c r="AZ1340" s="1">
        <v>46043.833333333336</v>
      </c>
      <c r="BA1340" s="1">
        <v>46043</v>
      </c>
      <c r="BB1340">
        <v>1</v>
      </c>
      <c r="BC1340" t="s">
        <v>121</v>
      </c>
      <c r="BD1340">
        <v>2026</v>
      </c>
    </row>
    <row r="1341" spans="1:56" x14ac:dyDescent="0.25">
      <c r="A1341">
        <v>22500624</v>
      </c>
      <c r="B1341" t="s">
        <v>64</v>
      </c>
      <c r="C1341" t="s">
        <v>65</v>
      </c>
      <c r="D1341">
        <v>1610612765</v>
      </c>
      <c r="E1341" t="str">
        <f t="shared" si="240"/>
        <v>161061276522500624</v>
      </c>
      <c r="F1341" t="s">
        <v>105</v>
      </c>
      <c r="G1341" t="s">
        <v>106</v>
      </c>
      <c r="H1341">
        <v>1610612740</v>
      </c>
      <c r="I1341" s="4" t="str">
        <f t="shared" si="241"/>
        <v>161061274022500624</v>
      </c>
      <c r="J1341">
        <v>0</v>
      </c>
      <c r="K1341">
        <v>1</v>
      </c>
      <c r="L1341">
        <v>112</v>
      </c>
      <c r="M1341">
        <v>104</v>
      </c>
      <c r="N1341">
        <v>26</v>
      </c>
      <c r="O1341">
        <v>8</v>
      </c>
      <c r="P1341">
        <v>12</v>
      </c>
      <c r="Q1341" s="2">
        <f t="shared" si="242"/>
        <v>0.56818181818181812</v>
      </c>
      <c r="R1341" s="3">
        <f t="shared" si="243"/>
        <v>67.56</v>
      </c>
      <c r="S1341" s="3">
        <f t="shared" si="244"/>
        <v>68.2</v>
      </c>
      <c r="T1341" s="3">
        <f t="shared" si="245"/>
        <v>165.77856719952635</v>
      </c>
      <c r="U1341" s="3">
        <f t="shared" si="246"/>
        <v>152.49266862170089</v>
      </c>
      <c r="V1341" s="3">
        <f t="shared" si="247"/>
        <v>13.285898577825463</v>
      </c>
      <c r="W1341" s="2">
        <f t="shared" si="248"/>
        <v>1.4444444444444444</v>
      </c>
      <c r="X1341">
        <v>88</v>
      </c>
      <c r="Y1341">
        <v>39</v>
      </c>
      <c r="Z1341" s="2">
        <v>0.443</v>
      </c>
      <c r="AA1341">
        <v>39</v>
      </c>
      <c r="AB1341">
        <v>15</v>
      </c>
      <c r="AC1341">
        <f t="shared" si="249"/>
        <v>45</v>
      </c>
      <c r="AD1341" s="2">
        <v>0.38500000000000001</v>
      </c>
      <c r="AE1341">
        <v>24</v>
      </c>
      <c r="AF1341">
        <v>19</v>
      </c>
      <c r="AG1341" s="2">
        <v>0.79200000000000004</v>
      </c>
      <c r="AH1341">
        <v>34</v>
      </c>
      <c r="AI1341">
        <v>13</v>
      </c>
      <c r="AJ1341">
        <v>47</v>
      </c>
      <c r="AK1341">
        <v>21</v>
      </c>
      <c r="AL1341">
        <v>18</v>
      </c>
      <c r="AM1341">
        <v>8</v>
      </c>
      <c r="AN1341">
        <v>240</v>
      </c>
      <c r="AO1341">
        <v>34</v>
      </c>
      <c r="AP1341">
        <v>34</v>
      </c>
      <c r="AQ1341">
        <v>21</v>
      </c>
      <c r="AR1341">
        <v>23</v>
      </c>
      <c r="AS1341">
        <v>13</v>
      </c>
      <c r="AT1341">
        <v>36</v>
      </c>
      <c r="AU1341">
        <v>32</v>
      </c>
      <c r="AV1341">
        <v>48</v>
      </c>
      <c r="AW1341">
        <f t="shared" si="250"/>
        <v>0</v>
      </c>
      <c r="AX1341">
        <f t="shared" si="251"/>
        <v>48</v>
      </c>
      <c r="AY1341" t="s">
        <v>102</v>
      </c>
      <c r="AZ1341" s="1">
        <v>46043.833333333336</v>
      </c>
      <c r="BA1341" s="1">
        <v>46043</v>
      </c>
      <c r="BB1341">
        <v>1</v>
      </c>
      <c r="BC1341" t="s">
        <v>121</v>
      </c>
      <c r="BD1341">
        <v>2026</v>
      </c>
    </row>
    <row r="1342" spans="1:56" x14ac:dyDescent="0.25">
      <c r="A1342">
        <v>22500621</v>
      </c>
      <c r="B1342" t="s">
        <v>113</v>
      </c>
      <c r="C1342" t="s">
        <v>114</v>
      </c>
      <c r="D1342">
        <v>1610612754</v>
      </c>
      <c r="E1342" t="str">
        <f t="shared" si="240"/>
        <v>161061275422500621</v>
      </c>
      <c r="F1342" t="s">
        <v>76</v>
      </c>
      <c r="G1342" t="s">
        <v>77</v>
      </c>
      <c r="H1342">
        <v>1610612738</v>
      </c>
      <c r="I1342" s="4" t="str">
        <f t="shared" si="241"/>
        <v>161061273822500621</v>
      </c>
      <c r="J1342">
        <v>0</v>
      </c>
      <c r="K1342">
        <v>0</v>
      </c>
      <c r="L1342">
        <v>104</v>
      </c>
      <c r="M1342">
        <v>119</v>
      </c>
      <c r="N1342">
        <v>31</v>
      </c>
      <c r="O1342">
        <v>2</v>
      </c>
      <c r="P1342">
        <v>6</v>
      </c>
      <c r="Q1342" s="2">
        <f t="shared" si="242"/>
        <v>0.49942374183634264</v>
      </c>
      <c r="R1342" s="3">
        <f t="shared" si="243"/>
        <v>78.12</v>
      </c>
      <c r="S1342" s="3">
        <f t="shared" si="244"/>
        <v>71</v>
      </c>
      <c r="T1342" s="3">
        <f t="shared" si="245"/>
        <v>133.12852022529441</v>
      </c>
      <c r="U1342" s="3">
        <f t="shared" si="246"/>
        <v>167.6056338028169</v>
      </c>
      <c r="V1342" s="3">
        <f t="shared" si="247"/>
        <v>-34.477113577522488</v>
      </c>
      <c r="W1342" s="2">
        <f t="shared" si="248"/>
        <v>2.3846153846153846</v>
      </c>
      <c r="X1342">
        <v>94</v>
      </c>
      <c r="Y1342">
        <v>37</v>
      </c>
      <c r="Z1342" s="2">
        <v>0.39400000000000002</v>
      </c>
      <c r="AA1342">
        <v>45</v>
      </c>
      <c r="AB1342">
        <v>12</v>
      </c>
      <c r="AC1342">
        <f t="shared" si="249"/>
        <v>36</v>
      </c>
      <c r="AD1342" s="2">
        <v>0.26700000000000002</v>
      </c>
      <c r="AE1342">
        <v>23</v>
      </c>
      <c r="AF1342">
        <v>18</v>
      </c>
      <c r="AG1342" s="2">
        <v>0.78300000000000003</v>
      </c>
      <c r="AH1342">
        <v>29</v>
      </c>
      <c r="AI1342">
        <v>13</v>
      </c>
      <c r="AJ1342">
        <v>42</v>
      </c>
      <c r="AK1342">
        <v>20</v>
      </c>
      <c r="AL1342">
        <v>13</v>
      </c>
      <c r="AM1342">
        <v>-15</v>
      </c>
      <c r="AN1342">
        <v>240</v>
      </c>
      <c r="AO1342">
        <v>20</v>
      </c>
      <c r="AP1342">
        <v>26</v>
      </c>
      <c r="AQ1342">
        <v>32</v>
      </c>
      <c r="AR1342">
        <v>26</v>
      </c>
      <c r="AS1342">
        <v>1</v>
      </c>
      <c r="AT1342">
        <v>18</v>
      </c>
      <c r="AU1342">
        <v>19</v>
      </c>
      <c r="AV1342">
        <v>40</v>
      </c>
      <c r="AW1342">
        <f t="shared" si="250"/>
        <v>10</v>
      </c>
      <c r="AX1342">
        <f t="shared" si="251"/>
        <v>50</v>
      </c>
      <c r="AY1342" t="s">
        <v>102</v>
      </c>
      <c r="AZ1342" s="1">
        <v>46043.8125</v>
      </c>
      <c r="BA1342" s="1">
        <v>46043</v>
      </c>
      <c r="BB1342">
        <v>1</v>
      </c>
      <c r="BC1342" t="s">
        <v>121</v>
      </c>
      <c r="BD1342">
        <v>2026</v>
      </c>
    </row>
    <row r="1343" spans="1:56" x14ac:dyDescent="0.25">
      <c r="A1343">
        <v>22500621</v>
      </c>
      <c r="B1343" t="s">
        <v>76</v>
      </c>
      <c r="C1343" t="s">
        <v>77</v>
      </c>
      <c r="D1343">
        <v>1610612738</v>
      </c>
      <c r="E1343" t="str">
        <f t="shared" si="240"/>
        <v>161061273822500621</v>
      </c>
      <c r="F1343" t="s">
        <v>113</v>
      </c>
      <c r="G1343" t="s">
        <v>114</v>
      </c>
      <c r="H1343">
        <v>1610612754</v>
      </c>
      <c r="I1343" s="4" t="str">
        <f t="shared" si="241"/>
        <v>161061275422500621</v>
      </c>
      <c r="J1343">
        <v>1</v>
      </c>
      <c r="K1343">
        <v>1</v>
      </c>
      <c r="L1343">
        <v>119</v>
      </c>
      <c r="M1343">
        <v>104</v>
      </c>
      <c r="N1343">
        <v>24</v>
      </c>
      <c r="O1343">
        <v>6</v>
      </c>
      <c r="P1343">
        <v>8</v>
      </c>
      <c r="Q1343" s="2">
        <f t="shared" si="242"/>
        <v>0.60101010101010099</v>
      </c>
      <c r="R1343" s="3">
        <f t="shared" si="243"/>
        <v>71</v>
      </c>
      <c r="S1343" s="3">
        <f t="shared" si="244"/>
        <v>78.12</v>
      </c>
      <c r="T1343" s="3">
        <f t="shared" si="245"/>
        <v>167.6056338028169</v>
      </c>
      <c r="U1343" s="3">
        <f t="shared" si="246"/>
        <v>133.12852022529441</v>
      </c>
      <c r="V1343" s="3">
        <f t="shared" si="247"/>
        <v>34.477113577522488</v>
      </c>
      <c r="W1343" s="2">
        <f t="shared" si="248"/>
        <v>1.7142857142857142</v>
      </c>
      <c r="X1343">
        <v>88</v>
      </c>
      <c r="Y1343">
        <v>42</v>
      </c>
      <c r="Z1343" s="2">
        <v>0.47699999999999998</v>
      </c>
      <c r="AA1343">
        <v>31</v>
      </c>
      <c r="AB1343">
        <v>12</v>
      </c>
      <c r="AC1343">
        <f t="shared" si="249"/>
        <v>36</v>
      </c>
      <c r="AD1343" s="2">
        <v>0.38700000000000001</v>
      </c>
      <c r="AE1343">
        <v>25</v>
      </c>
      <c r="AF1343">
        <v>23</v>
      </c>
      <c r="AG1343" s="2">
        <v>0.92</v>
      </c>
      <c r="AH1343">
        <v>40</v>
      </c>
      <c r="AI1343">
        <v>14</v>
      </c>
      <c r="AJ1343">
        <v>54</v>
      </c>
      <c r="AK1343">
        <v>19</v>
      </c>
      <c r="AL1343">
        <v>14</v>
      </c>
      <c r="AM1343">
        <v>15</v>
      </c>
      <c r="AN1343">
        <v>240</v>
      </c>
      <c r="AO1343">
        <v>30</v>
      </c>
      <c r="AP1343">
        <v>36</v>
      </c>
      <c r="AQ1343">
        <v>25</v>
      </c>
      <c r="AR1343">
        <v>28</v>
      </c>
      <c r="AS1343">
        <v>23</v>
      </c>
      <c r="AT1343">
        <v>7</v>
      </c>
      <c r="AU1343">
        <v>16</v>
      </c>
      <c r="AV1343">
        <v>48</v>
      </c>
      <c r="AW1343">
        <f t="shared" si="250"/>
        <v>12</v>
      </c>
      <c r="AX1343">
        <f t="shared" si="251"/>
        <v>60</v>
      </c>
      <c r="AY1343" t="s">
        <v>102</v>
      </c>
      <c r="AZ1343" s="1">
        <v>46043.8125</v>
      </c>
      <c r="BA1343" s="1">
        <v>46043</v>
      </c>
      <c r="BB1343">
        <v>1</v>
      </c>
      <c r="BC1343" t="s">
        <v>121</v>
      </c>
      <c r="BD1343">
        <v>2026</v>
      </c>
    </row>
    <row r="1344" spans="1:56" x14ac:dyDescent="0.25">
      <c r="A1344">
        <v>22500622</v>
      </c>
      <c r="B1344" t="s">
        <v>117</v>
      </c>
      <c r="C1344" t="s">
        <v>118</v>
      </c>
      <c r="D1344">
        <v>1610612751</v>
      </c>
      <c r="E1344" t="str">
        <f t="shared" si="240"/>
        <v>161061275122500622</v>
      </c>
      <c r="F1344" t="s">
        <v>55</v>
      </c>
      <c r="G1344" t="s">
        <v>56</v>
      </c>
      <c r="H1344">
        <v>1610612752</v>
      </c>
      <c r="I1344" s="4" t="str">
        <f t="shared" si="241"/>
        <v>161061275222500622</v>
      </c>
      <c r="J1344">
        <v>0</v>
      </c>
      <c r="K1344">
        <v>0</v>
      </c>
      <c r="L1344">
        <v>66</v>
      </c>
      <c r="M1344">
        <v>120</v>
      </c>
      <c r="N1344">
        <v>15</v>
      </c>
      <c r="O1344">
        <v>4</v>
      </c>
      <c r="P1344">
        <v>5</v>
      </c>
      <c r="Q1344" s="2">
        <f t="shared" si="242"/>
        <v>0.3895184135977337</v>
      </c>
      <c r="R1344" s="3">
        <f t="shared" si="243"/>
        <v>66.72</v>
      </c>
      <c r="S1344" s="3">
        <f t="shared" si="244"/>
        <v>67.48</v>
      </c>
      <c r="T1344" s="3">
        <f t="shared" si="245"/>
        <v>98.920863309352526</v>
      </c>
      <c r="U1344" s="3">
        <f t="shared" si="246"/>
        <v>177.83046828689982</v>
      </c>
      <c r="V1344" s="3">
        <f t="shared" si="247"/>
        <v>-78.909604977547289</v>
      </c>
      <c r="W1344" s="2">
        <f t="shared" si="248"/>
        <v>1.0714285714285714</v>
      </c>
      <c r="X1344">
        <v>79</v>
      </c>
      <c r="Y1344">
        <v>23</v>
      </c>
      <c r="Z1344" s="2">
        <v>0.29099999999999998</v>
      </c>
      <c r="AA1344">
        <v>40</v>
      </c>
      <c r="AB1344">
        <v>11</v>
      </c>
      <c r="AC1344">
        <f t="shared" si="249"/>
        <v>33</v>
      </c>
      <c r="AD1344" s="2">
        <v>0.27500000000000002</v>
      </c>
      <c r="AE1344">
        <v>13</v>
      </c>
      <c r="AF1344">
        <v>9</v>
      </c>
      <c r="AG1344" s="2">
        <v>0.69199999999999995</v>
      </c>
      <c r="AH1344">
        <v>23</v>
      </c>
      <c r="AI1344">
        <v>4</v>
      </c>
      <c r="AJ1344">
        <v>27</v>
      </c>
      <c r="AK1344">
        <v>16</v>
      </c>
      <c r="AL1344">
        <v>14</v>
      </c>
      <c r="AM1344">
        <v>-54</v>
      </c>
      <c r="AN1344">
        <v>240</v>
      </c>
      <c r="AO1344">
        <v>20</v>
      </c>
      <c r="AP1344">
        <v>18</v>
      </c>
      <c r="AQ1344">
        <v>18</v>
      </c>
      <c r="AR1344">
        <v>10</v>
      </c>
      <c r="AS1344">
        <v>2</v>
      </c>
      <c r="AT1344">
        <v>4</v>
      </c>
      <c r="AU1344">
        <v>12</v>
      </c>
      <c r="AV1344">
        <v>20</v>
      </c>
      <c r="AW1344">
        <f t="shared" si="250"/>
        <v>4</v>
      </c>
      <c r="AX1344">
        <f t="shared" si="251"/>
        <v>24</v>
      </c>
      <c r="AY1344" t="s">
        <v>102</v>
      </c>
      <c r="AZ1344" s="1">
        <v>46043.8125</v>
      </c>
      <c r="BA1344" s="1">
        <v>46043</v>
      </c>
      <c r="BB1344">
        <v>1</v>
      </c>
      <c r="BC1344" t="s">
        <v>121</v>
      </c>
      <c r="BD1344">
        <v>2026</v>
      </c>
    </row>
    <row r="1345" spans="1:56" x14ac:dyDescent="0.25">
      <c r="A1345">
        <v>22500622</v>
      </c>
      <c r="B1345" t="s">
        <v>55</v>
      </c>
      <c r="C1345" t="s">
        <v>56</v>
      </c>
      <c r="D1345">
        <v>1610612752</v>
      </c>
      <c r="E1345" t="str">
        <f t="shared" si="240"/>
        <v>161061275222500622</v>
      </c>
      <c r="F1345" t="s">
        <v>117</v>
      </c>
      <c r="G1345" t="s">
        <v>118</v>
      </c>
      <c r="H1345">
        <v>1610612751</v>
      </c>
      <c r="I1345" s="4" t="str">
        <f t="shared" si="241"/>
        <v>161061275122500622</v>
      </c>
      <c r="J1345">
        <v>1</v>
      </c>
      <c r="K1345">
        <v>1</v>
      </c>
      <c r="L1345">
        <v>120</v>
      </c>
      <c r="M1345">
        <v>66</v>
      </c>
      <c r="N1345">
        <v>28</v>
      </c>
      <c r="O1345">
        <v>6</v>
      </c>
      <c r="P1345">
        <v>10</v>
      </c>
      <c r="Q1345" s="2">
        <f t="shared" si="242"/>
        <v>0.68587105624142664</v>
      </c>
      <c r="R1345" s="3">
        <f t="shared" si="243"/>
        <v>67.48</v>
      </c>
      <c r="S1345" s="3">
        <f t="shared" si="244"/>
        <v>66.72</v>
      </c>
      <c r="T1345" s="3">
        <f t="shared" si="245"/>
        <v>177.83046828689982</v>
      </c>
      <c r="U1345" s="3">
        <f t="shared" si="246"/>
        <v>98.920863309352526</v>
      </c>
      <c r="V1345" s="3">
        <f t="shared" si="247"/>
        <v>78.909604977547289</v>
      </c>
      <c r="W1345" s="2">
        <f t="shared" si="248"/>
        <v>2.3333333333333335</v>
      </c>
      <c r="X1345">
        <v>80</v>
      </c>
      <c r="Y1345">
        <v>46</v>
      </c>
      <c r="Z1345" s="2">
        <v>0.57499999999999996</v>
      </c>
      <c r="AA1345">
        <v>32</v>
      </c>
      <c r="AB1345">
        <v>16</v>
      </c>
      <c r="AC1345">
        <f t="shared" si="249"/>
        <v>48</v>
      </c>
      <c r="AD1345" s="2">
        <v>0.5</v>
      </c>
      <c r="AE1345">
        <v>17</v>
      </c>
      <c r="AF1345">
        <v>12</v>
      </c>
      <c r="AG1345" s="2">
        <v>0.70599999999999996</v>
      </c>
      <c r="AH1345">
        <v>48</v>
      </c>
      <c r="AI1345">
        <v>8</v>
      </c>
      <c r="AJ1345">
        <v>56</v>
      </c>
      <c r="AK1345">
        <v>18</v>
      </c>
      <c r="AL1345">
        <v>12</v>
      </c>
      <c r="AM1345">
        <v>54</v>
      </c>
      <c r="AN1345">
        <v>240</v>
      </c>
      <c r="AO1345">
        <v>38</v>
      </c>
      <c r="AP1345">
        <v>22</v>
      </c>
      <c r="AQ1345">
        <v>28</v>
      </c>
      <c r="AR1345">
        <v>32</v>
      </c>
      <c r="AS1345">
        <v>59</v>
      </c>
      <c r="AT1345">
        <v>29</v>
      </c>
      <c r="AU1345">
        <v>18</v>
      </c>
      <c r="AV1345">
        <v>48</v>
      </c>
      <c r="AW1345">
        <f t="shared" si="250"/>
        <v>12</v>
      </c>
      <c r="AX1345">
        <f t="shared" si="251"/>
        <v>60</v>
      </c>
      <c r="AY1345" t="s">
        <v>102</v>
      </c>
      <c r="AZ1345" s="1">
        <v>46043.8125</v>
      </c>
      <c r="BA1345" s="1">
        <v>46043</v>
      </c>
      <c r="BB1345">
        <v>1</v>
      </c>
      <c r="BC1345" t="s">
        <v>121</v>
      </c>
      <c r="BD1345">
        <v>2026</v>
      </c>
    </row>
    <row r="1346" spans="1:56" x14ac:dyDescent="0.25">
      <c r="A1346">
        <v>22500620</v>
      </c>
      <c r="B1346" t="s">
        <v>92</v>
      </c>
      <c r="C1346" t="s">
        <v>93</v>
      </c>
      <c r="D1346">
        <v>1610612766</v>
      </c>
      <c r="E1346" t="str">
        <f t="shared" ref="E1346:E1409" si="252">D1346:D3989&amp;A1346:A3989</f>
        <v>161061276622500620</v>
      </c>
      <c r="F1346" t="s">
        <v>62</v>
      </c>
      <c r="G1346" t="s">
        <v>63</v>
      </c>
      <c r="H1346">
        <v>1610612739</v>
      </c>
      <c r="I1346" s="4" t="str">
        <f t="shared" ref="I1346:I1409" si="253">H1346:H3989&amp;A1346:A3989</f>
        <v>161061273922500620</v>
      </c>
      <c r="J1346">
        <v>1</v>
      </c>
      <c r="K1346">
        <v>0</v>
      </c>
      <c r="L1346">
        <v>87</v>
      </c>
      <c r="M1346">
        <v>94</v>
      </c>
      <c r="N1346">
        <v>20</v>
      </c>
      <c r="O1346">
        <v>4</v>
      </c>
      <c r="P1346">
        <v>12</v>
      </c>
      <c r="Q1346" s="2">
        <f t="shared" ref="Q1346:Q1409" si="254">IF((2*(X1346 + 0.44 * AE1346))=0,0,L1346 / (2*(X1346 + 0.44 * AE1346)))</f>
        <v>0.41068731117824775</v>
      </c>
      <c r="R1346" s="3">
        <f t="shared" ref="R1346:R1409" si="255">X1346 + 0.44 * AE1346 - AI1346 - AL1346</f>
        <v>76.92</v>
      </c>
      <c r="S1346" s="3">
        <f t="shared" ref="S1346:S1409" si="256">INDEX(X:X,MATCH(I1346,E:E,0))
+0.44*INDEX(AE:AE,MATCH(I1346,E:E,0))
-INDEX(AI:AI,MATCH(I1346,E:E,0))
-INDEX(AL:AL,MATCH(I1346,E:E,0))</f>
        <v>60.56</v>
      </c>
      <c r="T1346" s="3">
        <f t="shared" ref="T1346:T1409" si="257">(L1346/R1346)*100</f>
        <v>113.10452418096723</v>
      </c>
      <c r="U1346" s="3">
        <f t="shared" ref="U1346:U1409" si="258">(M1346/S1346)*100</f>
        <v>155.21796565389695</v>
      </c>
      <c r="V1346" s="3">
        <f t="shared" ref="V1346:V1409" si="259">T1346-U1346</f>
        <v>-42.113441472929722</v>
      </c>
      <c r="W1346" s="2">
        <f t="shared" ref="W1346:W1409" si="260">N1346/IF(AL1346=0,1,AL1346)</f>
        <v>1.6666666666666667</v>
      </c>
      <c r="X1346">
        <v>98</v>
      </c>
      <c r="Y1346">
        <v>33</v>
      </c>
      <c r="Z1346" s="2">
        <v>0.33700000000000002</v>
      </c>
      <c r="AA1346">
        <v>47</v>
      </c>
      <c r="AB1346">
        <v>8</v>
      </c>
      <c r="AC1346">
        <f t="shared" ref="AC1346:AC1409" si="261">AB1346*3</f>
        <v>24</v>
      </c>
      <c r="AD1346" s="2">
        <v>0.17</v>
      </c>
      <c r="AE1346">
        <v>18</v>
      </c>
      <c r="AF1346">
        <v>13</v>
      </c>
      <c r="AG1346" s="2">
        <v>0.72199999999999998</v>
      </c>
      <c r="AH1346">
        <v>30</v>
      </c>
      <c r="AI1346">
        <v>17</v>
      </c>
      <c r="AJ1346">
        <v>47</v>
      </c>
      <c r="AK1346">
        <v>23</v>
      </c>
      <c r="AL1346">
        <v>12</v>
      </c>
      <c r="AM1346">
        <v>-7</v>
      </c>
      <c r="AN1346">
        <v>240</v>
      </c>
      <c r="AO1346">
        <v>20</v>
      </c>
      <c r="AP1346">
        <v>12</v>
      </c>
      <c r="AQ1346">
        <v>32</v>
      </c>
      <c r="AR1346">
        <v>23</v>
      </c>
      <c r="AS1346">
        <v>0</v>
      </c>
      <c r="AT1346">
        <v>26</v>
      </c>
      <c r="AU1346">
        <v>21</v>
      </c>
      <c r="AV1346">
        <v>50</v>
      </c>
      <c r="AW1346">
        <f t="shared" ref="AW1346:AW1409" si="262">L1346-(AV1346+AC1346+AF1346)</f>
        <v>0</v>
      </c>
      <c r="AX1346">
        <f t="shared" ref="AX1346:AX1409" si="263">AV1346+AW1346</f>
        <v>50</v>
      </c>
      <c r="AY1346" t="s">
        <v>102</v>
      </c>
      <c r="AZ1346" s="1">
        <v>46043.791666666664</v>
      </c>
      <c r="BA1346" s="1">
        <v>46043</v>
      </c>
      <c r="BB1346">
        <v>1</v>
      </c>
      <c r="BC1346" t="s">
        <v>121</v>
      </c>
      <c r="BD1346">
        <v>2026</v>
      </c>
    </row>
    <row r="1347" spans="1:56" x14ac:dyDescent="0.25">
      <c r="A1347">
        <v>22500620</v>
      </c>
      <c r="B1347" t="s">
        <v>62</v>
      </c>
      <c r="C1347" t="s">
        <v>63</v>
      </c>
      <c r="D1347">
        <v>1610612739</v>
      </c>
      <c r="E1347" t="str">
        <f t="shared" si="252"/>
        <v>161061273922500620</v>
      </c>
      <c r="F1347" t="s">
        <v>92</v>
      </c>
      <c r="G1347" t="s">
        <v>93</v>
      </c>
      <c r="H1347">
        <v>1610612766</v>
      </c>
      <c r="I1347" s="4" t="str">
        <f t="shared" si="253"/>
        <v>161061276622500620</v>
      </c>
      <c r="J1347">
        <v>0</v>
      </c>
      <c r="K1347">
        <v>1</v>
      </c>
      <c r="L1347">
        <v>94</v>
      </c>
      <c r="M1347">
        <v>87</v>
      </c>
      <c r="N1347">
        <v>20</v>
      </c>
      <c r="O1347">
        <v>8</v>
      </c>
      <c r="P1347">
        <v>6</v>
      </c>
      <c r="Q1347" s="2">
        <f t="shared" si="254"/>
        <v>0.48175481754817545</v>
      </c>
      <c r="R1347" s="3">
        <f t="shared" si="255"/>
        <v>60.56</v>
      </c>
      <c r="S1347" s="3">
        <f t="shared" si="256"/>
        <v>76.92</v>
      </c>
      <c r="T1347" s="3">
        <f t="shared" si="257"/>
        <v>155.21796565389695</v>
      </c>
      <c r="U1347" s="3">
        <f t="shared" si="258"/>
        <v>113.10452418096723</v>
      </c>
      <c r="V1347" s="3">
        <f t="shared" si="259"/>
        <v>42.113441472929722</v>
      </c>
      <c r="W1347" s="2">
        <f t="shared" si="260"/>
        <v>1</v>
      </c>
      <c r="X1347">
        <v>87</v>
      </c>
      <c r="Y1347">
        <v>34</v>
      </c>
      <c r="Z1347" s="2">
        <v>0.39100000000000001</v>
      </c>
      <c r="AA1347">
        <v>40</v>
      </c>
      <c r="AB1347">
        <v>8</v>
      </c>
      <c r="AC1347">
        <f t="shared" si="261"/>
        <v>24</v>
      </c>
      <c r="AD1347" s="2">
        <v>0.2</v>
      </c>
      <c r="AE1347">
        <v>24</v>
      </c>
      <c r="AF1347">
        <v>18</v>
      </c>
      <c r="AG1347" s="2">
        <v>0.75</v>
      </c>
      <c r="AH1347">
        <v>43</v>
      </c>
      <c r="AI1347">
        <v>17</v>
      </c>
      <c r="AJ1347">
        <v>60</v>
      </c>
      <c r="AK1347">
        <v>21</v>
      </c>
      <c r="AL1347">
        <v>20</v>
      </c>
      <c r="AM1347">
        <v>7</v>
      </c>
      <c r="AN1347">
        <v>240</v>
      </c>
      <c r="AO1347">
        <v>33</v>
      </c>
      <c r="AP1347">
        <v>23</v>
      </c>
      <c r="AQ1347">
        <v>20</v>
      </c>
      <c r="AR1347">
        <v>18</v>
      </c>
      <c r="AS1347">
        <v>27</v>
      </c>
      <c r="AT1347">
        <v>9</v>
      </c>
      <c r="AU1347">
        <v>20</v>
      </c>
      <c r="AV1347">
        <v>46</v>
      </c>
      <c r="AW1347">
        <f t="shared" si="262"/>
        <v>6</v>
      </c>
      <c r="AX1347">
        <f t="shared" si="263"/>
        <v>52</v>
      </c>
      <c r="AY1347" t="s">
        <v>102</v>
      </c>
      <c r="AZ1347" s="1">
        <v>46043.791666666664</v>
      </c>
      <c r="BA1347" s="1">
        <v>46043</v>
      </c>
      <c r="BB1347">
        <v>1</v>
      </c>
      <c r="BC1347" t="s">
        <v>121</v>
      </c>
      <c r="BD1347">
        <v>2026</v>
      </c>
    </row>
    <row r="1348" spans="1:56" x14ac:dyDescent="0.25">
      <c r="A1348">
        <v>22500617</v>
      </c>
      <c r="B1348" t="s">
        <v>80</v>
      </c>
      <c r="C1348" t="s">
        <v>81</v>
      </c>
      <c r="D1348">
        <v>1610612743</v>
      </c>
      <c r="E1348" t="str">
        <f t="shared" si="252"/>
        <v>161061274322500617</v>
      </c>
      <c r="F1348" t="s">
        <v>68</v>
      </c>
      <c r="G1348" t="s">
        <v>69</v>
      </c>
      <c r="H1348">
        <v>1610612747</v>
      </c>
      <c r="I1348" s="4" t="str">
        <f t="shared" si="253"/>
        <v>161061274722500617</v>
      </c>
      <c r="J1348">
        <v>1</v>
      </c>
      <c r="K1348">
        <v>0</v>
      </c>
      <c r="L1348">
        <v>107</v>
      </c>
      <c r="M1348">
        <v>115</v>
      </c>
      <c r="N1348">
        <v>27</v>
      </c>
      <c r="O1348">
        <v>7</v>
      </c>
      <c r="P1348">
        <v>6</v>
      </c>
      <c r="Q1348" s="2">
        <f t="shared" si="254"/>
        <v>0.56103187919463082</v>
      </c>
      <c r="R1348" s="3">
        <f t="shared" si="255"/>
        <v>85.36</v>
      </c>
      <c r="S1348" s="3">
        <f t="shared" si="256"/>
        <v>75.08</v>
      </c>
      <c r="T1348" s="3">
        <f t="shared" si="257"/>
        <v>125.35145267104031</v>
      </c>
      <c r="U1348" s="3">
        <f t="shared" si="258"/>
        <v>153.16995205114546</v>
      </c>
      <c r="V1348" s="3">
        <f t="shared" si="259"/>
        <v>-27.818499380105152</v>
      </c>
      <c r="W1348" s="2">
        <f t="shared" si="260"/>
        <v>5.4</v>
      </c>
      <c r="X1348">
        <v>87</v>
      </c>
      <c r="Y1348">
        <v>39</v>
      </c>
      <c r="Z1348" s="2">
        <v>0.44800000000000001</v>
      </c>
      <c r="AA1348">
        <v>37</v>
      </c>
      <c r="AB1348">
        <v>15</v>
      </c>
      <c r="AC1348">
        <f t="shared" si="261"/>
        <v>45</v>
      </c>
      <c r="AD1348" s="2">
        <v>0.40500000000000003</v>
      </c>
      <c r="AE1348">
        <v>19</v>
      </c>
      <c r="AF1348">
        <v>14</v>
      </c>
      <c r="AG1348" s="2">
        <v>0.73699999999999999</v>
      </c>
      <c r="AH1348">
        <v>26</v>
      </c>
      <c r="AI1348">
        <v>5</v>
      </c>
      <c r="AJ1348">
        <v>31</v>
      </c>
      <c r="AK1348">
        <v>21</v>
      </c>
      <c r="AL1348">
        <v>5</v>
      </c>
      <c r="AM1348">
        <v>-8</v>
      </c>
      <c r="AN1348">
        <v>240</v>
      </c>
      <c r="AO1348">
        <v>37</v>
      </c>
      <c r="AP1348">
        <v>34</v>
      </c>
      <c r="AQ1348">
        <v>17</v>
      </c>
      <c r="AR1348">
        <v>19</v>
      </c>
      <c r="AS1348">
        <v>16</v>
      </c>
      <c r="AT1348">
        <v>7</v>
      </c>
      <c r="AU1348">
        <v>20</v>
      </c>
      <c r="AV1348">
        <v>40</v>
      </c>
      <c r="AW1348">
        <f t="shared" si="262"/>
        <v>8</v>
      </c>
      <c r="AX1348">
        <f t="shared" si="263"/>
        <v>48</v>
      </c>
      <c r="AY1348" t="s">
        <v>102</v>
      </c>
      <c r="AZ1348" s="1">
        <v>46042.916666666664</v>
      </c>
      <c r="BA1348" s="1">
        <v>46042</v>
      </c>
      <c r="BB1348">
        <v>1</v>
      </c>
      <c r="BC1348" t="s">
        <v>121</v>
      </c>
      <c r="BD1348">
        <v>2026</v>
      </c>
    </row>
    <row r="1349" spans="1:56" x14ac:dyDescent="0.25">
      <c r="A1349">
        <v>22500617</v>
      </c>
      <c r="B1349" t="s">
        <v>68</v>
      </c>
      <c r="C1349" t="s">
        <v>69</v>
      </c>
      <c r="D1349">
        <v>1610612747</v>
      </c>
      <c r="E1349" t="str">
        <f t="shared" si="252"/>
        <v>161061274722500617</v>
      </c>
      <c r="F1349" t="s">
        <v>80</v>
      </c>
      <c r="G1349" t="s">
        <v>81</v>
      </c>
      <c r="H1349">
        <v>1610612743</v>
      </c>
      <c r="I1349" s="4" t="str">
        <f t="shared" si="253"/>
        <v>161061274322500617</v>
      </c>
      <c r="J1349">
        <v>0</v>
      </c>
      <c r="K1349">
        <v>1</v>
      </c>
      <c r="L1349">
        <v>115</v>
      </c>
      <c r="M1349">
        <v>107</v>
      </c>
      <c r="N1349">
        <v>24</v>
      </c>
      <c r="O1349">
        <v>2</v>
      </c>
      <c r="P1349">
        <v>3</v>
      </c>
      <c r="Q1349" s="2">
        <f t="shared" si="254"/>
        <v>0.592295014421096</v>
      </c>
      <c r="R1349" s="3">
        <f t="shared" si="255"/>
        <v>75.08</v>
      </c>
      <c r="S1349" s="3">
        <f t="shared" si="256"/>
        <v>85.36</v>
      </c>
      <c r="T1349" s="3">
        <f t="shared" si="257"/>
        <v>153.16995205114546</v>
      </c>
      <c r="U1349" s="3">
        <f t="shared" si="258"/>
        <v>125.35145267104031</v>
      </c>
      <c r="V1349" s="3">
        <f t="shared" si="259"/>
        <v>27.818499380105152</v>
      </c>
      <c r="W1349" s="2">
        <f t="shared" si="260"/>
        <v>2</v>
      </c>
      <c r="X1349">
        <v>83</v>
      </c>
      <c r="Y1349">
        <v>42</v>
      </c>
      <c r="Z1349" s="2">
        <v>0.50600000000000001</v>
      </c>
      <c r="AA1349">
        <v>25</v>
      </c>
      <c r="AB1349">
        <v>10</v>
      </c>
      <c r="AC1349">
        <f t="shared" si="261"/>
        <v>30</v>
      </c>
      <c r="AD1349" s="2">
        <v>0.4</v>
      </c>
      <c r="AE1349">
        <v>32</v>
      </c>
      <c r="AF1349">
        <v>21</v>
      </c>
      <c r="AG1349" s="2">
        <v>0.65600000000000003</v>
      </c>
      <c r="AH1349">
        <v>41</v>
      </c>
      <c r="AI1349">
        <v>10</v>
      </c>
      <c r="AJ1349">
        <v>51</v>
      </c>
      <c r="AK1349">
        <v>18</v>
      </c>
      <c r="AL1349">
        <v>12</v>
      </c>
      <c r="AM1349">
        <v>8</v>
      </c>
      <c r="AN1349">
        <v>240</v>
      </c>
      <c r="AO1349">
        <v>28</v>
      </c>
      <c r="AP1349">
        <v>29</v>
      </c>
      <c r="AQ1349">
        <v>29</v>
      </c>
      <c r="AR1349">
        <v>29</v>
      </c>
      <c r="AS1349">
        <v>12</v>
      </c>
      <c r="AT1349">
        <v>25</v>
      </c>
      <c r="AU1349">
        <v>8</v>
      </c>
      <c r="AV1349">
        <v>54</v>
      </c>
      <c r="AW1349">
        <f t="shared" si="262"/>
        <v>10</v>
      </c>
      <c r="AX1349">
        <f t="shared" si="263"/>
        <v>64</v>
      </c>
      <c r="AY1349" t="s">
        <v>102</v>
      </c>
      <c r="AZ1349" s="1">
        <v>46042.916666666664</v>
      </c>
      <c r="BA1349" s="1">
        <v>46042</v>
      </c>
      <c r="BB1349">
        <v>1</v>
      </c>
      <c r="BC1349" t="s">
        <v>121</v>
      </c>
      <c r="BD1349">
        <v>2026</v>
      </c>
    </row>
    <row r="1350" spans="1:56" x14ac:dyDescent="0.25">
      <c r="A1350">
        <v>22500618</v>
      </c>
      <c r="B1350" t="s">
        <v>72</v>
      </c>
      <c r="C1350" t="s">
        <v>73</v>
      </c>
      <c r="D1350">
        <v>1610612761</v>
      </c>
      <c r="E1350" t="str">
        <f t="shared" si="252"/>
        <v>161061276122500618</v>
      </c>
      <c r="F1350" t="s">
        <v>89</v>
      </c>
      <c r="G1350" t="s">
        <v>90</v>
      </c>
      <c r="H1350">
        <v>1610612744</v>
      </c>
      <c r="I1350" s="4" t="str">
        <f t="shared" si="253"/>
        <v>161061274422500618</v>
      </c>
      <c r="J1350">
        <v>0</v>
      </c>
      <c r="K1350">
        <v>1</v>
      </c>
      <c r="L1350">
        <v>145</v>
      </c>
      <c r="M1350">
        <v>127</v>
      </c>
      <c r="N1350">
        <v>42</v>
      </c>
      <c r="O1350">
        <v>3</v>
      </c>
      <c r="P1350">
        <v>7</v>
      </c>
      <c r="Q1350" s="2">
        <f t="shared" si="254"/>
        <v>0.75773411371237454</v>
      </c>
      <c r="R1350" s="3">
        <f t="shared" si="255"/>
        <v>71.680000000000007</v>
      </c>
      <c r="S1350" s="3">
        <f t="shared" si="256"/>
        <v>71.44</v>
      </c>
      <c r="T1350" s="3">
        <f t="shared" si="257"/>
        <v>202.28794642857139</v>
      </c>
      <c r="U1350" s="3">
        <f t="shared" si="258"/>
        <v>177.77155655095186</v>
      </c>
      <c r="V1350" s="3">
        <f t="shared" si="259"/>
        <v>24.516389877619531</v>
      </c>
      <c r="W1350" s="2">
        <f t="shared" si="260"/>
        <v>2.8</v>
      </c>
      <c r="X1350">
        <v>86</v>
      </c>
      <c r="Y1350">
        <v>51</v>
      </c>
      <c r="Z1350" s="2">
        <v>0.59299999999999997</v>
      </c>
      <c r="AA1350">
        <v>34</v>
      </c>
      <c r="AB1350">
        <v>21</v>
      </c>
      <c r="AC1350">
        <f t="shared" si="261"/>
        <v>63</v>
      </c>
      <c r="AD1350" s="2">
        <v>0.61799999999999999</v>
      </c>
      <c r="AE1350">
        <v>22</v>
      </c>
      <c r="AF1350">
        <v>22</v>
      </c>
      <c r="AG1350" s="2">
        <v>1</v>
      </c>
      <c r="AH1350">
        <v>28</v>
      </c>
      <c r="AI1350">
        <v>9</v>
      </c>
      <c r="AJ1350">
        <v>37</v>
      </c>
      <c r="AK1350">
        <v>22</v>
      </c>
      <c r="AL1350">
        <v>15</v>
      </c>
      <c r="AM1350">
        <v>18</v>
      </c>
      <c r="AN1350">
        <v>240</v>
      </c>
      <c r="AO1350">
        <v>41</v>
      </c>
      <c r="AP1350">
        <v>29</v>
      </c>
      <c r="AQ1350">
        <v>38</v>
      </c>
      <c r="AR1350">
        <v>37</v>
      </c>
      <c r="AS1350">
        <v>30</v>
      </c>
      <c r="AT1350">
        <v>23</v>
      </c>
      <c r="AU1350">
        <v>37</v>
      </c>
      <c r="AV1350">
        <v>46</v>
      </c>
      <c r="AW1350">
        <f t="shared" si="262"/>
        <v>14</v>
      </c>
      <c r="AX1350">
        <f t="shared" si="263"/>
        <v>60</v>
      </c>
      <c r="AY1350" t="s">
        <v>102</v>
      </c>
      <c r="AZ1350" s="1">
        <v>46042.916666666664</v>
      </c>
      <c r="BA1350" s="1">
        <v>46042</v>
      </c>
      <c r="BB1350">
        <v>1</v>
      </c>
      <c r="BC1350" t="s">
        <v>121</v>
      </c>
      <c r="BD1350">
        <v>2026</v>
      </c>
    </row>
    <row r="1351" spans="1:56" x14ac:dyDescent="0.25">
      <c r="A1351">
        <v>22500618</v>
      </c>
      <c r="B1351" t="s">
        <v>89</v>
      </c>
      <c r="C1351" t="s">
        <v>90</v>
      </c>
      <c r="D1351">
        <v>1610612744</v>
      </c>
      <c r="E1351" t="str">
        <f t="shared" si="252"/>
        <v>161061274422500618</v>
      </c>
      <c r="F1351" t="s">
        <v>72</v>
      </c>
      <c r="G1351" t="s">
        <v>73</v>
      </c>
      <c r="H1351">
        <v>1610612761</v>
      </c>
      <c r="I1351" s="4" t="str">
        <f t="shared" si="253"/>
        <v>161061276122500618</v>
      </c>
      <c r="J1351">
        <v>1</v>
      </c>
      <c r="K1351">
        <v>0</v>
      </c>
      <c r="L1351">
        <v>127</v>
      </c>
      <c r="M1351">
        <v>145</v>
      </c>
      <c r="N1351">
        <v>28</v>
      </c>
      <c r="O1351">
        <v>1</v>
      </c>
      <c r="P1351">
        <v>7</v>
      </c>
      <c r="Q1351" s="2">
        <f t="shared" si="254"/>
        <v>0.61987504880905897</v>
      </c>
      <c r="R1351" s="3">
        <f t="shared" si="255"/>
        <v>71.44</v>
      </c>
      <c r="S1351" s="3">
        <f t="shared" si="256"/>
        <v>71.680000000000007</v>
      </c>
      <c r="T1351" s="3">
        <f t="shared" si="257"/>
        <v>177.77155655095186</v>
      </c>
      <c r="U1351" s="3">
        <f t="shared" si="258"/>
        <v>202.28794642857139</v>
      </c>
      <c r="V1351" s="3">
        <f t="shared" si="259"/>
        <v>-24.516389877619531</v>
      </c>
      <c r="W1351" s="2">
        <f t="shared" si="260"/>
        <v>1.6470588235294117</v>
      </c>
      <c r="X1351">
        <v>91</v>
      </c>
      <c r="Y1351">
        <v>47</v>
      </c>
      <c r="Z1351" s="2">
        <v>0.51600000000000001</v>
      </c>
      <c r="AA1351">
        <v>43</v>
      </c>
      <c r="AB1351">
        <v>16</v>
      </c>
      <c r="AC1351">
        <f t="shared" si="261"/>
        <v>48</v>
      </c>
      <c r="AD1351" s="2">
        <v>0.372</v>
      </c>
      <c r="AE1351">
        <v>26</v>
      </c>
      <c r="AF1351">
        <v>17</v>
      </c>
      <c r="AG1351" s="2">
        <v>0.65400000000000003</v>
      </c>
      <c r="AH1351">
        <v>22</v>
      </c>
      <c r="AI1351">
        <v>14</v>
      </c>
      <c r="AJ1351">
        <v>36</v>
      </c>
      <c r="AK1351">
        <v>20</v>
      </c>
      <c r="AL1351">
        <v>17</v>
      </c>
      <c r="AM1351">
        <v>-18</v>
      </c>
      <c r="AN1351">
        <v>240</v>
      </c>
      <c r="AO1351">
        <v>28</v>
      </c>
      <c r="AP1351">
        <v>22</v>
      </c>
      <c r="AQ1351">
        <v>44</v>
      </c>
      <c r="AR1351">
        <v>33</v>
      </c>
      <c r="AS1351">
        <v>0</v>
      </c>
      <c r="AT1351">
        <v>5</v>
      </c>
      <c r="AU1351">
        <v>24</v>
      </c>
      <c r="AV1351">
        <v>54</v>
      </c>
      <c r="AW1351">
        <f t="shared" si="262"/>
        <v>8</v>
      </c>
      <c r="AX1351">
        <f t="shared" si="263"/>
        <v>62</v>
      </c>
      <c r="AY1351" t="s">
        <v>102</v>
      </c>
      <c r="AZ1351" s="1">
        <v>46042.916666666664</v>
      </c>
      <c r="BA1351" s="1">
        <v>46042</v>
      </c>
      <c r="BB1351">
        <v>1</v>
      </c>
      <c r="BC1351" t="s">
        <v>121</v>
      </c>
      <c r="BD1351">
        <v>2026</v>
      </c>
    </row>
    <row r="1352" spans="1:56" x14ac:dyDescent="0.25">
      <c r="A1352">
        <v>22500619</v>
      </c>
      <c r="B1352" t="s">
        <v>96</v>
      </c>
      <c r="C1352" t="s">
        <v>97</v>
      </c>
      <c r="D1352">
        <v>1610612748</v>
      </c>
      <c r="E1352" t="str">
        <f t="shared" si="252"/>
        <v>161061274822500619</v>
      </c>
      <c r="F1352" t="s">
        <v>109</v>
      </c>
      <c r="G1352" t="s">
        <v>110</v>
      </c>
      <c r="H1352">
        <v>1610612758</v>
      </c>
      <c r="I1352" s="4" t="str">
        <f t="shared" si="253"/>
        <v>161061275822500619</v>
      </c>
      <c r="J1352">
        <v>0</v>
      </c>
      <c r="K1352">
        <v>1</v>
      </c>
      <c r="L1352">
        <v>130</v>
      </c>
      <c r="M1352">
        <v>117</v>
      </c>
      <c r="N1352">
        <v>33</v>
      </c>
      <c r="O1352">
        <v>2</v>
      </c>
      <c r="P1352">
        <v>6</v>
      </c>
      <c r="Q1352" s="2">
        <f t="shared" si="254"/>
        <v>0.59874723655121587</v>
      </c>
      <c r="R1352" s="3">
        <f t="shared" si="255"/>
        <v>86.56</v>
      </c>
      <c r="S1352" s="3">
        <f t="shared" si="256"/>
        <v>73.239999999999995</v>
      </c>
      <c r="T1352" s="3">
        <f t="shared" si="257"/>
        <v>150.18484288354898</v>
      </c>
      <c r="U1352" s="3">
        <f t="shared" si="258"/>
        <v>159.74877116329876</v>
      </c>
      <c r="V1352" s="3">
        <f t="shared" si="259"/>
        <v>-9.5639282797497742</v>
      </c>
      <c r="W1352" s="2">
        <f t="shared" si="260"/>
        <v>3.3</v>
      </c>
      <c r="X1352">
        <v>98</v>
      </c>
      <c r="Y1352">
        <v>47</v>
      </c>
      <c r="Z1352" s="2">
        <v>0.48</v>
      </c>
      <c r="AA1352">
        <v>42</v>
      </c>
      <c r="AB1352">
        <v>21</v>
      </c>
      <c r="AC1352">
        <f t="shared" si="261"/>
        <v>63</v>
      </c>
      <c r="AD1352" s="2">
        <v>0.5</v>
      </c>
      <c r="AE1352">
        <v>24</v>
      </c>
      <c r="AF1352">
        <v>15</v>
      </c>
      <c r="AG1352" s="2">
        <v>0.625</v>
      </c>
      <c r="AH1352">
        <v>34</v>
      </c>
      <c r="AI1352">
        <v>12</v>
      </c>
      <c r="AJ1352">
        <v>46</v>
      </c>
      <c r="AK1352">
        <v>13</v>
      </c>
      <c r="AL1352">
        <v>10</v>
      </c>
      <c r="AM1352">
        <v>13</v>
      </c>
      <c r="AN1352">
        <v>240</v>
      </c>
      <c r="AO1352">
        <v>32</v>
      </c>
      <c r="AP1352">
        <v>45</v>
      </c>
      <c r="AQ1352">
        <v>23</v>
      </c>
      <c r="AR1352">
        <v>30</v>
      </c>
      <c r="AS1352">
        <v>17</v>
      </c>
      <c r="AT1352">
        <v>18</v>
      </c>
      <c r="AU1352">
        <v>19</v>
      </c>
      <c r="AV1352">
        <v>46</v>
      </c>
      <c r="AW1352">
        <f t="shared" si="262"/>
        <v>6</v>
      </c>
      <c r="AX1352">
        <f t="shared" si="263"/>
        <v>52</v>
      </c>
      <c r="AY1352" t="s">
        <v>102</v>
      </c>
      <c r="AZ1352" s="1">
        <v>46042.916666666664</v>
      </c>
      <c r="BA1352" s="1">
        <v>46042</v>
      </c>
      <c r="BB1352">
        <v>1</v>
      </c>
      <c r="BC1352" t="s">
        <v>121</v>
      </c>
      <c r="BD1352">
        <v>2026</v>
      </c>
    </row>
    <row r="1353" spans="1:56" x14ac:dyDescent="0.25">
      <c r="A1353">
        <v>22500619</v>
      </c>
      <c r="B1353" t="s">
        <v>109</v>
      </c>
      <c r="C1353" t="s">
        <v>110</v>
      </c>
      <c r="D1353">
        <v>1610612758</v>
      </c>
      <c r="E1353" t="str">
        <f t="shared" si="252"/>
        <v>161061275822500619</v>
      </c>
      <c r="F1353" t="s">
        <v>96</v>
      </c>
      <c r="G1353" t="s">
        <v>97</v>
      </c>
      <c r="H1353">
        <v>1610612748</v>
      </c>
      <c r="I1353" s="4" t="str">
        <f t="shared" si="253"/>
        <v>161061274822500619</v>
      </c>
      <c r="J1353">
        <v>1</v>
      </c>
      <c r="K1353">
        <v>0</v>
      </c>
      <c r="L1353">
        <v>117</v>
      </c>
      <c r="M1353">
        <v>130</v>
      </c>
      <c r="N1353">
        <v>27</v>
      </c>
      <c r="O1353">
        <v>4</v>
      </c>
      <c r="P1353">
        <v>6</v>
      </c>
      <c r="Q1353" s="2">
        <f t="shared" si="254"/>
        <v>0.60785536159601006</v>
      </c>
      <c r="R1353" s="3">
        <f t="shared" si="255"/>
        <v>73.239999999999995</v>
      </c>
      <c r="S1353" s="3">
        <f t="shared" si="256"/>
        <v>86.56</v>
      </c>
      <c r="T1353" s="3">
        <f t="shared" si="257"/>
        <v>159.74877116329876</v>
      </c>
      <c r="U1353" s="3">
        <f t="shared" si="258"/>
        <v>150.18484288354898</v>
      </c>
      <c r="V1353" s="3">
        <f t="shared" si="259"/>
        <v>9.5639282797497742</v>
      </c>
      <c r="W1353" s="2">
        <f t="shared" si="260"/>
        <v>1.8</v>
      </c>
      <c r="X1353">
        <v>87</v>
      </c>
      <c r="Y1353">
        <v>44</v>
      </c>
      <c r="Z1353" s="2">
        <v>0.50600000000000001</v>
      </c>
      <c r="AA1353">
        <v>30</v>
      </c>
      <c r="AB1353">
        <v>11</v>
      </c>
      <c r="AC1353">
        <f t="shared" si="261"/>
        <v>33</v>
      </c>
      <c r="AD1353" s="2">
        <v>0.36699999999999999</v>
      </c>
      <c r="AE1353">
        <v>21</v>
      </c>
      <c r="AF1353">
        <v>18</v>
      </c>
      <c r="AG1353" s="2">
        <v>0.85699999999999998</v>
      </c>
      <c r="AH1353">
        <v>41</v>
      </c>
      <c r="AI1353">
        <v>8</v>
      </c>
      <c r="AJ1353">
        <v>49</v>
      </c>
      <c r="AK1353">
        <v>20</v>
      </c>
      <c r="AL1353">
        <v>15</v>
      </c>
      <c r="AM1353">
        <v>-13</v>
      </c>
      <c r="AN1353">
        <v>240</v>
      </c>
      <c r="AO1353">
        <v>25</v>
      </c>
      <c r="AP1353">
        <v>39</v>
      </c>
      <c r="AQ1353">
        <v>25</v>
      </c>
      <c r="AR1353">
        <v>28</v>
      </c>
      <c r="AS1353">
        <v>2</v>
      </c>
      <c r="AT1353">
        <v>17</v>
      </c>
      <c r="AU1353">
        <v>13</v>
      </c>
      <c r="AV1353">
        <v>62</v>
      </c>
      <c r="AW1353">
        <f t="shared" si="262"/>
        <v>4</v>
      </c>
      <c r="AX1353">
        <f t="shared" si="263"/>
        <v>66</v>
      </c>
      <c r="AY1353" t="s">
        <v>102</v>
      </c>
      <c r="AZ1353" s="1">
        <v>46042.916666666664</v>
      </c>
      <c r="BA1353" s="1">
        <v>46042</v>
      </c>
      <c r="BB1353">
        <v>1</v>
      </c>
      <c r="BC1353" t="s">
        <v>121</v>
      </c>
      <c r="BD1353">
        <v>2026</v>
      </c>
    </row>
    <row r="1354" spans="1:56" x14ac:dyDescent="0.25">
      <c r="A1354">
        <v>22500616</v>
      </c>
      <c r="B1354" t="s">
        <v>66</v>
      </c>
      <c r="C1354" t="s">
        <v>67</v>
      </c>
      <c r="D1354">
        <v>1610612750</v>
      </c>
      <c r="E1354" t="str">
        <f t="shared" si="252"/>
        <v>161061275022500616</v>
      </c>
      <c r="F1354" t="s">
        <v>107</v>
      </c>
      <c r="G1354" t="s">
        <v>108</v>
      </c>
      <c r="H1354">
        <v>1610612762</v>
      </c>
      <c r="I1354" s="4" t="str">
        <f t="shared" si="253"/>
        <v>161061276222500616</v>
      </c>
      <c r="J1354">
        <v>0</v>
      </c>
      <c r="K1354">
        <v>0</v>
      </c>
      <c r="L1354">
        <v>122</v>
      </c>
      <c r="M1354">
        <v>127</v>
      </c>
      <c r="N1354">
        <v>28</v>
      </c>
      <c r="O1354">
        <v>6</v>
      </c>
      <c r="P1354">
        <v>12</v>
      </c>
      <c r="Q1354" s="2">
        <f t="shared" si="254"/>
        <v>0.54522702895959962</v>
      </c>
      <c r="R1354" s="3">
        <f t="shared" si="255"/>
        <v>85.88</v>
      </c>
      <c r="S1354" s="3">
        <f t="shared" si="256"/>
        <v>74.44</v>
      </c>
      <c r="T1354" s="3">
        <f t="shared" si="257"/>
        <v>142.05868653935724</v>
      </c>
      <c r="U1354" s="3">
        <f t="shared" si="258"/>
        <v>170.60720042987643</v>
      </c>
      <c r="V1354" s="3">
        <f t="shared" si="259"/>
        <v>-28.548513890519189</v>
      </c>
      <c r="W1354" s="2">
        <f t="shared" si="260"/>
        <v>2.5454545454545454</v>
      </c>
      <c r="X1354">
        <v>100</v>
      </c>
      <c r="Y1354">
        <v>44</v>
      </c>
      <c r="Z1354" s="2">
        <v>0.44</v>
      </c>
      <c r="AA1354">
        <v>47</v>
      </c>
      <c r="AB1354">
        <v>14</v>
      </c>
      <c r="AC1354">
        <f t="shared" si="261"/>
        <v>42</v>
      </c>
      <c r="AD1354" s="2">
        <v>0.29799999999999999</v>
      </c>
      <c r="AE1354">
        <v>27</v>
      </c>
      <c r="AF1354">
        <v>20</v>
      </c>
      <c r="AG1354" s="2">
        <v>0.74099999999999999</v>
      </c>
      <c r="AH1354">
        <v>31</v>
      </c>
      <c r="AI1354">
        <v>15</v>
      </c>
      <c r="AJ1354">
        <v>46</v>
      </c>
      <c r="AK1354">
        <v>17</v>
      </c>
      <c r="AL1354">
        <v>11</v>
      </c>
      <c r="AM1354">
        <v>-5</v>
      </c>
      <c r="AN1354">
        <v>240</v>
      </c>
      <c r="AO1354">
        <v>34</v>
      </c>
      <c r="AP1354">
        <v>24</v>
      </c>
      <c r="AQ1354">
        <v>38</v>
      </c>
      <c r="AR1354">
        <v>26</v>
      </c>
      <c r="AS1354">
        <v>15</v>
      </c>
      <c r="AT1354">
        <v>27</v>
      </c>
      <c r="AU1354">
        <v>21</v>
      </c>
      <c r="AV1354">
        <v>50</v>
      </c>
      <c r="AW1354">
        <f t="shared" si="262"/>
        <v>10</v>
      </c>
      <c r="AX1354">
        <f t="shared" si="263"/>
        <v>60</v>
      </c>
      <c r="AY1354" t="s">
        <v>102</v>
      </c>
      <c r="AZ1354" s="1">
        <v>46042.875</v>
      </c>
      <c r="BA1354" s="1">
        <v>46042</v>
      </c>
      <c r="BB1354">
        <v>1</v>
      </c>
      <c r="BC1354" t="s">
        <v>121</v>
      </c>
      <c r="BD1354">
        <v>2026</v>
      </c>
    </row>
    <row r="1355" spans="1:56" x14ac:dyDescent="0.25">
      <c r="A1355">
        <v>22500616</v>
      </c>
      <c r="B1355" t="s">
        <v>107</v>
      </c>
      <c r="C1355" t="s">
        <v>108</v>
      </c>
      <c r="D1355">
        <v>1610612762</v>
      </c>
      <c r="E1355" t="str">
        <f t="shared" si="252"/>
        <v>161061276222500616</v>
      </c>
      <c r="F1355" t="s">
        <v>66</v>
      </c>
      <c r="G1355" t="s">
        <v>67</v>
      </c>
      <c r="H1355">
        <v>1610612750</v>
      </c>
      <c r="I1355" s="4" t="str">
        <f t="shared" si="253"/>
        <v>161061275022500616</v>
      </c>
      <c r="J1355">
        <v>1</v>
      </c>
      <c r="K1355">
        <v>1</v>
      </c>
      <c r="L1355">
        <v>127</v>
      </c>
      <c r="M1355">
        <v>122</v>
      </c>
      <c r="N1355">
        <v>31</v>
      </c>
      <c r="O1355">
        <v>4</v>
      </c>
      <c r="P1355">
        <v>8</v>
      </c>
      <c r="Q1355" s="2">
        <f t="shared" si="254"/>
        <v>0.64506298252742789</v>
      </c>
      <c r="R1355" s="3">
        <f t="shared" si="255"/>
        <v>74.44</v>
      </c>
      <c r="S1355" s="3">
        <f t="shared" si="256"/>
        <v>85.88</v>
      </c>
      <c r="T1355" s="3">
        <f t="shared" si="257"/>
        <v>170.60720042987643</v>
      </c>
      <c r="U1355" s="3">
        <f t="shared" si="258"/>
        <v>142.05868653935724</v>
      </c>
      <c r="V1355" s="3">
        <f t="shared" si="259"/>
        <v>28.548513890519189</v>
      </c>
      <c r="W1355" s="2">
        <f t="shared" si="260"/>
        <v>1.9375</v>
      </c>
      <c r="X1355">
        <v>87</v>
      </c>
      <c r="Y1355">
        <v>48</v>
      </c>
      <c r="Z1355" s="2">
        <v>0.55200000000000005</v>
      </c>
      <c r="AA1355">
        <v>29</v>
      </c>
      <c r="AB1355">
        <v>12</v>
      </c>
      <c r="AC1355">
        <f t="shared" si="261"/>
        <v>36</v>
      </c>
      <c r="AD1355" s="2">
        <v>0.41399999999999998</v>
      </c>
      <c r="AE1355">
        <v>26</v>
      </c>
      <c r="AF1355">
        <v>19</v>
      </c>
      <c r="AG1355" s="2">
        <v>0.73099999999999998</v>
      </c>
      <c r="AH1355">
        <v>37</v>
      </c>
      <c r="AI1355">
        <v>8</v>
      </c>
      <c r="AJ1355">
        <v>45</v>
      </c>
      <c r="AK1355">
        <v>22</v>
      </c>
      <c r="AL1355">
        <v>16</v>
      </c>
      <c r="AM1355">
        <v>5</v>
      </c>
      <c r="AN1355">
        <v>240</v>
      </c>
      <c r="AO1355">
        <v>29</v>
      </c>
      <c r="AP1355">
        <v>30</v>
      </c>
      <c r="AQ1355">
        <v>25</v>
      </c>
      <c r="AR1355">
        <v>43</v>
      </c>
      <c r="AS1355">
        <v>8</v>
      </c>
      <c r="AT1355">
        <v>18</v>
      </c>
      <c r="AU1355">
        <v>16</v>
      </c>
      <c r="AV1355">
        <v>62</v>
      </c>
      <c r="AW1355">
        <f t="shared" si="262"/>
        <v>10</v>
      </c>
      <c r="AX1355">
        <f t="shared" si="263"/>
        <v>72</v>
      </c>
      <c r="AY1355" t="s">
        <v>102</v>
      </c>
      <c r="AZ1355" s="1">
        <v>46042.875</v>
      </c>
      <c r="BA1355" s="1">
        <v>46042</v>
      </c>
      <c r="BB1355">
        <v>1</v>
      </c>
      <c r="BC1355" t="s">
        <v>121</v>
      </c>
      <c r="BD1355">
        <v>2026</v>
      </c>
    </row>
    <row r="1356" spans="1:56" x14ac:dyDescent="0.25">
      <c r="A1356">
        <v>22500614</v>
      </c>
      <c r="B1356" t="s">
        <v>100</v>
      </c>
      <c r="C1356" t="s">
        <v>101</v>
      </c>
      <c r="D1356">
        <v>1610612741</v>
      </c>
      <c r="E1356" t="str">
        <f t="shared" si="252"/>
        <v>161061274122500614</v>
      </c>
      <c r="F1356" t="s">
        <v>94</v>
      </c>
      <c r="G1356" t="s">
        <v>95</v>
      </c>
      <c r="H1356">
        <v>1610612746</v>
      </c>
      <c r="I1356" s="4" t="str">
        <f t="shared" si="253"/>
        <v>161061274622500614</v>
      </c>
      <c r="J1356">
        <v>1</v>
      </c>
      <c r="K1356">
        <v>1</v>
      </c>
      <c r="L1356">
        <v>138</v>
      </c>
      <c r="M1356">
        <v>110</v>
      </c>
      <c r="N1356">
        <v>40</v>
      </c>
      <c r="O1356">
        <v>11</v>
      </c>
      <c r="P1356">
        <v>10</v>
      </c>
      <c r="Q1356" s="2">
        <f t="shared" si="254"/>
        <v>0.70929276315789469</v>
      </c>
      <c r="R1356" s="3">
        <f t="shared" si="255"/>
        <v>76.28</v>
      </c>
      <c r="S1356" s="3">
        <f t="shared" si="256"/>
        <v>72.48</v>
      </c>
      <c r="T1356" s="3">
        <f t="shared" si="257"/>
        <v>180.91242789722077</v>
      </c>
      <c r="U1356" s="3">
        <f t="shared" si="258"/>
        <v>151.76600441501103</v>
      </c>
      <c r="V1356" s="3">
        <f t="shared" si="259"/>
        <v>29.146423482209741</v>
      </c>
      <c r="W1356" s="2">
        <f t="shared" si="260"/>
        <v>3.3333333333333335</v>
      </c>
      <c r="X1356">
        <v>92</v>
      </c>
      <c r="Y1356">
        <v>52</v>
      </c>
      <c r="Z1356" s="2">
        <v>0.56499999999999995</v>
      </c>
      <c r="AA1356">
        <v>47</v>
      </c>
      <c r="AB1356">
        <v>25</v>
      </c>
      <c r="AC1356">
        <f t="shared" si="261"/>
        <v>75</v>
      </c>
      <c r="AD1356" s="2">
        <v>0.53200000000000003</v>
      </c>
      <c r="AE1356">
        <v>12</v>
      </c>
      <c r="AF1356">
        <v>9</v>
      </c>
      <c r="AG1356" s="2">
        <v>0.75</v>
      </c>
      <c r="AH1356">
        <v>33</v>
      </c>
      <c r="AI1356">
        <v>9</v>
      </c>
      <c r="AJ1356">
        <v>42</v>
      </c>
      <c r="AK1356">
        <v>15</v>
      </c>
      <c r="AL1356">
        <v>12</v>
      </c>
      <c r="AM1356">
        <v>28</v>
      </c>
      <c r="AN1356">
        <v>240</v>
      </c>
      <c r="AO1356">
        <v>25</v>
      </c>
      <c r="AP1356">
        <v>45</v>
      </c>
      <c r="AQ1356">
        <v>32</v>
      </c>
      <c r="AR1356">
        <v>36</v>
      </c>
      <c r="AS1356">
        <v>31</v>
      </c>
      <c r="AT1356">
        <v>34</v>
      </c>
      <c r="AU1356">
        <v>19</v>
      </c>
      <c r="AV1356">
        <v>54</v>
      </c>
      <c r="AW1356">
        <f t="shared" si="262"/>
        <v>0</v>
      </c>
      <c r="AX1356">
        <f t="shared" si="263"/>
        <v>54</v>
      </c>
      <c r="AY1356" t="s">
        <v>102</v>
      </c>
      <c r="AZ1356" s="1">
        <v>46042.833333333336</v>
      </c>
      <c r="BA1356" s="1">
        <v>46042</v>
      </c>
      <c r="BB1356">
        <v>1</v>
      </c>
      <c r="BC1356" t="s">
        <v>121</v>
      </c>
      <c r="BD1356">
        <v>2026</v>
      </c>
    </row>
    <row r="1357" spans="1:56" x14ac:dyDescent="0.25">
      <c r="A1357">
        <v>22500614</v>
      </c>
      <c r="B1357" t="s">
        <v>94</v>
      </c>
      <c r="C1357" t="s">
        <v>95</v>
      </c>
      <c r="D1357">
        <v>1610612746</v>
      </c>
      <c r="E1357" t="str">
        <f t="shared" si="252"/>
        <v>161061274622500614</v>
      </c>
      <c r="F1357" t="s">
        <v>100</v>
      </c>
      <c r="G1357" t="s">
        <v>101</v>
      </c>
      <c r="H1357">
        <v>1610612741</v>
      </c>
      <c r="I1357" s="4" t="str">
        <f t="shared" si="253"/>
        <v>161061274122500614</v>
      </c>
      <c r="J1357">
        <v>0</v>
      </c>
      <c r="K1357">
        <v>0</v>
      </c>
      <c r="L1357">
        <v>110</v>
      </c>
      <c r="M1357">
        <v>138</v>
      </c>
      <c r="N1357">
        <v>24</v>
      </c>
      <c r="O1357">
        <v>5</v>
      </c>
      <c r="P1357">
        <v>6</v>
      </c>
      <c r="Q1357" s="2">
        <f t="shared" si="254"/>
        <v>0.55287494973864093</v>
      </c>
      <c r="R1357" s="3">
        <f t="shared" si="255"/>
        <v>72.48</v>
      </c>
      <c r="S1357" s="3">
        <f t="shared" si="256"/>
        <v>76.28</v>
      </c>
      <c r="T1357" s="3">
        <f t="shared" si="257"/>
        <v>151.76600441501103</v>
      </c>
      <c r="U1357" s="3">
        <f t="shared" si="258"/>
        <v>180.91242789722077</v>
      </c>
      <c r="V1357" s="3">
        <f t="shared" si="259"/>
        <v>-29.146423482209741</v>
      </c>
      <c r="W1357" s="2">
        <f t="shared" si="260"/>
        <v>1.5</v>
      </c>
      <c r="X1357">
        <v>92</v>
      </c>
      <c r="Y1357">
        <v>43</v>
      </c>
      <c r="Z1357" s="2">
        <v>0.46700000000000003</v>
      </c>
      <c r="AA1357">
        <v>30</v>
      </c>
      <c r="AB1357">
        <v>10</v>
      </c>
      <c r="AC1357">
        <f t="shared" si="261"/>
        <v>30</v>
      </c>
      <c r="AD1357" s="2">
        <v>0.33300000000000002</v>
      </c>
      <c r="AE1357">
        <v>17</v>
      </c>
      <c r="AF1357">
        <v>14</v>
      </c>
      <c r="AG1357" s="2">
        <v>0.82399999999999995</v>
      </c>
      <c r="AH1357">
        <v>30</v>
      </c>
      <c r="AI1357">
        <v>11</v>
      </c>
      <c r="AJ1357">
        <v>41</v>
      </c>
      <c r="AK1357">
        <v>13</v>
      </c>
      <c r="AL1357">
        <v>16</v>
      </c>
      <c r="AM1357">
        <v>-28</v>
      </c>
      <c r="AN1357">
        <v>240</v>
      </c>
      <c r="AO1357">
        <v>30</v>
      </c>
      <c r="AP1357">
        <v>19</v>
      </c>
      <c r="AQ1357">
        <v>34</v>
      </c>
      <c r="AR1357">
        <v>27</v>
      </c>
      <c r="AS1357">
        <v>8</v>
      </c>
      <c r="AT1357">
        <v>13</v>
      </c>
      <c r="AU1357">
        <v>19</v>
      </c>
      <c r="AV1357">
        <v>60</v>
      </c>
      <c r="AW1357">
        <f t="shared" si="262"/>
        <v>6</v>
      </c>
      <c r="AX1357">
        <f t="shared" si="263"/>
        <v>66</v>
      </c>
      <c r="AY1357" t="s">
        <v>102</v>
      </c>
      <c r="AZ1357" s="1">
        <v>46042.833333333336</v>
      </c>
      <c r="BA1357" s="1">
        <v>46042</v>
      </c>
      <c r="BB1357">
        <v>1</v>
      </c>
      <c r="BC1357" t="s">
        <v>121</v>
      </c>
      <c r="BD1357">
        <v>2026</v>
      </c>
    </row>
    <row r="1358" spans="1:56" x14ac:dyDescent="0.25">
      <c r="A1358">
        <v>22500615</v>
      </c>
      <c r="B1358" t="s">
        <v>78</v>
      </c>
      <c r="C1358" t="s">
        <v>79</v>
      </c>
      <c r="D1358">
        <v>1610612745</v>
      </c>
      <c r="E1358" t="str">
        <f t="shared" si="252"/>
        <v>161061274522500615</v>
      </c>
      <c r="F1358" t="s">
        <v>53</v>
      </c>
      <c r="G1358" t="s">
        <v>54</v>
      </c>
      <c r="H1358">
        <v>1610612759</v>
      </c>
      <c r="I1358" s="4" t="str">
        <f t="shared" si="253"/>
        <v>161061275922500615</v>
      </c>
      <c r="J1358">
        <v>1</v>
      </c>
      <c r="K1358">
        <v>1</v>
      </c>
      <c r="L1358">
        <v>111</v>
      </c>
      <c r="M1358">
        <v>106</v>
      </c>
      <c r="N1358">
        <v>29</v>
      </c>
      <c r="O1358">
        <v>9</v>
      </c>
      <c r="P1358">
        <v>5</v>
      </c>
      <c r="Q1358" s="2">
        <f t="shared" si="254"/>
        <v>0.5988347000431592</v>
      </c>
      <c r="R1358" s="3">
        <f t="shared" si="255"/>
        <v>72.680000000000007</v>
      </c>
      <c r="S1358" s="3">
        <f t="shared" si="256"/>
        <v>86.4</v>
      </c>
      <c r="T1358" s="3">
        <f t="shared" si="257"/>
        <v>152.7242707760044</v>
      </c>
      <c r="U1358" s="3">
        <f t="shared" si="258"/>
        <v>122.68518518518519</v>
      </c>
      <c r="V1358" s="3">
        <f t="shared" si="259"/>
        <v>30.039085590819212</v>
      </c>
      <c r="W1358" s="2">
        <f t="shared" si="260"/>
        <v>2.0714285714285716</v>
      </c>
      <c r="X1358">
        <v>83</v>
      </c>
      <c r="Y1358">
        <v>43</v>
      </c>
      <c r="Z1358" s="2">
        <v>0.51800000000000002</v>
      </c>
      <c r="AA1358">
        <v>27</v>
      </c>
      <c r="AB1358">
        <v>10</v>
      </c>
      <c r="AC1358">
        <f t="shared" si="261"/>
        <v>30</v>
      </c>
      <c r="AD1358" s="2">
        <v>0.37</v>
      </c>
      <c r="AE1358">
        <v>22</v>
      </c>
      <c r="AF1358">
        <v>15</v>
      </c>
      <c r="AG1358" s="2">
        <v>0.68200000000000005</v>
      </c>
      <c r="AH1358">
        <v>37</v>
      </c>
      <c r="AI1358">
        <v>6</v>
      </c>
      <c r="AJ1358">
        <v>43</v>
      </c>
      <c r="AK1358">
        <v>11</v>
      </c>
      <c r="AL1358">
        <v>14</v>
      </c>
      <c r="AM1358">
        <v>5</v>
      </c>
      <c r="AN1358">
        <v>240</v>
      </c>
      <c r="AO1358">
        <v>28</v>
      </c>
      <c r="AP1358">
        <v>32</v>
      </c>
      <c r="AQ1358">
        <v>22</v>
      </c>
      <c r="AR1358">
        <v>29</v>
      </c>
      <c r="AS1358">
        <v>7</v>
      </c>
      <c r="AT1358">
        <v>16</v>
      </c>
      <c r="AU1358">
        <v>13</v>
      </c>
      <c r="AV1358">
        <v>52</v>
      </c>
      <c r="AW1358">
        <f t="shared" si="262"/>
        <v>14</v>
      </c>
      <c r="AX1358">
        <f t="shared" si="263"/>
        <v>66</v>
      </c>
      <c r="AY1358" t="s">
        <v>102</v>
      </c>
      <c r="AZ1358" s="1">
        <v>46042.833333333336</v>
      </c>
      <c r="BA1358" s="1">
        <v>46042</v>
      </c>
      <c r="BB1358">
        <v>1</v>
      </c>
      <c r="BC1358" t="s">
        <v>121</v>
      </c>
      <c r="BD1358">
        <v>2026</v>
      </c>
    </row>
    <row r="1359" spans="1:56" x14ac:dyDescent="0.25">
      <c r="A1359">
        <v>22500615</v>
      </c>
      <c r="B1359" t="s">
        <v>53</v>
      </c>
      <c r="C1359" t="s">
        <v>54</v>
      </c>
      <c r="D1359">
        <v>1610612759</v>
      </c>
      <c r="E1359" t="str">
        <f t="shared" si="252"/>
        <v>161061275922500615</v>
      </c>
      <c r="F1359" t="s">
        <v>78</v>
      </c>
      <c r="G1359" t="s">
        <v>79</v>
      </c>
      <c r="H1359">
        <v>1610612745</v>
      </c>
      <c r="I1359" s="4" t="str">
        <f t="shared" si="253"/>
        <v>161061274522500615</v>
      </c>
      <c r="J1359">
        <v>0</v>
      </c>
      <c r="K1359">
        <v>0</v>
      </c>
      <c r="L1359">
        <v>106</v>
      </c>
      <c r="M1359">
        <v>111</v>
      </c>
      <c r="N1359">
        <v>24</v>
      </c>
      <c r="O1359">
        <v>5</v>
      </c>
      <c r="P1359">
        <v>7</v>
      </c>
      <c r="Q1359" s="2">
        <f t="shared" si="254"/>
        <v>0.48446069469835462</v>
      </c>
      <c r="R1359" s="3">
        <f t="shared" si="255"/>
        <v>86.4</v>
      </c>
      <c r="S1359" s="3">
        <f t="shared" si="256"/>
        <v>72.680000000000007</v>
      </c>
      <c r="T1359" s="3">
        <f t="shared" si="257"/>
        <v>122.68518518518519</v>
      </c>
      <c r="U1359" s="3">
        <f t="shared" si="258"/>
        <v>152.7242707760044</v>
      </c>
      <c r="V1359" s="3">
        <f t="shared" si="259"/>
        <v>-30.039085590819212</v>
      </c>
      <c r="W1359" s="2">
        <f t="shared" si="260"/>
        <v>2.6666666666666665</v>
      </c>
      <c r="X1359">
        <v>105</v>
      </c>
      <c r="Y1359">
        <v>41</v>
      </c>
      <c r="Z1359" s="2">
        <v>0.39</v>
      </c>
      <c r="AA1359">
        <v>50</v>
      </c>
      <c r="AB1359">
        <v>14</v>
      </c>
      <c r="AC1359">
        <f t="shared" si="261"/>
        <v>42</v>
      </c>
      <c r="AD1359" s="2">
        <v>0.28000000000000003</v>
      </c>
      <c r="AE1359">
        <v>10</v>
      </c>
      <c r="AF1359">
        <v>10</v>
      </c>
      <c r="AG1359" s="2">
        <v>1</v>
      </c>
      <c r="AH1359">
        <v>31</v>
      </c>
      <c r="AI1359">
        <v>14</v>
      </c>
      <c r="AJ1359">
        <v>45</v>
      </c>
      <c r="AK1359">
        <v>16</v>
      </c>
      <c r="AL1359">
        <v>9</v>
      </c>
      <c r="AM1359">
        <v>-5</v>
      </c>
      <c r="AN1359">
        <v>240</v>
      </c>
      <c r="AO1359">
        <v>39</v>
      </c>
      <c r="AP1359">
        <v>31</v>
      </c>
      <c r="AQ1359">
        <v>22</v>
      </c>
      <c r="AR1359">
        <v>14</v>
      </c>
      <c r="AS1359">
        <v>16</v>
      </c>
      <c r="AT1359">
        <v>7</v>
      </c>
      <c r="AU1359">
        <v>23</v>
      </c>
      <c r="AV1359">
        <v>46</v>
      </c>
      <c r="AW1359">
        <f t="shared" si="262"/>
        <v>8</v>
      </c>
      <c r="AX1359">
        <f t="shared" si="263"/>
        <v>54</v>
      </c>
      <c r="AY1359" t="s">
        <v>102</v>
      </c>
      <c r="AZ1359" s="1">
        <v>46042.833333333336</v>
      </c>
      <c r="BA1359" s="1">
        <v>46042</v>
      </c>
      <c r="BB1359">
        <v>1</v>
      </c>
      <c r="BC1359" t="s">
        <v>121</v>
      </c>
      <c r="BD1359">
        <v>2026</v>
      </c>
    </row>
    <row r="1360" spans="1:56" x14ac:dyDescent="0.25">
      <c r="A1360">
        <v>22500613</v>
      </c>
      <c r="B1360" t="s">
        <v>70</v>
      </c>
      <c r="C1360" t="s">
        <v>71</v>
      </c>
      <c r="D1360">
        <v>1610612755</v>
      </c>
      <c r="E1360" t="str">
        <f t="shared" si="252"/>
        <v>161061275522500613</v>
      </c>
      <c r="F1360" t="s">
        <v>87</v>
      </c>
      <c r="G1360" t="s">
        <v>88</v>
      </c>
      <c r="H1360">
        <v>1610612756</v>
      </c>
      <c r="I1360" s="4" t="str">
        <f t="shared" si="253"/>
        <v>161061275622500613</v>
      </c>
      <c r="J1360">
        <v>1</v>
      </c>
      <c r="K1360">
        <v>0</v>
      </c>
      <c r="L1360">
        <v>110</v>
      </c>
      <c r="M1360">
        <v>116</v>
      </c>
      <c r="N1360">
        <v>20</v>
      </c>
      <c r="O1360">
        <v>6</v>
      </c>
      <c r="P1360">
        <v>12</v>
      </c>
      <c r="Q1360" s="2">
        <f t="shared" si="254"/>
        <v>0.52440884820747524</v>
      </c>
      <c r="R1360" s="3">
        <f t="shared" si="255"/>
        <v>67.88</v>
      </c>
      <c r="S1360" s="3">
        <f t="shared" si="256"/>
        <v>63.8</v>
      </c>
      <c r="T1360" s="3">
        <f t="shared" si="257"/>
        <v>162.05067766647025</v>
      </c>
      <c r="U1360" s="3">
        <f t="shared" si="258"/>
        <v>181.81818181818184</v>
      </c>
      <c r="V1360" s="3">
        <f t="shared" si="259"/>
        <v>-19.767504151711591</v>
      </c>
      <c r="W1360" s="2">
        <f t="shared" si="260"/>
        <v>1.0526315789473684</v>
      </c>
      <c r="X1360">
        <v>93</v>
      </c>
      <c r="Y1360">
        <v>39</v>
      </c>
      <c r="Z1360" s="2">
        <v>0.41899999999999998</v>
      </c>
      <c r="AA1360">
        <v>34</v>
      </c>
      <c r="AB1360">
        <v>11</v>
      </c>
      <c r="AC1360">
        <f t="shared" si="261"/>
        <v>33</v>
      </c>
      <c r="AD1360" s="2">
        <v>0.32400000000000001</v>
      </c>
      <c r="AE1360">
        <v>27</v>
      </c>
      <c r="AF1360">
        <v>21</v>
      </c>
      <c r="AG1360" s="2">
        <v>0.77800000000000002</v>
      </c>
      <c r="AH1360">
        <v>31</v>
      </c>
      <c r="AI1360">
        <v>18</v>
      </c>
      <c r="AJ1360">
        <v>49</v>
      </c>
      <c r="AK1360">
        <v>22</v>
      </c>
      <c r="AL1360">
        <v>19</v>
      </c>
      <c r="AM1360">
        <v>-6</v>
      </c>
      <c r="AN1360">
        <v>240</v>
      </c>
      <c r="AO1360">
        <v>30</v>
      </c>
      <c r="AP1360">
        <v>23</v>
      </c>
      <c r="AQ1360">
        <v>31</v>
      </c>
      <c r="AR1360">
        <v>26</v>
      </c>
      <c r="AS1360">
        <v>9</v>
      </c>
      <c r="AT1360">
        <v>18</v>
      </c>
      <c r="AU1360">
        <v>28</v>
      </c>
      <c r="AV1360">
        <v>46</v>
      </c>
      <c r="AW1360">
        <f t="shared" si="262"/>
        <v>10</v>
      </c>
      <c r="AX1360">
        <f t="shared" si="263"/>
        <v>56</v>
      </c>
      <c r="AY1360" t="s">
        <v>102</v>
      </c>
      <c r="AZ1360" s="1">
        <v>46042.791666666664</v>
      </c>
      <c r="BA1360" s="1">
        <v>46042</v>
      </c>
      <c r="BB1360">
        <v>1</v>
      </c>
      <c r="BC1360" t="s">
        <v>121</v>
      </c>
      <c r="BD1360">
        <v>2026</v>
      </c>
    </row>
    <row r="1361" spans="1:56" x14ac:dyDescent="0.25">
      <c r="A1361">
        <v>22500613</v>
      </c>
      <c r="B1361" t="s">
        <v>87</v>
      </c>
      <c r="C1361" t="s">
        <v>88</v>
      </c>
      <c r="D1361">
        <v>1610612756</v>
      </c>
      <c r="E1361" t="str">
        <f t="shared" si="252"/>
        <v>161061275622500613</v>
      </c>
      <c r="F1361" t="s">
        <v>70</v>
      </c>
      <c r="G1361" t="s">
        <v>71</v>
      </c>
      <c r="H1361">
        <v>1610612755</v>
      </c>
      <c r="I1361" s="4" t="str">
        <f t="shared" si="253"/>
        <v>161061275522500613</v>
      </c>
      <c r="J1361">
        <v>0</v>
      </c>
      <c r="K1361">
        <v>1</v>
      </c>
      <c r="L1361">
        <v>116</v>
      </c>
      <c r="M1361">
        <v>110</v>
      </c>
      <c r="N1361">
        <v>25</v>
      </c>
      <c r="O1361">
        <v>2</v>
      </c>
      <c r="P1361">
        <v>5</v>
      </c>
      <c r="Q1361" s="2">
        <f t="shared" si="254"/>
        <v>0.57539682539682546</v>
      </c>
      <c r="R1361" s="3">
        <f t="shared" si="255"/>
        <v>63.8</v>
      </c>
      <c r="S1361" s="3">
        <f t="shared" si="256"/>
        <v>67.88</v>
      </c>
      <c r="T1361" s="3">
        <f t="shared" si="257"/>
        <v>181.81818181818184</v>
      </c>
      <c r="U1361" s="3">
        <f t="shared" si="258"/>
        <v>162.05067766647025</v>
      </c>
      <c r="V1361" s="3">
        <f t="shared" si="259"/>
        <v>19.767504151711591</v>
      </c>
      <c r="W1361" s="2">
        <f t="shared" si="260"/>
        <v>1.1363636363636365</v>
      </c>
      <c r="X1361">
        <v>92</v>
      </c>
      <c r="Y1361">
        <v>40</v>
      </c>
      <c r="Z1361" s="2">
        <v>0.435</v>
      </c>
      <c r="AA1361">
        <v>39</v>
      </c>
      <c r="AB1361">
        <v>16</v>
      </c>
      <c r="AC1361">
        <f t="shared" si="261"/>
        <v>48</v>
      </c>
      <c r="AD1361" s="2">
        <v>0.41</v>
      </c>
      <c r="AE1361">
        <v>20</v>
      </c>
      <c r="AF1361">
        <v>20</v>
      </c>
      <c r="AG1361" s="2">
        <v>1</v>
      </c>
      <c r="AH1361">
        <v>27</v>
      </c>
      <c r="AI1361">
        <v>15</v>
      </c>
      <c r="AJ1361">
        <v>42</v>
      </c>
      <c r="AK1361">
        <v>21</v>
      </c>
      <c r="AL1361">
        <v>22</v>
      </c>
      <c r="AM1361">
        <v>6</v>
      </c>
      <c r="AN1361">
        <v>240</v>
      </c>
      <c r="AO1361">
        <v>27</v>
      </c>
      <c r="AP1361">
        <v>30</v>
      </c>
      <c r="AQ1361">
        <v>40</v>
      </c>
      <c r="AR1361">
        <v>19</v>
      </c>
      <c r="AS1361">
        <v>17</v>
      </c>
      <c r="AT1361">
        <v>16</v>
      </c>
      <c r="AU1361">
        <v>21</v>
      </c>
      <c r="AV1361">
        <v>34</v>
      </c>
      <c r="AW1361">
        <f t="shared" si="262"/>
        <v>14</v>
      </c>
      <c r="AX1361">
        <f t="shared" si="263"/>
        <v>48</v>
      </c>
      <c r="AY1361" t="s">
        <v>102</v>
      </c>
      <c r="AZ1361" s="1">
        <v>46042.791666666664</v>
      </c>
      <c r="BA1361" s="1">
        <v>46042</v>
      </c>
      <c r="BB1361">
        <v>1</v>
      </c>
      <c r="BC1361" t="s">
        <v>121</v>
      </c>
      <c r="BD1361">
        <v>2026</v>
      </c>
    </row>
    <row r="1362" spans="1:56" x14ac:dyDescent="0.25">
      <c r="A1362">
        <v>22500612</v>
      </c>
      <c r="B1362" t="s">
        <v>89</v>
      </c>
      <c r="C1362" t="s">
        <v>90</v>
      </c>
      <c r="D1362">
        <v>1610612744</v>
      </c>
      <c r="E1362" t="str">
        <f t="shared" si="252"/>
        <v>161061274422500612</v>
      </c>
      <c r="F1362" t="s">
        <v>96</v>
      </c>
      <c r="G1362" t="s">
        <v>97</v>
      </c>
      <c r="H1362">
        <v>1610612748</v>
      </c>
      <c r="I1362" s="4" t="str">
        <f t="shared" si="253"/>
        <v>161061274822500612</v>
      </c>
      <c r="J1362">
        <v>1</v>
      </c>
      <c r="K1362">
        <v>1</v>
      </c>
      <c r="L1362">
        <v>135</v>
      </c>
      <c r="M1362">
        <v>112</v>
      </c>
      <c r="N1362">
        <v>38</v>
      </c>
      <c r="O1362">
        <v>3</v>
      </c>
      <c r="P1362">
        <v>11</v>
      </c>
      <c r="Q1362" s="2">
        <f t="shared" si="254"/>
        <v>0.65866510538641687</v>
      </c>
      <c r="R1362" s="3">
        <f t="shared" si="255"/>
        <v>81.48</v>
      </c>
      <c r="S1362" s="3">
        <f t="shared" si="256"/>
        <v>70.56</v>
      </c>
      <c r="T1362" s="3">
        <f t="shared" si="257"/>
        <v>165.68483063328424</v>
      </c>
      <c r="U1362" s="3">
        <f t="shared" si="258"/>
        <v>158.73015873015873</v>
      </c>
      <c r="V1362" s="3">
        <f t="shared" si="259"/>
        <v>6.9546719031255009</v>
      </c>
      <c r="W1362" s="2">
        <f t="shared" si="260"/>
        <v>2.9230769230769229</v>
      </c>
      <c r="X1362">
        <v>95</v>
      </c>
      <c r="Y1362">
        <v>49</v>
      </c>
      <c r="Z1362" s="2">
        <v>0.51600000000000001</v>
      </c>
      <c r="AA1362">
        <v>51</v>
      </c>
      <c r="AB1362">
        <v>24</v>
      </c>
      <c r="AC1362">
        <f t="shared" si="261"/>
        <v>72</v>
      </c>
      <c r="AD1362" s="2">
        <v>0.47099999999999997</v>
      </c>
      <c r="AE1362">
        <v>17</v>
      </c>
      <c r="AF1362">
        <v>13</v>
      </c>
      <c r="AG1362" s="2">
        <v>0.76500000000000001</v>
      </c>
      <c r="AH1362">
        <v>38</v>
      </c>
      <c r="AI1362">
        <v>8</v>
      </c>
      <c r="AJ1362">
        <v>46</v>
      </c>
      <c r="AK1362">
        <v>17</v>
      </c>
      <c r="AL1362">
        <v>13</v>
      </c>
      <c r="AM1362">
        <v>23</v>
      </c>
      <c r="AN1362">
        <v>240</v>
      </c>
      <c r="AO1362">
        <v>36</v>
      </c>
      <c r="AP1362">
        <v>34</v>
      </c>
      <c r="AQ1362">
        <v>34</v>
      </c>
      <c r="AR1362">
        <v>31</v>
      </c>
      <c r="AS1362">
        <v>24</v>
      </c>
      <c r="AT1362">
        <v>13</v>
      </c>
      <c r="AU1362">
        <v>27</v>
      </c>
      <c r="AV1362">
        <v>50</v>
      </c>
      <c r="AW1362">
        <f t="shared" si="262"/>
        <v>0</v>
      </c>
      <c r="AX1362">
        <f t="shared" si="263"/>
        <v>50</v>
      </c>
      <c r="AY1362" t="s">
        <v>102</v>
      </c>
      <c r="AZ1362" s="1">
        <v>46041.916666666664</v>
      </c>
      <c r="BA1362" s="1">
        <v>46041</v>
      </c>
      <c r="BB1362">
        <v>1</v>
      </c>
      <c r="BC1362" t="s">
        <v>121</v>
      </c>
      <c r="BD1362">
        <v>2026</v>
      </c>
    </row>
    <row r="1363" spans="1:56" x14ac:dyDescent="0.25">
      <c r="A1363">
        <v>22500612</v>
      </c>
      <c r="B1363" t="s">
        <v>96</v>
      </c>
      <c r="C1363" t="s">
        <v>97</v>
      </c>
      <c r="D1363">
        <v>1610612748</v>
      </c>
      <c r="E1363" t="str">
        <f t="shared" si="252"/>
        <v>161061274822500612</v>
      </c>
      <c r="F1363" t="s">
        <v>89</v>
      </c>
      <c r="G1363" t="s">
        <v>90</v>
      </c>
      <c r="H1363">
        <v>1610612744</v>
      </c>
      <c r="I1363" s="4" t="str">
        <f t="shared" si="253"/>
        <v>161061274422500612</v>
      </c>
      <c r="J1363">
        <v>0</v>
      </c>
      <c r="K1363">
        <v>0</v>
      </c>
      <c r="L1363">
        <v>112</v>
      </c>
      <c r="M1363">
        <v>135</v>
      </c>
      <c r="N1363">
        <v>30</v>
      </c>
      <c r="O1363">
        <v>2</v>
      </c>
      <c r="P1363">
        <v>6</v>
      </c>
      <c r="Q1363" s="2">
        <f t="shared" si="254"/>
        <v>0.51113545089448698</v>
      </c>
      <c r="R1363" s="3">
        <f t="shared" si="255"/>
        <v>70.56</v>
      </c>
      <c r="S1363" s="3">
        <f t="shared" si="256"/>
        <v>81.48</v>
      </c>
      <c r="T1363" s="3">
        <f t="shared" si="257"/>
        <v>158.73015873015873</v>
      </c>
      <c r="U1363" s="3">
        <f t="shared" si="258"/>
        <v>165.68483063328424</v>
      </c>
      <c r="V1363" s="3">
        <f t="shared" si="259"/>
        <v>-6.9546719031255009</v>
      </c>
      <c r="W1363" s="2">
        <f t="shared" si="260"/>
        <v>1.5789473684210527</v>
      </c>
      <c r="X1363">
        <v>99</v>
      </c>
      <c r="Y1363">
        <v>39</v>
      </c>
      <c r="Z1363" s="2">
        <v>0.39400000000000002</v>
      </c>
      <c r="AA1363">
        <v>45</v>
      </c>
      <c r="AB1363">
        <v>13</v>
      </c>
      <c r="AC1363">
        <f t="shared" si="261"/>
        <v>39</v>
      </c>
      <c r="AD1363" s="2">
        <v>0.28899999999999998</v>
      </c>
      <c r="AE1363">
        <v>24</v>
      </c>
      <c r="AF1363">
        <v>21</v>
      </c>
      <c r="AG1363" s="2">
        <v>0.875</v>
      </c>
      <c r="AH1363">
        <v>34</v>
      </c>
      <c r="AI1363">
        <v>20</v>
      </c>
      <c r="AJ1363">
        <v>54</v>
      </c>
      <c r="AK1363">
        <v>18</v>
      </c>
      <c r="AL1363">
        <v>19</v>
      </c>
      <c r="AM1363">
        <v>-23</v>
      </c>
      <c r="AN1363">
        <v>240</v>
      </c>
      <c r="AO1363">
        <v>34</v>
      </c>
      <c r="AP1363">
        <v>32</v>
      </c>
      <c r="AQ1363">
        <v>27</v>
      </c>
      <c r="AR1363">
        <v>19</v>
      </c>
      <c r="AS1363">
        <v>7</v>
      </c>
      <c r="AT1363">
        <v>14</v>
      </c>
      <c r="AU1363">
        <v>14</v>
      </c>
      <c r="AV1363">
        <v>52</v>
      </c>
      <c r="AW1363">
        <f t="shared" si="262"/>
        <v>0</v>
      </c>
      <c r="AX1363">
        <f t="shared" si="263"/>
        <v>52</v>
      </c>
      <c r="AY1363" t="s">
        <v>102</v>
      </c>
      <c r="AZ1363" s="1">
        <v>46041.916666666664</v>
      </c>
      <c r="BA1363" s="1">
        <v>46041</v>
      </c>
      <c r="BB1363">
        <v>1</v>
      </c>
      <c r="BC1363" t="s">
        <v>121</v>
      </c>
      <c r="BD1363">
        <v>2026</v>
      </c>
    </row>
    <row r="1364" spans="1:56" x14ac:dyDescent="0.25">
      <c r="A1364">
        <v>22500017</v>
      </c>
      <c r="B1364" t="s">
        <v>64</v>
      </c>
      <c r="C1364" t="s">
        <v>65</v>
      </c>
      <c r="D1364">
        <v>1610612765</v>
      </c>
      <c r="E1364" t="str">
        <f t="shared" si="252"/>
        <v>161061276522500017</v>
      </c>
      <c r="F1364" t="s">
        <v>76</v>
      </c>
      <c r="G1364" t="s">
        <v>77</v>
      </c>
      <c r="H1364">
        <v>1610612738</v>
      </c>
      <c r="I1364" s="4" t="str">
        <f t="shared" si="253"/>
        <v>161061273822500017</v>
      </c>
      <c r="J1364">
        <v>1</v>
      </c>
      <c r="K1364">
        <v>1</v>
      </c>
      <c r="L1364">
        <v>104</v>
      </c>
      <c r="M1364">
        <v>103</v>
      </c>
      <c r="N1364">
        <v>24</v>
      </c>
      <c r="O1364">
        <v>9</v>
      </c>
      <c r="P1364">
        <v>9</v>
      </c>
      <c r="Q1364" s="2">
        <f t="shared" si="254"/>
        <v>0.52996331023236853</v>
      </c>
      <c r="R1364" s="3">
        <f t="shared" si="255"/>
        <v>81.12</v>
      </c>
      <c r="S1364" s="3">
        <f t="shared" si="256"/>
        <v>68.2</v>
      </c>
      <c r="T1364" s="3">
        <f t="shared" si="257"/>
        <v>128.2051282051282</v>
      </c>
      <c r="U1364" s="3">
        <f t="shared" si="258"/>
        <v>151.02639296187684</v>
      </c>
      <c r="V1364" s="3">
        <f t="shared" si="259"/>
        <v>-22.821264756748633</v>
      </c>
      <c r="W1364" s="2">
        <f t="shared" si="260"/>
        <v>3</v>
      </c>
      <c r="X1364">
        <v>88</v>
      </c>
      <c r="Y1364">
        <v>38</v>
      </c>
      <c r="Z1364" s="2">
        <v>0.432</v>
      </c>
      <c r="AA1364">
        <v>35</v>
      </c>
      <c r="AB1364">
        <v>11</v>
      </c>
      <c r="AC1364">
        <f t="shared" si="261"/>
        <v>33</v>
      </c>
      <c r="AD1364" s="2">
        <v>0.314</v>
      </c>
      <c r="AE1364">
        <v>23</v>
      </c>
      <c r="AF1364">
        <v>17</v>
      </c>
      <c r="AG1364" s="2">
        <v>0.73899999999999999</v>
      </c>
      <c r="AH1364">
        <v>32</v>
      </c>
      <c r="AI1364">
        <v>9</v>
      </c>
      <c r="AJ1364">
        <v>41</v>
      </c>
      <c r="AK1364">
        <v>25</v>
      </c>
      <c r="AL1364">
        <v>8</v>
      </c>
      <c r="AM1364">
        <v>1</v>
      </c>
      <c r="AN1364">
        <v>240</v>
      </c>
      <c r="AO1364">
        <v>26</v>
      </c>
      <c r="AP1364">
        <v>33</v>
      </c>
      <c r="AQ1364">
        <v>25</v>
      </c>
      <c r="AR1364">
        <v>20</v>
      </c>
      <c r="AS1364">
        <v>12</v>
      </c>
      <c r="AT1364">
        <v>20</v>
      </c>
      <c r="AU1364">
        <v>19</v>
      </c>
      <c r="AV1364">
        <v>48</v>
      </c>
      <c r="AW1364">
        <f t="shared" si="262"/>
        <v>6</v>
      </c>
      <c r="AX1364">
        <f t="shared" si="263"/>
        <v>54</v>
      </c>
      <c r="AY1364" t="s">
        <v>102</v>
      </c>
      <c r="AZ1364" s="1">
        <v>46041.833333333336</v>
      </c>
      <c r="BA1364" s="1">
        <v>46041</v>
      </c>
      <c r="BB1364">
        <v>1</v>
      </c>
      <c r="BC1364" t="s">
        <v>121</v>
      </c>
      <c r="BD1364">
        <v>2026</v>
      </c>
    </row>
    <row r="1365" spans="1:56" x14ac:dyDescent="0.25">
      <c r="A1365">
        <v>22500017</v>
      </c>
      <c r="B1365" t="s">
        <v>76</v>
      </c>
      <c r="C1365" t="s">
        <v>77</v>
      </c>
      <c r="D1365">
        <v>1610612738</v>
      </c>
      <c r="E1365" t="str">
        <f t="shared" si="252"/>
        <v>161061273822500017</v>
      </c>
      <c r="F1365" t="s">
        <v>64</v>
      </c>
      <c r="G1365" t="s">
        <v>65</v>
      </c>
      <c r="H1365">
        <v>1610612765</v>
      </c>
      <c r="I1365" s="4" t="str">
        <f t="shared" si="253"/>
        <v>161061276522500017</v>
      </c>
      <c r="J1365">
        <v>0</v>
      </c>
      <c r="K1365">
        <v>0</v>
      </c>
      <c r="L1365">
        <v>103</v>
      </c>
      <c r="M1365">
        <v>104</v>
      </c>
      <c r="N1365">
        <v>13</v>
      </c>
      <c r="O1365">
        <v>4</v>
      </c>
      <c r="P1365">
        <v>7</v>
      </c>
      <c r="Q1365" s="2">
        <f t="shared" si="254"/>
        <v>0.53534303534303529</v>
      </c>
      <c r="R1365" s="3">
        <f t="shared" si="255"/>
        <v>68.2</v>
      </c>
      <c r="S1365" s="3">
        <f t="shared" si="256"/>
        <v>81.12</v>
      </c>
      <c r="T1365" s="3">
        <f t="shared" si="257"/>
        <v>151.02639296187684</v>
      </c>
      <c r="U1365" s="3">
        <f t="shared" si="258"/>
        <v>128.2051282051282</v>
      </c>
      <c r="V1365" s="3">
        <f t="shared" si="259"/>
        <v>22.821264756748633</v>
      </c>
      <c r="W1365" s="2">
        <f t="shared" si="260"/>
        <v>0.9285714285714286</v>
      </c>
      <c r="X1365">
        <v>83</v>
      </c>
      <c r="Y1365">
        <v>33</v>
      </c>
      <c r="Z1365" s="2">
        <v>0.39800000000000002</v>
      </c>
      <c r="AA1365">
        <v>41</v>
      </c>
      <c r="AB1365">
        <v>13</v>
      </c>
      <c r="AC1365">
        <f t="shared" si="261"/>
        <v>39</v>
      </c>
      <c r="AD1365" s="2">
        <v>0.317</v>
      </c>
      <c r="AE1365">
        <v>30</v>
      </c>
      <c r="AF1365">
        <v>24</v>
      </c>
      <c r="AG1365" s="2">
        <v>0.8</v>
      </c>
      <c r="AH1365">
        <v>31</v>
      </c>
      <c r="AI1365">
        <v>14</v>
      </c>
      <c r="AJ1365">
        <v>45</v>
      </c>
      <c r="AK1365">
        <v>23</v>
      </c>
      <c r="AL1365">
        <v>14</v>
      </c>
      <c r="AM1365">
        <v>-1</v>
      </c>
      <c r="AN1365">
        <v>240</v>
      </c>
      <c r="AO1365">
        <v>29</v>
      </c>
      <c r="AP1365">
        <v>22</v>
      </c>
      <c r="AQ1365">
        <v>31</v>
      </c>
      <c r="AR1365">
        <v>21</v>
      </c>
      <c r="AS1365">
        <v>8</v>
      </c>
      <c r="AT1365">
        <v>5</v>
      </c>
      <c r="AU1365">
        <v>6</v>
      </c>
      <c r="AV1365">
        <v>32</v>
      </c>
      <c r="AW1365">
        <f t="shared" si="262"/>
        <v>8</v>
      </c>
      <c r="AX1365">
        <f t="shared" si="263"/>
        <v>40</v>
      </c>
      <c r="AY1365" t="s">
        <v>102</v>
      </c>
      <c r="AZ1365" s="1">
        <v>46041.833333333336</v>
      </c>
      <c r="BA1365" s="1">
        <v>46041</v>
      </c>
      <c r="BB1365">
        <v>1</v>
      </c>
      <c r="BC1365" t="s">
        <v>121</v>
      </c>
      <c r="BD1365">
        <v>2026</v>
      </c>
    </row>
    <row r="1366" spans="1:56" x14ac:dyDescent="0.25">
      <c r="A1366">
        <v>22500610</v>
      </c>
      <c r="B1366" t="s">
        <v>117</v>
      </c>
      <c r="C1366" t="s">
        <v>118</v>
      </c>
      <c r="D1366">
        <v>1610612751</v>
      </c>
      <c r="E1366" t="str">
        <f t="shared" si="252"/>
        <v>161061275122500610</v>
      </c>
      <c r="F1366" t="s">
        <v>87</v>
      </c>
      <c r="G1366" t="s">
        <v>88</v>
      </c>
      <c r="H1366">
        <v>1610612756</v>
      </c>
      <c r="I1366" s="4" t="str">
        <f t="shared" si="253"/>
        <v>161061275622500610</v>
      </c>
      <c r="J1366">
        <v>1</v>
      </c>
      <c r="K1366">
        <v>0</v>
      </c>
      <c r="L1366">
        <v>117</v>
      </c>
      <c r="M1366">
        <v>126</v>
      </c>
      <c r="N1366">
        <v>28</v>
      </c>
      <c r="O1366">
        <v>1</v>
      </c>
      <c r="P1366">
        <v>7</v>
      </c>
      <c r="Q1366" s="2">
        <f t="shared" si="254"/>
        <v>0.64827127659574468</v>
      </c>
      <c r="R1366" s="3">
        <f t="shared" si="255"/>
        <v>76.239999999999995</v>
      </c>
      <c r="S1366" s="3">
        <f t="shared" si="256"/>
        <v>68.12</v>
      </c>
      <c r="T1366" s="3">
        <f t="shared" si="257"/>
        <v>153.46274921301156</v>
      </c>
      <c r="U1366" s="3">
        <f t="shared" si="258"/>
        <v>184.96770405167351</v>
      </c>
      <c r="V1366" s="3">
        <f t="shared" si="259"/>
        <v>-31.504954838661945</v>
      </c>
      <c r="W1366" s="2">
        <f t="shared" si="260"/>
        <v>4</v>
      </c>
      <c r="X1366">
        <v>81</v>
      </c>
      <c r="Y1366">
        <v>41</v>
      </c>
      <c r="Z1366" s="2">
        <v>0.50600000000000001</v>
      </c>
      <c r="AA1366">
        <v>38</v>
      </c>
      <c r="AB1366">
        <v>15</v>
      </c>
      <c r="AC1366">
        <f t="shared" si="261"/>
        <v>45</v>
      </c>
      <c r="AD1366" s="2">
        <v>0.39500000000000002</v>
      </c>
      <c r="AE1366">
        <v>21</v>
      </c>
      <c r="AF1366">
        <v>20</v>
      </c>
      <c r="AG1366" s="2">
        <v>0.95199999999999996</v>
      </c>
      <c r="AH1366">
        <v>21</v>
      </c>
      <c r="AI1366">
        <v>7</v>
      </c>
      <c r="AJ1366">
        <v>28</v>
      </c>
      <c r="AK1366">
        <v>21</v>
      </c>
      <c r="AL1366">
        <v>7</v>
      </c>
      <c r="AM1366">
        <v>-9</v>
      </c>
      <c r="AN1366">
        <v>240</v>
      </c>
      <c r="AO1366">
        <v>26</v>
      </c>
      <c r="AP1366">
        <v>42</v>
      </c>
      <c r="AQ1366">
        <v>21</v>
      </c>
      <c r="AR1366">
        <v>28</v>
      </c>
      <c r="AS1366">
        <v>3</v>
      </c>
      <c r="AT1366">
        <v>15</v>
      </c>
      <c r="AU1366">
        <v>21</v>
      </c>
      <c r="AV1366">
        <v>40</v>
      </c>
      <c r="AW1366">
        <f t="shared" si="262"/>
        <v>12</v>
      </c>
      <c r="AX1366">
        <f t="shared" si="263"/>
        <v>52</v>
      </c>
      <c r="AY1366" t="s">
        <v>102</v>
      </c>
      <c r="AZ1366" s="1">
        <v>46041.8125</v>
      </c>
      <c r="BA1366" s="1">
        <v>46041</v>
      </c>
      <c r="BB1366">
        <v>1</v>
      </c>
      <c r="BC1366" t="s">
        <v>121</v>
      </c>
      <c r="BD1366">
        <v>2026</v>
      </c>
    </row>
    <row r="1367" spans="1:56" x14ac:dyDescent="0.25">
      <c r="A1367">
        <v>22500610</v>
      </c>
      <c r="B1367" t="s">
        <v>87</v>
      </c>
      <c r="C1367" t="s">
        <v>88</v>
      </c>
      <c r="D1367">
        <v>1610612756</v>
      </c>
      <c r="E1367" t="str">
        <f t="shared" si="252"/>
        <v>161061275622500610</v>
      </c>
      <c r="F1367" t="s">
        <v>117</v>
      </c>
      <c r="G1367" t="s">
        <v>118</v>
      </c>
      <c r="H1367">
        <v>1610612751</v>
      </c>
      <c r="I1367" s="4" t="str">
        <f t="shared" si="253"/>
        <v>161061275122500610</v>
      </c>
      <c r="J1367">
        <v>0</v>
      </c>
      <c r="K1367">
        <v>1</v>
      </c>
      <c r="L1367">
        <v>126</v>
      </c>
      <c r="M1367">
        <v>117</v>
      </c>
      <c r="N1367">
        <v>29</v>
      </c>
      <c r="O1367">
        <v>4</v>
      </c>
      <c r="P1367">
        <v>4</v>
      </c>
      <c r="Q1367" s="2">
        <f t="shared" si="254"/>
        <v>0.72314049586776852</v>
      </c>
      <c r="R1367" s="3">
        <f t="shared" si="255"/>
        <v>68.12</v>
      </c>
      <c r="S1367" s="3">
        <f t="shared" si="256"/>
        <v>76.239999999999995</v>
      </c>
      <c r="T1367" s="3">
        <f t="shared" si="257"/>
        <v>184.96770405167351</v>
      </c>
      <c r="U1367" s="3">
        <f t="shared" si="258"/>
        <v>153.46274921301156</v>
      </c>
      <c r="V1367" s="3">
        <f t="shared" si="259"/>
        <v>31.504954838661945</v>
      </c>
      <c r="W1367" s="2">
        <f t="shared" si="260"/>
        <v>2.4166666666666665</v>
      </c>
      <c r="X1367">
        <v>77</v>
      </c>
      <c r="Y1367">
        <v>44</v>
      </c>
      <c r="Z1367" s="2">
        <v>0.57099999999999995</v>
      </c>
      <c r="AA1367">
        <v>39</v>
      </c>
      <c r="AB1367">
        <v>20</v>
      </c>
      <c r="AC1367">
        <f t="shared" si="261"/>
        <v>60</v>
      </c>
      <c r="AD1367" s="2">
        <v>0.51300000000000001</v>
      </c>
      <c r="AE1367">
        <v>23</v>
      </c>
      <c r="AF1367">
        <v>18</v>
      </c>
      <c r="AG1367" s="2">
        <v>0.78300000000000003</v>
      </c>
      <c r="AH1367">
        <v>28</v>
      </c>
      <c r="AI1367">
        <v>7</v>
      </c>
      <c r="AJ1367">
        <v>35</v>
      </c>
      <c r="AK1367">
        <v>17</v>
      </c>
      <c r="AL1367">
        <v>12</v>
      </c>
      <c r="AM1367">
        <v>9</v>
      </c>
      <c r="AN1367">
        <v>240</v>
      </c>
      <c r="AO1367">
        <v>40</v>
      </c>
      <c r="AP1367">
        <v>32</v>
      </c>
      <c r="AQ1367">
        <v>31</v>
      </c>
      <c r="AR1367">
        <v>23</v>
      </c>
      <c r="AS1367">
        <v>20</v>
      </c>
      <c r="AT1367">
        <v>20</v>
      </c>
      <c r="AU1367">
        <v>13</v>
      </c>
      <c r="AV1367">
        <v>38</v>
      </c>
      <c r="AW1367">
        <f t="shared" si="262"/>
        <v>10</v>
      </c>
      <c r="AX1367">
        <f t="shared" si="263"/>
        <v>48</v>
      </c>
      <c r="AY1367" t="s">
        <v>102</v>
      </c>
      <c r="AZ1367" s="1">
        <v>46041.8125</v>
      </c>
      <c r="BA1367" s="1">
        <v>46041</v>
      </c>
      <c r="BB1367">
        <v>1</v>
      </c>
      <c r="BC1367" t="s">
        <v>121</v>
      </c>
      <c r="BD1367">
        <v>2026</v>
      </c>
    </row>
    <row r="1368" spans="1:56" x14ac:dyDescent="0.25">
      <c r="A1368">
        <v>22500609</v>
      </c>
      <c r="B1368" t="s">
        <v>113</v>
      </c>
      <c r="C1368" t="s">
        <v>114</v>
      </c>
      <c r="D1368">
        <v>1610612754</v>
      </c>
      <c r="E1368" t="str">
        <f t="shared" si="252"/>
        <v>161061275422500609</v>
      </c>
      <c r="F1368" t="s">
        <v>70</v>
      </c>
      <c r="G1368" t="s">
        <v>71</v>
      </c>
      <c r="H1368">
        <v>1610612755</v>
      </c>
      <c r="I1368" s="4" t="str">
        <f t="shared" si="253"/>
        <v>161061275522500609</v>
      </c>
      <c r="J1368">
        <v>0</v>
      </c>
      <c r="K1368">
        <v>0</v>
      </c>
      <c r="L1368">
        <v>104</v>
      </c>
      <c r="M1368">
        <v>113</v>
      </c>
      <c r="N1368">
        <v>24</v>
      </c>
      <c r="O1368">
        <v>9</v>
      </c>
      <c r="P1368">
        <v>4</v>
      </c>
      <c r="Q1368" s="2">
        <f t="shared" si="254"/>
        <v>0.57675244010647742</v>
      </c>
      <c r="R1368" s="3">
        <f t="shared" si="255"/>
        <v>56.16</v>
      </c>
      <c r="S1368" s="3">
        <f t="shared" si="256"/>
        <v>80.84</v>
      </c>
      <c r="T1368" s="3">
        <f t="shared" si="257"/>
        <v>185.18518518518519</v>
      </c>
      <c r="U1368" s="3">
        <f t="shared" si="258"/>
        <v>139.78228599703118</v>
      </c>
      <c r="V1368" s="3">
        <f t="shared" si="259"/>
        <v>45.402899188154009</v>
      </c>
      <c r="W1368" s="2">
        <f t="shared" si="260"/>
        <v>1.0909090909090908</v>
      </c>
      <c r="X1368">
        <v>84</v>
      </c>
      <c r="Y1368">
        <v>40</v>
      </c>
      <c r="Z1368" s="2">
        <v>0.47599999999999998</v>
      </c>
      <c r="AA1368">
        <v>34</v>
      </c>
      <c r="AB1368">
        <v>13</v>
      </c>
      <c r="AC1368">
        <f t="shared" si="261"/>
        <v>39</v>
      </c>
      <c r="AD1368" s="2">
        <v>0.38200000000000001</v>
      </c>
      <c r="AE1368">
        <v>14</v>
      </c>
      <c r="AF1368">
        <v>11</v>
      </c>
      <c r="AG1368" s="2">
        <v>0.78600000000000003</v>
      </c>
      <c r="AH1368">
        <v>34</v>
      </c>
      <c r="AI1368">
        <v>12</v>
      </c>
      <c r="AJ1368">
        <v>46</v>
      </c>
      <c r="AK1368">
        <v>22</v>
      </c>
      <c r="AL1368">
        <v>22</v>
      </c>
      <c r="AM1368">
        <v>-9</v>
      </c>
      <c r="AN1368">
        <v>240</v>
      </c>
      <c r="AO1368">
        <v>30</v>
      </c>
      <c r="AP1368">
        <v>25</v>
      </c>
      <c r="AQ1368">
        <v>26</v>
      </c>
      <c r="AR1368">
        <v>23</v>
      </c>
      <c r="AS1368">
        <v>10</v>
      </c>
      <c r="AT1368">
        <v>6</v>
      </c>
      <c r="AU1368">
        <v>7</v>
      </c>
      <c r="AV1368">
        <v>38</v>
      </c>
      <c r="AW1368">
        <f t="shared" si="262"/>
        <v>16</v>
      </c>
      <c r="AX1368">
        <f t="shared" si="263"/>
        <v>54</v>
      </c>
      <c r="AY1368" t="s">
        <v>102</v>
      </c>
      <c r="AZ1368" s="1">
        <v>46041.791666666664</v>
      </c>
      <c r="BA1368" s="1">
        <v>46041</v>
      </c>
      <c r="BB1368">
        <v>1</v>
      </c>
      <c r="BC1368" t="s">
        <v>121</v>
      </c>
      <c r="BD1368">
        <v>2026</v>
      </c>
    </row>
    <row r="1369" spans="1:56" x14ac:dyDescent="0.25">
      <c r="A1369">
        <v>22500609</v>
      </c>
      <c r="B1369" t="s">
        <v>70</v>
      </c>
      <c r="C1369" t="s">
        <v>71</v>
      </c>
      <c r="D1369">
        <v>1610612755</v>
      </c>
      <c r="E1369" t="str">
        <f t="shared" si="252"/>
        <v>161061275522500609</v>
      </c>
      <c r="F1369" t="s">
        <v>113</v>
      </c>
      <c r="G1369" t="s">
        <v>114</v>
      </c>
      <c r="H1369">
        <v>1610612754</v>
      </c>
      <c r="I1369" s="4" t="str">
        <f t="shared" si="253"/>
        <v>161061275422500609</v>
      </c>
      <c r="J1369">
        <v>1</v>
      </c>
      <c r="K1369">
        <v>1</v>
      </c>
      <c r="L1369">
        <v>113</v>
      </c>
      <c r="M1369">
        <v>104</v>
      </c>
      <c r="N1369">
        <v>22</v>
      </c>
      <c r="O1369">
        <v>5</v>
      </c>
      <c r="P1369">
        <v>18</v>
      </c>
      <c r="Q1369" s="2">
        <f t="shared" si="254"/>
        <v>0.54410631741140214</v>
      </c>
      <c r="R1369" s="3">
        <f t="shared" si="255"/>
        <v>80.84</v>
      </c>
      <c r="S1369" s="3">
        <f t="shared" si="256"/>
        <v>56.16</v>
      </c>
      <c r="T1369" s="3">
        <f t="shared" si="257"/>
        <v>139.78228599703118</v>
      </c>
      <c r="U1369" s="3">
        <f t="shared" si="258"/>
        <v>185.18518518518519</v>
      </c>
      <c r="V1369" s="3">
        <f t="shared" si="259"/>
        <v>-45.402899188154009</v>
      </c>
      <c r="W1369" s="2">
        <f t="shared" si="260"/>
        <v>2.75</v>
      </c>
      <c r="X1369">
        <v>88</v>
      </c>
      <c r="Y1369">
        <v>42</v>
      </c>
      <c r="Z1369" s="2">
        <v>0.47699999999999998</v>
      </c>
      <c r="AA1369">
        <v>17</v>
      </c>
      <c r="AB1369">
        <v>5</v>
      </c>
      <c r="AC1369">
        <f t="shared" si="261"/>
        <v>15</v>
      </c>
      <c r="AD1369" s="2">
        <v>0.29399999999999998</v>
      </c>
      <c r="AE1369">
        <v>36</v>
      </c>
      <c r="AF1369">
        <v>24</v>
      </c>
      <c r="AG1369" s="2">
        <v>0.66700000000000004</v>
      </c>
      <c r="AH1369">
        <v>25</v>
      </c>
      <c r="AI1369">
        <v>15</v>
      </c>
      <c r="AJ1369">
        <v>40</v>
      </c>
      <c r="AK1369">
        <v>14</v>
      </c>
      <c r="AL1369">
        <v>8</v>
      </c>
      <c r="AM1369">
        <v>9</v>
      </c>
      <c r="AN1369">
        <v>240</v>
      </c>
      <c r="AO1369">
        <v>33</v>
      </c>
      <c r="AP1369">
        <v>17</v>
      </c>
      <c r="AQ1369">
        <v>32</v>
      </c>
      <c r="AR1369">
        <v>31</v>
      </c>
      <c r="AS1369">
        <v>16</v>
      </c>
      <c r="AT1369">
        <v>25</v>
      </c>
      <c r="AU1369">
        <v>28</v>
      </c>
      <c r="AV1369">
        <v>64</v>
      </c>
      <c r="AW1369">
        <f t="shared" si="262"/>
        <v>10</v>
      </c>
      <c r="AX1369">
        <f t="shared" si="263"/>
        <v>74</v>
      </c>
      <c r="AY1369" t="s">
        <v>102</v>
      </c>
      <c r="AZ1369" s="1">
        <v>46041.791666666664</v>
      </c>
      <c r="BA1369" s="1">
        <v>46041</v>
      </c>
      <c r="BB1369">
        <v>1</v>
      </c>
      <c r="BC1369" t="s">
        <v>121</v>
      </c>
      <c r="BD1369">
        <v>2026</v>
      </c>
    </row>
    <row r="1370" spans="1:56" x14ac:dyDescent="0.25">
      <c r="A1370">
        <v>22500016</v>
      </c>
      <c r="B1370" t="s">
        <v>55</v>
      </c>
      <c r="C1370" t="s">
        <v>56</v>
      </c>
      <c r="D1370">
        <v>1610612752</v>
      </c>
      <c r="E1370" t="str">
        <f t="shared" si="252"/>
        <v>161061275222500016</v>
      </c>
      <c r="F1370" t="s">
        <v>98</v>
      </c>
      <c r="G1370" t="s">
        <v>99</v>
      </c>
      <c r="H1370">
        <v>1610612742</v>
      </c>
      <c r="I1370" s="4" t="str">
        <f t="shared" si="253"/>
        <v>161061274222500016</v>
      </c>
      <c r="J1370">
        <v>1</v>
      </c>
      <c r="K1370">
        <v>0</v>
      </c>
      <c r="L1370">
        <v>97</v>
      </c>
      <c r="M1370">
        <v>114</v>
      </c>
      <c r="N1370">
        <v>22</v>
      </c>
      <c r="O1370">
        <v>5</v>
      </c>
      <c r="P1370">
        <v>10</v>
      </c>
      <c r="Q1370" s="2">
        <f t="shared" si="254"/>
        <v>0.46724470134874763</v>
      </c>
      <c r="R1370" s="3">
        <f t="shared" si="255"/>
        <v>69.8</v>
      </c>
      <c r="S1370" s="3">
        <f t="shared" si="256"/>
        <v>70.319999999999993</v>
      </c>
      <c r="T1370" s="3">
        <f t="shared" si="257"/>
        <v>138.96848137535818</v>
      </c>
      <c r="U1370" s="3">
        <f t="shared" si="258"/>
        <v>162.11604095563141</v>
      </c>
      <c r="V1370" s="3">
        <f t="shared" si="259"/>
        <v>-23.147559580273224</v>
      </c>
      <c r="W1370" s="2">
        <f t="shared" si="260"/>
        <v>1.2941176470588236</v>
      </c>
      <c r="X1370">
        <v>95</v>
      </c>
      <c r="Y1370">
        <v>38</v>
      </c>
      <c r="Z1370" s="2">
        <v>0.4</v>
      </c>
      <c r="AA1370">
        <v>31</v>
      </c>
      <c r="AB1370">
        <v>9</v>
      </c>
      <c r="AC1370">
        <f t="shared" si="261"/>
        <v>27</v>
      </c>
      <c r="AD1370" s="2">
        <v>0.28999999999999998</v>
      </c>
      <c r="AE1370">
        <v>20</v>
      </c>
      <c r="AF1370">
        <v>12</v>
      </c>
      <c r="AG1370" s="2">
        <v>0.6</v>
      </c>
      <c r="AH1370">
        <v>36</v>
      </c>
      <c r="AI1370">
        <v>17</v>
      </c>
      <c r="AJ1370">
        <v>53</v>
      </c>
      <c r="AK1370">
        <v>25</v>
      </c>
      <c r="AL1370">
        <v>17</v>
      </c>
      <c r="AM1370">
        <v>-17</v>
      </c>
      <c r="AN1370">
        <v>240</v>
      </c>
      <c r="AO1370">
        <v>22</v>
      </c>
      <c r="AP1370">
        <v>25</v>
      </c>
      <c r="AQ1370">
        <v>24</v>
      </c>
      <c r="AR1370">
        <v>26</v>
      </c>
      <c r="AS1370">
        <v>0</v>
      </c>
      <c r="AT1370">
        <v>6</v>
      </c>
      <c r="AU1370">
        <v>17</v>
      </c>
      <c r="AV1370">
        <v>52</v>
      </c>
      <c r="AW1370">
        <f t="shared" si="262"/>
        <v>6</v>
      </c>
      <c r="AX1370">
        <f t="shared" si="263"/>
        <v>58</v>
      </c>
      <c r="AY1370" t="s">
        <v>102</v>
      </c>
      <c r="AZ1370" s="1">
        <v>46041.708333333336</v>
      </c>
      <c r="BA1370" s="1">
        <v>46041</v>
      </c>
      <c r="BB1370">
        <v>1</v>
      </c>
      <c r="BC1370" t="s">
        <v>121</v>
      </c>
      <c r="BD1370">
        <v>2026</v>
      </c>
    </row>
    <row r="1371" spans="1:56" x14ac:dyDescent="0.25">
      <c r="A1371">
        <v>22500016</v>
      </c>
      <c r="B1371" t="s">
        <v>98</v>
      </c>
      <c r="C1371" t="s">
        <v>99</v>
      </c>
      <c r="D1371">
        <v>1610612742</v>
      </c>
      <c r="E1371" t="str">
        <f t="shared" si="252"/>
        <v>161061274222500016</v>
      </c>
      <c r="F1371" t="s">
        <v>55</v>
      </c>
      <c r="G1371" t="s">
        <v>56</v>
      </c>
      <c r="H1371">
        <v>1610612752</v>
      </c>
      <c r="I1371" s="4" t="str">
        <f t="shared" si="253"/>
        <v>161061275222500016</v>
      </c>
      <c r="J1371">
        <v>0</v>
      </c>
      <c r="K1371">
        <v>1</v>
      </c>
      <c r="L1371">
        <v>114</v>
      </c>
      <c r="M1371">
        <v>97</v>
      </c>
      <c r="N1371">
        <v>25</v>
      </c>
      <c r="O1371">
        <v>5</v>
      </c>
      <c r="P1371">
        <v>9</v>
      </c>
      <c r="Q1371" s="2">
        <f t="shared" si="254"/>
        <v>0.60432569974554706</v>
      </c>
      <c r="R1371" s="3">
        <f t="shared" si="255"/>
        <v>70.319999999999993</v>
      </c>
      <c r="S1371" s="3">
        <f t="shared" si="256"/>
        <v>69.8</v>
      </c>
      <c r="T1371" s="3">
        <f t="shared" si="257"/>
        <v>162.11604095563141</v>
      </c>
      <c r="U1371" s="3">
        <f t="shared" si="258"/>
        <v>138.96848137535818</v>
      </c>
      <c r="V1371" s="3">
        <f t="shared" si="259"/>
        <v>23.147559580273224</v>
      </c>
      <c r="W1371" s="2">
        <f t="shared" si="260"/>
        <v>1.4705882352941178</v>
      </c>
      <c r="X1371">
        <v>82</v>
      </c>
      <c r="Y1371">
        <v>40</v>
      </c>
      <c r="Z1371" s="2">
        <v>0.48799999999999999</v>
      </c>
      <c r="AA1371">
        <v>32</v>
      </c>
      <c r="AB1371">
        <v>15</v>
      </c>
      <c r="AC1371">
        <f t="shared" si="261"/>
        <v>45</v>
      </c>
      <c r="AD1371" s="2">
        <v>0.46899999999999997</v>
      </c>
      <c r="AE1371">
        <v>28</v>
      </c>
      <c r="AF1371">
        <v>19</v>
      </c>
      <c r="AG1371" s="2">
        <v>0.67900000000000005</v>
      </c>
      <c r="AH1371">
        <v>42</v>
      </c>
      <c r="AI1371">
        <v>7</v>
      </c>
      <c r="AJ1371">
        <v>49</v>
      </c>
      <c r="AK1371">
        <v>21</v>
      </c>
      <c r="AL1371">
        <v>17</v>
      </c>
      <c r="AM1371">
        <v>17</v>
      </c>
      <c r="AN1371">
        <v>240</v>
      </c>
      <c r="AO1371">
        <v>31</v>
      </c>
      <c r="AP1371">
        <v>44</v>
      </c>
      <c r="AQ1371">
        <v>19</v>
      </c>
      <c r="AR1371">
        <v>20</v>
      </c>
      <c r="AS1371">
        <v>30</v>
      </c>
      <c r="AT1371">
        <v>32</v>
      </c>
      <c r="AU1371">
        <v>15</v>
      </c>
      <c r="AV1371">
        <v>44</v>
      </c>
      <c r="AW1371">
        <f t="shared" si="262"/>
        <v>6</v>
      </c>
      <c r="AX1371">
        <f t="shared" si="263"/>
        <v>50</v>
      </c>
      <c r="AY1371" t="s">
        <v>102</v>
      </c>
      <c r="AZ1371" s="1">
        <v>46041.708333333336</v>
      </c>
      <c r="BA1371" s="1">
        <v>46041</v>
      </c>
      <c r="BB1371">
        <v>1</v>
      </c>
      <c r="BC1371" t="s">
        <v>121</v>
      </c>
      <c r="BD1371">
        <v>2026</v>
      </c>
    </row>
    <row r="1372" spans="1:56" x14ac:dyDescent="0.25">
      <c r="A1372">
        <v>22500611</v>
      </c>
      <c r="B1372" t="s">
        <v>107</v>
      </c>
      <c r="C1372" t="s">
        <v>108</v>
      </c>
      <c r="D1372">
        <v>1610612762</v>
      </c>
      <c r="E1372" t="str">
        <f t="shared" si="252"/>
        <v>161061276222500611</v>
      </c>
      <c r="F1372" t="s">
        <v>53</v>
      </c>
      <c r="G1372" t="s">
        <v>54</v>
      </c>
      <c r="H1372">
        <v>1610612759</v>
      </c>
      <c r="I1372" s="4" t="str">
        <f t="shared" si="253"/>
        <v>161061275922500611</v>
      </c>
      <c r="J1372">
        <v>0</v>
      </c>
      <c r="K1372">
        <v>0</v>
      </c>
      <c r="L1372">
        <v>110</v>
      </c>
      <c r="M1372">
        <v>123</v>
      </c>
      <c r="N1372">
        <v>31</v>
      </c>
      <c r="O1372">
        <v>1</v>
      </c>
      <c r="P1372">
        <v>10</v>
      </c>
      <c r="Q1372" s="2">
        <f t="shared" si="254"/>
        <v>0.52945706584520602</v>
      </c>
      <c r="R1372" s="3">
        <f t="shared" si="255"/>
        <v>75.88</v>
      </c>
      <c r="S1372" s="3">
        <f t="shared" si="256"/>
        <v>74</v>
      </c>
      <c r="T1372" s="3">
        <f t="shared" si="257"/>
        <v>144.96573537163943</v>
      </c>
      <c r="U1372" s="3">
        <f t="shared" si="258"/>
        <v>166.2162162162162</v>
      </c>
      <c r="V1372" s="3">
        <f t="shared" si="259"/>
        <v>-21.250480844576771</v>
      </c>
      <c r="W1372" s="2">
        <f t="shared" si="260"/>
        <v>2.3846153846153846</v>
      </c>
      <c r="X1372">
        <v>92</v>
      </c>
      <c r="Y1372">
        <v>37</v>
      </c>
      <c r="Z1372" s="2">
        <v>0.40200000000000002</v>
      </c>
      <c r="AA1372">
        <v>37</v>
      </c>
      <c r="AB1372">
        <v>13</v>
      </c>
      <c r="AC1372">
        <f t="shared" si="261"/>
        <v>39</v>
      </c>
      <c r="AD1372" s="2">
        <v>0.35099999999999998</v>
      </c>
      <c r="AE1372">
        <v>27</v>
      </c>
      <c r="AF1372">
        <v>23</v>
      </c>
      <c r="AG1372" s="2">
        <v>0.85199999999999998</v>
      </c>
      <c r="AH1372">
        <v>27</v>
      </c>
      <c r="AI1372">
        <v>15</v>
      </c>
      <c r="AJ1372">
        <v>42</v>
      </c>
      <c r="AK1372">
        <v>22</v>
      </c>
      <c r="AL1372">
        <v>13</v>
      </c>
      <c r="AM1372">
        <v>-13</v>
      </c>
      <c r="AN1372">
        <v>240</v>
      </c>
      <c r="AO1372">
        <v>26</v>
      </c>
      <c r="AP1372">
        <v>31</v>
      </c>
      <c r="AQ1372">
        <v>23</v>
      </c>
      <c r="AR1372">
        <v>30</v>
      </c>
      <c r="AS1372">
        <v>3</v>
      </c>
      <c r="AT1372">
        <v>10</v>
      </c>
      <c r="AU1372">
        <v>13</v>
      </c>
      <c r="AV1372">
        <v>44</v>
      </c>
      <c r="AW1372">
        <f t="shared" si="262"/>
        <v>4</v>
      </c>
      <c r="AX1372">
        <f t="shared" si="263"/>
        <v>48</v>
      </c>
      <c r="AY1372" t="s">
        <v>102</v>
      </c>
      <c r="AZ1372" s="1">
        <v>46041.708333333336</v>
      </c>
      <c r="BA1372" s="1">
        <v>46041</v>
      </c>
      <c r="BB1372">
        <v>1</v>
      </c>
      <c r="BC1372" t="s">
        <v>121</v>
      </c>
      <c r="BD1372">
        <v>2026</v>
      </c>
    </row>
    <row r="1373" spans="1:56" x14ac:dyDescent="0.25">
      <c r="A1373">
        <v>22500611</v>
      </c>
      <c r="B1373" t="s">
        <v>53</v>
      </c>
      <c r="C1373" t="s">
        <v>54</v>
      </c>
      <c r="D1373">
        <v>1610612759</v>
      </c>
      <c r="E1373" t="str">
        <f t="shared" si="252"/>
        <v>161061275922500611</v>
      </c>
      <c r="F1373" t="s">
        <v>107</v>
      </c>
      <c r="G1373" t="s">
        <v>108</v>
      </c>
      <c r="H1373">
        <v>1610612762</v>
      </c>
      <c r="I1373" s="4" t="str">
        <f t="shared" si="253"/>
        <v>161061276222500611</v>
      </c>
      <c r="J1373">
        <v>1</v>
      </c>
      <c r="K1373">
        <v>1</v>
      </c>
      <c r="L1373">
        <v>123</v>
      </c>
      <c r="M1373">
        <v>110</v>
      </c>
      <c r="N1373">
        <v>32</v>
      </c>
      <c r="O1373">
        <v>12</v>
      </c>
      <c r="P1373">
        <v>9</v>
      </c>
      <c r="Q1373" s="2">
        <f t="shared" si="254"/>
        <v>0.68333333333333335</v>
      </c>
      <c r="R1373" s="3">
        <f t="shared" si="255"/>
        <v>74</v>
      </c>
      <c r="S1373" s="3">
        <f t="shared" si="256"/>
        <v>75.88</v>
      </c>
      <c r="T1373" s="3">
        <f t="shared" si="257"/>
        <v>166.2162162162162</v>
      </c>
      <c r="U1373" s="3">
        <f t="shared" si="258"/>
        <v>144.96573537163943</v>
      </c>
      <c r="V1373" s="3">
        <f t="shared" si="259"/>
        <v>21.250480844576771</v>
      </c>
      <c r="W1373" s="2">
        <f t="shared" si="260"/>
        <v>2.4615384615384617</v>
      </c>
      <c r="X1373">
        <v>79</v>
      </c>
      <c r="Y1373">
        <v>44</v>
      </c>
      <c r="Z1373" s="2">
        <v>0.55700000000000005</v>
      </c>
      <c r="AA1373">
        <v>38</v>
      </c>
      <c r="AB1373">
        <v>16</v>
      </c>
      <c r="AC1373">
        <f t="shared" si="261"/>
        <v>48</v>
      </c>
      <c r="AD1373" s="2">
        <v>0.42099999999999999</v>
      </c>
      <c r="AE1373">
        <v>25</v>
      </c>
      <c r="AF1373">
        <v>19</v>
      </c>
      <c r="AG1373" s="2">
        <v>0.76</v>
      </c>
      <c r="AH1373">
        <v>35</v>
      </c>
      <c r="AI1373">
        <v>3</v>
      </c>
      <c r="AJ1373">
        <v>38</v>
      </c>
      <c r="AK1373">
        <v>21</v>
      </c>
      <c r="AL1373">
        <v>13</v>
      </c>
      <c r="AM1373">
        <v>13</v>
      </c>
      <c r="AN1373">
        <v>240</v>
      </c>
      <c r="AO1373">
        <v>34</v>
      </c>
      <c r="AP1373">
        <v>27</v>
      </c>
      <c r="AQ1373">
        <v>35</v>
      </c>
      <c r="AR1373">
        <v>27</v>
      </c>
      <c r="AS1373">
        <v>24</v>
      </c>
      <c r="AT1373">
        <v>18</v>
      </c>
      <c r="AU1373">
        <v>25</v>
      </c>
      <c r="AV1373">
        <v>48</v>
      </c>
      <c r="AW1373">
        <f t="shared" si="262"/>
        <v>8</v>
      </c>
      <c r="AX1373">
        <f t="shared" si="263"/>
        <v>56</v>
      </c>
      <c r="AY1373" t="s">
        <v>102</v>
      </c>
      <c r="AZ1373" s="1">
        <v>46041.708333333336</v>
      </c>
      <c r="BA1373" s="1">
        <v>46041</v>
      </c>
      <c r="BB1373">
        <v>1</v>
      </c>
      <c r="BC1373" t="s">
        <v>121</v>
      </c>
      <c r="BD1373">
        <v>2026</v>
      </c>
    </row>
    <row r="1374" spans="1:56" x14ac:dyDescent="0.25">
      <c r="A1374">
        <v>22500608</v>
      </c>
      <c r="B1374" t="s">
        <v>111</v>
      </c>
      <c r="C1374" t="s">
        <v>112</v>
      </c>
      <c r="D1374">
        <v>1610612764</v>
      </c>
      <c r="E1374" t="str">
        <f t="shared" si="252"/>
        <v>161061276422500608</v>
      </c>
      <c r="F1374" t="s">
        <v>94</v>
      </c>
      <c r="G1374" t="s">
        <v>95</v>
      </c>
      <c r="H1374">
        <v>1610612746</v>
      </c>
      <c r="I1374" s="4" t="str">
        <f t="shared" si="253"/>
        <v>161061274622500608</v>
      </c>
      <c r="J1374">
        <v>1</v>
      </c>
      <c r="K1374">
        <v>0</v>
      </c>
      <c r="L1374">
        <v>106</v>
      </c>
      <c r="M1374">
        <v>110</v>
      </c>
      <c r="N1374">
        <v>27</v>
      </c>
      <c r="O1374">
        <v>5</v>
      </c>
      <c r="P1374">
        <v>7</v>
      </c>
      <c r="Q1374" s="2">
        <f t="shared" si="254"/>
        <v>0.55392976588628762</v>
      </c>
      <c r="R1374" s="3">
        <f t="shared" si="255"/>
        <v>61.680000000000007</v>
      </c>
      <c r="S1374" s="3">
        <f t="shared" si="256"/>
        <v>66.72</v>
      </c>
      <c r="T1374" s="3">
        <f t="shared" si="257"/>
        <v>171.85473411154345</v>
      </c>
      <c r="U1374" s="3">
        <f t="shared" si="258"/>
        <v>164.86810551558753</v>
      </c>
      <c r="V1374" s="3">
        <f t="shared" si="259"/>
        <v>6.9866285959559207</v>
      </c>
      <c r="W1374" s="2">
        <f t="shared" si="260"/>
        <v>1.4210526315789473</v>
      </c>
      <c r="X1374">
        <v>86</v>
      </c>
      <c r="Y1374">
        <v>37</v>
      </c>
      <c r="Z1374" s="2">
        <v>0.43</v>
      </c>
      <c r="AA1374">
        <v>35</v>
      </c>
      <c r="AB1374">
        <v>13</v>
      </c>
      <c r="AC1374">
        <f t="shared" si="261"/>
        <v>39</v>
      </c>
      <c r="AD1374" s="2">
        <v>0.371</v>
      </c>
      <c r="AE1374">
        <v>22</v>
      </c>
      <c r="AF1374">
        <v>19</v>
      </c>
      <c r="AG1374" s="2">
        <v>0.86399999999999999</v>
      </c>
      <c r="AH1374">
        <v>30</v>
      </c>
      <c r="AI1374">
        <v>15</v>
      </c>
      <c r="AJ1374">
        <v>45</v>
      </c>
      <c r="AK1374">
        <v>22</v>
      </c>
      <c r="AL1374">
        <v>19</v>
      </c>
      <c r="AM1374">
        <v>-4</v>
      </c>
      <c r="AN1374">
        <v>240</v>
      </c>
      <c r="AO1374">
        <v>26</v>
      </c>
      <c r="AP1374">
        <v>27</v>
      </c>
      <c r="AQ1374">
        <v>28</v>
      </c>
      <c r="AR1374">
        <v>25</v>
      </c>
      <c r="AS1374">
        <v>10</v>
      </c>
      <c r="AT1374">
        <v>25</v>
      </c>
      <c r="AU1374">
        <v>12</v>
      </c>
      <c r="AV1374">
        <v>38</v>
      </c>
      <c r="AW1374">
        <f t="shared" si="262"/>
        <v>10</v>
      </c>
      <c r="AX1374">
        <f t="shared" si="263"/>
        <v>48</v>
      </c>
      <c r="AY1374" t="s">
        <v>102</v>
      </c>
      <c r="AZ1374" s="1">
        <v>46041.625</v>
      </c>
      <c r="BA1374" s="1">
        <v>46041</v>
      </c>
      <c r="BB1374">
        <v>1</v>
      </c>
      <c r="BC1374" t="s">
        <v>121</v>
      </c>
      <c r="BD1374">
        <v>2026</v>
      </c>
    </row>
    <row r="1375" spans="1:56" x14ac:dyDescent="0.25">
      <c r="A1375">
        <v>22500608</v>
      </c>
      <c r="B1375" t="s">
        <v>94</v>
      </c>
      <c r="C1375" t="s">
        <v>95</v>
      </c>
      <c r="D1375">
        <v>1610612746</v>
      </c>
      <c r="E1375" t="str">
        <f t="shared" si="252"/>
        <v>161061274622500608</v>
      </c>
      <c r="F1375" t="s">
        <v>111</v>
      </c>
      <c r="G1375" t="s">
        <v>112</v>
      </c>
      <c r="H1375">
        <v>1610612764</v>
      </c>
      <c r="I1375" s="4" t="str">
        <f t="shared" si="253"/>
        <v>161061276422500608</v>
      </c>
      <c r="J1375">
        <v>0</v>
      </c>
      <c r="K1375">
        <v>1</v>
      </c>
      <c r="L1375">
        <v>110</v>
      </c>
      <c r="M1375">
        <v>106</v>
      </c>
      <c r="N1375">
        <v>20</v>
      </c>
      <c r="O1375">
        <v>6</v>
      </c>
      <c r="P1375">
        <v>12</v>
      </c>
      <c r="Q1375" s="2">
        <f t="shared" si="254"/>
        <v>0.58065878378378377</v>
      </c>
      <c r="R1375" s="3">
        <f t="shared" si="255"/>
        <v>66.72</v>
      </c>
      <c r="S1375" s="3">
        <f t="shared" si="256"/>
        <v>61.680000000000007</v>
      </c>
      <c r="T1375" s="3">
        <f t="shared" si="257"/>
        <v>164.86810551558753</v>
      </c>
      <c r="U1375" s="3">
        <f t="shared" si="258"/>
        <v>171.85473411154345</v>
      </c>
      <c r="V1375" s="3">
        <f t="shared" si="259"/>
        <v>-6.9866285959559207</v>
      </c>
      <c r="W1375" s="2">
        <f t="shared" si="260"/>
        <v>1.25</v>
      </c>
      <c r="X1375">
        <v>78</v>
      </c>
      <c r="Y1375">
        <v>36</v>
      </c>
      <c r="Z1375" s="2">
        <v>0.46200000000000002</v>
      </c>
      <c r="AA1375">
        <v>28</v>
      </c>
      <c r="AB1375">
        <v>5</v>
      </c>
      <c r="AC1375">
        <f t="shared" si="261"/>
        <v>15</v>
      </c>
      <c r="AD1375" s="2">
        <v>0.17899999999999999</v>
      </c>
      <c r="AE1375">
        <v>38</v>
      </c>
      <c r="AF1375">
        <v>33</v>
      </c>
      <c r="AG1375" s="2">
        <v>0.86799999999999999</v>
      </c>
      <c r="AH1375">
        <v>31</v>
      </c>
      <c r="AI1375">
        <v>12</v>
      </c>
      <c r="AJ1375">
        <v>43</v>
      </c>
      <c r="AK1375">
        <v>16</v>
      </c>
      <c r="AL1375">
        <v>16</v>
      </c>
      <c r="AM1375">
        <v>4</v>
      </c>
      <c r="AN1375">
        <v>240</v>
      </c>
      <c r="AO1375">
        <v>26</v>
      </c>
      <c r="AP1375">
        <v>28</v>
      </c>
      <c r="AQ1375">
        <v>25</v>
      </c>
      <c r="AR1375">
        <v>31</v>
      </c>
      <c r="AS1375">
        <v>6</v>
      </c>
      <c r="AT1375">
        <v>8</v>
      </c>
      <c r="AU1375">
        <v>21</v>
      </c>
      <c r="AV1375">
        <v>60</v>
      </c>
      <c r="AW1375">
        <f t="shared" si="262"/>
        <v>2</v>
      </c>
      <c r="AX1375">
        <f t="shared" si="263"/>
        <v>62</v>
      </c>
      <c r="AY1375" t="s">
        <v>102</v>
      </c>
      <c r="AZ1375" s="1">
        <v>46041.625</v>
      </c>
      <c r="BA1375" s="1">
        <v>46041</v>
      </c>
      <c r="BB1375">
        <v>1</v>
      </c>
      <c r="BC1375" t="s">
        <v>121</v>
      </c>
      <c r="BD1375">
        <v>2026</v>
      </c>
    </row>
    <row r="1376" spans="1:56" x14ac:dyDescent="0.25">
      <c r="A1376">
        <v>22500015</v>
      </c>
      <c r="B1376" t="s">
        <v>59</v>
      </c>
      <c r="C1376" t="s">
        <v>60</v>
      </c>
      <c r="D1376">
        <v>1610612760</v>
      </c>
      <c r="E1376" t="str">
        <f t="shared" si="252"/>
        <v>161061276022500015</v>
      </c>
      <c r="F1376" t="s">
        <v>62</v>
      </c>
      <c r="G1376" t="s">
        <v>63</v>
      </c>
      <c r="H1376">
        <v>1610612739</v>
      </c>
      <c r="I1376" s="4" t="str">
        <f t="shared" si="253"/>
        <v>161061273922500015</v>
      </c>
      <c r="J1376">
        <v>0</v>
      </c>
      <c r="K1376">
        <v>1</v>
      </c>
      <c r="L1376">
        <v>136</v>
      </c>
      <c r="M1376">
        <v>104</v>
      </c>
      <c r="N1376">
        <v>32</v>
      </c>
      <c r="O1376">
        <v>6</v>
      </c>
      <c r="P1376">
        <v>11</v>
      </c>
      <c r="Q1376" s="2">
        <f t="shared" si="254"/>
        <v>0.68825910931174095</v>
      </c>
      <c r="R1376" s="3">
        <f t="shared" si="255"/>
        <v>81.8</v>
      </c>
      <c r="S1376" s="3">
        <f t="shared" si="256"/>
        <v>66.400000000000006</v>
      </c>
      <c r="T1376" s="3">
        <f t="shared" si="257"/>
        <v>166.25916870415648</v>
      </c>
      <c r="U1376" s="3">
        <f t="shared" si="258"/>
        <v>156.62650602409639</v>
      </c>
      <c r="V1376" s="3">
        <f t="shared" si="259"/>
        <v>9.6326626800600934</v>
      </c>
      <c r="W1376" s="2">
        <f t="shared" si="260"/>
        <v>2.9090909090909092</v>
      </c>
      <c r="X1376">
        <v>90</v>
      </c>
      <c r="Y1376">
        <v>50</v>
      </c>
      <c r="Z1376" s="2">
        <v>0.55600000000000005</v>
      </c>
      <c r="AA1376">
        <v>47</v>
      </c>
      <c r="AB1376">
        <v>23</v>
      </c>
      <c r="AC1376">
        <f t="shared" si="261"/>
        <v>69</v>
      </c>
      <c r="AD1376" s="2">
        <v>0.48899999999999999</v>
      </c>
      <c r="AE1376">
        <v>20</v>
      </c>
      <c r="AF1376">
        <v>13</v>
      </c>
      <c r="AG1376" s="2">
        <v>0.65</v>
      </c>
      <c r="AH1376">
        <v>32</v>
      </c>
      <c r="AI1376">
        <v>6</v>
      </c>
      <c r="AJ1376">
        <v>38</v>
      </c>
      <c r="AK1376">
        <v>24</v>
      </c>
      <c r="AL1376">
        <v>11</v>
      </c>
      <c r="AM1376">
        <v>32</v>
      </c>
      <c r="AN1376">
        <v>240</v>
      </c>
      <c r="AO1376">
        <v>32</v>
      </c>
      <c r="AP1376">
        <v>34</v>
      </c>
      <c r="AQ1376">
        <v>25</v>
      </c>
      <c r="AR1376">
        <v>45</v>
      </c>
      <c r="AS1376">
        <v>32</v>
      </c>
      <c r="AT1376">
        <v>11</v>
      </c>
      <c r="AU1376">
        <v>23</v>
      </c>
      <c r="AV1376">
        <v>42</v>
      </c>
      <c r="AW1376">
        <f t="shared" si="262"/>
        <v>12</v>
      </c>
      <c r="AX1376">
        <f t="shared" si="263"/>
        <v>54</v>
      </c>
      <c r="AY1376" t="s">
        <v>102</v>
      </c>
      <c r="AZ1376" s="1">
        <v>46041.604166666664</v>
      </c>
      <c r="BA1376" s="1">
        <v>46041</v>
      </c>
      <c r="BB1376">
        <v>1</v>
      </c>
      <c r="BC1376" t="s">
        <v>121</v>
      </c>
      <c r="BD1376">
        <v>2026</v>
      </c>
    </row>
    <row r="1377" spans="1:56" x14ac:dyDescent="0.25">
      <c r="A1377">
        <v>22500015</v>
      </c>
      <c r="B1377" t="s">
        <v>62</v>
      </c>
      <c r="C1377" t="s">
        <v>63</v>
      </c>
      <c r="D1377">
        <v>1610612739</v>
      </c>
      <c r="E1377" t="str">
        <f t="shared" si="252"/>
        <v>161061273922500015</v>
      </c>
      <c r="F1377" t="s">
        <v>59</v>
      </c>
      <c r="G1377" t="s">
        <v>60</v>
      </c>
      <c r="H1377">
        <v>1610612760</v>
      </c>
      <c r="I1377" s="4" t="str">
        <f t="shared" si="253"/>
        <v>161061276022500015</v>
      </c>
      <c r="J1377">
        <v>1</v>
      </c>
      <c r="K1377">
        <v>0</v>
      </c>
      <c r="L1377">
        <v>104</v>
      </c>
      <c r="M1377">
        <v>136</v>
      </c>
      <c r="N1377">
        <v>20</v>
      </c>
      <c r="O1377">
        <v>5</v>
      </c>
      <c r="P1377">
        <v>8</v>
      </c>
      <c r="Q1377" s="2">
        <f t="shared" si="254"/>
        <v>0.48872180451127817</v>
      </c>
      <c r="R1377" s="3">
        <f t="shared" si="255"/>
        <v>66.400000000000006</v>
      </c>
      <c r="S1377" s="3">
        <f t="shared" si="256"/>
        <v>81.8</v>
      </c>
      <c r="T1377" s="3">
        <f t="shared" si="257"/>
        <v>156.62650602409639</v>
      </c>
      <c r="U1377" s="3">
        <f t="shared" si="258"/>
        <v>166.25916870415648</v>
      </c>
      <c r="V1377" s="3">
        <f t="shared" si="259"/>
        <v>-9.6326626800600934</v>
      </c>
      <c r="W1377" s="2">
        <f t="shared" si="260"/>
        <v>0.95238095238095233</v>
      </c>
      <c r="X1377">
        <v>91</v>
      </c>
      <c r="Y1377">
        <v>34</v>
      </c>
      <c r="Z1377" s="2">
        <v>0.374</v>
      </c>
      <c r="AA1377">
        <v>35</v>
      </c>
      <c r="AB1377">
        <v>8</v>
      </c>
      <c r="AC1377">
        <f t="shared" si="261"/>
        <v>24</v>
      </c>
      <c r="AD1377" s="2">
        <v>0.22900000000000001</v>
      </c>
      <c r="AE1377">
        <v>35</v>
      </c>
      <c r="AF1377">
        <v>28</v>
      </c>
      <c r="AG1377" s="2">
        <v>0.8</v>
      </c>
      <c r="AH1377">
        <v>35</v>
      </c>
      <c r="AI1377">
        <v>19</v>
      </c>
      <c r="AJ1377">
        <v>54</v>
      </c>
      <c r="AK1377">
        <v>21</v>
      </c>
      <c r="AL1377">
        <v>21</v>
      </c>
      <c r="AM1377">
        <v>-32</v>
      </c>
      <c r="AN1377">
        <v>240</v>
      </c>
      <c r="AO1377">
        <v>27</v>
      </c>
      <c r="AP1377">
        <v>24</v>
      </c>
      <c r="AQ1377">
        <v>28</v>
      </c>
      <c r="AR1377">
        <v>25</v>
      </c>
      <c r="AS1377">
        <v>2</v>
      </c>
      <c r="AT1377">
        <v>11</v>
      </c>
      <c r="AU1377">
        <v>8</v>
      </c>
      <c r="AV1377">
        <v>48</v>
      </c>
      <c r="AW1377">
        <f t="shared" si="262"/>
        <v>4</v>
      </c>
      <c r="AX1377">
        <f t="shared" si="263"/>
        <v>52</v>
      </c>
      <c r="AY1377" t="s">
        <v>102</v>
      </c>
      <c r="AZ1377" s="1">
        <v>46041.604166666664</v>
      </c>
      <c r="BA1377" s="1">
        <v>46041</v>
      </c>
      <c r="BB1377">
        <v>1</v>
      </c>
      <c r="BC1377" t="s">
        <v>121</v>
      </c>
      <c r="BD1377">
        <v>2026</v>
      </c>
    </row>
    <row r="1378" spans="1:56" x14ac:dyDescent="0.25">
      <c r="A1378">
        <v>22500014</v>
      </c>
      <c r="B1378" t="s">
        <v>115</v>
      </c>
      <c r="C1378" t="s">
        <v>116</v>
      </c>
      <c r="D1378">
        <v>1610612749</v>
      </c>
      <c r="E1378" t="str">
        <f t="shared" si="252"/>
        <v>161061274922500014</v>
      </c>
      <c r="F1378" t="s">
        <v>83</v>
      </c>
      <c r="G1378" t="s">
        <v>84</v>
      </c>
      <c r="H1378">
        <v>1610612737</v>
      </c>
      <c r="I1378" s="4" t="str">
        <f t="shared" si="253"/>
        <v>161061273722500014</v>
      </c>
      <c r="J1378">
        <v>0</v>
      </c>
      <c r="K1378">
        <v>1</v>
      </c>
      <c r="L1378">
        <v>112</v>
      </c>
      <c r="M1378">
        <v>110</v>
      </c>
      <c r="N1378">
        <v>24</v>
      </c>
      <c r="O1378">
        <v>6</v>
      </c>
      <c r="P1378">
        <v>8</v>
      </c>
      <c r="Q1378" s="2">
        <f t="shared" si="254"/>
        <v>0.62222222222222223</v>
      </c>
      <c r="R1378" s="3">
        <f t="shared" si="255"/>
        <v>73</v>
      </c>
      <c r="S1378" s="3">
        <f t="shared" si="256"/>
        <v>82.56</v>
      </c>
      <c r="T1378" s="3">
        <f t="shared" si="257"/>
        <v>153.42465753424656</v>
      </c>
      <c r="U1378" s="3">
        <f t="shared" si="258"/>
        <v>133.23643410852713</v>
      </c>
      <c r="V1378" s="3">
        <f t="shared" si="259"/>
        <v>20.188223425719428</v>
      </c>
      <c r="W1378" s="2">
        <f t="shared" si="260"/>
        <v>1.8461538461538463</v>
      </c>
      <c r="X1378">
        <v>79</v>
      </c>
      <c r="Y1378">
        <v>39</v>
      </c>
      <c r="Z1378" s="2">
        <v>0.49399999999999999</v>
      </c>
      <c r="AA1378">
        <v>36</v>
      </c>
      <c r="AB1378">
        <v>16</v>
      </c>
      <c r="AC1378">
        <f t="shared" si="261"/>
        <v>48</v>
      </c>
      <c r="AD1378" s="2">
        <v>0.44400000000000001</v>
      </c>
      <c r="AE1378">
        <v>25</v>
      </c>
      <c r="AF1378">
        <v>18</v>
      </c>
      <c r="AG1378" s="2">
        <v>0.72</v>
      </c>
      <c r="AH1378">
        <v>43</v>
      </c>
      <c r="AI1378">
        <v>4</v>
      </c>
      <c r="AJ1378">
        <v>47</v>
      </c>
      <c r="AK1378">
        <v>20</v>
      </c>
      <c r="AL1378">
        <v>13</v>
      </c>
      <c r="AM1378">
        <v>2</v>
      </c>
      <c r="AN1378">
        <v>240</v>
      </c>
      <c r="AO1378">
        <v>20</v>
      </c>
      <c r="AP1378">
        <v>34</v>
      </c>
      <c r="AQ1378">
        <v>26</v>
      </c>
      <c r="AR1378">
        <v>32</v>
      </c>
      <c r="AS1378">
        <v>23</v>
      </c>
      <c r="AT1378">
        <v>15</v>
      </c>
      <c r="AU1378">
        <v>16</v>
      </c>
      <c r="AV1378">
        <v>38</v>
      </c>
      <c r="AW1378">
        <f t="shared" si="262"/>
        <v>8</v>
      </c>
      <c r="AX1378">
        <f t="shared" si="263"/>
        <v>46</v>
      </c>
      <c r="AY1378" t="s">
        <v>102</v>
      </c>
      <c r="AZ1378" s="1">
        <v>46041.541666666664</v>
      </c>
      <c r="BA1378" s="1">
        <v>46041</v>
      </c>
      <c r="BB1378">
        <v>1</v>
      </c>
      <c r="BC1378" t="s">
        <v>121</v>
      </c>
      <c r="BD1378">
        <v>2026</v>
      </c>
    </row>
    <row r="1379" spans="1:56" x14ac:dyDescent="0.25">
      <c r="A1379">
        <v>22500014</v>
      </c>
      <c r="B1379" t="s">
        <v>83</v>
      </c>
      <c r="C1379" t="s">
        <v>84</v>
      </c>
      <c r="D1379">
        <v>1610612737</v>
      </c>
      <c r="E1379" t="str">
        <f t="shared" si="252"/>
        <v>161061273722500014</v>
      </c>
      <c r="F1379" t="s">
        <v>115</v>
      </c>
      <c r="G1379" t="s">
        <v>116</v>
      </c>
      <c r="H1379">
        <v>1610612749</v>
      </c>
      <c r="I1379" s="4" t="str">
        <f t="shared" si="253"/>
        <v>161061274922500014</v>
      </c>
      <c r="J1379">
        <v>1</v>
      </c>
      <c r="K1379">
        <v>0</v>
      </c>
      <c r="L1379">
        <v>110</v>
      </c>
      <c r="M1379">
        <v>112</v>
      </c>
      <c r="N1379">
        <v>33</v>
      </c>
      <c r="O1379">
        <v>6</v>
      </c>
      <c r="P1379">
        <v>9</v>
      </c>
      <c r="Q1379" s="2">
        <f t="shared" si="254"/>
        <v>0.51614114114114118</v>
      </c>
      <c r="R1379" s="3">
        <f t="shared" si="255"/>
        <v>82.56</v>
      </c>
      <c r="S1379" s="3">
        <f t="shared" si="256"/>
        <v>73</v>
      </c>
      <c r="T1379" s="3">
        <f t="shared" si="257"/>
        <v>133.23643410852713</v>
      </c>
      <c r="U1379" s="3">
        <f t="shared" si="258"/>
        <v>153.42465753424656</v>
      </c>
      <c r="V1379" s="3">
        <f t="shared" si="259"/>
        <v>-20.188223425719428</v>
      </c>
      <c r="W1379" s="2">
        <f t="shared" si="260"/>
        <v>3.3</v>
      </c>
      <c r="X1379">
        <v>96</v>
      </c>
      <c r="Y1379">
        <v>39</v>
      </c>
      <c r="Z1379" s="2">
        <v>0.40600000000000003</v>
      </c>
      <c r="AA1379">
        <v>42</v>
      </c>
      <c r="AB1379">
        <v>12</v>
      </c>
      <c r="AC1379">
        <f t="shared" si="261"/>
        <v>36</v>
      </c>
      <c r="AD1379" s="2">
        <v>0.28599999999999998</v>
      </c>
      <c r="AE1379">
        <v>24</v>
      </c>
      <c r="AF1379">
        <v>20</v>
      </c>
      <c r="AG1379" s="2">
        <v>0.83299999999999996</v>
      </c>
      <c r="AH1379">
        <v>37</v>
      </c>
      <c r="AI1379">
        <v>14</v>
      </c>
      <c r="AJ1379">
        <v>51</v>
      </c>
      <c r="AK1379">
        <v>19</v>
      </c>
      <c r="AL1379">
        <v>10</v>
      </c>
      <c r="AM1379">
        <v>-2</v>
      </c>
      <c r="AN1379">
        <v>240</v>
      </c>
      <c r="AO1379">
        <v>19</v>
      </c>
      <c r="AP1379">
        <v>19</v>
      </c>
      <c r="AQ1379">
        <v>34</v>
      </c>
      <c r="AR1379">
        <v>38</v>
      </c>
      <c r="AS1379">
        <v>3</v>
      </c>
      <c r="AT1379">
        <v>22</v>
      </c>
      <c r="AU1379">
        <v>9</v>
      </c>
      <c r="AV1379">
        <v>52</v>
      </c>
      <c r="AW1379">
        <f t="shared" si="262"/>
        <v>2</v>
      </c>
      <c r="AX1379">
        <f t="shared" si="263"/>
        <v>54</v>
      </c>
      <c r="AY1379" t="s">
        <v>102</v>
      </c>
      <c r="AZ1379" s="1">
        <v>46041.541666666664</v>
      </c>
      <c r="BA1379" s="1">
        <v>46041</v>
      </c>
      <c r="BB1379">
        <v>1</v>
      </c>
      <c r="BC1379" t="s">
        <v>121</v>
      </c>
      <c r="BD1379">
        <v>2026</v>
      </c>
    </row>
    <row r="1380" spans="1:56" x14ac:dyDescent="0.25">
      <c r="A1380">
        <v>22500607</v>
      </c>
      <c r="B1380" t="s">
        <v>68</v>
      </c>
      <c r="C1380" t="s">
        <v>69</v>
      </c>
      <c r="D1380">
        <v>1610612747</v>
      </c>
      <c r="E1380" t="str">
        <f t="shared" si="252"/>
        <v>161061274722500607</v>
      </c>
      <c r="F1380" t="s">
        <v>72</v>
      </c>
      <c r="G1380" t="s">
        <v>73</v>
      </c>
      <c r="H1380">
        <v>1610612761</v>
      </c>
      <c r="I1380" s="4" t="str">
        <f t="shared" si="253"/>
        <v>161061276122500607</v>
      </c>
      <c r="J1380">
        <v>1</v>
      </c>
      <c r="K1380">
        <v>1</v>
      </c>
      <c r="L1380">
        <v>110</v>
      </c>
      <c r="M1380">
        <v>93</v>
      </c>
      <c r="N1380">
        <v>25</v>
      </c>
      <c r="O1380">
        <v>6</v>
      </c>
      <c r="P1380">
        <v>6</v>
      </c>
      <c r="Q1380" s="2">
        <f t="shared" si="254"/>
        <v>0.59472318339100338</v>
      </c>
      <c r="R1380" s="3">
        <f t="shared" si="255"/>
        <v>68.48</v>
      </c>
      <c r="S1380" s="3">
        <f t="shared" si="256"/>
        <v>78.599999999999994</v>
      </c>
      <c r="T1380" s="3">
        <f t="shared" si="257"/>
        <v>160.63084112149534</v>
      </c>
      <c r="U1380" s="3">
        <f t="shared" si="258"/>
        <v>118.32061068702291</v>
      </c>
      <c r="V1380" s="3">
        <f t="shared" si="259"/>
        <v>42.31023043447243</v>
      </c>
      <c r="W1380" s="2">
        <f t="shared" si="260"/>
        <v>1.6666666666666667</v>
      </c>
      <c r="X1380">
        <v>85</v>
      </c>
      <c r="Y1380">
        <v>41</v>
      </c>
      <c r="Z1380" s="2">
        <v>0.48199999999999998</v>
      </c>
      <c r="AA1380">
        <v>36</v>
      </c>
      <c r="AB1380">
        <v>14</v>
      </c>
      <c r="AC1380">
        <f t="shared" si="261"/>
        <v>42</v>
      </c>
      <c r="AD1380" s="2">
        <v>0.38900000000000001</v>
      </c>
      <c r="AE1380">
        <v>17</v>
      </c>
      <c r="AF1380">
        <v>14</v>
      </c>
      <c r="AG1380" s="2">
        <v>0.82399999999999995</v>
      </c>
      <c r="AH1380">
        <v>39</v>
      </c>
      <c r="AI1380">
        <v>9</v>
      </c>
      <c r="AJ1380">
        <v>48</v>
      </c>
      <c r="AK1380">
        <v>15</v>
      </c>
      <c r="AL1380">
        <v>15</v>
      </c>
      <c r="AM1380">
        <v>17</v>
      </c>
      <c r="AN1380">
        <v>240</v>
      </c>
      <c r="AO1380">
        <v>23</v>
      </c>
      <c r="AP1380">
        <v>32</v>
      </c>
      <c r="AQ1380">
        <v>32</v>
      </c>
      <c r="AR1380">
        <v>23</v>
      </c>
      <c r="AS1380">
        <v>19</v>
      </c>
      <c r="AT1380">
        <v>15</v>
      </c>
      <c r="AU1380">
        <v>15</v>
      </c>
      <c r="AV1380">
        <v>44</v>
      </c>
      <c r="AW1380">
        <f t="shared" si="262"/>
        <v>10</v>
      </c>
      <c r="AX1380">
        <f t="shared" si="263"/>
        <v>54</v>
      </c>
      <c r="AY1380" t="s">
        <v>102</v>
      </c>
      <c r="AZ1380" s="1">
        <v>46040.895833333336</v>
      </c>
      <c r="BA1380" s="1">
        <v>46040</v>
      </c>
      <c r="BB1380">
        <v>1</v>
      </c>
      <c r="BC1380" t="s">
        <v>121</v>
      </c>
      <c r="BD1380">
        <v>2026</v>
      </c>
    </row>
    <row r="1381" spans="1:56" x14ac:dyDescent="0.25">
      <c r="A1381">
        <v>22500607</v>
      </c>
      <c r="B1381" t="s">
        <v>72</v>
      </c>
      <c r="C1381" t="s">
        <v>73</v>
      </c>
      <c r="D1381">
        <v>1610612761</v>
      </c>
      <c r="E1381" t="str">
        <f t="shared" si="252"/>
        <v>161061276122500607</v>
      </c>
      <c r="F1381" t="s">
        <v>68</v>
      </c>
      <c r="G1381" t="s">
        <v>69</v>
      </c>
      <c r="H1381">
        <v>1610612747</v>
      </c>
      <c r="I1381" s="4" t="str">
        <f t="shared" si="253"/>
        <v>161061274722500607</v>
      </c>
      <c r="J1381">
        <v>0</v>
      </c>
      <c r="K1381">
        <v>0</v>
      </c>
      <c r="L1381">
        <v>93</v>
      </c>
      <c r="M1381">
        <v>110</v>
      </c>
      <c r="N1381">
        <v>30</v>
      </c>
      <c r="O1381">
        <v>5</v>
      </c>
      <c r="P1381">
        <v>7</v>
      </c>
      <c r="Q1381" s="2">
        <f t="shared" si="254"/>
        <v>0.47643442622950821</v>
      </c>
      <c r="R1381" s="3">
        <f t="shared" si="255"/>
        <v>78.599999999999994</v>
      </c>
      <c r="S1381" s="3">
        <f t="shared" si="256"/>
        <v>68.48</v>
      </c>
      <c r="T1381" s="3">
        <f t="shared" si="257"/>
        <v>118.32061068702291</v>
      </c>
      <c r="U1381" s="3">
        <f t="shared" si="258"/>
        <v>160.63084112149534</v>
      </c>
      <c r="V1381" s="3">
        <f t="shared" si="259"/>
        <v>-42.31023043447243</v>
      </c>
      <c r="W1381" s="2">
        <f t="shared" si="260"/>
        <v>3.3333333333333335</v>
      </c>
      <c r="X1381">
        <v>91</v>
      </c>
      <c r="Y1381">
        <v>38</v>
      </c>
      <c r="Z1381" s="2">
        <v>0.41799999999999998</v>
      </c>
      <c r="AA1381">
        <v>32</v>
      </c>
      <c r="AB1381">
        <v>7</v>
      </c>
      <c r="AC1381">
        <f t="shared" si="261"/>
        <v>21</v>
      </c>
      <c r="AD1381" s="2">
        <v>0.219</v>
      </c>
      <c r="AE1381">
        <v>15</v>
      </c>
      <c r="AF1381">
        <v>10</v>
      </c>
      <c r="AG1381" s="2">
        <v>0.66700000000000004</v>
      </c>
      <c r="AH1381">
        <v>33</v>
      </c>
      <c r="AI1381">
        <v>10</v>
      </c>
      <c r="AJ1381">
        <v>43</v>
      </c>
      <c r="AK1381">
        <v>15</v>
      </c>
      <c r="AL1381">
        <v>9</v>
      </c>
      <c r="AM1381">
        <v>-17</v>
      </c>
      <c r="AN1381">
        <v>240</v>
      </c>
      <c r="AO1381">
        <v>30</v>
      </c>
      <c r="AP1381">
        <v>24</v>
      </c>
      <c r="AQ1381">
        <v>26</v>
      </c>
      <c r="AR1381">
        <v>13</v>
      </c>
      <c r="AS1381">
        <v>9</v>
      </c>
      <c r="AT1381">
        <v>14</v>
      </c>
      <c r="AU1381">
        <v>20</v>
      </c>
      <c r="AV1381">
        <v>48</v>
      </c>
      <c r="AW1381">
        <f t="shared" si="262"/>
        <v>14</v>
      </c>
      <c r="AX1381">
        <f t="shared" si="263"/>
        <v>62</v>
      </c>
      <c r="AY1381" t="s">
        <v>102</v>
      </c>
      <c r="AZ1381" s="1">
        <v>46040.895833333336</v>
      </c>
      <c r="BA1381" s="1">
        <v>46040</v>
      </c>
      <c r="BB1381">
        <v>1</v>
      </c>
      <c r="BC1381" t="s">
        <v>121</v>
      </c>
      <c r="BD1381">
        <v>2026</v>
      </c>
    </row>
    <row r="1382" spans="1:56" x14ac:dyDescent="0.25">
      <c r="A1382">
        <v>22500606</v>
      </c>
      <c r="B1382" t="s">
        <v>109</v>
      </c>
      <c r="C1382" t="s">
        <v>110</v>
      </c>
      <c r="D1382">
        <v>1610612758</v>
      </c>
      <c r="E1382" t="str">
        <f t="shared" si="252"/>
        <v>161061275822500606</v>
      </c>
      <c r="F1382" t="s">
        <v>85</v>
      </c>
      <c r="G1382" t="s">
        <v>86</v>
      </c>
      <c r="H1382">
        <v>1610612757</v>
      </c>
      <c r="I1382" s="4" t="str">
        <f t="shared" si="253"/>
        <v>161061275722500606</v>
      </c>
      <c r="J1382">
        <v>1</v>
      </c>
      <c r="K1382">
        <v>0</v>
      </c>
      <c r="L1382">
        <v>110</v>
      </c>
      <c r="M1382">
        <v>117</v>
      </c>
      <c r="N1382">
        <v>29</v>
      </c>
      <c r="O1382">
        <v>5</v>
      </c>
      <c r="P1382">
        <v>8</v>
      </c>
      <c r="Q1382" s="2">
        <f t="shared" si="254"/>
        <v>0.58560477001703581</v>
      </c>
      <c r="R1382" s="3">
        <f t="shared" si="255"/>
        <v>67.92</v>
      </c>
      <c r="S1382" s="3">
        <f t="shared" si="256"/>
        <v>72.52</v>
      </c>
      <c r="T1382" s="3">
        <f t="shared" si="257"/>
        <v>161.9552414605418</v>
      </c>
      <c r="U1382" s="3">
        <f t="shared" si="258"/>
        <v>161.33480419194706</v>
      </c>
      <c r="V1382" s="3">
        <f t="shared" si="259"/>
        <v>0.62043726859474191</v>
      </c>
      <c r="W1382" s="2">
        <f t="shared" si="260"/>
        <v>1.8125</v>
      </c>
      <c r="X1382">
        <v>86</v>
      </c>
      <c r="Y1382">
        <v>42</v>
      </c>
      <c r="Z1382" s="2">
        <v>0.48799999999999999</v>
      </c>
      <c r="AA1382">
        <v>31</v>
      </c>
      <c r="AB1382">
        <v>11</v>
      </c>
      <c r="AC1382">
        <f t="shared" si="261"/>
        <v>33</v>
      </c>
      <c r="AD1382" s="2">
        <v>0.35499999999999998</v>
      </c>
      <c r="AE1382">
        <v>18</v>
      </c>
      <c r="AF1382">
        <v>15</v>
      </c>
      <c r="AG1382" s="2">
        <v>0.83299999999999996</v>
      </c>
      <c r="AH1382">
        <v>30</v>
      </c>
      <c r="AI1382">
        <v>10</v>
      </c>
      <c r="AJ1382">
        <v>40</v>
      </c>
      <c r="AK1382">
        <v>26</v>
      </c>
      <c r="AL1382">
        <v>16</v>
      </c>
      <c r="AM1382">
        <v>-7</v>
      </c>
      <c r="AN1382">
        <v>240</v>
      </c>
      <c r="AO1382">
        <v>32</v>
      </c>
      <c r="AP1382">
        <v>21</v>
      </c>
      <c r="AQ1382">
        <v>29</v>
      </c>
      <c r="AR1382">
        <v>28</v>
      </c>
      <c r="AS1382">
        <v>2</v>
      </c>
      <c r="AT1382">
        <v>11</v>
      </c>
      <c r="AU1382">
        <v>24</v>
      </c>
      <c r="AV1382">
        <v>50</v>
      </c>
      <c r="AW1382">
        <f t="shared" si="262"/>
        <v>12</v>
      </c>
      <c r="AX1382">
        <f t="shared" si="263"/>
        <v>62</v>
      </c>
      <c r="AY1382" t="s">
        <v>102</v>
      </c>
      <c r="AZ1382" s="1">
        <v>46040.875</v>
      </c>
      <c r="BA1382" s="1">
        <v>46040</v>
      </c>
      <c r="BB1382">
        <v>1</v>
      </c>
      <c r="BC1382" t="s">
        <v>121</v>
      </c>
      <c r="BD1382">
        <v>2026</v>
      </c>
    </row>
    <row r="1383" spans="1:56" x14ac:dyDescent="0.25">
      <c r="A1383">
        <v>22500606</v>
      </c>
      <c r="B1383" t="s">
        <v>85</v>
      </c>
      <c r="C1383" t="s">
        <v>86</v>
      </c>
      <c r="D1383">
        <v>1610612757</v>
      </c>
      <c r="E1383" t="str">
        <f t="shared" si="252"/>
        <v>161061275722500606</v>
      </c>
      <c r="F1383" t="s">
        <v>109</v>
      </c>
      <c r="G1383" t="s">
        <v>110</v>
      </c>
      <c r="H1383">
        <v>1610612758</v>
      </c>
      <c r="I1383" s="4" t="str">
        <f t="shared" si="253"/>
        <v>161061275822500606</v>
      </c>
      <c r="J1383">
        <v>0</v>
      </c>
      <c r="K1383">
        <v>1</v>
      </c>
      <c r="L1383">
        <v>117</v>
      </c>
      <c r="M1383">
        <v>110</v>
      </c>
      <c r="N1383">
        <v>18</v>
      </c>
      <c r="O1383">
        <v>4</v>
      </c>
      <c r="P1383">
        <v>7</v>
      </c>
      <c r="Q1383" s="2">
        <f t="shared" si="254"/>
        <v>0.59987694831829375</v>
      </c>
      <c r="R1383" s="3">
        <f t="shared" si="255"/>
        <v>72.52</v>
      </c>
      <c r="S1383" s="3">
        <f t="shared" si="256"/>
        <v>67.92</v>
      </c>
      <c r="T1383" s="3">
        <f t="shared" si="257"/>
        <v>161.33480419194706</v>
      </c>
      <c r="U1383" s="3">
        <f t="shared" si="258"/>
        <v>161.9552414605418</v>
      </c>
      <c r="V1383" s="3">
        <f t="shared" si="259"/>
        <v>-0.62043726859474191</v>
      </c>
      <c r="W1383" s="2">
        <f t="shared" si="260"/>
        <v>1.2857142857142858</v>
      </c>
      <c r="X1383">
        <v>83</v>
      </c>
      <c r="Y1383">
        <v>40</v>
      </c>
      <c r="Z1383" s="2">
        <v>0.48199999999999998</v>
      </c>
      <c r="AA1383">
        <v>32</v>
      </c>
      <c r="AB1383">
        <v>8</v>
      </c>
      <c r="AC1383">
        <f t="shared" si="261"/>
        <v>24</v>
      </c>
      <c r="AD1383" s="2">
        <v>0.25</v>
      </c>
      <c r="AE1383">
        <v>33</v>
      </c>
      <c r="AF1383">
        <v>29</v>
      </c>
      <c r="AG1383" s="2">
        <v>0.879</v>
      </c>
      <c r="AH1383">
        <v>32</v>
      </c>
      <c r="AI1383">
        <v>11</v>
      </c>
      <c r="AJ1383">
        <v>43</v>
      </c>
      <c r="AK1383">
        <v>18</v>
      </c>
      <c r="AL1383">
        <v>14</v>
      </c>
      <c r="AM1383">
        <v>7</v>
      </c>
      <c r="AN1383">
        <v>240</v>
      </c>
      <c r="AO1383">
        <v>32</v>
      </c>
      <c r="AP1383">
        <v>32</v>
      </c>
      <c r="AQ1383">
        <v>29</v>
      </c>
      <c r="AR1383">
        <v>24</v>
      </c>
      <c r="AS1383">
        <v>14</v>
      </c>
      <c r="AT1383">
        <v>10</v>
      </c>
      <c r="AU1383">
        <v>28</v>
      </c>
      <c r="AV1383">
        <v>62</v>
      </c>
      <c r="AW1383">
        <f t="shared" si="262"/>
        <v>2</v>
      </c>
      <c r="AX1383">
        <f t="shared" si="263"/>
        <v>64</v>
      </c>
      <c r="AY1383" t="s">
        <v>102</v>
      </c>
      <c r="AZ1383" s="1">
        <v>46040.875</v>
      </c>
      <c r="BA1383" s="1">
        <v>46040</v>
      </c>
      <c r="BB1383">
        <v>1</v>
      </c>
      <c r="BC1383" t="s">
        <v>121</v>
      </c>
      <c r="BD1383">
        <v>2026</v>
      </c>
    </row>
    <row r="1384" spans="1:56" x14ac:dyDescent="0.25">
      <c r="A1384">
        <v>22500605</v>
      </c>
      <c r="B1384" t="s">
        <v>80</v>
      </c>
      <c r="C1384" t="s">
        <v>81</v>
      </c>
      <c r="D1384">
        <v>1610612743</v>
      </c>
      <c r="E1384" t="str">
        <f t="shared" si="252"/>
        <v>161061274322500605</v>
      </c>
      <c r="F1384" t="s">
        <v>92</v>
      </c>
      <c r="G1384" t="s">
        <v>93</v>
      </c>
      <c r="H1384">
        <v>1610612766</v>
      </c>
      <c r="I1384" s="4" t="str">
        <f t="shared" si="253"/>
        <v>161061276622500605</v>
      </c>
      <c r="J1384">
        <v>1</v>
      </c>
      <c r="K1384">
        <v>0</v>
      </c>
      <c r="L1384">
        <v>87</v>
      </c>
      <c r="M1384">
        <v>110</v>
      </c>
      <c r="N1384">
        <v>21</v>
      </c>
      <c r="O1384">
        <v>5</v>
      </c>
      <c r="P1384">
        <v>7</v>
      </c>
      <c r="Q1384" s="2">
        <f t="shared" si="254"/>
        <v>0.50046019328117808</v>
      </c>
      <c r="R1384" s="3">
        <f t="shared" si="255"/>
        <v>70.92</v>
      </c>
      <c r="S1384" s="3">
        <f t="shared" si="256"/>
        <v>66.72</v>
      </c>
      <c r="T1384" s="3">
        <f t="shared" si="257"/>
        <v>122.67343485617597</v>
      </c>
      <c r="U1384" s="3">
        <f t="shared" si="258"/>
        <v>164.86810551558753</v>
      </c>
      <c r="V1384" s="3">
        <f t="shared" si="259"/>
        <v>-42.194670659411557</v>
      </c>
      <c r="W1384" s="2">
        <f t="shared" si="260"/>
        <v>2.625</v>
      </c>
      <c r="X1384">
        <v>79</v>
      </c>
      <c r="Y1384">
        <v>32</v>
      </c>
      <c r="Z1384" s="2">
        <v>0.40500000000000003</v>
      </c>
      <c r="AA1384">
        <v>38</v>
      </c>
      <c r="AB1384">
        <v>8</v>
      </c>
      <c r="AC1384">
        <f t="shared" si="261"/>
        <v>24</v>
      </c>
      <c r="AD1384" s="2">
        <v>0.21099999999999999</v>
      </c>
      <c r="AE1384">
        <v>18</v>
      </c>
      <c r="AF1384">
        <v>15</v>
      </c>
      <c r="AG1384" s="2">
        <v>0.83299999999999996</v>
      </c>
      <c r="AH1384">
        <v>21</v>
      </c>
      <c r="AI1384">
        <v>8</v>
      </c>
      <c r="AJ1384">
        <v>29</v>
      </c>
      <c r="AK1384">
        <v>18</v>
      </c>
      <c r="AL1384">
        <v>8</v>
      </c>
      <c r="AM1384">
        <v>-23</v>
      </c>
      <c r="AN1384">
        <v>240</v>
      </c>
      <c r="AO1384">
        <v>18</v>
      </c>
      <c r="AP1384">
        <v>16</v>
      </c>
      <c r="AQ1384">
        <v>23</v>
      </c>
      <c r="AR1384">
        <v>30</v>
      </c>
      <c r="AS1384">
        <v>0</v>
      </c>
      <c r="AT1384">
        <v>17</v>
      </c>
      <c r="AU1384">
        <v>16</v>
      </c>
      <c r="AV1384">
        <v>32</v>
      </c>
      <c r="AW1384">
        <f t="shared" si="262"/>
        <v>16</v>
      </c>
      <c r="AX1384">
        <f t="shared" si="263"/>
        <v>48</v>
      </c>
      <c r="AY1384" t="s">
        <v>102</v>
      </c>
      <c r="AZ1384" s="1">
        <v>46040.833333333336</v>
      </c>
      <c r="BA1384" s="1">
        <v>46040</v>
      </c>
      <c r="BB1384">
        <v>1</v>
      </c>
      <c r="BC1384" t="s">
        <v>121</v>
      </c>
      <c r="BD1384">
        <v>2026</v>
      </c>
    </row>
    <row r="1385" spans="1:56" x14ac:dyDescent="0.25">
      <c r="A1385">
        <v>22500605</v>
      </c>
      <c r="B1385" t="s">
        <v>92</v>
      </c>
      <c r="C1385" t="s">
        <v>93</v>
      </c>
      <c r="D1385">
        <v>1610612766</v>
      </c>
      <c r="E1385" t="str">
        <f t="shared" si="252"/>
        <v>161061276622500605</v>
      </c>
      <c r="F1385" t="s">
        <v>80</v>
      </c>
      <c r="G1385" t="s">
        <v>81</v>
      </c>
      <c r="H1385">
        <v>1610612743</v>
      </c>
      <c r="I1385" s="4" t="str">
        <f t="shared" si="253"/>
        <v>161061274322500605</v>
      </c>
      <c r="J1385">
        <v>0</v>
      </c>
      <c r="K1385">
        <v>1</v>
      </c>
      <c r="L1385">
        <v>110</v>
      </c>
      <c r="M1385">
        <v>87</v>
      </c>
      <c r="N1385">
        <v>30</v>
      </c>
      <c r="O1385">
        <v>3</v>
      </c>
      <c r="P1385">
        <v>4</v>
      </c>
      <c r="Q1385" s="2">
        <f t="shared" si="254"/>
        <v>0.58065878378378377</v>
      </c>
      <c r="R1385" s="3">
        <f t="shared" si="255"/>
        <v>66.72</v>
      </c>
      <c r="S1385" s="3">
        <f t="shared" si="256"/>
        <v>70.92</v>
      </c>
      <c r="T1385" s="3">
        <f t="shared" si="257"/>
        <v>164.86810551558753</v>
      </c>
      <c r="U1385" s="3">
        <f t="shared" si="258"/>
        <v>122.67343485617597</v>
      </c>
      <c r="V1385" s="3">
        <f t="shared" si="259"/>
        <v>42.194670659411557</v>
      </c>
      <c r="W1385" s="2">
        <f t="shared" si="260"/>
        <v>2.5</v>
      </c>
      <c r="X1385">
        <v>89</v>
      </c>
      <c r="Y1385">
        <v>44</v>
      </c>
      <c r="Z1385" s="2">
        <v>0.49399999999999999</v>
      </c>
      <c r="AA1385">
        <v>34</v>
      </c>
      <c r="AB1385">
        <v>11</v>
      </c>
      <c r="AC1385">
        <f t="shared" si="261"/>
        <v>33</v>
      </c>
      <c r="AD1385" s="2">
        <v>0.32400000000000001</v>
      </c>
      <c r="AE1385">
        <v>13</v>
      </c>
      <c r="AF1385">
        <v>11</v>
      </c>
      <c r="AG1385" s="2">
        <v>0.84599999999999997</v>
      </c>
      <c r="AH1385">
        <v>36</v>
      </c>
      <c r="AI1385">
        <v>16</v>
      </c>
      <c r="AJ1385">
        <v>52</v>
      </c>
      <c r="AK1385">
        <v>19</v>
      </c>
      <c r="AL1385">
        <v>12</v>
      </c>
      <c r="AM1385">
        <v>23</v>
      </c>
      <c r="AN1385">
        <v>240</v>
      </c>
      <c r="AO1385">
        <v>33</v>
      </c>
      <c r="AP1385">
        <v>27</v>
      </c>
      <c r="AQ1385">
        <v>27</v>
      </c>
      <c r="AR1385">
        <v>23</v>
      </c>
      <c r="AS1385">
        <v>33</v>
      </c>
      <c r="AT1385">
        <v>13</v>
      </c>
      <c r="AU1385">
        <v>12</v>
      </c>
      <c r="AV1385">
        <v>62</v>
      </c>
      <c r="AW1385">
        <f t="shared" si="262"/>
        <v>4</v>
      </c>
      <c r="AX1385">
        <f t="shared" si="263"/>
        <v>66</v>
      </c>
      <c r="AY1385" t="s">
        <v>102</v>
      </c>
      <c r="AZ1385" s="1">
        <v>46040.833333333336</v>
      </c>
      <c r="BA1385" s="1">
        <v>46040</v>
      </c>
      <c r="BB1385">
        <v>1</v>
      </c>
      <c r="BC1385" t="s">
        <v>121</v>
      </c>
      <c r="BD1385">
        <v>2026</v>
      </c>
    </row>
    <row r="1386" spans="1:56" x14ac:dyDescent="0.25">
      <c r="A1386">
        <v>22500603</v>
      </c>
      <c r="B1386" t="s">
        <v>117</v>
      </c>
      <c r="C1386" t="s">
        <v>118</v>
      </c>
      <c r="D1386">
        <v>1610612751</v>
      </c>
      <c r="E1386" t="str">
        <f t="shared" si="252"/>
        <v>161061275122500603</v>
      </c>
      <c r="F1386" t="s">
        <v>100</v>
      </c>
      <c r="G1386" t="s">
        <v>101</v>
      </c>
      <c r="H1386">
        <v>1610612741</v>
      </c>
      <c r="I1386" s="4" t="str">
        <f t="shared" si="253"/>
        <v>161061274122500603</v>
      </c>
      <c r="J1386">
        <v>0</v>
      </c>
      <c r="K1386">
        <v>0</v>
      </c>
      <c r="L1386">
        <v>102</v>
      </c>
      <c r="M1386">
        <v>124</v>
      </c>
      <c r="N1386">
        <v>33</v>
      </c>
      <c r="O1386">
        <v>4</v>
      </c>
      <c r="P1386">
        <v>4</v>
      </c>
      <c r="Q1386" s="2">
        <f t="shared" si="254"/>
        <v>0.5691964285714286</v>
      </c>
      <c r="R1386" s="3">
        <f t="shared" si="255"/>
        <v>71.599999999999994</v>
      </c>
      <c r="S1386" s="3">
        <f t="shared" si="256"/>
        <v>80.959999999999994</v>
      </c>
      <c r="T1386" s="3">
        <f t="shared" si="257"/>
        <v>142.45810055865923</v>
      </c>
      <c r="U1386" s="3">
        <f t="shared" si="258"/>
        <v>153.16205533596838</v>
      </c>
      <c r="V1386" s="3">
        <f t="shared" si="259"/>
        <v>-10.70395477730915</v>
      </c>
      <c r="W1386" s="2">
        <f t="shared" si="260"/>
        <v>3</v>
      </c>
      <c r="X1386">
        <v>83</v>
      </c>
      <c r="Y1386">
        <v>38</v>
      </c>
      <c r="Z1386" s="2">
        <v>0.45800000000000002</v>
      </c>
      <c r="AA1386">
        <v>37</v>
      </c>
      <c r="AB1386">
        <v>16</v>
      </c>
      <c r="AC1386">
        <f t="shared" si="261"/>
        <v>48</v>
      </c>
      <c r="AD1386" s="2">
        <v>0.432</v>
      </c>
      <c r="AE1386">
        <v>15</v>
      </c>
      <c r="AF1386">
        <v>10</v>
      </c>
      <c r="AG1386" s="2">
        <v>0.66700000000000004</v>
      </c>
      <c r="AH1386">
        <v>31</v>
      </c>
      <c r="AI1386">
        <v>7</v>
      </c>
      <c r="AJ1386">
        <v>38</v>
      </c>
      <c r="AK1386">
        <v>15</v>
      </c>
      <c r="AL1386">
        <v>11</v>
      </c>
      <c r="AM1386">
        <v>-22</v>
      </c>
      <c r="AN1386">
        <v>240</v>
      </c>
      <c r="AO1386">
        <v>22</v>
      </c>
      <c r="AP1386">
        <v>29</v>
      </c>
      <c r="AQ1386">
        <v>20</v>
      </c>
      <c r="AR1386">
        <v>31</v>
      </c>
      <c r="AS1386">
        <v>2</v>
      </c>
      <c r="AT1386">
        <v>10</v>
      </c>
      <c r="AU1386">
        <v>8</v>
      </c>
      <c r="AV1386">
        <v>40</v>
      </c>
      <c r="AW1386">
        <f t="shared" si="262"/>
        <v>4</v>
      </c>
      <c r="AX1386">
        <f t="shared" si="263"/>
        <v>44</v>
      </c>
      <c r="AY1386" t="s">
        <v>102</v>
      </c>
      <c r="AZ1386" s="1">
        <v>46040.791666666664</v>
      </c>
      <c r="BA1386" s="1">
        <v>46040</v>
      </c>
      <c r="BB1386">
        <v>1</v>
      </c>
      <c r="BC1386" t="s">
        <v>121</v>
      </c>
      <c r="BD1386">
        <v>2026</v>
      </c>
    </row>
    <row r="1387" spans="1:56" x14ac:dyDescent="0.25">
      <c r="A1387">
        <v>22500603</v>
      </c>
      <c r="B1387" t="s">
        <v>100</v>
      </c>
      <c r="C1387" t="s">
        <v>101</v>
      </c>
      <c r="D1387">
        <v>1610612741</v>
      </c>
      <c r="E1387" t="str">
        <f t="shared" si="252"/>
        <v>161061274122500603</v>
      </c>
      <c r="F1387" t="s">
        <v>117</v>
      </c>
      <c r="G1387" t="s">
        <v>118</v>
      </c>
      <c r="H1387">
        <v>1610612751</v>
      </c>
      <c r="I1387" s="4" t="str">
        <f t="shared" si="253"/>
        <v>161061275122500603</v>
      </c>
      <c r="J1387">
        <v>1</v>
      </c>
      <c r="K1387">
        <v>1</v>
      </c>
      <c r="L1387">
        <v>124</v>
      </c>
      <c r="M1387">
        <v>102</v>
      </c>
      <c r="N1387">
        <v>41</v>
      </c>
      <c r="O1387">
        <v>5</v>
      </c>
      <c r="P1387">
        <v>8</v>
      </c>
      <c r="Q1387" s="2">
        <f t="shared" si="254"/>
        <v>0.63291139240506333</v>
      </c>
      <c r="R1387" s="3">
        <f t="shared" si="255"/>
        <v>80.959999999999994</v>
      </c>
      <c r="S1387" s="3">
        <f t="shared" si="256"/>
        <v>71.599999999999994</v>
      </c>
      <c r="T1387" s="3">
        <f t="shared" si="257"/>
        <v>153.16205533596838</v>
      </c>
      <c r="U1387" s="3">
        <f t="shared" si="258"/>
        <v>142.45810055865923</v>
      </c>
      <c r="V1387" s="3">
        <f t="shared" si="259"/>
        <v>10.70395477730915</v>
      </c>
      <c r="W1387" s="2">
        <f t="shared" si="260"/>
        <v>5.8571428571428568</v>
      </c>
      <c r="X1387">
        <v>94</v>
      </c>
      <c r="Y1387">
        <v>49</v>
      </c>
      <c r="Z1387" s="2">
        <v>0.52100000000000002</v>
      </c>
      <c r="AA1387">
        <v>46</v>
      </c>
      <c r="AB1387">
        <v>20</v>
      </c>
      <c r="AC1387">
        <f t="shared" si="261"/>
        <v>60</v>
      </c>
      <c r="AD1387" s="2">
        <v>0.435</v>
      </c>
      <c r="AE1387">
        <v>9</v>
      </c>
      <c r="AF1387">
        <v>6</v>
      </c>
      <c r="AG1387" s="2">
        <v>0.66700000000000004</v>
      </c>
      <c r="AH1387">
        <v>34</v>
      </c>
      <c r="AI1387">
        <v>10</v>
      </c>
      <c r="AJ1387">
        <v>44</v>
      </c>
      <c r="AK1387">
        <v>18</v>
      </c>
      <c r="AL1387">
        <v>7</v>
      </c>
      <c r="AM1387">
        <v>22</v>
      </c>
      <c r="AN1387">
        <v>240</v>
      </c>
      <c r="AO1387">
        <v>39</v>
      </c>
      <c r="AP1387">
        <v>31</v>
      </c>
      <c r="AQ1387">
        <v>25</v>
      </c>
      <c r="AR1387">
        <v>29</v>
      </c>
      <c r="AS1387">
        <v>27</v>
      </c>
      <c r="AT1387">
        <v>13</v>
      </c>
      <c r="AU1387">
        <v>10</v>
      </c>
      <c r="AV1387">
        <v>58</v>
      </c>
      <c r="AW1387">
        <f t="shared" si="262"/>
        <v>0</v>
      </c>
      <c r="AX1387">
        <f t="shared" si="263"/>
        <v>58</v>
      </c>
      <c r="AY1387" t="s">
        <v>102</v>
      </c>
      <c r="AZ1387" s="1">
        <v>46040.791666666664</v>
      </c>
      <c r="BA1387" s="1">
        <v>46040</v>
      </c>
      <c r="BB1387">
        <v>1</v>
      </c>
      <c r="BC1387" t="s">
        <v>121</v>
      </c>
      <c r="BD1387">
        <v>2026</v>
      </c>
    </row>
    <row r="1388" spans="1:56" x14ac:dyDescent="0.25">
      <c r="A1388">
        <v>22500604</v>
      </c>
      <c r="B1388" t="s">
        <v>105</v>
      </c>
      <c r="C1388" t="s">
        <v>106</v>
      </c>
      <c r="D1388">
        <v>1610612740</v>
      </c>
      <c r="E1388" t="str">
        <f t="shared" si="252"/>
        <v>161061274022500604</v>
      </c>
      <c r="F1388" t="s">
        <v>78</v>
      </c>
      <c r="G1388" t="s">
        <v>79</v>
      </c>
      <c r="H1388">
        <v>1610612745</v>
      </c>
      <c r="I1388" s="4" t="str">
        <f t="shared" si="253"/>
        <v>161061274522500604</v>
      </c>
      <c r="J1388">
        <v>0</v>
      </c>
      <c r="K1388">
        <v>0</v>
      </c>
      <c r="L1388">
        <v>110</v>
      </c>
      <c r="M1388">
        <v>119</v>
      </c>
      <c r="N1388">
        <v>27</v>
      </c>
      <c r="O1388">
        <v>5</v>
      </c>
      <c r="P1388">
        <v>10</v>
      </c>
      <c r="Q1388" s="2">
        <f t="shared" si="254"/>
        <v>0.58139534883720934</v>
      </c>
      <c r="R1388" s="3">
        <f t="shared" si="255"/>
        <v>71.599999999999994</v>
      </c>
      <c r="S1388" s="3">
        <f t="shared" si="256"/>
        <v>67.680000000000007</v>
      </c>
      <c r="T1388" s="3">
        <f t="shared" si="257"/>
        <v>153.63128491620114</v>
      </c>
      <c r="U1388" s="3">
        <f t="shared" si="258"/>
        <v>175.82742316784868</v>
      </c>
      <c r="V1388" s="3">
        <f t="shared" si="259"/>
        <v>-22.19613825164754</v>
      </c>
      <c r="W1388" s="2">
        <f t="shared" si="260"/>
        <v>2.0769230769230771</v>
      </c>
      <c r="X1388">
        <v>88</v>
      </c>
      <c r="Y1388">
        <v>44</v>
      </c>
      <c r="Z1388" s="2">
        <v>0.5</v>
      </c>
      <c r="AA1388">
        <v>26</v>
      </c>
      <c r="AB1388">
        <v>10</v>
      </c>
      <c r="AC1388">
        <f t="shared" si="261"/>
        <v>30</v>
      </c>
      <c r="AD1388" s="2">
        <v>0.38500000000000001</v>
      </c>
      <c r="AE1388">
        <v>15</v>
      </c>
      <c r="AF1388">
        <v>12</v>
      </c>
      <c r="AG1388" s="2">
        <v>0.8</v>
      </c>
      <c r="AH1388">
        <v>29</v>
      </c>
      <c r="AI1388">
        <v>10</v>
      </c>
      <c r="AJ1388">
        <v>39</v>
      </c>
      <c r="AK1388">
        <v>16</v>
      </c>
      <c r="AL1388">
        <v>13</v>
      </c>
      <c r="AM1388">
        <v>-9</v>
      </c>
      <c r="AN1388">
        <v>240</v>
      </c>
      <c r="AO1388">
        <v>30</v>
      </c>
      <c r="AP1388">
        <v>24</v>
      </c>
      <c r="AQ1388">
        <v>26</v>
      </c>
      <c r="AR1388">
        <v>30</v>
      </c>
      <c r="AS1388">
        <v>3</v>
      </c>
      <c r="AT1388">
        <v>17</v>
      </c>
      <c r="AU1388">
        <v>14</v>
      </c>
      <c r="AV1388">
        <v>64</v>
      </c>
      <c r="AW1388">
        <f t="shared" si="262"/>
        <v>4</v>
      </c>
      <c r="AX1388">
        <f t="shared" si="263"/>
        <v>68</v>
      </c>
      <c r="AY1388" t="s">
        <v>102</v>
      </c>
      <c r="AZ1388" s="1">
        <v>46040.791666666664</v>
      </c>
      <c r="BA1388" s="1">
        <v>46040</v>
      </c>
      <c r="BB1388">
        <v>1</v>
      </c>
      <c r="BC1388" t="s">
        <v>121</v>
      </c>
      <c r="BD1388">
        <v>2026</v>
      </c>
    </row>
    <row r="1389" spans="1:56" x14ac:dyDescent="0.25">
      <c r="A1389">
        <v>22500604</v>
      </c>
      <c r="B1389" t="s">
        <v>78</v>
      </c>
      <c r="C1389" t="s">
        <v>79</v>
      </c>
      <c r="D1389">
        <v>1610612745</v>
      </c>
      <c r="E1389" t="str">
        <f t="shared" si="252"/>
        <v>161061274522500604</v>
      </c>
      <c r="F1389" t="s">
        <v>105</v>
      </c>
      <c r="G1389" t="s">
        <v>106</v>
      </c>
      <c r="H1389">
        <v>1610612740</v>
      </c>
      <c r="I1389" s="4" t="str">
        <f t="shared" si="253"/>
        <v>161061274022500604</v>
      </c>
      <c r="J1389">
        <v>1</v>
      </c>
      <c r="K1389">
        <v>1</v>
      </c>
      <c r="L1389">
        <v>119</v>
      </c>
      <c r="M1389">
        <v>110</v>
      </c>
      <c r="N1389">
        <v>22</v>
      </c>
      <c r="O1389">
        <v>4</v>
      </c>
      <c r="P1389">
        <v>9</v>
      </c>
      <c r="Q1389" s="2">
        <f t="shared" si="254"/>
        <v>0.59691011235955049</v>
      </c>
      <c r="R1389" s="3">
        <f t="shared" si="255"/>
        <v>67.680000000000007</v>
      </c>
      <c r="S1389" s="3">
        <f t="shared" si="256"/>
        <v>71.599999999999994</v>
      </c>
      <c r="T1389" s="3">
        <f t="shared" si="257"/>
        <v>175.82742316784868</v>
      </c>
      <c r="U1389" s="3">
        <f t="shared" si="258"/>
        <v>153.63128491620114</v>
      </c>
      <c r="V1389" s="3">
        <f t="shared" si="259"/>
        <v>22.19613825164754</v>
      </c>
      <c r="W1389" s="2">
        <f t="shared" si="260"/>
        <v>1.4666666666666666</v>
      </c>
      <c r="X1389">
        <v>90</v>
      </c>
      <c r="Y1389">
        <v>45</v>
      </c>
      <c r="Z1389" s="2">
        <v>0.5</v>
      </c>
      <c r="AA1389">
        <v>36</v>
      </c>
      <c r="AB1389">
        <v>13</v>
      </c>
      <c r="AC1389">
        <f t="shared" si="261"/>
        <v>39</v>
      </c>
      <c r="AD1389" s="2">
        <v>0.36099999999999999</v>
      </c>
      <c r="AE1389">
        <v>22</v>
      </c>
      <c r="AF1389">
        <v>16</v>
      </c>
      <c r="AG1389" s="2">
        <v>0.72699999999999998</v>
      </c>
      <c r="AH1389">
        <v>30</v>
      </c>
      <c r="AI1389">
        <v>17</v>
      </c>
      <c r="AJ1389">
        <v>47</v>
      </c>
      <c r="AK1389">
        <v>12</v>
      </c>
      <c r="AL1389">
        <v>15</v>
      </c>
      <c r="AM1389">
        <v>9</v>
      </c>
      <c r="AN1389">
        <v>240</v>
      </c>
      <c r="AO1389">
        <v>32</v>
      </c>
      <c r="AP1389">
        <v>32</v>
      </c>
      <c r="AQ1389">
        <v>23</v>
      </c>
      <c r="AR1389">
        <v>32</v>
      </c>
      <c r="AS1389">
        <v>19</v>
      </c>
      <c r="AT1389">
        <v>13</v>
      </c>
      <c r="AU1389">
        <v>21</v>
      </c>
      <c r="AV1389">
        <v>58</v>
      </c>
      <c r="AW1389">
        <f t="shared" si="262"/>
        <v>6</v>
      </c>
      <c r="AX1389">
        <f t="shared" si="263"/>
        <v>64</v>
      </c>
      <c r="AY1389" t="s">
        <v>102</v>
      </c>
      <c r="AZ1389" s="1">
        <v>46040.791666666664</v>
      </c>
      <c r="BA1389" s="1">
        <v>46040</v>
      </c>
      <c r="BB1389">
        <v>1</v>
      </c>
      <c r="BC1389" t="s">
        <v>121</v>
      </c>
      <c r="BD1389">
        <v>2026</v>
      </c>
    </row>
    <row r="1390" spans="1:56" x14ac:dyDescent="0.25">
      <c r="A1390">
        <v>22500602</v>
      </c>
      <c r="B1390" t="s">
        <v>103</v>
      </c>
      <c r="C1390" t="s">
        <v>104</v>
      </c>
      <c r="D1390">
        <v>1610612763</v>
      </c>
      <c r="E1390" t="str">
        <f t="shared" si="252"/>
        <v>161061276322500602</v>
      </c>
      <c r="F1390" t="s">
        <v>74</v>
      </c>
      <c r="G1390" t="s">
        <v>75</v>
      </c>
      <c r="H1390">
        <v>1610612753</v>
      </c>
      <c r="I1390" s="4" t="str">
        <f t="shared" si="253"/>
        <v>161061275322500602</v>
      </c>
      <c r="J1390">
        <v>1</v>
      </c>
      <c r="K1390">
        <v>1</v>
      </c>
      <c r="L1390">
        <v>126</v>
      </c>
      <c r="M1390">
        <v>109</v>
      </c>
      <c r="N1390">
        <v>31</v>
      </c>
      <c r="O1390">
        <v>7</v>
      </c>
      <c r="P1390">
        <v>12</v>
      </c>
      <c r="Q1390" s="2">
        <f t="shared" si="254"/>
        <v>0.61764705882352944</v>
      </c>
      <c r="R1390" s="3">
        <f t="shared" si="255"/>
        <v>81</v>
      </c>
      <c r="S1390" s="3">
        <f t="shared" si="256"/>
        <v>73.040000000000006</v>
      </c>
      <c r="T1390" s="3">
        <f t="shared" si="257"/>
        <v>155.55555555555557</v>
      </c>
      <c r="U1390" s="3">
        <f t="shared" si="258"/>
        <v>149.23329682365824</v>
      </c>
      <c r="V1390" s="3">
        <f t="shared" si="259"/>
        <v>6.3222587318973353</v>
      </c>
      <c r="W1390" s="2">
        <f t="shared" si="260"/>
        <v>2.5833333333333335</v>
      </c>
      <c r="X1390">
        <v>91</v>
      </c>
      <c r="Y1390">
        <v>48</v>
      </c>
      <c r="Z1390" s="2">
        <v>0.52700000000000002</v>
      </c>
      <c r="AA1390">
        <v>35</v>
      </c>
      <c r="AB1390">
        <v>13</v>
      </c>
      <c r="AC1390">
        <f t="shared" si="261"/>
        <v>39</v>
      </c>
      <c r="AD1390" s="2">
        <v>0.371</v>
      </c>
      <c r="AE1390">
        <v>25</v>
      </c>
      <c r="AF1390">
        <v>17</v>
      </c>
      <c r="AG1390" s="2">
        <v>0.68</v>
      </c>
      <c r="AH1390">
        <v>33</v>
      </c>
      <c r="AI1390">
        <v>9</v>
      </c>
      <c r="AJ1390">
        <v>42</v>
      </c>
      <c r="AK1390">
        <v>18</v>
      </c>
      <c r="AL1390">
        <v>12</v>
      </c>
      <c r="AM1390">
        <v>17</v>
      </c>
      <c r="AN1390">
        <v>240</v>
      </c>
      <c r="AO1390">
        <v>40</v>
      </c>
      <c r="AP1390">
        <v>32</v>
      </c>
      <c r="AQ1390">
        <v>28</v>
      </c>
      <c r="AR1390">
        <v>26</v>
      </c>
      <c r="AS1390">
        <v>33</v>
      </c>
      <c r="AT1390">
        <v>10</v>
      </c>
      <c r="AU1390">
        <v>16</v>
      </c>
      <c r="AV1390">
        <v>58</v>
      </c>
      <c r="AW1390">
        <f t="shared" si="262"/>
        <v>12</v>
      </c>
      <c r="AX1390">
        <f t="shared" si="263"/>
        <v>70</v>
      </c>
      <c r="AY1390" t="s">
        <v>102</v>
      </c>
      <c r="AZ1390" s="1">
        <v>46040.5</v>
      </c>
      <c r="BA1390" s="1">
        <v>46040</v>
      </c>
      <c r="BB1390">
        <v>1</v>
      </c>
      <c r="BC1390" t="s">
        <v>121</v>
      </c>
      <c r="BD1390">
        <v>2026</v>
      </c>
    </row>
    <row r="1391" spans="1:56" x14ac:dyDescent="0.25">
      <c r="A1391">
        <v>22500602</v>
      </c>
      <c r="B1391" t="s">
        <v>74</v>
      </c>
      <c r="C1391" t="s">
        <v>75</v>
      </c>
      <c r="D1391">
        <v>1610612753</v>
      </c>
      <c r="E1391" t="str">
        <f t="shared" si="252"/>
        <v>161061275322500602</v>
      </c>
      <c r="F1391" t="s">
        <v>103</v>
      </c>
      <c r="G1391" t="s">
        <v>104</v>
      </c>
      <c r="H1391">
        <v>1610612763</v>
      </c>
      <c r="I1391" s="4" t="str">
        <f t="shared" si="253"/>
        <v>161061276322500602</v>
      </c>
      <c r="J1391">
        <v>0</v>
      </c>
      <c r="K1391">
        <v>0</v>
      </c>
      <c r="L1391">
        <v>109</v>
      </c>
      <c r="M1391">
        <v>126</v>
      </c>
      <c r="N1391">
        <v>30</v>
      </c>
      <c r="O1391">
        <v>6</v>
      </c>
      <c r="P1391">
        <v>5</v>
      </c>
      <c r="Q1391" s="2">
        <f t="shared" si="254"/>
        <v>0.5341042728341826</v>
      </c>
      <c r="R1391" s="3">
        <f t="shared" si="255"/>
        <v>73.040000000000006</v>
      </c>
      <c r="S1391" s="3">
        <f t="shared" si="256"/>
        <v>81</v>
      </c>
      <c r="T1391" s="3">
        <f t="shared" si="257"/>
        <v>149.23329682365824</v>
      </c>
      <c r="U1391" s="3">
        <f t="shared" si="258"/>
        <v>155.55555555555557</v>
      </c>
      <c r="V1391" s="3">
        <f t="shared" si="259"/>
        <v>-6.3222587318973353</v>
      </c>
      <c r="W1391" s="2">
        <f t="shared" si="260"/>
        <v>1.7647058823529411</v>
      </c>
      <c r="X1391">
        <v>95</v>
      </c>
      <c r="Y1391">
        <v>42</v>
      </c>
      <c r="Z1391" s="2">
        <v>0.442</v>
      </c>
      <c r="AA1391">
        <v>33</v>
      </c>
      <c r="AB1391">
        <v>10</v>
      </c>
      <c r="AC1391">
        <f t="shared" si="261"/>
        <v>30</v>
      </c>
      <c r="AD1391" s="2">
        <v>0.30299999999999999</v>
      </c>
      <c r="AE1391">
        <v>16</v>
      </c>
      <c r="AF1391">
        <v>15</v>
      </c>
      <c r="AG1391" s="2">
        <v>0.93799999999999994</v>
      </c>
      <c r="AH1391">
        <v>30</v>
      </c>
      <c r="AI1391">
        <v>12</v>
      </c>
      <c r="AJ1391">
        <v>42</v>
      </c>
      <c r="AK1391">
        <v>20</v>
      </c>
      <c r="AL1391">
        <v>17</v>
      </c>
      <c r="AM1391">
        <v>-17</v>
      </c>
      <c r="AN1391">
        <v>240</v>
      </c>
      <c r="AO1391">
        <v>23</v>
      </c>
      <c r="AP1391">
        <v>30</v>
      </c>
      <c r="AQ1391">
        <v>28</v>
      </c>
      <c r="AR1391">
        <v>28</v>
      </c>
      <c r="AS1391">
        <v>0</v>
      </c>
      <c r="AT1391">
        <v>9</v>
      </c>
      <c r="AU1391">
        <v>14</v>
      </c>
      <c r="AV1391">
        <v>60</v>
      </c>
      <c r="AW1391">
        <f t="shared" si="262"/>
        <v>4</v>
      </c>
      <c r="AX1391">
        <f t="shared" si="263"/>
        <v>64</v>
      </c>
      <c r="AY1391" t="s">
        <v>102</v>
      </c>
      <c r="AZ1391" s="1">
        <v>46040.5</v>
      </c>
      <c r="BA1391" s="1">
        <v>46040</v>
      </c>
      <c r="BB1391">
        <v>1</v>
      </c>
      <c r="BC1391" t="s">
        <v>121</v>
      </c>
      <c r="BD1391">
        <v>2026</v>
      </c>
    </row>
    <row r="1392" spans="1:56" x14ac:dyDescent="0.25">
      <c r="A1392">
        <v>22500601</v>
      </c>
      <c r="B1392" t="s">
        <v>85</v>
      </c>
      <c r="C1392" t="s">
        <v>86</v>
      </c>
      <c r="D1392">
        <v>1610612757</v>
      </c>
      <c r="E1392" t="str">
        <f t="shared" si="252"/>
        <v>161061275722500601</v>
      </c>
      <c r="F1392" t="s">
        <v>68</v>
      </c>
      <c r="G1392" t="s">
        <v>69</v>
      </c>
      <c r="H1392">
        <v>1610612747</v>
      </c>
      <c r="I1392" s="4" t="str">
        <f t="shared" si="253"/>
        <v>161061274722500601</v>
      </c>
      <c r="J1392">
        <v>1</v>
      </c>
      <c r="K1392">
        <v>1</v>
      </c>
      <c r="L1392">
        <v>132</v>
      </c>
      <c r="M1392">
        <v>116</v>
      </c>
      <c r="N1392">
        <v>24</v>
      </c>
      <c r="O1392">
        <v>5</v>
      </c>
      <c r="P1392">
        <v>9</v>
      </c>
      <c r="Q1392" s="2">
        <f t="shared" si="254"/>
        <v>0.65372424722662437</v>
      </c>
      <c r="R1392" s="3">
        <f t="shared" si="255"/>
        <v>73.960000000000008</v>
      </c>
      <c r="S1392" s="3">
        <f t="shared" si="256"/>
        <v>72.239999999999995</v>
      </c>
      <c r="T1392" s="3">
        <f t="shared" si="257"/>
        <v>178.47485127095726</v>
      </c>
      <c r="U1392" s="3">
        <f t="shared" si="258"/>
        <v>160.57585825027687</v>
      </c>
      <c r="V1392" s="3">
        <f t="shared" si="259"/>
        <v>17.898993020680393</v>
      </c>
      <c r="W1392" s="2">
        <f t="shared" si="260"/>
        <v>1.6</v>
      </c>
      <c r="X1392">
        <v>86</v>
      </c>
      <c r="Y1392">
        <v>45</v>
      </c>
      <c r="Z1392" s="2">
        <v>0.52300000000000002</v>
      </c>
      <c r="AA1392">
        <v>42</v>
      </c>
      <c r="AB1392">
        <v>16</v>
      </c>
      <c r="AC1392">
        <f t="shared" si="261"/>
        <v>48</v>
      </c>
      <c r="AD1392" s="2">
        <v>0.38100000000000001</v>
      </c>
      <c r="AE1392">
        <v>34</v>
      </c>
      <c r="AF1392">
        <v>26</v>
      </c>
      <c r="AG1392" s="2">
        <v>0.76500000000000001</v>
      </c>
      <c r="AH1392">
        <v>30</v>
      </c>
      <c r="AI1392">
        <v>12</v>
      </c>
      <c r="AJ1392">
        <v>42</v>
      </c>
      <c r="AK1392">
        <v>17</v>
      </c>
      <c r="AL1392">
        <v>15</v>
      </c>
      <c r="AM1392">
        <v>16</v>
      </c>
      <c r="AN1392">
        <v>240</v>
      </c>
      <c r="AO1392">
        <v>40</v>
      </c>
      <c r="AP1392">
        <v>31</v>
      </c>
      <c r="AQ1392">
        <v>36</v>
      </c>
      <c r="AR1392">
        <v>25</v>
      </c>
      <c r="AS1392">
        <v>24</v>
      </c>
      <c r="AT1392">
        <v>8</v>
      </c>
      <c r="AU1392">
        <v>21</v>
      </c>
      <c r="AV1392">
        <v>52</v>
      </c>
      <c r="AW1392">
        <f t="shared" si="262"/>
        <v>6</v>
      </c>
      <c r="AX1392">
        <f t="shared" si="263"/>
        <v>58</v>
      </c>
      <c r="AY1392" t="s">
        <v>102</v>
      </c>
      <c r="AZ1392" s="1">
        <v>46039.916666666664</v>
      </c>
      <c r="BA1392" s="1">
        <v>46039</v>
      </c>
      <c r="BB1392">
        <v>1</v>
      </c>
      <c r="BC1392" t="s">
        <v>121</v>
      </c>
      <c r="BD1392">
        <v>2026</v>
      </c>
    </row>
    <row r="1393" spans="1:56" x14ac:dyDescent="0.25">
      <c r="A1393">
        <v>22500601</v>
      </c>
      <c r="B1393" t="s">
        <v>68</v>
      </c>
      <c r="C1393" t="s">
        <v>69</v>
      </c>
      <c r="D1393">
        <v>1610612747</v>
      </c>
      <c r="E1393" t="str">
        <f t="shared" si="252"/>
        <v>161061274722500601</v>
      </c>
      <c r="F1393" t="s">
        <v>85</v>
      </c>
      <c r="G1393" t="s">
        <v>86</v>
      </c>
      <c r="H1393">
        <v>1610612757</v>
      </c>
      <c r="I1393" s="4" t="str">
        <f t="shared" si="253"/>
        <v>161061275722500601</v>
      </c>
      <c r="J1393">
        <v>0</v>
      </c>
      <c r="K1393">
        <v>0</v>
      </c>
      <c r="L1393">
        <v>116</v>
      </c>
      <c r="M1393">
        <v>132</v>
      </c>
      <c r="N1393">
        <v>25</v>
      </c>
      <c r="O1393">
        <v>6</v>
      </c>
      <c r="P1393">
        <v>8</v>
      </c>
      <c r="Q1393" s="2">
        <f t="shared" si="254"/>
        <v>0.61544991511035652</v>
      </c>
      <c r="R1393" s="3">
        <f t="shared" si="255"/>
        <v>72.239999999999995</v>
      </c>
      <c r="S1393" s="3">
        <f t="shared" si="256"/>
        <v>73.960000000000008</v>
      </c>
      <c r="T1393" s="3">
        <f t="shared" si="257"/>
        <v>160.57585825027687</v>
      </c>
      <c r="U1393" s="3">
        <f t="shared" si="258"/>
        <v>178.47485127095726</v>
      </c>
      <c r="V1393" s="3">
        <f t="shared" si="259"/>
        <v>-17.898993020680393</v>
      </c>
      <c r="W1393" s="2">
        <f t="shared" si="260"/>
        <v>1.6666666666666667</v>
      </c>
      <c r="X1393">
        <v>85</v>
      </c>
      <c r="Y1393">
        <v>42</v>
      </c>
      <c r="Z1393" s="2">
        <v>0.49399999999999999</v>
      </c>
      <c r="AA1393">
        <v>31</v>
      </c>
      <c r="AB1393">
        <v>13</v>
      </c>
      <c r="AC1393">
        <f t="shared" si="261"/>
        <v>39</v>
      </c>
      <c r="AD1393" s="2">
        <v>0.41899999999999998</v>
      </c>
      <c r="AE1393">
        <v>21</v>
      </c>
      <c r="AF1393">
        <v>19</v>
      </c>
      <c r="AG1393" s="2">
        <v>0.90500000000000003</v>
      </c>
      <c r="AH1393">
        <v>20</v>
      </c>
      <c r="AI1393">
        <v>7</v>
      </c>
      <c r="AJ1393">
        <v>27</v>
      </c>
      <c r="AK1393">
        <v>25</v>
      </c>
      <c r="AL1393">
        <v>15</v>
      </c>
      <c r="AM1393">
        <v>-16</v>
      </c>
      <c r="AN1393">
        <v>240</v>
      </c>
      <c r="AO1393">
        <v>27</v>
      </c>
      <c r="AP1393">
        <v>34</v>
      </c>
      <c r="AQ1393">
        <v>29</v>
      </c>
      <c r="AR1393">
        <v>26</v>
      </c>
      <c r="AS1393">
        <v>4</v>
      </c>
      <c r="AT1393">
        <v>14</v>
      </c>
      <c r="AU1393">
        <v>16</v>
      </c>
      <c r="AV1393">
        <v>46</v>
      </c>
      <c r="AW1393">
        <f t="shared" si="262"/>
        <v>12</v>
      </c>
      <c r="AX1393">
        <f t="shared" si="263"/>
        <v>58</v>
      </c>
      <c r="AY1393" t="s">
        <v>102</v>
      </c>
      <c r="AZ1393" s="1">
        <v>46039.916666666664</v>
      </c>
      <c r="BA1393" s="1">
        <v>46039</v>
      </c>
      <c r="BB1393">
        <v>1</v>
      </c>
      <c r="BC1393" t="s">
        <v>121</v>
      </c>
      <c r="BD1393">
        <v>2026</v>
      </c>
    </row>
    <row r="1394" spans="1:56" x14ac:dyDescent="0.25">
      <c r="A1394">
        <v>22500600</v>
      </c>
      <c r="B1394" t="s">
        <v>111</v>
      </c>
      <c r="C1394" t="s">
        <v>112</v>
      </c>
      <c r="D1394">
        <v>1610612764</v>
      </c>
      <c r="E1394" t="str">
        <f t="shared" si="252"/>
        <v>161061276422500600</v>
      </c>
      <c r="F1394" t="s">
        <v>80</v>
      </c>
      <c r="G1394" t="s">
        <v>81</v>
      </c>
      <c r="H1394">
        <v>1610612743</v>
      </c>
      <c r="I1394" s="4" t="str">
        <f t="shared" si="253"/>
        <v>161061274322500600</v>
      </c>
      <c r="J1394">
        <v>0</v>
      </c>
      <c r="K1394">
        <v>0</v>
      </c>
      <c r="L1394">
        <v>115</v>
      </c>
      <c r="M1394">
        <v>121</v>
      </c>
      <c r="N1394">
        <v>20</v>
      </c>
      <c r="O1394">
        <v>4</v>
      </c>
      <c r="P1394">
        <v>9</v>
      </c>
      <c r="Q1394" s="2">
        <f t="shared" si="254"/>
        <v>0.52868701728576684</v>
      </c>
      <c r="R1394" s="3">
        <f t="shared" si="255"/>
        <v>80.760000000000005</v>
      </c>
      <c r="S1394" s="3">
        <f t="shared" si="256"/>
        <v>79.12</v>
      </c>
      <c r="T1394" s="3">
        <f t="shared" si="257"/>
        <v>142.39722634967805</v>
      </c>
      <c r="U1394" s="3">
        <f t="shared" si="258"/>
        <v>152.93225480283112</v>
      </c>
      <c r="V1394" s="3">
        <f t="shared" si="259"/>
        <v>-10.535028453153075</v>
      </c>
      <c r="W1394" s="2">
        <f t="shared" si="260"/>
        <v>1.8181818181818181</v>
      </c>
      <c r="X1394">
        <v>96</v>
      </c>
      <c r="Y1394">
        <v>44</v>
      </c>
      <c r="Z1394" s="2">
        <v>0.45800000000000002</v>
      </c>
      <c r="AA1394">
        <v>30</v>
      </c>
      <c r="AB1394">
        <v>11</v>
      </c>
      <c r="AC1394">
        <f t="shared" si="261"/>
        <v>33</v>
      </c>
      <c r="AD1394" s="2">
        <v>0.36699999999999999</v>
      </c>
      <c r="AE1394">
        <v>29</v>
      </c>
      <c r="AF1394">
        <v>16</v>
      </c>
      <c r="AG1394" s="2">
        <v>0.55200000000000005</v>
      </c>
      <c r="AH1394">
        <v>31</v>
      </c>
      <c r="AI1394">
        <v>17</v>
      </c>
      <c r="AJ1394">
        <v>48</v>
      </c>
      <c r="AK1394">
        <v>17</v>
      </c>
      <c r="AL1394">
        <v>11</v>
      </c>
      <c r="AM1394">
        <v>-6</v>
      </c>
      <c r="AN1394">
        <v>240</v>
      </c>
      <c r="AO1394">
        <v>29</v>
      </c>
      <c r="AP1394">
        <v>34</v>
      </c>
      <c r="AQ1394">
        <v>23</v>
      </c>
      <c r="AR1394">
        <v>29</v>
      </c>
      <c r="AS1394">
        <v>8</v>
      </c>
      <c r="AT1394">
        <v>10</v>
      </c>
      <c r="AU1394">
        <v>23</v>
      </c>
      <c r="AV1394">
        <v>66</v>
      </c>
      <c r="AW1394">
        <f t="shared" si="262"/>
        <v>0</v>
      </c>
      <c r="AX1394">
        <f t="shared" si="263"/>
        <v>66</v>
      </c>
      <c r="AY1394" t="s">
        <v>102</v>
      </c>
      <c r="AZ1394" s="1">
        <v>46039.875</v>
      </c>
      <c r="BA1394" s="1">
        <v>46039</v>
      </c>
      <c r="BB1394">
        <v>1</v>
      </c>
      <c r="BC1394" t="s">
        <v>121</v>
      </c>
      <c r="BD1394">
        <v>2026</v>
      </c>
    </row>
    <row r="1395" spans="1:56" x14ac:dyDescent="0.25">
      <c r="A1395">
        <v>22500600</v>
      </c>
      <c r="B1395" t="s">
        <v>80</v>
      </c>
      <c r="C1395" t="s">
        <v>81</v>
      </c>
      <c r="D1395">
        <v>1610612743</v>
      </c>
      <c r="E1395" t="str">
        <f t="shared" si="252"/>
        <v>161061274322500600</v>
      </c>
      <c r="F1395" t="s">
        <v>111</v>
      </c>
      <c r="G1395" t="s">
        <v>112</v>
      </c>
      <c r="H1395">
        <v>1610612764</v>
      </c>
      <c r="I1395" s="4" t="str">
        <f t="shared" si="253"/>
        <v>161061276422500600</v>
      </c>
      <c r="J1395">
        <v>1</v>
      </c>
      <c r="K1395">
        <v>1</v>
      </c>
      <c r="L1395">
        <v>121</v>
      </c>
      <c r="M1395">
        <v>115</v>
      </c>
      <c r="N1395">
        <v>31</v>
      </c>
      <c r="O1395">
        <v>4</v>
      </c>
      <c r="P1395">
        <v>7</v>
      </c>
      <c r="Q1395" s="2">
        <f t="shared" si="254"/>
        <v>0.6360386879730866</v>
      </c>
      <c r="R1395" s="3">
        <f t="shared" si="255"/>
        <v>79.12</v>
      </c>
      <c r="S1395" s="3">
        <f t="shared" si="256"/>
        <v>80.760000000000005</v>
      </c>
      <c r="T1395" s="3">
        <f t="shared" si="257"/>
        <v>152.93225480283112</v>
      </c>
      <c r="U1395" s="3">
        <f t="shared" si="258"/>
        <v>142.39722634967805</v>
      </c>
      <c r="V1395" s="3">
        <f t="shared" si="259"/>
        <v>10.535028453153075</v>
      </c>
      <c r="W1395" s="2">
        <f t="shared" si="260"/>
        <v>2.5833333333333335</v>
      </c>
      <c r="X1395">
        <v>85</v>
      </c>
      <c r="Y1395">
        <v>45</v>
      </c>
      <c r="Z1395" s="2">
        <v>0.52900000000000003</v>
      </c>
      <c r="AA1395">
        <v>35</v>
      </c>
      <c r="AB1395">
        <v>14</v>
      </c>
      <c r="AC1395">
        <f t="shared" si="261"/>
        <v>42</v>
      </c>
      <c r="AD1395" s="2">
        <v>0.4</v>
      </c>
      <c r="AE1395">
        <v>23</v>
      </c>
      <c r="AF1395">
        <v>17</v>
      </c>
      <c r="AG1395" s="2">
        <v>0.73899999999999999</v>
      </c>
      <c r="AH1395">
        <v>34</v>
      </c>
      <c r="AI1395">
        <v>4</v>
      </c>
      <c r="AJ1395">
        <v>38</v>
      </c>
      <c r="AK1395">
        <v>21</v>
      </c>
      <c r="AL1395">
        <v>12</v>
      </c>
      <c r="AM1395">
        <v>6</v>
      </c>
      <c r="AN1395">
        <v>240</v>
      </c>
      <c r="AO1395">
        <v>36</v>
      </c>
      <c r="AP1395">
        <v>26</v>
      </c>
      <c r="AQ1395">
        <v>21</v>
      </c>
      <c r="AR1395">
        <v>38</v>
      </c>
      <c r="AS1395">
        <v>12</v>
      </c>
      <c r="AT1395">
        <v>10</v>
      </c>
      <c r="AU1395">
        <v>8</v>
      </c>
      <c r="AV1395">
        <v>50</v>
      </c>
      <c r="AW1395">
        <f t="shared" si="262"/>
        <v>12</v>
      </c>
      <c r="AX1395">
        <f t="shared" si="263"/>
        <v>62</v>
      </c>
      <c r="AY1395" t="s">
        <v>102</v>
      </c>
      <c r="AZ1395" s="1">
        <v>46039.875</v>
      </c>
      <c r="BA1395" s="1">
        <v>46039</v>
      </c>
      <c r="BB1395">
        <v>1</v>
      </c>
      <c r="BC1395" t="s">
        <v>121</v>
      </c>
      <c r="BD1395">
        <v>2026</v>
      </c>
    </row>
    <row r="1396" spans="1:56" x14ac:dyDescent="0.25">
      <c r="A1396">
        <v>22500599</v>
      </c>
      <c r="B1396" t="s">
        <v>89</v>
      </c>
      <c r="C1396" t="s">
        <v>90</v>
      </c>
      <c r="D1396">
        <v>1610612744</v>
      </c>
      <c r="E1396" t="str">
        <f t="shared" si="252"/>
        <v>161061274422500599</v>
      </c>
      <c r="F1396" t="s">
        <v>92</v>
      </c>
      <c r="G1396" t="s">
        <v>93</v>
      </c>
      <c r="H1396">
        <v>1610612766</v>
      </c>
      <c r="I1396" s="4" t="str">
        <f t="shared" si="253"/>
        <v>161061276622500599</v>
      </c>
      <c r="J1396">
        <v>1</v>
      </c>
      <c r="K1396">
        <v>1</v>
      </c>
      <c r="L1396">
        <v>136</v>
      </c>
      <c r="M1396">
        <v>116</v>
      </c>
      <c r="N1396">
        <v>34</v>
      </c>
      <c r="O1396">
        <v>7</v>
      </c>
      <c r="P1396">
        <v>8</v>
      </c>
      <c r="Q1396" s="2">
        <f t="shared" si="254"/>
        <v>0.68881685575364671</v>
      </c>
      <c r="R1396" s="3">
        <f t="shared" si="255"/>
        <v>78.72</v>
      </c>
      <c r="S1396" s="3">
        <f t="shared" si="256"/>
        <v>72.48</v>
      </c>
      <c r="T1396" s="3">
        <f t="shared" si="257"/>
        <v>172.76422764227644</v>
      </c>
      <c r="U1396" s="3">
        <f t="shared" si="258"/>
        <v>160.04415011037528</v>
      </c>
      <c r="V1396" s="3">
        <f t="shared" si="259"/>
        <v>12.720077531901154</v>
      </c>
      <c r="W1396" s="2">
        <f t="shared" si="260"/>
        <v>3.0909090909090908</v>
      </c>
      <c r="X1396">
        <v>93</v>
      </c>
      <c r="Y1396">
        <v>51</v>
      </c>
      <c r="Z1396" s="2">
        <v>0.54800000000000004</v>
      </c>
      <c r="AA1396">
        <v>52</v>
      </c>
      <c r="AB1396">
        <v>23</v>
      </c>
      <c r="AC1396">
        <f t="shared" si="261"/>
        <v>69</v>
      </c>
      <c r="AD1396" s="2">
        <v>0.442</v>
      </c>
      <c r="AE1396">
        <v>13</v>
      </c>
      <c r="AF1396">
        <v>11</v>
      </c>
      <c r="AG1396" s="2">
        <v>0.84599999999999997</v>
      </c>
      <c r="AH1396">
        <v>32</v>
      </c>
      <c r="AI1396">
        <v>9</v>
      </c>
      <c r="AJ1396">
        <v>41</v>
      </c>
      <c r="AK1396">
        <v>23</v>
      </c>
      <c r="AL1396">
        <v>11</v>
      </c>
      <c r="AM1396">
        <v>20</v>
      </c>
      <c r="AN1396">
        <v>240</v>
      </c>
      <c r="AO1396">
        <v>39</v>
      </c>
      <c r="AP1396">
        <v>30</v>
      </c>
      <c r="AQ1396">
        <v>43</v>
      </c>
      <c r="AR1396">
        <v>24</v>
      </c>
      <c r="AS1396">
        <v>22</v>
      </c>
      <c r="AT1396">
        <v>19</v>
      </c>
      <c r="AU1396">
        <v>23</v>
      </c>
      <c r="AV1396">
        <v>56</v>
      </c>
      <c r="AW1396">
        <f t="shared" si="262"/>
        <v>0</v>
      </c>
      <c r="AX1396">
        <f t="shared" si="263"/>
        <v>56</v>
      </c>
      <c r="AY1396" t="s">
        <v>102</v>
      </c>
      <c r="AZ1396" s="1">
        <v>46039.854166666664</v>
      </c>
      <c r="BA1396" s="1">
        <v>46039</v>
      </c>
      <c r="BB1396">
        <v>1</v>
      </c>
      <c r="BC1396" t="s">
        <v>121</v>
      </c>
      <c r="BD1396">
        <v>2026</v>
      </c>
    </row>
    <row r="1397" spans="1:56" x14ac:dyDescent="0.25">
      <c r="A1397">
        <v>22500599</v>
      </c>
      <c r="B1397" t="s">
        <v>92</v>
      </c>
      <c r="C1397" t="s">
        <v>93</v>
      </c>
      <c r="D1397">
        <v>1610612766</v>
      </c>
      <c r="E1397" t="str">
        <f t="shared" si="252"/>
        <v>161061276622500599</v>
      </c>
      <c r="F1397" t="s">
        <v>89</v>
      </c>
      <c r="G1397" t="s">
        <v>90</v>
      </c>
      <c r="H1397">
        <v>1610612744</v>
      </c>
      <c r="I1397" s="4" t="str">
        <f t="shared" si="253"/>
        <v>161061274422500599</v>
      </c>
      <c r="J1397">
        <v>0</v>
      </c>
      <c r="K1397">
        <v>0</v>
      </c>
      <c r="L1397">
        <v>116</v>
      </c>
      <c r="M1397">
        <v>136</v>
      </c>
      <c r="N1397">
        <v>27</v>
      </c>
      <c r="O1397">
        <v>3</v>
      </c>
      <c r="P1397">
        <v>5</v>
      </c>
      <c r="Q1397" s="2">
        <f t="shared" si="254"/>
        <v>0.5715411903823413</v>
      </c>
      <c r="R1397" s="3">
        <f t="shared" si="255"/>
        <v>72.48</v>
      </c>
      <c r="S1397" s="3">
        <f t="shared" si="256"/>
        <v>78.72</v>
      </c>
      <c r="T1397" s="3">
        <f t="shared" si="257"/>
        <v>160.04415011037528</v>
      </c>
      <c r="U1397" s="3">
        <f t="shared" si="258"/>
        <v>172.76422764227644</v>
      </c>
      <c r="V1397" s="3">
        <f t="shared" si="259"/>
        <v>-12.720077531901154</v>
      </c>
      <c r="W1397" s="2">
        <f t="shared" si="260"/>
        <v>1.588235294117647</v>
      </c>
      <c r="X1397">
        <v>94</v>
      </c>
      <c r="Y1397">
        <v>43</v>
      </c>
      <c r="Z1397" s="2">
        <v>0.45700000000000002</v>
      </c>
      <c r="AA1397">
        <v>44</v>
      </c>
      <c r="AB1397">
        <v>16</v>
      </c>
      <c r="AC1397">
        <f t="shared" si="261"/>
        <v>48</v>
      </c>
      <c r="AD1397" s="2">
        <v>0.36399999999999999</v>
      </c>
      <c r="AE1397">
        <v>17</v>
      </c>
      <c r="AF1397">
        <v>14</v>
      </c>
      <c r="AG1397" s="2">
        <v>0.82399999999999995</v>
      </c>
      <c r="AH1397">
        <v>32</v>
      </c>
      <c r="AI1397">
        <v>12</v>
      </c>
      <c r="AJ1397">
        <v>44</v>
      </c>
      <c r="AK1397">
        <v>22</v>
      </c>
      <c r="AL1397">
        <v>17</v>
      </c>
      <c r="AM1397">
        <v>-20</v>
      </c>
      <c r="AN1397">
        <v>240</v>
      </c>
      <c r="AO1397">
        <v>28</v>
      </c>
      <c r="AP1397">
        <v>29</v>
      </c>
      <c r="AQ1397">
        <v>37</v>
      </c>
      <c r="AR1397">
        <v>22</v>
      </c>
      <c r="AS1397">
        <v>0</v>
      </c>
      <c r="AT1397">
        <v>10</v>
      </c>
      <c r="AU1397">
        <v>16</v>
      </c>
      <c r="AV1397">
        <v>48</v>
      </c>
      <c r="AW1397">
        <f t="shared" si="262"/>
        <v>6</v>
      </c>
      <c r="AX1397">
        <f t="shared" si="263"/>
        <v>54</v>
      </c>
      <c r="AY1397" t="s">
        <v>102</v>
      </c>
      <c r="AZ1397" s="1">
        <v>46039.854166666664</v>
      </c>
      <c r="BA1397" s="1">
        <v>46039</v>
      </c>
      <c r="BB1397">
        <v>1</v>
      </c>
      <c r="BC1397" t="s">
        <v>121</v>
      </c>
      <c r="BD1397">
        <v>2026</v>
      </c>
    </row>
    <row r="1398" spans="1:56" x14ac:dyDescent="0.25">
      <c r="A1398">
        <v>22500597</v>
      </c>
      <c r="B1398" t="s">
        <v>59</v>
      </c>
      <c r="C1398" t="s">
        <v>60</v>
      </c>
      <c r="D1398">
        <v>1610612760</v>
      </c>
      <c r="E1398" t="str">
        <f t="shared" si="252"/>
        <v>161061276022500597</v>
      </c>
      <c r="F1398" t="s">
        <v>96</v>
      </c>
      <c r="G1398" t="s">
        <v>97</v>
      </c>
      <c r="H1398">
        <v>1610612748</v>
      </c>
      <c r="I1398" s="4" t="str">
        <f t="shared" si="253"/>
        <v>161061274822500597</v>
      </c>
      <c r="J1398">
        <v>0</v>
      </c>
      <c r="K1398">
        <v>0</v>
      </c>
      <c r="L1398">
        <v>120</v>
      </c>
      <c r="M1398">
        <v>122</v>
      </c>
      <c r="N1398">
        <v>23</v>
      </c>
      <c r="O1398">
        <v>6</v>
      </c>
      <c r="P1398">
        <v>3</v>
      </c>
      <c r="Q1398" s="2">
        <f t="shared" si="254"/>
        <v>0.67174205105239593</v>
      </c>
      <c r="R1398" s="3">
        <f t="shared" si="255"/>
        <v>70.319999999999993</v>
      </c>
      <c r="S1398" s="3">
        <f t="shared" si="256"/>
        <v>98.32</v>
      </c>
      <c r="T1398" s="3">
        <f t="shared" si="257"/>
        <v>170.64846416382252</v>
      </c>
      <c r="U1398" s="3">
        <f t="shared" si="258"/>
        <v>124.08462164361269</v>
      </c>
      <c r="V1398" s="3">
        <f t="shared" si="259"/>
        <v>46.563842520209832</v>
      </c>
      <c r="W1398" s="2">
        <f t="shared" si="260"/>
        <v>1.6428571428571428</v>
      </c>
      <c r="X1398">
        <v>77</v>
      </c>
      <c r="Y1398">
        <v>42</v>
      </c>
      <c r="Z1398" s="2">
        <v>0.54500000000000004</v>
      </c>
      <c r="AA1398">
        <v>29</v>
      </c>
      <c r="AB1398">
        <v>13</v>
      </c>
      <c r="AC1398">
        <f t="shared" si="261"/>
        <v>39</v>
      </c>
      <c r="AD1398" s="2">
        <v>0.44800000000000001</v>
      </c>
      <c r="AE1398">
        <v>28</v>
      </c>
      <c r="AF1398">
        <v>23</v>
      </c>
      <c r="AG1398" s="2">
        <v>0.82099999999999995</v>
      </c>
      <c r="AH1398">
        <v>41</v>
      </c>
      <c r="AI1398">
        <v>5</v>
      </c>
      <c r="AJ1398">
        <v>46</v>
      </c>
      <c r="AK1398">
        <v>19</v>
      </c>
      <c r="AL1398">
        <v>14</v>
      </c>
      <c r="AM1398">
        <v>-2</v>
      </c>
      <c r="AN1398">
        <v>240</v>
      </c>
      <c r="AO1398">
        <v>37</v>
      </c>
      <c r="AP1398">
        <v>28</v>
      </c>
      <c r="AQ1398">
        <v>30</v>
      </c>
      <c r="AR1398">
        <v>25</v>
      </c>
      <c r="AS1398">
        <v>12</v>
      </c>
      <c r="AT1398">
        <v>15</v>
      </c>
      <c r="AU1398">
        <v>7</v>
      </c>
      <c r="AV1398">
        <v>50</v>
      </c>
      <c r="AW1398">
        <f t="shared" si="262"/>
        <v>8</v>
      </c>
      <c r="AX1398">
        <f t="shared" si="263"/>
        <v>58</v>
      </c>
      <c r="AY1398" t="s">
        <v>102</v>
      </c>
      <c r="AZ1398" s="1">
        <v>46039.833333333336</v>
      </c>
      <c r="BA1398" s="1">
        <v>46039</v>
      </c>
      <c r="BB1398">
        <v>1</v>
      </c>
      <c r="BC1398" t="s">
        <v>121</v>
      </c>
      <c r="BD1398">
        <v>2026</v>
      </c>
    </row>
    <row r="1399" spans="1:56" x14ac:dyDescent="0.25">
      <c r="A1399">
        <v>22500597</v>
      </c>
      <c r="B1399" t="s">
        <v>96</v>
      </c>
      <c r="C1399" t="s">
        <v>97</v>
      </c>
      <c r="D1399">
        <v>1610612748</v>
      </c>
      <c r="E1399" t="str">
        <f t="shared" si="252"/>
        <v>161061274822500597</v>
      </c>
      <c r="F1399" t="s">
        <v>59</v>
      </c>
      <c r="G1399" t="s">
        <v>60</v>
      </c>
      <c r="H1399">
        <v>1610612760</v>
      </c>
      <c r="I1399" s="4" t="str">
        <f t="shared" si="253"/>
        <v>161061276022500597</v>
      </c>
      <c r="J1399">
        <v>1</v>
      </c>
      <c r="K1399">
        <v>1</v>
      </c>
      <c r="L1399">
        <v>122</v>
      </c>
      <c r="M1399">
        <v>120</v>
      </c>
      <c r="N1399">
        <v>30</v>
      </c>
      <c r="O1399">
        <v>4</v>
      </c>
      <c r="P1399">
        <v>7</v>
      </c>
      <c r="Q1399" s="2">
        <f t="shared" si="254"/>
        <v>0.49464807006162831</v>
      </c>
      <c r="R1399" s="3">
        <f t="shared" si="255"/>
        <v>98.32</v>
      </c>
      <c r="S1399" s="3">
        <f t="shared" si="256"/>
        <v>70.319999999999993</v>
      </c>
      <c r="T1399" s="3">
        <f t="shared" si="257"/>
        <v>124.08462164361269</v>
      </c>
      <c r="U1399" s="3">
        <f t="shared" si="258"/>
        <v>170.64846416382252</v>
      </c>
      <c r="V1399" s="3">
        <f t="shared" si="259"/>
        <v>-46.563842520209832</v>
      </c>
      <c r="W1399" s="2">
        <f t="shared" si="260"/>
        <v>7.5</v>
      </c>
      <c r="X1399">
        <v>111</v>
      </c>
      <c r="Y1399">
        <v>41</v>
      </c>
      <c r="Z1399" s="2">
        <v>0.36899999999999999</v>
      </c>
      <c r="AA1399">
        <v>50</v>
      </c>
      <c r="AB1399">
        <v>20</v>
      </c>
      <c r="AC1399">
        <f t="shared" si="261"/>
        <v>60</v>
      </c>
      <c r="AD1399" s="2">
        <v>0.4</v>
      </c>
      <c r="AE1399">
        <v>28</v>
      </c>
      <c r="AF1399">
        <v>20</v>
      </c>
      <c r="AG1399" s="2">
        <v>0.71399999999999997</v>
      </c>
      <c r="AH1399">
        <v>30</v>
      </c>
      <c r="AI1399">
        <v>21</v>
      </c>
      <c r="AJ1399">
        <v>51</v>
      </c>
      <c r="AK1399">
        <v>21</v>
      </c>
      <c r="AL1399">
        <v>4</v>
      </c>
      <c r="AM1399">
        <v>2</v>
      </c>
      <c r="AN1399">
        <v>240</v>
      </c>
      <c r="AO1399">
        <v>30</v>
      </c>
      <c r="AP1399">
        <v>30</v>
      </c>
      <c r="AQ1399">
        <v>35</v>
      </c>
      <c r="AR1399">
        <v>27</v>
      </c>
      <c r="AS1399">
        <v>6</v>
      </c>
      <c r="AT1399">
        <v>9</v>
      </c>
      <c r="AU1399">
        <v>21</v>
      </c>
      <c r="AV1399">
        <v>40</v>
      </c>
      <c r="AW1399">
        <f t="shared" si="262"/>
        <v>2</v>
      </c>
      <c r="AX1399">
        <f t="shared" si="263"/>
        <v>42</v>
      </c>
      <c r="AY1399" t="s">
        <v>102</v>
      </c>
      <c r="AZ1399" s="1">
        <v>46039.833333333336</v>
      </c>
      <c r="BA1399" s="1">
        <v>46039</v>
      </c>
      <c r="BB1399">
        <v>1</v>
      </c>
      <c r="BC1399" t="s">
        <v>121</v>
      </c>
      <c r="BD1399">
        <v>2026</v>
      </c>
    </row>
    <row r="1400" spans="1:56" x14ac:dyDescent="0.25">
      <c r="A1400">
        <v>22500598</v>
      </c>
      <c r="B1400" t="s">
        <v>66</v>
      </c>
      <c r="C1400" t="s">
        <v>67</v>
      </c>
      <c r="D1400">
        <v>1610612750</v>
      </c>
      <c r="E1400" t="str">
        <f t="shared" si="252"/>
        <v>161061275022500598</v>
      </c>
      <c r="F1400" t="s">
        <v>53</v>
      </c>
      <c r="G1400" t="s">
        <v>54</v>
      </c>
      <c r="H1400">
        <v>1610612759</v>
      </c>
      <c r="I1400" s="4" t="str">
        <f t="shared" si="253"/>
        <v>161061275922500598</v>
      </c>
      <c r="J1400">
        <v>0</v>
      </c>
      <c r="K1400">
        <v>0</v>
      </c>
      <c r="L1400">
        <v>123</v>
      </c>
      <c r="M1400">
        <v>126</v>
      </c>
      <c r="N1400">
        <v>22</v>
      </c>
      <c r="O1400">
        <v>7</v>
      </c>
      <c r="P1400">
        <v>7</v>
      </c>
      <c r="Q1400" s="2">
        <f t="shared" si="254"/>
        <v>0.60105551211884289</v>
      </c>
      <c r="R1400" s="3">
        <f t="shared" si="255"/>
        <v>79.319999999999993</v>
      </c>
      <c r="S1400" s="3">
        <f t="shared" si="256"/>
        <v>78.319999999999993</v>
      </c>
      <c r="T1400" s="3">
        <f t="shared" si="257"/>
        <v>155.06807866868382</v>
      </c>
      <c r="U1400" s="3">
        <f t="shared" si="258"/>
        <v>160.87844739530135</v>
      </c>
      <c r="V1400" s="3">
        <f t="shared" si="259"/>
        <v>-5.8103687266175257</v>
      </c>
      <c r="W1400" s="2">
        <f t="shared" si="260"/>
        <v>2</v>
      </c>
      <c r="X1400">
        <v>90</v>
      </c>
      <c r="Y1400">
        <v>42</v>
      </c>
      <c r="Z1400" s="2">
        <v>0.46700000000000003</v>
      </c>
      <c r="AA1400">
        <v>34</v>
      </c>
      <c r="AB1400">
        <v>14</v>
      </c>
      <c r="AC1400">
        <f t="shared" si="261"/>
        <v>42</v>
      </c>
      <c r="AD1400" s="2">
        <v>0.41199999999999998</v>
      </c>
      <c r="AE1400">
        <v>28</v>
      </c>
      <c r="AF1400">
        <v>25</v>
      </c>
      <c r="AG1400" s="2">
        <v>0.89300000000000002</v>
      </c>
      <c r="AH1400">
        <v>29</v>
      </c>
      <c r="AI1400">
        <v>12</v>
      </c>
      <c r="AJ1400">
        <v>41</v>
      </c>
      <c r="AK1400">
        <v>22</v>
      </c>
      <c r="AL1400">
        <v>11</v>
      </c>
      <c r="AM1400">
        <v>-3</v>
      </c>
      <c r="AN1400">
        <v>240</v>
      </c>
      <c r="AO1400">
        <v>22</v>
      </c>
      <c r="AP1400">
        <v>22</v>
      </c>
      <c r="AQ1400">
        <v>40</v>
      </c>
      <c r="AR1400">
        <v>39</v>
      </c>
      <c r="AS1400">
        <v>5</v>
      </c>
      <c r="AT1400">
        <v>17</v>
      </c>
      <c r="AU1400">
        <v>13</v>
      </c>
      <c r="AV1400">
        <v>42</v>
      </c>
      <c r="AW1400">
        <f t="shared" si="262"/>
        <v>14</v>
      </c>
      <c r="AX1400">
        <f t="shared" si="263"/>
        <v>56</v>
      </c>
      <c r="AY1400" t="s">
        <v>102</v>
      </c>
      <c r="AZ1400" s="1">
        <v>46039.833333333336</v>
      </c>
      <c r="BA1400" s="1">
        <v>46039</v>
      </c>
      <c r="BB1400">
        <v>1</v>
      </c>
      <c r="BC1400" t="s">
        <v>121</v>
      </c>
      <c r="BD1400">
        <v>2026</v>
      </c>
    </row>
    <row r="1401" spans="1:56" x14ac:dyDescent="0.25">
      <c r="A1401">
        <v>22500598</v>
      </c>
      <c r="B1401" t="s">
        <v>53</v>
      </c>
      <c r="C1401" t="s">
        <v>54</v>
      </c>
      <c r="D1401">
        <v>1610612759</v>
      </c>
      <c r="E1401" t="str">
        <f t="shared" si="252"/>
        <v>161061275922500598</v>
      </c>
      <c r="F1401" t="s">
        <v>66</v>
      </c>
      <c r="G1401" t="s">
        <v>67</v>
      </c>
      <c r="H1401">
        <v>1610612750</v>
      </c>
      <c r="I1401" s="4" t="str">
        <f t="shared" si="253"/>
        <v>161061275022500598</v>
      </c>
      <c r="J1401">
        <v>1</v>
      </c>
      <c r="K1401">
        <v>1</v>
      </c>
      <c r="L1401">
        <v>126</v>
      </c>
      <c r="M1401">
        <v>123</v>
      </c>
      <c r="N1401">
        <v>35</v>
      </c>
      <c r="O1401">
        <v>5</v>
      </c>
      <c r="P1401">
        <v>6</v>
      </c>
      <c r="Q1401" s="2">
        <f t="shared" si="254"/>
        <v>0.59255079006772016</v>
      </c>
      <c r="R1401" s="3">
        <f t="shared" si="255"/>
        <v>78.319999999999993</v>
      </c>
      <c r="S1401" s="3">
        <f t="shared" si="256"/>
        <v>79.319999999999993</v>
      </c>
      <c r="T1401" s="3">
        <f t="shared" si="257"/>
        <v>160.87844739530135</v>
      </c>
      <c r="U1401" s="3">
        <f t="shared" si="258"/>
        <v>155.06807866868382</v>
      </c>
      <c r="V1401" s="3">
        <f t="shared" si="259"/>
        <v>5.8103687266175257</v>
      </c>
      <c r="W1401" s="2">
        <f t="shared" si="260"/>
        <v>3.1818181818181817</v>
      </c>
      <c r="X1401">
        <v>94</v>
      </c>
      <c r="Y1401">
        <v>47</v>
      </c>
      <c r="Z1401" s="2">
        <v>0.5</v>
      </c>
      <c r="AA1401">
        <v>38</v>
      </c>
      <c r="AB1401">
        <v>15</v>
      </c>
      <c r="AC1401">
        <f t="shared" si="261"/>
        <v>45</v>
      </c>
      <c r="AD1401" s="2">
        <v>0.39500000000000002</v>
      </c>
      <c r="AE1401">
        <v>28</v>
      </c>
      <c r="AF1401">
        <v>17</v>
      </c>
      <c r="AG1401" s="2">
        <v>0.60699999999999998</v>
      </c>
      <c r="AH1401">
        <v>26</v>
      </c>
      <c r="AI1401">
        <v>17</v>
      </c>
      <c r="AJ1401">
        <v>43</v>
      </c>
      <c r="AK1401">
        <v>20</v>
      </c>
      <c r="AL1401">
        <v>11</v>
      </c>
      <c r="AM1401">
        <v>3</v>
      </c>
      <c r="AN1401">
        <v>240</v>
      </c>
      <c r="AO1401">
        <v>21</v>
      </c>
      <c r="AP1401">
        <v>48</v>
      </c>
      <c r="AQ1401">
        <v>27</v>
      </c>
      <c r="AR1401">
        <v>30</v>
      </c>
      <c r="AS1401">
        <v>25</v>
      </c>
      <c r="AT1401">
        <v>8</v>
      </c>
      <c r="AU1401">
        <v>17</v>
      </c>
      <c r="AV1401">
        <v>54</v>
      </c>
      <c r="AW1401">
        <f t="shared" si="262"/>
        <v>10</v>
      </c>
      <c r="AX1401">
        <f t="shared" si="263"/>
        <v>64</v>
      </c>
      <c r="AY1401" t="s">
        <v>102</v>
      </c>
      <c r="AZ1401" s="1">
        <v>46039.833333333336</v>
      </c>
      <c r="BA1401" s="1">
        <v>46039</v>
      </c>
      <c r="BB1401">
        <v>1</v>
      </c>
      <c r="BC1401" t="s">
        <v>121</v>
      </c>
      <c r="BD1401">
        <v>2026</v>
      </c>
    </row>
    <row r="1402" spans="1:56" x14ac:dyDescent="0.25">
      <c r="A1402">
        <v>22500594</v>
      </c>
      <c r="B1402" t="s">
        <v>83</v>
      </c>
      <c r="C1402" t="s">
        <v>84</v>
      </c>
      <c r="D1402">
        <v>1610612737</v>
      </c>
      <c r="E1402" t="str">
        <f t="shared" si="252"/>
        <v>161061273722500594</v>
      </c>
      <c r="F1402" t="s">
        <v>76</v>
      </c>
      <c r="G1402" t="s">
        <v>77</v>
      </c>
      <c r="H1402">
        <v>1610612738</v>
      </c>
      <c r="I1402" s="4" t="str">
        <f t="shared" si="253"/>
        <v>161061273822500594</v>
      </c>
      <c r="J1402">
        <v>1</v>
      </c>
      <c r="K1402">
        <v>0</v>
      </c>
      <c r="L1402">
        <v>106</v>
      </c>
      <c r="M1402">
        <v>132</v>
      </c>
      <c r="N1402">
        <v>29</v>
      </c>
      <c r="O1402">
        <v>4</v>
      </c>
      <c r="P1402">
        <v>10</v>
      </c>
      <c r="Q1402" s="2">
        <f t="shared" si="254"/>
        <v>0.48410668615272195</v>
      </c>
      <c r="R1402" s="3">
        <f t="shared" si="255"/>
        <v>85.48</v>
      </c>
      <c r="S1402" s="3">
        <f t="shared" si="256"/>
        <v>73.680000000000007</v>
      </c>
      <c r="T1402" s="3">
        <f t="shared" si="257"/>
        <v>124.00561534861956</v>
      </c>
      <c r="U1402" s="3">
        <f t="shared" si="258"/>
        <v>179.15309446254071</v>
      </c>
      <c r="V1402" s="3">
        <f t="shared" si="259"/>
        <v>-55.14747911392115</v>
      </c>
      <c r="W1402" s="2">
        <f t="shared" si="260"/>
        <v>2.6363636363636362</v>
      </c>
      <c r="X1402">
        <v>102</v>
      </c>
      <c r="Y1402">
        <v>38</v>
      </c>
      <c r="Z1402" s="2">
        <v>0.373</v>
      </c>
      <c r="AA1402">
        <v>46</v>
      </c>
      <c r="AB1402">
        <v>15</v>
      </c>
      <c r="AC1402">
        <f t="shared" si="261"/>
        <v>45</v>
      </c>
      <c r="AD1402" s="2">
        <v>0.32600000000000001</v>
      </c>
      <c r="AE1402">
        <v>17</v>
      </c>
      <c r="AF1402">
        <v>15</v>
      </c>
      <c r="AG1402" s="2">
        <v>0.88200000000000001</v>
      </c>
      <c r="AH1402">
        <v>34</v>
      </c>
      <c r="AI1402">
        <v>13</v>
      </c>
      <c r="AJ1402">
        <v>47</v>
      </c>
      <c r="AK1402">
        <v>17</v>
      </c>
      <c r="AL1402">
        <v>11</v>
      </c>
      <c r="AM1402">
        <v>-26</v>
      </c>
      <c r="AN1402">
        <v>240</v>
      </c>
      <c r="AO1402">
        <v>23</v>
      </c>
      <c r="AP1402">
        <v>28</v>
      </c>
      <c r="AQ1402">
        <v>23</v>
      </c>
      <c r="AR1402">
        <v>32</v>
      </c>
      <c r="AS1402">
        <v>2</v>
      </c>
      <c r="AT1402">
        <v>22</v>
      </c>
      <c r="AU1402">
        <v>19</v>
      </c>
      <c r="AV1402">
        <v>42</v>
      </c>
      <c r="AW1402">
        <f t="shared" si="262"/>
        <v>4</v>
      </c>
      <c r="AX1402">
        <f t="shared" si="263"/>
        <v>46</v>
      </c>
      <c r="AY1402" t="s">
        <v>102</v>
      </c>
      <c r="AZ1402" s="1">
        <v>46039.8125</v>
      </c>
      <c r="BA1402" s="1">
        <v>46039</v>
      </c>
      <c r="BB1402">
        <v>1</v>
      </c>
      <c r="BC1402" t="s">
        <v>121</v>
      </c>
      <c r="BD1402">
        <v>2026</v>
      </c>
    </row>
    <row r="1403" spans="1:56" x14ac:dyDescent="0.25">
      <c r="A1403">
        <v>22500594</v>
      </c>
      <c r="B1403" t="s">
        <v>76</v>
      </c>
      <c r="C1403" t="s">
        <v>77</v>
      </c>
      <c r="D1403">
        <v>1610612738</v>
      </c>
      <c r="E1403" t="str">
        <f t="shared" si="252"/>
        <v>161061273822500594</v>
      </c>
      <c r="F1403" t="s">
        <v>83</v>
      </c>
      <c r="G1403" t="s">
        <v>84</v>
      </c>
      <c r="H1403">
        <v>1610612737</v>
      </c>
      <c r="I1403" s="4" t="str">
        <f t="shared" si="253"/>
        <v>161061273722500594</v>
      </c>
      <c r="J1403">
        <v>0</v>
      </c>
      <c r="K1403">
        <v>1</v>
      </c>
      <c r="L1403">
        <v>132</v>
      </c>
      <c r="M1403">
        <v>106</v>
      </c>
      <c r="N1403">
        <v>27</v>
      </c>
      <c r="O1403">
        <v>8</v>
      </c>
      <c r="P1403">
        <v>9</v>
      </c>
      <c r="Q1403" s="2">
        <f t="shared" si="254"/>
        <v>0.6555423122765196</v>
      </c>
      <c r="R1403" s="3">
        <f t="shared" si="255"/>
        <v>73.680000000000007</v>
      </c>
      <c r="S1403" s="3">
        <f t="shared" si="256"/>
        <v>85.48</v>
      </c>
      <c r="T1403" s="3">
        <f t="shared" si="257"/>
        <v>179.15309446254071</v>
      </c>
      <c r="U1403" s="3">
        <f t="shared" si="258"/>
        <v>124.00561534861956</v>
      </c>
      <c r="V1403" s="3">
        <f t="shared" si="259"/>
        <v>55.14747911392115</v>
      </c>
      <c r="W1403" s="2">
        <f t="shared" si="260"/>
        <v>1.6875</v>
      </c>
      <c r="X1403">
        <v>91</v>
      </c>
      <c r="Y1403">
        <v>46</v>
      </c>
      <c r="Z1403" s="2">
        <v>0.505</v>
      </c>
      <c r="AA1403">
        <v>52</v>
      </c>
      <c r="AB1403">
        <v>22</v>
      </c>
      <c r="AC1403">
        <f t="shared" si="261"/>
        <v>66</v>
      </c>
      <c r="AD1403" s="2">
        <v>0.42299999999999999</v>
      </c>
      <c r="AE1403">
        <v>22</v>
      </c>
      <c r="AF1403">
        <v>18</v>
      </c>
      <c r="AG1403" s="2">
        <v>0.81799999999999995</v>
      </c>
      <c r="AH1403">
        <v>44</v>
      </c>
      <c r="AI1403">
        <v>11</v>
      </c>
      <c r="AJ1403">
        <v>55</v>
      </c>
      <c r="AK1403">
        <v>17</v>
      </c>
      <c r="AL1403">
        <v>16</v>
      </c>
      <c r="AM1403">
        <v>26</v>
      </c>
      <c r="AN1403">
        <v>240</v>
      </c>
      <c r="AO1403">
        <v>30</v>
      </c>
      <c r="AP1403">
        <v>52</v>
      </c>
      <c r="AQ1403">
        <v>35</v>
      </c>
      <c r="AR1403">
        <v>15</v>
      </c>
      <c r="AS1403">
        <v>43</v>
      </c>
      <c r="AT1403">
        <v>21</v>
      </c>
      <c r="AU1403">
        <v>12</v>
      </c>
      <c r="AV1403">
        <v>40</v>
      </c>
      <c r="AW1403">
        <f t="shared" si="262"/>
        <v>8</v>
      </c>
      <c r="AX1403">
        <f t="shared" si="263"/>
        <v>48</v>
      </c>
      <c r="AY1403" t="s">
        <v>102</v>
      </c>
      <c r="AZ1403" s="1">
        <v>46039.8125</v>
      </c>
      <c r="BA1403" s="1">
        <v>46039</v>
      </c>
      <c r="BB1403">
        <v>1</v>
      </c>
      <c r="BC1403" t="s">
        <v>121</v>
      </c>
      <c r="BD1403">
        <v>2026</v>
      </c>
    </row>
    <row r="1404" spans="1:56" x14ac:dyDescent="0.25">
      <c r="A1404">
        <v>22500595</v>
      </c>
      <c r="B1404" t="s">
        <v>64</v>
      </c>
      <c r="C1404" t="s">
        <v>65</v>
      </c>
      <c r="D1404">
        <v>1610612765</v>
      </c>
      <c r="E1404" t="str">
        <f t="shared" si="252"/>
        <v>161061276522500595</v>
      </c>
      <c r="F1404" t="s">
        <v>113</v>
      </c>
      <c r="G1404" t="s">
        <v>114</v>
      </c>
      <c r="H1404">
        <v>1610612754</v>
      </c>
      <c r="I1404" s="4" t="str">
        <f t="shared" si="253"/>
        <v>161061275422500595</v>
      </c>
      <c r="J1404">
        <v>1</v>
      </c>
      <c r="K1404">
        <v>1</v>
      </c>
      <c r="L1404">
        <v>121</v>
      </c>
      <c r="M1404">
        <v>78</v>
      </c>
      <c r="N1404">
        <v>32</v>
      </c>
      <c r="O1404">
        <v>6</v>
      </c>
      <c r="P1404">
        <v>15</v>
      </c>
      <c r="Q1404" s="2">
        <f t="shared" si="254"/>
        <v>0.59688239936858722</v>
      </c>
      <c r="R1404" s="3">
        <f t="shared" si="255"/>
        <v>75.36</v>
      </c>
      <c r="S1404" s="3">
        <f t="shared" si="256"/>
        <v>60.879999999999995</v>
      </c>
      <c r="T1404" s="3">
        <f t="shared" si="257"/>
        <v>160.56263269639066</v>
      </c>
      <c r="U1404" s="3">
        <f t="shared" si="258"/>
        <v>128.1208935611038</v>
      </c>
      <c r="V1404" s="3">
        <f t="shared" si="259"/>
        <v>32.441739135286866</v>
      </c>
      <c r="W1404" s="2">
        <f t="shared" si="260"/>
        <v>1.6842105263157894</v>
      </c>
      <c r="X1404">
        <v>93</v>
      </c>
      <c r="Y1404">
        <v>46</v>
      </c>
      <c r="Z1404" s="2">
        <v>0.495</v>
      </c>
      <c r="AA1404">
        <v>34</v>
      </c>
      <c r="AB1404">
        <v>16</v>
      </c>
      <c r="AC1404">
        <f t="shared" si="261"/>
        <v>48</v>
      </c>
      <c r="AD1404" s="2">
        <v>0.47099999999999997</v>
      </c>
      <c r="AE1404">
        <v>19</v>
      </c>
      <c r="AF1404">
        <v>13</v>
      </c>
      <c r="AG1404" s="2">
        <v>0.68400000000000005</v>
      </c>
      <c r="AH1404">
        <v>44</v>
      </c>
      <c r="AI1404">
        <v>7</v>
      </c>
      <c r="AJ1404">
        <v>51</v>
      </c>
      <c r="AK1404">
        <v>26</v>
      </c>
      <c r="AL1404">
        <v>19</v>
      </c>
      <c r="AM1404">
        <v>43</v>
      </c>
      <c r="AN1404">
        <v>240</v>
      </c>
      <c r="AO1404">
        <v>31</v>
      </c>
      <c r="AP1404">
        <v>28</v>
      </c>
      <c r="AQ1404">
        <v>33</v>
      </c>
      <c r="AR1404">
        <v>29</v>
      </c>
      <c r="AS1404">
        <v>46</v>
      </c>
      <c r="AT1404">
        <v>20</v>
      </c>
      <c r="AU1404">
        <v>34</v>
      </c>
      <c r="AV1404">
        <v>54</v>
      </c>
      <c r="AW1404">
        <f t="shared" si="262"/>
        <v>6</v>
      </c>
      <c r="AX1404">
        <f t="shared" si="263"/>
        <v>60</v>
      </c>
      <c r="AY1404" t="s">
        <v>102</v>
      </c>
      <c r="AZ1404" s="1">
        <v>46039.8125</v>
      </c>
      <c r="BA1404" s="1">
        <v>46039</v>
      </c>
      <c r="BB1404">
        <v>1</v>
      </c>
      <c r="BC1404" t="s">
        <v>121</v>
      </c>
      <c r="BD1404">
        <v>2026</v>
      </c>
    </row>
    <row r="1405" spans="1:56" x14ac:dyDescent="0.25">
      <c r="A1405">
        <v>22500595</v>
      </c>
      <c r="B1405" t="s">
        <v>113</v>
      </c>
      <c r="C1405" t="s">
        <v>114</v>
      </c>
      <c r="D1405">
        <v>1610612754</v>
      </c>
      <c r="E1405" t="str">
        <f t="shared" si="252"/>
        <v>161061275422500595</v>
      </c>
      <c r="F1405" t="s">
        <v>64</v>
      </c>
      <c r="G1405" t="s">
        <v>65</v>
      </c>
      <c r="H1405">
        <v>1610612765</v>
      </c>
      <c r="I1405" s="4" t="str">
        <f t="shared" si="253"/>
        <v>161061276522500595</v>
      </c>
      <c r="J1405">
        <v>0</v>
      </c>
      <c r="K1405">
        <v>0</v>
      </c>
      <c r="L1405">
        <v>78</v>
      </c>
      <c r="M1405">
        <v>121</v>
      </c>
      <c r="N1405">
        <v>18</v>
      </c>
      <c r="O1405">
        <v>2</v>
      </c>
      <c r="P1405">
        <v>13</v>
      </c>
      <c r="Q1405" s="2">
        <f t="shared" si="254"/>
        <v>0.429137323943662</v>
      </c>
      <c r="R1405" s="3">
        <f t="shared" si="255"/>
        <v>60.879999999999995</v>
      </c>
      <c r="S1405" s="3">
        <f t="shared" si="256"/>
        <v>75.36</v>
      </c>
      <c r="T1405" s="3">
        <f t="shared" si="257"/>
        <v>128.1208935611038</v>
      </c>
      <c r="U1405" s="3">
        <f t="shared" si="258"/>
        <v>160.56263269639066</v>
      </c>
      <c r="V1405" s="3">
        <f t="shared" si="259"/>
        <v>-32.441739135286866</v>
      </c>
      <c r="W1405" s="2">
        <f t="shared" si="260"/>
        <v>0.75</v>
      </c>
      <c r="X1405">
        <v>79</v>
      </c>
      <c r="Y1405">
        <v>28</v>
      </c>
      <c r="Z1405" s="2">
        <v>0.35399999999999998</v>
      </c>
      <c r="AA1405">
        <v>35</v>
      </c>
      <c r="AB1405">
        <v>8</v>
      </c>
      <c r="AC1405">
        <f t="shared" si="261"/>
        <v>24</v>
      </c>
      <c r="AD1405" s="2">
        <v>0.22900000000000001</v>
      </c>
      <c r="AE1405">
        <v>27</v>
      </c>
      <c r="AF1405">
        <v>14</v>
      </c>
      <c r="AG1405" s="2">
        <v>0.51900000000000002</v>
      </c>
      <c r="AH1405">
        <v>36</v>
      </c>
      <c r="AI1405">
        <v>6</v>
      </c>
      <c r="AJ1405">
        <v>42</v>
      </c>
      <c r="AK1405">
        <v>18</v>
      </c>
      <c r="AL1405">
        <v>24</v>
      </c>
      <c r="AM1405">
        <v>-43</v>
      </c>
      <c r="AN1405">
        <v>240</v>
      </c>
      <c r="AO1405">
        <v>11</v>
      </c>
      <c r="AP1405">
        <v>14</v>
      </c>
      <c r="AQ1405">
        <v>28</v>
      </c>
      <c r="AR1405">
        <v>25</v>
      </c>
      <c r="AS1405">
        <v>0</v>
      </c>
      <c r="AT1405">
        <v>21</v>
      </c>
      <c r="AU1405">
        <v>9</v>
      </c>
      <c r="AV1405">
        <v>40</v>
      </c>
      <c r="AW1405">
        <f t="shared" si="262"/>
        <v>0</v>
      </c>
      <c r="AX1405">
        <f t="shared" si="263"/>
        <v>40</v>
      </c>
      <c r="AY1405" t="s">
        <v>102</v>
      </c>
      <c r="AZ1405" s="1">
        <v>46039.8125</v>
      </c>
      <c r="BA1405" s="1">
        <v>46039</v>
      </c>
      <c r="BB1405">
        <v>1</v>
      </c>
      <c r="BC1405" t="s">
        <v>121</v>
      </c>
      <c r="BD1405">
        <v>2026</v>
      </c>
    </row>
    <row r="1406" spans="1:56" x14ac:dyDescent="0.25">
      <c r="A1406">
        <v>22500596</v>
      </c>
      <c r="B1406" t="s">
        <v>87</v>
      </c>
      <c r="C1406" t="s">
        <v>88</v>
      </c>
      <c r="D1406">
        <v>1610612756</v>
      </c>
      <c r="E1406" t="str">
        <f t="shared" si="252"/>
        <v>161061275622500596</v>
      </c>
      <c r="F1406" t="s">
        <v>55</v>
      </c>
      <c r="G1406" t="s">
        <v>56</v>
      </c>
      <c r="H1406">
        <v>1610612752</v>
      </c>
      <c r="I1406" s="4" t="str">
        <f t="shared" si="253"/>
        <v>161061275222500596</v>
      </c>
      <c r="J1406">
        <v>0</v>
      </c>
      <c r="K1406">
        <v>1</v>
      </c>
      <c r="L1406">
        <v>106</v>
      </c>
      <c r="M1406">
        <v>99</v>
      </c>
      <c r="N1406">
        <v>22</v>
      </c>
      <c r="O1406">
        <v>2</v>
      </c>
      <c r="P1406">
        <v>9</v>
      </c>
      <c r="Q1406" s="2">
        <f t="shared" si="254"/>
        <v>0.5645504899872178</v>
      </c>
      <c r="R1406" s="3">
        <f t="shared" si="255"/>
        <v>68.88</v>
      </c>
      <c r="S1406" s="3">
        <f t="shared" si="256"/>
        <v>61</v>
      </c>
      <c r="T1406" s="3">
        <f t="shared" si="257"/>
        <v>153.89082462253194</v>
      </c>
      <c r="U1406" s="3">
        <f t="shared" si="258"/>
        <v>162.29508196721312</v>
      </c>
      <c r="V1406" s="3">
        <f t="shared" si="259"/>
        <v>-8.4042573446811843</v>
      </c>
      <c r="W1406" s="2">
        <f t="shared" si="260"/>
        <v>1.8333333333333333</v>
      </c>
      <c r="X1406">
        <v>82</v>
      </c>
      <c r="Y1406">
        <v>34</v>
      </c>
      <c r="Z1406" s="2">
        <v>0.41499999999999998</v>
      </c>
      <c r="AA1406">
        <v>42</v>
      </c>
      <c r="AB1406">
        <v>15</v>
      </c>
      <c r="AC1406">
        <f t="shared" si="261"/>
        <v>45</v>
      </c>
      <c r="AD1406" s="2">
        <v>0.35699999999999998</v>
      </c>
      <c r="AE1406">
        <v>27</v>
      </c>
      <c r="AF1406">
        <v>23</v>
      </c>
      <c r="AG1406" s="2">
        <v>0.85199999999999998</v>
      </c>
      <c r="AH1406">
        <v>24</v>
      </c>
      <c r="AI1406">
        <v>13</v>
      </c>
      <c r="AJ1406">
        <v>37</v>
      </c>
      <c r="AK1406">
        <v>20</v>
      </c>
      <c r="AL1406">
        <v>12</v>
      </c>
      <c r="AM1406">
        <v>7</v>
      </c>
      <c r="AN1406">
        <v>240</v>
      </c>
      <c r="AO1406">
        <v>19</v>
      </c>
      <c r="AP1406">
        <v>36</v>
      </c>
      <c r="AQ1406">
        <v>25</v>
      </c>
      <c r="AR1406">
        <v>26</v>
      </c>
      <c r="AS1406">
        <v>10</v>
      </c>
      <c r="AT1406">
        <v>16</v>
      </c>
      <c r="AU1406">
        <v>19</v>
      </c>
      <c r="AV1406">
        <v>28</v>
      </c>
      <c r="AW1406">
        <f t="shared" si="262"/>
        <v>10</v>
      </c>
      <c r="AX1406">
        <f t="shared" si="263"/>
        <v>38</v>
      </c>
      <c r="AY1406" t="s">
        <v>102</v>
      </c>
      <c r="AZ1406" s="1">
        <v>46039.8125</v>
      </c>
      <c r="BA1406" s="1">
        <v>46039</v>
      </c>
      <c r="BB1406">
        <v>1</v>
      </c>
      <c r="BC1406" t="s">
        <v>121</v>
      </c>
      <c r="BD1406">
        <v>2026</v>
      </c>
    </row>
    <row r="1407" spans="1:56" x14ac:dyDescent="0.25">
      <c r="A1407">
        <v>22500596</v>
      </c>
      <c r="B1407" t="s">
        <v>55</v>
      </c>
      <c r="C1407" t="s">
        <v>56</v>
      </c>
      <c r="D1407">
        <v>1610612752</v>
      </c>
      <c r="E1407" t="str">
        <f t="shared" si="252"/>
        <v>161061275222500596</v>
      </c>
      <c r="F1407" t="s">
        <v>87</v>
      </c>
      <c r="G1407" t="s">
        <v>88</v>
      </c>
      <c r="H1407">
        <v>1610612756</v>
      </c>
      <c r="I1407" s="4" t="str">
        <f t="shared" si="253"/>
        <v>161061275622500596</v>
      </c>
      <c r="J1407">
        <v>1</v>
      </c>
      <c r="K1407">
        <v>0</v>
      </c>
      <c r="L1407">
        <v>99</v>
      </c>
      <c r="M1407">
        <v>106</v>
      </c>
      <c r="N1407">
        <v>20</v>
      </c>
      <c r="O1407">
        <v>5</v>
      </c>
      <c r="P1407">
        <v>9</v>
      </c>
      <c r="Q1407" s="2">
        <f t="shared" si="254"/>
        <v>0.532258064516129</v>
      </c>
      <c r="R1407" s="3">
        <f t="shared" si="255"/>
        <v>61</v>
      </c>
      <c r="S1407" s="3">
        <f t="shared" si="256"/>
        <v>68.88</v>
      </c>
      <c r="T1407" s="3">
        <f t="shared" si="257"/>
        <v>162.29508196721312</v>
      </c>
      <c r="U1407" s="3">
        <f t="shared" si="258"/>
        <v>153.89082462253194</v>
      </c>
      <c r="V1407" s="3">
        <f t="shared" si="259"/>
        <v>8.4042573446811843</v>
      </c>
      <c r="W1407" s="2">
        <f t="shared" si="260"/>
        <v>1.1764705882352942</v>
      </c>
      <c r="X1407">
        <v>82</v>
      </c>
      <c r="Y1407">
        <v>33</v>
      </c>
      <c r="Z1407" s="2">
        <v>0.40200000000000002</v>
      </c>
      <c r="AA1407">
        <v>44</v>
      </c>
      <c r="AB1407">
        <v>14</v>
      </c>
      <c r="AC1407">
        <f t="shared" si="261"/>
        <v>42</v>
      </c>
      <c r="AD1407" s="2">
        <v>0.318</v>
      </c>
      <c r="AE1407">
        <v>25</v>
      </c>
      <c r="AF1407">
        <v>19</v>
      </c>
      <c r="AG1407" s="2">
        <v>0.76</v>
      </c>
      <c r="AH1407">
        <v>32</v>
      </c>
      <c r="AI1407">
        <v>15</v>
      </c>
      <c r="AJ1407">
        <v>47</v>
      </c>
      <c r="AK1407">
        <v>19</v>
      </c>
      <c r="AL1407">
        <v>17</v>
      </c>
      <c r="AM1407">
        <v>-7</v>
      </c>
      <c r="AN1407">
        <v>240</v>
      </c>
      <c r="AO1407">
        <v>27</v>
      </c>
      <c r="AP1407">
        <v>29</v>
      </c>
      <c r="AQ1407">
        <v>21</v>
      </c>
      <c r="AR1407">
        <v>22</v>
      </c>
      <c r="AS1407">
        <v>10</v>
      </c>
      <c r="AT1407">
        <v>15</v>
      </c>
      <c r="AU1407">
        <v>10</v>
      </c>
      <c r="AV1407">
        <v>32</v>
      </c>
      <c r="AW1407">
        <f t="shared" si="262"/>
        <v>6</v>
      </c>
      <c r="AX1407">
        <f t="shared" si="263"/>
        <v>38</v>
      </c>
      <c r="AY1407" t="s">
        <v>102</v>
      </c>
      <c r="AZ1407" s="1">
        <v>46039.8125</v>
      </c>
      <c r="BA1407" s="1">
        <v>46039</v>
      </c>
      <c r="BB1407">
        <v>1</v>
      </c>
      <c r="BC1407" t="s">
        <v>121</v>
      </c>
      <c r="BD1407">
        <v>2026</v>
      </c>
    </row>
    <row r="1408" spans="1:56" x14ac:dyDescent="0.25">
      <c r="A1408">
        <v>22500593</v>
      </c>
      <c r="B1408" t="s">
        <v>98</v>
      </c>
      <c r="C1408" t="s">
        <v>99</v>
      </c>
      <c r="D1408">
        <v>1610612742</v>
      </c>
      <c r="E1408" t="str">
        <f t="shared" si="252"/>
        <v>161061274222500593</v>
      </c>
      <c r="F1408" t="s">
        <v>107</v>
      </c>
      <c r="G1408" t="s">
        <v>108</v>
      </c>
      <c r="H1408">
        <v>1610612762</v>
      </c>
      <c r="I1408" s="4" t="str">
        <f t="shared" si="253"/>
        <v>161061276222500593</v>
      </c>
      <c r="J1408">
        <v>1</v>
      </c>
      <c r="K1408">
        <v>1</v>
      </c>
      <c r="L1408">
        <v>138</v>
      </c>
      <c r="M1408">
        <v>120</v>
      </c>
      <c r="N1408">
        <v>36</v>
      </c>
      <c r="O1408">
        <v>2</v>
      </c>
      <c r="P1408">
        <v>8</v>
      </c>
      <c r="Q1408" s="2">
        <f t="shared" si="254"/>
        <v>0.64582553350804939</v>
      </c>
      <c r="R1408" s="3">
        <f t="shared" si="255"/>
        <v>82.84</v>
      </c>
      <c r="S1408" s="3">
        <f t="shared" si="256"/>
        <v>71.8</v>
      </c>
      <c r="T1408" s="3">
        <f t="shared" si="257"/>
        <v>166.58619024625784</v>
      </c>
      <c r="U1408" s="3">
        <f t="shared" si="258"/>
        <v>167.13091922005572</v>
      </c>
      <c r="V1408" s="3">
        <f t="shared" si="259"/>
        <v>-0.54472897379787355</v>
      </c>
      <c r="W1408" s="2">
        <f t="shared" si="260"/>
        <v>3.2727272727272729</v>
      </c>
      <c r="X1408">
        <v>91</v>
      </c>
      <c r="Y1408">
        <v>49</v>
      </c>
      <c r="Z1408" s="2">
        <v>0.53800000000000003</v>
      </c>
      <c r="AA1408">
        <v>41</v>
      </c>
      <c r="AB1408">
        <v>18</v>
      </c>
      <c r="AC1408">
        <f t="shared" si="261"/>
        <v>54</v>
      </c>
      <c r="AD1408" s="2">
        <v>0.439</v>
      </c>
      <c r="AE1408">
        <v>36</v>
      </c>
      <c r="AF1408">
        <v>22</v>
      </c>
      <c r="AG1408" s="2">
        <v>0.61099999999999999</v>
      </c>
      <c r="AH1408">
        <v>31</v>
      </c>
      <c r="AI1408">
        <v>13</v>
      </c>
      <c r="AJ1408">
        <v>44</v>
      </c>
      <c r="AK1408">
        <v>18</v>
      </c>
      <c r="AL1408">
        <v>11</v>
      </c>
      <c r="AM1408">
        <v>18</v>
      </c>
      <c r="AN1408">
        <v>240</v>
      </c>
      <c r="AO1408">
        <v>42</v>
      </c>
      <c r="AP1408">
        <v>29</v>
      </c>
      <c r="AQ1408">
        <v>35</v>
      </c>
      <c r="AR1408">
        <v>32</v>
      </c>
      <c r="AS1408">
        <v>23</v>
      </c>
      <c r="AT1408">
        <v>32</v>
      </c>
      <c r="AU1408">
        <v>20</v>
      </c>
      <c r="AV1408">
        <v>54</v>
      </c>
      <c r="AW1408">
        <f t="shared" si="262"/>
        <v>8</v>
      </c>
      <c r="AX1408">
        <f t="shared" si="263"/>
        <v>62</v>
      </c>
      <c r="AY1408" t="s">
        <v>102</v>
      </c>
      <c r="AZ1408" s="1">
        <v>46039.708333333336</v>
      </c>
      <c r="BA1408" s="1">
        <v>46039</v>
      </c>
      <c r="BB1408">
        <v>1</v>
      </c>
      <c r="BC1408" t="s">
        <v>121</v>
      </c>
      <c r="BD1408">
        <v>2026</v>
      </c>
    </row>
    <row r="1409" spans="1:56" x14ac:dyDescent="0.25">
      <c r="A1409">
        <v>22500593</v>
      </c>
      <c r="B1409" t="s">
        <v>107</v>
      </c>
      <c r="C1409" t="s">
        <v>108</v>
      </c>
      <c r="D1409">
        <v>1610612762</v>
      </c>
      <c r="E1409" t="str">
        <f t="shared" si="252"/>
        <v>161061276222500593</v>
      </c>
      <c r="F1409" t="s">
        <v>98</v>
      </c>
      <c r="G1409" t="s">
        <v>99</v>
      </c>
      <c r="H1409">
        <v>1610612742</v>
      </c>
      <c r="I1409" s="4" t="str">
        <f t="shared" si="253"/>
        <v>161061274222500593</v>
      </c>
      <c r="J1409">
        <v>0</v>
      </c>
      <c r="K1409">
        <v>0</v>
      </c>
      <c r="L1409">
        <v>120</v>
      </c>
      <c r="M1409">
        <v>138</v>
      </c>
      <c r="N1409">
        <v>30</v>
      </c>
      <c r="O1409">
        <v>3</v>
      </c>
      <c r="P1409">
        <v>5</v>
      </c>
      <c r="Q1409" s="2">
        <f t="shared" si="254"/>
        <v>0.61349693251533743</v>
      </c>
      <c r="R1409" s="3">
        <f t="shared" si="255"/>
        <v>71.8</v>
      </c>
      <c r="S1409" s="3">
        <f t="shared" si="256"/>
        <v>82.84</v>
      </c>
      <c r="T1409" s="3">
        <f t="shared" si="257"/>
        <v>167.13091922005572</v>
      </c>
      <c r="U1409" s="3">
        <f t="shared" si="258"/>
        <v>166.58619024625784</v>
      </c>
      <c r="V1409" s="3">
        <f t="shared" si="259"/>
        <v>0.54472897379787355</v>
      </c>
      <c r="W1409" s="2">
        <f t="shared" si="260"/>
        <v>2</v>
      </c>
      <c r="X1409">
        <v>89</v>
      </c>
      <c r="Y1409">
        <v>48</v>
      </c>
      <c r="Z1409" s="2">
        <v>0.53900000000000003</v>
      </c>
      <c r="AA1409">
        <v>31</v>
      </c>
      <c r="AB1409">
        <v>10</v>
      </c>
      <c r="AC1409">
        <f t="shared" si="261"/>
        <v>30</v>
      </c>
      <c r="AD1409" s="2">
        <v>0.32300000000000001</v>
      </c>
      <c r="AE1409">
        <v>20</v>
      </c>
      <c r="AF1409">
        <v>14</v>
      </c>
      <c r="AG1409" s="2">
        <v>0.7</v>
      </c>
      <c r="AH1409">
        <v>30</v>
      </c>
      <c r="AI1409">
        <v>11</v>
      </c>
      <c r="AJ1409">
        <v>41</v>
      </c>
      <c r="AK1409">
        <v>27</v>
      </c>
      <c r="AL1409">
        <v>15</v>
      </c>
      <c r="AM1409">
        <v>-18</v>
      </c>
      <c r="AN1409">
        <v>240</v>
      </c>
      <c r="AO1409">
        <v>29</v>
      </c>
      <c r="AP1409">
        <v>30</v>
      </c>
      <c r="AQ1409">
        <v>35</v>
      </c>
      <c r="AR1409">
        <v>26</v>
      </c>
      <c r="AS1409">
        <v>0</v>
      </c>
      <c r="AT1409">
        <v>13</v>
      </c>
      <c r="AU1409">
        <v>9</v>
      </c>
      <c r="AV1409">
        <v>54</v>
      </c>
      <c r="AW1409">
        <f t="shared" si="262"/>
        <v>22</v>
      </c>
      <c r="AX1409">
        <f t="shared" si="263"/>
        <v>76</v>
      </c>
      <c r="AY1409" t="s">
        <v>102</v>
      </c>
      <c r="AZ1409" s="1">
        <v>46039.708333333336</v>
      </c>
      <c r="BA1409" s="1">
        <v>46039</v>
      </c>
      <c r="BB1409">
        <v>1</v>
      </c>
      <c r="BC1409" t="s">
        <v>121</v>
      </c>
      <c r="BD1409">
        <v>2026</v>
      </c>
    </row>
    <row r="1410" spans="1:56" x14ac:dyDescent="0.25">
      <c r="A1410">
        <v>22500592</v>
      </c>
      <c r="B1410" t="s">
        <v>109</v>
      </c>
      <c r="C1410" t="s">
        <v>110</v>
      </c>
      <c r="D1410">
        <v>1610612758</v>
      </c>
      <c r="E1410" t="str">
        <f t="shared" ref="E1410:E1473" si="264">D1410:D4053&amp;A1410:A4053</f>
        <v>161061275822500592</v>
      </c>
      <c r="F1410" t="s">
        <v>111</v>
      </c>
      <c r="G1410" t="s">
        <v>112</v>
      </c>
      <c r="H1410">
        <v>1610612764</v>
      </c>
      <c r="I1410" s="4" t="str">
        <f t="shared" ref="I1410:I1473" si="265">H1410:H4053&amp;A1410:A4053</f>
        <v>161061276422500592</v>
      </c>
      <c r="J1410">
        <v>1</v>
      </c>
      <c r="K1410">
        <v>1</v>
      </c>
      <c r="L1410">
        <v>128</v>
      </c>
      <c r="M1410">
        <v>115</v>
      </c>
      <c r="N1410">
        <v>36</v>
      </c>
      <c r="O1410">
        <v>5</v>
      </c>
      <c r="P1410">
        <v>5</v>
      </c>
      <c r="Q1410" s="2">
        <f t="shared" ref="Q1410:Q1473" si="266">IF((2*(X1410 + 0.44 * AE1410))=0,0,L1410 / (2*(X1410 + 0.44 * AE1410)))</f>
        <v>0.67940552016985134</v>
      </c>
      <c r="R1410" s="3">
        <f t="shared" ref="R1410:R1473" si="267">X1410 + 0.44 * AE1410 - AI1410 - AL1410</f>
        <v>64.2</v>
      </c>
      <c r="S1410" s="3">
        <f t="shared" ref="S1410:S1473" si="268">INDEX(X:X,MATCH(I1410,E:E,0))
+0.44*INDEX(AE:AE,MATCH(I1410,E:E,0))
-INDEX(AI:AI,MATCH(I1410,E:E,0))
-INDEX(AL:AL,MATCH(I1410,E:E,0))</f>
        <v>81.239999999999995</v>
      </c>
      <c r="T1410" s="3">
        <f t="shared" ref="T1410:T1473" si="269">(L1410/R1410)*100</f>
        <v>199.37694704049844</v>
      </c>
      <c r="U1410" s="3">
        <f t="shared" ref="U1410:U1473" si="270">(M1410/S1410)*100</f>
        <v>141.55588380108321</v>
      </c>
      <c r="V1410" s="3">
        <f t="shared" ref="V1410:V1473" si="271">T1410-U1410</f>
        <v>57.821063239415224</v>
      </c>
      <c r="W1410" s="2">
        <f t="shared" ref="W1410:W1473" si="272">N1410/IF(AL1410=0,1,AL1410)</f>
        <v>2</v>
      </c>
      <c r="X1410">
        <v>81</v>
      </c>
      <c r="Y1410">
        <v>47</v>
      </c>
      <c r="Z1410" s="2">
        <v>0.57999999999999996</v>
      </c>
      <c r="AA1410">
        <v>31</v>
      </c>
      <c r="AB1410">
        <v>15</v>
      </c>
      <c r="AC1410">
        <f t="shared" ref="AC1410:AC1473" si="273">AB1410*3</f>
        <v>45</v>
      </c>
      <c r="AD1410" s="2">
        <v>0.48399999999999999</v>
      </c>
      <c r="AE1410">
        <v>30</v>
      </c>
      <c r="AF1410">
        <v>19</v>
      </c>
      <c r="AG1410" s="2">
        <v>0.63300000000000001</v>
      </c>
      <c r="AH1410">
        <v>33</v>
      </c>
      <c r="AI1410">
        <v>12</v>
      </c>
      <c r="AJ1410">
        <v>45</v>
      </c>
      <c r="AK1410">
        <v>19</v>
      </c>
      <c r="AL1410">
        <v>18</v>
      </c>
      <c r="AM1410">
        <v>13</v>
      </c>
      <c r="AN1410">
        <v>240</v>
      </c>
      <c r="AO1410">
        <v>41</v>
      </c>
      <c r="AP1410">
        <v>26</v>
      </c>
      <c r="AQ1410">
        <v>34</v>
      </c>
      <c r="AR1410">
        <v>27</v>
      </c>
      <c r="AS1410">
        <v>21</v>
      </c>
      <c r="AT1410">
        <v>14</v>
      </c>
      <c r="AU1410">
        <v>15</v>
      </c>
      <c r="AV1410">
        <v>60</v>
      </c>
      <c r="AW1410">
        <f t="shared" ref="AW1410:AW1473" si="274">L1410-(AV1410+AC1410+AF1410)</f>
        <v>4</v>
      </c>
      <c r="AX1410">
        <f t="shared" ref="AX1410:AX1473" si="275">AV1410+AW1410</f>
        <v>64</v>
      </c>
      <c r="AY1410" t="s">
        <v>102</v>
      </c>
      <c r="AZ1410" s="1">
        <v>46038.916666666664</v>
      </c>
      <c r="BA1410" s="1">
        <v>46038</v>
      </c>
      <c r="BB1410">
        <v>1</v>
      </c>
      <c r="BC1410" t="s">
        <v>121</v>
      </c>
      <c r="BD1410">
        <v>2026</v>
      </c>
    </row>
    <row r="1411" spans="1:56" x14ac:dyDescent="0.25">
      <c r="A1411">
        <v>22500592</v>
      </c>
      <c r="B1411" t="s">
        <v>111</v>
      </c>
      <c r="C1411" t="s">
        <v>112</v>
      </c>
      <c r="D1411">
        <v>1610612764</v>
      </c>
      <c r="E1411" t="str">
        <f t="shared" si="264"/>
        <v>161061276422500592</v>
      </c>
      <c r="F1411" t="s">
        <v>109</v>
      </c>
      <c r="G1411" t="s">
        <v>110</v>
      </c>
      <c r="H1411">
        <v>1610612758</v>
      </c>
      <c r="I1411" s="4" t="str">
        <f t="shared" si="265"/>
        <v>161061275822500592</v>
      </c>
      <c r="J1411">
        <v>0</v>
      </c>
      <c r="K1411">
        <v>0</v>
      </c>
      <c r="L1411">
        <v>115</v>
      </c>
      <c r="M1411">
        <v>128</v>
      </c>
      <c r="N1411">
        <v>23</v>
      </c>
      <c r="O1411">
        <v>2</v>
      </c>
      <c r="P1411">
        <v>9</v>
      </c>
      <c r="Q1411" s="2">
        <f t="shared" si="266"/>
        <v>0.57940346634421602</v>
      </c>
      <c r="R1411" s="3">
        <f t="shared" si="267"/>
        <v>81.239999999999995</v>
      </c>
      <c r="S1411" s="3">
        <f t="shared" si="268"/>
        <v>64.2</v>
      </c>
      <c r="T1411" s="3">
        <f t="shared" si="269"/>
        <v>141.55588380108321</v>
      </c>
      <c r="U1411" s="3">
        <f t="shared" si="270"/>
        <v>199.37694704049844</v>
      </c>
      <c r="V1411" s="3">
        <f t="shared" si="271"/>
        <v>-57.821063239415224</v>
      </c>
      <c r="W1411" s="2">
        <f t="shared" si="272"/>
        <v>2.0909090909090908</v>
      </c>
      <c r="X1411">
        <v>90</v>
      </c>
      <c r="Y1411">
        <v>44</v>
      </c>
      <c r="Z1411" s="2">
        <v>0.48899999999999999</v>
      </c>
      <c r="AA1411">
        <v>34</v>
      </c>
      <c r="AB1411">
        <v>11</v>
      </c>
      <c r="AC1411">
        <f t="shared" si="273"/>
        <v>33</v>
      </c>
      <c r="AD1411" s="2">
        <v>0.32400000000000001</v>
      </c>
      <c r="AE1411">
        <v>21</v>
      </c>
      <c r="AF1411">
        <v>16</v>
      </c>
      <c r="AG1411" s="2">
        <v>0.76200000000000001</v>
      </c>
      <c r="AH1411">
        <v>27</v>
      </c>
      <c r="AI1411">
        <v>7</v>
      </c>
      <c r="AJ1411">
        <v>34</v>
      </c>
      <c r="AK1411">
        <v>22</v>
      </c>
      <c r="AL1411">
        <v>11</v>
      </c>
      <c r="AM1411">
        <v>-13</v>
      </c>
      <c r="AN1411">
        <v>240</v>
      </c>
      <c r="AO1411">
        <v>22</v>
      </c>
      <c r="AP1411">
        <v>39</v>
      </c>
      <c r="AQ1411">
        <v>23</v>
      </c>
      <c r="AR1411">
        <v>31</v>
      </c>
      <c r="AS1411">
        <v>1</v>
      </c>
      <c r="AT1411">
        <v>8</v>
      </c>
      <c r="AU1411">
        <v>27</v>
      </c>
      <c r="AV1411">
        <v>62</v>
      </c>
      <c r="AW1411">
        <f t="shared" si="274"/>
        <v>4</v>
      </c>
      <c r="AX1411">
        <f t="shared" si="275"/>
        <v>66</v>
      </c>
      <c r="AY1411" t="s">
        <v>102</v>
      </c>
      <c r="AZ1411" s="1">
        <v>46038.916666666664</v>
      </c>
      <c r="BA1411" s="1">
        <v>46038</v>
      </c>
      <c r="BB1411">
        <v>1</v>
      </c>
      <c r="BC1411" t="s">
        <v>121</v>
      </c>
      <c r="BD1411">
        <v>2026</v>
      </c>
    </row>
    <row r="1412" spans="1:56" x14ac:dyDescent="0.25">
      <c r="A1412">
        <v>22500591</v>
      </c>
      <c r="B1412" t="s">
        <v>78</v>
      </c>
      <c r="C1412" t="s">
        <v>79</v>
      </c>
      <c r="D1412">
        <v>1610612745</v>
      </c>
      <c r="E1412" t="str">
        <f t="shared" si="264"/>
        <v>161061274522500591</v>
      </c>
      <c r="F1412" t="s">
        <v>66</v>
      </c>
      <c r="G1412" t="s">
        <v>67</v>
      </c>
      <c r="H1412">
        <v>1610612750</v>
      </c>
      <c r="I1412" s="4" t="str">
        <f t="shared" si="265"/>
        <v>161061275022500591</v>
      </c>
      <c r="J1412">
        <v>1</v>
      </c>
      <c r="K1412">
        <v>1</v>
      </c>
      <c r="L1412">
        <v>110</v>
      </c>
      <c r="M1412">
        <v>105</v>
      </c>
      <c r="N1412">
        <v>19</v>
      </c>
      <c r="O1412">
        <v>5</v>
      </c>
      <c r="P1412">
        <v>10</v>
      </c>
      <c r="Q1412" s="2">
        <f t="shared" si="266"/>
        <v>0.55578011317704124</v>
      </c>
      <c r="R1412" s="3">
        <f t="shared" si="267"/>
        <v>76.960000000000008</v>
      </c>
      <c r="S1412" s="3">
        <f t="shared" si="268"/>
        <v>69.400000000000006</v>
      </c>
      <c r="T1412" s="3">
        <f t="shared" si="269"/>
        <v>142.93139293139291</v>
      </c>
      <c r="U1412" s="3">
        <f t="shared" si="270"/>
        <v>151.29682997118155</v>
      </c>
      <c r="V1412" s="3">
        <f t="shared" si="271"/>
        <v>-8.3654370397886453</v>
      </c>
      <c r="W1412" s="2">
        <f t="shared" si="272"/>
        <v>1.5833333333333333</v>
      </c>
      <c r="X1412">
        <v>84</v>
      </c>
      <c r="Y1412">
        <v>39</v>
      </c>
      <c r="Z1412" s="2">
        <v>0.46400000000000002</v>
      </c>
      <c r="AA1412">
        <v>28</v>
      </c>
      <c r="AB1412">
        <v>12</v>
      </c>
      <c r="AC1412">
        <f t="shared" si="273"/>
        <v>36</v>
      </c>
      <c r="AD1412" s="2">
        <v>0.42899999999999999</v>
      </c>
      <c r="AE1412">
        <v>34</v>
      </c>
      <c r="AF1412">
        <v>20</v>
      </c>
      <c r="AG1412" s="2">
        <v>0.58799999999999997</v>
      </c>
      <c r="AH1412">
        <v>32</v>
      </c>
      <c r="AI1412">
        <v>10</v>
      </c>
      <c r="AJ1412">
        <v>42</v>
      </c>
      <c r="AK1412">
        <v>23</v>
      </c>
      <c r="AL1412">
        <v>12</v>
      </c>
      <c r="AM1412">
        <v>5</v>
      </c>
      <c r="AN1412">
        <v>240</v>
      </c>
      <c r="AO1412">
        <v>29</v>
      </c>
      <c r="AP1412">
        <v>24</v>
      </c>
      <c r="AQ1412">
        <v>28</v>
      </c>
      <c r="AR1412">
        <v>29</v>
      </c>
      <c r="AS1412">
        <v>9</v>
      </c>
      <c r="AT1412">
        <v>16</v>
      </c>
      <c r="AU1412">
        <v>22</v>
      </c>
      <c r="AV1412">
        <v>50</v>
      </c>
      <c r="AW1412">
        <f t="shared" si="274"/>
        <v>4</v>
      </c>
      <c r="AX1412">
        <f t="shared" si="275"/>
        <v>54</v>
      </c>
      <c r="AY1412" t="s">
        <v>102</v>
      </c>
      <c r="AZ1412" s="1">
        <v>46038.895833333336</v>
      </c>
      <c r="BA1412" s="1">
        <v>46038</v>
      </c>
      <c r="BB1412">
        <v>1</v>
      </c>
      <c r="BC1412" t="s">
        <v>121</v>
      </c>
      <c r="BD1412">
        <v>2026</v>
      </c>
    </row>
    <row r="1413" spans="1:56" x14ac:dyDescent="0.25">
      <c r="A1413">
        <v>22500591</v>
      </c>
      <c r="B1413" t="s">
        <v>66</v>
      </c>
      <c r="C1413" t="s">
        <v>67</v>
      </c>
      <c r="D1413">
        <v>1610612750</v>
      </c>
      <c r="E1413" t="str">
        <f t="shared" si="264"/>
        <v>161061275022500591</v>
      </c>
      <c r="F1413" t="s">
        <v>78</v>
      </c>
      <c r="G1413" t="s">
        <v>79</v>
      </c>
      <c r="H1413">
        <v>1610612745</v>
      </c>
      <c r="I1413" s="4" t="str">
        <f t="shared" si="265"/>
        <v>161061274522500591</v>
      </c>
      <c r="J1413">
        <v>0</v>
      </c>
      <c r="K1413">
        <v>0</v>
      </c>
      <c r="L1413">
        <v>105</v>
      </c>
      <c r="M1413">
        <v>110</v>
      </c>
      <c r="N1413">
        <v>21</v>
      </c>
      <c r="O1413">
        <v>7</v>
      </c>
      <c r="P1413">
        <v>7</v>
      </c>
      <c r="Q1413" s="2">
        <f t="shared" si="266"/>
        <v>0.55031446540880502</v>
      </c>
      <c r="R1413" s="3">
        <f t="shared" si="267"/>
        <v>69.400000000000006</v>
      </c>
      <c r="S1413" s="3">
        <f t="shared" si="268"/>
        <v>76.960000000000008</v>
      </c>
      <c r="T1413" s="3">
        <f t="shared" si="269"/>
        <v>151.29682997118155</v>
      </c>
      <c r="U1413" s="3">
        <f t="shared" si="270"/>
        <v>142.93139293139291</v>
      </c>
      <c r="V1413" s="3">
        <f t="shared" si="271"/>
        <v>8.3654370397886453</v>
      </c>
      <c r="W1413" s="2">
        <f t="shared" si="272"/>
        <v>1.5</v>
      </c>
      <c r="X1413">
        <v>80</v>
      </c>
      <c r="Y1413">
        <v>37</v>
      </c>
      <c r="Z1413" s="2">
        <v>0.46300000000000002</v>
      </c>
      <c r="AA1413">
        <v>30</v>
      </c>
      <c r="AB1413">
        <v>11</v>
      </c>
      <c r="AC1413">
        <f t="shared" si="273"/>
        <v>33</v>
      </c>
      <c r="AD1413" s="2">
        <v>0.36699999999999999</v>
      </c>
      <c r="AE1413">
        <v>35</v>
      </c>
      <c r="AF1413">
        <v>20</v>
      </c>
      <c r="AG1413" s="2">
        <v>0.57099999999999995</v>
      </c>
      <c r="AH1413">
        <v>33</v>
      </c>
      <c r="AI1413">
        <v>12</v>
      </c>
      <c r="AJ1413">
        <v>45</v>
      </c>
      <c r="AK1413">
        <v>27</v>
      </c>
      <c r="AL1413">
        <v>14</v>
      </c>
      <c r="AM1413">
        <v>-5</v>
      </c>
      <c r="AN1413">
        <v>240</v>
      </c>
      <c r="AO1413">
        <v>34</v>
      </c>
      <c r="AP1413">
        <v>21</v>
      </c>
      <c r="AQ1413">
        <v>27</v>
      </c>
      <c r="AR1413">
        <v>23</v>
      </c>
      <c r="AS1413">
        <v>12</v>
      </c>
      <c r="AT1413">
        <v>25</v>
      </c>
      <c r="AU1413">
        <v>16</v>
      </c>
      <c r="AV1413">
        <v>42</v>
      </c>
      <c r="AW1413">
        <f t="shared" si="274"/>
        <v>10</v>
      </c>
      <c r="AX1413">
        <f t="shared" si="275"/>
        <v>52</v>
      </c>
      <c r="AY1413" t="s">
        <v>102</v>
      </c>
      <c r="AZ1413" s="1">
        <v>46038.895833333336</v>
      </c>
      <c r="BA1413" s="1">
        <v>46038</v>
      </c>
      <c r="BB1413">
        <v>1</v>
      </c>
      <c r="BC1413" t="s">
        <v>121</v>
      </c>
      <c r="BD1413">
        <v>2026</v>
      </c>
    </row>
    <row r="1414" spans="1:56" x14ac:dyDescent="0.25">
      <c r="A1414">
        <v>22500587</v>
      </c>
      <c r="B1414" t="s">
        <v>117</v>
      </c>
      <c r="C1414" t="s">
        <v>118</v>
      </c>
      <c r="D1414">
        <v>1610612751</v>
      </c>
      <c r="E1414" t="str">
        <f t="shared" si="264"/>
        <v>161061275122500587</v>
      </c>
      <c r="F1414" t="s">
        <v>100</v>
      </c>
      <c r="G1414" t="s">
        <v>101</v>
      </c>
      <c r="H1414">
        <v>1610612741</v>
      </c>
      <c r="I1414" s="4" t="str">
        <f t="shared" si="265"/>
        <v>161061274122500587</v>
      </c>
      <c r="J1414">
        <v>1</v>
      </c>
      <c r="K1414">
        <v>1</v>
      </c>
      <c r="L1414">
        <v>112</v>
      </c>
      <c r="M1414">
        <v>109</v>
      </c>
      <c r="N1414">
        <v>30</v>
      </c>
      <c r="O1414">
        <v>4</v>
      </c>
      <c r="P1414">
        <v>7</v>
      </c>
      <c r="Q1414" s="2">
        <f t="shared" si="266"/>
        <v>0.56864337936636877</v>
      </c>
      <c r="R1414" s="3">
        <f t="shared" si="267"/>
        <v>73.48</v>
      </c>
      <c r="S1414" s="3">
        <f t="shared" si="268"/>
        <v>83.8</v>
      </c>
      <c r="T1414" s="3">
        <f t="shared" si="269"/>
        <v>152.42242787152966</v>
      </c>
      <c r="U1414" s="3">
        <f t="shared" si="270"/>
        <v>130.07159904534606</v>
      </c>
      <c r="V1414" s="3">
        <f t="shared" si="271"/>
        <v>22.350828826183601</v>
      </c>
      <c r="W1414" s="2">
        <f t="shared" si="272"/>
        <v>2.1428571428571428</v>
      </c>
      <c r="X1414">
        <v>91</v>
      </c>
      <c r="Y1414">
        <v>39</v>
      </c>
      <c r="Z1414" s="2">
        <v>0.42899999999999999</v>
      </c>
      <c r="AA1414">
        <v>40</v>
      </c>
      <c r="AB1414">
        <v>19</v>
      </c>
      <c r="AC1414">
        <f t="shared" si="273"/>
        <v>57</v>
      </c>
      <c r="AD1414" s="2">
        <v>0.47499999999999998</v>
      </c>
      <c r="AE1414">
        <v>17</v>
      </c>
      <c r="AF1414">
        <v>15</v>
      </c>
      <c r="AG1414" s="2">
        <v>0.88200000000000001</v>
      </c>
      <c r="AH1414">
        <v>36</v>
      </c>
      <c r="AI1414">
        <v>11</v>
      </c>
      <c r="AJ1414">
        <v>47</v>
      </c>
      <c r="AK1414">
        <v>17</v>
      </c>
      <c r="AL1414">
        <v>14</v>
      </c>
      <c r="AM1414">
        <v>3</v>
      </c>
      <c r="AN1414">
        <v>240</v>
      </c>
      <c r="AO1414">
        <v>27</v>
      </c>
      <c r="AP1414">
        <v>30</v>
      </c>
      <c r="AQ1414">
        <v>32</v>
      </c>
      <c r="AR1414">
        <v>23</v>
      </c>
      <c r="AS1414">
        <v>20</v>
      </c>
      <c r="AT1414">
        <v>14</v>
      </c>
      <c r="AU1414">
        <v>11</v>
      </c>
      <c r="AV1414">
        <v>40</v>
      </c>
      <c r="AW1414">
        <f t="shared" si="274"/>
        <v>0</v>
      </c>
      <c r="AX1414">
        <f t="shared" si="275"/>
        <v>40</v>
      </c>
      <c r="AY1414" t="s">
        <v>102</v>
      </c>
      <c r="AZ1414" s="1">
        <v>46038.8125</v>
      </c>
      <c r="BA1414" s="1">
        <v>46038</v>
      </c>
      <c r="BB1414">
        <v>1</v>
      </c>
      <c r="BC1414" t="s">
        <v>121</v>
      </c>
      <c r="BD1414">
        <v>2026</v>
      </c>
    </row>
    <row r="1415" spans="1:56" x14ac:dyDescent="0.25">
      <c r="A1415">
        <v>22500587</v>
      </c>
      <c r="B1415" t="s">
        <v>100</v>
      </c>
      <c r="C1415" t="s">
        <v>101</v>
      </c>
      <c r="D1415">
        <v>1610612741</v>
      </c>
      <c r="E1415" t="str">
        <f t="shared" si="264"/>
        <v>161061274122500587</v>
      </c>
      <c r="F1415" t="s">
        <v>117</v>
      </c>
      <c r="G1415" t="s">
        <v>118</v>
      </c>
      <c r="H1415">
        <v>1610612751</v>
      </c>
      <c r="I1415" s="4" t="str">
        <f t="shared" si="265"/>
        <v>161061275122500587</v>
      </c>
      <c r="J1415">
        <v>0</v>
      </c>
      <c r="K1415">
        <v>0</v>
      </c>
      <c r="L1415">
        <v>109</v>
      </c>
      <c r="M1415">
        <v>112</v>
      </c>
      <c r="N1415">
        <v>28</v>
      </c>
      <c r="O1415">
        <v>10</v>
      </c>
      <c r="P1415">
        <v>10</v>
      </c>
      <c r="Q1415" s="2">
        <f t="shared" si="266"/>
        <v>0.57489451476793252</v>
      </c>
      <c r="R1415" s="3">
        <f t="shared" si="267"/>
        <v>83.8</v>
      </c>
      <c r="S1415" s="3">
        <f t="shared" si="268"/>
        <v>73.48</v>
      </c>
      <c r="T1415" s="3">
        <f t="shared" si="269"/>
        <v>130.07159904534606</v>
      </c>
      <c r="U1415" s="3">
        <f t="shared" si="270"/>
        <v>152.42242787152966</v>
      </c>
      <c r="V1415" s="3">
        <f t="shared" si="271"/>
        <v>-22.350828826183601</v>
      </c>
      <c r="W1415" s="2">
        <f t="shared" si="272"/>
        <v>4</v>
      </c>
      <c r="X1415">
        <v>86</v>
      </c>
      <c r="Y1415">
        <v>41</v>
      </c>
      <c r="Z1415" s="2">
        <v>0.47699999999999998</v>
      </c>
      <c r="AA1415">
        <v>35</v>
      </c>
      <c r="AB1415">
        <v>11</v>
      </c>
      <c r="AC1415">
        <f t="shared" si="273"/>
        <v>33</v>
      </c>
      <c r="AD1415" s="2">
        <v>0.314</v>
      </c>
      <c r="AE1415">
        <v>20</v>
      </c>
      <c r="AF1415">
        <v>16</v>
      </c>
      <c r="AG1415" s="2">
        <v>0.8</v>
      </c>
      <c r="AH1415">
        <v>37</v>
      </c>
      <c r="AI1415">
        <v>4</v>
      </c>
      <c r="AJ1415">
        <v>41</v>
      </c>
      <c r="AK1415">
        <v>14</v>
      </c>
      <c r="AL1415">
        <v>7</v>
      </c>
      <c r="AM1415">
        <v>-3</v>
      </c>
      <c r="AN1415">
        <v>240</v>
      </c>
      <c r="AO1415">
        <v>23</v>
      </c>
      <c r="AP1415">
        <v>17</v>
      </c>
      <c r="AQ1415">
        <v>32</v>
      </c>
      <c r="AR1415">
        <v>37</v>
      </c>
      <c r="AS1415">
        <v>2</v>
      </c>
      <c r="AT1415">
        <v>24</v>
      </c>
      <c r="AU1415">
        <v>17</v>
      </c>
      <c r="AV1415">
        <v>54</v>
      </c>
      <c r="AW1415">
        <f t="shared" si="274"/>
        <v>6</v>
      </c>
      <c r="AX1415">
        <f t="shared" si="275"/>
        <v>60</v>
      </c>
      <c r="AY1415" t="s">
        <v>102</v>
      </c>
      <c r="AZ1415" s="1">
        <v>46038.8125</v>
      </c>
      <c r="BA1415" s="1">
        <v>46038</v>
      </c>
      <c r="BB1415">
        <v>1</v>
      </c>
      <c r="BC1415" t="s">
        <v>121</v>
      </c>
      <c r="BD1415">
        <v>2026</v>
      </c>
    </row>
    <row r="1416" spans="1:56" x14ac:dyDescent="0.25">
      <c r="A1416">
        <v>22500590</v>
      </c>
      <c r="B1416" t="s">
        <v>72</v>
      </c>
      <c r="C1416" t="s">
        <v>73</v>
      </c>
      <c r="D1416">
        <v>1610612761</v>
      </c>
      <c r="E1416" t="str">
        <f t="shared" si="264"/>
        <v>161061276122500590</v>
      </c>
      <c r="F1416" t="s">
        <v>94</v>
      </c>
      <c r="G1416" t="s">
        <v>95</v>
      </c>
      <c r="H1416">
        <v>1610612746</v>
      </c>
      <c r="I1416" s="4" t="str">
        <f t="shared" si="265"/>
        <v>161061274622500590</v>
      </c>
      <c r="J1416">
        <v>1</v>
      </c>
      <c r="K1416">
        <v>0</v>
      </c>
      <c r="L1416">
        <v>117</v>
      </c>
      <c r="M1416">
        <v>121</v>
      </c>
      <c r="N1416">
        <v>30</v>
      </c>
      <c r="O1416">
        <v>5</v>
      </c>
      <c r="P1416">
        <v>4</v>
      </c>
      <c r="Q1416" s="2">
        <f t="shared" si="266"/>
        <v>0.59427062169849654</v>
      </c>
      <c r="R1416" s="3">
        <f t="shared" si="267"/>
        <v>68.44</v>
      </c>
      <c r="S1416" s="3">
        <f t="shared" si="268"/>
        <v>70.2</v>
      </c>
      <c r="T1416" s="3">
        <f t="shared" si="269"/>
        <v>170.95265926358854</v>
      </c>
      <c r="U1416" s="3">
        <f t="shared" si="270"/>
        <v>172.36467236467237</v>
      </c>
      <c r="V1416" s="3">
        <f t="shared" si="271"/>
        <v>-1.4120131010838293</v>
      </c>
      <c r="W1416" s="2">
        <f t="shared" si="272"/>
        <v>1.6666666666666667</v>
      </c>
      <c r="X1416">
        <v>87</v>
      </c>
      <c r="Y1416">
        <v>42</v>
      </c>
      <c r="Z1416" s="2">
        <v>0.48299999999999998</v>
      </c>
      <c r="AA1416">
        <v>33</v>
      </c>
      <c r="AB1416">
        <v>11</v>
      </c>
      <c r="AC1416">
        <f t="shared" si="273"/>
        <v>33</v>
      </c>
      <c r="AD1416" s="2">
        <v>0.33300000000000002</v>
      </c>
      <c r="AE1416">
        <v>26</v>
      </c>
      <c r="AF1416">
        <v>22</v>
      </c>
      <c r="AG1416" s="2">
        <v>0.84599999999999997</v>
      </c>
      <c r="AH1416">
        <v>24</v>
      </c>
      <c r="AI1416">
        <v>12</v>
      </c>
      <c r="AJ1416">
        <v>36</v>
      </c>
      <c r="AK1416">
        <v>21</v>
      </c>
      <c r="AL1416">
        <v>18</v>
      </c>
      <c r="AM1416">
        <v>-4</v>
      </c>
      <c r="AN1416">
        <v>265</v>
      </c>
      <c r="AO1416">
        <v>32</v>
      </c>
      <c r="AP1416">
        <v>29</v>
      </c>
      <c r="AQ1416">
        <v>28</v>
      </c>
      <c r="AR1416">
        <v>20</v>
      </c>
      <c r="AS1416">
        <v>14</v>
      </c>
      <c r="AT1416">
        <v>23</v>
      </c>
      <c r="AU1416">
        <v>24</v>
      </c>
      <c r="AV1416">
        <v>48</v>
      </c>
      <c r="AW1416">
        <f t="shared" si="274"/>
        <v>14</v>
      </c>
      <c r="AX1416">
        <f t="shared" si="275"/>
        <v>62</v>
      </c>
      <c r="AY1416" t="s">
        <v>102</v>
      </c>
      <c r="AZ1416" s="1">
        <v>46038.8125</v>
      </c>
      <c r="BA1416" s="1">
        <v>46038</v>
      </c>
      <c r="BB1416">
        <v>1</v>
      </c>
      <c r="BC1416" t="s">
        <v>121</v>
      </c>
      <c r="BD1416">
        <v>2026</v>
      </c>
    </row>
    <row r="1417" spans="1:56" x14ac:dyDescent="0.25">
      <c r="A1417">
        <v>22500590</v>
      </c>
      <c r="B1417" t="s">
        <v>94</v>
      </c>
      <c r="C1417" t="s">
        <v>95</v>
      </c>
      <c r="D1417">
        <v>1610612746</v>
      </c>
      <c r="E1417" t="str">
        <f t="shared" si="264"/>
        <v>161061274622500590</v>
      </c>
      <c r="F1417" t="s">
        <v>72</v>
      </c>
      <c r="G1417" t="s">
        <v>73</v>
      </c>
      <c r="H1417">
        <v>1610612761</v>
      </c>
      <c r="I1417" s="4" t="str">
        <f t="shared" si="265"/>
        <v>161061276122500590</v>
      </c>
      <c r="J1417">
        <v>0</v>
      </c>
      <c r="K1417">
        <v>1</v>
      </c>
      <c r="L1417">
        <v>121</v>
      </c>
      <c r="M1417">
        <v>117</v>
      </c>
      <c r="N1417">
        <v>25</v>
      </c>
      <c r="O1417">
        <v>3</v>
      </c>
      <c r="P1417">
        <v>12</v>
      </c>
      <c r="Q1417" s="2">
        <f t="shared" si="266"/>
        <v>0.6561822125813449</v>
      </c>
      <c r="R1417" s="3">
        <f t="shared" si="267"/>
        <v>70.2</v>
      </c>
      <c r="S1417" s="3">
        <f t="shared" si="268"/>
        <v>68.44</v>
      </c>
      <c r="T1417" s="3">
        <f t="shared" si="269"/>
        <v>172.36467236467237</v>
      </c>
      <c r="U1417" s="3">
        <f t="shared" si="270"/>
        <v>170.95265926358854</v>
      </c>
      <c r="V1417" s="3">
        <f t="shared" si="271"/>
        <v>1.4120131010838293</v>
      </c>
      <c r="W1417" s="2">
        <f t="shared" si="272"/>
        <v>1.5625</v>
      </c>
      <c r="X1417">
        <v>79</v>
      </c>
      <c r="Y1417">
        <v>41</v>
      </c>
      <c r="Z1417" s="2">
        <v>0.51900000000000002</v>
      </c>
      <c r="AA1417">
        <v>36</v>
      </c>
      <c r="AB1417">
        <v>13</v>
      </c>
      <c r="AC1417">
        <f t="shared" si="273"/>
        <v>39</v>
      </c>
      <c r="AD1417" s="2">
        <v>0.36099999999999999</v>
      </c>
      <c r="AE1417">
        <v>30</v>
      </c>
      <c r="AF1417">
        <v>26</v>
      </c>
      <c r="AG1417" s="2">
        <v>0.86699999999999999</v>
      </c>
      <c r="AH1417">
        <v>30</v>
      </c>
      <c r="AI1417">
        <v>6</v>
      </c>
      <c r="AJ1417">
        <v>36</v>
      </c>
      <c r="AK1417">
        <v>19</v>
      </c>
      <c r="AL1417">
        <v>16</v>
      </c>
      <c r="AM1417">
        <v>4</v>
      </c>
      <c r="AN1417">
        <v>265</v>
      </c>
      <c r="AO1417">
        <v>24</v>
      </c>
      <c r="AP1417">
        <v>28</v>
      </c>
      <c r="AQ1417">
        <v>26</v>
      </c>
      <c r="AR1417">
        <v>31</v>
      </c>
      <c r="AS1417">
        <v>5</v>
      </c>
      <c r="AT1417">
        <v>13</v>
      </c>
      <c r="AU1417">
        <v>15</v>
      </c>
      <c r="AV1417">
        <v>52</v>
      </c>
      <c r="AW1417">
        <f t="shared" si="274"/>
        <v>4</v>
      </c>
      <c r="AX1417">
        <f t="shared" si="275"/>
        <v>56</v>
      </c>
      <c r="AY1417" t="s">
        <v>102</v>
      </c>
      <c r="AZ1417" s="1">
        <v>46038.8125</v>
      </c>
      <c r="BA1417" s="1">
        <v>46038</v>
      </c>
      <c r="BB1417">
        <v>1</v>
      </c>
      <c r="BC1417" t="s">
        <v>121</v>
      </c>
      <c r="BD1417">
        <v>2026</v>
      </c>
    </row>
    <row r="1418" spans="1:56" x14ac:dyDescent="0.25">
      <c r="A1418">
        <v>22500588</v>
      </c>
      <c r="B1418" t="s">
        <v>105</v>
      </c>
      <c r="C1418" t="s">
        <v>106</v>
      </c>
      <c r="D1418">
        <v>1610612740</v>
      </c>
      <c r="E1418" t="str">
        <f t="shared" si="264"/>
        <v>161061274022500588</v>
      </c>
      <c r="F1418" t="s">
        <v>113</v>
      </c>
      <c r="G1418" t="s">
        <v>114</v>
      </c>
      <c r="H1418">
        <v>1610612754</v>
      </c>
      <c r="I1418" s="4" t="str">
        <f t="shared" si="265"/>
        <v>161061275422500588</v>
      </c>
      <c r="J1418">
        <v>0</v>
      </c>
      <c r="K1418">
        <v>0</v>
      </c>
      <c r="L1418">
        <v>119</v>
      </c>
      <c r="M1418">
        <v>127</v>
      </c>
      <c r="N1418">
        <v>22</v>
      </c>
      <c r="O1418">
        <v>4</v>
      </c>
      <c r="P1418">
        <v>4</v>
      </c>
      <c r="Q1418" s="2">
        <f t="shared" si="266"/>
        <v>0.625</v>
      </c>
      <c r="R1418" s="3">
        <f t="shared" si="267"/>
        <v>79.2</v>
      </c>
      <c r="S1418" s="3">
        <f t="shared" si="268"/>
        <v>86.28</v>
      </c>
      <c r="T1418" s="3">
        <f t="shared" si="269"/>
        <v>150.25252525252523</v>
      </c>
      <c r="U1418" s="3">
        <f t="shared" si="270"/>
        <v>147.19517848864163</v>
      </c>
      <c r="V1418" s="3">
        <f t="shared" si="271"/>
        <v>3.0573467638836007</v>
      </c>
      <c r="W1418" s="2">
        <f t="shared" si="272"/>
        <v>2.75</v>
      </c>
      <c r="X1418">
        <v>82</v>
      </c>
      <c r="Y1418">
        <v>41</v>
      </c>
      <c r="Z1418" s="2">
        <v>0.5</v>
      </c>
      <c r="AA1418">
        <v>31</v>
      </c>
      <c r="AB1418">
        <v>13</v>
      </c>
      <c r="AC1418">
        <f t="shared" si="273"/>
        <v>39</v>
      </c>
      <c r="AD1418" s="2">
        <v>0.41899999999999998</v>
      </c>
      <c r="AE1418">
        <v>30</v>
      </c>
      <c r="AF1418">
        <v>24</v>
      </c>
      <c r="AG1418" s="2">
        <v>0.8</v>
      </c>
      <c r="AH1418">
        <v>34</v>
      </c>
      <c r="AI1418">
        <v>8</v>
      </c>
      <c r="AJ1418">
        <v>42</v>
      </c>
      <c r="AK1418">
        <v>16</v>
      </c>
      <c r="AL1418">
        <v>8</v>
      </c>
      <c r="AM1418">
        <v>-8</v>
      </c>
      <c r="AN1418">
        <v>240</v>
      </c>
      <c r="AO1418">
        <v>33</v>
      </c>
      <c r="AP1418">
        <v>33</v>
      </c>
      <c r="AQ1418">
        <v>27</v>
      </c>
      <c r="AR1418">
        <v>26</v>
      </c>
      <c r="AS1418">
        <v>5</v>
      </c>
      <c r="AT1418">
        <v>16</v>
      </c>
      <c r="AU1418">
        <v>6</v>
      </c>
      <c r="AV1418">
        <v>54</v>
      </c>
      <c r="AW1418">
        <f t="shared" si="274"/>
        <v>2</v>
      </c>
      <c r="AX1418">
        <f t="shared" si="275"/>
        <v>56</v>
      </c>
      <c r="AY1418" t="s">
        <v>102</v>
      </c>
      <c r="AZ1418" s="1">
        <v>46038.791666666664</v>
      </c>
      <c r="BA1418" s="1">
        <v>46038</v>
      </c>
      <c r="BB1418">
        <v>1</v>
      </c>
      <c r="BC1418" t="s">
        <v>121</v>
      </c>
      <c r="BD1418">
        <v>2026</v>
      </c>
    </row>
    <row r="1419" spans="1:56" x14ac:dyDescent="0.25">
      <c r="A1419">
        <v>22500588</v>
      </c>
      <c r="B1419" t="s">
        <v>113</v>
      </c>
      <c r="C1419" t="s">
        <v>114</v>
      </c>
      <c r="D1419">
        <v>1610612754</v>
      </c>
      <c r="E1419" t="str">
        <f t="shared" si="264"/>
        <v>161061275422500588</v>
      </c>
      <c r="F1419" t="s">
        <v>105</v>
      </c>
      <c r="G1419" t="s">
        <v>106</v>
      </c>
      <c r="H1419">
        <v>1610612740</v>
      </c>
      <c r="I1419" s="4" t="str">
        <f t="shared" si="265"/>
        <v>161061274022500588</v>
      </c>
      <c r="J1419">
        <v>1</v>
      </c>
      <c r="K1419">
        <v>1</v>
      </c>
      <c r="L1419">
        <v>127</v>
      </c>
      <c r="M1419">
        <v>119</v>
      </c>
      <c r="N1419">
        <v>37</v>
      </c>
      <c r="O1419">
        <v>7</v>
      </c>
      <c r="P1419">
        <v>5</v>
      </c>
      <c r="Q1419" s="2">
        <f t="shared" si="266"/>
        <v>0.59747835905156188</v>
      </c>
      <c r="R1419" s="3">
        <f t="shared" si="267"/>
        <v>86.28</v>
      </c>
      <c r="S1419" s="3">
        <f t="shared" si="268"/>
        <v>79.2</v>
      </c>
      <c r="T1419" s="3">
        <f t="shared" si="269"/>
        <v>147.19517848864163</v>
      </c>
      <c r="U1419" s="3">
        <f t="shared" si="270"/>
        <v>150.25252525252523</v>
      </c>
      <c r="V1419" s="3">
        <f t="shared" si="271"/>
        <v>-3.0573467638836007</v>
      </c>
      <c r="W1419" s="2">
        <f t="shared" si="272"/>
        <v>5.2857142857142856</v>
      </c>
      <c r="X1419">
        <v>101</v>
      </c>
      <c r="Y1419">
        <v>52</v>
      </c>
      <c r="Z1419" s="2">
        <v>0.51500000000000001</v>
      </c>
      <c r="AA1419">
        <v>43</v>
      </c>
      <c r="AB1419">
        <v>15</v>
      </c>
      <c r="AC1419">
        <f t="shared" si="273"/>
        <v>45</v>
      </c>
      <c r="AD1419" s="2">
        <v>0.34899999999999998</v>
      </c>
      <c r="AE1419">
        <v>12</v>
      </c>
      <c r="AF1419">
        <v>8</v>
      </c>
      <c r="AG1419" s="2">
        <v>0.66700000000000004</v>
      </c>
      <c r="AH1419">
        <v>30</v>
      </c>
      <c r="AI1419">
        <v>13</v>
      </c>
      <c r="AJ1419">
        <v>43</v>
      </c>
      <c r="AK1419">
        <v>22</v>
      </c>
      <c r="AL1419">
        <v>7</v>
      </c>
      <c r="AM1419">
        <v>8</v>
      </c>
      <c r="AN1419">
        <v>240</v>
      </c>
      <c r="AO1419">
        <v>31</v>
      </c>
      <c r="AP1419">
        <v>42</v>
      </c>
      <c r="AQ1419">
        <v>29</v>
      </c>
      <c r="AR1419">
        <v>25</v>
      </c>
      <c r="AS1419">
        <v>16</v>
      </c>
      <c r="AT1419">
        <v>11</v>
      </c>
      <c r="AU1419">
        <v>8</v>
      </c>
      <c r="AV1419">
        <v>66</v>
      </c>
      <c r="AW1419">
        <f t="shared" si="274"/>
        <v>8</v>
      </c>
      <c r="AX1419">
        <f t="shared" si="275"/>
        <v>74</v>
      </c>
      <c r="AY1419" t="s">
        <v>102</v>
      </c>
      <c r="AZ1419" s="1">
        <v>46038.791666666664</v>
      </c>
      <c r="BA1419" s="1">
        <v>46038</v>
      </c>
      <c r="BB1419">
        <v>1</v>
      </c>
      <c r="BC1419" t="s">
        <v>121</v>
      </c>
      <c r="BD1419">
        <v>2026</v>
      </c>
    </row>
    <row r="1420" spans="1:56" x14ac:dyDescent="0.25">
      <c r="A1420">
        <v>22500589</v>
      </c>
      <c r="B1420" t="s">
        <v>62</v>
      </c>
      <c r="C1420" t="s">
        <v>63</v>
      </c>
      <c r="D1420">
        <v>1610612739</v>
      </c>
      <c r="E1420" t="str">
        <f t="shared" si="264"/>
        <v>161061273922500589</v>
      </c>
      <c r="F1420" t="s">
        <v>70</v>
      </c>
      <c r="G1420" t="s">
        <v>71</v>
      </c>
      <c r="H1420">
        <v>1610612755</v>
      </c>
      <c r="I1420" s="4" t="str">
        <f t="shared" si="265"/>
        <v>161061275522500589</v>
      </c>
      <c r="J1420">
        <v>0</v>
      </c>
      <c r="K1420">
        <v>1</v>
      </c>
      <c r="L1420">
        <v>117</v>
      </c>
      <c r="M1420">
        <v>115</v>
      </c>
      <c r="N1420">
        <v>38</v>
      </c>
      <c r="O1420">
        <v>5</v>
      </c>
      <c r="P1420">
        <v>7</v>
      </c>
      <c r="Q1420" s="2">
        <f t="shared" si="266"/>
        <v>0.63256920415224915</v>
      </c>
      <c r="R1420" s="3">
        <f t="shared" si="267"/>
        <v>64.48</v>
      </c>
      <c r="S1420" s="3">
        <f t="shared" si="268"/>
        <v>76.36</v>
      </c>
      <c r="T1420" s="3">
        <f t="shared" si="269"/>
        <v>181.45161290322579</v>
      </c>
      <c r="U1420" s="3">
        <f t="shared" si="270"/>
        <v>150.60240963855424</v>
      </c>
      <c r="V1420" s="3">
        <f t="shared" si="271"/>
        <v>30.849203264671559</v>
      </c>
      <c r="W1420" s="2">
        <f t="shared" si="272"/>
        <v>2.1111111111111112</v>
      </c>
      <c r="X1420">
        <v>85</v>
      </c>
      <c r="Y1420">
        <v>44</v>
      </c>
      <c r="Z1420" s="2">
        <v>0.51800000000000002</v>
      </c>
      <c r="AA1420">
        <v>34</v>
      </c>
      <c r="AB1420">
        <v>17</v>
      </c>
      <c r="AC1420">
        <f t="shared" si="273"/>
        <v>51</v>
      </c>
      <c r="AD1420" s="2">
        <v>0.5</v>
      </c>
      <c r="AE1420">
        <v>17</v>
      </c>
      <c r="AF1420">
        <v>12</v>
      </c>
      <c r="AG1420" s="2">
        <v>0.70599999999999996</v>
      </c>
      <c r="AH1420">
        <v>32</v>
      </c>
      <c r="AI1420">
        <v>10</v>
      </c>
      <c r="AJ1420">
        <v>42</v>
      </c>
      <c r="AK1420">
        <v>15</v>
      </c>
      <c r="AL1420">
        <v>18</v>
      </c>
      <c r="AM1420">
        <v>2</v>
      </c>
      <c r="AN1420">
        <v>240</v>
      </c>
      <c r="AO1420">
        <v>31</v>
      </c>
      <c r="AP1420">
        <v>24</v>
      </c>
      <c r="AQ1420">
        <v>29</v>
      </c>
      <c r="AR1420">
        <v>33</v>
      </c>
      <c r="AS1420">
        <v>2</v>
      </c>
      <c r="AT1420">
        <v>14</v>
      </c>
      <c r="AU1420">
        <v>15</v>
      </c>
      <c r="AV1420">
        <v>48</v>
      </c>
      <c r="AW1420">
        <f t="shared" si="274"/>
        <v>6</v>
      </c>
      <c r="AX1420">
        <f t="shared" si="275"/>
        <v>54</v>
      </c>
      <c r="AY1420" t="s">
        <v>102</v>
      </c>
      <c r="AZ1420" s="1">
        <v>46038.791666666664</v>
      </c>
      <c r="BA1420" s="1">
        <v>46038</v>
      </c>
      <c r="BB1420">
        <v>1</v>
      </c>
      <c r="BC1420" t="s">
        <v>121</v>
      </c>
      <c r="BD1420">
        <v>2026</v>
      </c>
    </row>
    <row r="1421" spans="1:56" x14ac:dyDescent="0.25">
      <c r="A1421">
        <v>22500589</v>
      </c>
      <c r="B1421" t="s">
        <v>70</v>
      </c>
      <c r="C1421" t="s">
        <v>71</v>
      </c>
      <c r="D1421">
        <v>1610612755</v>
      </c>
      <c r="E1421" t="str">
        <f t="shared" si="264"/>
        <v>161061275522500589</v>
      </c>
      <c r="F1421" t="s">
        <v>62</v>
      </c>
      <c r="G1421" t="s">
        <v>63</v>
      </c>
      <c r="H1421">
        <v>1610612739</v>
      </c>
      <c r="I1421" s="4" t="str">
        <f t="shared" si="265"/>
        <v>161061273922500589</v>
      </c>
      <c r="J1421">
        <v>1</v>
      </c>
      <c r="K1421">
        <v>0</v>
      </c>
      <c r="L1421">
        <v>115</v>
      </c>
      <c r="M1421">
        <v>117</v>
      </c>
      <c r="N1421">
        <v>28</v>
      </c>
      <c r="O1421">
        <v>8</v>
      </c>
      <c r="P1421">
        <v>11</v>
      </c>
      <c r="Q1421" s="2">
        <f t="shared" si="266"/>
        <v>0.57870370370370372</v>
      </c>
      <c r="R1421" s="3">
        <f t="shared" si="267"/>
        <v>76.36</v>
      </c>
      <c r="S1421" s="3">
        <f t="shared" si="268"/>
        <v>64.48</v>
      </c>
      <c r="T1421" s="3">
        <f t="shared" si="269"/>
        <v>150.60240963855424</v>
      </c>
      <c r="U1421" s="3">
        <f t="shared" si="270"/>
        <v>181.45161290322579</v>
      </c>
      <c r="V1421" s="3">
        <f t="shared" si="271"/>
        <v>-30.849203264671559</v>
      </c>
      <c r="W1421" s="2">
        <f t="shared" si="272"/>
        <v>2.8</v>
      </c>
      <c r="X1421">
        <v>91</v>
      </c>
      <c r="Y1421">
        <v>43</v>
      </c>
      <c r="Z1421" s="2">
        <v>0.47299999999999998</v>
      </c>
      <c r="AA1421">
        <v>32</v>
      </c>
      <c r="AB1421">
        <v>12</v>
      </c>
      <c r="AC1421">
        <f t="shared" si="273"/>
        <v>36</v>
      </c>
      <c r="AD1421" s="2">
        <v>0.375</v>
      </c>
      <c r="AE1421">
        <v>19</v>
      </c>
      <c r="AF1421">
        <v>17</v>
      </c>
      <c r="AG1421" s="2">
        <v>0.89500000000000002</v>
      </c>
      <c r="AH1421">
        <v>24</v>
      </c>
      <c r="AI1421">
        <v>13</v>
      </c>
      <c r="AJ1421">
        <v>37</v>
      </c>
      <c r="AK1421">
        <v>15</v>
      </c>
      <c r="AL1421">
        <v>10</v>
      </c>
      <c r="AM1421">
        <v>-2</v>
      </c>
      <c r="AN1421">
        <v>240</v>
      </c>
      <c r="AO1421">
        <v>31</v>
      </c>
      <c r="AP1421">
        <v>31</v>
      </c>
      <c r="AQ1421">
        <v>29</v>
      </c>
      <c r="AR1421">
        <v>24</v>
      </c>
      <c r="AS1421">
        <v>11</v>
      </c>
      <c r="AT1421">
        <v>23</v>
      </c>
      <c r="AU1421">
        <v>32</v>
      </c>
      <c r="AV1421">
        <v>38</v>
      </c>
      <c r="AW1421">
        <f t="shared" si="274"/>
        <v>24</v>
      </c>
      <c r="AX1421">
        <f t="shared" si="275"/>
        <v>62</v>
      </c>
      <c r="AY1421" t="s">
        <v>102</v>
      </c>
      <c r="AZ1421" s="1">
        <v>46038.791666666664</v>
      </c>
      <c r="BA1421" s="1">
        <v>46038</v>
      </c>
      <c r="BB1421">
        <v>1</v>
      </c>
      <c r="BC1421" t="s">
        <v>121</v>
      </c>
      <c r="BD1421">
        <v>2026</v>
      </c>
    </row>
    <row r="1422" spans="1:56" x14ac:dyDescent="0.25">
      <c r="A1422">
        <v>22500586</v>
      </c>
      <c r="B1422" t="s">
        <v>68</v>
      </c>
      <c r="C1422" t="s">
        <v>69</v>
      </c>
      <c r="D1422">
        <v>1610612747</v>
      </c>
      <c r="E1422" t="str">
        <f t="shared" si="264"/>
        <v>161061274722500586</v>
      </c>
      <c r="F1422" t="s">
        <v>92</v>
      </c>
      <c r="G1422" t="s">
        <v>93</v>
      </c>
      <c r="H1422">
        <v>1610612766</v>
      </c>
      <c r="I1422" s="4" t="str">
        <f t="shared" si="265"/>
        <v>161061276622500586</v>
      </c>
      <c r="J1422">
        <v>1</v>
      </c>
      <c r="K1422">
        <v>0</v>
      </c>
      <c r="L1422">
        <v>117</v>
      </c>
      <c r="M1422">
        <v>135</v>
      </c>
      <c r="N1422">
        <v>18</v>
      </c>
      <c r="O1422">
        <v>4</v>
      </c>
      <c r="P1422">
        <v>8</v>
      </c>
      <c r="Q1422" s="2">
        <f t="shared" si="266"/>
        <v>0.56730023273855701</v>
      </c>
      <c r="R1422" s="3">
        <f t="shared" si="267"/>
        <v>82.12</v>
      </c>
      <c r="S1422" s="3">
        <f t="shared" si="268"/>
        <v>73.040000000000006</v>
      </c>
      <c r="T1422" s="3">
        <f t="shared" si="269"/>
        <v>142.47442766682903</v>
      </c>
      <c r="U1422" s="3">
        <f t="shared" si="270"/>
        <v>184.8302300109529</v>
      </c>
      <c r="V1422" s="3">
        <f t="shared" si="271"/>
        <v>-42.355802344123873</v>
      </c>
      <c r="W1422" s="2">
        <f t="shared" si="272"/>
        <v>2</v>
      </c>
      <c r="X1422">
        <v>93</v>
      </c>
      <c r="Y1422">
        <v>43</v>
      </c>
      <c r="Z1422" s="2">
        <v>0.46200000000000002</v>
      </c>
      <c r="AA1422">
        <v>38</v>
      </c>
      <c r="AB1422">
        <v>14</v>
      </c>
      <c r="AC1422">
        <f t="shared" si="273"/>
        <v>42</v>
      </c>
      <c r="AD1422" s="2">
        <v>0.36799999999999999</v>
      </c>
      <c r="AE1422">
        <v>23</v>
      </c>
      <c r="AF1422">
        <v>17</v>
      </c>
      <c r="AG1422" s="2">
        <v>0.73899999999999999</v>
      </c>
      <c r="AH1422">
        <v>23</v>
      </c>
      <c r="AI1422">
        <v>12</v>
      </c>
      <c r="AJ1422">
        <v>35</v>
      </c>
      <c r="AK1422">
        <v>17</v>
      </c>
      <c r="AL1422">
        <v>9</v>
      </c>
      <c r="AM1422">
        <v>-18</v>
      </c>
      <c r="AN1422">
        <v>240</v>
      </c>
      <c r="AO1422">
        <v>39</v>
      </c>
      <c r="AP1422">
        <v>16</v>
      </c>
      <c r="AQ1422">
        <v>38</v>
      </c>
      <c r="AR1422">
        <v>24</v>
      </c>
      <c r="AS1422">
        <v>13</v>
      </c>
      <c r="AT1422">
        <v>22</v>
      </c>
      <c r="AU1422">
        <v>23</v>
      </c>
      <c r="AV1422">
        <v>50</v>
      </c>
      <c r="AW1422">
        <f t="shared" si="274"/>
        <v>8</v>
      </c>
      <c r="AX1422">
        <f t="shared" si="275"/>
        <v>58</v>
      </c>
      <c r="AY1422" t="s">
        <v>102</v>
      </c>
      <c r="AZ1422" s="1">
        <v>46037.9375</v>
      </c>
      <c r="BA1422" s="1">
        <v>46037</v>
      </c>
      <c r="BB1422">
        <v>1</v>
      </c>
      <c r="BC1422" t="s">
        <v>121</v>
      </c>
      <c r="BD1422">
        <v>2026</v>
      </c>
    </row>
    <row r="1423" spans="1:56" x14ac:dyDescent="0.25">
      <c r="A1423">
        <v>22500586</v>
      </c>
      <c r="B1423" t="s">
        <v>92</v>
      </c>
      <c r="C1423" t="s">
        <v>93</v>
      </c>
      <c r="D1423">
        <v>1610612766</v>
      </c>
      <c r="E1423" t="str">
        <f t="shared" si="264"/>
        <v>161061276622500586</v>
      </c>
      <c r="F1423" t="s">
        <v>68</v>
      </c>
      <c r="G1423" t="s">
        <v>69</v>
      </c>
      <c r="H1423">
        <v>1610612747</v>
      </c>
      <c r="I1423" s="4" t="str">
        <f t="shared" si="265"/>
        <v>161061274722500586</v>
      </c>
      <c r="J1423">
        <v>0</v>
      </c>
      <c r="K1423">
        <v>1</v>
      </c>
      <c r="L1423">
        <v>135</v>
      </c>
      <c r="M1423">
        <v>117</v>
      </c>
      <c r="N1423">
        <v>34</v>
      </c>
      <c r="O1423">
        <v>5</v>
      </c>
      <c r="P1423">
        <v>3</v>
      </c>
      <c r="Q1423" s="2">
        <f t="shared" si="266"/>
        <v>0.68154281098546032</v>
      </c>
      <c r="R1423" s="3">
        <f t="shared" si="267"/>
        <v>73.040000000000006</v>
      </c>
      <c r="S1423" s="3">
        <f t="shared" si="268"/>
        <v>82.12</v>
      </c>
      <c r="T1423" s="3">
        <f t="shared" si="269"/>
        <v>184.8302300109529</v>
      </c>
      <c r="U1423" s="3">
        <f t="shared" si="270"/>
        <v>142.47442766682903</v>
      </c>
      <c r="V1423" s="3">
        <f t="shared" si="271"/>
        <v>42.355802344123873</v>
      </c>
      <c r="W1423" s="2">
        <f t="shared" si="272"/>
        <v>2.8333333333333335</v>
      </c>
      <c r="X1423">
        <v>92</v>
      </c>
      <c r="Y1423">
        <v>50</v>
      </c>
      <c r="Z1423" s="2">
        <v>0.54300000000000004</v>
      </c>
      <c r="AA1423">
        <v>43</v>
      </c>
      <c r="AB1423">
        <v>20</v>
      </c>
      <c r="AC1423">
        <f t="shared" si="273"/>
        <v>60</v>
      </c>
      <c r="AD1423" s="2">
        <v>0.46500000000000002</v>
      </c>
      <c r="AE1423">
        <v>16</v>
      </c>
      <c r="AF1423">
        <v>15</v>
      </c>
      <c r="AG1423" s="2">
        <v>0.93799999999999994</v>
      </c>
      <c r="AH1423">
        <v>36</v>
      </c>
      <c r="AI1423">
        <v>14</v>
      </c>
      <c r="AJ1423">
        <v>50</v>
      </c>
      <c r="AK1423">
        <v>21</v>
      </c>
      <c r="AL1423">
        <v>12</v>
      </c>
      <c r="AM1423">
        <v>18</v>
      </c>
      <c r="AN1423">
        <v>240</v>
      </c>
      <c r="AO1423">
        <v>30</v>
      </c>
      <c r="AP1423">
        <v>34</v>
      </c>
      <c r="AQ1423">
        <v>40</v>
      </c>
      <c r="AR1423">
        <v>31</v>
      </c>
      <c r="AS1423">
        <v>18</v>
      </c>
      <c r="AT1423">
        <v>17</v>
      </c>
      <c r="AU1423">
        <v>10</v>
      </c>
      <c r="AV1423">
        <v>56</v>
      </c>
      <c r="AW1423">
        <f t="shared" si="274"/>
        <v>4</v>
      </c>
      <c r="AX1423">
        <f t="shared" si="275"/>
        <v>60</v>
      </c>
      <c r="AY1423" t="s">
        <v>102</v>
      </c>
      <c r="AZ1423" s="1">
        <v>46037.9375</v>
      </c>
      <c r="BA1423" s="1">
        <v>46037</v>
      </c>
      <c r="BB1423">
        <v>1</v>
      </c>
      <c r="BC1423" t="s">
        <v>121</v>
      </c>
      <c r="BD1423">
        <v>2026</v>
      </c>
    </row>
    <row r="1424" spans="1:56" x14ac:dyDescent="0.25">
      <c r="A1424">
        <v>22500584</v>
      </c>
      <c r="B1424" t="s">
        <v>89</v>
      </c>
      <c r="C1424" t="s">
        <v>90</v>
      </c>
      <c r="D1424">
        <v>1610612744</v>
      </c>
      <c r="E1424" t="str">
        <f t="shared" si="264"/>
        <v>161061274422500584</v>
      </c>
      <c r="F1424" t="s">
        <v>55</v>
      </c>
      <c r="G1424" t="s">
        <v>56</v>
      </c>
      <c r="H1424">
        <v>1610612752</v>
      </c>
      <c r="I1424" s="4" t="str">
        <f t="shared" si="265"/>
        <v>161061275222500584</v>
      </c>
      <c r="J1424">
        <v>1</v>
      </c>
      <c r="K1424">
        <v>1</v>
      </c>
      <c r="L1424">
        <v>126</v>
      </c>
      <c r="M1424">
        <v>113</v>
      </c>
      <c r="N1424">
        <v>26</v>
      </c>
      <c r="O1424">
        <v>6</v>
      </c>
      <c r="P1424">
        <v>7</v>
      </c>
      <c r="Q1424" s="2">
        <f t="shared" si="266"/>
        <v>0.6651182432432432</v>
      </c>
      <c r="R1424" s="3">
        <f t="shared" si="267"/>
        <v>72.72</v>
      </c>
      <c r="S1424" s="3">
        <f t="shared" si="268"/>
        <v>75.36</v>
      </c>
      <c r="T1424" s="3">
        <f t="shared" si="269"/>
        <v>173.26732673267327</v>
      </c>
      <c r="U1424" s="3">
        <f t="shared" si="270"/>
        <v>149.94692144373673</v>
      </c>
      <c r="V1424" s="3">
        <f t="shared" si="271"/>
        <v>23.320405288936541</v>
      </c>
      <c r="W1424" s="2">
        <f t="shared" si="272"/>
        <v>2.1666666666666665</v>
      </c>
      <c r="X1424">
        <v>89</v>
      </c>
      <c r="Y1424">
        <v>48</v>
      </c>
      <c r="Z1424" s="2">
        <v>0.53900000000000003</v>
      </c>
      <c r="AA1424">
        <v>45</v>
      </c>
      <c r="AB1424">
        <v>20</v>
      </c>
      <c r="AC1424">
        <f t="shared" si="273"/>
        <v>60</v>
      </c>
      <c r="AD1424" s="2">
        <v>0.44400000000000001</v>
      </c>
      <c r="AE1424">
        <v>13</v>
      </c>
      <c r="AF1424">
        <v>10</v>
      </c>
      <c r="AG1424" s="2">
        <v>0.76900000000000002</v>
      </c>
      <c r="AH1424">
        <v>28</v>
      </c>
      <c r="AI1424">
        <v>10</v>
      </c>
      <c r="AJ1424">
        <v>38</v>
      </c>
      <c r="AK1424">
        <v>16</v>
      </c>
      <c r="AL1424">
        <v>12</v>
      </c>
      <c r="AM1424">
        <v>13</v>
      </c>
      <c r="AN1424">
        <v>240</v>
      </c>
      <c r="AO1424">
        <v>30</v>
      </c>
      <c r="AP1424">
        <v>32</v>
      </c>
      <c r="AQ1424">
        <v>37</v>
      </c>
      <c r="AR1424">
        <v>27</v>
      </c>
      <c r="AS1424">
        <v>17</v>
      </c>
      <c r="AT1424">
        <v>10</v>
      </c>
      <c r="AU1424">
        <v>19</v>
      </c>
      <c r="AV1424">
        <v>48</v>
      </c>
      <c r="AW1424">
        <f t="shared" si="274"/>
        <v>8</v>
      </c>
      <c r="AX1424">
        <f t="shared" si="275"/>
        <v>56</v>
      </c>
      <c r="AY1424" t="s">
        <v>102</v>
      </c>
      <c r="AZ1424" s="1">
        <v>46037.916666666664</v>
      </c>
      <c r="BA1424" s="1">
        <v>46037</v>
      </c>
      <c r="BB1424">
        <v>1</v>
      </c>
      <c r="BC1424" t="s">
        <v>121</v>
      </c>
      <c r="BD1424">
        <v>2026</v>
      </c>
    </row>
    <row r="1425" spans="1:56" x14ac:dyDescent="0.25">
      <c r="A1425">
        <v>22500584</v>
      </c>
      <c r="B1425" t="s">
        <v>55</v>
      </c>
      <c r="C1425" t="s">
        <v>56</v>
      </c>
      <c r="D1425">
        <v>1610612752</v>
      </c>
      <c r="E1425" t="str">
        <f t="shared" si="264"/>
        <v>161061275222500584</v>
      </c>
      <c r="F1425" t="s">
        <v>89</v>
      </c>
      <c r="G1425" t="s">
        <v>90</v>
      </c>
      <c r="H1425">
        <v>1610612744</v>
      </c>
      <c r="I1425" s="4" t="str">
        <f t="shared" si="265"/>
        <v>161061274422500584</v>
      </c>
      <c r="J1425">
        <v>0</v>
      </c>
      <c r="K1425">
        <v>0</v>
      </c>
      <c r="L1425">
        <v>113</v>
      </c>
      <c r="M1425">
        <v>126</v>
      </c>
      <c r="N1425">
        <v>28</v>
      </c>
      <c r="O1425">
        <v>2</v>
      </c>
      <c r="P1425">
        <v>3</v>
      </c>
      <c r="Q1425" s="2">
        <f t="shared" si="266"/>
        <v>0.56863929146537839</v>
      </c>
      <c r="R1425" s="3">
        <f t="shared" si="267"/>
        <v>75.36</v>
      </c>
      <c r="S1425" s="3">
        <f t="shared" si="268"/>
        <v>72.72</v>
      </c>
      <c r="T1425" s="3">
        <f t="shared" si="269"/>
        <v>149.94692144373673</v>
      </c>
      <c r="U1425" s="3">
        <f t="shared" si="270"/>
        <v>173.26732673267327</v>
      </c>
      <c r="V1425" s="3">
        <f t="shared" si="271"/>
        <v>-23.320405288936541</v>
      </c>
      <c r="W1425" s="2">
        <f t="shared" si="272"/>
        <v>2.8</v>
      </c>
      <c r="X1425">
        <v>91</v>
      </c>
      <c r="Y1425">
        <v>42</v>
      </c>
      <c r="Z1425" s="2">
        <v>0.46200000000000002</v>
      </c>
      <c r="AA1425">
        <v>38</v>
      </c>
      <c r="AB1425">
        <v>14</v>
      </c>
      <c r="AC1425">
        <f t="shared" si="273"/>
        <v>42</v>
      </c>
      <c r="AD1425" s="2">
        <v>0.36799999999999999</v>
      </c>
      <c r="AE1425">
        <v>19</v>
      </c>
      <c r="AF1425">
        <v>15</v>
      </c>
      <c r="AG1425" s="2">
        <v>0.78900000000000003</v>
      </c>
      <c r="AH1425">
        <v>27</v>
      </c>
      <c r="AI1425">
        <v>14</v>
      </c>
      <c r="AJ1425">
        <v>41</v>
      </c>
      <c r="AK1425">
        <v>14</v>
      </c>
      <c r="AL1425">
        <v>10</v>
      </c>
      <c r="AM1425">
        <v>-13</v>
      </c>
      <c r="AN1425">
        <v>240</v>
      </c>
      <c r="AO1425">
        <v>35</v>
      </c>
      <c r="AP1425">
        <v>24</v>
      </c>
      <c r="AQ1425">
        <v>28</v>
      </c>
      <c r="AR1425">
        <v>26</v>
      </c>
      <c r="AS1425">
        <v>17</v>
      </c>
      <c r="AT1425">
        <v>22</v>
      </c>
      <c r="AU1425">
        <v>18</v>
      </c>
      <c r="AV1425">
        <v>44</v>
      </c>
      <c r="AW1425">
        <f t="shared" si="274"/>
        <v>12</v>
      </c>
      <c r="AX1425">
        <f t="shared" si="275"/>
        <v>56</v>
      </c>
      <c r="AY1425" t="s">
        <v>102</v>
      </c>
      <c r="AZ1425" s="1">
        <v>46037.916666666664</v>
      </c>
      <c r="BA1425" s="1">
        <v>46037</v>
      </c>
      <c r="BB1425">
        <v>1</v>
      </c>
      <c r="BC1425" t="s">
        <v>121</v>
      </c>
      <c r="BD1425">
        <v>2026</v>
      </c>
    </row>
    <row r="1426" spans="1:56" x14ac:dyDescent="0.25">
      <c r="A1426">
        <v>22500585</v>
      </c>
      <c r="B1426" t="s">
        <v>85</v>
      </c>
      <c r="C1426" t="s">
        <v>86</v>
      </c>
      <c r="D1426">
        <v>1610612757</v>
      </c>
      <c r="E1426" t="str">
        <f t="shared" si="264"/>
        <v>161061275722500585</v>
      </c>
      <c r="F1426" t="s">
        <v>83</v>
      </c>
      <c r="G1426" t="s">
        <v>84</v>
      </c>
      <c r="H1426">
        <v>1610612737</v>
      </c>
      <c r="I1426" s="4" t="str">
        <f t="shared" si="265"/>
        <v>161061273722500585</v>
      </c>
      <c r="J1426">
        <v>1</v>
      </c>
      <c r="K1426">
        <v>1</v>
      </c>
      <c r="L1426">
        <v>117</v>
      </c>
      <c r="M1426">
        <v>101</v>
      </c>
      <c r="N1426">
        <v>23</v>
      </c>
      <c r="O1426">
        <v>5</v>
      </c>
      <c r="P1426">
        <v>13</v>
      </c>
      <c r="Q1426" s="2">
        <f t="shared" si="266"/>
        <v>0.55418719211822653</v>
      </c>
      <c r="R1426" s="3">
        <f t="shared" si="267"/>
        <v>75.56</v>
      </c>
      <c r="S1426" s="3">
        <f t="shared" si="268"/>
        <v>65.680000000000007</v>
      </c>
      <c r="T1426" s="3">
        <f t="shared" si="269"/>
        <v>154.84383271572258</v>
      </c>
      <c r="U1426" s="3">
        <f t="shared" si="270"/>
        <v>153.77588306942752</v>
      </c>
      <c r="V1426" s="3">
        <f t="shared" si="271"/>
        <v>1.0679496462950624</v>
      </c>
      <c r="W1426" s="2">
        <f t="shared" si="272"/>
        <v>1.6428571428571428</v>
      </c>
      <c r="X1426">
        <v>95</v>
      </c>
      <c r="Y1426">
        <v>43</v>
      </c>
      <c r="Z1426" s="2">
        <v>0.45300000000000001</v>
      </c>
      <c r="AA1426">
        <v>46</v>
      </c>
      <c r="AB1426">
        <v>14</v>
      </c>
      <c r="AC1426">
        <f t="shared" si="273"/>
        <v>42</v>
      </c>
      <c r="AD1426" s="2">
        <v>0.30399999999999999</v>
      </c>
      <c r="AE1426">
        <v>24</v>
      </c>
      <c r="AF1426">
        <v>17</v>
      </c>
      <c r="AG1426" s="2">
        <v>0.70799999999999996</v>
      </c>
      <c r="AH1426">
        <v>38</v>
      </c>
      <c r="AI1426">
        <v>16</v>
      </c>
      <c r="AJ1426">
        <v>54</v>
      </c>
      <c r="AK1426">
        <v>15</v>
      </c>
      <c r="AL1426">
        <v>14</v>
      </c>
      <c r="AM1426">
        <v>16</v>
      </c>
      <c r="AN1426">
        <v>240</v>
      </c>
      <c r="AO1426">
        <v>33</v>
      </c>
      <c r="AP1426">
        <v>21</v>
      </c>
      <c r="AQ1426">
        <v>34</v>
      </c>
      <c r="AR1426">
        <v>29</v>
      </c>
      <c r="AS1426">
        <v>16</v>
      </c>
      <c r="AT1426">
        <v>17</v>
      </c>
      <c r="AU1426">
        <v>28</v>
      </c>
      <c r="AV1426">
        <v>52</v>
      </c>
      <c r="AW1426">
        <f t="shared" si="274"/>
        <v>6</v>
      </c>
      <c r="AX1426">
        <f t="shared" si="275"/>
        <v>58</v>
      </c>
      <c r="AY1426" t="s">
        <v>102</v>
      </c>
      <c r="AZ1426" s="1">
        <v>46037.916666666664</v>
      </c>
      <c r="BA1426" s="1">
        <v>46037</v>
      </c>
      <c r="BB1426">
        <v>1</v>
      </c>
      <c r="BC1426" t="s">
        <v>121</v>
      </c>
      <c r="BD1426">
        <v>2026</v>
      </c>
    </row>
    <row r="1427" spans="1:56" x14ac:dyDescent="0.25">
      <c r="A1427">
        <v>22500585</v>
      </c>
      <c r="B1427" t="s">
        <v>83</v>
      </c>
      <c r="C1427" t="s">
        <v>84</v>
      </c>
      <c r="D1427">
        <v>1610612737</v>
      </c>
      <c r="E1427" t="str">
        <f t="shared" si="264"/>
        <v>161061273722500585</v>
      </c>
      <c r="F1427" t="s">
        <v>85</v>
      </c>
      <c r="G1427" t="s">
        <v>86</v>
      </c>
      <c r="H1427">
        <v>1610612757</v>
      </c>
      <c r="I1427" s="4" t="str">
        <f t="shared" si="265"/>
        <v>161061275722500585</v>
      </c>
      <c r="J1427">
        <v>0</v>
      </c>
      <c r="K1427">
        <v>0</v>
      </c>
      <c r="L1427">
        <v>101</v>
      </c>
      <c r="M1427">
        <v>117</v>
      </c>
      <c r="N1427">
        <v>23</v>
      </c>
      <c r="O1427">
        <v>4</v>
      </c>
      <c r="P1427">
        <v>10</v>
      </c>
      <c r="Q1427" s="2">
        <f t="shared" si="266"/>
        <v>0.55690339655932952</v>
      </c>
      <c r="R1427" s="3">
        <f t="shared" si="267"/>
        <v>65.680000000000007</v>
      </c>
      <c r="S1427" s="3">
        <f t="shared" si="268"/>
        <v>75.56</v>
      </c>
      <c r="T1427" s="3">
        <f t="shared" si="269"/>
        <v>153.77588306942752</v>
      </c>
      <c r="U1427" s="3">
        <f t="shared" si="270"/>
        <v>154.84383271572258</v>
      </c>
      <c r="V1427" s="3">
        <f t="shared" si="271"/>
        <v>-1.0679496462950624</v>
      </c>
      <c r="W1427" s="2">
        <f t="shared" si="272"/>
        <v>1.2777777777777777</v>
      </c>
      <c r="X1427">
        <v>81</v>
      </c>
      <c r="Y1427">
        <v>35</v>
      </c>
      <c r="Z1427" s="2">
        <v>0.432</v>
      </c>
      <c r="AA1427">
        <v>44</v>
      </c>
      <c r="AB1427">
        <v>14</v>
      </c>
      <c r="AC1427">
        <f t="shared" si="273"/>
        <v>42</v>
      </c>
      <c r="AD1427" s="2">
        <v>0.318</v>
      </c>
      <c r="AE1427">
        <v>22</v>
      </c>
      <c r="AF1427">
        <v>17</v>
      </c>
      <c r="AG1427" s="2">
        <v>0.77300000000000002</v>
      </c>
      <c r="AH1427">
        <v>33</v>
      </c>
      <c r="AI1427">
        <v>7</v>
      </c>
      <c r="AJ1427">
        <v>40</v>
      </c>
      <c r="AK1427">
        <v>19</v>
      </c>
      <c r="AL1427">
        <v>18</v>
      </c>
      <c r="AM1427">
        <v>-16</v>
      </c>
      <c r="AN1427">
        <v>240</v>
      </c>
      <c r="AO1427">
        <v>25</v>
      </c>
      <c r="AP1427">
        <v>31</v>
      </c>
      <c r="AQ1427">
        <v>31</v>
      </c>
      <c r="AR1427">
        <v>14</v>
      </c>
      <c r="AS1427">
        <v>9</v>
      </c>
      <c r="AT1427">
        <v>15</v>
      </c>
      <c r="AU1427">
        <v>12</v>
      </c>
      <c r="AV1427">
        <v>36</v>
      </c>
      <c r="AW1427">
        <f t="shared" si="274"/>
        <v>6</v>
      </c>
      <c r="AX1427">
        <f t="shared" si="275"/>
        <v>42</v>
      </c>
      <c r="AY1427" t="s">
        <v>102</v>
      </c>
      <c r="AZ1427" s="1">
        <v>46037.916666666664</v>
      </c>
      <c r="BA1427" s="1">
        <v>46037</v>
      </c>
      <c r="BB1427">
        <v>1</v>
      </c>
      <c r="BC1427" t="s">
        <v>121</v>
      </c>
      <c r="BD1427">
        <v>2026</v>
      </c>
    </row>
    <row r="1428" spans="1:56" x14ac:dyDescent="0.25">
      <c r="A1428">
        <v>22500583</v>
      </c>
      <c r="B1428" t="s">
        <v>107</v>
      </c>
      <c r="C1428" t="s">
        <v>108</v>
      </c>
      <c r="D1428">
        <v>1610612762</v>
      </c>
      <c r="E1428" t="str">
        <f t="shared" si="264"/>
        <v>161061276222500583</v>
      </c>
      <c r="F1428" t="s">
        <v>98</v>
      </c>
      <c r="G1428" t="s">
        <v>99</v>
      </c>
      <c r="H1428">
        <v>1610612742</v>
      </c>
      <c r="I1428" s="4" t="str">
        <f t="shared" si="265"/>
        <v>161061274222500583</v>
      </c>
      <c r="J1428">
        <v>0</v>
      </c>
      <c r="K1428">
        <v>0</v>
      </c>
      <c r="L1428">
        <v>122</v>
      </c>
      <c r="M1428">
        <v>144</v>
      </c>
      <c r="N1428">
        <v>33</v>
      </c>
      <c r="O1428">
        <v>4</v>
      </c>
      <c r="P1428">
        <v>9</v>
      </c>
      <c r="Q1428" s="2">
        <f t="shared" si="266"/>
        <v>0.57482095740670935</v>
      </c>
      <c r="R1428" s="3">
        <f t="shared" si="267"/>
        <v>77.12</v>
      </c>
      <c r="S1428" s="3">
        <f t="shared" si="268"/>
        <v>83.36</v>
      </c>
      <c r="T1428" s="3">
        <f t="shared" si="269"/>
        <v>158.19502074688796</v>
      </c>
      <c r="U1428" s="3">
        <f t="shared" si="270"/>
        <v>172.7447216890595</v>
      </c>
      <c r="V1428" s="3">
        <f t="shared" si="271"/>
        <v>-14.54970094217154</v>
      </c>
      <c r="W1428" s="2">
        <f t="shared" si="272"/>
        <v>1.9411764705882353</v>
      </c>
      <c r="X1428">
        <v>96</v>
      </c>
      <c r="Y1428">
        <v>47</v>
      </c>
      <c r="Z1428" s="2">
        <v>0.49</v>
      </c>
      <c r="AA1428">
        <v>36</v>
      </c>
      <c r="AB1428">
        <v>10</v>
      </c>
      <c r="AC1428">
        <f t="shared" si="273"/>
        <v>30</v>
      </c>
      <c r="AD1428" s="2">
        <v>0.27800000000000002</v>
      </c>
      <c r="AE1428">
        <v>23</v>
      </c>
      <c r="AF1428">
        <v>18</v>
      </c>
      <c r="AG1428" s="2">
        <v>0.78300000000000003</v>
      </c>
      <c r="AH1428">
        <v>27</v>
      </c>
      <c r="AI1428">
        <v>12</v>
      </c>
      <c r="AJ1428">
        <v>39</v>
      </c>
      <c r="AK1428">
        <v>14</v>
      </c>
      <c r="AL1428">
        <v>17</v>
      </c>
      <c r="AM1428">
        <v>-22</v>
      </c>
      <c r="AN1428">
        <v>240</v>
      </c>
      <c r="AO1428">
        <v>24</v>
      </c>
      <c r="AP1428">
        <v>26</v>
      </c>
      <c r="AQ1428">
        <v>29</v>
      </c>
      <c r="AR1428">
        <v>43</v>
      </c>
      <c r="AS1428">
        <v>4</v>
      </c>
      <c r="AT1428">
        <v>26</v>
      </c>
      <c r="AU1428">
        <v>16</v>
      </c>
      <c r="AV1428">
        <v>64</v>
      </c>
      <c r="AW1428">
        <f t="shared" si="274"/>
        <v>10</v>
      </c>
      <c r="AX1428">
        <f t="shared" si="275"/>
        <v>74</v>
      </c>
      <c r="AY1428" t="s">
        <v>102</v>
      </c>
      <c r="AZ1428" s="1">
        <v>46037.854166666664</v>
      </c>
      <c r="BA1428" s="1">
        <v>46037</v>
      </c>
      <c r="BB1428">
        <v>1</v>
      </c>
      <c r="BC1428" t="s">
        <v>121</v>
      </c>
      <c r="BD1428">
        <v>2026</v>
      </c>
    </row>
    <row r="1429" spans="1:56" x14ac:dyDescent="0.25">
      <c r="A1429">
        <v>22500583</v>
      </c>
      <c r="B1429" t="s">
        <v>98</v>
      </c>
      <c r="C1429" t="s">
        <v>99</v>
      </c>
      <c r="D1429">
        <v>1610612742</v>
      </c>
      <c r="E1429" t="str">
        <f t="shared" si="264"/>
        <v>161061274222500583</v>
      </c>
      <c r="F1429" t="s">
        <v>107</v>
      </c>
      <c r="G1429" t="s">
        <v>108</v>
      </c>
      <c r="H1429">
        <v>1610612762</v>
      </c>
      <c r="I1429" s="4" t="str">
        <f t="shared" si="265"/>
        <v>161061276222500583</v>
      </c>
      <c r="J1429">
        <v>1</v>
      </c>
      <c r="K1429">
        <v>1</v>
      </c>
      <c r="L1429">
        <v>144</v>
      </c>
      <c r="M1429">
        <v>122</v>
      </c>
      <c r="N1429">
        <v>37</v>
      </c>
      <c r="O1429">
        <v>7</v>
      </c>
      <c r="P1429">
        <v>13</v>
      </c>
      <c r="Q1429" s="2">
        <f t="shared" si="266"/>
        <v>0.68337129840546695</v>
      </c>
      <c r="R1429" s="3">
        <f t="shared" si="267"/>
        <v>83.36</v>
      </c>
      <c r="S1429" s="3">
        <f t="shared" si="268"/>
        <v>77.12</v>
      </c>
      <c r="T1429" s="3">
        <f t="shared" si="269"/>
        <v>172.7447216890595</v>
      </c>
      <c r="U1429" s="3">
        <f t="shared" si="270"/>
        <v>158.19502074688796</v>
      </c>
      <c r="V1429" s="3">
        <f t="shared" si="271"/>
        <v>14.54970094217154</v>
      </c>
      <c r="W1429" s="2">
        <f t="shared" si="272"/>
        <v>2.8461538461538463</v>
      </c>
      <c r="X1429">
        <v>97</v>
      </c>
      <c r="Y1429">
        <v>55</v>
      </c>
      <c r="Z1429" s="2">
        <v>0.56699999999999995</v>
      </c>
      <c r="AA1429">
        <v>46</v>
      </c>
      <c r="AB1429">
        <v>19</v>
      </c>
      <c r="AC1429">
        <f t="shared" si="273"/>
        <v>57</v>
      </c>
      <c r="AD1429" s="2">
        <v>0.41299999999999998</v>
      </c>
      <c r="AE1429">
        <v>19</v>
      </c>
      <c r="AF1429">
        <v>15</v>
      </c>
      <c r="AG1429" s="2">
        <v>0.78900000000000003</v>
      </c>
      <c r="AH1429">
        <v>37</v>
      </c>
      <c r="AI1429">
        <v>9</v>
      </c>
      <c r="AJ1429">
        <v>46</v>
      </c>
      <c r="AK1429">
        <v>19</v>
      </c>
      <c r="AL1429">
        <v>13</v>
      </c>
      <c r="AM1429">
        <v>22</v>
      </c>
      <c r="AN1429">
        <v>240</v>
      </c>
      <c r="AO1429">
        <v>35</v>
      </c>
      <c r="AP1429">
        <v>35</v>
      </c>
      <c r="AQ1429">
        <v>42</v>
      </c>
      <c r="AR1429">
        <v>32</v>
      </c>
      <c r="AS1429">
        <v>38</v>
      </c>
      <c r="AT1429">
        <v>25</v>
      </c>
      <c r="AU1429">
        <v>30</v>
      </c>
      <c r="AV1429">
        <v>58</v>
      </c>
      <c r="AW1429">
        <f t="shared" si="274"/>
        <v>14</v>
      </c>
      <c r="AX1429">
        <f t="shared" si="275"/>
        <v>72</v>
      </c>
      <c r="AY1429" t="s">
        <v>102</v>
      </c>
      <c r="AZ1429" s="1">
        <v>46037.854166666664</v>
      </c>
      <c r="BA1429" s="1">
        <v>46037</v>
      </c>
      <c r="BB1429">
        <v>1</v>
      </c>
      <c r="BC1429" t="s">
        <v>121</v>
      </c>
      <c r="BD1429">
        <v>2026</v>
      </c>
    </row>
    <row r="1430" spans="1:56" x14ac:dyDescent="0.25">
      <c r="A1430">
        <v>22500582</v>
      </c>
      <c r="B1430" t="s">
        <v>115</v>
      </c>
      <c r="C1430" t="s">
        <v>116</v>
      </c>
      <c r="D1430">
        <v>1610612749</v>
      </c>
      <c r="E1430" t="str">
        <f t="shared" si="264"/>
        <v>161061274922500582</v>
      </c>
      <c r="F1430" t="s">
        <v>53</v>
      </c>
      <c r="G1430" t="s">
        <v>54</v>
      </c>
      <c r="H1430">
        <v>1610612759</v>
      </c>
      <c r="I1430" s="4" t="str">
        <f t="shared" si="265"/>
        <v>161061275922500582</v>
      </c>
      <c r="J1430">
        <v>0</v>
      </c>
      <c r="K1430">
        <v>0</v>
      </c>
      <c r="L1430">
        <v>101</v>
      </c>
      <c r="M1430">
        <v>119</v>
      </c>
      <c r="N1430">
        <v>24</v>
      </c>
      <c r="O1430">
        <v>3</v>
      </c>
      <c r="P1430">
        <v>6</v>
      </c>
      <c r="Q1430" s="2">
        <f t="shared" si="266"/>
        <v>0.52234174596607363</v>
      </c>
      <c r="R1430" s="3">
        <f t="shared" si="267"/>
        <v>73.680000000000007</v>
      </c>
      <c r="S1430" s="3">
        <f t="shared" si="268"/>
        <v>66.88</v>
      </c>
      <c r="T1430" s="3">
        <f t="shared" si="269"/>
        <v>137.07926167209556</v>
      </c>
      <c r="U1430" s="3">
        <f t="shared" si="270"/>
        <v>177.93062200956939</v>
      </c>
      <c r="V1430" s="3">
        <f t="shared" si="271"/>
        <v>-40.851360337473835</v>
      </c>
      <c r="W1430" s="2">
        <f t="shared" si="272"/>
        <v>1.8461538461538463</v>
      </c>
      <c r="X1430">
        <v>87</v>
      </c>
      <c r="Y1430">
        <v>34</v>
      </c>
      <c r="Z1430" s="2">
        <v>0.39100000000000001</v>
      </c>
      <c r="AA1430">
        <v>48</v>
      </c>
      <c r="AB1430">
        <v>17</v>
      </c>
      <c r="AC1430">
        <f t="shared" si="273"/>
        <v>51</v>
      </c>
      <c r="AD1430" s="2">
        <v>0.35399999999999998</v>
      </c>
      <c r="AE1430">
        <v>22</v>
      </c>
      <c r="AF1430">
        <v>16</v>
      </c>
      <c r="AG1430" s="2">
        <v>0.72699999999999998</v>
      </c>
      <c r="AH1430">
        <v>27</v>
      </c>
      <c r="AI1430">
        <v>10</v>
      </c>
      <c r="AJ1430">
        <v>37</v>
      </c>
      <c r="AK1430">
        <v>21</v>
      </c>
      <c r="AL1430">
        <v>13</v>
      </c>
      <c r="AM1430">
        <v>-18</v>
      </c>
      <c r="AN1430">
        <v>240</v>
      </c>
      <c r="AO1430">
        <v>27</v>
      </c>
      <c r="AP1430">
        <v>26</v>
      </c>
      <c r="AQ1430">
        <v>16</v>
      </c>
      <c r="AR1430">
        <v>32</v>
      </c>
      <c r="AS1430">
        <v>5</v>
      </c>
      <c r="AT1430">
        <v>12</v>
      </c>
      <c r="AU1430">
        <v>18</v>
      </c>
      <c r="AV1430">
        <v>30</v>
      </c>
      <c r="AW1430">
        <f t="shared" si="274"/>
        <v>4</v>
      </c>
      <c r="AX1430">
        <f t="shared" si="275"/>
        <v>34</v>
      </c>
      <c r="AY1430" t="s">
        <v>102</v>
      </c>
      <c r="AZ1430" s="1">
        <v>46037.833333333336</v>
      </c>
      <c r="BA1430" s="1">
        <v>46037</v>
      </c>
      <c r="BB1430">
        <v>1</v>
      </c>
      <c r="BC1430" t="s">
        <v>121</v>
      </c>
      <c r="BD1430">
        <v>2026</v>
      </c>
    </row>
    <row r="1431" spans="1:56" x14ac:dyDescent="0.25">
      <c r="A1431">
        <v>22500582</v>
      </c>
      <c r="B1431" t="s">
        <v>53</v>
      </c>
      <c r="C1431" t="s">
        <v>54</v>
      </c>
      <c r="D1431">
        <v>1610612759</v>
      </c>
      <c r="E1431" t="str">
        <f t="shared" si="264"/>
        <v>161061275922500582</v>
      </c>
      <c r="F1431" t="s">
        <v>115</v>
      </c>
      <c r="G1431" t="s">
        <v>116</v>
      </c>
      <c r="H1431">
        <v>1610612749</v>
      </c>
      <c r="I1431" s="4" t="str">
        <f t="shared" si="265"/>
        <v>161061274922500582</v>
      </c>
      <c r="J1431">
        <v>1</v>
      </c>
      <c r="K1431">
        <v>1</v>
      </c>
      <c r="L1431">
        <v>119</v>
      </c>
      <c r="M1431">
        <v>101</v>
      </c>
      <c r="N1431">
        <v>28</v>
      </c>
      <c r="O1431">
        <v>2</v>
      </c>
      <c r="P1431">
        <v>7</v>
      </c>
      <c r="Q1431" s="2">
        <f t="shared" si="266"/>
        <v>0.6547095070422535</v>
      </c>
      <c r="R1431" s="3">
        <f t="shared" si="267"/>
        <v>66.88</v>
      </c>
      <c r="S1431" s="3">
        <f t="shared" si="268"/>
        <v>73.680000000000007</v>
      </c>
      <c r="T1431" s="3">
        <f t="shared" si="269"/>
        <v>177.93062200956939</v>
      </c>
      <c r="U1431" s="3">
        <f t="shared" si="270"/>
        <v>137.07926167209556</v>
      </c>
      <c r="V1431" s="3">
        <f t="shared" si="271"/>
        <v>40.851360337473835</v>
      </c>
      <c r="W1431" s="2">
        <f t="shared" si="272"/>
        <v>1.75</v>
      </c>
      <c r="X1431">
        <v>79</v>
      </c>
      <c r="Y1431">
        <v>40</v>
      </c>
      <c r="Z1431" s="2">
        <v>0.50600000000000001</v>
      </c>
      <c r="AA1431">
        <v>37</v>
      </c>
      <c r="AB1431">
        <v>16</v>
      </c>
      <c r="AC1431">
        <f t="shared" si="273"/>
        <v>48</v>
      </c>
      <c r="AD1431" s="2">
        <v>0.432</v>
      </c>
      <c r="AE1431">
        <v>27</v>
      </c>
      <c r="AF1431">
        <v>23</v>
      </c>
      <c r="AG1431" s="2">
        <v>0.85199999999999998</v>
      </c>
      <c r="AH1431">
        <v>42</v>
      </c>
      <c r="AI1431">
        <v>8</v>
      </c>
      <c r="AJ1431">
        <v>50</v>
      </c>
      <c r="AK1431">
        <v>19</v>
      </c>
      <c r="AL1431">
        <v>16</v>
      </c>
      <c r="AM1431">
        <v>18</v>
      </c>
      <c r="AN1431">
        <v>240</v>
      </c>
      <c r="AO1431">
        <v>31</v>
      </c>
      <c r="AP1431">
        <v>35</v>
      </c>
      <c r="AQ1431">
        <v>40</v>
      </c>
      <c r="AR1431">
        <v>13</v>
      </c>
      <c r="AS1431">
        <v>39</v>
      </c>
      <c r="AT1431">
        <v>17</v>
      </c>
      <c r="AU1431">
        <v>8</v>
      </c>
      <c r="AV1431">
        <v>38</v>
      </c>
      <c r="AW1431">
        <f t="shared" si="274"/>
        <v>10</v>
      </c>
      <c r="AX1431">
        <f t="shared" si="275"/>
        <v>48</v>
      </c>
      <c r="AY1431" t="s">
        <v>102</v>
      </c>
      <c r="AZ1431" s="1">
        <v>46037.833333333336</v>
      </c>
      <c r="BA1431" s="1">
        <v>46037</v>
      </c>
      <c r="BB1431">
        <v>1</v>
      </c>
      <c r="BC1431" t="s">
        <v>121</v>
      </c>
      <c r="BD1431">
        <v>2026</v>
      </c>
    </row>
    <row r="1432" spans="1:56" x14ac:dyDescent="0.25">
      <c r="A1432">
        <v>22500580</v>
      </c>
      <c r="B1432" t="s">
        <v>96</v>
      </c>
      <c r="C1432" t="s">
        <v>97</v>
      </c>
      <c r="D1432">
        <v>1610612748</v>
      </c>
      <c r="E1432" t="str">
        <f t="shared" si="264"/>
        <v>161061274822500580</v>
      </c>
      <c r="F1432" t="s">
        <v>76</v>
      </c>
      <c r="G1432" t="s">
        <v>77</v>
      </c>
      <c r="H1432">
        <v>1610612738</v>
      </c>
      <c r="I1432" s="4" t="str">
        <f t="shared" si="265"/>
        <v>161061273822500580</v>
      </c>
      <c r="J1432">
        <v>1</v>
      </c>
      <c r="K1432">
        <v>0</v>
      </c>
      <c r="L1432">
        <v>114</v>
      </c>
      <c r="M1432">
        <v>119</v>
      </c>
      <c r="N1432">
        <v>25</v>
      </c>
      <c r="O1432">
        <v>2</v>
      </c>
      <c r="P1432">
        <v>7</v>
      </c>
      <c r="Q1432" s="2">
        <f t="shared" si="266"/>
        <v>0.57645631067961167</v>
      </c>
      <c r="R1432" s="3">
        <f t="shared" si="267"/>
        <v>76.88</v>
      </c>
      <c r="S1432" s="3">
        <f t="shared" si="268"/>
        <v>71</v>
      </c>
      <c r="T1432" s="3">
        <f t="shared" si="269"/>
        <v>148.2830385015609</v>
      </c>
      <c r="U1432" s="3">
        <f t="shared" si="270"/>
        <v>167.6056338028169</v>
      </c>
      <c r="V1432" s="3">
        <f t="shared" si="271"/>
        <v>-19.322595301256001</v>
      </c>
      <c r="W1432" s="2">
        <f t="shared" si="272"/>
        <v>2.5</v>
      </c>
      <c r="X1432">
        <v>87</v>
      </c>
      <c r="Y1432">
        <v>39</v>
      </c>
      <c r="Z1432" s="2">
        <v>0.44800000000000001</v>
      </c>
      <c r="AA1432">
        <v>42</v>
      </c>
      <c r="AB1432">
        <v>15</v>
      </c>
      <c r="AC1432">
        <f t="shared" si="273"/>
        <v>45</v>
      </c>
      <c r="AD1432" s="2">
        <v>0.35699999999999998</v>
      </c>
      <c r="AE1432">
        <v>27</v>
      </c>
      <c r="AF1432">
        <v>21</v>
      </c>
      <c r="AG1432" s="2">
        <v>0.77800000000000002</v>
      </c>
      <c r="AH1432">
        <v>28</v>
      </c>
      <c r="AI1432">
        <v>12</v>
      </c>
      <c r="AJ1432">
        <v>40</v>
      </c>
      <c r="AK1432">
        <v>20</v>
      </c>
      <c r="AL1432">
        <v>10</v>
      </c>
      <c r="AM1432">
        <v>-5</v>
      </c>
      <c r="AN1432">
        <v>240</v>
      </c>
      <c r="AO1432">
        <v>36</v>
      </c>
      <c r="AP1432">
        <v>28</v>
      </c>
      <c r="AQ1432">
        <v>29</v>
      </c>
      <c r="AR1432">
        <v>21</v>
      </c>
      <c r="AS1432">
        <v>19</v>
      </c>
      <c r="AT1432">
        <v>20</v>
      </c>
      <c r="AU1432">
        <v>18</v>
      </c>
      <c r="AV1432">
        <v>42</v>
      </c>
      <c r="AW1432">
        <f t="shared" si="274"/>
        <v>6</v>
      </c>
      <c r="AX1432">
        <f t="shared" si="275"/>
        <v>48</v>
      </c>
      <c r="AY1432" t="s">
        <v>102</v>
      </c>
      <c r="AZ1432" s="1">
        <v>46037.8125</v>
      </c>
      <c r="BA1432" s="1">
        <v>46037</v>
      </c>
      <c r="BB1432">
        <v>1</v>
      </c>
      <c r="BC1432" t="s">
        <v>121</v>
      </c>
      <c r="BD1432">
        <v>2026</v>
      </c>
    </row>
    <row r="1433" spans="1:56" x14ac:dyDescent="0.25">
      <c r="A1433">
        <v>22500580</v>
      </c>
      <c r="B1433" t="s">
        <v>76</v>
      </c>
      <c r="C1433" t="s">
        <v>77</v>
      </c>
      <c r="D1433">
        <v>1610612738</v>
      </c>
      <c r="E1433" t="str">
        <f t="shared" si="264"/>
        <v>161061273822500580</v>
      </c>
      <c r="F1433" t="s">
        <v>96</v>
      </c>
      <c r="G1433" t="s">
        <v>97</v>
      </c>
      <c r="H1433">
        <v>1610612748</v>
      </c>
      <c r="I1433" s="4" t="str">
        <f t="shared" si="265"/>
        <v>161061274822500580</v>
      </c>
      <c r="J1433">
        <v>0</v>
      </c>
      <c r="K1433">
        <v>1</v>
      </c>
      <c r="L1433">
        <v>119</v>
      </c>
      <c r="M1433">
        <v>114</v>
      </c>
      <c r="N1433">
        <v>22</v>
      </c>
      <c r="O1433">
        <v>5</v>
      </c>
      <c r="P1433">
        <v>5</v>
      </c>
      <c r="Q1433" s="2">
        <f t="shared" si="266"/>
        <v>0.58333333333333337</v>
      </c>
      <c r="R1433" s="3">
        <f t="shared" si="267"/>
        <v>71</v>
      </c>
      <c r="S1433" s="3">
        <f t="shared" si="268"/>
        <v>76.88</v>
      </c>
      <c r="T1433" s="3">
        <f t="shared" si="269"/>
        <v>167.6056338028169</v>
      </c>
      <c r="U1433" s="3">
        <f t="shared" si="270"/>
        <v>148.2830385015609</v>
      </c>
      <c r="V1433" s="3">
        <f t="shared" si="271"/>
        <v>19.322595301256001</v>
      </c>
      <c r="W1433" s="2">
        <f t="shared" si="272"/>
        <v>1.6923076923076923</v>
      </c>
      <c r="X1433">
        <v>91</v>
      </c>
      <c r="Y1433">
        <v>41</v>
      </c>
      <c r="Z1433" s="2">
        <v>0.45100000000000001</v>
      </c>
      <c r="AA1433">
        <v>39</v>
      </c>
      <c r="AB1433">
        <v>13</v>
      </c>
      <c r="AC1433">
        <f t="shared" si="273"/>
        <v>39</v>
      </c>
      <c r="AD1433" s="2">
        <v>0.33300000000000002</v>
      </c>
      <c r="AE1433">
        <v>25</v>
      </c>
      <c r="AF1433">
        <v>24</v>
      </c>
      <c r="AG1433" s="2">
        <v>0.96</v>
      </c>
      <c r="AH1433">
        <v>33</v>
      </c>
      <c r="AI1433">
        <v>18</v>
      </c>
      <c r="AJ1433">
        <v>51</v>
      </c>
      <c r="AK1433">
        <v>22</v>
      </c>
      <c r="AL1433">
        <v>13</v>
      </c>
      <c r="AM1433">
        <v>5</v>
      </c>
      <c r="AN1433">
        <v>240</v>
      </c>
      <c r="AO1433">
        <v>25</v>
      </c>
      <c r="AP1433">
        <v>29</v>
      </c>
      <c r="AQ1433">
        <v>29</v>
      </c>
      <c r="AR1433">
        <v>36</v>
      </c>
      <c r="AS1433">
        <v>6</v>
      </c>
      <c r="AT1433">
        <v>8</v>
      </c>
      <c r="AU1433">
        <v>13</v>
      </c>
      <c r="AV1433">
        <v>50</v>
      </c>
      <c r="AW1433">
        <f t="shared" si="274"/>
        <v>6</v>
      </c>
      <c r="AX1433">
        <f t="shared" si="275"/>
        <v>56</v>
      </c>
      <c r="AY1433" t="s">
        <v>102</v>
      </c>
      <c r="AZ1433" s="1">
        <v>46037.8125</v>
      </c>
      <c r="BA1433" s="1">
        <v>46037</v>
      </c>
      <c r="BB1433">
        <v>1</v>
      </c>
      <c r="BC1433" t="s">
        <v>121</v>
      </c>
      <c r="BD1433">
        <v>2026</v>
      </c>
    </row>
    <row r="1434" spans="1:56" x14ac:dyDescent="0.25">
      <c r="A1434">
        <v>22500581</v>
      </c>
      <c r="B1434" t="s">
        <v>59</v>
      </c>
      <c r="C1434" t="s">
        <v>60</v>
      </c>
      <c r="D1434">
        <v>1610612760</v>
      </c>
      <c r="E1434" t="str">
        <f t="shared" si="264"/>
        <v>161061276022500581</v>
      </c>
      <c r="F1434" t="s">
        <v>78</v>
      </c>
      <c r="G1434" t="s">
        <v>79</v>
      </c>
      <c r="H1434">
        <v>1610612745</v>
      </c>
      <c r="I1434" s="4" t="str">
        <f t="shared" si="265"/>
        <v>161061274522500581</v>
      </c>
      <c r="J1434">
        <v>0</v>
      </c>
      <c r="K1434">
        <v>1</v>
      </c>
      <c r="L1434">
        <v>111</v>
      </c>
      <c r="M1434">
        <v>91</v>
      </c>
      <c r="N1434">
        <v>25</v>
      </c>
      <c r="O1434">
        <v>12</v>
      </c>
      <c r="P1434">
        <v>9</v>
      </c>
      <c r="Q1434" s="2">
        <f t="shared" si="266"/>
        <v>0.58054393305439334</v>
      </c>
      <c r="R1434" s="3">
        <f t="shared" si="267"/>
        <v>77.599999999999994</v>
      </c>
      <c r="S1434" s="3">
        <f t="shared" si="268"/>
        <v>74.48</v>
      </c>
      <c r="T1434" s="3">
        <f t="shared" si="269"/>
        <v>143.04123711340208</v>
      </c>
      <c r="U1434" s="3">
        <f t="shared" si="270"/>
        <v>122.18045112781954</v>
      </c>
      <c r="V1434" s="3">
        <f t="shared" si="271"/>
        <v>20.860785985582538</v>
      </c>
      <c r="W1434" s="2">
        <f t="shared" si="272"/>
        <v>2.2727272727272729</v>
      </c>
      <c r="X1434">
        <v>89</v>
      </c>
      <c r="Y1434">
        <v>41</v>
      </c>
      <c r="Z1434" s="2">
        <v>0.46100000000000002</v>
      </c>
      <c r="AA1434">
        <v>41</v>
      </c>
      <c r="AB1434">
        <v>16</v>
      </c>
      <c r="AC1434">
        <f t="shared" si="273"/>
        <v>48</v>
      </c>
      <c r="AD1434" s="2">
        <v>0.39</v>
      </c>
      <c r="AE1434">
        <v>15</v>
      </c>
      <c r="AF1434">
        <v>13</v>
      </c>
      <c r="AG1434" s="2">
        <v>0.86699999999999999</v>
      </c>
      <c r="AH1434">
        <v>37</v>
      </c>
      <c r="AI1434">
        <v>7</v>
      </c>
      <c r="AJ1434">
        <v>44</v>
      </c>
      <c r="AK1434">
        <v>16</v>
      </c>
      <c r="AL1434">
        <v>11</v>
      </c>
      <c r="AM1434">
        <v>20</v>
      </c>
      <c r="AN1434">
        <v>240</v>
      </c>
      <c r="AO1434">
        <v>21</v>
      </c>
      <c r="AP1434">
        <v>34</v>
      </c>
      <c r="AQ1434">
        <v>22</v>
      </c>
      <c r="AR1434">
        <v>34</v>
      </c>
      <c r="AS1434">
        <v>25</v>
      </c>
      <c r="AT1434">
        <v>15</v>
      </c>
      <c r="AU1434">
        <v>13</v>
      </c>
      <c r="AV1434">
        <v>42</v>
      </c>
      <c r="AW1434">
        <f t="shared" si="274"/>
        <v>8</v>
      </c>
      <c r="AX1434">
        <f t="shared" si="275"/>
        <v>50</v>
      </c>
      <c r="AY1434" t="s">
        <v>102</v>
      </c>
      <c r="AZ1434" s="1">
        <v>46037.8125</v>
      </c>
      <c r="BA1434" s="1">
        <v>46037</v>
      </c>
      <c r="BB1434">
        <v>1</v>
      </c>
      <c r="BC1434" t="s">
        <v>121</v>
      </c>
      <c r="BD1434">
        <v>2026</v>
      </c>
    </row>
    <row r="1435" spans="1:56" x14ac:dyDescent="0.25">
      <c r="A1435">
        <v>22500581</v>
      </c>
      <c r="B1435" t="s">
        <v>78</v>
      </c>
      <c r="C1435" t="s">
        <v>79</v>
      </c>
      <c r="D1435">
        <v>1610612745</v>
      </c>
      <c r="E1435" t="str">
        <f t="shared" si="264"/>
        <v>161061274522500581</v>
      </c>
      <c r="F1435" t="s">
        <v>59</v>
      </c>
      <c r="G1435" t="s">
        <v>60</v>
      </c>
      <c r="H1435">
        <v>1610612760</v>
      </c>
      <c r="I1435" s="4" t="str">
        <f t="shared" si="265"/>
        <v>161061276022500581</v>
      </c>
      <c r="J1435">
        <v>1</v>
      </c>
      <c r="K1435">
        <v>0</v>
      </c>
      <c r="L1435">
        <v>91</v>
      </c>
      <c r="M1435">
        <v>111</v>
      </c>
      <c r="N1435">
        <v>17</v>
      </c>
      <c r="O1435">
        <v>7</v>
      </c>
      <c r="P1435">
        <v>10</v>
      </c>
      <c r="Q1435" s="2">
        <f t="shared" si="266"/>
        <v>0.40814495873699319</v>
      </c>
      <c r="R1435" s="3">
        <f t="shared" si="267"/>
        <v>74.48</v>
      </c>
      <c r="S1435" s="3">
        <f t="shared" si="268"/>
        <v>77.599999999999994</v>
      </c>
      <c r="T1435" s="3">
        <f t="shared" si="269"/>
        <v>122.18045112781954</v>
      </c>
      <c r="U1435" s="3">
        <f t="shared" si="270"/>
        <v>143.04123711340208</v>
      </c>
      <c r="V1435" s="3">
        <f t="shared" si="271"/>
        <v>-20.860785985582538</v>
      </c>
      <c r="W1435" s="2">
        <f t="shared" si="272"/>
        <v>1.2142857142857142</v>
      </c>
      <c r="X1435">
        <v>104</v>
      </c>
      <c r="Y1435">
        <v>35</v>
      </c>
      <c r="Z1435" s="2">
        <v>0.33700000000000002</v>
      </c>
      <c r="AA1435">
        <v>24</v>
      </c>
      <c r="AB1435">
        <v>7</v>
      </c>
      <c r="AC1435">
        <f t="shared" si="273"/>
        <v>21</v>
      </c>
      <c r="AD1435" s="2">
        <v>0.29199999999999998</v>
      </c>
      <c r="AE1435">
        <v>17</v>
      </c>
      <c r="AF1435">
        <v>14</v>
      </c>
      <c r="AG1435" s="2">
        <v>0.82399999999999995</v>
      </c>
      <c r="AH1435">
        <v>37</v>
      </c>
      <c r="AI1435">
        <v>23</v>
      </c>
      <c r="AJ1435">
        <v>60</v>
      </c>
      <c r="AK1435">
        <v>12</v>
      </c>
      <c r="AL1435">
        <v>14</v>
      </c>
      <c r="AM1435">
        <v>-20</v>
      </c>
      <c r="AN1435">
        <v>240</v>
      </c>
      <c r="AO1435">
        <v>19</v>
      </c>
      <c r="AP1435">
        <v>29</v>
      </c>
      <c r="AQ1435">
        <v>27</v>
      </c>
      <c r="AR1435">
        <v>16</v>
      </c>
      <c r="AS1435">
        <v>1</v>
      </c>
      <c r="AT1435">
        <v>12</v>
      </c>
      <c r="AU1435">
        <v>13</v>
      </c>
      <c r="AV1435">
        <v>44</v>
      </c>
      <c r="AW1435">
        <f t="shared" si="274"/>
        <v>12</v>
      </c>
      <c r="AX1435">
        <f t="shared" si="275"/>
        <v>56</v>
      </c>
      <c r="AY1435" t="s">
        <v>102</v>
      </c>
      <c r="AZ1435" s="1">
        <v>46037.8125</v>
      </c>
      <c r="BA1435" s="1">
        <v>46037</v>
      </c>
      <c r="BB1435">
        <v>1</v>
      </c>
      <c r="BC1435" t="s">
        <v>121</v>
      </c>
      <c r="BD1435">
        <v>2026</v>
      </c>
    </row>
    <row r="1436" spans="1:56" x14ac:dyDescent="0.25">
      <c r="A1436">
        <v>22500579</v>
      </c>
      <c r="B1436" t="s">
        <v>87</v>
      </c>
      <c r="C1436" t="s">
        <v>88</v>
      </c>
      <c r="D1436">
        <v>1610612756</v>
      </c>
      <c r="E1436" t="str">
        <f t="shared" si="264"/>
        <v>161061275622500579</v>
      </c>
      <c r="F1436" t="s">
        <v>64</v>
      </c>
      <c r="G1436" t="s">
        <v>65</v>
      </c>
      <c r="H1436">
        <v>1610612765</v>
      </c>
      <c r="I1436" s="4" t="str">
        <f t="shared" si="265"/>
        <v>161061276522500579</v>
      </c>
      <c r="J1436">
        <v>0</v>
      </c>
      <c r="K1436">
        <v>0</v>
      </c>
      <c r="L1436">
        <v>105</v>
      </c>
      <c r="M1436">
        <v>108</v>
      </c>
      <c r="N1436">
        <v>21</v>
      </c>
      <c r="O1436">
        <v>9</v>
      </c>
      <c r="P1436">
        <v>14</v>
      </c>
      <c r="Q1436" s="2">
        <f t="shared" si="266"/>
        <v>0.5357142857142857</v>
      </c>
      <c r="R1436" s="3">
        <f t="shared" si="267"/>
        <v>76</v>
      </c>
      <c r="S1436" s="3">
        <f t="shared" si="268"/>
        <v>66.28</v>
      </c>
      <c r="T1436" s="3">
        <f t="shared" si="269"/>
        <v>138.15789473684211</v>
      </c>
      <c r="U1436" s="3">
        <f t="shared" si="270"/>
        <v>162.94508147254075</v>
      </c>
      <c r="V1436" s="3">
        <f t="shared" si="271"/>
        <v>-24.78718673569864</v>
      </c>
      <c r="W1436" s="2">
        <f t="shared" si="272"/>
        <v>1.6153846153846154</v>
      </c>
      <c r="X1436">
        <v>87</v>
      </c>
      <c r="Y1436">
        <v>36</v>
      </c>
      <c r="Z1436" s="2">
        <v>0.41399999999999998</v>
      </c>
      <c r="AA1436">
        <v>46</v>
      </c>
      <c r="AB1436">
        <v>17</v>
      </c>
      <c r="AC1436">
        <f t="shared" si="273"/>
        <v>51</v>
      </c>
      <c r="AD1436" s="2">
        <v>0.37</v>
      </c>
      <c r="AE1436">
        <v>25</v>
      </c>
      <c r="AF1436">
        <v>16</v>
      </c>
      <c r="AG1436" s="2">
        <v>0.64</v>
      </c>
      <c r="AH1436">
        <v>32</v>
      </c>
      <c r="AI1436">
        <v>9</v>
      </c>
      <c r="AJ1436">
        <v>41</v>
      </c>
      <c r="AK1436">
        <v>25</v>
      </c>
      <c r="AL1436">
        <v>13</v>
      </c>
      <c r="AM1436">
        <v>-3</v>
      </c>
      <c r="AN1436">
        <v>240</v>
      </c>
      <c r="AO1436">
        <v>32</v>
      </c>
      <c r="AP1436">
        <v>31</v>
      </c>
      <c r="AQ1436">
        <v>27</v>
      </c>
      <c r="AR1436">
        <v>15</v>
      </c>
      <c r="AS1436">
        <v>16</v>
      </c>
      <c r="AT1436">
        <v>15</v>
      </c>
      <c r="AU1436">
        <v>19</v>
      </c>
      <c r="AV1436">
        <v>30</v>
      </c>
      <c r="AW1436">
        <f t="shared" si="274"/>
        <v>8</v>
      </c>
      <c r="AX1436">
        <f t="shared" si="275"/>
        <v>38</v>
      </c>
      <c r="AY1436" t="s">
        <v>102</v>
      </c>
      <c r="AZ1436" s="1">
        <v>46037.791666666664</v>
      </c>
      <c r="BA1436" s="1">
        <v>46037</v>
      </c>
      <c r="BB1436">
        <v>1</v>
      </c>
      <c r="BC1436" t="s">
        <v>121</v>
      </c>
      <c r="BD1436">
        <v>2026</v>
      </c>
    </row>
    <row r="1437" spans="1:56" x14ac:dyDescent="0.25">
      <c r="A1437">
        <v>22500579</v>
      </c>
      <c r="B1437" t="s">
        <v>64</v>
      </c>
      <c r="C1437" t="s">
        <v>65</v>
      </c>
      <c r="D1437">
        <v>1610612765</v>
      </c>
      <c r="E1437" t="str">
        <f t="shared" si="264"/>
        <v>161061276522500579</v>
      </c>
      <c r="F1437" t="s">
        <v>87</v>
      </c>
      <c r="G1437" t="s">
        <v>88</v>
      </c>
      <c r="H1437">
        <v>1610612756</v>
      </c>
      <c r="I1437" s="4" t="str">
        <f t="shared" si="265"/>
        <v>161061275622500579</v>
      </c>
      <c r="J1437">
        <v>1</v>
      </c>
      <c r="K1437">
        <v>1</v>
      </c>
      <c r="L1437">
        <v>108</v>
      </c>
      <c r="M1437">
        <v>105</v>
      </c>
      <c r="N1437">
        <v>25</v>
      </c>
      <c r="O1437">
        <v>7</v>
      </c>
      <c r="P1437">
        <v>10</v>
      </c>
      <c r="Q1437" s="2">
        <f t="shared" si="266"/>
        <v>0.55509868421052633</v>
      </c>
      <c r="R1437" s="3">
        <f t="shared" si="267"/>
        <v>66.28</v>
      </c>
      <c r="S1437" s="3">
        <f t="shared" si="268"/>
        <v>76</v>
      </c>
      <c r="T1437" s="3">
        <f t="shared" si="269"/>
        <v>162.94508147254075</v>
      </c>
      <c r="U1437" s="3">
        <f t="shared" si="270"/>
        <v>138.15789473684211</v>
      </c>
      <c r="V1437" s="3">
        <f t="shared" si="271"/>
        <v>24.78718673569864</v>
      </c>
      <c r="W1437" s="2">
        <f t="shared" si="272"/>
        <v>1.4705882352941178</v>
      </c>
      <c r="X1437">
        <v>81</v>
      </c>
      <c r="Y1437">
        <v>38</v>
      </c>
      <c r="Z1437" s="2">
        <v>0.46899999999999997</v>
      </c>
      <c r="AA1437">
        <v>32</v>
      </c>
      <c r="AB1437">
        <v>9</v>
      </c>
      <c r="AC1437">
        <f t="shared" si="273"/>
        <v>27</v>
      </c>
      <c r="AD1437" s="2">
        <v>0.28100000000000003</v>
      </c>
      <c r="AE1437">
        <v>37</v>
      </c>
      <c r="AF1437">
        <v>23</v>
      </c>
      <c r="AG1437" s="2">
        <v>0.622</v>
      </c>
      <c r="AH1437">
        <v>40</v>
      </c>
      <c r="AI1437">
        <v>14</v>
      </c>
      <c r="AJ1437">
        <v>54</v>
      </c>
      <c r="AK1437">
        <v>15</v>
      </c>
      <c r="AL1437">
        <v>17</v>
      </c>
      <c r="AM1437">
        <v>3</v>
      </c>
      <c r="AN1437">
        <v>240</v>
      </c>
      <c r="AO1437">
        <v>23</v>
      </c>
      <c r="AP1437">
        <v>33</v>
      </c>
      <c r="AQ1437">
        <v>33</v>
      </c>
      <c r="AR1437">
        <v>19</v>
      </c>
      <c r="AS1437">
        <v>8</v>
      </c>
      <c r="AT1437">
        <v>9</v>
      </c>
      <c r="AU1437">
        <v>18</v>
      </c>
      <c r="AV1437">
        <v>44</v>
      </c>
      <c r="AW1437">
        <f t="shared" si="274"/>
        <v>14</v>
      </c>
      <c r="AX1437">
        <f t="shared" si="275"/>
        <v>58</v>
      </c>
      <c r="AY1437" t="s">
        <v>102</v>
      </c>
      <c r="AZ1437" s="1">
        <v>46037.791666666664</v>
      </c>
      <c r="BA1437" s="1">
        <v>46037</v>
      </c>
      <c r="BB1437">
        <v>1</v>
      </c>
      <c r="BC1437" t="s">
        <v>121</v>
      </c>
      <c r="BD1437">
        <v>2026</v>
      </c>
    </row>
    <row r="1438" spans="1:56" x14ac:dyDescent="0.25">
      <c r="A1438">
        <v>22500578</v>
      </c>
      <c r="B1438" t="s">
        <v>74</v>
      </c>
      <c r="C1438" t="s">
        <v>75</v>
      </c>
      <c r="D1438">
        <v>1610612753</v>
      </c>
      <c r="E1438" t="str">
        <f t="shared" si="264"/>
        <v>161061275322500578</v>
      </c>
      <c r="F1438" t="s">
        <v>103</v>
      </c>
      <c r="G1438" t="s">
        <v>104</v>
      </c>
      <c r="H1438">
        <v>1610612763</v>
      </c>
      <c r="I1438" s="4" t="str">
        <f t="shared" si="265"/>
        <v>161061276322500578</v>
      </c>
      <c r="J1438">
        <v>1</v>
      </c>
      <c r="K1438">
        <v>1</v>
      </c>
      <c r="L1438">
        <v>118</v>
      </c>
      <c r="M1438">
        <v>111</v>
      </c>
      <c r="N1438">
        <v>28</v>
      </c>
      <c r="O1438">
        <v>4</v>
      </c>
      <c r="P1438">
        <v>9</v>
      </c>
      <c r="Q1438" s="2">
        <f t="shared" si="266"/>
        <v>0.56126331811263319</v>
      </c>
      <c r="R1438" s="3">
        <f t="shared" si="267"/>
        <v>70.12</v>
      </c>
      <c r="S1438" s="3">
        <f t="shared" si="268"/>
        <v>69.239999999999995</v>
      </c>
      <c r="T1438" s="3">
        <f t="shared" si="269"/>
        <v>168.28294352538504</v>
      </c>
      <c r="U1438" s="3">
        <f t="shared" si="270"/>
        <v>160.31195840554594</v>
      </c>
      <c r="V1438" s="3">
        <f t="shared" si="271"/>
        <v>7.9709851198390993</v>
      </c>
      <c r="W1438" s="2">
        <f t="shared" si="272"/>
        <v>1.75</v>
      </c>
      <c r="X1438">
        <v>95</v>
      </c>
      <c r="Y1438">
        <v>41</v>
      </c>
      <c r="Z1438" s="2">
        <v>0.432</v>
      </c>
      <c r="AA1438">
        <v>40</v>
      </c>
      <c r="AB1438">
        <v>15</v>
      </c>
      <c r="AC1438">
        <f t="shared" si="273"/>
        <v>45</v>
      </c>
      <c r="AD1438" s="2">
        <v>0.375</v>
      </c>
      <c r="AE1438">
        <v>23</v>
      </c>
      <c r="AF1438">
        <v>21</v>
      </c>
      <c r="AG1438" s="2">
        <v>0.91300000000000003</v>
      </c>
      <c r="AH1438">
        <v>35</v>
      </c>
      <c r="AI1438">
        <v>19</v>
      </c>
      <c r="AJ1438">
        <v>54</v>
      </c>
      <c r="AK1438">
        <v>15</v>
      </c>
      <c r="AL1438">
        <v>16</v>
      </c>
      <c r="AM1438">
        <v>7</v>
      </c>
      <c r="AN1438">
        <v>240</v>
      </c>
      <c r="AO1438">
        <v>23</v>
      </c>
      <c r="AP1438">
        <v>35</v>
      </c>
      <c r="AQ1438">
        <v>26</v>
      </c>
      <c r="AR1438">
        <v>34</v>
      </c>
      <c r="AS1438">
        <v>11</v>
      </c>
      <c r="AT1438">
        <v>20</v>
      </c>
      <c r="AU1438">
        <v>24</v>
      </c>
      <c r="AV1438">
        <v>50</v>
      </c>
      <c r="AW1438">
        <f t="shared" si="274"/>
        <v>2</v>
      </c>
      <c r="AX1438">
        <f t="shared" si="275"/>
        <v>52</v>
      </c>
      <c r="AY1438" t="s">
        <v>102</v>
      </c>
      <c r="AZ1438" s="1">
        <v>46037.583333333336</v>
      </c>
      <c r="BA1438" s="1">
        <v>46037</v>
      </c>
      <c r="BB1438">
        <v>1</v>
      </c>
      <c r="BC1438" t="s">
        <v>121</v>
      </c>
      <c r="BD1438">
        <v>2026</v>
      </c>
    </row>
    <row r="1439" spans="1:56" x14ac:dyDescent="0.25">
      <c r="A1439">
        <v>22500578</v>
      </c>
      <c r="B1439" t="s">
        <v>103</v>
      </c>
      <c r="C1439" t="s">
        <v>104</v>
      </c>
      <c r="D1439">
        <v>1610612763</v>
      </c>
      <c r="E1439" t="str">
        <f t="shared" si="264"/>
        <v>161061276322500578</v>
      </c>
      <c r="F1439" t="s">
        <v>74</v>
      </c>
      <c r="G1439" t="s">
        <v>75</v>
      </c>
      <c r="H1439">
        <v>1610612753</v>
      </c>
      <c r="I1439" s="4" t="str">
        <f t="shared" si="265"/>
        <v>161061275322500578</v>
      </c>
      <c r="J1439">
        <v>0</v>
      </c>
      <c r="K1439">
        <v>0</v>
      </c>
      <c r="L1439">
        <v>111</v>
      </c>
      <c r="M1439">
        <v>118</v>
      </c>
      <c r="N1439">
        <v>27</v>
      </c>
      <c r="O1439">
        <v>6</v>
      </c>
      <c r="P1439">
        <v>5</v>
      </c>
      <c r="Q1439" s="2">
        <f t="shared" si="266"/>
        <v>0.60169124024284482</v>
      </c>
      <c r="R1439" s="3">
        <f t="shared" si="267"/>
        <v>69.239999999999995</v>
      </c>
      <c r="S1439" s="3">
        <f t="shared" si="268"/>
        <v>70.12</v>
      </c>
      <c r="T1439" s="3">
        <f t="shared" si="269"/>
        <v>160.31195840554594</v>
      </c>
      <c r="U1439" s="3">
        <f t="shared" si="270"/>
        <v>168.28294352538504</v>
      </c>
      <c r="V1439" s="3">
        <f t="shared" si="271"/>
        <v>-7.9709851198390993</v>
      </c>
      <c r="W1439" s="2">
        <f t="shared" si="272"/>
        <v>1.6875</v>
      </c>
      <c r="X1439">
        <v>83</v>
      </c>
      <c r="Y1439">
        <v>38</v>
      </c>
      <c r="Z1439" s="2">
        <v>0.45800000000000002</v>
      </c>
      <c r="AA1439">
        <v>36</v>
      </c>
      <c r="AB1439">
        <v>17</v>
      </c>
      <c r="AC1439">
        <f t="shared" si="273"/>
        <v>51</v>
      </c>
      <c r="AD1439" s="2">
        <v>0.47199999999999998</v>
      </c>
      <c r="AE1439">
        <v>21</v>
      </c>
      <c r="AF1439">
        <v>18</v>
      </c>
      <c r="AG1439" s="2">
        <v>0.85699999999999998</v>
      </c>
      <c r="AH1439">
        <v>30</v>
      </c>
      <c r="AI1439">
        <v>7</v>
      </c>
      <c r="AJ1439">
        <v>37</v>
      </c>
      <c r="AK1439">
        <v>18</v>
      </c>
      <c r="AL1439">
        <v>16</v>
      </c>
      <c r="AM1439">
        <v>-7</v>
      </c>
      <c r="AN1439">
        <v>240</v>
      </c>
      <c r="AO1439">
        <v>39</v>
      </c>
      <c r="AP1439">
        <v>28</v>
      </c>
      <c r="AQ1439">
        <v>12</v>
      </c>
      <c r="AR1439">
        <v>32</v>
      </c>
      <c r="AS1439">
        <v>20</v>
      </c>
      <c r="AT1439">
        <v>12</v>
      </c>
      <c r="AU1439">
        <v>19</v>
      </c>
      <c r="AV1439">
        <v>38</v>
      </c>
      <c r="AW1439">
        <f t="shared" si="274"/>
        <v>4</v>
      </c>
      <c r="AX1439">
        <f t="shared" si="275"/>
        <v>42</v>
      </c>
      <c r="AY1439" t="s">
        <v>102</v>
      </c>
      <c r="AZ1439" s="1">
        <v>46037.583333333336</v>
      </c>
      <c r="BA1439" s="1">
        <v>46037</v>
      </c>
      <c r="BB1439">
        <v>1</v>
      </c>
      <c r="BC1439" t="s">
        <v>121</v>
      </c>
      <c r="BD1439">
        <v>2026</v>
      </c>
    </row>
    <row r="1440" spans="1:56" x14ac:dyDescent="0.25">
      <c r="A1440">
        <v>22500577</v>
      </c>
      <c r="B1440" t="s">
        <v>94</v>
      </c>
      <c r="C1440" t="s">
        <v>95</v>
      </c>
      <c r="D1440">
        <v>1610612746</v>
      </c>
      <c r="E1440" t="str">
        <f t="shared" si="264"/>
        <v>161061274622500577</v>
      </c>
      <c r="F1440" t="s">
        <v>111</v>
      </c>
      <c r="G1440" t="s">
        <v>112</v>
      </c>
      <c r="H1440">
        <v>1610612764</v>
      </c>
      <c r="I1440" s="4" t="str">
        <f t="shared" si="265"/>
        <v>161061276422500577</v>
      </c>
      <c r="J1440">
        <v>1</v>
      </c>
      <c r="K1440">
        <v>1</v>
      </c>
      <c r="L1440">
        <v>119</v>
      </c>
      <c r="M1440">
        <v>105</v>
      </c>
      <c r="N1440">
        <v>25</v>
      </c>
      <c r="O1440">
        <v>5</v>
      </c>
      <c r="P1440">
        <v>9</v>
      </c>
      <c r="Q1440" s="2">
        <f t="shared" si="266"/>
        <v>0.62710792580101182</v>
      </c>
      <c r="R1440" s="3">
        <f t="shared" si="267"/>
        <v>79.88</v>
      </c>
      <c r="S1440" s="3">
        <f t="shared" si="268"/>
        <v>75.48</v>
      </c>
      <c r="T1440" s="3">
        <f t="shared" si="269"/>
        <v>148.97346019028544</v>
      </c>
      <c r="U1440" s="3">
        <f t="shared" si="270"/>
        <v>139.10969793322735</v>
      </c>
      <c r="V1440" s="3">
        <f t="shared" si="271"/>
        <v>9.8637622570580845</v>
      </c>
      <c r="W1440" s="2">
        <f t="shared" si="272"/>
        <v>3.125</v>
      </c>
      <c r="X1440">
        <v>83</v>
      </c>
      <c r="Y1440">
        <v>39</v>
      </c>
      <c r="Z1440" s="2">
        <v>0.47</v>
      </c>
      <c r="AA1440">
        <v>37</v>
      </c>
      <c r="AB1440">
        <v>14</v>
      </c>
      <c r="AC1440">
        <f t="shared" si="273"/>
        <v>42</v>
      </c>
      <c r="AD1440" s="2">
        <v>0.378</v>
      </c>
      <c r="AE1440">
        <v>27</v>
      </c>
      <c r="AF1440">
        <v>27</v>
      </c>
      <c r="AG1440" s="2">
        <v>1</v>
      </c>
      <c r="AH1440">
        <v>33</v>
      </c>
      <c r="AI1440">
        <v>7</v>
      </c>
      <c r="AJ1440">
        <v>40</v>
      </c>
      <c r="AK1440">
        <v>14</v>
      </c>
      <c r="AL1440">
        <v>8</v>
      </c>
      <c r="AM1440">
        <v>14</v>
      </c>
      <c r="AN1440">
        <v>240</v>
      </c>
      <c r="AO1440">
        <v>37</v>
      </c>
      <c r="AP1440">
        <v>33</v>
      </c>
      <c r="AQ1440">
        <v>26</v>
      </c>
      <c r="AR1440">
        <v>23</v>
      </c>
      <c r="AS1440">
        <v>24</v>
      </c>
      <c r="AT1440">
        <v>26</v>
      </c>
      <c r="AU1440">
        <v>14</v>
      </c>
      <c r="AV1440">
        <v>46</v>
      </c>
      <c r="AW1440">
        <f t="shared" si="274"/>
        <v>4</v>
      </c>
      <c r="AX1440">
        <f t="shared" si="275"/>
        <v>50</v>
      </c>
      <c r="AY1440" t="s">
        <v>102</v>
      </c>
      <c r="AZ1440" s="1">
        <v>46036.9375</v>
      </c>
      <c r="BA1440" s="1">
        <v>46036</v>
      </c>
      <c r="BB1440">
        <v>1</v>
      </c>
      <c r="BC1440" t="s">
        <v>121</v>
      </c>
      <c r="BD1440">
        <v>2026</v>
      </c>
    </row>
    <row r="1441" spans="1:56" x14ac:dyDescent="0.25">
      <c r="A1441">
        <v>22500577</v>
      </c>
      <c r="B1441" t="s">
        <v>111</v>
      </c>
      <c r="C1441" t="s">
        <v>112</v>
      </c>
      <c r="D1441">
        <v>1610612764</v>
      </c>
      <c r="E1441" t="str">
        <f t="shared" si="264"/>
        <v>161061276422500577</v>
      </c>
      <c r="F1441" t="s">
        <v>94</v>
      </c>
      <c r="G1441" t="s">
        <v>95</v>
      </c>
      <c r="H1441">
        <v>1610612746</v>
      </c>
      <c r="I1441" s="4" t="str">
        <f t="shared" si="265"/>
        <v>161061274622500577</v>
      </c>
      <c r="J1441">
        <v>0</v>
      </c>
      <c r="K1441">
        <v>0</v>
      </c>
      <c r="L1441">
        <v>105</v>
      </c>
      <c r="M1441">
        <v>119</v>
      </c>
      <c r="N1441">
        <v>25</v>
      </c>
      <c r="O1441">
        <v>3</v>
      </c>
      <c r="P1441">
        <v>5</v>
      </c>
      <c r="Q1441" s="2">
        <f t="shared" si="266"/>
        <v>0.53857201477226091</v>
      </c>
      <c r="R1441" s="3">
        <f t="shared" si="267"/>
        <v>75.48</v>
      </c>
      <c r="S1441" s="3">
        <f t="shared" si="268"/>
        <v>79.88</v>
      </c>
      <c r="T1441" s="3">
        <f t="shared" si="269"/>
        <v>139.10969793322735</v>
      </c>
      <c r="U1441" s="3">
        <f t="shared" si="270"/>
        <v>148.97346019028544</v>
      </c>
      <c r="V1441" s="3">
        <f t="shared" si="271"/>
        <v>-9.8637622570580845</v>
      </c>
      <c r="W1441" s="2">
        <f t="shared" si="272"/>
        <v>2.2727272727272729</v>
      </c>
      <c r="X1441">
        <v>90</v>
      </c>
      <c r="Y1441">
        <v>41</v>
      </c>
      <c r="Z1441" s="2">
        <v>0.45600000000000002</v>
      </c>
      <c r="AA1441">
        <v>38</v>
      </c>
      <c r="AB1441">
        <v>10</v>
      </c>
      <c r="AC1441">
        <f t="shared" si="273"/>
        <v>30</v>
      </c>
      <c r="AD1441" s="2">
        <v>0.26300000000000001</v>
      </c>
      <c r="AE1441">
        <v>17</v>
      </c>
      <c r="AF1441">
        <v>13</v>
      </c>
      <c r="AG1441" s="2">
        <v>0.76500000000000001</v>
      </c>
      <c r="AH1441">
        <v>30</v>
      </c>
      <c r="AI1441">
        <v>11</v>
      </c>
      <c r="AJ1441">
        <v>41</v>
      </c>
      <c r="AK1441">
        <v>17</v>
      </c>
      <c r="AL1441">
        <v>11</v>
      </c>
      <c r="AM1441">
        <v>-14</v>
      </c>
      <c r="AN1441">
        <v>240</v>
      </c>
      <c r="AO1441">
        <v>22</v>
      </c>
      <c r="AP1441">
        <v>29</v>
      </c>
      <c r="AQ1441">
        <v>38</v>
      </c>
      <c r="AR1441">
        <v>16</v>
      </c>
      <c r="AS1441">
        <v>5</v>
      </c>
      <c r="AT1441">
        <v>12</v>
      </c>
      <c r="AU1441">
        <v>8</v>
      </c>
      <c r="AV1441">
        <v>50</v>
      </c>
      <c r="AW1441">
        <f t="shared" si="274"/>
        <v>12</v>
      </c>
      <c r="AX1441">
        <f t="shared" si="275"/>
        <v>62</v>
      </c>
      <c r="AY1441" t="s">
        <v>102</v>
      </c>
      <c r="AZ1441" s="1">
        <v>46036.9375</v>
      </c>
      <c r="BA1441" s="1">
        <v>46036</v>
      </c>
      <c r="BB1441">
        <v>1</v>
      </c>
      <c r="BC1441" t="s">
        <v>121</v>
      </c>
      <c r="BD1441">
        <v>2026</v>
      </c>
    </row>
    <row r="1442" spans="1:56" x14ac:dyDescent="0.25">
      <c r="A1442">
        <v>22500576</v>
      </c>
      <c r="B1442" t="s">
        <v>55</v>
      </c>
      <c r="C1442" t="s">
        <v>56</v>
      </c>
      <c r="D1442">
        <v>1610612752</v>
      </c>
      <c r="E1442" t="str">
        <f t="shared" si="264"/>
        <v>161061275222500576</v>
      </c>
      <c r="F1442" t="s">
        <v>109</v>
      </c>
      <c r="G1442" t="s">
        <v>110</v>
      </c>
      <c r="H1442">
        <v>1610612758</v>
      </c>
      <c r="I1442" s="4" t="str">
        <f t="shared" si="265"/>
        <v>161061275822500576</v>
      </c>
      <c r="J1442">
        <v>0</v>
      </c>
      <c r="K1442">
        <v>0</v>
      </c>
      <c r="L1442">
        <v>101</v>
      </c>
      <c r="M1442">
        <v>112</v>
      </c>
      <c r="N1442">
        <v>23</v>
      </c>
      <c r="O1442">
        <v>6</v>
      </c>
      <c r="P1442">
        <v>11</v>
      </c>
      <c r="Q1442" s="2">
        <f t="shared" si="266"/>
        <v>0.45859062840537596</v>
      </c>
      <c r="R1442" s="3">
        <f t="shared" si="267"/>
        <v>85.12</v>
      </c>
      <c r="S1442" s="3">
        <f t="shared" si="268"/>
        <v>66.72</v>
      </c>
      <c r="T1442" s="3">
        <f t="shared" si="269"/>
        <v>118.65601503759397</v>
      </c>
      <c r="U1442" s="3">
        <f t="shared" si="270"/>
        <v>167.86570743405275</v>
      </c>
      <c r="V1442" s="3">
        <f t="shared" si="271"/>
        <v>-49.209692396458777</v>
      </c>
      <c r="W1442" s="2">
        <f t="shared" si="272"/>
        <v>2.5555555555555554</v>
      </c>
      <c r="X1442">
        <v>100</v>
      </c>
      <c r="Y1442">
        <v>39</v>
      </c>
      <c r="Z1442" s="2">
        <v>0.39</v>
      </c>
      <c r="AA1442">
        <v>41</v>
      </c>
      <c r="AB1442">
        <v>8</v>
      </c>
      <c r="AC1442">
        <f t="shared" si="273"/>
        <v>24</v>
      </c>
      <c r="AD1442" s="2">
        <v>0.19500000000000001</v>
      </c>
      <c r="AE1442">
        <v>23</v>
      </c>
      <c r="AF1442">
        <v>15</v>
      </c>
      <c r="AG1442" s="2">
        <v>0.65200000000000002</v>
      </c>
      <c r="AH1442">
        <v>29</v>
      </c>
      <c r="AI1442">
        <v>16</v>
      </c>
      <c r="AJ1442">
        <v>45</v>
      </c>
      <c r="AK1442">
        <v>24</v>
      </c>
      <c r="AL1442">
        <v>9</v>
      </c>
      <c r="AM1442">
        <v>-11</v>
      </c>
      <c r="AN1442">
        <v>240</v>
      </c>
      <c r="AO1442">
        <v>17</v>
      </c>
      <c r="AP1442">
        <v>25</v>
      </c>
      <c r="AQ1442">
        <v>34</v>
      </c>
      <c r="AR1442">
        <v>25</v>
      </c>
      <c r="AS1442">
        <v>4</v>
      </c>
      <c r="AT1442">
        <v>16</v>
      </c>
      <c r="AU1442">
        <v>12</v>
      </c>
      <c r="AV1442">
        <v>52</v>
      </c>
      <c r="AW1442">
        <f t="shared" si="274"/>
        <v>10</v>
      </c>
      <c r="AX1442">
        <f t="shared" si="275"/>
        <v>62</v>
      </c>
      <c r="AY1442" t="s">
        <v>102</v>
      </c>
      <c r="AZ1442" s="1">
        <v>46036.916666666664</v>
      </c>
      <c r="BA1442" s="1">
        <v>46036</v>
      </c>
      <c r="BB1442">
        <v>1</v>
      </c>
      <c r="BC1442" t="s">
        <v>121</v>
      </c>
      <c r="BD1442">
        <v>2026</v>
      </c>
    </row>
    <row r="1443" spans="1:56" x14ac:dyDescent="0.25">
      <c r="A1443">
        <v>22500576</v>
      </c>
      <c r="B1443" t="s">
        <v>109</v>
      </c>
      <c r="C1443" t="s">
        <v>110</v>
      </c>
      <c r="D1443">
        <v>1610612758</v>
      </c>
      <c r="E1443" t="str">
        <f t="shared" si="264"/>
        <v>161061275822500576</v>
      </c>
      <c r="F1443" t="s">
        <v>55</v>
      </c>
      <c r="G1443" t="s">
        <v>56</v>
      </c>
      <c r="H1443">
        <v>1610612752</v>
      </c>
      <c r="I1443" s="4" t="str">
        <f t="shared" si="265"/>
        <v>161061275222500576</v>
      </c>
      <c r="J1443">
        <v>1</v>
      </c>
      <c r="K1443">
        <v>1</v>
      </c>
      <c r="L1443">
        <v>112</v>
      </c>
      <c r="M1443">
        <v>101</v>
      </c>
      <c r="N1443">
        <v>23</v>
      </c>
      <c r="O1443">
        <v>6</v>
      </c>
      <c r="P1443">
        <v>4</v>
      </c>
      <c r="Q1443" s="2">
        <f t="shared" si="266"/>
        <v>0.61728395061728392</v>
      </c>
      <c r="R1443" s="3">
        <f t="shared" si="267"/>
        <v>66.72</v>
      </c>
      <c r="S1443" s="3">
        <f t="shared" si="268"/>
        <v>85.12</v>
      </c>
      <c r="T1443" s="3">
        <f t="shared" si="269"/>
        <v>167.86570743405275</v>
      </c>
      <c r="U1443" s="3">
        <f t="shared" si="270"/>
        <v>118.65601503759397</v>
      </c>
      <c r="V1443" s="3">
        <f t="shared" si="271"/>
        <v>49.209692396458777</v>
      </c>
      <c r="W1443" s="2">
        <f t="shared" si="272"/>
        <v>1.5333333333333334</v>
      </c>
      <c r="X1443">
        <v>74</v>
      </c>
      <c r="Y1443">
        <v>35</v>
      </c>
      <c r="Z1443" s="2">
        <v>0.47299999999999998</v>
      </c>
      <c r="AA1443">
        <v>27</v>
      </c>
      <c r="AB1443">
        <v>10</v>
      </c>
      <c r="AC1443">
        <f t="shared" si="273"/>
        <v>30</v>
      </c>
      <c r="AD1443" s="2">
        <v>0.37</v>
      </c>
      <c r="AE1443">
        <v>38</v>
      </c>
      <c r="AF1443">
        <v>32</v>
      </c>
      <c r="AG1443" s="2">
        <v>0.84199999999999997</v>
      </c>
      <c r="AH1443">
        <v>39</v>
      </c>
      <c r="AI1443">
        <v>9</v>
      </c>
      <c r="AJ1443">
        <v>48</v>
      </c>
      <c r="AK1443">
        <v>21</v>
      </c>
      <c r="AL1443">
        <v>15</v>
      </c>
      <c r="AM1443">
        <v>11</v>
      </c>
      <c r="AN1443">
        <v>240</v>
      </c>
      <c r="AO1443">
        <v>32</v>
      </c>
      <c r="AP1443">
        <v>24</v>
      </c>
      <c r="AQ1443">
        <v>40</v>
      </c>
      <c r="AR1443">
        <v>16</v>
      </c>
      <c r="AS1443">
        <v>25</v>
      </c>
      <c r="AT1443">
        <v>13</v>
      </c>
      <c r="AU1443">
        <v>13</v>
      </c>
      <c r="AV1443">
        <v>34</v>
      </c>
      <c r="AW1443">
        <f t="shared" si="274"/>
        <v>16</v>
      </c>
      <c r="AX1443">
        <f t="shared" si="275"/>
        <v>50</v>
      </c>
      <c r="AY1443" t="s">
        <v>102</v>
      </c>
      <c r="AZ1443" s="1">
        <v>46036.916666666664</v>
      </c>
      <c r="BA1443" s="1">
        <v>46036</v>
      </c>
      <c r="BB1443">
        <v>1</v>
      </c>
      <c r="BC1443" t="s">
        <v>121</v>
      </c>
      <c r="BD1443">
        <v>2026</v>
      </c>
    </row>
    <row r="1444" spans="1:56" x14ac:dyDescent="0.25">
      <c r="A1444">
        <v>22500575</v>
      </c>
      <c r="B1444" t="s">
        <v>80</v>
      </c>
      <c r="C1444" t="s">
        <v>81</v>
      </c>
      <c r="D1444">
        <v>1610612743</v>
      </c>
      <c r="E1444" t="str">
        <f t="shared" si="264"/>
        <v>161061274322500575</v>
      </c>
      <c r="F1444" t="s">
        <v>98</v>
      </c>
      <c r="G1444" t="s">
        <v>99</v>
      </c>
      <c r="H1444">
        <v>1610612742</v>
      </c>
      <c r="I1444" s="4" t="str">
        <f t="shared" si="265"/>
        <v>161061274222500575</v>
      </c>
      <c r="J1444">
        <v>0</v>
      </c>
      <c r="K1444">
        <v>1</v>
      </c>
      <c r="L1444">
        <v>118</v>
      </c>
      <c r="M1444">
        <v>109</v>
      </c>
      <c r="N1444">
        <v>21</v>
      </c>
      <c r="O1444">
        <v>1</v>
      </c>
      <c r="P1444">
        <v>4</v>
      </c>
      <c r="Q1444" s="2">
        <f t="shared" si="266"/>
        <v>0.62315166877904515</v>
      </c>
      <c r="R1444" s="3">
        <f t="shared" si="267"/>
        <v>78.680000000000007</v>
      </c>
      <c r="S1444" s="3">
        <f t="shared" si="268"/>
        <v>88.52</v>
      </c>
      <c r="T1444" s="3">
        <f t="shared" si="269"/>
        <v>149.97458057956277</v>
      </c>
      <c r="U1444" s="3">
        <f t="shared" si="270"/>
        <v>123.13601446000904</v>
      </c>
      <c r="V1444" s="3">
        <f t="shared" si="271"/>
        <v>26.838566119553732</v>
      </c>
      <c r="W1444" s="2">
        <f t="shared" si="272"/>
        <v>2.3333333333333335</v>
      </c>
      <c r="X1444">
        <v>85</v>
      </c>
      <c r="Y1444">
        <v>42</v>
      </c>
      <c r="Z1444" s="2">
        <v>0.49399999999999999</v>
      </c>
      <c r="AA1444">
        <v>38</v>
      </c>
      <c r="AB1444">
        <v>16</v>
      </c>
      <c r="AC1444">
        <f t="shared" si="273"/>
        <v>48</v>
      </c>
      <c r="AD1444" s="2">
        <v>0.42099999999999999</v>
      </c>
      <c r="AE1444">
        <v>22</v>
      </c>
      <c r="AF1444">
        <v>18</v>
      </c>
      <c r="AG1444" s="2">
        <v>0.81799999999999995</v>
      </c>
      <c r="AH1444">
        <v>32</v>
      </c>
      <c r="AI1444">
        <v>7</v>
      </c>
      <c r="AJ1444">
        <v>39</v>
      </c>
      <c r="AK1444">
        <v>25</v>
      </c>
      <c r="AL1444">
        <v>9</v>
      </c>
      <c r="AM1444">
        <v>9</v>
      </c>
      <c r="AN1444">
        <v>240</v>
      </c>
      <c r="AO1444">
        <v>29</v>
      </c>
      <c r="AP1444">
        <v>34</v>
      </c>
      <c r="AQ1444">
        <v>25</v>
      </c>
      <c r="AR1444">
        <v>30</v>
      </c>
      <c r="AS1444">
        <v>23</v>
      </c>
      <c r="AT1444">
        <v>10</v>
      </c>
      <c r="AU1444">
        <v>8</v>
      </c>
      <c r="AV1444">
        <v>46</v>
      </c>
      <c r="AW1444">
        <f t="shared" si="274"/>
        <v>6</v>
      </c>
      <c r="AX1444">
        <f t="shared" si="275"/>
        <v>52</v>
      </c>
      <c r="AY1444" t="s">
        <v>102</v>
      </c>
      <c r="AZ1444" s="1">
        <v>46036.895833333336</v>
      </c>
      <c r="BA1444" s="1">
        <v>46036</v>
      </c>
      <c r="BB1444">
        <v>1</v>
      </c>
      <c r="BC1444" t="s">
        <v>121</v>
      </c>
      <c r="BD1444">
        <v>2026</v>
      </c>
    </row>
    <row r="1445" spans="1:56" x14ac:dyDescent="0.25">
      <c r="A1445">
        <v>22500575</v>
      </c>
      <c r="B1445" t="s">
        <v>98</v>
      </c>
      <c r="C1445" t="s">
        <v>99</v>
      </c>
      <c r="D1445">
        <v>1610612742</v>
      </c>
      <c r="E1445" t="str">
        <f t="shared" si="264"/>
        <v>161061274222500575</v>
      </c>
      <c r="F1445" t="s">
        <v>80</v>
      </c>
      <c r="G1445" t="s">
        <v>81</v>
      </c>
      <c r="H1445">
        <v>1610612743</v>
      </c>
      <c r="I1445" s="4" t="str">
        <f t="shared" si="265"/>
        <v>161061274322500575</v>
      </c>
      <c r="J1445">
        <v>1</v>
      </c>
      <c r="K1445">
        <v>0</v>
      </c>
      <c r="L1445">
        <v>109</v>
      </c>
      <c r="M1445">
        <v>118</v>
      </c>
      <c r="N1445">
        <v>16</v>
      </c>
      <c r="O1445">
        <v>3</v>
      </c>
      <c r="P1445">
        <v>6</v>
      </c>
      <c r="Q1445" s="2">
        <f t="shared" si="266"/>
        <v>0.50688244047619047</v>
      </c>
      <c r="R1445" s="3">
        <f t="shared" si="267"/>
        <v>88.52</v>
      </c>
      <c r="S1445" s="3">
        <f t="shared" si="268"/>
        <v>78.680000000000007</v>
      </c>
      <c r="T1445" s="3">
        <f t="shared" si="269"/>
        <v>123.13601446000904</v>
      </c>
      <c r="U1445" s="3">
        <f t="shared" si="270"/>
        <v>149.97458057956277</v>
      </c>
      <c r="V1445" s="3">
        <f t="shared" si="271"/>
        <v>-26.838566119553732</v>
      </c>
      <c r="W1445" s="2">
        <f t="shared" si="272"/>
        <v>2.6666666666666665</v>
      </c>
      <c r="X1445">
        <v>93</v>
      </c>
      <c r="Y1445">
        <v>41</v>
      </c>
      <c r="Z1445" s="2">
        <v>0.441</v>
      </c>
      <c r="AA1445">
        <v>34</v>
      </c>
      <c r="AB1445">
        <v>5</v>
      </c>
      <c r="AC1445">
        <f t="shared" si="273"/>
        <v>15</v>
      </c>
      <c r="AD1445" s="2">
        <v>0.14699999999999999</v>
      </c>
      <c r="AE1445">
        <v>33</v>
      </c>
      <c r="AF1445">
        <v>22</v>
      </c>
      <c r="AG1445" s="2">
        <v>0.66700000000000004</v>
      </c>
      <c r="AH1445">
        <v>34</v>
      </c>
      <c r="AI1445">
        <v>13</v>
      </c>
      <c r="AJ1445">
        <v>47</v>
      </c>
      <c r="AK1445">
        <v>20</v>
      </c>
      <c r="AL1445">
        <v>6</v>
      </c>
      <c r="AM1445">
        <v>-9</v>
      </c>
      <c r="AN1445">
        <v>240</v>
      </c>
      <c r="AO1445">
        <v>23</v>
      </c>
      <c r="AP1445">
        <v>23</v>
      </c>
      <c r="AQ1445">
        <v>32</v>
      </c>
      <c r="AR1445">
        <v>31</v>
      </c>
      <c r="AS1445">
        <v>3</v>
      </c>
      <c r="AT1445">
        <v>28</v>
      </c>
      <c r="AU1445">
        <v>14</v>
      </c>
      <c r="AV1445">
        <v>66</v>
      </c>
      <c r="AW1445">
        <f t="shared" si="274"/>
        <v>6</v>
      </c>
      <c r="AX1445">
        <f t="shared" si="275"/>
        <v>72</v>
      </c>
      <c r="AY1445" t="s">
        <v>102</v>
      </c>
      <c r="AZ1445" s="1">
        <v>46036.895833333336</v>
      </c>
      <c r="BA1445" s="1">
        <v>46036</v>
      </c>
      <c r="BB1445">
        <v>1</v>
      </c>
      <c r="BC1445" t="s">
        <v>121</v>
      </c>
      <c r="BD1445">
        <v>2026</v>
      </c>
    </row>
    <row r="1446" spans="1:56" x14ac:dyDescent="0.25">
      <c r="A1446">
        <v>22500573</v>
      </c>
      <c r="B1446" t="s">
        <v>107</v>
      </c>
      <c r="C1446" t="s">
        <v>108</v>
      </c>
      <c r="D1446">
        <v>1610612762</v>
      </c>
      <c r="E1446" t="str">
        <f t="shared" si="264"/>
        <v>161061276222500573</v>
      </c>
      <c r="F1446" t="s">
        <v>100</v>
      </c>
      <c r="G1446" t="s">
        <v>101</v>
      </c>
      <c r="H1446">
        <v>1610612741</v>
      </c>
      <c r="I1446" s="4" t="str">
        <f t="shared" si="265"/>
        <v>161061274122500573</v>
      </c>
      <c r="J1446">
        <v>0</v>
      </c>
      <c r="K1446">
        <v>0</v>
      </c>
      <c r="L1446">
        <v>126</v>
      </c>
      <c r="M1446">
        <v>128</v>
      </c>
      <c r="N1446">
        <v>30</v>
      </c>
      <c r="O1446">
        <v>2</v>
      </c>
      <c r="P1446">
        <v>9</v>
      </c>
      <c r="Q1446" s="2">
        <f t="shared" si="266"/>
        <v>0.64364527993461385</v>
      </c>
      <c r="R1446" s="3">
        <f t="shared" si="267"/>
        <v>76.88</v>
      </c>
      <c r="S1446" s="3">
        <f t="shared" si="268"/>
        <v>75.239999999999995</v>
      </c>
      <c r="T1446" s="3">
        <f t="shared" si="269"/>
        <v>163.89177939646203</v>
      </c>
      <c r="U1446" s="3">
        <f t="shared" si="270"/>
        <v>170.12227538543328</v>
      </c>
      <c r="V1446" s="3">
        <f t="shared" si="271"/>
        <v>-6.2304959889712563</v>
      </c>
      <c r="W1446" s="2">
        <f t="shared" si="272"/>
        <v>2.3076923076923075</v>
      </c>
      <c r="X1446">
        <v>86</v>
      </c>
      <c r="Y1446">
        <v>47</v>
      </c>
      <c r="Z1446" s="2">
        <v>0.54700000000000004</v>
      </c>
      <c r="AA1446">
        <v>28</v>
      </c>
      <c r="AB1446">
        <v>8</v>
      </c>
      <c r="AC1446">
        <f t="shared" si="273"/>
        <v>24</v>
      </c>
      <c r="AD1446" s="2">
        <v>0.28599999999999998</v>
      </c>
      <c r="AE1446">
        <v>27</v>
      </c>
      <c r="AF1446">
        <v>24</v>
      </c>
      <c r="AG1446" s="2">
        <v>0.88900000000000001</v>
      </c>
      <c r="AH1446">
        <v>28</v>
      </c>
      <c r="AI1446">
        <v>8</v>
      </c>
      <c r="AJ1446">
        <v>36</v>
      </c>
      <c r="AK1446">
        <v>20</v>
      </c>
      <c r="AL1446">
        <v>13</v>
      </c>
      <c r="AM1446">
        <v>-2</v>
      </c>
      <c r="AN1446">
        <v>240</v>
      </c>
      <c r="AO1446">
        <v>39</v>
      </c>
      <c r="AP1446">
        <v>23</v>
      </c>
      <c r="AQ1446">
        <v>32</v>
      </c>
      <c r="AR1446">
        <v>32</v>
      </c>
      <c r="AS1446">
        <v>4</v>
      </c>
      <c r="AT1446">
        <v>20</v>
      </c>
      <c r="AU1446">
        <v>16</v>
      </c>
      <c r="AV1446">
        <v>72</v>
      </c>
      <c r="AW1446">
        <f t="shared" si="274"/>
        <v>6</v>
      </c>
      <c r="AX1446">
        <f t="shared" si="275"/>
        <v>78</v>
      </c>
      <c r="AY1446" t="s">
        <v>102</v>
      </c>
      <c r="AZ1446" s="1">
        <v>46036.833333333336</v>
      </c>
      <c r="BA1446" s="1">
        <v>46036</v>
      </c>
      <c r="BB1446">
        <v>1</v>
      </c>
      <c r="BC1446" t="s">
        <v>121</v>
      </c>
      <c r="BD1446">
        <v>2026</v>
      </c>
    </row>
    <row r="1447" spans="1:56" x14ac:dyDescent="0.25">
      <c r="A1447">
        <v>22500573</v>
      </c>
      <c r="B1447" t="s">
        <v>100</v>
      </c>
      <c r="C1447" t="s">
        <v>101</v>
      </c>
      <c r="D1447">
        <v>1610612741</v>
      </c>
      <c r="E1447" t="str">
        <f t="shared" si="264"/>
        <v>161061274122500573</v>
      </c>
      <c r="F1447" t="s">
        <v>107</v>
      </c>
      <c r="G1447" t="s">
        <v>108</v>
      </c>
      <c r="H1447">
        <v>1610612762</v>
      </c>
      <c r="I1447" s="4" t="str">
        <f t="shared" si="265"/>
        <v>161061276222500573</v>
      </c>
      <c r="J1447">
        <v>1</v>
      </c>
      <c r="K1447">
        <v>1</v>
      </c>
      <c r="L1447">
        <v>128</v>
      </c>
      <c r="M1447">
        <v>126</v>
      </c>
      <c r="N1447">
        <v>36</v>
      </c>
      <c r="O1447">
        <v>5</v>
      </c>
      <c r="P1447">
        <v>10</v>
      </c>
      <c r="Q1447" s="2">
        <f t="shared" si="266"/>
        <v>0.63216120110628216</v>
      </c>
      <c r="R1447" s="3">
        <f t="shared" si="267"/>
        <v>75.239999999999995</v>
      </c>
      <c r="S1447" s="3">
        <f t="shared" si="268"/>
        <v>76.88</v>
      </c>
      <c r="T1447" s="3">
        <f t="shared" si="269"/>
        <v>170.12227538543328</v>
      </c>
      <c r="U1447" s="3">
        <f t="shared" si="270"/>
        <v>163.89177939646203</v>
      </c>
      <c r="V1447" s="3">
        <f t="shared" si="271"/>
        <v>6.2304959889712563</v>
      </c>
      <c r="W1447" s="2">
        <f t="shared" si="272"/>
        <v>2.7692307692307692</v>
      </c>
      <c r="X1447">
        <v>92</v>
      </c>
      <c r="Y1447">
        <v>47</v>
      </c>
      <c r="Z1447" s="2">
        <v>0.51100000000000001</v>
      </c>
      <c r="AA1447">
        <v>43</v>
      </c>
      <c r="AB1447">
        <v>17</v>
      </c>
      <c r="AC1447">
        <f t="shared" si="273"/>
        <v>51</v>
      </c>
      <c r="AD1447" s="2">
        <v>0.39500000000000002</v>
      </c>
      <c r="AE1447">
        <v>21</v>
      </c>
      <c r="AF1447">
        <v>17</v>
      </c>
      <c r="AG1447" s="2">
        <v>0.81</v>
      </c>
      <c r="AH1447">
        <v>30</v>
      </c>
      <c r="AI1447">
        <v>13</v>
      </c>
      <c r="AJ1447">
        <v>43</v>
      </c>
      <c r="AK1447">
        <v>19</v>
      </c>
      <c r="AL1447">
        <v>13</v>
      </c>
      <c r="AM1447">
        <v>2</v>
      </c>
      <c r="AN1447">
        <v>240</v>
      </c>
      <c r="AO1447">
        <v>36</v>
      </c>
      <c r="AP1447">
        <v>35</v>
      </c>
      <c r="AQ1447">
        <v>23</v>
      </c>
      <c r="AR1447">
        <v>34</v>
      </c>
      <c r="AS1447">
        <v>12</v>
      </c>
      <c r="AT1447">
        <v>12</v>
      </c>
      <c r="AU1447">
        <v>16</v>
      </c>
      <c r="AV1447">
        <v>60</v>
      </c>
      <c r="AW1447">
        <f t="shared" si="274"/>
        <v>0</v>
      </c>
      <c r="AX1447">
        <f t="shared" si="275"/>
        <v>60</v>
      </c>
      <c r="AY1447" t="s">
        <v>102</v>
      </c>
      <c r="AZ1447" s="1">
        <v>46036.833333333336</v>
      </c>
      <c r="BA1447" s="1">
        <v>46036</v>
      </c>
      <c r="BB1447">
        <v>1</v>
      </c>
      <c r="BC1447" t="s">
        <v>121</v>
      </c>
      <c r="BD1447">
        <v>2026</v>
      </c>
    </row>
    <row r="1448" spans="1:56" x14ac:dyDescent="0.25">
      <c r="A1448">
        <v>22500574</v>
      </c>
      <c r="B1448" t="s">
        <v>117</v>
      </c>
      <c r="C1448" t="s">
        <v>118</v>
      </c>
      <c r="D1448">
        <v>1610612751</v>
      </c>
      <c r="E1448" t="str">
        <f t="shared" si="264"/>
        <v>161061275122500574</v>
      </c>
      <c r="F1448" t="s">
        <v>105</v>
      </c>
      <c r="G1448" t="s">
        <v>106</v>
      </c>
      <c r="H1448">
        <v>1610612740</v>
      </c>
      <c r="I1448" s="4" t="str">
        <f t="shared" si="265"/>
        <v>161061274022500574</v>
      </c>
      <c r="J1448">
        <v>0</v>
      </c>
      <c r="K1448">
        <v>0</v>
      </c>
      <c r="L1448">
        <v>113</v>
      </c>
      <c r="M1448">
        <v>116</v>
      </c>
      <c r="N1448">
        <v>24</v>
      </c>
      <c r="O1448">
        <v>5</v>
      </c>
      <c r="P1448">
        <v>3</v>
      </c>
      <c r="Q1448" s="2">
        <f t="shared" si="266"/>
        <v>0.56342241723175113</v>
      </c>
      <c r="R1448" s="3">
        <f t="shared" si="267"/>
        <v>80.28</v>
      </c>
      <c r="S1448" s="3">
        <f t="shared" si="268"/>
        <v>82</v>
      </c>
      <c r="T1448" s="3">
        <f t="shared" si="269"/>
        <v>140.75734927752865</v>
      </c>
      <c r="U1448" s="3">
        <f t="shared" si="270"/>
        <v>141.46341463414635</v>
      </c>
      <c r="V1448" s="3">
        <f t="shared" si="271"/>
        <v>-0.70606535661769954</v>
      </c>
      <c r="W1448" s="2">
        <f t="shared" si="272"/>
        <v>2.4</v>
      </c>
      <c r="X1448">
        <v>95</v>
      </c>
      <c r="Y1448">
        <v>45</v>
      </c>
      <c r="Z1448" s="2">
        <v>0.47399999999999998</v>
      </c>
      <c r="AA1448">
        <v>43</v>
      </c>
      <c r="AB1448">
        <v>16</v>
      </c>
      <c r="AC1448">
        <f t="shared" si="273"/>
        <v>48</v>
      </c>
      <c r="AD1448" s="2">
        <v>0.372</v>
      </c>
      <c r="AE1448">
        <v>12</v>
      </c>
      <c r="AF1448">
        <v>7</v>
      </c>
      <c r="AG1448" s="2">
        <v>0.58299999999999996</v>
      </c>
      <c r="AH1448">
        <v>33</v>
      </c>
      <c r="AI1448">
        <v>10</v>
      </c>
      <c r="AJ1448">
        <v>43</v>
      </c>
      <c r="AK1448">
        <v>21</v>
      </c>
      <c r="AL1448">
        <v>10</v>
      </c>
      <c r="AM1448">
        <v>-3</v>
      </c>
      <c r="AN1448">
        <v>240</v>
      </c>
      <c r="AO1448">
        <v>31</v>
      </c>
      <c r="AP1448">
        <v>24</v>
      </c>
      <c r="AQ1448">
        <v>32</v>
      </c>
      <c r="AR1448">
        <v>26</v>
      </c>
      <c r="AS1448">
        <v>12</v>
      </c>
      <c r="AT1448">
        <v>14</v>
      </c>
      <c r="AU1448">
        <v>7</v>
      </c>
      <c r="AV1448">
        <v>52</v>
      </c>
      <c r="AW1448">
        <f t="shared" si="274"/>
        <v>6</v>
      </c>
      <c r="AX1448">
        <f t="shared" si="275"/>
        <v>58</v>
      </c>
      <c r="AY1448" t="s">
        <v>102</v>
      </c>
      <c r="AZ1448" s="1">
        <v>46036.833333333336</v>
      </c>
      <c r="BA1448" s="1">
        <v>46036</v>
      </c>
      <c r="BB1448">
        <v>1</v>
      </c>
      <c r="BC1448" t="s">
        <v>121</v>
      </c>
      <c r="BD1448">
        <v>2026</v>
      </c>
    </row>
    <row r="1449" spans="1:56" x14ac:dyDescent="0.25">
      <c r="A1449">
        <v>22500574</v>
      </c>
      <c r="B1449" t="s">
        <v>105</v>
      </c>
      <c r="C1449" t="s">
        <v>106</v>
      </c>
      <c r="D1449">
        <v>1610612740</v>
      </c>
      <c r="E1449" t="str">
        <f t="shared" si="264"/>
        <v>161061274022500574</v>
      </c>
      <c r="F1449" t="s">
        <v>117</v>
      </c>
      <c r="G1449" t="s">
        <v>118</v>
      </c>
      <c r="H1449">
        <v>1610612751</v>
      </c>
      <c r="I1449" s="4" t="str">
        <f t="shared" si="265"/>
        <v>161061275122500574</v>
      </c>
      <c r="J1449">
        <v>1</v>
      </c>
      <c r="K1449">
        <v>1</v>
      </c>
      <c r="L1449">
        <v>116</v>
      </c>
      <c r="M1449">
        <v>113</v>
      </c>
      <c r="N1449">
        <v>24</v>
      </c>
      <c r="O1449">
        <v>7</v>
      </c>
      <c r="P1449">
        <v>5</v>
      </c>
      <c r="Q1449" s="2">
        <f t="shared" si="266"/>
        <v>0.53703703703703709</v>
      </c>
      <c r="R1449" s="3">
        <f t="shared" si="267"/>
        <v>82</v>
      </c>
      <c r="S1449" s="3">
        <f t="shared" si="268"/>
        <v>80.28</v>
      </c>
      <c r="T1449" s="3">
        <f t="shared" si="269"/>
        <v>141.46341463414635</v>
      </c>
      <c r="U1449" s="3">
        <f t="shared" si="270"/>
        <v>140.75734927752865</v>
      </c>
      <c r="V1449" s="3">
        <f t="shared" si="271"/>
        <v>0.70606535661769954</v>
      </c>
      <c r="W1449" s="2">
        <f t="shared" si="272"/>
        <v>3</v>
      </c>
      <c r="X1449">
        <v>97</v>
      </c>
      <c r="Y1449">
        <v>43</v>
      </c>
      <c r="Z1449" s="2">
        <v>0.443</v>
      </c>
      <c r="AA1449">
        <v>33</v>
      </c>
      <c r="AB1449">
        <v>11</v>
      </c>
      <c r="AC1449">
        <f t="shared" si="273"/>
        <v>33</v>
      </c>
      <c r="AD1449" s="2">
        <v>0.33300000000000002</v>
      </c>
      <c r="AE1449">
        <v>25</v>
      </c>
      <c r="AF1449">
        <v>19</v>
      </c>
      <c r="AG1449" s="2">
        <v>0.76</v>
      </c>
      <c r="AH1449">
        <v>35</v>
      </c>
      <c r="AI1449">
        <v>18</v>
      </c>
      <c r="AJ1449">
        <v>53</v>
      </c>
      <c r="AK1449">
        <v>11</v>
      </c>
      <c r="AL1449">
        <v>8</v>
      </c>
      <c r="AM1449">
        <v>3</v>
      </c>
      <c r="AN1449">
        <v>240</v>
      </c>
      <c r="AO1449">
        <v>27</v>
      </c>
      <c r="AP1449">
        <v>27</v>
      </c>
      <c r="AQ1449">
        <v>33</v>
      </c>
      <c r="AR1449">
        <v>29</v>
      </c>
      <c r="AS1449">
        <v>4</v>
      </c>
      <c r="AT1449">
        <v>17</v>
      </c>
      <c r="AU1449">
        <v>15</v>
      </c>
      <c r="AV1449">
        <v>64</v>
      </c>
      <c r="AW1449">
        <f t="shared" si="274"/>
        <v>0</v>
      </c>
      <c r="AX1449">
        <f t="shared" si="275"/>
        <v>64</v>
      </c>
      <c r="AY1449" t="s">
        <v>102</v>
      </c>
      <c r="AZ1449" s="1">
        <v>46036.833333333336</v>
      </c>
      <c r="BA1449" s="1">
        <v>46036</v>
      </c>
      <c r="BB1449">
        <v>1</v>
      </c>
      <c r="BC1449" t="s">
        <v>121</v>
      </c>
      <c r="BD1449">
        <v>2026</v>
      </c>
    </row>
    <row r="1450" spans="1:56" x14ac:dyDescent="0.25">
      <c r="A1450">
        <v>22500571</v>
      </c>
      <c r="B1450" t="s">
        <v>72</v>
      </c>
      <c r="C1450" t="s">
        <v>73</v>
      </c>
      <c r="D1450">
        <v>1610612761</v>
      </c>
      <c r="E1450" t="str">
        <f t="shared" si="264"/>
        <v>161061276122500571</v>
      </c>
      <c r="F1450" t="s">
        <v>113</v>
      </c>
      <c r="G1450" t="s">
        <v>114</v>
      </c>
      <c r="H1450">
        <v>1610612754</v>
      </c>
      <c r="I1450" s="4" t="str">
        <f t="shared" si="265"/>
        <v>161061275422500571</v>
      </c>
      <c r="J1450">
        <v>0</v>
      </c>
      <c r="K1450">
        <v>1</v>
      </c>
      <c r="L1450">
        <v>115</v>
      </c>
      <c r="M1450">
        <v>101</v>
      </c>
      <c r="N1450">
        <v>30</v>
      </c>
      <c r="O1450">
        <v>5</v>
      </c>
      <c r="P1450">
        <v>4</v>
      </c>
      <c r="Q1450" s="2">
        <f t="shared" si="266"/>
        <v>0.57248108323377145</v>
      </c>
      <c r="R1450" s="3">
        <f t="shared" si="267"/>
        <v>78.44</v>
      </c>
      <c r="S1450" s="3">
        <f t="shared" si="268"/>
        <v>75.64</v>
      </c>
      <c r="T1450" s="3">
        <f t="shared" si="269"/>
        <v>146.60887302396736</v>
      </c>
      <c r="U1450" s="3">
        <f t="shared" si="270"/>
        <v>133.52723426758328</v>
      </c>
      <c r="V1450" s="3">
        <f t="shared" si="271"/>
        <v>13.081638756384081</v>
      </c>
      <c r="W1450" s="2">
        <f t="shared" si="272"/>
        <v>2.7272727272727271</v>
      </c>
      <c r="X1450">
        <v>89</v>
      </c>
      <c r="Y1450">
        <v>44</v>
      </c>
      <c r="Z1450" s="2">
        <v>0.49399999999999999</v>
      </c>
      <c r="AA1450">
        <v>28</v>
      </c>
      <c r="AB1450">
        <v>10</v>
      </c>
      <c r="AC1450">
        <f t="shared" si="273"/>
        <v>30</v>
      </c>
      <c r="AD1450" s="2">
        <v>0.35699999999999998</v>
      </c>
      <c r="AE1450">
        <v>26</v>
      </c>
      <c r="AF1450">
        <v>17</v>
      </c>
      <c r="AG1450" s="2">
        <v>0.65400000000000003</v>
      </c>
      <c r="AH1450">
        <v>38</v>
      </c>
      <c r="AI1450">
        <v>11</v>
      </c>
      <c r="AJ1450">
        <v>49</v>
      </c>
      <c r="AK1450">
        <v>23</v>
      </c>
      <c r="AL1450">
        <v>11</v>
      </c>
      <c r="AM1450">
        <v>14</v>
      </c>
      <c r="AN1450">
        <v>240</v>
      </c>
      <c r="AO1450">
        <v>39</v>
      </c>
      <c r="AP1450">
        <v>28</v>
      </c>
      <c r="AQ1450">
        <v>27</v>
      </c>
      <c r="AR1450">
        <v>21</v>
      </c>
      <c r="AS1450">
        <v>27</v>
      </c>
      <c r="AT1450">
        <v>20</v>
      </c>
      <c r="AU1450">
        <v>13</v>
      </c>
      <c r="AV1450">
        <v>48</v>
      </c>
      <c r="AW1450">
        <f t="shared" si="274"/>
        <v>20</v>
      </c>
      <c r="AX1450">
        <f t="shared" si="275"/>
        <v>68</v>
      </c>
      <c r="AY1450" t="s">
        <v>102</v>
      </c>
      <c r="AZ1450" s="1">
        <v>46036.791666666664</v>
      </c>
      <c r="BA1450" s="1">
        <v>46036</v>
      </c>
      <c r="BB1450">
        <v>1</v>
      </c>
      <c r="BC1450" t="s">
        <v>121</v>
      </c>
      <c r="BD1450">
        <v>2026</v>
      </c>
    </row>
    <row r="1451" spans="1:56" x14ac:dyDescent="0.25">
      <c r="A1451">
        <v>22500571</v>
      </c>
      <c r="B1451" t="s">
        <v>113</v>
      </c>
      <c r="C1451" t="s">
        <v>114</v>
      </c>
      <c r="D1451">
        <v>1610612754</v>
      </c>
      <c r="E1451" t="str">
        <f t="shared" si="264"/>
        <v>161061275422500571</v>
      </c>
      <c r="F1451" t="s">
        <v>72</v>
      </c>
      <c r="G1451" t="s">
        <v>73</v>
      </c>
      <c r="H1451">
        <v>1610612761</v>
      </c>
      <c r="I1451" s="4" t="str">
        <f t="shared" si="265"/>
        <v>161061276122500571</v>
      </c>
      <c r="J1451">
        <v>1</v>
      </c>
      <c r="K1451">
        <v>0</v>
      </c>
      <c r="L1451">
        <v>101</v>
      </c>
      <c r="M1451">
        <v>115</v>
      </c>
      <c r="N1451">
        <v>26</v>
      </c>
      <c r="O1451">
        <v>7</v>
      </c>
      <c r="P1451">
        <v>6</v>
      </c>
      <c r="Q1451" s="2">
        <f t="shared" si="266"/>
        <v>0.50682456844640711</v>
      </c>
      <c r="R1451" s="3">
        <f t="shared" si="267"/>
        <v>75.64</v>
      </c>
      <c r="S1451" s="3">
        <f t="shared" si="268"/>
        <v>78.44</v>
      </c>
      <c r="T1451" s="3">
        <f t="shared" si="269"/>
        <v>133.52723426758328</v>
      </c>
      <c r="U1451" s="3">
        <f t="shared" si="270"/>
        <v>146.60887302396736</v>
      </c>
      <c r="V1451" s="3">
        <f t="shared" si="271"/>
        <v>-13.081638756384081</v>
      </c>
      <c r="W1451" s="2">
        <f t="shared" si="272"/>
        <v>2.6</v>
      </c>
      <c r="X1451">
        <v>86</v>
      </c>
      <c r="Y1451">
        <v>33</v>
      </c>
      <c r="Z1451" s="2">
        <v>0.38400000000000001</v>
      </c>
      <c r="AA1451">
        <v>42</v>
      </c>
      <c r="AB1451">
        <v>12</v>
      </c>
      <c r="AC1451">
        <f t="shared" si="273"/>
        <v>36</v>
      </c>
      <c r="AD1451" s="2">
        <v>0.28599999999999998</v>
      </c>
      <c r="AE1451">
        <v>31</v>
      </c>
      <c r="AF1451">
        <v>23</v>
      </c>
      <c r="AG1451" s="2">
        <v>0.74199999999999999</v>
      </c>
      <c r="AH1451">
        <v>32</v>
      </c>
      <c r="AI1451">
        <v>14</v>
      </c>
      <c r="AJ1451">
        <v>46</v>
      </c>
      <c r="AK1451">
        <v>21</v>
      </c>
      <c r="AL1451">
        <v>10</v>
      </c>
      <c r="AM1451">
        <v>-14</v>
      </c>
      <c r="AN1451">
        <v>240</v>
      </c>
      <c r="AO1451">
        <v>18</v>
      </c>
      <c r="AP1451">
        <v>30</v>
      </c>
      <c r="AQ1451">
        <v>30</v>
      </c>
      <c r="AR1451">
        <v>23</v>
      </c>
      <c r="AS1451">
        <v>0</v>
      </c>
      <c r="AT1451">
        <v>5</v>
      </c>
      <c r="AU1451">
        <v>9</v>
      </c>
      <c r="AV1451">
        <v>34</v>
      </c>
      <c r="AW1451">
        <f t="shared" si="274"/>
        <v>8</v>
      </c>
      <c r="AX1451">
        <f t="shared" si="275"/>
        <v>42</v>
      </c>
      <c r="AY1451" t="s">
        <v>102</v>
      </c>
      <c r="AZ1451" s="1">
        <v>46036.791666666664</v>
      </c>
      <c r="BA1451" s="1">
        <v>46036</v>
      </c>
      <c r="BB1451">
        <v>1</v>
      </c>
      <c r="BC1451" t="s">
        <v>121</v>
      </c>
      <c r="BD1451">
        <v>2026</v>
      </c>
    </row>
    <row r="1452" spans="1:56" x14ac:dyDescent="0.25">
      <c r="A1452">
        <v>22500572</v>
      </c>
      <c r="B1452" t="s">
        <v>62</v>
      </c>
      <c r="C1452" t="s">
        <v>63</v>
      </c>
      <c r="D1452">
        <v>1610612739</v>
      </c>
      <c r="E1452" t="str">
        <f t="shared" si="264"/>
        <v>161061273922500572</v>
      </c>
      <c r="F1452" t="s">
        <v>70</v>
      </c>
      <c r="G1452" t="s">
        <v>71</v>
      </c>
      <c r="H1452">
        <v>1610612755</v>
      </c>
      <c r="I1452" s="4" t="str">
        <f t="shared" si="265"/>
        <v>161061275522500572</v>
      </c>
      <c r="J1452">
        <v>0</v>
      </c>
      <c r="K1452">
        <v>1</v>
      </c>
      <c r="L1452">
        <v>133</v>
      </c>
      <c r="M1452">
        <v>107</v>
      </c>
      <c r="N1452">
        <v>41</v>
      </c>
      <c r="O1452">
        <v>5</v>
      </c>
      <c r="P1452">
        <v>6</v>
      </c>
      <c r="Q1452" s="2">
        <f t="shared" si="266"/>
        <v>0.64613291877186163</v>
      </c>
      <c r="R1452" s="3">
        <f t="shared" si="267"/>
        <v>75.92</v>
      </c>
      <c r="S1452" s="3">
        <f t="shared" si="268"/>
        <v>77.44</v>
      </c>
      <c r="T1452" s="3">
        <f t="shared" si="269"/>
        <v>175.18440463645945</v>
      </c>
      <c r="U1452" s="3">
        <f t="shared" si="270"/>
        <v>138.17148760330579</v>
      </c>
      <c r="V1452" s="3">
        <f t="shared" si="271"/>
        <v>37.012917033153656</v>
      </c>
      <c r="W1452" s="2">
        <f t="shared" si="272"/>
        <v>2.7333333333333334</v>
      </c>
      <c r="X1452">
        <v>95</v>
      </c>
      <c r="Y1452">
        <v>50</v>
      </c>
      <c r="Z1452" s="2">
        <v>0.52600000000000002</v>
      </c>
      <c r="AA1452">
        <v>46</v>
      </c>
      <c r="AB1452">
        <v>20</v>
      </c>
      <c r="AC1452">
        <f t="shared" si="273"/>
        <v>60</v>
      </c>
      <c r="AD1452" s="2">
        <v>0.435</v>
      </c>
      <c r="AE1452">
        <v>18</v>
      </c>
      <c r="AF1452">
        <v>13</v>
      </c>
      <c r="AG1452" s="2">
        <v>0.72199999999999998</v>
      </c>
      <c r="AH1452">
        <v>40</v>
      </c>
      <c r="AI1452">
        <v>12</v>
      </c>
      <c r="AJ1452">
        <v>52</v>
      </c>
      <c r="AK1452">
        <v>19</v>
      </c>
      <c r="AL1452">
        <v>15</v>
      </c>
      <c r="AM1452">
        <v>26</v>
      </c>
      <c r="AN1452">
        <v>240</v>
      </c>
      <c r="AO1452">
        <v>33</v>
      </c>
      <c r="AP1452">
        <v>27</v>
      </c>
      <c r="AQ1452">
        <v>33</v>
      </c>
      <c r="AR1452">
        <v>40</v>
      </c>
      <c r="AS1452">
        <v>30</v>
      </c>
      <c r="AT1452">
        <v>24</v>
      </c>
      <c r="AU1452">
        <v>17</v>
      </c>
      <c r="AV1452">
        <v>48</v>
      </c>
      <c r="AW1452">
        <f t="shared" si="274"/>
        <v>12</v>
      </c>
      <c r="AX1452">
        <f t="shared" si="275"/>
        <v>60</v>
      </c>
      <c r="AY1452" t="s">
        <v>102</v>
      </c>
      <c r="AZ1452" s="1">
        <v>46036.791666666664</v>
      </c>
      <c r="BA1452" s="1">
        <v>46036</v>
      </c>
      <c r="BB1452">
        <v>1</v>
      </c>
      <c r="BC1452" t="s">
        <v>121</v>
      </c>
      <c r="BD1452">
        <v>2026</v>
      </c>
    </row>
    <row r="1453" spans="1:56" x14ac:dyDescent="0.25">
      <c r="A1453">
        <v>22500572</v>
      </c>
      <c r="B1453" t="s">
        <v>70</v>
      </c>
      <c r="C1453" t="s">
        <v>71</v>
      </c>
      <c r="D1453">
        <v>1610612755</v>
      </c>
      <c r="E1453" t="str">
        <f t="shared" si="264"/>
        <v>161061275522500572</v>
      </c>
      <c r="F1453" t="s">
        <v>62</v>
      </c>
      <c r="G1453" t="s">
        <v>63</v>
      </c>
      <c r="H1453">
        <v>1610612739</v>
      </c>
      <c r="I1453" s="4" t="str">
        <f t="shared" si="265"/>
        <v>161061273922500572</v>
      </c>
      <c r="J1453">
        <v>1</v>
      </c>
      <c r="K1453">
        <v>0</v>
      </c>
      <c r="L1453">
        <v>107</v>
      </c>
      <c r="M1453">
        <v>133</v>
      </c>
      <c r="N1453">
        <v>22</v>
      </c>
      <c r="O1453">
        <v>5</v>
      </c>
      <c r="P1453">
        <v>9</v>
      </c>
      <c r="Q1453" s="2">
        <f t="shared" si="266"/>
        <v>0.53265631222620469</v>
      </c>
      <c r="R1453" s="3">
        <f t="shared" si="267"/>
        <v>77.44</v>
      </c>
      <c r="S1453" s="3">
        <f t="shared" si="268"/>
        <v>75.92</v>
      </c>
      <c r="T1453" s="3">
        <f t="shared" si="269"/>
        <v>138.17148760330579</v>
      </c>
      <c r="U1453" s="3">
        <f t="shared" si="270"/>
        <v>175.18440463645945</v>
      </c>
      <c r="V1453" s="3">
        <f t="shared" si="271"/>
        <v>-37.012917033153656</v>
      </c>
      <c r="W1453" s="2">
        <f t="shared" si="272"/>
        <v>1.8333333333333333</v>
      </c>
      <c r="X1453">
        <v>89</v>
      </c>
      <c r="Y1453">
        <v>36</v>
      </c>
      <c r="Z1453" s="2">
        <v>0.40400000000000003</v>
      </c>
      <c r="AA1453">
        <v>43</v>
      </c>
      <c r="AB1453">
        <v>12</v>
      </c>
      <c r="AC1453">
        <f t="shared" si="273"/>
        <v>36</v>
      </c>
      <c r="AD1453" s="2">
        <v>0.27900000000000003</v>
      </c>
      <c r="AE1453">
        <v>26</v>
      </c>
      <c r="AF1453">
        <v>23</v>
      </c>
      <c r="AG1453" s="2">
        <v>0.88500000000000001</v>
      </c>
      <c r="AH1453">
        <v>31</v>
      </c>
      <c r="AI1453">
        <v>11</v>
      </c>
      <c r="AJ1453">
        <v>42</v>
      </c>
      <c r="AK1453">
        <v>15</v>
      </c>
      <c r="AL1453">
        <v>12</v>
      </c>
      <c r="AM1453">
        <v>-26</v>
      </c>
      <c r="AN1453">
        <v>240</v>
      </c>
      <c r="AO1453">
        <v>18</v>
      </c>
      <c r="AP1453">
        <v>29</v>
      </c>
      <c r="AQ1453">
        <v>28</v>
      </c>
      <c r="AR1453">
        <v>32</v>
      </c>
      <c r="AS1453">
        <v>1</v>
      </c>
      <c r="AT1453">
        <v>17</v>
      </c>
      <c r="AU1453">
        <v>22</v>
      </c>
      <c r="AV1453">
        <v>32</v>
      </c>
      <c r="AW1453">
        <f t="shared" si="274"/>
        <v>16</v>
      </c>
      <c r="AX1453">
        <f t="shared" si="275"/>
        <v>48</v>
      </c>
      <c r="AY1453" t="s">
        <v>102</v>
      </c>
      <c r="AZ1453" s="1">
        <v>46036.791666666664</v>
      </c>
      <c r="BA1453" s="1">
        <v>46036</v>
      </c>
      <c r="BB1453">
        <v>1</v>
      </c>
      <c r="BC1453" t="s">
        <v>121</v>
      </c>
      <c r="BD1453">
        <v>2026</v>
      </c>
    </row>
    <row r="1454" spans="1:56" x14ac:dyDescent="0.25">
      <c r="A1454">
        <v>22500570</v>
      </c>
      <c r="B1454" t="s">
        <v>89</v>
      </c>
      <c r="C1454" t="s">
        <v>90</v>
      </c>
      <c r="D1454">
        <v>1610612744</v>
      </c>
      <c r="E1454" t="str">
        <f t="shared" si="264"/>
        <v>161061274422500570</v>
      </c>
      <c r="F1454" t="s">
        <v>85</v>
      </c>
      <c r="G1454" t="s">
        <v>86</v>
      </c>
      <c r="H1454">
        <v>1610612757</v>
      </c>
      <c r="I1454" s="4" t="str">
        <f t="shared" si="265"/>
        <v>161061275722500570</v>
      </c>
      <c r="J1454">
        <v>1</v>
      </c>
      <c r="K1454">
        <v>1</v>
      </c>
      <c r="L1454">
        <v>119</v>
      </c>
      <c r="M1454">
        <v>97</v>
      </c>
      <c r="N1454">
        <v>34</v>
      </c>
      <c r="O1454">
        <v>5</v>
      </c>
      <c r="P1454">
        <v>16</v>
      </c>
      <c r="Q1454" s="2">
        <f t="shared" si="266"/>
        <v>0.62816722972972971</v>
      </c>
      <c r="R1454" s="3">
        <f t="shared" si="267"/>
        <v>76.72</v>
      </c>
      <c r="S1454" s="3">
        <f t="shared" si="268"/>
        <v>60.480000000000004</v>
      </c>
      <c r="T1454" s="3">
        <f t="shared" si="269"/>
        <v>155.1094890510949</v>
      </c>
      <c r="U1454" s="3">
        <f t="shared" si="270"/>
        <v>160.38359788359787</v>
      </c>
      <c r="V1454" s="3">
        <f t="shared" si="271"/>
        <v>-5.274108832502975</v>
      </c>
      <c r="W1454" s="2">
        <f t="shared" si="272"/>
        <v>2.4285714285714284</v>
      </c>
      <c r="X1454">
        <v>89</v>
      </c>
      <c r="Y1454">
        <v>42</v>
      </c>
      <c r="Z1454" s="2">
        <v>0.47199999999999998</v>
      </c>
      <c r="AA1454">
        <v>57</v>
      </c>
      <c r="AB1454">
        <v>23</v>
      </c>
      <c r="AC1454">
        <f t="shared" si="273"/>
        <v>69</v>
      </c>
      <c r="AD1454" s="2">
        <v>0.40400000000000003</v>
      </c>
      <c r="AE1454">
        <v>13</v>
      </c>
      <c r="AF1454">
        <v>12</v>
      </c>
      <c r="AG1454" s="2">
        <v>0.92300000000000004</v>
      </c>
      <c r="AH1454">
        <v>30</v>
      </c>
      <c r="AI1454">
        <v>4</v>
      </c>
      <c r="AJ1454">
        <v>34</v>
      </c>
      <c r="AK1454">
        <v>14</v>
      </c>
      <c r="AL1454">
        <v>14</v>
      </c>
      <c r="AM1454">
        <v>22</v>
      </c>
      <c r="AN1454">
        <v>240</v>
      </c>
      <c r="AO1454">
        <v>38</v>
      </c>
      <c r="AP1454">
        <v>29</v>
      </c>
      <c r="AQ1454">
        <v>28</v>
      </c>
      <c r="AR1454">
        <v>24</v>
      </c>
      <c r="AS1454">
        <v>29</v>
      </c>
      <c r="AT1454">
        <v>14</v>
      </c>
      <c r="AU1454">
        <v>29</v>
      </c>
      <c r="AV1454">
        <v>36</v>
      </c>
      <c r="AW1454">
        <f t="shared" si="274"/>
        <v>2</v>
      </c>
      <c r="AX1454">
        <f t="shared" si="275"/>
        <v>38</v>
      </c>
      <c r="AY1454" t="s">
        <v>102</v>
      </c>
      <c r="AZ1454" s="1">
        <v>46035.958333333336</v>
      </c>
      <c r="BA1454" s="1">
        <v>46035</v>
      </c>
      <c r="BB1454">
        <v>1</v>
      </c>
      <c r="BC1454" t="s">
        <v>121</v>
      </c>
      <c r="BD1454">
        <v>2026</v>
      </c>
    </row>
    <row r="1455" spans="1:56" x14ac:dyDescent="0.25">
      <c r="A1455">
        <v>22500570</v>
      </c>
      <c r="B1455" t="s">
        <v>85</v>
      </c>
      <c r="C1455" t="s">
        <v>86</v>
      </c>
      <c r="D1455">
        <v>1610612757</v>
      </c>
      <c r="E1455" t="str">
        <f t="shared" si="264"/>
        <v>161061275722500570</v>
      </c>
      <c r="F1455" t="s">
        <v>89</v>
      </c>
      <c r="G1455" t="s">
        <v>90</v>
      </c>
      <c r="H1455">
        <v>1610612744</v>
      </c>
      <c r="I1455" s="4" t="str">
        <f t="shared" si="265"/>
        <v>161061274422500570</v>
      </c>
      <c r="J1455">
        <v>0</v>
      </c>
      <c r="K1455">
        <v>0</v>
      </c>
      <c r="L1455">
        <v>97</v>
      </c>
      <c r="M1455">
        <v>119</v>
      </c>
      <c r="N1455">
        <v>20</v>
      </c>
      <c r="O1455">
        <v>3</v>
      </c>
      <c r="P1455">
        <v>7</v>
      </c>
      <c r="Q1455" s="2">
        <f t="shared" si="266"/>
        <v>0.53603006189213087</v>
      </c>
      <c r="R1455" s="3">
        <f t="shared" si="267"/>
        <v>60.480000000000004</v>
      </c>
      <c r="S1455" s="3">
        <f t="shared" si="268"/>
        <v>76.72</v>
      </c>
      <c r="T1455" s="3">
        <f t="shared" si="269"/>
        <v>160.38359788359787</v>
      </c>
      <c r="U1455" s="3">
        <f t="shared" si="270"/>
        <v>155.1094890510949</v>
      </c>
      <c r="V1455" s="3">
        <f t="shared" si="271"/>
        <v>5.274108832502975</v>
      </c>
      <c r="W1455" s="2">
        <f t="shared" si="272"/>
        <v>0.90909090909090906</v>
      </c>
      <c r="X1455">
        <v>83</v>
      </c>
      <c r="Y1455">
        <v>36</v>
      </c>
      <c r="Z1455" s="2">
        <v>0.434</v>
      </c>
      <c r="AA1455">
        <v>47</v>
      </c>
      <c r="AB1455">
        <v>14</v>
      </c>
      <c r="AC1455">
        <f t="shared" si="273"/>
        <v>42</v>
      </c>
      <c r="AD1455" s="2">
        <v>0.29799999999999999</v>
      </c>
      <c r="AE1455">
        <v>17</v>
      </c>
      <c r="AF1455">
        <v>11</v>
      </c>
      <c r="AG1455" s="2">
        <v>0.64700000000000002</v>
      </c>
      <c r="AH1455">
        <v>37</v>
      </c>
      <c r="AI1455">
        <v>8</v>
      </c>
      <c r="AJ1455">
        <v>45</v>
      </c>
      <c r="AK1455">
        <v>16</v>
      </c>
      <c r="AL1455">
        <v>22</v>
      </c>
      <c r="AM1455">
        <v>-22</v>
      </c>
      <c r="AN1455">
        <v>240</v>
      </c>
      <c r="AO1455">
        <v>24</v>
      </c>
      <c r="AP1455">
        <v>17</v>
      </c>
      <c r="AQ1455">
        <v>30</v>
      </c>
      <c r="AR1455">
        <v>26</v>
      </c>
      <c r="AS1455">
        <v>0</v>
      </c>
      <c r="AT1455">
        <v>13</v>
      </c>
      <c r="AU1455">
        <v>21</v>
      </c>
      <c r="AV1455">
        <v>36</v>
      </c>
      <c r="AW1455">
        <f t="shared" si="274"/>
        <v>8</v>
      </c>
      <c r="AX1455">
        <f t="shared" si="275"/>
        <v>44</v>
      </c>
      <c r="AY1455" t="s">
        <v>102</v>
      </c>
      <c r="AZ1455" s="1">
        <v>46035.958333333336</v>
      </c>
      <c r="BA1455" s="1">
        <v>46035</v>
      </c>
      <c r="BB1455">
        <v>1</v>
      </c>
      <c r="BC1455" t="s">
        <v>121</v>
      </c>
      <c r="BD1455">
        <v>2026</v>
      </c>
    </row>
    <row r="1456" spans="1:56" x14ac:dyDescent="0.25">
      <c r="A1456">
        <v>22500569</v>
      </c>
      <c r="B1456" t="s">
        <v>68</v>
      </c>
      <c r="C1456" t="s">
        <v>69</v>
      </c>
      <c r="D1456">
        <v>1610612747</v>
      </c>
      <c r="E1456" t="str">
        <f t="shared" si="264"/>
        <v>161061274722500569</v>
      </c>
      <c r="F1456" t="s">
        <v>83</v>
      </c>
      <c r="G1456" t="s">
        <v>84</v>
      </c>
      <c r="H1456">
        <v>1610612737</v>
      </c>
      <c r="I1456" s="4" t="str">
        <f t="shared" si="265"/>
        <v>161061273722500569</v>
      </c>
      <c r="J1456">
        <v>1</v>
      </c>
      <c r="K1456">
        <v>1</v>
      </c>
      <c r="L1456">
        <v>141</v>
      </c>
      <c r="M1456">
        <v>116</v>
      </c>
      <c r="N1456">
        <v>36</v>
      </c>
      <c r="O1456">
        <v>3</v>
      </c>
      <c r="P1456">
        <v>2</v>
      </c>
      <c r="Q1456" s="2">
        <f t="shared" si="266"/>
        <v>0.73284823284823286</v>
      </c>
      <c r="R1456" s="3">
        <f t="shared" si="267"/>
        <v>72.2</v>
      </c>
      <c r="S1456" s="3">
        <f t="shared" si="268"/>
        <v>89.92</v>
      </c>
      <c r="T1456" s="3">
        <f t="shared" si="269"/>
        <v>195.29085872576178</v>
      </c>
      <c r="U1456" s="3">
        <f t="shared" si="270"/>
        <v>129.0035587188612</v>
      </c>
      <c r="V1456" s="3">
        <f t="shared" si="271"/>
        <v>66.28730000690058</v>
      </c>
      <c r="W1456" s="2">
        <f t="shared" si="272"/>
        <v>2.5714285714285716</v>
      </c>
      <c r="X1456">
        <v>83</v>
      </c>
      <c r="Y1456">
        <v>48</v>
      </c>
      <c r="Z1456" s="2">
        <v>0.57799999999999996</v>
      </c>
      <c r="AA1456">
        <v>34</v>
      </c>
      <c r="AB1456">
        <v>19</v>
      </c>
      <c r="AC1456">
        <f t="shared" si="273"/>
        <v>57</v>
      </c>
      <c r="AD1456" s="2">
        <v>0.55900000000000005</v>
      </c>
      <c r="AE1456">
        <v>30</v>
      </c>
      <c r="AF1456">
        <v>26</v>
      </c>
      <c r="AG1456" s="2">
        <v>0.86699999999999999</v>
      </c>
      <c r="AH1456">
        <v>37</v>
      </c>
      <c r="AI1456">
        <v>10</v>
      </c>
      <c r="AJ1456">
        <v>47</v>
      </c>
      <c r="AK1456">
        <v>17</v>
      </c>
      <c r="AL1456">
        <v>14</v>
      </c>
      <c r="AM1456">
        <v>25</v>
      </c>
      <c r="AN1456">
        <v>240</v>
      </c>
      <c r="AO1456">
        <v>37</v>
      </c>
      <c r="AP1456">
        <v>44</v>
      </c>
      <c r="AQ1456">
        <v>21</v>
      </c>
      <c r="AR1456">
        <v>39</v>
      </c>
      <c r="AS1456">
        <v>32</v>
      </c>
      <c r="AT1456">
        <v>23</v>
      </c>
      <c r="AU1456">
        <v>14</v>
      </c>
      <c r="AV1456">
        <v>56</v>
      </c>
      <c r="AW1456">
        <f t="shared" si="274"/>
        <v>2</v>
      </c>
      <c r="AX1456">
        <f t="shared" si="275"/>
        <v>58</v>
      </c>
      <c r="AY1456" t="s">
        <v>102</v>
      </c>
      <c r="AZ1456" s="1">
        <v>46035.9375</v>
      </c>
      <c r="BA1456" s="1">
        <v>46035</v>
      </c>
      <c r="BB1456">
        <v>1</v>
      </c>
      <c r="BC1456" t="s">
        <v>121</v>
      </c>
      <c r="BD1456">
        <v>2026</v>
      </c>
    </row>
    <row r="1457" spans="1:56" x14ac:dyDescent="0.25">
      <c r="A1457">
        <v>22500569</v>
      </c>
      <c r="B1457" t="s">
        <v>83</v>
      </c>
      <c r="C1457" t="s">
        <v>84</v>
      </c>
      <c r="D1457">
        <v>1610612737</v>
      </c>
      <c r="E1457" t="str">
        <f t="shared" si="264"/>
        <v>161061273722500569</v>
      </c>
      <c r="F1457" t="s">
        <v>68</v>
      </c>
      <c r="G1457" t="s">
        <v>69</v>
      </c>
      <c r="H1457">
        <v>1610612747</v>
      </c>
      <c r="I1457" s="4" t="str">
        <f t="shared" si="265"/>
        <v>161061274722500569</v>
      </c>
      <c r="J1457">
        <v>0</v>
      </c>
      <c r="K1457">
        <v>0</v>
      </c>
      <c r="L1457">
        <v>116</v>
      </c>
      <c r="M1457">
        <v>141</v>
      </c>
      <c r="N1457">
        <v>30</v>
      </c>
      <c r="O1457">
        <v>1</v>
      </c>
      <c r="P1457">
        <v>11</v>
      </c>
      <c r="Q1457" s="2">
        <f t="shared" si="266"/>
        <v>0.53743513713862123</v>
      </c>
      <c r="R1457" s="3">
        <f t="shared" si="267"/>
        <v>89.92</v>
      </c>
      <c r="S1457" s="3">
        <f t="shared" si="268"/>
        <v>72.2</v>
      </c>
      <c r="T1457" s="3">
        <f t="shared" si="269"/>
        <v>129.0035587188612</v>
      </c>
      <c r="U1457" s="3">
        <f t="shared" si="270"/>
        <v>195.29085872576178</v>
      </c>
      <c r="V1457" s="3">
        <f t="shared" si="271"/>
        <v>-66.28730000690058</v>
      </c>
      <c r="W1457" s="2">
        <f t="shared" si="272"/>
        <v>5</v>
      </c>
      <c r="X1457">
        <v>100</v>
      </c>
      <c r="Y1457">
        <v>45</v>
      </c>
      <c r="Z1457" s="2">
        <v>0.45</v>
      </c>
      <c r="AA1457">
        <v>46</v>
      </c>
      <c r="AB1457">
        <v>13</v>
      </c>
      <c r="AC1457">
        <f t="shared" si="273"/>
        <v>39</v>
      </c>
      <c r="AD1457" s="2">
        <v>0.28299999999999997</v>
      </c>
      <c r="AE1457">
        <v>18</v>
      </c>
      <c r="AF1457">
        <v>13</v>
      </c>
      <c r="AG1457" s="2">
        <v>0.72199999999999998</v>
      </c>
      <c r="AH1457">
        <v>20</v>
      </c>
      <c r="AI1457">
        <v>12</v>
      </c>
      <c r="AJ1457">
        <v>32</v>
      </c>
      <c r="AK1457">
        <v>23</v>
      </c>
      <c r="AL1457">
        <v>6</v>
      </c>
      <c r="AM1457">
        <v>-25</v>
      </c>
      <c r="AN1457">
        <v>240</v>
      </c>
      <c r="AO1457">
        <v>30</v>
      </c>
      <c r="AP1457">
        <v>30</v>
      </c>
      <c r="AQ1457">
        <v>26</v>
      </c>
      <c r="AR1457">
        <v>30</v>
      </c>
      <c r="AS1457">
        <v>5</v>
      </c>
      <c r="AT1457">
        <v>16</v>
      </c>
      <c r="AU1457">
        <v>18</v>
      </c>
      <c r="AV1457">
        <v>56</v>
      </c>
      <c r="AW1457">
        <f t="shared" si="274"/>
        <v>8</v>
      </c>
      <c r="AX1457">
        <f t="shared" si="275"/>
        <v>64</v>
      </c>
      <c r="AY1457" t="s">
        <v>102</v>
      </c>
      <c r="AZ1457" s="1">
        <v>46035.9375</v>
      </c>
      <c r="BA1457" s="1">
        <v>46035</v>
      </c>
      <c r="BB1457">
        <v>1</v>
      </c>
      <c r="BC1457" t="s">
        <v>121</v>
      </c>
      <c r="BD1457">
        <v>2026</v>
      </c>
    </row>
    <row r="1458" spans="1:56" x14ac:dyDescent="0.25">
      <c r="A1458">
        <v>22500565</v>
      </c>
      <c r="B1458" t="s">
        <v>78</v>
      </c>
      <c r="C1458" t="s">
        <v>79</v>
      </c>
      <c r="D1458">
        <v>1610612745</v>
      </c>
      <c r="E1458" t="str">
        <f t="shared" si="264"/>
        <v>161061274522500565</v>
      </c>
      <c r="F1458" t="s">
        <v>100</v>
      </c>
      <c r="G1458" t="s">
        <v>101</v>
      </c>
      <c r="H1458">
        <v>1610612741</v>
      </c>
      <c r="I1458" s="4" t="str">
        <f t="shared" si="265"/>
        <v>161061274122500565</v>
      </c>
      <c r="J1458">
        <v>1</v>
      </c>
      <c r="K1458">
        <v>1</v>
      </c>
      <c r="L1458">
        <v>119</v>
      </c>
      <c r="M1458">
        <v>113</v>
      </c>
      <c r="N1458">
        <v>24</v>
      </c>
      <c r="O1458">
        <v>2</v>
      </c>
      <c r="P1458">
        <v>5</v>
      </c>
      <c r="Q1458" s="2">
        <f t="shared" si="266"/>
        <v>0.59051210797935683</v>
      </c>
      <c r="R1458" s="3">
        <f t="shared" si="267"/>
        <v>79.760000000000005</v>
      </c>
      <c r="S1458" s="3">
        <f t="shared" si="268"/>
        <v>83.12</v>
      </c>
      <c r="T1458" s="3">
        <f t="shared" si="269"/>
        <v>149.19759277833501</v>
      </c>
      <c r="U1458" s="3">
        <f t="shared" si="270"/>
        <v>135.94802694898939</v>
      </c>
      <c r="V1458" s="3">
        <f t="shared" si="271"/>
        <v>13.249565829345613</v>
      </c>
      <c r="W1458" s="2">
        <f t="shared" si="272"/>
        <v>2.6666666666666665</v>
      </c>
      <c r="X1458">
        <v>88</v>
      </c>
      <c r="Y1458">
        <v>45</v>
      </c>
      <c r="Z1458" s="2">
        <v>0.51100000000000001</v>
      </c>
      <c r="AA1458">
        <v>24</v>
      </c>
      <c r="AB1458">
        <v>7</v>
      </c>
      <c r="AC1458">
        <f t="shared" si="273"/>
        <v>21</v>
      </c>
      <c r="AD1458" s="2">
        <v>0.29199999999999998</v>
      </c>
      <c r="AE1458">
        <v>29</v>
      </c>
      <c r="AF1458">
        <v>22</v>
      </c>
      <c r="AG1458" s="2">
        <v>0.75900000000000001</v>
      </c>
      <c r="AH1458">
        <v>38</v>
      </c>
      <c r="AI1458">
        <v>12</v>
      </c>
      <c r="AJ1458">
        <v>50</v>
      </c>
      <c r="AK1458">
        <v>18</v>
      </c>
      <c r="AL1458">
        <v>9</v>
      </c>
      <c r="AM1458">
        <v>6</v>
      </c>
      <c r="AN1458">
        <v>240</v>
      </c>
      <c r="AO1458">
        <v>29</v>
      </c>
      <c r="AP1458">
        <v>28</v>
      </c>
      <c r="AQ1458">
        <v>33</v>
      </c>
      <c r="AR1458">
        <v>29</v>
      </c>
      <c r="AS1458">
        <v>9</v>
      </c>
      <c r="AT1458">
        <v>14</v>
      </c>
      <c r="AU1458">
        <v>8</v>
      </c>
      <c r="AV1458">
        <v>64</v>
      </c>
      <c r="AW1458">
        <f t="shared" si="274"/>
        <v>12</v>
      </c>
      <c r="AX1458">
        <f t="shared" si="275"/>
        <v>76</v>
      </c>
      <c r="AY1458" t="s">
        <v>102</v>
      </c>
      <c r="AZ1458" s="1">
        <v>46035.833333333336</v>
      </c>
      <c r="BA1458" s="1">
        <v>46035</v>
      </c>
      <c r="BB1458">
        <v>1</v>
      </c>
      <c r="BC1458" t="s">
        <v>121</v>
      </c>
      <c r="BD1458">
        <v>2026</v>
      </c>
    </row>
    <row r="1459" spans="1:56" x14ac:dyDescent="0.25">
      <c r="A1459">
        <v>22500565</v>
      </c>
      <c r="B1459" t="s">
        <v>100</v>
      </c>
      <c r="C1459" t="s">
        <v>101</v>
      </c>
      <c r="D1459">
        <v>1610612741</v>
      </c>
      <c r="E1459" t="str">
        <f t="shared" si="264"/>
        <v>161061274122500565</v>
      </c>
      <c r="F1459" t="s">
        <v>78</v>
      </c>
      <c r="G1459" t="s">
        <v>79</v>
      </c>
      <c r="H1459">
        <v>1610612745</v>
      </c>
      <c r="I1459" s="4" t="str">
        <f t="shared" si="265"/>
        <v>161061274522500565</v>
      </c>
      <c r="J1459">
        <v>0</v>
      </c>
      <c r="K1459">
        <v>0</v>
      </c>
      <c r="L1459">
        <v>113</v>
      </c>
      <c r="M1459">
        <v>119</v>
      </c>
      <c r="N1459">
        <v>24</v>
      </c>
      <c r="O1459">
        <v>3</v>
      </c>
      <c r="P1459">
        <v>5</v>
      </c>
      <c r="Q1459" s="2">
        <f t="shared" si="266"/>
        <v>0.54264310411064154</v>
      </c>
      <c r="R1459" s="3">
        <f t="shared" si="267"/>
        <v>83.12</v>
      </c>
      <c r="S1459" s="3">
        <f t="shared" si="268"/>
        <v>79.760000000000005</v>
      </c>
      <c r="T1459" s="3">
        <f t="shared" si="269"/>
        <v>135.94802694898939</v>
      </c>
      <c r="U1459" s="3">
        <f t="shared" si="270"/>
        <v>149.19759277833501</v>
      </c>
      <c r="V1459" s="3">
        <f t="shared" si="271"/>
        <v>-13.249565829345613</v>
      </c>
      <c r="W1459" s="2">
        <f t="shared" si="272"/>
        <v>3.4285714285714284</v>
      </c>
      <c r="X1459">
        <v>94</v>
      </c>
      <c r="Y1459">
        <v>41</v>
      </c>
      <c r="Z1459" s="2">
        <v>0.436</v>
      </c>
      <c r="AA1459">
        <v>37</v>
      </c>
      <c r="AB1459">
        <v>12</v>
      </c>
      <c r="AC1459">
        <f t="shared" si="273"/>
        <v>36</v>
      </c>
      <c r="AD1459" s="2">
        <v>0.32400000000000001</v>
      </c>
      <c r="AE1459">
        <v>23</v>
      </c>
      <c r="AF1459">
        <v>19</v>
      </c>
      <c r="AG1459" s="2">
        <v>0.82599999999999996</v>
      </c>
      <c r="AH1459">
        <v>26</v>
      </c>
      <c r="AI1459">
        <v>14</v>
      </c>
      <c r="AJ1459">
        <v>40</v>
      </c>
      <c r="AK1459">
        <v>19</v>
      </c>
      <c r="AL1459">
        <v>7</v>
      </c>
      <c r="AM1459">
        <v>-6</v>
      </c>
      <c r="AN1459">
        <v>240</v>
      </c>
      <c r="AO1459">
        <v>24</v>
      </c>
      <c r="AP1459">
        <v>36</v>
      </c>
      <c r="AQ1459">
        <v>28</v>
      </c>
      <c r="AR1459">
        <v>25</v>
      </c>
      <c r="AS1459">
        <v>4</v>
      </c>
      <c r="AT1459">
        <v>9</v>
      </c>
      <c r="AU1459">
        <v>13</v>
      </c>
      <c r="AV1459">
        <v>56</v>
      </c>
      <c r="AW1459">
        <f t="shared" si="274"/>
        <v>2</v>
      </c>
      <c r="AX1459">
        <f t="shared" si="275"/>
        <v>58</v>
      </c>
      <c r="AY1459" t="s">
        <v>102</v>
      </c>
      <c r="AZ1459" s="1">
        <v>46035.833333333336</v>
      </c>
      <c r="BA1459" s="1">
        <v>46035</v>
      </c>
      <c r="BB1459">
        <v>1</v>
      </c>
      <c r="BC1459" t="s">
        <v>121</v>
      </c>
      <c r="BD1459">
        <v>2026</v>
      </c>
    </row>
    <row r="1460" spans="1:56" x14ac:dyDescent="0.25">
      <c r="A1460">
        <v>22500566</v>
      </c>
      <c r="B1460" t="s">
        <v>115</v>
      </c>
      <c r="C1460" t="s">
        <v>116</v>
      </c>
      <c r="D1460">
        <v>1610612749</v>
      </c>
      <c r="E1460" t="str">
        <f t="shared" si="264"/>
        <v>161061274922500566</v>
      </c>
      <c r="F1460" t="s">
        <v>66</v>
      </c>
      <c r="G1460" t="s">
        <v>67</v>
      </c>
      <c r="H1460">
        <v>1610612750</v>
      </c>
      <c r="I1460" s="4" t="str">
        <f t="shared" si="265"/>
        <v>161061275022500566</v>
      </c>
      <c r="J1460">
        <v>1</v>
      </c>
      <c r="K1460">
        <v>0</v>
      </c>
      <c r="L1460">
        <v>106</v>
      </c>
      <c r="M1460">
        <v>139</v>
      </c>
      <c r="N1460">
        <v>29</v>
      </c>
      <c r="O1460">
        <v>4</v>
      </c>
      <c r="P1460">
        <v>12</v>
      </c>
      <c r="Q1460" s="2">
        <f t="shared" si="266"/>
        <v>0.56769494430162815</v>
      </c>
      <c r="R1460" s="3">
        <f t="shared" si="267"/>
        <v>65.36</v>
      </c>
      <c r="S1460" s="3">
        <f t="shared" si="268"/>
        <v>73.28</v>
      </c>
      <c r="T1460" s="3">
        <f t="shared" si="269"/>
        <v>162.17870257037944</v>
      </c>
      <c r="U1460" s="3">
        <f t="shared" si="270"/>
        <v>189.6834061135371</v>
      </c>
      <c r="V1460" s="3">
        <f t="shared" si="271"/>
        <v>-27.50470354315766</v>
      </c>
      <c r="W1460" s="2">
        <f t="shared" si="272"/>
        <v>1.5263157894736843</v>
      </c>
      <c r="X1460">
        <v>85</v>
      </c>
      <c r="Y1460">
        <v>41</v>
      </c>
      <c r="Z1460" s="2">
        <v>0.48199999999999998</v>
      </c>
      <c r="AA1460">
        <v>36</v>
      </c>
      <c r="AB1460">
        <v>13</v>
      </c>
      <c r="AC1460">
        <f t="shared" si="273"/>
        <v>39</v>
      </c>
      <c r="AD1460" s="2">
        <v>0.36099999999999999</v>
      </c>
      <c r="AE1460">
        <v>19</v>
      </c>
      <c r="AF1460">
        <v>11</v>
      </c>
      <c r="AG1460" s="2">
        <v>0.57899999999999996</v>
      </c>
      <c r="AH1460">
        <v>23</v>
      </c>
      <c r="AI1460">
        <v>9</v>
      </c>
      <c r="AJ1460">
        <v>32</v>
      </c>
      <c r="AK1460">
        <v>14</v>
      </c>
      <c r="AL1460">
        <v>19</v>
      </c>
      <c r="AM1460">
        <v>-33</v>
      </c>
      <c r="AN1460">
        <v>240</v>
      </c>
      <c r="AO1460">
        <v>20</v>
      </c>
      <c r="AP1460">
        <v>25</v>
      </c>
      <c r="AQ1460">
        <v>33</v>
      </c>
      <c r="AR1460">
        <v>28</v>
      </c>
      <c r="AS1460">
        <v>0</v>
      </c>
      <c r="AT1460">
        <v>16</v>
      </c>
      <c r="AU1460">
        <v>24</v>
      </c>
      <c r="AV1460">
        <v>48</v>
      </c>
      <c r="AW1460">
        <f t="shared" si="274"/>
        <v>8</v>
      </c>
      <c r="AX1460">
        <f t="shared" si="275"/>
        <v>56</v>
      </c>
      <c r="AY1460" t="s">
        <v>102</v>
      </c>
      <c r="AZ1460" s="1">
        <v>46035.833333333336</v>
      </c>
      <c r="BA1460" s="1">
        <v>46035</v>
      </c>
      <c r="BB1460">
        <v>1</v>
      </c>
      <c r="BC1460" t="s">
        <v>121</v>
      </c>
      <c r="BD1460">
        <v>2026</v>
      </c>
    </row>
    <row r="1461" spans="1:56" x14ac:dyDescent="0.25">
      <c r="A1461">
        <v>22500566</v>
      </c>
      <c r="B1461" t="s">
        <v>66</v>
      </c>
      <c r="C1461" t="s">
        <v>67</v>
      </c>
      <c r="D1461">
        <v>1610612750</v>
      </c>
      <c r="E1461" t="str">
        <f t="shared" si="264"/>
        <v>161061275022500566</v>
      </c>
      <c r="F1461" t="s">
        <v>115</v>
      </c>
      <c r="G1461" t="s">
        <v>116</v>
      </c>
      <c r="H1461">
        <v>1610612749</v>
      </c>
      <c r="I1461" s="4" t="str">
        <f t="shared" si="265"/>
        <v>161061274922500566</v>
      </c>
      <c r="J1461">
        <v>0</v>
      </c>
      <c r="K1461">
        <v>1</v>
      </c>
      <c r="L1461">
        <v>139</v>
      </c>
      <c r="M1461">
        <v>106</v>
      </c>
      <c r="N1461">
        <v>37</v>
      </c>
      <c r="O1461">
        <v>2</v>
      </c>
      <c r="P1461">
        <v>9</v>
      </c>
      <c r="Q1461" s="2">
        <f t="shared" si="266"/>
        <v>0.71443256578947367</v>
      </c>
      <c r="R1461" s="3">
        <f t="shared" si="267"/>
        <v>73.28</v>
      </c>
      <c r="S1461" s="3">
        <f t="shared" si="268"/>
        <v>65.36</v>
      </c>
      <c r="T1461" s="3">
        <f t="shared" si="269"/>
        <v>189.6834061135371</v>
      </c>
      <c r="U1461" s="3">
        <f t="shared" si="270"/>
        <v>162.17870257037944</v>
      </c>
      <c r="V1461" s="3">
        <f t="shared" si="271"/>
        <v>27.50470354315766</v>
      </c>
      <c r="W1461" s="2">
        <f t="shared" si="272"/>
        <v>2.4666666666666668</v>
      </c>
      <c r="X1461">
        <v>92</v>
      </c>
      <c r="Y1461">
        <v>55</v>
      </c>
      <c r="Z1461" s="2">
        <v>0.59799999999999998</v>
      </c>
      <c r="AA1461">
        <v>42</v>
      </c>
      <c r="AB1461">
        <v>22</v>
      </c>
      <c r="AC1461">
        <f t="shared" si="273"/>
        <v>66</v>
      </c>
      <c r="AD1461" s="2">
        <v>0.52400000000000002</v>
      </c>
      <c r="AE1461">
        <v>12</v>
      </c>
      <c r="AF1461">
        <v>7</v>
      </c>
      <c r="AG1461" s="2">
        <v>0.58299999999999996</v>
      </c>
      <c r="AH1461">
        <v>35</v>
      </c>
      <c r="AI1461">
        <v>9</v>
      </c>
      <c r="AJ1461">
        <v>44</v>
      </c>
      <c r="AK1461">
        <v>16</v>
      </c>
      <c r="AL1461">
        <v>15</v>
      </c>
      <c r="AM1461">
        <v>33</v>
      </c>
      <c r="AN1461">
        <v>240</v>
      </c>
      <c r="AO1461">
        <v>38</v>
      </c>
      <c r="AP1461">
        <v>38</v>
      </c>
      <c r="AQ1461">
        <v>30</v>
      </c>
      <c r="AR1461">
        <v>33</v>
      </c>
      <c r="AS1461">
        <v>41</v>
      </c>
      <c r="AT1461">
        <v>14</v>
      </c>
      <c r="AU1461">
        <v>28</v>
      </c>
      <c r="AV1461">
        <v>58</v>
      </c>
      <c r="AW1461">
        <f t="shared" si="274"/>
        <v>8</v>
      </c>
      <c r="AX1461">
        <f t="shared" si="275"/>
        <v>66</v>
      </c>
      <c r="AY1461" t="s">
        <v>102</v>
      </c>
      <c r="AZ1461" s="1">
        <v>46035.833333333336</v>
      </c>
      <c r="BA1461" s="1">
        <v>46035</v>
      </c>
      <c r="BB1461">
        <v>1</v>
      </c>
      <c r="BC1461" t="s">
        <v>121</v>
      </c>
      <c r="BD1461">
        <v>2026</v>
      </c>
    </row>
    <row r="1462" spans="1:56" x14ac:dyDescent="0.25">
      <c r="A1462">
        <v>22500567</v>
      </c>
      <c r="B1462" t="s">
        <v>80</v>
      </c>
      <c r="C1462" t="s">
        <v>81</v>
      </c>
      <c r="D1462">
        <v>1610612743</v>
      </c>
      <c r="E1462" t="str">
        <f t="shared" si="264"/>
        <v>161061274322500567</v>
      </c>
      <c r="F1462" t="s">
        <v>105</v>
      </c>
      <c r="G1462" t="s">
        <v>106</v>
      </c>
      <c r="H1462">
        <v>1610612740</v>
      </c>
      <c r="I1462" s="4" t="str">
        <f t="shared" si="265"/>
        <v>161061274022500567</v>
      </c>
      <c r="J1462">
        <v>0</v>
      </c>
      <c r="K1462">
        <v>1</v>
      </c>
      <c r="L1462">
        <v>122</v>
      </c>
      <c r="M1462">
        <v>116</v>
      </c>
      <c r="N1462">
        <v>24</v>
      </c>
      <c r="O1462">
        <v>3</v>
      </c>
      <c r="P1462">
        <v>8</v>
      </c>
      <c r="Q1462" s="2">
        <f t="shared" si="266"/>
        <v>0.62194127243066888</v>
      </c>
      <c r="R1462" s="3">
        <f t="shared" si="267"/>
        <v>86.08</v>
      </c>
      <c r="S1462" s="3">
        <f t="shared" si="268"/>
        <v>68.64</v>
      </c>
      <c r="T1462" s="3">
        <f t="shared" si="269"/>
        <v>141.72862453531599</v>
      </c>
      <c r="U1462" s="3">
        <f t="shared" si="270"/>
        <v>168.997668997669</v>
      </c>
      <c r="V1462" s="3">
        <f t="shared" si="271"/>
        <v>-27.269044462353008</v>
      </c>
      <c r="W1462" s="2">
        <f t="shared" si="272"/>
        <v>3.4285714285714284</v>
      </c>
      <c r="X1462">
        <v>84</v>
      </c>
      <c r="Y1462">
        <v>41</v>
      </c>
      <c r="Z1462" s="2">
        <v>0.48799999999999999</v>
      </c>
      <c r="AA1462">
        <v>35</v>
      </c>
      <c r="AB1462">
        <v>14</v>
      </c>
      <c r="AC1462">
        <f t="shared" si="273"/>
        <v>42</v>
      </c>
      <c r="AD1462" s="2">
        <v>0.4</v>
      </c>
      <c r="AE1462">
        <v>32</v>
      </c>
      <c r="AF1462">
        <v>26</v>
      </c>
      <c r="AG1462" s="2">
        <v>0.81299999999999994</v>
      </c>
      <c r="AH1462">
        <v>27</v>
      </c>
      <c r="AI1462">
        <v>5</v>
      </c>
      <c r="AJ1462">
        <v>32</v>
      </c>
      <c r="AK1462">
        <v>22</v>
      </c>
      <c r="AL1462">
        <v>7</v>
      </c>
      <c r="AM1462">
        <v>6</v>
      </c>
      <c r="AN1462">
        <v>240</v>
      </c>
      <c r="AO1462">
        <v>32</v>
      </c>
      <c r="AP1462">
        <v>28</v>
      </c>
      <c r="AQ1462">
        <v>29</v>
      </c>
      <c r="AR1462">
        <v>33</v>
      </c>
      <c r="AS1462">
        <v>6</v>
      </c>
      <c r="AT1462">
        <v>9</v>
      </c>
      <c r="AU1462">
        <v>16</v>
      </c>
      <c r="AV1462">
        <v>38</v>
      </c>
      <c r="AW1462">
        <f t="shared" si="274"/>
        <v>16</v>
      </c>
      <c r="AX1462">
        <f t="shared" si="275"/>
        <v>54</v>
      </c>
      <c r="AY1462" t="s">
        <v>102</v>
      </c>
      <c r="AZ1462" s="1">
        <v>46035.833333333336</v>
      </c>
      <c r="BA1462" s="1">
        <v>46035</v>
      </c>
      <c r="BB1462">
        <v>1</v>
      </c>
      <c r="BC1462" t="s">
        <v>121</v>
      </c>
      <c r="BD1462">
        <v>2026</v>
      </c>
    </row>
    <row r="1463" spans="1:56" x14ac:dyDescent="0.25">
      <c r="A1463">
        <v>22500567</v>
      </c>
      <c r="B1463" t="s">
        <v>105</v>
      </c>
      <c r="C1463" t="s">
        <v>106</v>
      </c>
      <c r="D1463">
        <v>1610612740</v>
      </c>
      <c r="E1463" t="str">
        <f t="shared" si="264"/>
        <v>161061274022500567</v>
      </c>
      <c r="F1463" t="s">
        <v>80</v>
      </c>
      <c r="G1463" t="s">
        <v>81</v>
      </c>
      <c r="H1463">
        <v>1610612743</v>
      </c>
      <c r="I1463" s="4" t="str">
        <f t="shared" si="265"/>
        <v>161061274322500567</v>
      </c>
      <c r="J1463">
        <v>1</v>
      </c>
      <c r="K1463">
        <v>0</v>
      </c>
      <c r="L1463">
        <v>116</v>
      </c>
      <c r="M1463">
        <v>122</v>
      </c>
      <c r="N1463">
        <v>21</v>
      </c>
      <c r="O1463">
        <v>4</v>
      </c>
      <c r="P1463">
        <v>6</v>
      </c>
      <c r="Q1463" s="2">
        <f t="shared" si="266"/>
        <v>0.58209554395824969</v>
      </c>
      <c r="R1463" s="3">
        <f t="shared" si="267"/>
        <v>68.64</v>
      </c>
      <c r="S1463" s="3">
        <f t="shared" si="268"/>
        <v>86.08</v>
      </c>
      <c r="T1463" s="3">
        <f t="shared" si="269"/>
        <v>168.997668997669</v>
      </c>
      <c r="U1463" s="3">
        <f t="shared" si="270"/>
        <v>141.72862453531599</v>
      </c>
      <c r="V1463" s="3">
        <f t="shared" si="271"/>
        <v>27.269044462353008</v>
      </c>
      <c r="W1463" s="2">
        <f t="shared" si="272"/>
        <v>1.4</v>
      </c>
      <c r="X1463">
        <v>86</v>
      </c>
      <c r="Y1463">
        <v>39</v>
      </c>
      <c r="Z1463" s="2">
        <v>0.45300000000000001</v>
      </c>
      <c r="AA1463">
        <v>29</v>
      </c>
      <c r="AB1463">
        <v>11</v>
      </c>
      <c r="AC1463">
        <f t="shared" si="273"/>
        <v>33</v>
      </c>
      <c r="AD1463" s="2">
        <v>0.379</v>
      </c>
      <c r="AE1463">
        <v>31</v>
      </c>
      <c r="AF1463">
        <v>27</v>
      </c>
      <c r="AG1463" s="2">
        <v>0.871</v>
      </c>
      <c r="AH1463">
        <v>35</v>
      </c>
      <c r="AI1463">
        <v>16</v>
      </c>
      <c r="AJ1463">
        <v>51</v>
      </c>
      <c r="AK1463">
        <v>20</v>
      </c>
      <c r="AL1463">
        <v>15</v>
      </c>
      <c r="AM1463">
        <v>-6</v>
      </c>
      <c r="AN1463">
        <v>240</v>
      </c>
      <c r="AO1463">
        <v>31</v>
      </c>
      <c r="AP1463">
        <v>34</v>
      </c>
      <c r="AQ1463">
        <v>27</v>
      </c>
      <c r="AR1463">
        <v>24</v>
      </c>
      <c r="AS1463">
        <v>11</v>
      </c>
      <c r="AT1463">
        <v>8</v>
      </c>
      <c r="AU1463">
        <v>4</v>
      </c>
      <c r="AV1463">
        <v>56</v>
      </c>
      <c r="AW1463">
        <f t="shared" si="274"/>
        <v>0</v>
      </c>
      <c r="AX1463">
        <f t="shared" si="275"/>
        <v>56</v>
      </c>
      <c r="AY1463" t="s">
        <v>102</v>
      </c>
      <c r="AZ1463" s="1">
        <v>46035.833333333336</v>
      </c>
      <c r="BA1463" s="1">
        <v>46035</v>
      </c>
      <c r="BB1463">
        <v>1</v>
      </c>
      <c r="BC1463" t="s">
        <v>121</v>
      </c>
      <c r="BD1463">
        <v>2026</v>
      </c>
    </row>
    <row r="1464" spans="1:56" x14ac:dyDescent="0.25">
      <c r="A1464">
        <v>22500568</v>
      </c>
      <c r="B1464" t="s">
        <v>59</v>
      </c>
      <c r="C1464" t="s">
        <v>60</v>
      </c>
      <c r="D1464">
        <v>1610612760</v>
      </c>
      <c r="E1464" t="str">
        <f t="shared" si="264"/>
        <v>161061276022500568</v>
      </c>
      <c r="F1464" t="s">
        <v>53</v>
      </c>
      <c r="G1464" t="s">
        <v>54</v>
      </c>
      <c r="H1464">
        <v>1610612759</v>
      </c>
      <c r="I1464" s="4" t="str">
        <f t="shared" si="265"/>
        <v>161061275922500568</v>
      </c>
      <c r="J1464">
        <v>1</v>
      </c>
      <c r="K1464">
        <v>1</v>
      </c>
      <c r="L1464">
        <v>119</v>
      </c>
      <c r="M1464">
        <v>98</v>
      </c>
      <c r="N1464">
        <v>26</v>
      </c>
      <c r="O1464">
        <v>11</v>
      </c>
      <c r="P1464">
        <v>7</v>
      </c>
      <c r="Q1464" s="2">
        <f t="shared" si="266"/>
        <v>0.64061154177433255</v>
      </c>
      <c r="R1464" s="3">
        <f t="shared" si="267"/>
        <v>76.88</v>
      </c>
      <c r="S1464" s="3">
        <f t="shared" si="268"/>
        <v>72.56</v>
      </c>
      <c r="T1464" s="3">
        <f t="shared" si="269"/>
        <v>154.78668054110304</v>
      </c>
      <c r="U1464" s="3">
        <f t="shared" si="270"/>
        <v>135.0606394707828</v>
      </c>
      <c r="V1464" s="3">
        <f t="shared" si="271"/>
        <v>19.726041070320235</v>
      </c>
      <c r="W1464" s="2">
        <f t="shared" si="272"/>
        <v>2.3636363636363638</v>
      </c>
      <c r="X1464">
        <v>81</v>
      </c>
      <c r="Y1464">
        <v>42</v>
      </c>
      <c r="Z1464" s="2">
        <v>0.51900000000000002</v>
      </c>
      <c r="AA1464">
        <v>30</v>
      </c>
      <c r="AB1464">
        <v>11</v>
      </c>
      <c r="AC1464">
        <f t="shared" si="273"/>
        <v>33</v>
      </c>
      <c r="AD1464" s="2">
        <v>0.36699999999999999</v>
      </c>
      <c r="AE1464">
        <v>27</v>
      </c>
      <c r="AF1464">
        <v>24</v>
      </c>
      <c r="AG1464" s="2">
        <v>0.88900000000000001</v>
      </c>
      <c r="AH1464">
        <v>38</v>
      </c>
      <c r="AI1464">
        <v>5</v>
      </c>
      <c r="AJ1464">
        <v>43</v>
      </c>
      <c r="AK1464">
        <v>23</v>
      </c>
      <c r="AL1464">
        <v>11</v>
      </c>
      <c r="AM1464">
        <v>21</v>
      </c>
      <c r="AN1464">
        <v>240</v>
      </c>
      <c r="AO1464">
        <v>32</v>
      </c>
      <c r="AP1464">
        <v>23</v>
      </c>
      <c r="AQ1464">
        <v>40</v>
      </c>
      <c r="AR1464">
        <v>24</v>
      </c>
      <c r="AS1464">
        <v>24</v>
      </c>
      <c r="AT1464">
        <v>11</v>
      </c>
      <c r="AU1464">
        <v>9</v>
      </c>
      <c r="AV1464">
        <v>56</v>
      </c>
      <c r="AW1464">
        <f t="shared" si="274"/>
        <v>6</v>
      </c>
      <c r="AX1464">
        <f t="shared" si="275"/>
        <v>62</v>
      </c>
      <c r="AY1464" t="s">
        <v>102</v>
      </c>
      <c r="AZ1464" s="1">
        <v>46035.833333333336</v>
      </c>
      <c r="BA1464" s="1">
        <v>46035</v>
      </c>
      <c r="BB1464">
        <v>1</v>
      </c>
      <c r="BC1464" t="s">
        <v>121</v>
      </c>
      <c r="BD1464">
        <v>2026</v>
      </c>
    </row>
    <row r="1465" spans="1:56" x14ac:dyDescent="0.25">
      <c r="A1465">
        <v>22500568</v>
      </c>
      <c r="B1465" t="s">
        <v>53</v>
      </c>
      <c r="C1465" t="s">
        <v>54</v>
      </c>
      <c r="D1465">
        <v>1610612759</v>
      </c>
      <c r="E1465" t="str">
        <f t="shared" si="264"/>
        <v>161061275922500568</v>
      </c>
      <c r="F1465" t="s">
        <v>59</v>
      </c>
      <c r="G1465" t="s">
        <v>60</v>
      </c>
      <c r="H1465">
        <v>1610612760</v>
      </c>
      <c r="I1465" s="4" t="str">
        <f t="shared" si="265"/>
        <v>161061276022500568</v>
      </c>
      <c r="J1465">
        <v>0</v>
      </c>
      <c r="K1465">
        <v>0</v>
      </c>
      <c r="L1465">
        <v>98</v>
      </c>
      <c r="M1465">
        <v>119</v>
      </c>
      <c r="N1465">
        <v>21</v>
      </c>
      <c r="O1465">
        <v>3</v>
      </c>
      <c r="P1465">
        <v>4</v>
      </c>
      <c r="Q1465" s="2">
        <f t="shared" si="266"/>
        <v>0.51276684805357886</v>
      </c>
      <c r="R1465" s="3">
        <f t="shared" si="267"/>
        <v>72.56</v>
      </c>
      <c r="S1465" s="3">
        <f t="shared" si="268"/>
        <v>76.88</v>
      </c>
      <c r="T1465" s="3">
        <f t="shared" si="269"/>
        <v>135.0606394707828</v>
      </c>
      <c r="U1465" s="3">
        <f t="shared" si="270"/>
        <v>154.78668054110304</v>
      </c>
      <c r="V1465" s="3">
        <f t="shared" si="271"/>
        <v>-19.726041070320235</v>
      </c>
      <c r="W1465" s="2">
        <f t="shared" si="272"/>
        <v>1.9090909090909092</v>
      </c>
      <c r="X1465">
        <v>85</v>
      </c>
      <c r="Y1465">
        <v>34</v>
      </c>
      <c r="Z1465" s="2">
        <v>0.4</v>
      </c>
      <c r="AA1465">
        <v>37</v>
      </c>
      <c r="AB1465">
        <v>13</v>
      </c>
      <c r="AC1465">
        <f t="shared" si="273"/>
        <v>39</v>
      </c>
      <c r="AD1465" s="2">
        <v>0.35099999999999998</v>
      </c>
      <c r="AE1465">
        <v>24</v>
      </c>
      <c r="AF1465">
        <v>17</v>
      </c>
      <c r="AG1465" s="2">
        <v>0.70799999999999996</v>
      </c>
      <c r="AH1465">
        <v>30</v>
      </c>
      <c r="AI1465">
        <v>12</v>
      </c>
      <c r="AJ1465">
        <v>42</v>
      </c>
      <c r="AK1465">
        <v>25</v>
      </c>
      <c r="AL1465">
        <v>11</v>
      </c>
      <c r="AM1465">
        <v>-21</v>
      </c>
      <c r="AN1465">
        <v>240</v>
      </c>
      <c r="AO1465">
        <v>26</v>
      </c>
      <c r="AP1465">
        <v>26</v>
      </c>
      <c r="AQ1465">
        <v>24</v>
      </c>
      <c r="AR1465">
        <v>22</v>
      </c>
      <c r="AS1465">
        <v>4</v>
      </c>
      <c r="AT1465">
        <v>7</v>
      </c>
      <c r="AU1465">
        <v>17</v>
      </c>
      <c r="AV1465">
        <v>40</v>
      </c>
      <c r="AW1465">
        <f t="shared" si="274"/>
        <v>2</v>
      </c>
      <c r="AX1465">
        <f t="shared" si="275"/>
        <v>42</v>
      </c>
      <c r="AY1465" t="s">
        <v>102</v>
      </c>
      <c r="AZ1465" s="1">
        <v>46035.833333333336</v>
      </c>
      <c r="BA1465" s="1">
        <v>46035</v>
      </c>
      <c r="BB1465">
        <v>1</v>
      </c>
      <c r="BC1465" t="s">
        <v>121</v>
      </c>
      <c r="BD1465">
        <v>2026</v>
      </c>
    </row>
    <row r="1466" spans="1:56" x14ac:dyDescent="0.25">
      <c r="A1466">
        <v>22500564</v>
      </c>
      <c r="B1466" t="s">
        <v>87</v>
      </c>
      <c r="C1466" t="s">
        <v>88</v>
      </c>
      <c r="D1466">
        <v>1610612756</v>
      </c>
      <c r="E1466" t="str">
        <f t="shared" si="264"/>
        <v>161061275622500564</v>
      </c>
      <c r="F1466" t="s">
        <v>96</v>
      </c>
      <c r="G1466" t="s">
        <v>97</v>
      </c>
      <c r="H1466">
        <v>1610612748</v>
      </c>
      <c r="I1466" s="4" t="str">
        <f t="shared" si="265"/>
        <v>161061274822500564</v>
      </c>
      <c r="J1466">
        <v>0</v>
      </c>
      <c r="K1466">
        <v>0</v>
      </c>
      <c r="L1466">
        <v>121</v>
      </c>
      <c r="M1466">
        <v>127</v>
      </c>
      <c r="N1466">
        <v>22</v>
      </c>
      <c r="O1466">
        <v>1</v>
      </c>
      <c r="P1466">
        <v>10</v>
      </c>
      <c r="Q1466" s="2">
        <f t="shared" si="266"/>
        <v>0.54602888086642598</v>
      </c>
      <c r="R1466" s="3">
        <f t="shared" si="267"/>
        <v>80.8</v>
      </c>
      <c r="S1466" s="3">
        <f t="shared" si="268"/>
        <v>80.680000000000007</v>
      </c>
      <c r="T1466" s="3">
        <f t="shared" si="269"/>
        <v>149.75247524752476</v>
      </c>
      <c r="U1466" s="3">
        <f t="shared" si="270"/>
        <v>157.4119980168567</v>
      </c>
      <c r="V1466" s="3">
        <f t="shared" si="271"/>
        <v>-7.659522769331943</v>
      </c>
      <c r="W1466" s="2">
        <f t="shared" si="272"/>
        <v>1.8333333333333333</v>
      </c>
      <c r="X1466">
        <v>102</v>
      </c>
      <c r="Y1466">
        <v>44</v>
      </c>
      <c r="Z1466" s="2">
        <v>0.43099999999999999</v>
      </c>
      <c r="AA1466">
        <v>48</v>
      </c>
      <c r="AB1466">
        <v>14</v>
      </c>
      <c r="AC1466">
        <f t="shared" si="273"/>
        <v>42</v>
      </c>
      <c r="AD1466" s="2">
        <v>0.29199999999999998</v>
      </c>
      <c r="AE1466">
        <v>20</v>
      </c>
      <c r="AF1466">
        <v>19</v>
      </c>
      <c r="AG1466" s="2">
        <v>0.95</v>
      </c>
      <c r="AH1466">
        <v>30</v>
      </c>
      <c r="AI1466">
        <v>18</v>
      </c>
      <c r="AJ1466">
        <v>48</v>
      </c>
      <c r="AK1466">
        <v>22</v>
      </c>
      <c r="AL1466">
        <v>12</v>
      </c>
      <c r="AM1466">
        <v>-6</v>
      </c>
      <c r="AN1466">
        <v>240</v>
      </c>
      <c r="AO1466">
        <v>28</v>
      </c>
      <c r="AP1466">
        <v>26</v>
      </c>
      <c r="AQ1466">
        <v>38</v>
      </c>
      <c r="AR1466">
        <v>29</v>
      </c>
      <c r="AS1466">
        <v>6</v>
      </c>
      <c r="AT1466">
        <v>12</v>
      </c>
      <c r="AU1466">
        <v>18</v>
      </c>
      <c r="AV1466">
        <v>54</v>
      </c>
      <c r="AW1466">
        <f t="shared" si="274"/>
        <v>6</v>
      </c>
      <c r="AX1466">
        <f t="shared" si="275"/>
        <v>60</v>
      </c>
      <c r="AY1466" t="s">
        <v>102</v>
      </c>
      <c r="AZ1466" s="1">
        <v>46035.8125</v>
      </c>
      <c r="BA1466" s="1">
        <v>46035</v>
      </c>
      <c r="BB1466">
        <v>1</v>
      </c>
      <c r="BC1466" t="s">
        <v>121</v>
      </c>
      <c r="BD1466">
        <v>2026</v>
      </c>
    </row>
    <row r="1467" spans="1:56" x14ac:dyDescent="0.25">
      <c r="A1467">
        <v>22500564</v>
      </c>
      <c r="B1467" t="s">
        <v>96</v>
      </c>
      <c r="C1467" t="s">
        <v>97</v>
      </c>
      <c r="D1467">
        <v>1610612748</v>
      </c>
      <c r="E1467" t="str">
        <f t="shared" si="264"/>
        <v>161061274822500564</v>
      </c>
      <c r="F1467" t="s">
        <v>87</v>
      </c>
      <c r="G1467" t="s">
        <v>88</v>
      </c>
      <c r="H1467">
        <v>1610612756</v>
      </c>
      <c r="I1467" s="4" t="str">
        <f t="shared" si="265"/>
        <v>161061275622500564</v>
      </c>
      <c r="J1467">
        <v>1</v>
      </c>
      <c r="K1467">
        <v>1</v>
      </c>
      <c r="L1467">
        <v>127</v>
      </c>
      <c r="M1467">
        <v>121</v>
      </c>
      <c r="N1467">
        <v>28</v>
      </c>
      <c r="O1467">
        <v>2</v>
      </c>
      <c r="P1467">
        <v>8</v>
      </c>
      <c r="Q1467" s="2">
        <f t="shared" si="266"/>
        <v>0.62450826121164438</v>
      </c>
      <c r="R1467" s="3">
        <f t="shared" si="267"/>
        <v>80.680000000000007</v>
      </c>
      <c r="S1467" s="3">
        <f t="shared" si="268"/>
        <v>80.8</v>
      </c>
      <c r="T1467" s="3">
        <f t="shared" si="269"/>
        <v>157.4119980168567</v>
      </c>
      <c r="U1467" s="3">
        <f t="shared" si="270"/>
        <v>149.75247524752476</v>
      </c>
      <c r="V1467" s="3">
        <f t="shared" si="271"/>
        <v>7.659522769331943</v>
      </c>
      <c r="W1467" s="2">
        <f t="shared" si="272"/>
        <v>2.3333333333333335</v>
      </c>
      <c r="X1467">
        <v>92</v>
      </c>
      <c r="Y1467">
        <v>48</v>
      </c>
      <c r="Z1467" s="2">
        <v>0.52200000000000002</v>
      </c>
      <c r="AA1467">
        <v>38</v>
      </c>
      <c r="AB1467">
        <v>13</v>
      </c>
      <c r="AC1467">
        <f t="shared" si="273"/>
        <v>39</v>
      </c>
      <c r="AD1467" s="2">
        <v>0.34200000000000003</v>
      </c>
      <c r="AE1467">
        <v>22</v>
      </c>
      <c r="AF1467">
        <v>18</v>
      </c>
      <c r="AG1467" s="2">
        <v>0.81799999999999995</v>
      </c>
      <c r="AH1467">
        <v>32</v>
      </c>
      <c r="AI1467">
        <v>9</v>
      </c>
      <c r="AJ1467">
        <v>41</v>
      </c>
      <c r="AK1467">
        <v>22</v>
      </c>
      <c r="AL1467">
        <v>12</v>
      </c>
      <c r="AM1467">
        <v>6</v>
      </c>
      <c r="AN1467">
        <v>240</v>
      </c>
      <c r="AO1467">
        <v>36</v>
      </c>
      <c r="AP1467">
        <v>35</v>
      </c>
      <c r="AQ1467">
        <v>21</v>
      </c>
      <c r="AR1467">
        <v>35</v>
      </c>
      <c r="AS1467">
        <v>20</v>
      </c>
      <c r="AT1467">
        <v>16</v>
      </c>
      <c r="AU1467">
        <v>24</v>
      </c>
      <c r="AV1467">
        <v>58</v>
      </c>
      <c r="AW1467">
        <f t="shared" si="274"/>
        <v>12</v>
      </c>
      <c r="AX1467">
        <f t="shared" si="275"/>
        <v>70</v>
      </c>
      <c r="AY1467" t="s">
        <v>102</v>
      </c>
      <c r="AZ1467" s="1">
        <v>46035.8125</v>
      </c>
      <c r="BA1467" s="1">
        <v>46035</v>
      </c>
      <c r="BB1467">
        <v>1</v>
      </c>
      <c r="BC1467" t="s">
        <v>121</v>
      </c>
      <c r="BD1467">
        <v>2026</v>
      </c>
    </row>
    <row r="1468" spans="1:56" x14ac:dyDescent="0.25">
      <c r="A1468">
        <v>22500563</v>
      </c>
      <c r="B1468" t="s">
        <v>94</v>
      </c>
      <c r="C1468" t="s">
        <v>95</v>
      </c>
      <c r="D1468">
        <v>1610612746</v>
      </c>
      <c r="E1468" t="str">
        <f t="shared" si="264"/>
        <v>161061274622500563</v>
      </c>
      <c r="F1468" t="s">
        <v>92</v>
      </c>
      <c r="G1468" t="s">
        <v>93</v>
      </c>
      <c r="H1468">
        <v>1610612766</v>
      </c>
      <c r="I1468" s="4" t="str">
        <f t="shared" si="265"/>
        <v>161061276622500563</v>
      </c>
      <c r="J1468">
        <v>1</v>
      </c>
      <c r="K1468">
        <v>1</v>
      </c>
      <c r="L1468">
        <v>117</v>
      </c>
      <c r="M1468">
        <v>109</v>
      </c>
      <c r="N1468">
        <v>22</v>
      </c>
      <c r="O1468">
        <v>0</v>
      </c>
      <c r="P1468">
        <v>7</v>
      </c>
      <c r="Q1468" s="2">
        <f t="shared" si="266"/>
        <v>0.57783484788621098</v>
      </c>
      <c r="R1468" s="3">
        <f t="shared" si="267"/>
        <v>87.24</v>
      </c>
      <c r="S1468" s="3">
        <f t="shared" si="268"/>
        <v>75.48</v>
      </c>
      <c r="T1468" s="3">
        <f t="shared" si="269"/>
        <v>134.11279229711141</v>
      </c>
      <c r="U1468" s="3">
        <f t="shared" si="270"/>
        <v>144.40911499735029</v>
      </c>
      <c r="V1468" s="3">
        <f t="shared" si="271"/>
        <v>-10.296322700238875</v>
      </c>
      <c r="W1468" s="2">
        <f t="shared" si="272"/>
        <v>4.4000000000000004</v>
      </c>
      <c r="X1468">
        <v>92</v>
      </c>
      <c r="Y1468">
        <v>41</v>
      </c>
      <c r="Z1468" s="2">
        <v>0.44600000000000001</v>
      </c>
      <c r="AA1468">
        <v>49</v>
      </c>
      <c r="AB1468">
        <v>18</v>
      </c>
      <c r="AC1468">
        <f t="shared" si="273"/>
        <v>54</v>
      </c>
      <c r="AD1468" s="2">
        <v>0.36699999999999999</v>
      </c>
      <c r="AE1468">
        <v>21</v>
      </c>
      <c r="AF1468">
        <v>17</v>
      </c>
      <c r="AG1468" s="2">
        <v>0.81</v>
      </c>
      <c r="AH1468">
        <v>28</v>
      </c>
      <c r="AI1468">
        <v>9</v>
      </c>
      <c r="AJ1468">
        <v>37</v>
      </c>
      <c r="AK1468">
        <v>15</v>
      </c>
      <c r="AL1468">
        <v>5</v>
      </c>
      <c r="AM1468">
        <v>8</v>
      </c>
      <c r="AN1468">
        <v>240</v>
      </c>
      <c r="AO1468">
        <v>24</v>
      </c>
      <c r="AP1468">
        <v>21</v>
      </c>
      <c r="AQ1468">
        <v>41</v>
      </c>
      <c r="AR1468">
        <v>31</v>
      </c>
      <c r="AS1468">
        <v>13</v>
      </c>
      <c r="AT1468">
        <v>20</v>
      </c>
      <c r="AU1468">
        <v>20</v>
      </c>
      <c r="AV1468">
        <v>40</v>
      </c>
      <c r="AW1468">
        <f t="shared" si="274"/>
        <v>6</v>
      </c>
      <c r="AX1468">
        <f t="shared" si="275"/>
        <v>46</v>
      </c>
      <c r="AY1468" t="s">
        <v>102</v>
      </c>
      <c r="AZ1468" s="1">
        <v>46034.9375</v>
      </c>
      <c r="BA1468" s="1">
        <v>46034</v>
      </c>
      <c r="BB1468">
        <v>1</v>
      </c>
      <c r="BC1468" t="s">
        <v>121</v>
      </c>
      <c r="BD1468">
        <v>2026</v>
      </c>
    </row>
    <row r="1469" spans="1:56" x14ac:dyDescent="0.25">
      <c r="A1469">
        <v>22500563</v>
      </c>
      <c r="B1469" t="s">
        <v>92</v>
      </c>
      <c r="C1469" t="s">
        <v>93</v>
      </c>
      <c r="D1469">
        <v>1610612766</v>
      </c>
      <c r="E1469" t="str">
        <f t="shared" si="264"/>
        <v>161061276622500563</v>
      </c>
      <c r="F1469" t="s">
        <v>94</v>
      </c>
      <c r="G1469" t="s">
        <v>95</v>
      </c>
      <c r="H1469">
        <v>1610612746</v>
      </c>
      <c r="I1469" s="4" t="str">
        <f t="shared" si="265"/>
        <v>161061274622500563</v>
      </c>
      <c r="J1469">
        <v>0</v>
      </c>
      <c r="K1469">
        <v>0</v>
      </c>
      <c r="L1469">
        <v>109</v>
      </c>
      <c r="M1469">
        <v>117</v>
      </c>
      <c r="N1469">
        <v>24</v>
      </c>
      <c r="O1469">
        <v>4</v>
      </c>
      <c r="P1469">
        <v>3</v>
      </c>
      <c r="Q1469" s="2">
        <f t="shared" si="266"/>
        <v>0.57080016757436114</v>
      </c>
      <c r="R1469" s="3">
        <f t="shared" si="267"/>
        <v>75.48</v>
      </c>
      <c r="S1469" s="3">
        <f t="shared" si="268"/>
        <v>87.24</v>
      </c>
      <c r="T1469" s="3">
        <f t="shared" si="269"/>
        <v>144.40911499735029</v>
      </c>
      <c r="U1469" s="3">
        <f t="shared" si="270"/>
        <v>134.11279229711141</v>
      </c>
      <c r="V1469" s="3">
        <f t="shared" si="271"/>
        <v>10.296322700238875</v>
      </c>
      <c r="W1469" s="2">
        <f t="shared" si="272"/>
        <v>2.4</v>
      </c>
      <c r="X1469">
        <v>88</v>
      </c>
      <c r="Y1469">
        <v>43</v>
      </c>
      <c r="Z1469" s="2">
        <v>0.48899999999999999</v>
      </c>
      <c r="AA1469">
        <v>33</v>
      </c>
      <c r="AB1469">
        <v>10</v>
      </c>
      <c r="AC1469">
        <f t="shared" si="273"/>
        <v>30</v>
      </c>
      <c r="AD1469" s="2">
        <v>0.30299999999999999</v>
      </c>
      <c r="AE1469">
        <v>17</v>
      </c>
      <c r="AF1469">
        <v>13</v>
      </c>
      <c r="AG1469" s="2">
        <v>0.76500000000000001</v>
      </c>
      <c r="AH1469">
        <v>39</v>
      </c>
      <c r="AI1469">
        <v>10</v>
      </c>
      <c r="AJ1469">
        <v>49</v>
      </c>
      <c r="AK1469">
        <v>17</v>
      </c>
      <c r="AL1469">
        <v>10</v>
      </c>
      <c r="AM1469">
        <v>-8</v>
      </c>
      <c r="AN1469">
        <v>240</v>
      </c>
      <c r="AO1469">
        <v>26</v>
      </c>
      <c r="AP1469">
        <v>17</v>
      </c>
      <c r="AQ1469">
        <v>41</v>
      </c>
      <c r="AR1469">
        <v>25</v>
      </c>
      <c r="AS1469">
        <v>5</v>
      </c>
      <c r="AT1469">
        <v>11</v>
      </c>
      <c r="AU1469">
        <v>6</v>
      </c>
      <c r="AV1469">
        <v>60</v>
      </c>
      <c r="AW1469">
        <f t="shared" si="274"/>
        <v>6</v>
      </c>
      <c r="AX1469">
        <f t="shared" si="275"/>
        <v>66</v>
      </c>
      <c r="AY1469" t="s">
        <v>102</v>
      </c>
      <c r="AZ1469" s="1">
        <v>46034.9375</v>
      </c>
      <c r="BA1469" s="1">
        <v>46034</v>
      </c>
      <c r="BB1469">
        <v>1</v>
      </c>
      <c r="BC1469" t="s">
        <v>121</v>
      </c>
      <c r="BD1469">
        <v>2026</v>
      </c>
    </row>
    <row r="1470" spans="1:56" x14ac:dyDescent="0.25">
      <c r="A1470">
        <v>22500562</v>
      </c>
      <c r="B1470" t="s">
        <v>109</v>
      </c>
      <c r="C1470" t="s">
        <v>110</v>
      </c>
      <c r="D1470">
        <v>1610612758</v>
      </c>
      <c r="E1470" t="str">
        <f t="shared" si="264"/>
        <v>161061275822500562</v>
      </c>
      <c r="F1470" t="s">
        <v>68</v>
      </c>
      <c r="G1470" t="s">
        <v>69</v>
      </c>
      <c r="H1470">
        <v>1610612747</v>
      </c>
      <c r="I1470" s="4" t="str">
        <f t="shared" si="265"/>
        <v>161061274722500562</v>
      </c>
      <c r="J1470">
        <v>1</v>
      </c>
      <c r="K1470">
        <v>1</v>
      </c>
      <c r="L1470">
        <v>124</v>
      </c>
      <c r="M1470">
        <v>112</v>
      </c>
      <c r="N1470">
        <v>23</v>
      </c>
      <c r="O1470">
        <v>4</v>
      </c>
      <c r="P1470">
        <v>6</v>
      </c>
      <c r="Q1470" s="2">
        <f t="shared" si="266"/>
        <v>0.70326678765880224</v>
      </c>
      <c r="R1470" s="3">
        <f t="shared" si="267"/>
        <v>70.16</v>
      </c>
      <c r="S1470" s="3">
        <f t="shared" si="268"/>
        <v>74.319999999999993</v>
      </c>
      <c r="T1470" s="3">
        <f t="shared" si="269"/>
        <v>176.73888255416193</v>
      </c>
      <c r="U1470" s="3">
        <f t="shared" si="270"/>
        <v>150.69967707212058</v>
      </c>
      <c r="V1470" s="3">
        <f t="shared" si="271"/>
        <v>26.039205482041353</v>
      </c>
      <c r="W1470" s="2">
        <f t="shared" si="272"/>
        <v>1.9166666666666667</v>
      </c>
      <c r="X1470">
        <v>82</v>
      </c>
      <c r="Y1470">
        <v>48</v>
      </c>
      <c r="Z1470" s="2">
        <v>0.58499999999999996</v>
      </c>
      <c r="AA1470">
        <v>26</v>
      </c>
      <c r="AB1470">
        <v>17</v>
      </c>
      <c r="AC1470">
        <f t="shared" si="273"/>
        <v>51</v>
      </c>
      <c r="AD1470" s="2">
        <v>0.65400000000000003</v>
      </c>
      <c r="AE1470">
        <v>14</v>
      </c>
      <c r="AF1470">
        <v>11</v>
      </c>
      <c r="AG1470" s="2">
        <v>0.78600000000000003</v>
      </c>
      <c r="AH1470">
        <v>26</v>
      </c>
      <c r="AI1470">
        <v>6</v>
      </c>
      <c r="AJ1470">
        <v>32</v>
      </c>
      <c r="AK1470">
        <v>18</v>
      </c>
      <c r="AL1470">
        <v>12</v>
      </c>
      <c r="AM1470">
        <v>12</v>
      </c>
      <c r="AN1470">
        <v>240</v>
      </c>
      <c r="AO1470">
        <v>32</v>
      </c>
      <c r="AP1470">
        <v>29</v>
      </c>
      <c r="AQ1470">
        <v>34</v>
      </c>
      <c r="AR1470">
        <v>29</v>
      </c>
      <c r="AS1470">
        <v>20</v>
      </c>
      <c r="AT1470">
        <v>12</v>
      </c>
      <c r="AU1470">
        <v>8</v>
      </c>
      <c r="AV1470">
        <v>46</v>
      </c>
      <c r="AW1470">
        <f t="shared" si="274"/>
        <v>16</v>
      </c>
      <c r="AX1470">
        <f t="shared" si="275"/>
        <v>62</v>
      </c>
      <c r="AY1470" t="s">
        <v>102</v>
      </c>
      <c r="AZ1470" s="1">
        <v>46034.916666666664</v>
      </c>
      <c r="BA1470" s="1">
        <v>46034</v>
      </c>
      <c r="BB1470">
        <v>1</v>
      </c>
      <c r="BC1470" t="s">
        <v>121</v>
      </c>
      <c r="BD1470">
        <v>2026</v>
      </c>
    </row>
    <row r="1471" spans="1:56" x14ac:dyDescent="0.25">
      <c r="A1471">
        <v>22500562</v>
      </c>
      <c r="B1471" t="s">
        <v>68</v>
      </c>
      <c r="C1471" t="s">
        <v>69</v>
      </c>
      <c r="D1471">
        <v>1610612747</v>
      </c>
      <c r="E1471" t="str">
        <f t="shared" si="264"/>
        <v>161061274722500562</v>
      </c>
      <c r="F1471" t="s">
        <v>109</v>
      </c>
      <c r="G1471" t="s">
        <v>110</v>
      </c>
      <c r="H1471">
        <v>1610612758</v>
      </c>
      <c r="I1471" s="4" t="str">
        <f t="shared" si="265"/>
        <v>161061275822500562</v>
      </c>
      <c r="J1471">
        <v>0</v>
      </c>
      <c r="K1471">
        <v>0</v>
      </c>
      <c r="L1471">
        <v>112</v>
      </c>
      <c r="M1471">
        <v>124</v>
      </c>
      <c r="N1471">
        <v>21</v>
      </c>
      <c r="O1471">
        <v>2</v>
      </c>
      <c r="P1471">
        <v>9</v>
      </c>
      <c r="Q1471" s="2">
        <f t="shared" si="266"/>
        <v>0.58139534883720934</v>
      </c>
      <c r="R1471" s="3">
        <f t="shared" si="267"/>
        <v>74.319999999999993</v>
      </c>
      <c r="S1471" s="3">
        <f t="shared" si="268"/>
        <v>70.16</v>
      </c>
      <c r="T1471" s="3">
        <f t="shared" si="269"/>
        <v>150.69967707212058</v>
      </c>
      <c r="U1471" s="3">
        <f t="shared" si="270"/>
        <v>176.73888255416193</v>
      </c>
      <c r="V1471" s="3">
        <f t="shared" si="271"/>
        <v>-26.039205482041353</v>
      </c>
      <c r="W1471" s="2">
        <f t="shared" si="272"/>
        <v>2.1</v>
      </c>
      <c r="X1471">
        <v>84</v>
      </c>
      <c r="Y1471">
        <v>41</v>
      </c>
      <c r="Z1471" s="2">
        <v>0.48799999999999999</v>
      </c>
      <c r="AA1471">
        <v>36</v>
      </c>
      <c r="AB1471">
        <v>8</v>
      </c>
      <c r="AC1471">
        <f t="shared" si="273"/>
        <v>24</v>
      </c>
      <c r="AD1471" s="2">
        <v>0.222</v>
      </c>
      <c r="AE1471">
        <v>28</v>
      </c>
      <c r="AF1471">
        <v>22</v>
      </c>
      <c r="AG1471" s="2">
        <v>0.78600000000000003</v>
      </c>
      <c r="AH1471">
        <v>27</v>
      </c>
      <c r="AI1471">
        <v>12</v>
      </c>
      <c r="AJ1471">
        <v>39</v>
      </c>
      <c r="AK1471">
        <v>9</v>
      </c>
      <c r="AL1471">
        <v>10</v>
      </c>
      <c r="AM1471">
        <v>-12</v>
      </c>
      <c r="AN1471">
        <v>240</v>
      </c>
      <c r="AO1471">
        <v>28</v>
      </c>
      <c r="AP1471">
        <v>26</v>
      </c>
      <c r="AQ1471">
        <v>29</v>
      </c>
      <c r="AR1471">
        <v>29</v>
      </c>
      <c r="AS1471">
        <v>9</v>
      </c>
      <c r="AT1471">
        <v>16</v>
      </c>
      <c r="AU1471">
        <v>17</v>
      </c>
      <c r="AV1471">
        <v>58</v>
      </c>
      <c r="AW1471">
        <f t="shared" si="274"/>
        <v>8</v>
      </c>
      <c r="AX1471">
        <f t="shared" si="275"/>
        <v>66</v>
      </c>
      <c r="AY1471" t="s">
        <v>102</v>
      </c>
      <c r="AZ1471" s="1">
        <v>46034.916666666664</v>
      </c>
      <c r="BA1471" s="1">
        <v>46034</v>
      </c>
      <c r="BB1471">
        <v>1</v>
      </c>
      <c r="BC1471" t="s">
        <v>121</v>
      </c>
      <c r="BD1471">
        <v>2026</v>
      </c>
    </row>
    <row r="1472" spans="1:56" x14ac:dyDescent="0.25">
      <c r="A1472">
        <v>22500561</v>
      </c>
      <c r="B1472" t="s">
        <v>98</v>
      </c>
      <c r="C1472" t="s">
        <v>99</v>
      </c>
      <c r="D1472">
        <v>1610612742</v>
      </c>
      <c r="E1472" t="str">
        <f t="shared" si="264"/>
        <v>161061274222500561</v>
      </c>
      <c r="F1472" t="s">
        <v>117</v>
      </c>
      <c r="G1472" t="s">
        <v>118</v>
      </c>
      <c r="H1472">
        <v>1610612751</v>
      </c>
      <c r="I1472" s="4" t="str">
        <f t="shared" si="265"/>
        <v>161061275122500561</v>
      </c>
      <c r="J1472">
        <v>1</v>
      </c>
      <c r="K1472">
        <v>1</v>
      </c>
      <c r="L1472">
        <v>113</v>
      </c>
      <c r="M1472">
        <v>105</v>
      </c>
      <c r="N1472">
        <v>28</v>
      </c>
      <c r="O1472">
        <v>3</v>
      </c>
      <c r="P1472">
        <v>9</v>
      </c>
      <c r="Q1472" s="2">
        <f t="shared" si="266"/>
        <v>0.61386353759235113</v>
      </c>
      <c r="R1472" s="3">
        <f t="shared" si="267"/>
        <v>71.040000000000006</v>
      </c>
      <c r="S1472" s="3">
        <f t="shared" si="268"/>
        <v>64.8</v>
      </c>
      <c r="T1472" s="3">
        <f t="shared" si="269"/>
        <v>159.0653153153153</v>
      </c>
      <c r="U1472" s="3">
        <f t="shared" si="270"/>
        <v>162.03703703703704</v>
      </c>
      <c r="V1472" s="3">
        <f t="shared" si="271"/>
        <v>-2.9717217217217353</v>
      </c>
      <c r="W1472" s="2">
        <f t="shared" si="272"/>
        <v>2.3333333333333335</v>
      </c>
      <c r="X1472">
        <v>85</v>
      </c>
      <c r="Y1472">
        <v>43</v>
      </c>
      <c r="Z1472" s="2">
        <v>0.50600000000000001</v>
      </c>
      <c r="AA1472">
        <v>34</v>
      </c>
      <c r="AB1472">
        <v>15</v>
      </c>
      <c r="AC1472">
        <f t="shared" si="273"/>
        <v>45</v>
      </c>
      <c r="AD1472" s="2">
        <v>0.441</v>
      </c>
      <c r="AE1472">
        <v>16</v>
      </c>
      <c r="AF1472">
        <v>12</v>
      </c>
      <c r="AG1472" s="2">
        <v>0.75</v>
      </c>
      <c r="AH1472">
        <v>28</v>
      </c>
      <c r="AI1472">
        <v>9</v>
      </c>
      <c r="AJ1472">
        <v>37</v>
      </c>
      <c r="AK1472">
        <v>16</v>
      </c>
      <c r="AL1472">
        <v>12</v>
      </c>
      <c r="AM1472">
        <v>8</v>
      </c>
      <c r="AN1472">
        <v>240</v>
      </c>
      <c r="AO1472">
        <v>32</v>
      </c>
      <c r="AP1472">
        <v>24</v>
      </c>
      <c r="AQ1472">
        <v>28</v>
      </c>
      <c r="AR1472">
        <v>29</v>
      </c>
      <c r="AS1472">
        <v>14</v>
      </c>
      <c r="AT1472">
        <v>22</v>
      </c>
      <c r="AU1472">
        <v>22</v>
      </c>
      <c r="AV1472">
        <v>44</v>
      </c>
      <c r="AW1472">
        <f t="shared" si="274"/>
        <v>12</v>
      </c>
      <c r="AX1472">
        <f t="shared" si="275"/>
        <v>56</v>
      </c>
      <c r="AY1472" t="s">
        <v>102</v>
      </c>
      <c r="AZ1472" s="1">
        <v>46034.854166666664</v>
      </c>
      <c r="BA1472" s="1">
        <v>46034</v>
      </c>
      <c r="BB1472">
        <v>1</v>
      </c>
      <c r="BC1472" t="s">
        <v>121</v>
      </c>
      <c r="BD1472">
        <v>2026</v>
      </c>
    </row>
    <row r="1473" spans="1:56" x14ac:dyDescent="0.25">
      <c r="A1473">
        <v>22500561</v>
      </c>
      <c r="B1473" t="s">
        <v>117</v>
      </c>
      <c r="C1473" t="s">
        <v>118</v>
      </c>
      <c r="D1473">
        <v>1610612751</v>
      </c>
      <c r="E1473" t="str">
        <f t="shared" si="264"/>
        <v>161061275122500561</v>
      </c>
      <c r="F1473" t="s">
        <v>98</v>
      </c>
      <c r="G1473" t="s">
        <v>99</v>
      </c>
      <c r="H1473">
        <v>1610612742</v>
      </c>
      <c r="I1473" s="4" t="str">
        <f t="shared" si="265"/>
        <v>161061274222500561</v>
      </c>
      <c r="J1473">
        <v>0</v>
      </c>
      <c r="K1473">
        <v>0</v>
      </c>
      <c r="L1473">
        <v>105</v>
      </c>
      <c r="M1473">
        <v>113</v>
      </c>
      <c r="N1473">
        <v>23</v>
      </c>
      <c r="O1473">
        <v>8</v>
      </c>
      <c r="P1473">
        <v>5</v>
      </c>
      <c r="Q1473" s="2">
        <f t="shared" si="266"/>
        <v>0.55379746835443044</v>
      </c>
      <c r="R1473" s="3">
        <f t="shared" si="267"/>
        <v>64.8</v>
      </c>
      <c r="S1473" s="3">
        <f t="shared" si="268"/>
        <v>71.040000000000006</v>
      </c>
      <c r="T1473" s="3">
        <f t="shared" si="269"/>
        <v>162.03703703703704</v>
      </c>
      <c r="U1473" s="3">
        <f t="shared" si="270"/>
        <v>159.0653153153153</v>
      </c>
      <c r="V1473" s="3">
        <f t="shared" si="271"/>
        <v>2.9717217217217353</v>
      </c>
      <c r="W1473" s="2">
        <f t="shared" si="272"/>
        <v>1.3529411764705883</v>
      </c>
      <c r="X1473">
        <v>86</v>
      </c>
      <c r="Y1473">
        <v>39</v>
      </c>
      <c r="Z1473" s="2">
        <v>0.45300000000000001</v>
      </c>
      <c r="AA1473">
        <v>37</v>
      </c>
      <c r="AB1473">
        <v>9</v>
      </c>
      <c r="AC1473">
        <f t="shared" si="273"/>
        <v>27</v>
      </c>
      <c r="AD1473" s="2">
        <v>0.24299999999999999</v>
      </c>
      <c r="AE1473">
        <v>20</v>
      </c>
      <c r="AF1473">
        <v>18</v>
      </c>
      <c r="AG1473" s="2">
        <v>0.9</v>
      </c>
      <c r="AH1473">
        <v>30</v>
      </c>
      <c r="AI1473">
        <v>13</v>
      </c>
      <c r="AJ1473">
        <v>43</v>
      </c>
      <c r="AK1473">
        <v>20</v>
      </c>
      <c r="AL1473">
        <v>17</v>
      </c>
      <c r="AM1473">
        <v>-8</v>
      </c>
      <c r="AN1473">
        <v>240</v>
      </c>
      <c r="AO1473">
        <v>23</v>
      </c>
      <c r="AP1473">
        <v>22</v>
      </c>
      <c r="AQ1473">
        <v>32</v>
      </c>
      <c r="AR1473">
        <v>28</v>
      </c>
      <c r="AS1473">
        <v>2</v>
      </c>
      <c r="AT1473">
        <v>8</v>
      </c>
      <c r="AU1473">
        <v>11</v>
      </c>
      <c r="AV1473">
        <v>54</v>
      </c>
      <c r="AW1473">
        <f t="shared" si="274"/>
        <v>6</v>
      </c>
      <c r="AX1473">
        <f t="shared" si="275"/>
        <v>60</v>
      </c>
      <c r="AY1473" t="s">
        <v>102</v>
      </c>
      <c r="AZ1473" s="1">
        <v>46034.854166666664</v>
      </c>
      <c r="BA1473" s="1">
        <v>46034</v>
      </c>
      <c r="BB1473">
        <v>1</v>
      </c>
      <c r="BC1473" t="s">
        <v>121</v>
      </c>
      <c r="BD1473">
        <v>2026</v>
      </c>
    </row>
    <row r="1474" spans="1:56" x14ac:dyDescent="0.25">
      <c r="A1474">
        <v>22500559</v>
      </c>
      <c r="B1474" t="s">
        <v>113</v>
      </c>
      <c r="C1474" t="s">
        <v>114</v>
      </c>
      <c r="D1474">
        <v>1610612754</v>
      </c>
      <c r="E1474" t="str">
        <f t="shared" ref="E1474:E1537" si="276">D1474:D4117&amp;A1474:A4117</f>
        <v>161061275422500559</v>
      </c>
      <c r="F1474" t="s">
        <v>76</v>
      </c>
      <c r="G1474" t="s">
        <v>77</v>
      </c>
      <c r="H1474">
        <v>1610612738</v>
      </c>
      <c r="I1474" s="4" t="str">
        <f t="shared" ref="I1474:I1537" si="277">H1474:H4117&amp;A1474:A4117</f>
        <v>161061273822500559</v>
      </c>
      <c r="J1474">
        <v>1</v>
      </c>
      <c r="K1474">
        <v>1</v>
      </c>
      <c r="L1474">
        <v>98</v>
      </c>
      <c r="M1474">
        <v>96</v>
      </c>
      <c r="N1474">
        <v>29</v>
      </c>
      <c r="O1474">
        <v>3</v>
      </c>
      <c r="P1474">
        <v>8</v>
      </c>
      <c r="Q1474" s="2">
        <f t="shared" ref="Q1474:Q1537" si="278">IF((2*(X1474 + 0.44 * AE1474))=0,0,L1474 / (2*(X1474 + 0.44 * AE1474)))</f>
        <v>0.56555863342566948</v>
      </c>
      <c r="R1474" s="3">
        <f t="shared" ref="R1474:R1537" si="279">X1474 + 0.44 * AE1474 - AI1474 - AL1474</f>
        <v>70.64</v>
      </c>
      <c r="S1474" s="3">
        <f t="shared" ref="S1474:S1537" si="280">INDEX(X:X,MATCH(I1474,E:E,0))
+0.44*INDEX(AE:AE,MATCH(I1474,E:E,0))
-INDEX(AI:AI,MATCH(I1474,E:E,0))
-INDEX(AL:AL,MATCH(I1474,E:E,0))</f>
        <v>69.959999999999994</v>
      </c>
      <c r="T1474" s="3">
        <f t="shared" ref="T1474:T1537" si="281">(L1474/R1474)*100</f>
        <v>138.73159682899208</v>
      </c>
      <c r="U1474" s="3">
        <f t="shared" ref="U1474:U1537" si="282">(M1474/S1474)*100</f>
        <v>137.22126929674101</v>
      </c>
      <c r="V1474" s="3">
        <f t="shared" ref="V1474:V1537" si="283">T1474-U1474</f>
        <v>1.5103275322510683</v>
      </c>
      <c r="W1474" s="2">
        <f t="shared" ref="W1474:W1537" si="284">N1474/IF(AL1474=0,1,AL1474)</f>
        <v>2.6363636363636362</v>
      </c>
      <c r="X1474">
        <v>84</v>
      </c>
      <c r="Y1474">
        <v>39</v>
      </c>
      <c r="Z1474" s="2">
        <v>0.46400000000000002</v>
      </c>
      <c r="AA1474">
        <v>37</v>
      </c>
      <c r="AB1474">
        <v>16</v>
      </c>
      <c r="AC1474">
        <f t="shared" ref="AC1474:AC1537" si="285">AB1474*3</f>
        <v>48</v>
      </c>
      <c r="AD1474" s="2">
        <v>0.432</v>
      </c>
      <c r="AE1474">
        <v>6</v>
      </c>
      <c r="AF1474">
        <v>4</v>
      </c>
      <c r="AG1474" s="2">
        <v>0.66700000000000004</v>
      </c>
      <c r="AH1474">
        <v>35</v>
      </c>
      <c r="AI1474">
        <v>5</v>
      </c>
      <c r="AJ1474">
        <v>40</v>
      </c>
      <c r="AK1474">
        <v>7</v>
      </c>
      <c r="AL1474">
        <v>11</v>
      </c>
      <c r="AM1474">
        <v>2</v>
      </c>
      <c r="AN1474">
        <v>240</v>
      </c>
      <c r="AO1474">
        <v>19</v>
      </c>
      <c r="AP1474">
        <v>34</v>
      </c>
      <c r="AQ1474">
        <v>26</v>
      </c>
      <c r="AR1474">
        <v>19</v>
      </c>
      <c r="AS1474">
        <v>13</v>
      </c>
      <c r="AT1474">
        <v>6</v>
      </c>
      <c r="AU1474">
        <v>11</v>
      </c>
      <c r="AV1474">
        <v>38</v>
      </c>
      <c r="AW1474">
        <f t="shared" ref="AW1474:AW1537" si="286">L1474-(AV1474+AC1474+AF1474)</f>
        <v>8</v>
      </c>
      <c r="AX1474">
        <f t="shared" ref="AX1474:AX1537" si="287">AV1474+AW1474</f>
        <v>46</v>
      </c>
      <c r="AY1474" t="s">
        <v>102</v>
      </c>
      <c r="AZ1474" s="1">
        <v>46034.8125</v>
      </c>
      <c r="BA1474" s="1">
        <v>46034</v>
      </c>
      <c r="BB1474">
        <v>1</v>
      </c>
      <c r="BC1474" t="s">
        <v>121</v>
      </c>
      <c r="BD1474">
        <v>2026</v>
      </c>
    </row>
    <row r="1475" spans="1:56" x14ac:dyDescent="0.25">
      <c r="A1475">
        <v>22500559</v>
      </c>
      <c r="B1475" t="s">
        <v>76</v>
      </c>
      <c r="C1475" t="s">
        <v>77</v>
      </c>
      <c r="D1475">
        <v>1610612738</v>
      </c>
      <c r="E1475" t="str">
        <f t="shared" si="276"/>
        <v>161061273822500559</v>
      </c>
      <c r="F1475" t="s">
        <v>113</v>
      </c>
      <c r="G1475" t="s">
        <v>114</v>
      </c>
      <c r="H1475">
        <v>1610612754</v>
      </c>
      <c r="I1475" s="4" t="str">
        <f t="shared" si="277"/>
        <v>161061275422500559</v>
      </c>
      <c r="J1475">
        <v>0</v>
      </c>
      <c r="K1475">
        <v>0</v>
      </c>
      <c r="L1475">
        <v>96</v>
      </c>
      <c r="M1475">
        <v>98</v>
      </c>
      <c r="N1475">
        <v>22</v>
      </c>
      <c r="O1475">
        <v>1</v>
      </c>
      <c r="P1475">
        <v>9</v>
      </c>
      <c r="Q1475" s="2">
        <f t="shared" si="278"/>
        <v>0.52196607220530666</v>
      </c>
      <c r="R1475" s="3">
        <f t="shared" si="279"/>
        <v>69.959999999999994</v>
      </c>
      <c r="S1475" s="3">
        <f t="shared" si="280"/>
        <v>70.64</v>
      </c>
      <c r="T1475" s="3">
        <f t="shared" si="281"/>
        <v>137.22126929674101</v>
      </c>
      <c r="U1475" s="3">
        <f t="shared" si="282"/>
        <v>138.73159682899208</v>
      </c>
      <c r="V1475" s="3">
        <f t="shared" si="283"/>
        <v>-1.5103275322510683</v>
      </c>
      <c r="W1475" s="2">
        <f t="shared" si="284"/>
        <v>1.8333333333333333</v>
      </c>
      <c r="X1475">
        <v>88</v>
      </c>
      <c r="Y1475">
        <v>40</v>
      </c>
      <c r="Z1475" s="2">
        <v>0.45500000000000002</v>
      </c>
      <c r="AA1475">
        <v>35</v>
      </c>
      <c r="AB1475">
        <v>9</v>
      </c>
      <c r="AC1475">
        <f t="shared" si="285"/>
        <v>27</v>
      </c>
      <c r="AD1475" s="2">
        <v>0.25700000000000001</v>
      </c>
      <c r="AE1475">
        <v>9</v>
      </c>
      <c r="AF1475">
        <v>7</v>
      </c>
      <c r="AG1475" s="2">
        <v>0.77800000000000002</v>
      </c>
      <c r="AH1475">
        <v>36</v>
      </c>
      <c r="AI1475">
        <v>10</v>
      </c>
      <c r="AJ1475">
        <v>46</v>
      </c>
      <c r="AK1475">
        <v>7</v>
      </c>
      <c r="AL1475">
        <v>12</v>
      </c>
      <c r="AM1475">
        <v>-2</v>
      </c>
      <c r="AN1475">
        <v>240</v>
      </c>
      <c r="AO1475">
        <v>24</v>
      </c>
      <c r="AP1475">
        <v>32</v>
      </c>
      <c r="AQ1475">
        <v>21</v>
      </c>
      <c r="AR1475">
        <v>19</v>
      </c>
      <c r="AS1475">
        <v>9</v>
      </c>
      <c r="AT1475">
        <v>4</v>
      </c>
      <c r="AU1475">
        <v>16</v>
      </c>
      <c r="AV1475">
        <v>54</v>
      </c>
      <c r="AW1475">
        <f t="shared" si="286"/>
        <v>8</v>
      </c>
      <c r="AX1475">
        <f t="shared" si="287"/>
        <v>62</v>
      </c>
      <c r="AY1475" t="s">
        <v>102</v>
      </c>
      <c r="AZ1475" s="1">
        <v>46034.8125</v>
      </c>
      <c r="BA1475" s="1">
        <v>46034</v>
      </c>
      <c r="BB1475">
        <v>1</v>
      </c>
      <c r="BC1475" t="s">
        <v>121</v>
      </c>
      <c r="BD1475">
        <v>2026</v>
      </c>
    </row>
    <row r="1476" spans="1:56" x14ac:dyDescent="0.25">
      <c r="A1476">
        <v>22500560</v>
      </c>
      <c r="B1476" t="s">
        <v>70</v>
      </c>
      <c r="C1476" t="s">
        <v>71</v>
      </c>
      <c r="D1476">
        <v>1610612755</v>
      </c>
      <c r="E1476" t="str">
        <f t="shared" si="276"/>
        <v>161061275522500560</v>
      </c>
      <c r="F1476" t="s">
        <v>72</v>
      </c>
      <c r="G1476" t="s">
        <v>73</v>
      </c>
      <c r="H1476">
        <v>1610612761</v>
      </c>
      <c r="I1476" s="4" t="str">
        <f t="shared" si="277"/>
        <v>161061276122500560</v>
      </c>
      <c r="J1476">
        <v>0</v>
      </c>
      <c r="K1476">
        <v>1</v>
      </c>
      <c r="L1476">
        <v>115</v>
      </c>
      <c r="M1476">
        <v>102</v>
      </c>
      <c r="N1476">
        <v>22</v>
      </c>
      <c r="O1476">
        <v>2</v>
      </c>
      <c r="P1476">
        <v>4</v>
      </c>
      <c r="Q1476" s="2">
        <f t="shared" si="278"/>
        <v>0.68354731336186392</v>
      </c>
      <c r="R1476" s="3">
        <f t="shared" si="279"/>
        <v>63.120000000000005</v>
      </c>
      <c r="S1476" s="3">
        <f t="shared" si="280"/>
        <v>79</v>
      </c>
      <c r="T1476" s="3">
        <f t="shared" si="281"/>
        <v>182.19264892268694</v>
      </c>
      <c r="U1476" s="3">
        <f t="shared" si="282"/>
        <v>129.1139240506329</v>
      </c>
      <c r="V1476" s="3">
        <f t="shared" si="283"/>
        <v>53.078724872054039</v>
      </c>
      <c r="W1476" s="2">
        <f t="shared" si="284"/>
        <v>1.375</v>
      </c>
      <c r="X1476">
        <v>74</v>
      </c>
      <c r="Y1476">
        <v>39</v>
      </c>
      <c r="Z1476" s="2">
        <v>0.52700000000000002</v>
      </c>
      <c r="AA1476">
        <v>36</v>
      </c>
      <c r="AB1476">
        <v>16</v>
      </c>
      <c r="AC1476">
        <f t="shared" si="285"/>
        <v>48</v>
      </c>
      <c r="AD1476" s="2">
        <v>0.44400000000000001</v>
      </c>
      <c r="AE1476">
        <v>23</v>
      </c>
      <c r="AF1476">
        <v>21</v>
      </c>
      <c r="AG1476" s="2">
        <v>0.91300000000000003</v>
      </c>
      <c r="AH1476">
        <v>31</v>
      </c>
      <c r="AI1476">
        <v>5</v>
      </c>
      <c r="AJ1476">
        <v>36</v>
      </c>
      <c r="AK1476">
        <v>24</v>
      </c>
      <c r="AL1476">
        <v>16</v>
      </c>
      <c r="AM1476">
        <v>13</v>
      </c>
      <c r="AN1476">
        <v>240</v>
      </c>
      <c r="AO1476">
        <v>45</v>
      </c>
      <c r="AP1476">
        <v>35</v>
      </c>
      <c r="AQ1476">
        <v>19</v>
      </c>
      <c r="AR1476">
        <v>16</v>
      </c>
      <c r="AS1476">
        <v>33</v>
      </c>
      <c r="AT1476">
        <v>5</v>
      </c>
      <c r="AU1476">
        <v>10</v>
      </c>
      <c r="AV1476">
        <v>38</v>
      </c>
      <c r="AW1476">
        <f t="shared" si="286"/>
        <v>8</v>
      </c>
      <c r="AX1476">
        <f t="shared" si="287"/>
        <v>46</v>
      </c>
      <c r="AY1476" t="s">
        <v>102</v>
      </c>
      <c r="AZ1476" s="1">
        <v>46034.8125</v>
      </c>
      <c r="BA1476" s="1">
        <v>46034</v>
      </c>
      <c r="BB1476">
        <v>1</v>
      </c>
      <c r="BC1476" t="s">
        <v>121</v>
      </c>
      <c r="BD1476">
        <v>2026</v>
      </c>
    </row>
    <row r="1477" spans="1:56" x14ac:dyDescent="0.25">
      <c r="A1477">
        <v>22500560</v>
      </c>
      <c r="B1477" t="s">
        <v>72</v>
      </c>
      <c r="C1477" t="s">
        <v>73</v>
      </c>
      <c r="D1477">
        <v>1610612761</v>
      </c>
      <c r="E1477" t="str">
        <f t="shared" si="276"/>
        <v>161061276122500560</v>
      </c>
      <c r="F1477" t="s">
        <v>70</v>
      </c>
      <c r="G1477" t="s">
        <v>71</v>
      </c>
      <c r="H1477">
        <v>1610612755</v>
      </c>
      <c r="I1477" s="4" t="str">
        <f t="shared" si="277"/>
        <v>161061275522500560</v>
      </c>
      <c r="J1477">
        <v>1</v>
      </c>
      <c r="K1477">
        <v>0</v>
      </c>
      <c r="L1477">
        <v>102</v>
      </c>
      <c r="M1477">
        <v>115</v>
      </c>
      <c r="N1477">
        <v>29</v>
      </c>
      <c r="O1477">
        <v>2</v>
      </c>
      <c r="P1477">
        <v>7</v>
      </c>
      <c r="Q1477" s="2">
        <f t="shared" si="278"/>
        <v>0.49514563106796117</v>
      </c>
      <c r="R1477" s="3">
        <f t="shared" si="279"/>
        <v>79</v>
      </c>
      <c r="S1477" s="3">
        <f t="shared" si="280"/>
        <v>63.120000000000005</v>
      </c>
      <c r="T1477" s="3">
        <f t="shared" si="281"/>
        <v>129.1139240506329</v>
      </c>
      <c r="U1477" s="3">
        <f t="shared" si="282"/>
        <v>182.19264892268694</v>
      </c>
      <c r="V1477" s="3">
        <f t="shared" si="283"/>
        <v>-53.078724872054039</v>
      </c>
      <c r="W1477" s="2">
        <f t="shared" si="284"/>
        <v>3.2222222222222223</v>
      </c>
      <c r="X1477">
        <v>92</v>
      </c>
      <c r="Y1477">
        <v>37</v>
      </c>
      <c r="Z1477" s="2">
        <v>0.40200000000000002</v>
      </c>
      <c r="AA1477">
        <v>37</v>
      </c>
      <c r="AB1477">
        <v>6</v>
      </c>
      <c r="AC1477">
        <f t="shared" si="285"/>
        <v>18</v>
      </c>
      <c r="AD1477" s="2">
        <v>0.16200000000000001</v>
      </c>
      <c r="AE1477">
        <v>25</v>
      </c>
      <c r="AF1477">
        <v>22</v>
      </c>
      <c r="AG1477" s="2">
        <v>0.88</v>
      </c>
      <c r="AH1477">
        <v>23</v>
      </c>
      <c r="AI1477">
        <v>15</v>
      </c>
      <c r="AJ1477">
        <v>38</v>
      </c>
      <c r="AK1477">
        <v>19</v>
      </c>
      <c r="AL1477">
        <v>9</v>
      </c>
      <c r="AM1477">
        <v>-13</v>
      </c>
      <c r="AN1477">
        <v>240</v>
      </c>
      <c r="AO1477">
        <v>28</v>
      </c>
      <c r="AP1477">
        <v>23</v>
      </c>
      <c r="AQ1477">
        <v>26</v>
      </c>
      <c r="AR1477">
        <v>25</v>
      </c>
      <c r="AS1477">
        <v>4</v>
      </c>
      <c r="AT1477">
        <v>15</v>
      </c>
      <c r="AU1477">
        <v>19</v>
      </c>
      <c r="AV1477">
        <v>54</v>
      </c>
      <c r="AW1477">
        <f t="shared" si="286"/>
        <v>8</v>
      </c>
      <c r="AX1477">
        <f t="shared" si="287"/>
        <v>62</v>
      </c>
      <c r="AY1477" t="s">
        <v>102</v>
      </c>
      <c r="AZ1477" s="1">
        <v>46034.8125</v>
      </c>
      <c r="BA1477" s="1">
        <v>46034</v>
      </c>
      <c r="BB1477">
        <v>1</v>
      </c>
      <c r="BC1477" t="s">
        <v>121</v>
      </c>
      <c r="BD1477">
        <v>2026</v>
      </c>
    </row>
    <row r="1478" spans="1:56" x14ac:dyDescent="0.25">
      <c r="A1478">
        <v>22500558</v>
      </c>
      <c r="B1478" t="s">
        <v>107</v>
      </c>
      <c r="C1478" t="s">
        <v>108</v>
      </c>
      <c r="D1478">
        <v>1610612762</v>
      </c>
      <c r="E1478" t="str">
        <f t="shared" si="276"/>
        <v>161061276222500558</v>
      </c>
      <c r="F1478" t="s">
        <v>62</v>
      </c>
      <c r="G1478" t="s">
        <v>63</v>
      </c>
      <c r="H1478">
        <v>1610612739</v>
      </c>
      <c r="I1478" s="4" t="str">
        <f t="shared" si="277"/>
        <v>161061273922500558</v>
      </c>
      <c r="J1478">
        <v>0</v>
      </c>
      <c r="K1478">
        <v>1</v>
      </c>
      <c r="L1478">
        <v>123</v>
      </c>
      <c r="M1478">
        <v>112</v>
      </c>
      <c r="N1478">
        <v>32</v>
      </c>
      <c r="O1478">
        <v>4</v>
      </c>
      <c r="P1478">
        <v>7</v>
      </c>
      <c r="Q1478" s="2">
        <f t="shared" si="278"/>
        <v>0.64519513218631985</v>
      </c>
      <c r="R1478" s="3">
        <f t="shared" si="279"/>
        <v>71.319999999999993</v>
      </c>
      <c r="S1478" s="3">
        <f t="shared" si="280"/>
        <v>78.72</v>
      </c>
      <c r="T1478" s="3">
        <f t="shared" si="281"/>
        <v>172.46214245653394</v>
      </c>
      <c r="U1478" s="3">
        <f t="shared" si="282"/>
        <v>142.27642276422765</v>
      </c>
      <c r="V1478" s="3">
        <f t="shared" si="283"/>
        <v>30.185719692306293</v>
      </c>
      <c r="W1478" s="2">
        <f t="shared" si="284"/>
        <v>2</v>
      </c>
      <c r="X1478">
        <v>83</v>
      </c>
      <c r="Y1478">
        <v>40</v>
      </c>
      <c r="Z1478" s="2">
        <v>0.48199999999999998</v>
      </c>
      <c r="AA1478">
        <v>41</v>
      </c>
      <c r="AB1478">
        <v>18</v>
      </c>
      <c r="AC1478">
        <f t="shared" si="285"/>
        <v>54</v>
      </c>
      <c r="AD1478" s="2">
        <v>0.439</v>
      </c>
      <c r="AE1478">
        <v>28</v>
      </c>
      <c r="AF1478">
        <v>25</v>
      </c>
      <c r="AG1478" s="2">
        <v>0.89300000000000002</v>
      </c>
      <c r="AH1478">
        <v>42</v>
      </c>
      <c r="AI1478">
        <v>8</v>
      </c>
      <c r="AJ1478">
        <v>50</v>
      </c>
      <c r="AK1478">
        <v>14</v>
      </c>
      <c r="AL1478">
        <v>16</v>
      </c>
      <c r="AM1478">
        <v>11</v>
      </c>
      <c r="AN1478">
        <v>240</v>
      </c>
      <c r="AO1478">
        <v>34</v>
      </c>
      <c r="AP1478">
        <v>20</v>
      </c>
      <c r="AQ1478">
        <v>36</v>
      </c>
      <c r="AR1478">
        <v>33</v>
      </c>
      <c r="AS1478">
        <v>17</v>
      </c>
      <c r="AT1478">
        <v>17</v>
      </c>
      <c r="AU1478">
        <v>13</v>
      </c>
      <c r="AV1478">
        <v>40</v>
      </c>
      <c r="AW1478">
        <f t="shared" si="286"/>
        <v>4</v>
      </c>
      <c r="AX1478">
        <f t="shared" si="287"/>
        <v>44</v>
      </c>
      <c r="AY1478" t="s">
        <v>102</v>
      </c>
      <c r="AZ1478" s="1">
        <v>46034.791666666664</v>
      </c>
      <c r="BA1478" s="1">
        <v>46034</v>
      </c>
      <c r="BB1478">
        <v>1</v>
      </c>
      <c r="BC1478" t="s">
        <v>121</v>
      </c>
      <c r="BD1478">
        <v>2026</v>
      </c>
    </row>
    <row r="1479" spans="1:56" x14ac:dyDescent="0.25">
      <c r="A1479">
        <v>22500558</v>
      </c>
      <c r="B1479" t="s">
        <v>62</v>
      </c>
      <c r="C1479" t="s">
        <v>63</v>
      </c>
      <c r="D1479">
        <v>1610612739</v>
      </c>
      <c r="E1479" t="str">
        <f t="shared" si="276"/>
        <v>161061273922500558</v>
      </c>
      <c r="F1479" t="s">
        <v>107</v>
      </c>
      <c r="G1479" t="s">
        <v>108</v>
      </c>
      <c r="H1479">
        <v>1610612762</v>
      </c>
      <c r="I1479" s="4" t="str">
        <f t="shared" si="277"/>
        <v>161061276222500558</v>
      </c>
      <c r="J1479">
        <v>1</v>
      </c>
      <c r="K1479">
        <v>0</v>
      </c>
      <c r="L1479">
        <v>112</v>
      </c>
      <c r="M1479">
        <v>123</v>
      </c>
      <c r="N1479">
        <v>33</v>
      </c>
      <c r="O1479">
        <v>6</v>
      </c>
      <c r="P1479">
        <v>10</v>
      </c>
      <c r="Q1479" s="2">
        <f t="shared" si="278"/>
        <v>0.57306590257879653</v>
      </c>
      <c r="R1479" s="3">
        <f t="shared" si="279"/>
        <v>78.72</v>
      </c>
      <c r="S1479" s="3">
        <f t="shared" si="280"/>
        <v>71.319999999999993</v>
      </c>
      <c r="T1479" s="3">
        <f t="shared" si="281"/>
        <v>142.27642276422765</v>
      </c>
      <c r="U1479" s="3">
        <f t="shared" si="282"/>
        <v>172.46214245653394</v>
      </c>
      <c r="V1479" s="3">
        <f t="shared" si="283"/>
        <v>-30.185719692306293</v>
      </c>
      <c r="W1479" s="2">
        <f t="shared" si="284"/>
        <v>2.5384615384615383</v>
      </c>
      <c r="X1479">
        <v>92</v>
      </c>
      <c r="Y1479">
        <v>41</v>
      </c>
      <c r="Z1479" s="2">
        <v>0.44600000000000001</v>
      </c>
      <c r="AA1479">
        <v>41</v>
      </c>
      <c r="AB1479">
        <v>17</v>
      </c>
      <c r="AC1479">
        <f t="shared" si="285"/>
        <v>51</v>
      </c>
      <c r="AD1479" s="2">
        <v>0.41499999999999998</v>
      </c>
      <c r="AE1479">
        <v>13</v>
      </c>
      <c r="AF1479">
        <v>13</v>
      </c>
      <c r="AG1479" s="2">
        <v>1</v>
      </c>
      <c r="AH1479">
        <v>24</v>
      </c>
      <c r="AI1479">
        <v>6</v>
      </c>
      <c r="AJ1479">
        <v>30</v>
      </c>
      <c r="AK1479">
        <v>19</v>
      </c>
      <c r="AL1479">
        <v>13</v>
      </c>
      <c r="AM1479">
        <v>-11</v>
      </c>
      <c r="AN1479">
        <v>240</v>
      </c>
      <c r="AO1479">
        <v>22</v>
      </c>
      <c r="AP1479">
        <v>40</v>
      </c>
      <c r="AQ1479">
        <v>24</v>
      </c>
      <c r="AR1479">
        <v>26</v>
      </c>
      <c r="AS1479">
        <v>10</v>
      </c>
      <c r="AT1479">
        <v>20</v>
      </c>
      <c r="AU1479">
        <v>25</v>
      </c>
      <c r="AV1479">
        <v>38</v>
      </c>
      <c r="AW1479">
        <f t="shared" si="286"/>
        <v>10</v>
      </c>
      <c r="AX1479">
        <f t="shared" si="287"/>
        <v>48</v>
      </c>
      <c r="AY1479" t="s">
        <v>102</v>
      </c>
      <c r="AZ1479" s="1">
        <v>46034.791666666664</v>
      </c>
      <c r="BA1479" s="1">
        <v>46034</v>
      </c>
      <c r="BB1479">
        <v>1</v>
      </c>
      <c r="BC1479" t="s">
        <v>121</v>
      </c>
      <c r="BD1479">
        <v>2026</v>
      </c>
    </row>
    <row r="1480" spans="1:56" x14ac:dyDescent="0.25">
      <c r="A1480">
        <v>22500557</v>
      </c>
      <c r="B1480" t="s">
        <v>109</v>
      </c>
      <c r="C1480" t="s">
        <v>110</v>
      </c>
      <c r="D1480">
        <v>1610612758</v>
      </c>
      <c r="E1480" t="str">
        <f t="shared" si="276"/>
        <v>161061275822500557</v>
      </c>
      <c r="F1480" t="s">
        <v>78</v>
      </c>
      <c r="G1480" t="s">
        <v>79</v>
      </c>
      <c r="H1480">
        <v>1610612745</v>
      </c>
      <c r="I1480" s="4" t="str">
        <f t="shared" si="277"/>
        <v>161061274522500557</v>
      </c>
      <c r="J1480">
        <v>1</v>
      </c>
      <c r="K1480">
        <v>1</v>
      </c>
      <c r="L1480">
        <v>111</v>
      </c>
      <c r="M1480">
        <v>98</v>
      </c>
      <c r="N1480">
        <v>25</v>
      </c>
      <c r="O1480">
        <v>1</v>
      </c>
      <c r="P1480">
        <v>4</v>
      </c>
      <c r="Q1480" s="2">
        <f t="shared" si="278"/>
        <v>0.55611222444889785</v>
      </c>
      <c r="R1480" s="3">
        <f t="shared" si="279"/>
        <v>72.8</v>
      </c>
      <c r="S1480" s="3">
        <f t="shared" si="280"/>
        <v>66.760000000000005</v>
      </c>
      <c r="T1480" s="3">
        <f t="shared" si="281"/>
        <v>152.47252747252747</v>
      </c>
      <c r="U1480" s="3">
        <f t="shared" si="282"/>
        <v>146.79448771719592</v>
      </c>
      <c r="V1480" s="3">
        <f t="shared" si="283"/>
        <v>5.6780397553315538</v>
      </c>
      <c r="W1480" s="2">
        <f t="shared" si="284"/>
        <v>2.7777777777777777</v>
      </c>
      <c r="X1480">
        <v>91</v>
      </c>
      <c r="Y1480">
        <v>44</v>
      </c>
      <c r="Z1480" s="2">
        <v>0.48399999999999999</v>
      </c>
      <c r="AA1480">
        <v>23</v>
      </c>
      <c r="AB1480">
        <v>8</v>
      </c>
      <c r="AC1480">
        <f t="shared" si="285"/>
        <v>24</v>
      </c>
      <c r="AD1480" s="2">
        <v>0.34799999999999998</v>
      </c>
      <c r="AE1480">
        <v>20</v>
      </c>
      <c r="AF1480">
        <v>15</v>
      </c>
      <c r="AG1480" s="2">
        <v>0.75</v>
      </c>
      <c r="AH1480">
        <v>27</v>
      </c>
      <c r="AI1480">
        <v>18</v>
      </c>
      <c r="AJ1480">
        <v>45</v>
      </c>
      <c r="AK1480">
        <v>22</v>
      </c>
      <c r="AL1480">
        <v>9</v>
      </c>
      <c r="AM1480">
        <v>13</v>
      </c>
      <c r="AN1480">
        <v>240</v>
      </c>
      <c r="AO1480">
        <v>22</v>
      </c>
      <c r="AP1480">
        <v>29</v>
      </c>
      <c r="AQ1480">
        <v>27</v>
      </c>
      <c r="AR1480">
        <v>33</v>
      </c>
      <c r="AS1480">
        <v>16</v>
      </c>
      <c r="AT1480">
        <v>7</v>
      </c>
      <c r="AU1480">
        <v>18</v>
      </c>
      <c r="AV1480">
        <v>50</v>
      </c>
      <c r="AW1480">
        <f t="shared" si="286"/>
        <v>22</v>
      </c>
      <c r="AX1480">
        <f t="shared" si="287"/>
        <v>72</v>
      </c>
      <c r="AY1480" t="s">
        <v>102</v>
      </c>
      <c r="AZ1480" s="1">
        <v>46033.875</v>
      </c>
      <c r="BA1480" s="1">
        <v>46033</v>
      </c>
      <c r="BB1480">
        <v>1</v>
      </c>
      <c r="BC1480" t="s">
        <v>121</v>
      </c>
      <c r="BD1480">
        <v>2026</v>
      </c>
    </row>
    <row r="1481" spans="1:56" x14ac:dyDescent="0.25">
      <c r="A1481">
        <v>22500557</v>
      </c>
      <c r="B1481" t="s">
        <v>78</v>
      </c>
      <c r="C1481" t="s">
        <v>79</v>
      </c>
      <c r="D1481">
        <v>1610612745</v>
      </c>
      <c r="E1481" t="str">
        <f t="shared" si="276"/>
        <v>161061274522500557</v>
      </c>
      <c r="F1481" t="s">
        <v>109</v>
      </c>
      <c r="G1481" t="s">
        <v>110</v>
      </c>
      <c r="H1481">
        <v>1610612758</v>
      </c>
      <c r="I1481" s="4" t="str">
        <f t="shared" si="277"/>
        <v>161061275822500557</v>
      </c>
      <c r="J1481">
        <v>0</v>
      </c>
      <c r="K1481">
        <v>0</v>
      </c>
      <c r="L1481">
        <v>98</v>
      </c>
      <c r="M1481">
        <v>111</v>
      </c>
      <c r="N1481">
        <v>23</v>
      </c>
      <c r="O1481">
        <v>5</v>
      </c>
      <c r="P1481">
        <v>4</v>
      </c>
      <c r="Q1481" s="2">
        <f t="shared" si="278"/>
        <v>0.50640760644894578</v>
      </c>
      <c r="R1481" s="3">
        <f t="shared" si="279"/>
        <v>66.760000000000005</v>
      </c>
      <c r="S1481" s="3">
        <f t="shared" si="280"/>
        <v>72.8</v>
      </c>
      <c r="T1481" s="3">
        <f t="shared" si="281"/>
        <v>146.79448771719592</v>
      </c>
      <c r="U1481" s="3">
        <f t="shared" si="282"/>
        <v>152.47252747252747</v>
      </c>
      <c r="V1481" s="3">
        <f t="shared" si="283"/>
        <v>-5.6780397553315538</v>
      </c>
      <c r="W1481" s="2">
        <f t="shared" si="284"/>
        <v>2.0909090909090908</v>
      </c>
      <c r="X1481">
        <v>84</v>
      </c>
      <c r="Y1481">
        <v>36</v>
      </c>
      <c r="Z1481" s="2">
        <v>0.42899999999999999</v>
      </c>
      <c r="AA1481">
        <v>30</v>
      </c>
      <c r="AB1481">
        <v>7</v>
      </c>
      <c r="AC1481">
        <f t="shared" si="285"/>
        <v>21</v>
      </c>
      <c r="AD1481" s="2">
        <v>0.23300000000000001</v>
      </c>
      <c r="AE1481">
        <v>29</v>
      </c>
      <c r="AF1481">
        <v>19</v>
      </c>
      <c r="AG1481" s="2">
        <v>0.65500000000000003</v>
      </c>
      <c r="AH1481">
        <v>25</v>
      </c>
      <c r="AI1481">
        <v>19</v>
      </c>
      <c r="AJ1481">
        <v>44</v>
      </c>
      <c r="AK1481">
        <v>16</v>
      </c>
      <c r="AL1481">
        <v>11</v>
      </c>
      <c r="AM1481">
        <v>-13</v>
      </c>
      <c r="AN1481">
        <v>240</v>
      </c>
      <c r="AO1481">
        <v>23</v>
      </c>
      <c r="AP1481">
        <v>25</v>
      </c>
      <c r="AQ1481">
        <v>28</v>
      </c>
      <c r="AR1481">
        <v>22</v>
      </c>
      <c r="AS1481">
        <v>4</v>
      </c>
      <c r="AT1481">
        <v>12</v>
      </c>
      <c r="AU1481">
        <v>10</v>
      </c>
      <c r="AV1481">
        <v>52</v>
      </c>
      <c r="AW1481">
        <f t="shared" si="286"/>
        <v>6</v>
      </c>
      <c r="AX1481">
        <f t="shared" si="287"/>
        <v>58</v>
      </c>
      <c r="AY1481" t="s">
        <v>102</v>
      </c>
      <c r="AZ1481" s="1">
        <v>46033.875</v>
      </c>
      <c r="BA1481" s="1">
        <v>46033</v>
      </c>
      <c r="BB1481">
        <v>1</v>
      </c>
      <c r="BC1481" t="s">
        <v>121</v>
      </c>
      <c r="BD1481">
        <v>2026</v>
      </c>
    </row>
    <row r="1482" spans="1:56" x14ac:dyDescent="0.25">
      <c r="A1482">
        <v>22500556</v>
      </c>
      <c r="B1482" t="s">
        <v>83</v>
      </c>
      <c r="C1482" t="s">
        <v>84</v>
      </c>
      <c r="D1482">
        <v>1610612737</v>
      </c>
      <c r="E1482" t="str">
        <f t="shared" si="276"/>
        <v>161061273722500556</v>
      </c>
      <c r="F1482" t="s">
        <v>89</v>
      </c>
      <c r="G1482" t="s">
        <v>90</v>
      </c>
      <c r="H1482">
        <v>1610612744</v>
      </c>
      <c r="I1482" s="4" t="str">
        <f t="shared" si="277"/>
        <v>161061274422500556</v>
      </c>
      <c r="J1482">
        <v>0</v>
      </c>
      <c r="K1482">
        <v>1</v>
      </c>
      <c r="L1482">
        <v>124</v>
      </c>
      <c r="M1482">
        <v>111</v>
      </c>
      <c r="N1482">
        <v>33</v>
      </c>
      <c r="O1482">
        <v>4</v>
      </c>
      <c r="P1482">
        <v>9</v>
      </c>
      <c r="Q1482" s="2">
        <f t="shared" si="278"/>
        <v>0.59047619047619049</v>
      </c>
      <c r="R1482" s="3">
        <f t="shared" si="279"/>
        <v>87</v>
      </c>
      <c r="S1482" s="3">
        <f t="shared" si="280"/>
        <v>73.239999999999995</v>
      </c>
      <c r="T1482" s="3">
        <f t="shared" si="281"/>
        <v>142.52873563218392</v>
      </c>
      <c r="U1482" s="3">
        <f t="shared" si="282"/>
        <v>151.55652648825779</v>
      </c>
      <c r="V1482" s="3">
        <f t="shared" si="283"/>
        <v>-9.0277908560738638</v>
      </c>
      <c r="W1482" s="2">
        <f t="shared" si="284"/>
        <v>4.7142857142857144</v>
      </c>
      <c r="X1482">
        <v>94</v>
      </c>
      <c r="Y1482">
        <v>46</v>
      </c>
      <c r="Z1482" s="2">
        <v>0.48899999999999999</v>
      </c>
      <c r="AA1482">
        <v>39</v>
      </c>
      <c r="AB1482">
        <v>15</v>
      </c>
      <c r="AC1482">
        <f t="shared" si="285"/>
        <v>45</v>
      </c>
      <c r="AD1482" s="2">
        <v>0.38500000000000001</v>
      </c>
      <c r="AE1482">
        <v>25</v>
      </c>
      <c r="AF1482">
        <v>17</v>
      </c>
      <c r="AG1482" s="2">
        <v>0.68</v>
      </c>
      <c r="AH1482">
        <v>35</v>
      </c>
      <c r="AI1482">
        <v>11</v>
      </c>
      <c r="AJ1482">
        <v>46</v>
      </c>
      <c r="AK1482">
        <v>21</v>
      </c>
      <c r="AL1482">
        <v>7</v>
      </c>
      <c r="AM1482">
        <v>13</v>
      </c>
      <c r="AN1482">
        <v>240</v>
      </c>
      <c r="AO1482">
        <v>27</v>
      </c>
      <c r="AP1482">
        <v>32</v>
      </c>
      <c r="AQ1482">
        <v>35</v>
      </c>
      <c r="AR1482">
        <v>30</v>
      </c>
      <c r="AS1482">
        <v>25</v>
      </c>
      <c r="AT1482">
        <v>23</v>
      </c>
      <c r="AU1482">
        <v>28</v>
      </c>
      <c r="AV1482">
        <v>46</v>
      </c>
      <c r="AW1482">
        <f t="shared" si="286"/>
        <v>16</v>
      </c>
      <c r="AX1482">
        <f t="shared" si="287"/>
        <v>62</v>
      </c>
      <c r="AY1482" t="s">
        <v>102</v>
      </c>
      <c r="AZ1482" s="1">
        <v>46033.854166666664</v>
      </c>
      <c r="BA1482" s="1">
        <v>46033</v>
      </c>
      <c r="BB1482">
        <v>1</v>
      </c>
      <c r="BC1482" t="s">
        <v>121</v>
      </c>
      <c r="BD1482">
        <v>2026</v>
      </c>
    </row>
    <row r="1483" spans="1:56" x14ac:dyDescent="0.25">
      <c r="A1483">
        <v>22500556</v>
      </c>
      <c r="B1483" t="s">
        <v>89</v>
      </c>
      <c r="C1483" t="s">
        <v>90</v>
      </c>
      <c r="D1483">
        <v>1610612744</v>
      </c>
      <c r="E1483" t="str">
        <f t="shared" si="276"/>
        <v>161061274422500556</v>
      </c>
      <c r="F1483" t="s">
        <v>83</v>
      </c>
      <c r="G1483" t="s">
        <v>84</v>
      </c>
      <c r="H1483">
        <v>1610612737</v>
      </c>
      <c r="I1483" s="4" t="str">
        <f t="shared" si="277"/>
        <v>161061273722500556</v>
      </c>
      <c r="J1483">
        <v>1</v>
      </c>
      <c r="K1483">
        <v>0</v>
      </c>
      <c r="L1483">
        <v>111</v>
      </c>
      <c r="M1483">
        <v>124</v>
      </c>
      <c r="N1483">
        <v>28</v>
      </c>
      <c r="O1483">
        <v>4</v>
      </c>
      <c r="P1483">
        <v>5</v>
      </c>
      <c r="Q1483" s="2">
        <f t="shared" si="278"/>
        <v>0.55925030229746076</v>
      </c>
      <c r="R1483" s="3">
        <f t="shared" si="279"/>
        <v>73.239999999999995</v>
      </c>
      <c r="S1483" s="3">
        <f t="shared" si="280"/>
        <v>87</v>
      </c>
      <c r="T1483" s="3">
        <f t="shared" si="281"/>
        <v>151.55652648825779</v>
      </c>
      <c r="U1483" s="3">
        <f t="shared" si="282"/>
        <v>142.52873563218392</v>
      </c>
      <c r="V1483" s="3">
        <f t="shared" si="283"/>
        <v>9.0277908560738638</v>
      </c>
      <c r="W1483" s="2">
        <f t="shared" si="284"/>
        <v>1.8666666666666667</v>
      </c>
      <c r="X1483">
        <v>90</v>
      </c>
      <c r="Y1483">
        <v>42</v>
      </c>
      <c r="Z1483" s="2">
        <v>0.46700000000000003</v>
      </c>
      <c r="AA1483">
        <v>42</v>
      </c>
      <c r="AB1483">
        <v>10</v>
      </c>
      <c r="AC1483">
        <f t="shared" si="285"/>
        <v>30</v>
      </c>
      <c r="AD1483" s="2">
        <v>0.23799999999999999</v>
      </c>
      <c r="AE1483">
        <v>21</v>
      </c>
      <c r="AF1483">
        <v>17</v>
      </c>
      <c r="AG1483" s="2">
        <v>0.81</v>
      </c>
      <c r="AH1483">
        <v>37</v>
      </c>
      <c r="AI1483">
        <v>11</v>
      </c>
      <c r="AJ1483">
        <v>48</v>
      </c>
      <c r="AK1483">
        <v>21</v>
      </c>
      <c r="AL1483">
        <v>15</v>
      </c>
      <c r="AM1483">
        <v>-13</v>
      </c>
      <c r="AN1483">
        <v>240</v>
      </c>
      <c r="AO1483">
        <v>28</v>
      </c>
      <c r="AP1483">
        <v>25</v>
      </c>
      <c r="AQ1483">
        <v>25</v>
      </c>
      <c r="AR1483">
        <v>33</v>
      </c>
      <c r="AS1483">
        <v>10</v>
      </c>
      <c r="AT1483">
        <v>17</v>
      </c>
      <c r="AU1483">
        <v>11</v>
      </c>
      <c r="AV1483">
        <v>54</v>
      </c>
      <c r="AW1483">
        <f t="shared" si="286"/>
        <v>10</v>
      </c>
      <c r="AX1483">
        <f t="shared" si="287"/>
        <v>64</v>
      </c>
      <c r="AY1483" t="s">
        <v>102</v>
      </c>
      <c r="AZ1483" s="1">
        <v>46033.854166666664</v>
      </c>
      <c r="BA1483" s="1">
        <v>46033</v>
      </c>
      <c r="BB1483">
        <v>1</v>
      </c>
      <c r="BC1483" t="s">
        <v>121</v>
      </c>
      <c r="BD1483">
        <v>2026</v>
      </c>
    </row>
    <row r="1484" spans="1:56" x14ac:dyDescent="0.25">
      <c r="A1484">
        <v>22500554</v>
      </c>
      <c r="B1484" t="s">
        <v>115</v>
      </c>
      <c r="C1484" t="s">
        <v>116</v>
      </c>
      <c r="D1484">
        <v>1610612749</v>
      </c>
      <c r="E1484" t="str">
        <f t="shared" si="276"/>
        <v>161061274922500554</v>
      </c>
      <c r="F1484" t="s">
        <v>80</v>
      </c>
      <c r="G1484" t="s">
        <v>81</v>
      </c>
      <c r="H1484">
        <v>1610612743</v>
      </c>
      <c r="I1484" s="4" t="str">
        <f t="shared" si="277"/>
        <v>161061274322500554</v>
      </c>
      <c r="J1484">
        <v>0</v>
      </c>
      <c r="K1484">
        <v>0</v>
      </c>
      <c r="L1484">
        <v>104</v>
      </c>
      <c r="M1484">
        <v>108</v>
      </c>
      <c r="N1484">
        <v>29</v>
      </c>
      <c r="O1484">
        <v>6</v>
      </c>
      <c r="P1484">
        <v>5</v>
      </c>
      <c r="Q1484" s="2">
        <f t="shared" si="278"/>
        <v>0.55437100213219614</v>
      </c>
      <c r="R1484" s="3">
        <f t="shared" si="279"/>
        <v>74.8</v>
      </c>
      <c r="S1484" s="3">
        <f t="shared" si="280"/>
        <v>83.64</v>
      </c>
      <c r="T1484" s="3">
        <f t="shared" si="281"/>
        <v>139.03743315508021</v>
      </c>
      <c r="U1484" s="3">
        <f t="shared" si="282"/>
        <v>129.12482065997131</v>
      </c>
      <c r="V1484" s="3">
        <f t="shared" si="283"/>
        <v>9.9126124951089025</v>
      </c>
      <c r="W1484" s="2">
        <f t="shared" si="284"/>
        <v>3.2222222222222223</v>
      </c>
      <c r="X1484">
        <v>85</v>
      </c>
      <c r="Y1484">
        <v>38</v>
      </c>
      <c r="Z1484" s="2">
        <v>0.44700000000000001</v>
      </c>
      <c r="AA1484">
        <v>34</v>
      </c>
      <c r="AB1484">
        <v>14</v>
      </c>
      <c r="AC1484">
        <f t="shared" si="285"/>
        <v>42</v>
      </c>
      <c r="AD1484" s="2">
        <v>0.41199999999999998</v>
      </c>
      <c r="AE1484">
        <v>20</v>
      </c>
      <c r="AF1484">
        <v>14</v>
      </c>
      <c r="AG1484" s="2">
        <v>0.7</v>
      </c>
      <c r="AH1484">
        <v>34</v>
      </c>
      <c r="AI1484">
        <v>10</v>
      </c>
      <c r="AJ1484">
        <v>44</v>
      </c>
      <c r="AK1484">
        <v>19</v>
      </c>
      <c r="AL1484">
        <v>9</v>
      </c>
      <c r="AM1484">
        <v>-4</v>
      </c>
      <c r="AN1484">
        <v>240</v>
      </c>
      <c r="AO1484">
        <v>23</v>
      </c>
      <c r="AP1484">
        <v>29</v>
      </c>
      <c r="AQ1484">
        <v>22</v>
      </c>
      <c r="AR1484">
        <v>30</v>
      </c>
      <c r="AS1484">
        <v>7</v>
      </c>
      <c r="AT1484">
        <v>14</v>
      </c>
      <c r="AU1484">
        <v>10</v>
      </c>
      <c r="AV1484">
        <v>38</v>
      </c>
      <c r="AW1484">
        <f t="shared" si="286"/>
        <v>10</v>
      </c>
      <c r="AX1484">
        <f t="shared" si="287"/>
        <v>48</v>
      </c>
      <c r="AY1484" t="s">
        <v>102</v>
      </c>
      <c r="AZ1484" s="1">
        <v>46033.833333333336</v>
      </c>
      <c r="BA1484" s="1">
        <v>46033</v>
      </c>
      <c r="BB1484">
        <v>1</v>
      </c>
      <c r="BC1484" t="s">
        <v>121</v>
      </c>
      <c r="BD1484">
        <v>2026</v>
      </c>
    </row>
    <row r="1485" spans="1:56" x14ac:dyDescent="0.25">
      <c r="A1485">
        <v>22500554</v>
      </c>
      <c r="B1485" t="s">
        <v>80</v>
      </c>
      <c r="C1485" t="s">
        <v>81</v>
      </c>
      <c r="D1485">
        <v>1610612743</v>
      </c>
      <c r="E1485" t="str">
        <f t="shared" si="276"/>
        <v>161061274322500554</v>
      </c>
      <c r="F1485" t="s">
        <v>115</v>
      </c>
      <c r="G1485" t="s">
        <v>116</v>
      </c>
      <c r="H1485">
        <v>1610612749</v>
      </c>
      <c r="I1485" s="4" t="str">
        <f t="shared" si="277"/>
        <v>161061274922500554</v>
      </c>
      <c r="J1485">
        <v>1</v>
      </c>
      <c r="K1485">
        <v>1</v>
      </c>
      <c r="L1485">
        <v>108</v>
      </c>
      <c r="M1485">
        <v>104</v>
      </c>
      <c r="N1485">
        <v>23</v>
      </c>
      <c r="O1485">
        <v>5</v>
      </c>
      <c r="P1485">
        <v>5</v>
      </c>
      <c r="Q1485" s="2">
        <f t="shared" si="278"/>
        <v>0.5365659777424483</v>
      </c>
      <c r="R1485" s="3">
        <f t="shared" si="279"/>
        <v>83.64</v>
      </c>
      <c r="S1485" s="3">
        <f t="shared" si="280"/>
        <v>74.8</v>
      </c>
      <c r="T1485" s="3">
        <f t="shared" si="281"/>
        <v>129.12482065997131</v>
      </c>
      <c r="U1485" s="3">
        <f t="shared" si="282"/>
        <v>139.03743315508021</v>
      </c>
      <c r="V1485" s="3">
        <f t="shared" si="283"/>
        <v>-9.9126124951089025</v>
      </c>
      <c r="W1485" s="2">
        <f t="shared" si="284"/>
        <v>3.2857142857142856</v>
      </c>
      <c r="X1485">
        <v>87</v>
      </c>
      <c r="Y1485">
        <v>35</v>
      </c>
      <c r="Z1485" s="2">
        <v>0.40200000000000002</v>
      </c>
      <c r="AA1485">
        <v>35</v>
      </c>
      <c r="AB1485">
        <v>14</v>
      </c>
      <c r="AC1485">
        <f t="shared" si="285"/>
        <v>42</v>
      </c>
      <c r="AD1485" s="2">
        <v>0.4</v>
      </c>
      <c r="AE1485">
        <v>31</v>
      </c>
      <c r="AF1485">
        <v>24</v>
      </c>
      <c r="AG1485" s="2">
        <v>0.77400000000000002</v>
      </c>
      <c r="AH1485">
        <v>35</v>
      </c>
      <c r="AI1485">
        <v>10</v>
      </c>
      <c r="AJ1485">
        <v>45</v>
      </c>
      <c r="AK1485">
        <v>15</v>
      </c>
      <c r="AL1485">
        <v>7</v>
      </c>
      <c r="AM1485">
        <v>4</v>
      </c>
      <c r="AN1485">
        <v>240</v>
      </c>
      <c r="AO1485">
        <v>27</v>
      </c>
      <c r="AP1485">
        <v>35</v>
      </c>
      <c r="AQ1485">
        <v>23</v>
      </c>
      <c r="AR1485">
        <v>23</v>
      </c>
      <c r="AS1485">
        <v>15</v>
      </c>
      <c r="AT1485">
        <v>8</v>
      </c>
      <c r="AU1485">
        <v>7</v>
      </c>
      <c r="AV1485">
        <v>32</v>
      </c>
      <c r="AW1485">
        <f t="shared" si="286"/>
        <v>10</v>
      </c>
      <c r="AX1485">
        <f t="shared" si="287"/>
        <v>42</v>
      </c>
      <c r="AY1485" t="s">
        <v>102</v>
      </c>
      <c r="AZ1485" s="1">
        <v>46033.833333333336</v>
      </c>
      <c r="BA1485" s="1">
        <v>46033</v>
      </c>
      <c r="BB1485">
        <v>1</v>
      </c>
      <c r="BC1485" t="s">
        <v>121</v>
      </c>
      <c r="BD1485">
        <v>2026</v>
      </c>
    </row>
    <row r="1486" spans="1:56" x14ac:dyDescent="0.25">
      <c r="A1486">
        <v>22500555</v>
      </c>
      <c r="B1486" t="s">
        <v>111</v>
      </c>
      <c r="C1486" t="s">
        <v>112</v>
      </c>
      <c r="D1486">
        <v>1610612764</v>
      </c>
      <c r="E1486" t="str">
        <f t="shared" si="276"/>
        <v>161061276422500555</v>
      </c>
      <c r="F1486" t="s">
        <v>87</v>
      </c>
      <c r="G1486" t="s">
        <v>88</v>
      </c>
      <c r="H1486">
        <v>1610612756</v>
      </c>
      <c r="I1486" s="4" t="str">
        <f t="shared" si="277"/>
        <v>161061275622500555</v>
      </c>
      <c r="J1486">
        <v>0</v>
      </c>
      <c r="K1486">
        <v>0</v>
      </c>
      <c r="L1486">
        <v>93</v>
      </c>
      <c r="M1486">
        <v>112</v>
      </c>
      <c r="N1486">
        <v>22</v>
      </c>
      <c r="O1486">
        <v>7</v>
      </c>
      <c r="P1486">
        <v>9</v>
      </c>
      <c r="Q1486" s="2">
        <f t="shared" si="278"/>
        <v>0.49510221465076659</v>
      </c>
      <c r="R1486" s="3">
        <f t="shared" si="279"/>
        <v>59.92</v>
      </c>
      <c r="S1486" s="3">
        <f t="shared" si="280"/>
        <v>74.36</v>
      </c>
      <c r="T1486" s="3">
        <f t="shared" si="281"/>
        <v>155.20694259012015</v>
      </c>
      <c r="U1486" s="3">
        <f t="shared" si="282"/>
        <v>150.6186121570737</v>
      </c>
      <c r="V1486" s="3">
        <f t="shared" si="283"/>
        <v>4.5883304330464512</v>
      </c>
      <c r="W1486" s="2">
        <f t="shared" si="284"/>
        <v>1</v>
      </c>
      <c r="X1486">
        <v>86</v>
      </c>
      <c r="Y1486">
        <v>34</v>
      </c>
      <c r="Z1486" s="2">
        <v>0.39500000000000002</v>
      </c>
      <c r="AA1486">
        <v>30</v>
      </c>
      <c r="AB1486">
        <v>7</v>
      </c>
      <c r="AC1486">
        <f t="shared" si="285"/>
        <v>21</v>
      </c>
      <c r="AD1486" s="2">
        <v>0.23300000000000001</v>
      </c>
      <c r="AE1486">
        <v>18</v>
      </c>
      <c r="AF1486">
        <v>18</v>
      </c>
      <c r="AG1486" s="2">
        <v>1</v>
      </c>
      <c r="AH1486">
        <v>37</v>
      </c>
      <c r="AI1486">
        <v>12</v>
      </c>
      <c r="AJ1486">
        <v>49</v>
      </c>
      <c r="AK1486">
        <v>16</v>
      </c>
      <c r="AL1486">
        <v>22</v>
      </c>
      <c r="AM1486">
        <v>-19</v>
      </c>
      <c r="AN1486">
        <v>240</v>
      </c>
      <c r="AO1486">
        <v>28</v>
      </c>
      <c r="AP1486">
        <v>22</v>
      </c>
      <c r="AQ1486">
        <v>17</v>
      </c>
      <c r="AR1486">
        <v>26</v>
      </c>
      <c r="AS1486">
        <v>3</v>
      </c>
      <c r="AT1486">
        <v>18</v>
      </c>
      <c r="AU1486">
        <v>13</v>
      </c>
      <c r="AV1486">
        <v>46</v>
      </c>
      <c r="AW1486">
        <f t="shared" si="286"/>
        <v>8</v>
      </c>
      <c r="AX1486">
        <f t="shared" si="287"/>
        <v>54</v>
      </c>
      <c r="AY1486" t="s">
        <v>102</v>
      </c>
      <c r="AZ1486" s="1">
        <v>46033.833333333336</v>
      </c>
      <c r="BA1486" s="1">
        <v>46033</v>
      </c>
      <c r="BB1486">
        <v>1</v>
      </c>
      <c r="BC1486" t="s">
        <v>121</v>
      </c>
      <c r="BD1486">
        <v>2026</v>
      </c>
    </row>
    <row r="1487" spans="1:56" x14ac:dyDescent="0.25">
      <c r="A1487">
        <v>22500555</v>
      </c>
      <c r="B1487" t="s">
        <v>87</v>
      </c>
      <c r="C1487" t="s">
        <v>88</v>
      </c>
      <c r="D1487">
        <v>1610612756</v>
      </c>
      <c r="E1487" t="str">
        <f t="shared" si="276"/>
        <v>161061275622500555</v>
      </c>
      <c r="F1487" t="s">
        <v>111</v>
      </c>
      <c r="G1487" t="s">
        <v>112</v>
      </c>
      <c r="H1487">
        <v>1610612764</v>
      </c>
      <c r="I1487" s="4" t="str">
        <f t="shared" si="277"/>
        <v>161061276422500555</v>
      </c>
      <c r="J1487">
        <v>1</v>
      </c>
      <c r="K1487">
        <v>1</v>
      </c>
      <c r="L1487">
        <v>112</v>
      </c>
      <c r="M1487">
        <v>93</v>
      </c>
      <c r="N1487">
        <v>32</v>
      </c>
      <c r="O1487">
        <v>7</v>
      </c>
      <c r="P1487">
        <v>11</v>
      </c>
      <c r="Q1487" s="2">
        <f t="shared" si="278"/>
        <v>0.54179566563467496</v>
      </c>
      <c r="R1487" s="3">
        <f t="shared" si="279"/>
        <v>74.36</v>
      </c>
      <c r="S1487" s="3">
        <f t="shared" si="280"/>
        <v>59.92</v>
      </c>
      <c r="T1487" s="3">
        <f t="shared" si="281"/>
        <v>150.6186121570737</v>
      </c>
      <c r="U1487" s="3">
        <f t="shared" si="282"/>
        <v>155.20694259012015</v>
      </c>
      <c r="V1487" s="3">
        <f t="shared" si="283"/>
        <v>-4.5883304330464512</v>
      </c>
      <c r="W1487" s="2">
        <f t="shared" si="284"/>
        <v>2.2857142857142856</v>
      </c>
      <c r="X1487">
        <v>95</v>
      </c>
      <c r="Y1487">
        <v>40</v>
      </c>
      <c r="Z1487" s="2">
        <v>0.42099999999999999</v>
      </c>
      <c r="AA1487">
        <v>52</v>
      </c>
      <c r="AB1487">
        <v>17</v>
      </c>
      <c r="AC1487">
        <f t="shared" si="285"/>
        <v>51</v>
      </c>
      <c r="AD1487" s="2">
        <v>0.32700000000000001</v>
      </c>
      <c r="AE1487">
        <v>19</v>
      </c>
      <c r="AF1487">
        <v>15</v>
      </c>
      <c r="AG1487" s="2">
        <v>0.78900000000000003</v>
      </c>
      <c r="AH1487">
        <v>36</v>
      </c>
      <c r="AI1487">
        <v>15</v>
      </c>
      <c r="AJ1487">
        <v>51</v>
      </c>
      <c r="AK1487">
        <v>19</v>
      </c>
      <c r="AL1487">
        <v>14</v>
      </c>
      <c r="AM1487">
        <v>19</v>
      </c>
      <c r="AN1487">
        <v>240</v>
      </c>
      <c r="AO1487">
        <v>32</v>
      </c>
      <c r="AP1487">
        <v>33</v>
      </c>
      <c r="AQ1487">
        <v>31</v>
      </c>
      <c r="AR1487">
        <v>16</v>
      </c>
      <c r="AS1487">
        <v>32</v>
      </c>
      <c r="AT1487">
        <v>21</v>
      </c>
      <c r="AU1487">
        <v>20</v>
      </c>
      <c r="AV1487">
        <v>42</v>
      </c>
      <c r="AW1487">
        <f t="shared" si="286"/>
        <v>4</v>
      </c>
      <c r="AX1487">
        <f t="shared" si="287"/>
        <v>46</v>
      </c>
      <c r="AY1487" t="s">
        <v>102</v>
      </c>
      <c r="AZ1487" s="1">
        <v>46033.833333333336</v>
      </c>
      <c r="BA1487" s="1">
        <v>46033</v>
      </c>
      <c r="BB1487">
        <v>1</v>
      </c>
      <c r="BC1487" t="s">
        <v>121</v>
      </c>
      <c r="BD1487">
        <v>2026</v>
      </c>
    </row>
    <row r="1488" spans="1:56" x14ac:dyDescent="0.25">
      <c r="A1488">
        <v>22500552</v>
      </c>
      <c r="B1488" t="s">
        <v>66</v>
      </c>
      <c r="C1488" t="s">
        <v>67</v>
      </c>
      <c r="D1488">
        <v>1610612750</v>
      </c>
      <c r="E1488" t="str">
        <f t="shared" si="276"/>
        <v>161061275022500552</v>
      </c>
      <c r="F1488" t="s">
        <v>53</v>
      </c>
      <c r="G1488" t="s">
        <v>54</v>
      </c>
      <c r="H1488">
        <v>1610612759</v>
      </c>
      <c r="I1488" s="4" t="str">
        <f t="shared" si="277"/>
        <v>161061275922500552</v>
      </c>
      <c r="J1488">
        <v>1</v>
      </c>
      <c r="K1488">
        <v>1</v>
      </c>
      <c r="L1488">
        <v>104</v>
      </c>
      <c r="M1488">
        <v>103</v>
      </c>
      <c r="N1488">
        <v>23</v>
      </c>
      <c r="O1488">
        <v>7</v>
      </c>
      <c r="P1488">
        <v>9</v>
      </c>
      <c r="Q1488" s="2">
        <f t="shared" si="278"/>
        <v>0.51485148514851486</v>
      </c>
      <c r="R1488" s="3">
        <f t="shared" si="279"/>
        <v>80</v>
      </c>
      <c r="S1488" s="3">
        <f t="shared" si="280"/>
        <v>75</v>
      </c>
      <c r="T1488" s="3">
        <f t="shared" si="281"/>
        <v>130</v>
      </c>
      <c r="U1488" s="3">
        <f t="shared" si="282"/>
        <v>137.33333333333334</v>
      </c>
      <c r="V1488" s="3">
        <f t="shared" si="283"/>
        <v>-7.3333333333333428</v>
      </c>
      <c r="W1488" s="2">
        <f t="shared" si="284"/>
        <v>2.5555555555555554</v>
      </c>
      <c r="X1488">
        <v>90</v>
      </c>
      <c r="Y1488">
        <v>39</v>
      </c>
      <c r="Z1488" s="2">
        <v>0.433</v>
      </c>
      <c r="AA1488">
        <v>39</v>
      </c>
      <c r="AB1488">
        <v>12</v>
      </c>
      <c r="AC1488">
        <f t="shared" si="285"/>
        <v>36</v>
      </c>
      <c r="AD1488" s="2">
        <v>0.308</v>
      </c>
      <c r="AE1488">
        <v>25</v>
      </c>
      <c r="AF1488">
        <v>14</v>
      </c>
      <c r="AG1488" s="2">
        <v>0.56000000000000005</v>
      </c>
      <c r="AH1488">
        <v>38</v>
      </c>
      <c r="AI1488">
        <v>12</v>
      </c>
      <c r="AJ1488">
        <v>50</v>
      </c>
      <c r="AK1488">
        <v>19</v>
      </c>
      <c r="AL1488">
        <v>9</v>
      </c>
      <c r="AM1488">
        <v>1</v>
      </c>
      <c r="AN1488">
        <v>240</v>
      </c>
      <c r="AO1488">
        <v>24</v>
      </c>
      <c r="AP1488">
        <v>18</v>
      </c>
      <c r="AQ1488">
        <v>29</v>
      </c>
      <c r="AR1488">
        <v>33</v>
      </c>
      <c r="AS1488">
        <v>2</v>
      </c>
      <c r="AT1488">
        <v>17</v>
      </c>
      <c r="AU1488">
        <v>17</v>
      </c>
      <c r="AV1488">
        <v>50</v>
      </c>
      <c r="AW1488">
        <f t="shared" si="286"/>
        <v>4</v>
      </c>
      <c r="AX1488">
        <f t="shared" si="287"/>
        <v>54</v>
      </c>
      <c r="AY1488" t="s">
        <v>102</v>
      </c>
      <c r="AZ1488" s="1">
        <v>46033.791666666664</v>
      </c>
      <c r="BA1488" s="1">
        <v>46033</v>
      </c>
      <c r="BB1488">
        <v>1</v>
      </c>
      <c r="BC1488" t="s">
        <v>121</v>
      </c>
      <c r="BD1488">
        <v>2026</v>
      </c>
    </row>
    <row r="1489" spans="1:56" x14ac:dyDescent="0.25">
      <c r="A1489">
        <v>22500552</v>
      </c>
      <c r="B1489" t="s">
        <v>53</v>
      </c>
      <c r="C1489" t="s">
        <v>54</v>
      </c>
      <c r="D1489">
        <v>1610612759</v>
      </c>
      <c r="E1489" t="str">
        <f t="shared" si="276"/>
        <v>161061275922500552</v>
      </c>
      <c r="F1489" t="s">
        <v>66</v>
      </c>
      <c r="G1489" t="s">
        <v>67</v>
      </c>
      <c r="H1489">
        <v>1610612750</v>
      </c>
      <c r="I1489" s="4" t="str">
        <f t="shared" si="277"/>
        <v>161061275022500552</v>
      </c>
      <c r="J1489">
        <v>0</v>
      </c>
      <c r="K1489">
        <v>0</v>
      </c>
      <c r="L1489">
        <v>103</v>
      </c>
      <c r="M1489">
        <v>104</v>
      </c>
      <c r="N1489">
        <v>19</v>
      </c>
      <c r="O1489">
        <v>1</v>
      </c>
      <c r="P1489">
        <v>6</v>
      </c>
      <c r="Q1489" s="2">
        <f t="shared" si="278"/>
        <v>0.52020202020202022</v>
      </c>
      <c r="R1489" s="3">
        <f t="shared" si="279"/>
        <v>75</v>
      </c>
      <c r="S1489" s="3">
        <f t="shared" si="280"/>
        <v>80</v>
      </c>
      <c r="T1489" s="3">
        <f t="shared" si="281"/>
        <v>137.33333333333334</v>
      </c>
      <c r="U1489" s="3">
        <f t="shared" si="282"/>
        <v>130</v>
      </c>
      <c r="V1489" s="3">
        <f t="shared" si="283"/>
        <v>7.3333333333333428</v>
      </c>
      <c r="W1489" s="2">
        <f t="shared" si="284"/>
        <v>1.3571428571428572</v>
      </c>
      <c r="X1489">
        <v>88</v>
      </c>
      <c r="Y1489">
        <v>34</v>
      </c>
      <c r="Z1489" s="2">
        <v>0.38600000000000001</v>
      </c>
      <c r="AA1489">
        <v>38</v>
      </c>
      <c r="AB1489">
        <v>13</v>
      </c>
      <c r="AC1489">
        <f t="shared" si="285"/>
        <v>39</v>
      </c>
      <c r="AD1489" s="2">
        <v>0.34200000000000003</v>
      </c>
      <c r="AE1489">
        <v>25</v>
      </c>
      <c r="AF1489">
        <v>22</v>
      </c>
      <c r="AG1489" s="2">
        <v>0.88</v>
      </c>
      <c r="AH1489">
        <v>39</v>
      </c>
      <c r="AI1489">
        <v>10</v>
      </c>
      <c r="AJ1489">
        <v>49</v>
      </c>
      <c r="AK1489">
        <v>22</v>
      </c>
      <c r="AL1489">
        <v>14</v>
      </c>
      <c r="AM1489">
        <v>-1</v>
      </c>
      <c r="AN1489">
        <v>240</v>
      </c>
      <c r="AO1489">
        <v>31</v>
      </c>
      <c r="AP1489">
        <v>24</v>
      </c>
      <c r="AQ1489">
        <v>30</v>
      </c>
      <c r="AR1489">
        <v>18</v>
      </c>
      <c r="AS1489">
        <v>19</v>
      </c>
      <c r="AT1489">
        <v>14</v>
      </c>
      <c r="AU1489">
        <v>8</v>
      </c>
      <c r="AV1489">
        <v>32</v>
      </c>
      <c r="AW1489">
        <f t="shared" si="286"/>
        <v>10</v>
      </c>
      <c r="AX1489">
        <f t="shared" si="287"/>
        <v>42</v>
      </c>
      <c r="AY1489" t="s">
        <v>102</v>
      </c>
      <c r="AZ1489" s="1">
        <v>46033.791666666664</v>
      </c>
      <c r="BA1489" s="1">
        <v>46033</v>
      </c>
      <c r="BB1489">
        <v>1</v>
      </c>
      <c r="BC1489" t="s">
        <v>121</v>
      </c>
      <c r="BD1489">
        <v>2026</v>
      </c>
    </row>
    <row r="1490" spans="1:56" x14ac:dyDescent="0.25">
      <c r="A1490">
        <v>22500553</v>
      </c>
      <c r="B1490" t="s">
        <v>59</v>
      </c>
      <c r="C1490" t="s">
        <v>60</v>
      </c>
      <c r="D1490">
        <v>1610612760</v>
      </c>
      <c r="E1490" t="str">
        <f t="shared" si="276"/>
        <v>161061276022500553</v>
      </c>
      <c r="F1490" t="s">
        <v>96</v>
      </c>
      <c r="G1490" t="s">
        <v>97</v>
      </c>
      <c r="H1490">
        <v>1610612748</v>
      </c>
      <c r="I1490" s="4" t="str">
        <f t="shared" si="277"/>
        <v>161061274822500553</v>
      </c>
      <c r="J1490">
        <v>1</v>
      </c>
      <c r="K1490">
        <v>1</v>
      </c>
      <c r="L1490">
        <v>124</v>
      </c>
      <c r="M1490">
        <v>112</v>
      </c>
      <c r="N1490">
        <v>23</v>
      </c>
      <c r="O1490">
        <v>5</v>
      </c>
      <c r="P1490">
        <v>12</v>
      </c>
      <c r="Q1490" s="2">
        <f t="shared" si="278"/>
        <v>0.58868211165970374</v>
      </c>
      <c r="R1490" s="3">
        <f t="shared" si="279"/>
        <v>78.319999999999993</v>
      </c>
      <c r="S1490" s="3">
        <f t="shared" si="280"/>
        <v>59.72</v>
      </c>
      <c r="T1490" s="3">
        <f t="shared" si="281"/>
        <v>158.32482124616959</v>
      </c>
      <c r="U1490" s="3">
        <f t="shared" si="282"/>
        <v>187.54186202277293</v>
      </c>
      <c r="V1490" s="3">
        <f t="shared" si="283"/>
        <v>-29.217040776603341</v>
      </c>
      <c r="W1490" s="2">
        <f t="shared" si="284"/>
        <v>1.7692307692307692</v>
      </c>
      <c r="X1490">
        <v>93</v>
      </c>
      <c r="Y1490">
        <v>47</v>
      </c>
      <c r="Z1490" s="2">
        <v>0.505</v>
      </c>
      <c r="AA1490">
        <v>34</v>
      </c>
      <c r="AB1490">
        <v>10</v>
      </c>
      <c r="AC1490">
        <f t="shared" si="285"/>
        <v>30</v>
      </c>
      <c r="AD1490" s="2">
        <v>0.29399999999999998</v>
      </c>
      <c r="AE1490">
        <v>28</v>
      </c>
      <c r="AF1490">
        <v>20</v>
      </c>
      <c r="AG1490" s="2">
        <v>0.71399999999999997</v>
      </c>
      <c r="AH1490">
        <v>32</v>
      </c>
      <c r="AI1490">
        <v>14</v>
      </c>
      <c r="AJ1490">
        <v>46</v>
      </c>
      <c r="AK1490">
        <v>18</v>
      </c>
      <c r="AL1490">
        <v>13</v>
      </c>
      <c r="AM1490">
        <v>12</v>
      </c>
      <c r="AN1490">
        <v>240</v>
      </c>
      <c r="AO1490">
        <v>32</v>
      </c>
      <c r="AP1490">
        <v>22</v>
      </c>
      <c r="AQ1490">
        <v>39</v>
      </c>
      <c r="AR1490">
        <v>31</v>
      </c>
      <c r="AS1490">
        <v>20</v>
      </c>
      <c r="AT1490">
        <v>8</v>
      </c>
      <c r="AU1490">
        <v>39</v>
      </c>
      <c r="AV1490">
        <v>66</v>
      </c>
      <c r="AW1490">
        <f t="shared" si="286"/>
        <v>8</v>
      </c>
      <c r="AX1490">
        <f t="shared" si="287"/>
        <v>74</v>
      </c>
      <c r="AY1490" t="s">
        <v>102</v>
      </c>
      <c r="AZ1490" s="1">
        <v>46033.791666666664</v>
      </c>
      <c r="BA1490" s="1">
        <v>46033</v>
      </c>
      <c r="BB1490">
        <v>1</v>
      </c>
      <c r="BC1490" t="s">
        <v>121</v>
      </c>
      <c r="BD1490">
        <v>2026</v>
      </c>
    </row>
    <row r="1491" spans="1:56" x14ac:dyDescent="0.25">
      <c r="A1491">
        <v>22500553</v>
      </c>
      <c r="B1491" t="s">
        <v>96</v>
      </c>
      <c r="C1491" t="s">
        <v>97</v>
      </c>
      <c r="D1491">
        <v>1610612748</v>
      </c>
      <c r="E1491" t="str">
        <f t="shared" si="276"/>
        <v>161061274822500553</v>
      </c>
      <c r="F1491" t="s">
        <v>59</v>
      </c>
      <c r="G1491" t="s">
        <v>60</v>
      </c>
      <c r="H1491">
        <v>1610612760</v>
      </c>
      <c r="I1491" s="4" t="str">
        <f t="shared" si="277"/>
        <v>161061276022500553</v>
      </c>
      <c r="J1491">
        <v>0</v>
      </c>
      <c r="K1491">
        <v>0</v>
      </c>
      <c r="L1491">
        <v>112</v>
      </c>
      <c r="M1491">
        <v>124</v>
      </c>
      <c r="N1491">
        <v>35</v>
      </c>
      <c r="O1491">
        <v>4</v>
      </c>
      <c r="P1491">
        <v>9</v>
      </c>
      <c r="Q1491" s="2">
        <f t="shared" si="278"/>
        <v>0.63839489284085726</v>
      </c>
      <c r="R1491" s="3">
        <f t="shared" si="279"/>
        <v>59.72</v>
      </c>
      <c r="S1491" s="3">
        <f t="shared" si="280"/>
        <v>78.319999999999993</v>
      </c>
      <c r="T1491" s="3">
        <f t="shared" si="281"/>
        <v>187.54186202277293</v>
      </c>
      <c r="U1491" s="3">
        <f t="shared" si="282"/>
        <v>158.32482124616959</v>
      </c>
      <c r="V1491" s="3">
        <f t="shared" si="283"/>
        <v>29.217040776603341</v>
      </c>
      <c r="W1491" s="2">
        <f t="shared" si="284"/>
        <v>1.5217391304347827</v>
      </c>
      <c r="X1491">
        <v>82</v>
      </c>
      <c r="Y1491">
        <v>44</v>
      </c>
      <c r="Z1491" s="2">
        <v>0.53700000000000003</v>
      </c>
      <c r="AA1491">
        <v>32</v>
      </c>
      <c r="AB1491">
        <v>17</v>
      </c>
      <c r="AC1491">
        <f t="shared" si="285"/>
        <v>51</v>
      </c>
      <c r="AD1491" s="2">
        <v>0.53100000000000003</v>
      </c>
      <c r="AE1491">
        <v>13</v>
      </c>
      <c r="AF1491">
        <v>7</v>
      </c>
      <c r="AG1491" s="2">
        <v>0.53800000000000003</v>
      </c>
      <c r="AH1491">
        <v>32</v>
      </c>
      <c r="AI1491">
        <v>5</v>
      </c>
      <c r="AJ1491">
        <v>37</v>
      </c>
      <c r="AK1491">
        <v>24</v>
      </c>
      <c r="AL1491">
        <v>23</v>
      </c>
      <c r="AM1491">
        <v>-12</v>
      </c>
      <c r="AN1491">
        <v>240</v>
      </c>
      <c r="AO1491">
        <v>34</v>
      </c>
      <c r="AP1491">
        <v>25</v>
      </c>
      <c r="AQ1491">
        <v>26</v>
      </c>
      <c r="AR1491">
        <v>27</v>
      </c>
      <c r="AS1491">
        <v>9</v>
      </c>
      <c r="AT1491">
        <v>11</v>
      </c>
      <c r="AU1491">
        <v>20</v>
      </c>
      <c r="AV1491">
        <v>52</v>
      </c>
      <c r="AW1491">
        <f t="shared" si="286"/>
        <v>2</v>
      </c>
      <c r="AX1491">
        <f t="shared" si="287"/>
        <v>54</v>
      </c>
      <c r="AY1491" t="s">
        <v>102</v>
      </c>
      <c r="AZ1491" s="1">
        <v>46033.791666666664</v>
      </c>
      <c r="BA1491" s="1">
        <v>46033</v>
      </c>
      <c r="BB1491">
        <v>1</v>
      </c>
      <c r="BC1491" t="s">
        <v>121</v>
      </c>
      <c r="BD1491">
        <v>2026</v>
      </c>
    </row>
    <row r="1492" spans="1:56" x14ac:dyDescent="0.25">
      <c r="A1492">
        <v>22500550</v>
      </c>
      <c r="B1492" t="s">
        <v>72</v>
      </c>
      <c r="C1492" t="s">
        <v>73</v>
      </c>
      <c r="D1492">
        <v>1610612761</v>
      </c>
      <c r="E1492" t="str">
        <f t="shared" si="276"/>
        <v>161061276122500550</v>
      </c>
      <c r="F1492" t="s">
        <v>70</v>
      </c>
      <c r="G1492" t="s">
        <v>71</v>
      </c>
      <c r="H1492">
        <v>1610612755</v>
      </c>
      <c r="I1492" s="4" t="str">
        <f t="shared" si="277"/>
        <v>161061275522500550</v>
      </c>
      <c r="J1492">
        <v>1</v>
      </c>
      <c r="K1492">
        <v>1</v>
      </c>
      <c r="L1492">
        <v>116</v>
      </c>
      <c r="M1492">
        <v>115</v>
      </c>
      <c r="N1492">
        <v>29</v>
      </c>
      <c r="O1492">
        <v>6</v>
      </c>
      <c r="P1492">
        <v>14</v>
      </c>
      <c r="Q1492" s="2">
        <f t="shared" si="278"/>
        <v>0.4826897470039947</v>
      </c>
      <c r="R1492" s="3">
        <f t="shared" si="279"/>
        <v>87.16</v>
      </c>
      <c r="S1492" s="3">
        <f t="shared" si="280"/>
        <v>69.64</v>
      </c>
      <c r="T1492" s="3">
        <f t="shared" si="281"/>
        <v>133.0885727397889</v>
      </c>
      <c r="U1492" s="3">
        <f t="shared" si="282"/>
        <v>165.13497989661116</v>
      </c>
      <c r="V1492" s="3">
        <f t="shared" si="283"/>
        <v>-32.046407156822255</v>
      </c>
      <c r="W1492" s="2">
        <f t="shared" si="284"/>
        <v>1.9333333333333333</v>
      </c>
      <c r="X1492">
        <v>103</v>
      </c>
      <c r="Y1492">
        <v>41</v>
      </c>
      <c r="Z1492" s="2">
        <v>0.39800000000000002</v>
      </c>
      <c r="AA1492">
        <v>32</v>
      </c>
      <c r="AB1492">
        <v>5</v>
      </c>
      <c r="AC1492">
        <f t="shared" si="285"/>
        <v>15</v>
      </c>
      <c r="AD1492" s="2">
        <v>0.156</v>
      </c>
      <c r="AE1492">
        <v>39</v>
      </c>
      <c r="AF1492">
        <v>29</v>
      </c>
      <c r="AG1492" s="2">
        <v>0.74399999999999999</v>
      </c>
      <c r="AH1492">
        <v>30</v>
      </c>
      <c r="AI1492">
        <v>18</v>
      </c>
      <c r="AJ1492">
        <v>48</v>
      </c>
      <c r="AK1492">
        <v>28</v>
      </c>
      <c r="AL1492">
        <v>15</v>
      </c>
      <c r="AM1492">
        <v>1</v>
      </c>
      <c r="AN1492">
        <v>265</v>
      </c>
      <c r="AO1492">
        <v>22</v>
      </c>
      <c r="AP1492">
        <v>36</v>
      </c>
      <c r="AQ1492">
        <v>18</v>
      </c>
      <c r="AR1492">
        <v>31</v>
      </c>
      <c r="AS1492">
        <v>14</v>
      </c>
      <c r="AT1492">
        <v>17</v>
      </c>
      <c r="AU1492">
        <v>23</v>
      </c>
      <c r="AV1492">
        <v>68</v>
      </c>
      <c r="AW1492">
        <f t="shared" si="286"/>
        <v>4</v>
      </c>
      <c r="AX1492">
        <f t="shared" si="287"/>
        <v>72</v>
      </c>
      <c r="AY1492" t="s">
        <v>102</v>
      </c>
      <c r="AZ1492" s="1">
        <v>46033.75</v>
      </c>
      <c r="BA1492" s="1">
        <v>46033</v>
      </c>
      <c r="BB1492">
        <v>1</v>
      </c>
      <c r="BC1492" t="s">
        <v>121</v>
      </c>
      <c r="BD1492">
        <v>2026</v>
      </c>
    </row>
    <row r="1493" spans="1:56" x14ac:dyDescent="0.25">
      <c r="A1493">
        <v>22500550</v>
      </c>
      <c r="B1493" t="s">
        <v>70</v>
      </c>
      <c r="C1493" t="s">
        <v>71</v>
      </c>
      <c r="D1493">
        <v>1610612755</v>
      </c>
      <c r="E1493" t="str">
        <f t="shared" si="276"/>
        <v>161061275522500550</v>
      </c>
      <c r="F1493" t="s">
        <v>72</v>
      </c>
      <c r="G1493" t="s">
        <v>73</v>
      </c>
      <c r="H1493">
        <v>1610612761</v>
      </c>
      <c r="I1493" s="4" t="str">
        <f t="shared" si="277"/>
        <v>161061276122500550</v>
      </c>
      <c r="J1493">
        <v>0</v>
      </c>
      <c r="K1493">
        <v>0</v>
      </c>
      <c r="L1493">
        <v>115</v>
      </c>
      <c r="M1493">
        <v>116</v>
      </c>
      <c r="N1493">
        <v>11</v>
      </c>
      <c r="O1493">
        <v>11</v>
      </c>
      <c r="P1493">
        <v>9</v>
      </c>
      <c r="Q1493" s="2">
        <f t="shared" si="278"/>
        <v>0.55480509455808569</v>
      </c>
      <c r="R1493" s="3">
        <f t="shared" si="279"/>
        <v>69.64</v>
      </c>
      <c r="S1493" s="3">
        <f t="shared" si="280"/>
        <v>87.16</v>
      </c>
      <c r="T1493" s="3">
        <f t="shared" si="281"/>
        <v>165.13497989661116</v>
      </c>
      <c r="U1493" s="3">
        <f t="shared" si="282"/>
        <v>133.0885727397889</v>
      </c>
      <c r="V1493" s="3">
        <f t="shared" si="283"/>
        <v>32.046407156822255</v>
      </c>
      <c r="W1493" s="2">
        <f t="shared" si="284"/>
        <v>0.5</v>
      </c>
      <c r="X1493">
        <v>90</v>
      </c>
      <c r="Y1493">
        <v>41</v>
      </c>
      <c r="Z1493" s="2">
        <v>0.45600000000000002</v>
      </c>
      <c r="AA1493">
        <v>31</v>
      </c>
      <c r="AB1493">
        <v>8</v>
      </c>
      <c r="AC1493">
        <f t="shared" si="285"/>
        <v>24</v>
      </c>
      <c r="AD1493" s="2">
        <v>0.25800000000000001</v>
      </c>
      <c r="AE1493">
        <v>31</v>
      </c>
      <c r="AF1493">
        <v>25</v>
      </c>
      <c r="AG1493" s="2">
        <v>0.80600000000000005</v>
      </c>
      <c r="AH1493">
        <v>32</v>
      </c>
      <c r="AI1493">
        <v>12</v>
      </c>
      <c r="AJ1493">
        <v>44</v>
      </c>
      <c r="AK1493">
        <v>29</v>
      </c>
      <c r="AL1493">
        <v>22</v>
      </c>
      <c r="AM1493">
        <v>-1</v>
      </c>
      <c r="AN1493">
        <v>265</v>
      </c>
      <c r="AO1493">
        <v>25</v>
      </c>
      <c r="AP1493">
        <v>23</v>
      </c>
      <c r="AQ1493">
        <v>36</v>
      </c>
      <c r="AR1493">
        <v>23</v>
      </c>
      <c r="AS1493">
        <v>9</v>
      </c>
      <c r="AT1493">
        <v>10</v>
      </c>
      <c r="AU1493">
        <v>21</v>
      </c>
      <c r="AV1493">
        <v>54</v>
      </c>
      <c r="AW1493">
        <f t="shared" si="286"/>
        <v>12</v>
      </c>
      <c r="AX1493">
        <f t="shared" si="287"/>
        <v>66</v>
      </c>
      <c r="AY1493" t="s">
        <v>102</v>
      </c>
      <c r="AZ1493" s="1">
        <v>46033.75</v>
      </c>
      <c r="BA1493" s="1">
        <v>46033</v>
      </c>
      <c r="BB1493">
        <v>1</v>
      </c>
      <c r="BC1493" t="s">
        <v>121</v>
      </c>
      <c r="BD1493">
        <v>2026</v>
      </c>
    </row>
    <row r="1494" spans="1:56" x14ac:dyDescent="0.25">
      <c r="A1494">
        <v>22500551</v>
      </c>
      <c r="B1494" t="s">
        <v>85</v>
      </c>
      <c r="C1494" t="s">
        <v>86</v>
      </c>
      <c r="D1494">
        <v>1610612757</v>
      </c>
      <c r="E1494" t="str">
        <f t="shared" si="276"/>
        <v>161061275722500551</v>
      </c>
      <c r="F1494" t="s">
        <v>55</v>
      </c>
      <c r="G1494" t="s">
        <v>56</v>
      </c>
      <c r="H1494">
        <v>1610612752</v>
      </c>
      <c r="I1494" s="4" t="str">
        <f t="shared" si="277"/>
        <v>161061275222500551</v>
      </c>
      <c r="J1494">
        <v>1</v>
      </c>
      <c r="K1494">
        <v>0</v>
      </c>
      <c r="L1494">
        <v>114</v>
      </c>
      <c r="M1494">
        <v>123</v>
      </c>
      <c r="N1494">
        <v>24</v>
      </c>
      <c r="O1494">
        <v>6</v>
      </c>
      <c r="P1494">
        <v>9</v>
      </c>
      <c r="Q1494" s="2">
        <f t="shared" si="278"/>
        <v>0.6</v>
      </c>
      <c r="R1494" s="3">
        <f t="shared" si="279"/>
        <v>73</v>
      </c>
      <c r="S1494" s="3">
        <f t="shared" si="280"/>
        <v>77.52</v>
      </c>
      <c r="T1494" s="3">
        <f t="shared" si="281"/>
        <v>156.16438356164383</v>
      </c>
      <c r="U1494" s="3">
        <f t="shared" si="282"/>
        <v>158.6687306501548</v>
      </c>
      <c r="V1494" s="3">
        <f t="shared" si="283"/>
        <v>-2.5043470885109684</v>
      </c>
      <c r="W1494" s="2">
        <f t="shared" si="284"/>
        <v>1.6</v>
      </c>
      <c r="X1494">
        <v>84</v>
      </c>
      <c r="Y1494">
        <v>40</v>
      </c>
      <c r="Z1494" s="2">
        <v>0.47599999999999998</v>
      </c>
      <c r="AA1494">
        <v>39</v>
      </c>
      <c r="AB1494">
        <v>12</v>
      </c>
      <c r="AC1494">
        <f t="shared" si="285"/>
        <v>36</v>
      </c>
      <c r="AD1494" s="2">
        <v>0.308</v>
      </c>
      <c r="AE1494">
        <v>25</v>
      </c>
      <c r="AF1494">
        <v>22</v>
      </c>
      <c r="AG1494" s="2">
        <v>0.88</v>
      </c>
      <c r="AH1494">
        <v>32</v>
      </c>
      <c r="AI1494">
        <v>7</v>
      </c>
      <c r="AJ1494">
        <v>39</v>
      </c>
      <c r="AK1494">
        <v>8</v>
      </c>
      <c r="AL1494">
        <v>15</v>
      </c>
      <c r="AM1494">
        <v>-9</v>
      </c>
      <c r="AN1494">
        <v>240</v>
      </c>
      <c r="AO1494">
        <v>34</v>
      </c>
      <c r="AP1494">
        <v>26</v>
      </c>
      <c r="AQ1494">
        <v>25</v>
      </c>
      <c r="AR1494">
        <v>29</v>
      </c>
      <c r="AS1494">
        <v>3</v>
      </c>
      <c r="AT1494">
        <v>25</v>
      </c>
      <c r="AU1494">
        <v>16</v>
      </c>
      <c r="AV1494">
        <v>50</v>
      </c>
      <c r="AW1494">
        <f t="shared" si="286"/>
        <v>6</v>
      </c>
      <c r="AX1494">
        <f t="shared" si="287"/>
        <v>56</v>
      </c>
      <c r="AY1494" t="s">
        <v>102</v>
      </c>
      <c r="AZ1494" s="1">
        <v>46033.75</v>
      </c>
      <c r="BA1494" s="1">
        <v>46033</v>
      </c>
      <c r="BB1494">
        <v>1</v>
      </c>
      <c r="BC1494" t="s">
        <v>121</v>
      </c>
      <c r="BD1494">
        <v>2026</v>
      </c>
    </row>
    <row r="1495" spans="1:56" x14ac:dyDescent="0.25">
      <c r="A1495">
        <v>22500551</v>
      </c>
      <c r="B1495" t="s">
        <v>55</v>
      </c>
      <c r="C1495" t="s">
        <v>56</v>
      </c>
      <c r="D1495">
        <v>1610612752</v>
      </c>
      <c r="E1495" t="str">
        <f t="shared" si="276"/>
        <v>161061275222500551</v>
      </c>
      <c r="F1495" t="s">
        <v>85</v>
      </c>
      <c r="G1495" t="s">
        <v>86</v>
      </c>
      <c r="H1495">
        <v>1610612757</v>
      </c>
      <c r="I1495" s="4" t="str">
        <f t="shared" si="277"/>
        <v>161061275722500551</v>
      </c>
      <c r="J1495">
        <v>0</v>
      </c>
      <c r="K1495">
        <v>1</v>
      </c>
      <c r="L1495">
        <v>123</v>
      </c>
      <c r="M1495">
        <v>114</v>
      </c>
      <c r="N1495">
        <v>32</v>
      </c>
      <c r="O1495">
        <v>7</v>
      </c>
      <c r="P1495">
        <v>11</v>
      </c>
      <c r="Q1495" s="2">
        <f t="shared" si="278"/>
        <v>0.59988294966835742</v>
      </c>
      <c r="R1495" s="3">
        <f t="shared" si="279"/>
        <v>77.52</v>
      </c>
      <c r="S1495" s="3">
        <f t="shared" si="280"/>
        <v>73</v>
      </c>
      <c r="T1495" s="3">
        <f t="shared" si="281"/>
        <v>158.6687306501548</v>
      </c>
      <c r="U1495" s="3">
        <f t="shared" si="282"/>
        <v>156.16438356164383</v>
      </c>
      <c r="V1495" s="3">
        <f t="shared" si="283"/>
        <v>2.5043470885109684</v>
      </c>
      <c r="W1495" s="2">
        <f t="shared" si="284"/>
        <v>2.6666666666666665</v>
      </c>
      <c r="X1495">
        <v>99</v>
      </c>
      <c r="Y1495">
        <v>50</v>
      </c>
      <c r="Z1495" s="2">
        <v>0.505</v>
      </c>
      <c r="AA1495">
        <v>46</v>
      </c>
      <c r="AB1495">
        <v>17</v>
      </c>
      <c r="AC1495">
        <f t="shared" si="285"/>
        <v>51</v>
      </c>
      <c r="AD1495" s="2">
        <v>0.37</v>
      </c>
      <c r="AE1495">
        <v>8</v>
      </c>
      <c r="AF1495">
        <v>6</v>
      </c>
      <c r="AG1495" s="2">
        <v>0.75</v>
      </c>
      <c r="AH1495">
        <v>32</v>
      </c>
      <c r="AI1495">
        <v>13</v>
      </c>
      <c r="AJ1495">
        <v>45</v>
      </c>
      <c r="AK1495">
        <v>18</v>
      </c>
      <c r="AL1495">
        <v>12</v>
      </c>
      <c r="AM1495">
        <v>9</v>
      </c>
      <c r="AN1495">
        <v>240</v>
      </c>
      <c r="AO1495">
        <v>34</v>
      </c>
      <c r="AP1495">
        <v>31</v>
      </c>
      <c r="AQ1495">
        <v>25</v>
      </c>
      <c r="AR1495">
        <v>33</v>
      </c>
      <c r="AS1495">
        <v>11</v>
      </c>
      <c r="AT1495">
        <v>20</v>
      </c>
      <c r="AU1495">
        <v>22</v>
      </c>
      <c r="AV1495">
        <v>56</v>
      </c>
      <c r="AW1495">
        <f t="shared" si="286"/>
        <v>10</v>
      </c>
      <c r="AX1495">
        <f t="shared" si="287"/>
        <v>66</v>
      </c>
      <c r="AY1495" t="s">
        <v>102</v>
      </c>
      <c r="AZ1495" s="1">
        <v>46033.75</v>
      </c>
      <c r="BA1495" s="1">
        <v>46033</v>
      </c>
      <c r="BB1495">
        <v>1</v>
      </c>
      <c r="BC1495" t="s">
        <v>121</v>
      </c>
      <c r="BD1495">
        <v>2026</v>
      </c>
    </row>
    <row r="1496" spans="1:56" x14ac:dyDescent="0.25">
      <c r="A1496">
        <v>22500549</v>
      </c>
      <c r="B1496" t="s">
        <v>117</v>
      </c>
      <c r="C1496" t="s">
        <v>118</v>
      </c>
      <c r="D1496">
        <v>1610612751</v>
      </c>
      <c r="E1496" t="str">
        <f t="shared" si="276"/>
        <v>161061275122500549</v>
      </c>
      <c r="F1496" t="s">
        <v>103</v>
      </c>
      <c r="G1496" t="s">
        <v>104</v>
      </c>
      <c r="H1496">
        <v>1610612763</v>
      </c>
      <c r="I1496" s="4" t="str">
        <f t="shared" si="277"/>
        <v>161061276322500549</v>
      </c>
      <c r="J1496">
        <v>0</v>
      </c>
      <c r="K1496">
        <v>0</v>
      </c>
      <c r="L1496">
        <v>98</v>
      </c>
      <c r="M1496">
        <v>103</v>
      </c>
      <c r="N1496">
        <v>25</v>
      </c>
      <c r="O1496">
        <v>6</v>
      </c>
      <c r="P1496">
        <v>10</v>
      </c>
      <c r="Q1496" s="2">
        <f t="shared" si="278"/>
        <v>0.51557239057239057</v>
      </c>
      <c r="R1496" s="3">
        <f t="shared" si="279"/>
        <v>72.040000000000006</v>
      </c>
      <c r="S1496" s="3">
        <f t="shared" si="280"/>
        <v>65.92</v>
      </c>
      <c r="T1496" s="3">
        <f t="shared" si="281"/>
        <v>136.03553581343698</v>
      </c>
      <c r="U1496" s="3">
        <f t="shared" si="282"/>
        <v>156.25</v>
      </c>
      <c r="V1496" s="3">
        <f t="shared" si="283"/>
        <v>-20.214464186563021</v>
      </c>
      <c r="W1496" s="2">
        <f t="shared" si="284"/>
        <v>2.5</v>
      </c>
      <c r="X1496">
        <v>88</v>
      </c>
      <c r="Y1496">
        <v>36</v>
      </c>
      <c r="Z1496" s="2">
        <v>0.40899999999999997</v>
      </c>
      <c r="AA1496">
        <v>48</v>
      </c>
      <c r="AB1496">
        <v>18</v>
      </c>
      <c r="AC1496">
        <f t="shared" si="285"/>
        <v>54</v>
      </c>
      <c r="AD1496" s="2">
        <v>0.375</v>
      </c>
      <c r="AE1496">
        <v>16</v>
      </c>
      <c r="AF1496">
        <v>8</v>
      </c>
      <c r="AG1496" s="2">
        <v>0.5</v>
      </c>
      <c r="AH1496">
        <v>30</v>
      </c>
      <c r="AI1496">
        <v>13</v>
      </c>
      <c r="AJ1496">
        <v>43</v>
      </c>
      <c r="AK1496">
        <v>17</v>
      </c>
      <c r="AL1496">
        <v>10</v>
      </c>
      <c r="AM1496">
        <v>-5</v>
      </c>
      <c r="AN1496">
        <v>240</v>
      </c>
      <c r="AO1496">
        <v>23</v>
      </c>
      <c r="AP1496">
        <v>27</v>
      </c>
      <c r="AQ1496">
        <v>24</v>
      </c>
      <c r="AR1496">
        <v>24</v>
      </c>
      <c r="AS1496">
        <v>8</v>
      </c>
      <c r="AT1496">
        <v>8</v>
      </c>
      <c r="AU1496">
        <v>25</v>
      </c>
      <c r="AV1496">
        <v>34</v>
      </c>
      <c r="AW1496">
        <f t="shared" si="286"/>
        <v>2</v>
      </c>
      <c r="AX1496">
        <f t="shared" si="287"/>
        <v>36</v>
      </c>
      <c r="AY1496" t="s">
        <v>102</v>
      </c>
      <c r="AZ1496" s="1">
        <v>46033.645833333336</v>
      </c>
      <c r="BA1496" s="1">
        <v>46033</v>
      </c>
      <c r="BB1496">
        <v>1</v>
      </c>
      <c r="BC1496" t="s">
        <v>121</v>
      </c>
      <c r="BD1496">
        <v>2026</v>
      </c>
    </row>
    <row r="1497" spans="1:56" x14ac:dyDescent="0.25">
      <c r="A1497">
        <v>22500549</v>
      </c>
      <c r="B1497" t="s">
        <v>103</v>
      </c>
      <c r="C1497" t="s">
        <v>104</v>
      </c>
      <c r="D1497">
        <v>1610612763</v>
      </c>
      <c r="E1497" t="str">
        <f t="shared" si="276"/>
        <v>161061276322500549</v>
      </c>
      <c r="F1497" t="s">
        <v>117</v>
      </c>
      <c r="G1497" t="s">
        <v>118</v>
      </c>
      <c r="H1497">
        <v>1610612751</v>
      </c>
      <c r="I1497" s="4" t="str">
        <f t="shared" si="277"/>
        <v>161061275122500549</v>
      </c>
      <c r="J1497">
        <v>1</v>
      </c>
      <c r="K1497">
        <v>1</v>
      </c>
      <c r="L1497">
        <v>103</v>
      </c>
      <c r="M1497">
        <v>98</v>
      </c>
      <c r="N1497">
        <v>27</v>
      </c>
      <c r="O1497">
        <v>7</v>
      </c>
      <c r="P1497">
        <v>6</v>
      </c>
      <c r="Q1497" s="2">
        <f t="shared" si="278"/>
        <v>0.53690575479566305</v>
      </c>
      <c r="R1497" s="3">
        <f t="shared" si="279"/>
        <v>65.92</v>
      </c>
      <c r="S1497" s="3">
        <f t="shared" si="280"/>
        <v>72.040000000000006</v>
      </c>
      <c r="T1497" s="3">
        <f t="shared" si="281"/>
        <v>156.25</v>
      </c>
      <c r="U1497" s="3">
        <f t="shared" si="282"/>
        <v>136.03553581343698</v>
      </c>
      <c r="V1497" s="3">
        <f t="shared" si="283"/>
        <v>20.214464186563021</v>
      </c>
      <c r="W1497" s="2">
        <f t="shared" si="284"/>
        <v>1.9285714285714286</v>
      </c>
      <c r="X1497">
        <v>88</v>
      </c>
      <c r="Y1497">
        <v>37</v>
      </c>
      <c r="Z1497" s="2">
        <v>0.42</v>
      </c>
      <c r="AA1497">
        <v>34</v>
      </c>
      <c r="AB1497">
        <v>11</v>
      </c>
      <c r="AC1497">
        <f t="shared" si="285"/>
        <v>33</v>
      </c>
      <c r="AD1497" s="2">
        <v>0.32400000000000001</v>
      </c>
      <c r="AE1497">
        <v>18</v>
      </c>
      <c r="AF1497">
        <v>18</v>
      </c>
      <c r="AG1497" s="2">
        <v>1</v>
      </c>
      <c r="AH1497">
        <v>38</v>
      </c>
      <c r="AI1497">
        <v>16</v>
      </c>
      <c r="AJ1497">
        <v>54</v>
      </c>
      <c r="AK1497">
        <v>15</v>
      </c>
      <c r="AL1497">
        <v>14</v>
      </c>
      <c r="AM1497">
        <v>5</v>
      </c>
      <c r="AN1497">
        <v>240</v>
      </c>
      <c r="AO1497">
        <v>34</v>
      </c>
      <c r="AP1497">
        <v>27</v>
      </c>
      <c r="AQ1497">
        <v>16</v>
      </c>
      <c r="AR1497">
        <v>26</v>
      </c>
      <c r="AS1497">
        <v>16</v>
      </c>
      <c r="AT1497">
        <v>17</v>
      </c>
      <c r="AU1497">
        <v>9</v>
      </c>
      <c r="AV1497">
        <v>44</v>
      </c>
      <c r="AW1497">
        <f t="shared" si="286"/>
        <v>8</v>
      </c>
      <c r="AX1497">
        <f t="shared" si="287"/>
        <v>52</v>
      </c>
      <c r="AY1497" t="s">
        <v>102</v>
      </c>
      <c r="AZ1497" s="1">
        <v>46033.645833333336</v>
      </c>
      <c r="BA1497" s="1">
        <v>46033</v>
      </c>
      <c r="BB1497">
        <v>1</v>
      </c>
      <c r="BC1497" t="s">
        <v>121</v>
      </c>
      <c r="BD1497">
        <v>2026</v>
      </c>
    </row>
    <row r="1498" spans="1:56" x14ac:dyDescent="0.25">
      <c r="A1498">
        <v>22500548</v>
      </c>
      <c r="B1498" t="s">
        <v>74</v>
      </c>
      <c r="C1498" t="s">
        <v>75</v>
      </c>
      <c r="D1498">
        <v>1610612753</v>
      </c>
      <c r="E1498" t="str">
        <f t="shared" si="276"/>
        <v>161061275322500548</v>
      </c>
      <c r="F1498" t="s">
        <v>105</v>
      </c>
      <c r="G1498" t="s">
        <v>106</v>
      </c>
      <c r="H1498">
        <v>1610612740</v>
      </c>
      <c r="I1498" s="4" t="str">
        <f t="shared" si="277"/>
        <v>161061274022500548</v>
      </c>
      <c r="J1498">
        <v>1</v>
      </c>
      <c r="K1498">
        <v>1</v>
      </c>
      <c r="L1498">
        <v>128</v>
      </c>
      <c r="M1498">
        <v>118</v>
      </c>
      <c r="N1498">
        <v>27</v>
      </c>
      <c r="O1498">
        <v>3</v>
      </c>
      <c r="P1498">
        <v>10</v>
      </c>
      <c r="Q1498" s="2">
        <f t="shared" si="278"/>
        <v>0.65708418891170428</v>
      </c>
      <c r="R1498" s="3">
        <f t="shared" si="279"/>
        <v>75.400000000000006</v>
      </c>
      <c r="S1498" s="3">
        <f t="shared" si="280"/>
        <v>67.599999999999994</v>
      </c>
      <c r="T1498" s="3">
        <f t="shared" si="281"/>
        <v>169.76127320954905</v>
      </c>
      <c r="U1498" s="3">
        <f t="shared" si="282"/>
        <v>174.5562130177515</v>
      </c>
      <c r="V1498" s="3">
        <f t="shared" si="283"/>
        <v>-4.7949398082024572</v>
      </c>
      <c r="W1498" s="2">
        <f t="shared" si="284"/>
        <v>2.4545454545454546</v>
      </c>
      <c r="X1498">
        <v>82</v>
      </c>
      <c r="Y1498">
        <v>43</v>
      </c>
      <c r="Z1498" s="2">
        <v>0.52400000000000002</v>
      </c>
      <c r="AA1498">
        <v>24</v>
      </c>
      <c r="AB1498">
        <v>11</v>
      </c>
      <c r="AC1498">
        <f t="shared" si="285"/>
        <v>33</v>
      </c>
      <c r="AD1498" s="2">
        <v>0.45800000000000002</v>
      </c>
      <c r="AE1498">
        <v>35</v>
      </c>
      <c r="AF1498">
        <v>31</v>
      </c>
      <c r="AG1498" s="2">
        <v>0.88600000000000001</v>
      </c>
      <c r="AH1498">
        <v>28</v>
      </c>
      <c r="AI1498">
        <v>11</v>
      </c>
      <c r="AJ1498">
        <v>39</v>
      </c>
      <c r="AK1498">
        <v>16</v>
      </c>
      <c r="AL1498">
        <v>11</v>
      </c>
      <c r="AM1498">
        <v>10</v>
      </c>
      <c r="AN1498">
        <v>240</v>
      </c>
      <c r="AO1498">
        <v>26</v>
      </c>
      <c r="AP1498">
        <v>32</v>
      </c>
      <c r="AQ1498">
        <v>33</v>
      </c>
      <c r="AR1498">
        <v>37</v>
      </c>
      <c r="AS1498">
        <v>12</v>
      </c>
      <c r="AT1498">
        <v>16</v>
      </c>
      <c r="AU1498">
        <v>27</v>
      </c>
      <c r="AV1498">
        <v>58</v>
      </c>
      <c r="AW1498">
        <f t="shared" si="286"/>
        <v>6</v>
      </c>
      <c r="AX1498">
        <f t="shared" si="287"/>
        <v>64</v>
      </c>
      <c r="AY1498" t="s">
        <v>102</v>
      </c>
      <c r="AZ1498" s="1">
        <v>46033.625</v>
      </c>
      <c r="BA1498" s="1">
        <v>46033</v>
      </c>
      <c r="BB1498">
        <v>1</v>
      </c>
      <c r="BC1498" t="s">
        <v>121</v>
      </c>
      <c r="BD1498">
        <v>2026</v>
      </c>
    </row>
    <row r="1499" spans="1:56" x14ac:dyDescent="0.25">
      <c r="A1499">
        <v>22500548</v>
      </c>
      <c r="B1499" t="s">
        <v>105</v>
      </c>
      <c r="C1499" t="s">
        <v>106</v>
      </c>
      <c r="D1499">
        <v>1610612740</v>
      </c>
      <c r="E1499" t="str">
        <f t="shared" si="276"/>
        <v>161061274022500548</v>
      </c>
      <c r="F1499" t="s">
        <v>74</v>
      </c>
      <c r="G1499" t="s">
        <v>75</v>
      </c>
      <c r="H1499">
        <v>1610612753</v>
      </c>
      <c r="I1499" s="4" t="str">
        <f t="shared" si="277"/>
        <v>161061275322500548</v>
      </c>
      <c r="J1499">
        <v>0</v>
      </c>
      <c r="K1499">
        <v>0</v>
      </c>
      <c r="L1499">
        <v>118</v>
      </c>
      <c r="M1499">
        <v>128</v>
      </c>
      <c r="N1499">
        <v>27</v>
      </c>
      <c r="O1499">
        <v>9</v>
      </c>
      <c r="P1499">
        <v>8</v>
      </c>
      <c r="Q1499" s="2">
        <f t="shared" si="278"/>
        <v>0.68129330254041576</v>
      </c>
      <c r="R1499" s="3">
        <f t="shared" si="279"/>
        <v>67.599999999999994</v>
      </c>
      <c r="S1499" s="3">
        <f t="shared" si="280"/>
        <v>75.400000000000006</v>
      </c>
      <c r="T1499" s="3">
        <f t="shared" si="281"/>
        <v>174.5562130177515</v>
      </c>
      <c r="U1499" s="3">
        <f t="shared" si="282"/>
        <v>169.76127320954905</v>
      </c>
      <c r="V1499" s="3">
        <f t="shared" si="283"/>
        <v>4.7949398082024572</v>
      </c>
      <c r="W1499" s="2">
        <f t="shared" si="284"/>
        <v>1.9285714285714286</v>
      </c>
      <c r="X1499">
        <v>80</v>
      </c>
      <c r="Y1499">
        <v>46</v>
      </c>
      <c r="Z1499" s="2">
        <v>0.57499999999999996</v>
      </c>
      <c r="AA1499">
        <v>26</v>
      </c>
      <c r="AB1499">
        <v>14</v>
      </c>
      <c r="AC1499">
        <f t="shared" si="285"/>
        <v>42</v>
      </c>
      <c r="AD1499" s="2">
        <v>0.53800000000000003</v>
      </c>
      <c r="AE1499">
        <v>15</v>
      </c>
      <c r="AF1499">
        <v>12</v>
      </c>
      <c r="AG1499" s="2">
        <v>0.8</v>
      </c>
      <c r="AH1499">
        <v>21</v>
      </c>
      <c r="AI1499">
        <v>5</v>
      </c>
      <c r="AJ1499">
        <v>26</v>
      </c>
      <c r="AK1499">
        <v>25</v>
      </c>
      <c r="AL1499">
        <v>14</v>
      </c>
      <c r="AM1499">
        <v>-10</v>
      </c>
      <c r="AN1499">
        <v>240</v>
      </c>
      <c r="AO1499">
        <v>26</v>
      </c>
      <c r="AP1499">
        <v>33</v>
      </c>
      <c r="AQ1499">
        <v>39</v>
      </c>
      <c r="AR1499">
        <v>20</v>
      </c>
      <c r="AS1499">
        <v>11</v>
      </c>
      <c r="AT1499">
        <v>16</v>
      </c>
      <c r="AU1499">
        <v>25</v>
      </c>
      <c r="AV1499">
        <v>58</v>
      </c>
      <c r="AW1499">
        <f t="shared" si="286"/>
        <v>6</v>
      </c>
      <c r="AX1499">
        <f t="shared" si="287"/>
        <v>64</v>
      </c>
      <c r="AY1499" t="s">
        <v>102</v>
      </c>
      <c r="AZ1499" s="1">
        <v>46033.625</v>
      </c>
      <c r="BA1499" s="1">
        <v>46033</v>
      </c>
      <c r="BB1499">
        <v>1</v>
      </c>
      <c r="BC1499" t="s">
        <v>121</v>
      </c>
      <c r="BD1499">
        <v>2026</v>
      </c>
    </row>
    <row r="1500" spans="1:56" x14ac:dyDescent="0.25">
      <c r="A1500">
        <v>22500547</v>
      </c>
      <c r="B1500" t="s">
        <v>92</v>
      </c>
      <c r="C1500" t="s">
        <v>93</v>
      </c>
      <c r="D1500">
        <v>1610612766</v>
      </c>
      <c r="E1500" t="str">
        <f t="shared" si="276"/>
        <v>161061276622500547</v>
      </c>
      <c r="F1500" t="s">
        <v>107</v>
      </c>
      <c r="G1500" t="s">
        <v>108</v>
      </c>
      <c r="H1500">
        <v>1610612762</v>
      </c>
      <c r="I1500" s="4" t="str">
        <f t="shared" si="277"/>
        <v>161061276222500547</v>
      </c>
      <c r="J1500">
        <v>0</v>
      </c>
      <c r="K1500">
        <v>1</v>
      </c>
      <c r="L1500">
        <v>150</v>
      </c>
      <c r="M1500">
        <v>95</v>
      </c>
      <c r="N1500">
        <v>35</v>
      </c>
      <c r="O1500">
        <v>5</v>
      </c>
      <c r="P1500">
        <v>10</v>
      </c>
      <c r="Q1500" s="2">
        <f t="shared" si="278"/>
        <v>0.6696428571428571</v>
      </c>
      <c r="R1500" s="3">
        <f t="shared" si="279"/>
        <v>79</v>
      </c>
      <c r="S1500" s="3">
        <f t="shared" si="280"/>
        <v>71.239999999999995</v>
      </c>
      <c r="T1500" s="3">
        <f t="shared" si="281"/>
        <v>189.87341772151899</v>
      </c>
      <c r="U1500" s="3">
        <f t="shared" si="282"/>
        <v>133.35204941044358</v>
      </c>
      <c r="V1500" s="3">
        <f t="shared" si="283"/>
        <v>56.521368311075406</v>
      </c>
      <c r="W1500" s="2">
        <f t="shared" si="284"/>
        <v>2.9166666666666665</v>
      </c>
      <c r="X1500">
        <v>101</v>
      </c>
      <c r="Y1500">
        <v>53</v>
      </c>
      <c r="Z1500" s="2">
        <v>0.52500000000000002</v>
      </c>
      <c r="AA1500">
        <v>59</v>
      </c>
      <c r="AB1500">
        <v>24</v>
      </c>
      <c r="AC1500">
        <f t="shared" si="285"/>
        <v>72</v>
      </c>
      <c r="AD1500" s="2">
        <v>0.40699999999999997</v>
      </c>
      <c r="AE1500">
        <v>25</v>
      </c>
      <c r="AF1500">
        <v>20</v>
      </c>
      <c r="AG1500" s="2">
        <v>0.8</v>
      </c>
      <c r="AH1500">
        <v>44</v>
      </c>
      <c r="AI1500">
        <v>21</v>
      </c>
      <c r="AJ1500">
        <v>65</v>
      </c>
      <c r="AK1500">
        <v>18</v>
      </c>
      <c r="AL1500">
        <v>12</v>
      </c>
      <c r="AM1500">
        <v>55</v>
      </c>
      <c r="AN1500">
        <v>240</v>
      </c>
      <c r="AO1500">
        <v>45</v>
      </c>
      <c r="AP1500">
        <v>32</v>
      </c>
      <c r="AQ1500">
        <v>38</v>
      </c>
      <c r="AR1500">
        <v>35</v>
      </c>
      <c r="AS1500">
        <v>57</v>
      </c>
      <c r="AT1500">
        <v>28</v>
      </c>
      <c r="AU1500">
        <v>24</v>
      </c>
      <c r="AV1500">
        <v>56</v>
      </c>
      <c r="AW1500">
        <f t="shared" si="286"/>
        <v>2</v>
      </c>
      <c r="AX1500">
        <f t="shared" si="287"/>
        <v>58</v>
      </c>
      <c r="AY1500" t="s">
        <v>102</v>
      </c>
      <c r="AZ1500" s="1">
        <v>46032.895833333336</v>
      </c>
      <c r="BA1500" s="1">
        <v>46032</v>
      </c>
      <c r="BB1500">
        <v>1</v>
      </c>
      <c r="BC1500" t="s">
        <v>121</v>
      </c>
      <c r="BD1500">
        <v>2026</v>
      </c>
    </row>
    <row r="1501" spans="1:56" x14ac:dyDescent="0.25">
      <c r="A1501">
        <v>22500547</v>
      </c>
      <c r="B1501" t="s">
        <v>107</v>
      </c>
      <c r="C1501" t="s">
        <v>108</v>
      </c>
      <c r="D1501">
        <v>1610612762</v>
      </c>
      <c r="E1501" t="str">
        <f t="shared" si="276"/>
        <v>161061276222500547</v>
      </c>
      <c r="F1501" t="s">
        <v>92</v>
      </c>
      <c r="G1501" t="s">
        <v>93</v>
      </c>
      <c r="H1501">
        <v>1610612766</v>
      </c>
      <c r="I1501" s="4" t="str">
        <f t="shared" si="277"/>
        <v>161061276622500547</v>
      </c>
      <c r="J1501">
        <v>1</v>
      </c>
      <c r="K1501">
        <v>0</v>
      </c>
      <c r="L1501">
        <v>95</v>
      </c>
      <c r="M1501">
        <v>150</v>
      </c>
      <c r="N1501">
        <v>22</v>
      </c>
      <c r="O1501">
        <v>2</v>
      </c>
      <c r="P1501">
        <v>6</v>
      </c>
      <c r="Q1501" s="2">
        <f t="shared" si="278"/>
        <v>0.48848210612916498</v>
      </c>
      <c r="R1501" s="3">
        <f t="shared" si="279"/>
        <v>71.239999999999995</v>
      </c>
      <c r="S1501" s="3">
        <f t="shared" si="280"/>
        <v>79</v>
      </c>
      <c r="T1501" s="3">
        <f t="shared" si="281"/>
        <v>133.35204941044358</v>
      </c>
      <c r="U1501" s="3">
        <f t="shared" si="282"/>
        <v>189.87341772151899</v>
      </c>
      <c r="V1501" s="3">
        <f t="shared" si="283"/>
        <v>-56.521368311075406</v>
      </c>
      <c r="W1501" s="2">
        <f t="shared" si="284"/>
        <v>1.4666666666666666</v>
      </c>
      <c r="X1501">
        <v>88</v>
      </c>
      <c r="Y1501">
        <v>36</v>
      </c>
      <c r="Z1501" s="2">
        <v>0.40899999999999997</v>
      </c>
      <c r="AA1501">
        <v>31</v>
      </c>
      <c r="AB1501">
        <v>7</v>
      </c>
      <c r="AC1501">
        <f t="shared" si="285"/>
        <v>21</v>
      </c>
      <c r="AD1501" s="2">
        <v>0.22600000000000001</v>
      </c>
      <c r="AE1501">
        <v>21</v>
      </c>
      <c r="AF1501">
        <v>16</v>
      </c>
      <c r="AG1501" s="2">
        <v>0.76200000000000001</v>
      </c>
      <c r="AH1501">
        <v>20</v>
      </c>
      <c r="AI1501">
        <v>11</v>
      </c>
      <c r="AJ1501">
        <v>31</v>
      </c>
      <c r="AK1501">
        <v>21</v>
      </c>
      <c r="AL1501">
        <v>15</v>
      </c>
      <c r="AM1501">
        <v>-55</v>
      </c>
      <c r="AN1501">
        <v>240</v>
      </c>
      <c r="AO1501">
        <v>14</v>
      </c>
      <c r="AP1501">
        <v>24</v>
      </c>
      <c r="AQ1501">
        <v>26</v>
      </c>
      <c r="AR1501">
        <v>31</v>
      </c>
      <c r="AS1501">
        <v>0</v>
      </c>
      <c r="AT1501">
        <v>14</v>
      </c>
      <c r="AU1501">
        <v>12</v>
      </c>
      <c r="AV1501">
        <v>52</v>
      </c>
      <c r="AW1501">
        <f t="shared" si="286"/>
        <v>6</v>
      </c>
      <c r="AX1501">
        <f t="shared" si="287"/>
        <v>58</v>
      </c>
      <c r="AY1501" t="s">
        <v>102</v>
      </c>
      <c r="AZ1501" s="1">
        <v>46032.895833333336</v>
      </c>
      <c r="BA1501" s="1">
        <v>46032</v>
      </c>
      <c r="BB1501">
        <v>1</v>
      </c>
      <c r="BC1501" t="s">
        <v>121</v>
      </c>
      <c r="BD1501">
        <v>2026</v>
      </c>
    </row>
    <row r="1502" spans="1:56" x14ac:dyDescent="0.25">
      <c r="A1502">
        <v>22500545</v>
      </c>
      <c r="B1502" t="s">
        <v>53</v>
      </c>
      <c r="C1502" t="s">
        <v>54</v>
      </c>
      <c r="D1502">
        <v>1610612759</v>
      </c>
      <c r="E1502" t="str">
        <f t="shared" si="276"/>
        <v>161061275922500545</v>
      </c>
      <c r="F1502" t="s">
        <v>76</v>
      </c>
      <c r="G1502" t="s">
        <v>77</v>
      </c>
      <c r="H1502">
        <v>1610612738</v>
      </c>
      <c r="I1502" s="4" t="str">
        <f t="shared" si="277"/>
        <v>161061273822500545</v>
      </c>
      <c r="J1502">
        <v>0</v>
      </c>
      <c r="K1502">
        <v>1</v>
      </c>
      <c r="L1502">
        <v>100</v>
      </c>
      <c r="M1502">
        <v>95</v>
      </c>
      <c r="N1502">
        <v>22</v>
      </c>
      <c r="O1502">
        <v>4</v>
      </c>
      <c r="P1502">
        <v>5</v>
      </c>
      <c r="Q1502" s="2">
        <f t="shared" si="278"/>
        <v>0.48169556840077071</v>
      </c>
      <c r="R1502" s="3">
        <f t="shared" si="279"/>
        <v>83.8</v>
      </c>
      <c r="S1502" s="3">
        <f t="shared" si="280"/>
        <v>75.760000000000005</v>
      </c>
      <c r="T1502" s="3">
        <f t="shared" si="281"/>
        <v>119.33174224343676</v>
      </c>
      <c r="U1502" s="3">
        <f t="shared" si="282"/>
        <v>125.39598732840548</v>
      </c>
      <c r="V1502" s="3">
        <f t="shared" si="283"/>
        <v>-6.0642450849687179</v>
      </c>
      <c r="W1502" s="2">
        <f t="shared" si="284"/>
        <v>2.75</v>
      </c>
      <c r="X1502">
        <v>95</v>
      </c>
      <c r="Y1502">
        <v>38</v>
      </c>
      <c r="Z1502" s="2">
        <v>0.4</v>
      </c>
      <c r="AA1502">
        <v>44</v>
      </c>
      <c r="AB1502">
        <v>10</v>
      </c>
      <c r="AC1502">
        <f t="shared" si="285"/>
        <v>30</v>
      </c>
      <c r="AD1502" s="2">
        <v>0.22700000000000001</v>
      </c>
      <c r="AE1502">
        <v>20</v>
      </c>
      <c r="AF1502">
        <v>14</v>
      </c>
      <c r="AG1502" s="2">
        <v>0.7</v>
      </c>
      <c r="AH1502">
        <v>41</v>
      </c>
      <c r="AI1502">
        <v>12</v>
      </c>
      <c r="AJ1502">
        <v>53</v>
      </c>
      <c r="AK1502">
        <v>13</v>
      </c>
      <c r="AL1502">
        <v>8</v>
      </c>
      <c r="AM1502">
        <v>5</v>
      </c>
      <c r="AN1502">
        <v>240</v>
      </c>
      <c r="AO1502">
        <v>21</v>
      </c>
      <c r="AP1502">
        <v>29</v>
      </c>
      <c r="AQ1502">
        <v>23</v>
      </c>
      <c r="AR1502">
        <v>27</v>
      </c>
      <c r="AS1502">
        <v>5</v>
      </c>
      <c r="AT1502">
        <v>11</v>
      </c>
      <c r="AU1502">
        <v>8</v>
      </c>
      <c r="AV1502">
        <v>40</v>
      </c>
      <c r="AW1502">
        <f t="shared" si="286"/>
        <v>16</v>
      </c>
      <c r="AX1502">
        <f t="shared" si="287"/>
        <v>56</v>
      </c>
      <c r="AY1502" t="s">
        <v>102</v>
      </c>
      <c r="AZ1502" s="1">
        <v>46032.833333333336</v>
      </c>
      <c r="BA1502" s="1">
        <v>46032</v>
      </c>
      <c r="BB1502">
        <v>1</v>
      </c>
      <c r="BC1502" t="s">
        <v>121</v>
      </c>
      <c r="BD1502">
        <v>2026</v>
      </c>
    </row>
    <row r="1503" spans="1:56" x14ac:dyDescent="0.25">
      <c r="A1503">
        <v>22500545</v>
      </c>
      <c r="B1503" t="s">
        <v>76</v>
      </c>
      <c r="C1503" t="s">
        <v>77</v>
      </c>
      <c r="D1503">
        <v>1610612738</v>
      </c>
      <c r="E1503" t="str">
        <f t="shared" si="276"/>
        <v>161061273822500545</v>
      </c>
      <c r="F1503" t="s">
        <v>53</v>
      </c>
      <c r="G1503" t="s">
        <v>54</v>
      </c>
      <c r="H1503">
        <v>1610612759</v>
      </c>
      <c r="I1503" s="4" t="str">
        <f t="shared" si="277"/>
        <v>161061275922500545</v>
      </c>
      <c r="J1503">
        <v>1</v>
      </c>
      <c r="K1503">
        <v>0</v>
      </c>
      <c r="L1503">
        <v>95</v>
      </c>
      <c r="M1503">
        <v>100</v>
      </c>
      <c r="N1503">
        <v>22</v>
      </c>
      <c r="O1503">
        <v>5</v>
      </c>
      <c r="P1503">
        <v>5</v>
      </c>
      <c r="Q1503" s="2">
        <f t="shared" si="278"/>
        <v>0.50126635711270573</v>
      </c>
      <c r="R1503" s="3">
        <f t="shared" si="279"/>
        <v>75.760000000000005</v>
      </c>
      <c r="S1503" s="3">
        <f t="shared" si="280"/>
        <v>83.8</v>
      </c>
      <c r="T1503" s="3">
        <f t="shared" si="281"/>
        <v>125.39598732840548</v>
      </c>
      <c r="U1503" s="3">
        <f t="shared" si="282"/>
        <v>119.33174224343676</v>
      </c>
      <c r="V1503" s="3">
        <f t="shared" si="283"/>
        <v>6.0642450849687179</v>
      </c>
      <c r="W1503" s="2">
        <f t="shared" si="284"/>
        <v>2.2000000000000002</v>
      </c>
      <c r="X1503">
        <v>93</v>
      </c>
      <c r="Y1503">
        <v>38</v>
      </c>
      <c r="Z1503" s="2">
        <v>0.40899999999999997</v>
      </c>
      <c r="AA1503">
        <v>44</v>
      </c>
      <c r="AB1503">
        <v>16</v>
      </c>
      <c r="AC1503">
        <f t="shared" si="285"/>
        <v>48</v>
      </c>
      <c r="AD1503" s="2">
        <v>0.36399999999999999</v>
      </c>
      <c r="AE1503">
        <v>4</v>
      </c>
      <c r="AF1503">
        <v>3</v>
      </c>
      <c r="AG1503" s="2">
        <v>0.75</v>
      </c>
      <c r="AH1503">
        <v>43</v>
      </c>
      <c r="AI1503">
        <v>9</v>
      </c>
      <c r="AJ1503">
        <v>52</v>
      </c>
      <c r="AK1503">
        <v>18</v>
      </c>
      <c r="AL1503">
        <v>10</v>
      </c>
      <c r="AM1503">
        <v>-5</v>
      </c>
      <c r="AN1503">
        <v>240</v>
      </c>
      <c r="AO1503">
        <v>26</v>
      </c>
      <c r="AP1503">
        <v>29</v>
      </c>
      <c r="AQ1503">
        <v>20</v>
      </c>
      <c r="AR1503">
        <v>20</v>
      </c>
      <c r="AS1503">
        <v>9</v>
      </c>
      <c r="AT1503">
        <v>4</v>
      </c>
      <c r="AU1503">
        <v>12</v>
      </c>
      <c r="AV1503">
        <v>36</v>
      </c>
      <c r="AW1503">
        <f t="shared" si="286"/>
        <v>8</v>
      </c>
      <c r="AX1503">
        <f t="shared" si="287"/>
        <v>44</v>
      </c>
      <c r="AY1503" t="s">
        <v>102</v>
      </c>
      <c r="AZ1503" s="1">
        <v>46032.833333333336</v>
      </c>
      <c r="BA1503" s="1">
        <v>46032</v>
      </c>
      <c r="BB1503">
        <v>1</v>
      </c>
      <c r="BC1503" t="s">
        <v>121</v>
      </c>
      <c r="BD1503">
        <v>2026</v>
      </c>
    </row>
    <row r="1504" spans="1:56" x14ac:dyDescent="0.25">
      <c r="A1504">
        <v>22500546</v>
      </c>
      <c r="B1504" t="s">
        <v>100</v>
      </c>
      <c r="C1504" t="s">
        <v>101</v>
      </c>
      <c r="D1504">
        <v>1610612741</v>
      </c>
      <c r="E1504" t="str">
        <f t="shared" si="276"/>
        <v>161061274122500546</v>
      </c>
      <c r="F1504" t="s">
        <v>98</v>
      </c>
      <c r="G1504" t="s">
        <v>99</v>
      </c>
      <c r="H1504">
        <v>1610612742</v>
      </c>
      <c r="I1504" s="4" t="str">
        <f t="shared" si="277"/>
        <v>161061274222500546</v>
      </c>
      <c r="J1504">
        <v>1</v>
      </c>
      <c r="K1504">
        <v>1</v>
      </c>
      <c r="L1504">
        <v>125</v>
      </c>
      <c r="M1504">
        <v>107</v>
      </c>
      <c r="N1504">
        <v>31</v>
      </c>
      <c r="O1504">
        <v>7</v>
      </c>
      <c r="P1504">
        <v>10</v>
      </c>
      <c r="Q1504" s="2">
        <f t="shared" si="278"/>
        <v>0.61106765741102853</v>
      </c>
      <c r="R1504" s="3">
        <f t="shared" si="279"/>
        <v>77.28</v>
      </c>
      <c r="S1504" s="3">
        <f t="shared" si="280"/>
        <v>79</v>
      </c>
      <c r="T1504" s="3">
        <f t="shared" si="281"/>
        <v>161.74948240165631</v>
      </c>
      <c r="U1504" s="3">
        <f t="shared" si="282"/>
        <v>135.44303797468353</v>
      </c>
      <c r="V1504" s="3">
        <f t="shared" si="283"/>
        <v>26.306444426972774</v>
      </c>
      <c r="W1504" s="2">
        <f t="shared" si="284"/>
        <v>2.2142857142857144</v>
      </c>
      <c r="X1504">
        <v>97</v>
      </c>
      <c r="Y1504">
        <v>50</v>
      </c>
      <c r="Z1504" s="2">
        <v>0.51500000000000001</v>
      </c>
      <c r="AA1504">
        <v>46</v>
      </c>
      <c r="AB1504">
        <v>15</v>
      </c>
      <c r="AC1504">
        <f t="shared" si="285"/>
        <v>45</v>
      </c>
      <c r="AD1504" s="2">
        <v>0.32600000000000001</v>
      </c>
      <c r="AE1504">
        <v>12</v>
      </c>
      <c r="AF1504">
        <v>10</v>
      </c>
      <c r="AG1504" s="2">
        <v>0.83299999999999996</v>
      </c>
      <c r="AH1504">
        <v>41</v>
      </c>
      <c r="AI1504">
        <v>11</v>
      </c>
      <c r="AJ1504">
        <v>52</v>
      </c>
      <c r="AK1504">
        <v>20</v>
      </c>
      <c r="AL1504">
        <v>14</v>
      </c>
      <c r="AM1504">
        <v>18</v>
      </c>
      <c r="AN1504">
        <v>240</v>
      </c>
      <c r="AO1504">
        <v>36</v>
      </c>
      <c r="AP1504">
        <v>30</v>
      </c>
      <c r="AQ1504">
        <v>28</v>
      </c>
      <c r="AR1504">
        <v>31</v>
      </c>
      <c r="AS1504">
        <v>27</v>
      </c>
      <c r="AT1504">
        <v>38</v>
      </c>
      <c r="AU1504">
        <v>17</v>
      </c>
      <c r="AV1504">
        <v>68</v>
      </c>
      <c r="AW1504">
        <f t="shared" si="286"/>
        <v>2</v>
      </c>
      <c r="AX1504">
        <f t="shared" si="287"/>
        <v>70</v>
      </c>
      <c r="AY1504" t="s">
        <v>102</v>
      </c>
      <c r="AZ1504" s="1">
        <v>46032.833333333336</v>
      </c>
      <c r="BA1504" s="1">
        <v>46032</v>
      </c>
      <c r="BB1504">
        <v>1</v>
      </c>
      <c r="BC1504" t="s">
        <v>121</v>
      </c>
      <c r="BD1504">
        <v>2026</v>
      </c>
    </row>
    <row r="1505" spans="1:56" x14ac:dyDescent="0.25">
      <c r="A1505">
        <v>22500546</v>
      </c>
      <c r="B1505" t="s">
        <v>98</v>
      </c>
      <c r="C1505" t="s">
        <v>99</v>
      </c>
      <c r="D1505">
        <v>1610612742</v>
      </c>
      <c r="E1505" t="str">
        <f t="shared" si="276"/>
        <v>161061274222500546</v>
      </c>
      <c r="F1505" t="s">
        <v>100</v>
      </c>
      <c r="G1505" t="s">
        <v>101</v>
      </c>
      <c r="H1505">
        <v>1610612741</v>
      </c>
      <c r="I1505" s="4" t="str">
        <f t="shared" si="277"/>
        <v>161061274122500546</v>
      </c>
      <c r="J1505">
        <v>0</v>
      </c>
      <c r="K1505">
        <v>0</v>
      </c>
      <c r="L1505">
        <v>107</v>
      </c>
      <c r="M1505">
        <v>125</v>
      </c>
      <c r="N1505">
        <v>25</v>
      </c>
      <c r="O1505">
        <v>6</v>
      </c>
      <c r="P1505">
        <v>7</v>
      </c>
      <c r="Q1505" s="2">
        <f t="shared" si="278"/>
        <v>0.52450980392156865</v>
      </c>
      <c r="R1505" s="3">
        <f t="shared" si="279"/>
        <v>79</v>
      </c>
      <c r="S1505" s="3">
        <f t="shared" si="280"/>
        <v>77.28</v>
      </c>
      <c r="T1505" s="3">
        <f t="shared" si="281"/>
        <v>135.44303797468353</v>
      </c>
      <c r="U1505" s="3">
        <f t="shared" si="282"/>
        <v>161.74948240165631</v>
      </c>
      <c r="V1505" s="3">
        <f t="shared" si="283"/>
        <v>-26.306444426972774</v>
      </c>
      <c r="W1505" s="2">
        <f t="shared" si="284"/>
        <v>1.7857142857142858</v>
      </c>
      <c r="X1505">
        <v>91</v>
      </c>
      <c r="Y1505">
        <v>39</v>
      </c>
      <c r="Z1505" s="2">
        <v>0.42899999999999999</v>
      </c>
      <c r="AA1505">
        <v>35</v>
      </c>
      <c r="AB1505">
        <v>13</v>
      </c>
      <c r="AC1505">
        <f t="shared" si="285"/>
        <v>39</v>
      </c>
      <c r="AD1505" s="2">
        <v>0.371</v>
      </c>
      <c r="AE1505">
        <v>25</v>
      </c>
      <c r="AF1505">
        <v>16</v>
      </c>
      <c r="AG1505" s="2">
        <v>0.64</v>
      </c>
      <c r="AH1505">
        <v>33</v>
      </c>
      <c r="AI1505">
        <v>9</v>
      </c>
      <c r="AJ1505">
        <v>42</v>
      </c>
      <c r="AK1505">
        <v>13</v>
      </c>
      <c r="AL1505">
        <v>14</v>
      </c>
      <c r="AM1505">
        <v>-18</v>
      </c>
      <c r="AN1505">
        <v>240</v>
      </c>
      <c r="AO1505">
        <v>28</v>
      </c>
      <c r="AP1505">
        <v>27</v>
      </c>
      <c r="AQ1505">
        <v>24</v>
      </c>
      <c r="AR1505">
        <v>28</v>
      </c>
      <c r="AS1505">
        <v>0</v>
      </c>
      <c r="AT1505">
        <v>8</v>
      </c>
      <c r="AU1505">
        <v>18</v>
      </c>
      <c r="AV1505">
        <v>44</v>
      </c>
      <c r="AW1505">
        <f t="shared" si="286"/>
        <v>8</v>
      </c>
      <c r="AX1505">
        <f t="shared" si="287"/>
        <v>52</v>
      </c>
      <c r="AY1505" t="s">
        <v>102</v>
      </c>
      <c r="AZ1505" s="1">
        <v>46032.833333333336</v>
      </c>
      <c r="BA1505" s="1">
        <v>46032</v>
      </c>
      <c r="BB1505">
        <v>1</v>
      </c>
      <c r="BC1505" t="s">
        <v>121</v>
      </c>
      <c r="BD1505">
        <v>2026</v>
      </c>
    </row>
    <row r="1506" spans="1:56" x14ac:dyDescent="0.25">
      <c r="A1506">
        <v>22500544</v>
      </c>
      <c r="B1506" t="s">
        <v>94</v>
      </c>
      <c r="C1506" t="s">
        <v>95</v>
      </c>
      <c r="D1506">
        <v>1610612746</v>
      </c>
      <c r="E1506" t="str">
        <f t="shared" si="276"/>
        <v>161061274622500544</v>
      </c>
      <c r="F1506" t="s">
        <v>64</v>
      </c>
      <c r="G1506" t="s">
        <v>65</v>
      </c>
      <c r="H1506">
        <v>1610612765</v>
      </c>
      <c r="I1506" s="4" t="str">
        <f t="shared" si="277"/>
        <v>161061276522500544</v>
      </c>
      <c r="J1506">
        <v>0</v>
      </c>
      <c r="K1506">
        <v>1</v>
      </c>
      <c r="L1506">
        <v>98</v>
      </c>
      <c r="M1506">
        <v>92</v>
      </c>
      <c r="N1506">
        <v>17</v>
      </c>
      <c r="O1506">
        <v>6</v>
      </c>
      <c r="P1506">
        <v>18</v>
      </c>
      <c r="Q1506" s="2">
        <f t="shared" si="278"/>
        <v>0.55783242258652088</v>
      </c>
      <c r="R1506" s="3">
        <f t="shared" si="279"/>
        <v>58.84</v>
      </c>
      <c r="S1506" s="3">
        <f t="shared" si="280"/>
        <v>54</v>
      </c>
      <c r="T1506" s="3">
        <f t="shared" si="281"/>
        <v>166.55336505778382</v>
      </c>
      <c r="U1506" s="3">
        <f t="shared" si="282"/>
        <v>170.37037037037038</v>
      </c>
      <c r="V1506" s="3">
        <f t="shared" si="283"/>
        <v>-3.8170053125865593</v>
      </c>
      <c r="W1506" s="2">
        <f t="shared" si="284"/>
        <v>0.80952380952380953</v>
      </c>
      <c r="X1506">
        <v>72</v>
      </c>
      <c r="Y1506">
        <v>31</v>
      </c>
      <c r="Z1506" s="2">
        <v>0.43099999999999999</v>
      </c>
      <c r="AA1506">
        <v>31</v>
      </c>
      <c r="AB1506">
        <v>11</v>
      </c>
      <c r="AC1506">
        <f t="shared" si="285"/>
        <v>33</v>
      </c>
      <c r="AD1506" s="2">
        <v>0.35499999999999998</v>
      </c>
      <c r="AE1506">
        <v>36</v>
      </c>
      <c r="AF1506">
        <v>25</v>
      </c>
      <c r="AG1506" s="2">
        <v>0.69399999999999995</v>
      </c>
      <c r="AH1506">
        <v>29</v>
      </c>
      <c r="AI1506">
        <v>8</v>
      </c>
      <c r="AJ1506">
        <v>37</v>
      </c>
      <c r="AK1506">
        <v>17</v>
      </c>
      <c r="AL1506">
        <v>21</v>
      </c>
      <c r="AM1506">
        <v>6</v>
      </c>
      <c r="AN1506">
        <v>240</v>
      </c>
      <c r="AO1506">
        <v>14</v>
      </c>
      <c r="AP1506">
        <v>27</v>
      </c>
      <c r="AQ1506">
        <v>27</v>
      </c>
      <c r="AR1506">
        <v>30</v>
      </c>
      <c r="AS1506">
        <v>6</v>
      </c>
      <c r="AT1506">
        <v>7</v>
      </c>
      <c r="AU1506">
        <v>32</v>
      </c>
      <c r="AV1506">
        <v>40</v>
      </c>
      <c r="AW1506">
        <f t="shared" si="286"/>
        <v>0</v>
      </c>
      <c r="AX1506">
        <f t="shared" si="287"/>
        <v>40</v>
      </c>
      <c r="AY1506" t="s">
        <v>102</v>
      </c>
      <c r="AZ1506" s="1">
        <v>46032.8125</v>
      </c>
      <c r="BA1506" s="1">
        <v>46032</v>
      </c>
      <c r="BB1506">
        <v>1</v>
      </c>
      <c r="BC1506" t="s">
        <v>121</v>
      </c>
      <c r="BD1506">
        <v>2026</v>
      </c>
    </row>
    <row r="1507" spans="1:56" x14ac:dyDescent="0.25">
      <c r="A1507">
        <v>22500544</v>
      </c>
      <c r="B1507" t="s">
        <v>64</v>
      </c>
      <c r="C1507" t="s">
        <v>65</v>
      </c>
      <c r="D1507">
        <v>1610612765</v>
      </c>
      <c r="E1507" t="str">
        <f t="shared" si="276"/>
        <v>161061276522500544</v>
      </c>
      <c r="F1507" t="s">
        <v>94</v>
      </c>
      <c r="G1507" t="s">
        <v>95</v>
      </c>
      <c r="H1507">
        <v>1610612746</v>
      </c>
      <c r="I1507" s="4" t="str">
        <f t="shared" si="277"/>
        <v>161061274622500544</v>
      </c>
      <c r="J1507">
        <v>1</v>
      </c>
      <c r="K1507">
        <v>0</v>
      </c>
      <c r="L1507">
        <v>92</v>
      </c>
      <c r="M1507">
        <v>98</v>
      </c>
      <c r="N1507">
        <v>21</v>
      </c>
      <c r="O1507">
        <v>13</v>
      </c>
      <c r="P1507">
        <v>18</v>
      </c>
      <c r="Q1507" s="2">
        <f t="shared" si="278"/>
        <v>0.48936170212765956</v>
      </c>
      <c r="R1507" s="3">
        <f t="shared" si="279"/>
        <v>54</v>
      </c>
      <c r="S1507" s="3">
        <f t="shared" si="280"/>
        <v>58.84</v>
      </c>
      <c r="T1507" s="3">
        <f t="shared" si="281"/>
        <v>170.37037037037038</v>
      </c>
      <c r="U1507" s="3">
        <f t="shared" si="282"/>
        <v>166.55336505778382</v>
      </c>
      <c r="V1507" s="3">
        <f t="shared" si="283"/>
        <v>3.8170053125865593</v>
      </c>
      <c r="W1507" s="2">
        <f t="shared" si="284"/>
        <v>0.875</v>
      </c>
      <c r="X1507">
        <v>83</v>
      </c>
      <c r="Y1507">
        <v>33</v>
      </c>
      <c r="Z1507" s="2">
        <v>0.39800000000000002</v>
      </c>
      <c r="AA1507">
        <v>35</v>
      </c>
      <c r="AB1507">
        <v>8</v>
      </c>
      <c r="AC1507">
        <f t="shared" si="285"/>
        <v>24</v>
      </c>
      <c r="AD1507" s="2">
        <v>0.22900000000000001</v>
      </c>
      <c r="AE1507">
        <v>25</v>
      </c>
      <c r="AF1507">
        <v>18</v>
      </c>
      <c r="AG1507" s="2">
        <v>0.72</v>
      </c>
      <c r="AH1507">
        <v>31</v>
      </c>
      <c r="AI1507">
        <v>16</v>
      </c>
      <c r="AJ1507">
        <v>47</v>
      </c>
      <c r="AK1507">
        <v>26</v>
      </c>
      <c r="AL1507">
        <v>24</v>
      </c>
      <c r="AM1507">
        <v>-6</v>
      </c>
      <c r="AN1507">
        <v>240</v>
      </c>
      <c r="AO1507">
        <v>28</v>
      </c>
      <c r="AP1507">
        <v>27</v>
      </c>
      <c r="AQ1507">
        <v>21</v>
      </c>
      <c r="AR1507">
        <v>16</v>
      </c>
      <c r="AS1507">
        <v>19</v>
      </c>
      <c r="AT1507">
        <v>21</v>
      </c>
      <c r="AU1507">
        <v>28</v>
      </c>
      <c r="AV1507">
        <v>46</v>
      </c>
      <c r="AW1507">
        <f t="shared" si="286"/>
        <v>4</v>
      </c>
      <c r="AX1507">
        <f t="shared" si="287"/>
        <v>50</v>
      </c>
      <c r="AY1507" t="s">
        <v>102</v>
      </c>
      <c r="AZ1507" s="1">
        <v>46032.8125</v>
      </c>
      <c r="BA1507" s="1">
        <v>46032</v>
      </c>
      <c r="BB1507">
        <v>1</v>
      </c>
      <c r="BC1507" t="s">
        <v>121</v>
      </c>
      <c r="BD1507">
        <v>2026</v>
      </c>
    </row>
    <row r="1508" spans="1:56" x14ac:dyDescent="0.25">
      <c r="A1508">
        <v>22500543</v>
      </c>
      <c r="B1508" t="s">
        <v>96</v>
      </c>
      <c r="C1508" t="s">
        <v>97</v>
      </c>
      <c r="D1508">
        <v>1610612748</v>
      </c>
      <c r="E1508" t="str">
        <f t="shared" si="276"/>
        <v>161061274822500543</v>
      </c>
      <c r="F1508" t="s">
        <v>113</v>
      </c>
      <c r="G1508" t="s">
        <v>114</v>
      </c>
      <c r="H1508">
        <v>1610612754</v>
      </c>
      <c r="I1508" s="4" t="str">
        <f t="shared" si="277"/>
        <v>161061275422500543</v>
      </c>
      <c r="J1508">
        <v>0</v>
      </c>
      <c r="K1508">
        <v>0</v>
      </c>
      <c r="L1508">
        <v>99</v>
      </c>
      <c r="M1508">
        <v>123</v>
      </c>
      <c r="N1508">
        <v>17</v>
      </c>
      <c r="O1508">
        <v>5</v>
      </c>
      <c r="P1508">
        <v>6</v>
      </c>
      <c r="Q1508" s="2">
        <f t="shared" si="278"/>
        <v>0.47250859106529208</v>
      </c>
      <c r="R1508" s="3">
        <f t="shared" si="279"/>
        <v>74.760000000000005</v>
      </c>
      <c r="S1508" s="3">
        <f t="shared" si="280"/>
        <v>79.680000000000007</v>
      </c>
      <c r="T1508" s="3">
        <f t="shared" si="281"/>
        <v>132.42375601926162</v>
      </c>
      <c r="U1508" s="3">
        <f t="shared" si="282"/>
        <v>154.36746987951807</v>
      </c>
      <c r="V1508" s="3">
        <f t="shared" si="283"/>
        <v>-21.943713860256452</v>
      </c>
      <c r="W1508" s="2">
        <f t="shared" si="284"/>
        <v>0.89473684210526316</v>
      </c>
      <c r="X1508">
        <v>92</v>
      </c>
      <c r="Y1508">
        <v>36</v>
      </c>
      <c r="Z1508" s="2">
        <v>0.39100000000000001</v>
      </c>
      <c r="AA1508">
        <v>30</v>
      </c>
      <c r="AB1508">
        <v>4</v>
      </c>
      <c r="AC1508">
        <f t="shared" si="285"/>
        <v>12</v>
      </c>
      <c r="AD1508" s="2">
        <v>0.13300000000000001</v>
      </c>
      <c r="AE1508">
        <v>29</v>
      </c>
      <c r="AF1508">
        <v>23</v>
      </c>
      <c r="AG1508" s="2">
        <v>0.79300000000000004</v>
      </c>
      <c r="AH1508">
        <v>40</v>
      </c>
      <c r="AI1508">
        <v>11</v>
      </c>
      <c r="AJ1508">
        <v>51</v>
      </c>
      <c r="AK1508">
        <v>18</v>
      </c>
      <c r="AL1508">
        <v>19</v>
      </c>
      <c r="AM1508">
        <v>-24</v>
      </c>
      <c r="AN1508">
        <v>240</v>
      </c>
      <c r="AO1508">
        <v>18</v>
      </c>
      <c r="AP1508">
        <v>27</v>
      </c>
      <c r="AQ1508">
        <v>27</v>
      </c>
      <c r="AR1508">
        <v>27</v>
      </c>
      <c r="AS1508">
        <v>0</v>
      </c>
      <c r="AT1508">
        <v>15</v>
      </c>
      <c r="AU1508">
        <v>19</v>
      </c>
      <c r="AV1508">
        <v>58</v>
      </c>
      <c r="AW1508">
        <f t="shared" si="286"/>
        <v>6</v>
      </c>
      <c r="AX1508">
        <f t="shared" si="287"/>
        <v>64</v>
      </c>
      <c r="AY1508" t="s">
        <v>102</v>
      </c>
      <c r="AZ1508" s="1">
        <v>46032.791666666664</v>
      </c>
      <c r="BA1508" s="1">
        <v>46032</v>
      </c>
      <c r="BB1508">
        <v>1</v>
      </c>
      <c r="BC1508" t="s">
        <v>121</v>
      </c>
      <c r="BD1508">
        <v>2026</v>
      </c>
    </row>
    <row r="1509" spans="1:56" x14ac:dyDescent="0.25">
      <c r="A1509">
        <v>22500543</v>
      </c>
      <c r="B1509" t="s">
        <v>113</v>
      </c>
      <c r="C1509" t="s">
        <v>114</v>
      </c>
      <c r="D1509">
        <v>1610612754</v>
      </c>
      <c r="E1509" t="str">
        <f t="shared" si="276"/>
        <v>161061275422500543</v>
      </c>
      <c r="F1509" t="s">
        <v>96</v>
      </c>
      <c r="G1509" t="s">
        <v>97</v>
      </c>
      <c r="H1509">
        <v>1610612748</v>
      </c>
      <c r="I1509" s="4" t="str">
        <f t="shared" si="277"/>
        <v>161061274822500543</v>
      </c>
      <c r="J1509">
        <v>1</v>
      </c>
      <c r="K1509">
        <v>1</v>
      </c>
      <c r="L1509">
        <v>123</v>
      </c>
      <c r="M1509">
        <v>99</v>
      </c>
      <c r="N1509">
        <v>37</v>
      </c>
      <c r="O1509">
        <v>4</v>
      </c>
      <c r="P1509">
        <v>13</v>
      </c>
      <c r="Q1509" s="2">
        <f t="shared" si="278"/>
        <v>0.57113670133729566</v>
      </c>
      <c r="R1509" s="3">
        <f t="shared" si="279"/>
        <v>79.680000000000007</v>
      </c>
      <c r="S1509" s="3">
        <f t="shared" si="280"/>
        <v>74.760000000000005</v>
      </c>
      <c r="T1509" s="3">
        <f t="shared" si="281"/>
        <v>154.36746987951807</v>
      </c>
      <c r="U1509" s="3">
        <f t="shared" si="282"/>
        <v>132.42375601926162</v>
      </c>
      <c r="V1509" s="3">
        <f t="shared" si="283"/>
        <v>21.943713860256452</v>
      </c>
      <c r="W1509" s="2">
        <f t="shared" si="284"/>
        <v>2.3125</v>
      </c>
      <c r="X1509">
        <v>98</v>
      </c>
      <c r="Y1509">
        <v>44</v>
      </c>
      <c r="Z1509" s="2">
        <v>0.44900000000000001</v>
      </c>
      <c r="AA1509">
        <v>40</v>
      </c>
      <c r="AB1509">
        <v>17</v>
      </c>
      <c r="AC1509">
        <f t="shared" si="285"/>
        <v>51</v>
      </c>
      <c r="AD1509" s="2">
        <v>0.42499999999999999</v>
      </c>
      <c r="AE1509">
        <v>22</v>
      </c>
      <c r="AF1509">
        <v>18</v>
      </c>
      <c r="AG1509" s="2">
        <v>0.81799999999999995</v>
      </c>
      <c r="AH1509">
        <v>42</v>
      </c>
      <c r="AI1509">
        <v>12</v>
      </c>
      <c r="AJ1509">
        <v>54</v>
      </c>
      <c r="AK1509">
        <v>23</v>
      </c>
      <c r="AL1509">
        <v>16</v>
      </c>
      <c r="AM1509">
        <v>24</v>
      </c>
      <c r="AN1509">
        <v>240</v>
      </c>
      <c r="AO1509">
        <v>36</v>
      </c>
      <c r="AP1509">
        <v>25</v>
      </c>
      <c r="AQ1509">
        <v>38</v>
      </c>
      <c r="AR1509">
        <v>24</v>
      </c>
      <c r="AS1509">
        <v>29</v>
      </c>
      <c r="AT1509">
        <v>24</v>
      </c>
      <c r="AU1509">
        <v>27</v>
      </c>
      <c r="AV1509">
        <v>44</v>
      </c>
      <c r="AW1509">
        <f t="shared" si="286"/>
        <v>10</v>
      </c>
      <c r="AX1509">
        <f t="shared" si="287"/>
        <v>54</v>
      </c>
      <c r="AY1509" t="s">
        <v>102</v>
      </c>
      <c r="AZ1509" s="1">
        <v>46032.791666666664</v>
      </c>
      <c r="BA1509" s="1">
        <v>46032</v>
      </c>
      <c r="BB1509">
        <v>1</v>
      </c>
      <c r="BC1509" t="s">
        <v>121</v>
      </c>
      <c r="BD1509">
        <v>2026</v>
      </c>
    </row>
    <row r="1510" spans="1:56" x14ac:dyDescent="0.25">
      <c r="A1510">
        <v>22500542</v>
      </c>
      <c r="B1510" t="s">
        <v>62</v>
      </c>
      <c r="C1510" t="s">
        <v>63</v>
      </c>
      <c r="D1510">
        <v>1610612739</v>
      </c>
      <c r="E1510" t="str">
        <f t="shared" si="276"/>
        <v>161061273922500542</v>
      </c>
      <c r="F1510" t="s">
        <v>66</v>
      </c>
      <c r="G1510" t="s">
        <v>67</v>
      </c>
      <c r="H1510">
        <v>1610612750</v>
      </c>
      <c r="I1510" s="4" t="str">
        <f t="shared" si="277"/>
        <v>161061275022500542</v>
      </c>
      <c r="J1510">
        <v>1</v>
      </c>
      <c r="K1510">
        <v>1</v>
      </c>
      <c r="L1510">
        <v>146</v>
      </c>
      <c r="M1510">
        <v>134</v>
      </c>
      <c r="N1510">
        <v>38</v>
      </c>
      <c r="O1510">
        <v>2</v>
      </c>
      <c r="P1510">
        <v>10</v>
      </c>
      <c r="Q1510" s="2">
        <f t="shared" si="278"/>
        <v>0.70873786407766992</v>
      </c>
      <c r="R1510" s="3">
        <f t="shared" si="279"/>
        <v>86</v>
      </c>
      <c r="S1510" s="3">
        <f t="shared" si="280"/>
        <v>71.8</v>
      </c>
      <c r="T1510" s="3">
        <f t="shared" si="281"/>
        <v>169.76744186046511</v>
      </c>
      <c r="U1510" s="3">
        <f t="shared" si="282"/>
        <v>186.62952646239555</v>
      </c>
      <c r="V1510" s="3">
        <f t="shared" si="283"/>
        <v>-16.862084601930434</v>
      </c>
      <c r="W1510" s="2">
        <f t="shared" si="284"/>
        <v>4.2222222222222223</v>
      </c>
      <c r="X1510">
        <v>92</v>
      </c>
      <c r="Y1510">
        <v>55</v>
      </c>
      <c r="Z1510" s="2">
        <v>0.59799999999999998</v>
      </c>
      <c r="AA1510">
        <v>31</v>
      </c>
      <c r="AB1510">
        <v>15</v>
      </c>
      <c r="AC1510">
        <f t="shared" si="285"/>
        <v>45</v>
      </c>
      <c r="AD1510" s="2">
        <v>0.48399999999999999</v>
      </c>
      <c r="AE1510">
        <v>25</v>
      </c>
      <c r="AF1510">
        <v>21</v>
      </c>
      <c r="AG1510" s="2">
        <v>0.84</v>
      </c>
      <c r="AH1510">
        <v>23</v>
      </c>
      <c r="AI1510">
        <v>8</v>
      </c>
      <c r="AJ1510">
        <v>31</v>
      </c>
      <c r="AK1510">
        <v>18</v>
      </c>
      <c r="AL1510">
        <v>9</v>
      </c>
      <c r="AM1510">
        <v>12</v>
      </c>
      <c r="AN1510">
        <v>240</v>
      </c>
      <c r="AO1510">
        <v>29</v>
      </c>
      <c r="AP1510">
        <v>34</v>
      </c>
      <c r="AQ1510">
        <v>36</v>
      </c>
      <c r="AR1510">
        <v>47</v>
      </c>
      <c r="AS1510">
        <v>18</v>
      </c>
      <c r="AT1510">
        <v>17</v>
      </c>
      <c r="AU1510">
        <v>22</v>
      </c>
      <c r="AV1510">
        <v>68</v>
      </c>
      <c r="AW1510">
        <f t="shared" si="286"/>
        <v>12</v>
      </c>
      <c r="AX1510">
        <f t="shared" si="287"/>
        <v>80</v>
      </c>
      <c r="AY1510" t="s">
        <v>102</v>
      </c>
      <c r="AZ1510" s="1">
        <v>46032.541666666664</v>
      </c>
      <c r="BA1510" s="1">
        <v>46032</v>
      </c>
      <c r="BB1510">
        <v>1</v>
      </c>
      <c r="BC1510" t="s">
        <v>121</v>
      </c>
      <c r="BD1510">
        <v>2026</v>
      </c>
    </row>
    <row r="1511" spans="1:56" x14ac:dyDescent="0.25">
      <c r="A1511">
        <v>22500542</v>
      </c>
      <c r="B1511" t="s">
        <v>66</v>
      </c>
      <c r="C1511" t="s">
        <v>67</v>
      </c>
      <c r="D1511">
        <v>1610612750</v>
      </c>
      <c r="E1511" t="str">
        <f t="shared" si="276"/>
        <v>161061275022500542</v>
      </c>
      <c r="F1511" t="s">
        <v>62</v>
      </c>
      <c r="G1511" t="s">
        <v>63</v>
      </c>
      <c r="H1511">
        <v>1610612739</v>
      </c>
      <c r="I1511" s="4" t="str">
        <f t="shared" si="277"/>
        <v>161061273922500542</v>
      </c>
      <c r="J1511">
        <v>0</v>
      </c>
      <c r="K1511">
        <v>0</v>
      </c>
      <c r="L1511">
        <v>134</v>
      </c>
      <c r="M1511">
        <v>146</v>
      </c>
      <c r="N1511">
        <v>31</v>
      </c>
      <c r="O1511">
        <v>7</v>
      </c>
      <c r="P1511">
        <v>8</v>
      </c>
      <c r="Q1511" s="2">
        <f t="shared" si="278"/>
        <v>0.68507157464212676</v>
      </c>
      <c r="R1511" s="3">
        <f t="shared" si="279"/>
        <v>71.8</v>
      </c>
      <c r="S1511" s="3">
        <f t="shared" si="280"/>
        <v>86</v>
      </c>
      <c r="T1511" s="3">
        <f t="shared" si="281"/>
        <v>186.62952646239555</v>
      </c>
      <c r="U1511" s="3">
        <f t="shared" si="282"/>
        <v>169.76744186046511</v>
      </c>
      <c r="V1511" s="3">
        <f t="shared" si="283"/>
        <v>16.862084601930434</v>
      </c>
      <c r="W1511" s="2">
        <f t="shared" si="284"/>
        <v>2.0666666666666669</v>
      </c>
      <c r="X1511">
        <v>89</v>
      </c>
      <c r="Y1511">
        <v>51</v>
      </c>
      <c r="Z1511" s="2">
        <v>0.57299999999999995</v>
      </c>
      <c r="AA1511">
        <v>32</v>
      </c>
      <c r="AB1511">
        <v>16</v>
      </c>
      <c r="AC1511">
        <f t="shared" si="285"/>
        <v>48</v>
      </c>
      <c r="AD1511" s="2">
        <v>0.5</v>
      </c>
      <c r="AE1511">
        <v>20</v>
      </c>
      <c r="AF1511">
        <v>16</v>
      </c>
      <c r="AG1511" s="2">
        <v>0.8</v>
      </c>
      <c r="AH1511">
        <v>29</v>
      </c>
      <c r="AI1511">
        <v>11</v>
      </c>
      <c r="AJ1511">
        <v>40</v>
      </c>
      <c r="AK1511">
        <v>19</v>
      </c>
      <c r="AL1511">
        <v>15</v>
      </c>
      <c r="AM1511">
        <v>-12</v>
      </c>
      <c r="AN1511">
        <v>240</v>
      </c>
      <c r="AO1511">
        <v>33</v>
      </c>
      <c r="AP1511">
        <v>32</v>
      </c>
      <c r="AQ1511">
        <v>26</v>
      </c>
      <c r="AR1511">
        <v>43</v>
      </c>
      <c r="AS1511">
        <v>12</v>
      </c>
      <c r="AT1511">
        <v>15</v>
      </c>
      <c r="AU1511">
        <v>16</v>
      </c>
      <c r="AV1511">
        <v>58</v>
      </c>
      <c r="AW1511">
        <f t="shared" si="286"/>
        <v>12</v>
      </c>
      <c r="AX1511">
        <f t="shared" si="287"/>
        <v>70</v>
      </c>
      <c r="AY1511" t="s">
        <v>102</v>
      </c>
      <c r="AZ1511" s="1">
        <v>46032.541666666664</v>
      </c>
      <c r="BA1511" s="1">
        <v>46032</v>
      </c>
      <c r="BB1511">
        <v>1</v>
      </c>
      <c r="BC1511" t="s">
        <v>121</v>
      </c>
      <c r="BD1511">
        <v>2026</v>
      </c>
    </row>
    <row r="1512" spans="1:56" x14ac:dyDescent="0.25">
      <c r="A1512">
        <v>22500541</v>
      </c>
      <c r="B1512" t="s">
        <v>68</v>
      </c>
      <c r="C1512" t="s">
        <v>69</v>
      </c>
      <c r="D1512">
        <v>1610612747</v>
      </c>
      <c r="E1512" t="str">
        <f t="shared" si="276"/>
        <v>161061274722500541</v>
      </c>
      <c r="F1512" t="s">
        <v>115</v>
      </c>
      <c r="G1512" t="s">
        <v>116</v>
      </c>
      <c r="H1512">
        <v>1610612749</v>
      </c>
      <c r="I1512" s="4" t="str">
        <f t="shared" si="277"/>
        <v>161061274922500541</v>
      </c>
      <c r="J1512">
        <v>1</v>
      </c>
      <c r="K1512">
        <v>0</v>
      </c>
      <c r="L1512">
        <v>101</v>
      </c>
      <c r="M1512">
        <v>105</v>
      </c>
      <c r="N1512">
        <v>28</v>
      </c>
      <c r="O1512">
        <v>0</v>
      </c>
      <c r="P1512">
        <v>9</v>
      </c>
      <c r="Q1512" s="2">
        <f t="shared" si="278"/>
        <v>0.5197612186084809</v>
      </c>
      <c r="R1512" s="3">
        <f t="shared" si="279"/>
        <v>70.16</v>
      </c>
      <c r="S1512" s="3">
        <f t="shared" si="280"/>
        <v>60.680000000000007</v>
      </c>
      <c r="T1512" s="3">
        <f t="shared" si="281"/>
        <v>143.95667046750287</v>
      </c>
      <c r="U1512" s="3">
        <f t="shared" si="282"/>
        <v>173.03889255108766</v>
      </c>
      <c r="V1512" s="3">
        <f t="shared" si="283"/>
        <v>-29.082222083584782</v>
      </c>
      <c r="W1512" s="2">
        <f t="shared" si="284"/>
        <v>2.3333333333333335</v>
      </c>
      <c r="X1512">
        <v>91</v>
      </c>
      <c r="Y1512">
        <v>39</v>
      </c>
      <c r="Z1512" s="2">
        <v>0.42899999999999999</v>
      </c>
      <c r="AA1512">
        <v>36</v>
      </c>
      <c r="AB1512">
        <v>15</v>
      </c>
      <c r="AC1512">
        <f t="shared" si="285"/>
        <v>45</v>
      </c>
      <c r="AD1512" s="2">
        <v>0.41699999999999998</v>
      </c>
      <c r="AE1512">
        <v>14</v>
      </c>
      <c r="AF1512">
        <v>8</v>
      </c>
      <c r="AG1512" s="2">
        <v>0.57099999999999995</v>
      </c>
      <c r="AH1512">
        <v>30</v>
      </c>
      <c r="AI1512">
        <v>15</v>
      </c>
      <c r="AJ1512">
        <v>45</v>
      </c>
      <c r="AK1512">
        <v>20</v>
      </c>
      <c r="AL1512">
        <v>12</v>
      </c>
      <c r="AM1512">
        <v>-4</v>
      </c>
      <c r="AN1512">
        <v>240</v>
      </c>
      <c r="AO1512">
        <v>25</v>
      </c>
      <c r="AP1512">
        <v>27</v>
      </c>
      <c r="AQ1512">
        <v>25</v>
      </c>
      <c r="AR1512">
        <v>24</v>
      </c>
      <c r="AS1512">
        <v>6</v>
      </c>
      <c r="AT1512">
        <v>10</v>
      </c>
      <c r="AU1512">
        <v>15</v>
      </c>
      <c r="AV1512">
        <v>46</v>
      </c>
      <c r="AW1512">
        <f t="shared" si="286"/>
        <v>2</v>
      </c>
      <c r="AX1512">
        <f t="shared" si="287"/>
        <v>48</v>
      </c>
      <c r="AY1512" t="s">
        <v>102</v>
      </c>
      <c r="AZ1512" s="1">
        <v>46031.9375</v>
      </c>
      <c r="BA1512" s="1">
        <v>46031</v>
      </c>
      <c r="BB1512">
        <v>1</v>
      </c>
      <c r="BC1512" t="s">
        <v>121</v>
      </c>
      <c r="BD1512">
        <v>2026</v>
      </c>
    </row>
    <row r="1513" spans="1:56" x14ac:dyDescent="0.25">
      <c r="A1513">
        <v>22500541</v>
      </c>
      <c r="B1513" t="s">
        <v>115</v>
      </c>
      <c r="C1513" t="s">
        <v>116</v>
      </c>
      <c r="D1513">
        <v>1610612749</v>
      </c>
      <c r="E1513" t="str">
        <f t="shared" si="276"/>
        <v>161061274922500541</v>
      </c>
      <c r="F1513" t="s">
        <v>68</v>
      </c>
      <c r="G1513" t="s">
        <v>69</v>
      </c>
      <c r="H1513">
        <v>1610612747</v>
      </c>
      <c r="I1513" s="4" t="str">
        <f t="shared" si="277"/>
        <v>161061274722500541</v>
      </c>
      <c r="J1513">
        <v>0</v>
      </c>
      <c r="K1513">
        <v>1</v>
      </c>
      <c r="L1513">
        <v>105</v>
      </c>
      <c r="M1513">
        <v>101</v>
      </c>
      <c r="N1513">
        <v>23</v>
      </c>
      <c r="O1513">
        <v>3</v>
      </c>
      <c r="P1513">
        <v>10</v>
      </c>
      <c r="Q1513" s="2">
        <f t="shared" si="278"/>
        <v>0.59201623815967519</v>
      </c>
      <c r="R1513" s="3">
        <f t="shared" si="279"/>
        <v>60.680000000000007</v>
      </c>
      <c r="S1513" s="3">
        <f t="shared" si="280"/>
        <v>70.16</v>
      </c>
      <c r="T1513" s="3">
        <f t="shared" si="281"/>
        <v>173.03889255108766</v>
      </c>
      <c r="U1513" s="3">
        <f t="shared" si="282"/>
        <v>143.95667046750287</v>
      </c>
      <c r="V1513" s="3">
        <f t="shared" si="283"/>
        <v>29.082222083584782</v>
      </c>
      <c r="W1513" s="2">
        <f t="shared" si="284"/>
        <v>1.4375</v>
      </c>
      <c r="X1513">
        <v>79</v>
      </c>
      <c r="Y1513">
        <v>38</v>
      </c>
      <c r="Z1513" s="2">
        <v>0.48099999999999998</v>
      </c>
      <c r="AA1513">
        <v>34</v>
      </c>
      <c r="AB1513">
        <v>12</v>
      </c>
      <c r="AC1513">
        <f t="shared" si="285"/>
        <v>36</v>
      </c>
      <c r="AD1513" s="2">
        <v>0.35299999999999998</v>
      </c>
      <c r="AE1513">
        <v>22</v>
      </c>
      <c r="AF1513">
        <v>17</v>
      </c>
      <c r="AG1513" s="2">
        <v>0.77300000000000002</v>
      </c>
      <c r="AH1513">
        <v>32</v>
      </c>
      <c r="AI1513">
        <v>12</v>
      </c>
      <c r="AJ1513">
        <v>44</v>
      </c>
      <c r="AK1513">
        <v>16</v>
      </c>
      <c r="AL1513">
        <v>16</v>
      </c>
      <c r="AM1513">
        <v>4</v>
      </c>
      <c r="AN1513">
        <v>240</v>
      </c>
      <c r="AO1513">
        <v>24</v>
      </c>
      <c r="AP1513">
        <v>37</v>
      </c>
      <c r="AQ1513">
        <v>25</v>
      </c>
      <c r="AR1513">
        <v>19</v>
      </c>
      <c r="AS1513">
        <v>12</v>
      </c>
      <c r="AT1513">
        <v>12</v>
      </c>
      <c r="AU1513">
        <v>20</v>
      </c>
      <c r="AV1513">
        <v>50</v>
      </c>
      <c r="AW1513">
        <f t="shared" si="286"/>
        <v>2</v>
      </c>
      <c r="AX1513">
        <f t="shared" si="287"/>
        <v>52</v>
      </c>
      <c r="AY1513" t="s">
        <v>102</v>
      </c>
      <c r="AZ1513" s="1">
        <v>46031.9375</v>
      </c>
      <c r="BA1513" s="1">
        <v>46031</v>
      </c>
      <c r="BB1513">
        <v>1</v>
      </c>
      <c r="BC1513" t="s">
        <v>121</v>
      </c>
      <c r="BD1513">
        <v>2026</v>
      </c>
    </row>
    <row r="1514" spans="1:56" x14ac:dyDescent="0.25">
      <c r="A1514">
        <v>22500539</v>
      </c>
      <c r="B1514" t="s">
        <v>89</v>
      </c>
      <c r="C1514" t="s">
        <v>90</v>
      </c>
      <c r="D1514">
        <v>1610612744</v>
      </c>
      <c r="E1514" t="str">
        <f t="shared" si="276"/>
        <v>161061274422500539</v>
      </c>
      <c r="F1514" t="s">
        <v>109</v>
      </c>
      <c r="G1514" t="s">
        <v>110</v>
      </c>
      <c r="H1514">
        <v>1610612758</v>
      </c>
      <c r="I1514" s="4" t="str">
        <f t="shared" si="277"/>
        <v>161061275822500539</v>
      </c>
      <c r="J1514">
        <v>1</v>
      </c>
      <c r="K1514">
        <v>1</v>
      </c>
      <c r="L1514">
        <v>137</v>
      </c>
      <c r="M1514">
        <v>103</v>
      </c>
      <c r="N1514">
        <v>39</v>
      </c>
      <c r="O1514">
        <v>6</v>
      </c>
      <c r="P1514">
        <v>4</v>
      </c>
      <c r="Q1514" s="2">
        <f t="shared" si="278"/>
        <v>0.67714511664689603</v>
      </c>
      <c r="R1514" s="3">
        <f t="shared" si="279"/>
        <v>77.16</v>
      </c>
      <c r="S1514" s="3">
        <f t="shared" si="280"/>
        <v>69.72</v>
      </c>
      <c r="T1514" s="3">
        <f t="shared" si="281"/>
        <v>177.5531363400726</v>
      </c>
      <c r="U1514" s="3">
        <f t="shared" si="282"/>
        <v>147.73379231210558</v>
      </c>
      <c r="V1514" s="3">
        <f t="shared" si="283"/>
        <v>29.81934402796702</v>
      </c>
      <c r="W1514" s="2">
        <f t="shared" si="284"/>
        <v>3.9</v>
      </c>
      <c r="X1514">
        <v>95</v>
      </c>
      <c r="Y1514">
        <v>52</v>
      </c>
      <c r="Z1514" s="2">
        <v>0.54700000000000004</v>
      </c>
      <c r="AA1514">
        <v>45</v>
      </c>
      <c r="AB1514">
        <v>19</v>
      </c>
      <c r="AC1514">
        <f t="shared" si="285"/>
        <v>57</v>
      </c>
      <c r="AD1514" s="2">
        <v>0.42199999999999999</v>
      </c>
      <c r="AE1514">
        <v>14</v>
      </c>
      <c r="AF1514">
        <v>14</v>
      </c>
      <c r="AG1514" s="2">
        <v>1</v>
      </c>
      <c r="AH1514">
        <v>27</v>
      </c>
      <c r="AI1514">
        <v>14</v>
      </c>
      <c r="AJ1514">
        <v>41</v>
      </c>
      <c r="AK1514">
        <v>13</v>
      </c>
      <c r="AL1514">
        <v>10</v>
      </c>
      <c r="AM1514">
        <v>34</v>
      </c>
      <c r="AN1514">
        <v>240</v>
      </c>
      <c r="AO1514">
        <v>34</v>
      </c>
      <c r="AP1514">
        <v>29</v>
      </c>
      <c r="AQ1514">
        <v>34</v>
      </c>
      <c r="AR1514">
        <v>40</v>
      </c>
      <c r="AS1514">
        <v>35</v>
      </c>
      <c r="AT1514">
        <v>2</v>
      </c>
      <c r="AU1514">
        <v>20</v>
      </c>
      <c r="AV1514">
        <v>60</v>
      </c>
      <c r="AW1514">
        <f t="shared" si="286"/>
        <v>6</v>
      </c>
      <c r="AX1514">
        <f t="shared" si="287"/>
        <v>66</v>
      </c>
      <c r="AY1514" t="s">
        <v>102</v>
      </c>
      <c r="AZ1514" s="1">
        <v>46031.916666666664</v>
      </c>
      <c r="BA1514" s="1">
        <v>46031</v>
      </c>
      <c r="BB1514">
        <v>1</v>
      </c>
      <c r="BC1514" t="s">
        <v>121</v>
      </c>
      <c r="BD1514">
        <v>2026</v>
      </c>
    </row>
    <row r="1515" spans="1:56" x14ac:dyDescent="0.25">
      <c r="A1515">
        <v>22500539</v>
      </c>
      <c r="B1515" t="s">
        <v>109</v>
      </c>
      <c r="C1515" t="s">
        <v>110</v>
      </c>
      <c r="D1515">
        <v>1610612758</v>
      </c>
      <c r="E1515" t="str">
        <f t="shared" si="276"/>
        <v>161061275822500539</v>
      </c>
      <c r="F1515" t="s">
        <v>89</v>
      </c>
      <c r="G1515" t="s">
        <v>90</v>
      </c>
      <c r="H1515">
        <v>1610612744</v>
      </c>
      <c r="I1515" s="4" t="str">
        <f t="shared" si="277"/>
        <v>161061274422500539</v>
      </c>
      <c r="J1515">
        <v>0</v>
      </c>
      <c r="K1515">
        <v>0</v>
      </c>
      <c r="L1515">
        <v>103</v>
      </c>
      <c r="M1515">
        <v>137</v>
      </c>
      <c r="N1515">
        <v>23</v>
      </c>
      <c r="O1515">
        <v>6</v>
      </c>
      <c r="P1515">
        <v>6</v>
      </c>
      <c r="Q1515" s="2">
        <f t="shared" si="278"/>
        <v>0.56149149585695601</v>
      </c>
      <c r="R1515" s="3">
        <f t="shared" si="279"/>
        <v>69.72</v>
      </c>
      <c r="S1515" s="3">
        <f t="shared" si="280"/>
        <v>77.16</v>
      </c>
      <c r="T1515" s="3">
        <f t="shared" si="281"/>
        <v>147.73379231210558</v>
      </c>
      <c r="U1515" s="3">
        <f t="shared" si="282"/>
        <v>177.5531363400726</v>
      </c>
      <c r="V1515" s="3">
        <f t="shared" si="283"/>
        <v>-29.81934402796702</v>
      </c>
      <c r="W1515" s="2">
        <f t="shared" si="284"/>
        <v>1.9166666666666667</v>
      </c>
      <c r="X1515">
        <v>86</v>
      </c>
      <c r="Y1515">
        <v>43</v>
      </c>
      <c r="Z1515" s="2">
        <v>0.5</v>
      </c>
      <c r="AA1515">
        <v>27</v>
      </c>
      <c r="AB1515">
        <v>7</v>
      </c>
      <c r="AC1515">
        <f t="shared" si="285"/>
        <v>21</v>
      </c>
      <c r="AD1515" s="2">
        <v>0.25900000000000001</v>
      </c>
      <c r="AE1515">
        <v>13</v>
      </c>
      <c r="AF1515">
        <v>10</v>
      </c>
      <c r="AG1515" s="2">
        <v>0.76900000000000002</v>
      </c>
      <c r="AH1515">
        <v>21</v>
      </c>
      <c r="AI1515">
        <v>10</v>
      </c>
      <c r="AJ1515">
        <v>31</v>
      </c>
      <c r="AK1515">
        <v>15</v>
      </c>
      <c r="AL1515">
        <v>12</v>
      </c>
      <c r="AM1515">
        <v>-34</v>
      </c>
      <c r="AN1515">
        <v>240</v>
      </c>
      <c r="AO1515">
        <v>29</v>
      </c>
      <c r="AP1515">
        <v>30</v>
      </c>
      <c r="AQ1515">
        <v>25</v>
      </c>
      <c r="AR1515">
        <v>19</v>
      </c>
      <c r="AS1515">
        <v>3</v>
      </c>
      <c r="AT1515">
        <v>12</v>
      </c>
      <c r="AU1515">
        <v>13</v>
      </c>
      <c r="AV1515">
        <v>50</v>
      </c>
      <c r="AW1515">
        <f t="shared" si="286"/>
        <v>22</v>
      </c>
      <c r="AX1515">
        <f t="shared" si="287"/>
        <v>72</v>
      </c>
      <c r="AY1515" t="s">
        <v>102</v>
      </c>
      <c r="AZ1515" s="1">
        <v>46031.916666666664</v>
      </c>
      <c r="BA1515" s="1">
        <v>46031</v>
      </c>
      <c r="BB1515">
        <v>1</v>
      </c>
      <c r="BC1515" t="s">
        <v>121</v>
      </c>
      <c r="BD1515">
        <v>2026</v>
      </c>
    </row>
    <row r="1516" spans="1:56" x14ac:dyDescent="0.25">
      <c r="A1516">
        <v>22500540</v>
      </c>
      <c r="B1516" t="s">
        <v>85</v>
      </c>
      <c r="C1516" t="s">
        <v>86</v>
      </c>
      <c r="D1516">
        <v>1610612757</v>
      </c>
      <c r="E1516" t="str">
        <f t="shared" si="276"/>
        <v>161061275722500540</v>
      </c>
      <c r="F1516" t="s">
        <v>78</v>
      </c>
      <c r="G1516" t="s">
        <v>79</v>
      </c>
      <c r="H1516">
        <v>1610612745</v>
      </c>
      <c r="I1516" s="4" t="str">
        <f t="shared" si="277"/>
        <v>161061274522500540</v>
      </c>
      <c r="J1516">
        <v>1</v>
      </c>
      <c r="K1516">
        <v>1</v>
      </c>
      <c r="L1516">
        <v>111</v>
      </c>
      <c r="M1516">
        <v>105</v>
      </c>
      <c r="N1516">
        <v>26</v>
      </c>
      <c r="O1516">
        <v>3</v>
      </c>
      <c r="P1516">
        <v>9</v>
      </c>
      <c r="Q1516" s="2">
        <f t="shared" si="278"/>
        <v>0.55992736077481842</v>
      </c>
      <c r="R1516" s="3">
        <f t="shared" si="279"/>
        <v>72.12</v>
      </c>
      <c r="S1516" s="3">
        <f t="shared" si="280"/>
        <v>71.56</v>
      </c>
      <c r="T1516" s="3">
        <f t="shared" si="281"/>
        <v>153.91014975041597</v>
      </c>
      <c r="U1516" s="3">
        <f t="shared" si="282"/>
        <v>146.73001676914475</v>
      </c>
      <c r="V1516" s="3">
        <f t="shared" si="283"/>
        <v>7.180132981271214</v>
      </c>
      <c r="W1516" s="2">
        <f t="shared" si="284"/>
        <v>2</v>
      </c>
      <c r="X1516">
        <v>89</v>
      </c>
      <c r="Y1516">
        <v>37</v>
      </c>
      <c r="Z1516" s="2">
        <v>0.41599999999999998</v>
      </c>
      <c r="AA1516">
        <v>44</v>
      </c>
      <c r="AB1516">
        <v>16</v>
      </c>
      <c r="AC1516">
        <f t="shared" si="285"/>
        <v>48</v>
      </c>
      <c r="AD1516" s="2">
        <v>0.36399999999999999</v>
      </c>
      <c r="AE1516">
        <v>23</v>
      </c>
      <c r="AF1516">
        <v>21</v>
      </c>
      <c r="AG1516" s="2">
        <v>0.91300000000000003</v>
      </c>
      <c r="AH1516">
        <v>29</v>
      </c>
      <c r="AI1516">
        <v>14</v>
      </c>
      <c r="AJ1516">
        <v>43</v>
      </c>
      <c r="AK1516">
        <v>17</v>
      </c>
      <c r="AL1516">
        <v>13</v>
      </c>
      <c r="AM1516">
        <v>6</v>
      </c>
      <c r="AN1516">
        <v>240</v>
      </c>
      <c r="AO1516">
        <v>28</v>
      </c>
      <c r="AP1516">
        <v>27</v>
      </c>
      <c r="AQ1516">
        <v>22</v>
      </c>
      <c r="AR1516">
        <v>34</v>
      </c>
      <c r="AS1516">
        <v>6</v>
      </c>
      <c r="AT1516">
        <v>12</v>
      </c>
      <c r="AU1516">
        <v>15</v>
      </c>
      <c r="AV1516">
        <v>40</v>
      </c>
      <c r="AW1516">
        <f t="shared" si="286"/>
        <v>2</v>
      </c>
      <c r="AX1516">
        <f t="shared" si="287"/>
        <v>42</v>
      </c>
      <c r="AY1516" t="s">
        <v>102</v>
      </c>
      <c r="AZ1516" s="1">
        <v>46031.916666666664</v>
      </c>
      <c r="BA1516" s="1">
        <v>46031</v>
      </c>
      <c r="BB1516">
        <v>1</v>
      </c>
      <c r="BC1516" t="s">
        <v>121</v>
      </c>
      <c r="BD1516">
        <v>2026</v>
      </c>
    </row>
    <row r="1517" spans="1:56" x14ac:dyDescent="0.25">
      <c r="A1517">
        <v>22500540</v>
      </c>
      <c r="B1517" t="s">
        <v>78</v>
      </c>
      <c r="C1517" t="s">
        <v>79</v>
      </c>
      <c r="D1517">
        <v>1610612745</v>
      </c>
      <c r="E1517" t="str">
        <f t="shared" si="276"/>
        <v>161061274522500540</v>
      </c>
      <c r="F1517" t="s">
        <v>85</v>
      </c>
      <c r="G1517" t="s">
        <v>86</v>
      </c>
      <c r="H1517">
        <v>1610612757</v>
      </c>
      <c r="I1517" s="4" t="str">
        <f t="shared" si="277"/>
        <v>161061275722500540</v>
      </c>
      <c r="J1517">
        <v>0</v>
      </c>
      <c r="K1517">
        <v>0</v>
      </c>
      <c r="L1517">
        <v>105</v>
      </c>
      <c r="M1517">
        <v>111</v>
      </c>
      <c r="N1517">
        <v>21</v>
      </c>
      <c r="O1517">
        <v>8</v>
      </c>
      <c r="P1517">
        <v>8</v>
      </c>
      <c r="Q1517" s="2">
        <f t="shared" si="278"/>
        <v>0.49268018018018017</v>
      </c>
      <c r="R1517" s="3">
        <f t="shared" si="279"/>
        <v>71.56</v>
      </c>
      <c r="S1517" s="3">
        <f t="shared" si="280"/>
        <v>72.12</v>
      </c>
      <c r="T1517" s="3">
        <f t="shared" si="281"/>
        <v>146.73001676914475</v>
      </c>
      <c r="U1517" s="3">
        <f t="shared" si="282"/>
        <v>153.91014975041597</v>
      </c>
      <c r="V1517" s="3">
        <f t="shared" si="283"/>
        <v>-7.180132981271214</v>
      </c>
      <c r="W1517" s="2">
        <f t="shared" si="284"/>
        <v>1.6153846153846154</v>
      </c>
      <c r="X1517">
        <v>96</v>
      </c>
      <c r="Y1517">
        <v>40</v>
      </c>
      <c r="Z1517" s="2">
        <v>0.41699999999999998</v>
      </c>
      <c r="AA1517">
        <v>44</v>
      </c>
      <c r="AB1517">
        <v>10</v>
      </c>
      <c r="AC1517">
        <f t="shared" si="285"/>
        <v>30</v>
      </c>
      <c r="AD1517" s="2">
        <v>0.22700000000000001</v>
      </c>
      <c r="AE1517">
        <v>24</v>
      </c>
      <c r="AF1517">
        <v>15</v>
      </c>
      <c r="AG1517" s="2">
        <v>0.625</v>
      </c>
      <c r="AH1517">
        <v>34</v>
      </c>
      <c r="AI1517">
        <v>22</v>
      </c>
      <c r="AJ1517">
        <v>56</v>
      </c>
      <c r="AK1517">
        <v>17</v>
      </c>
      <c r="AL1517">
        <v>13</v>
      </c>
      <c r="AM1517">
        <v>-6</v>
      </c>
      <c r="AN1517">
        <v>240</v>
      </c>
      <c r="AO1517">
        <v>29</v>
      </c>
      <c r="AP1517">
        <v>27</v>
      </c>
      <c r="AQ1517">
        <v>34</v>
      </c>
      <c r="AR1517">
        <v>15</v>
      </c>
      <c r="AS1517">
        <v>13</v>
      </c>
      <c r="AT1517">
        <v>14</v>
      </c>
      <c r="AU1517">
        <v>16</v>
      </c>
      <c r="AV1517">
        <v>44</v>
      </c>
      <c r="AW1517">
        <f t="shared" si="286"/>
        <v>16</v>
      </c>
      <c r="AX1517">
        <f t="shared" si="287"/>
        <v>60</v>
      </c>
      <c r="AY1517" t="s">
        <v>102</v>
      </c>
      <c r="AZ1517" s="1">
        <v>46031.916666666664</v>
      </c>
      <c r="BA1517" s="1">
        <v>46031</v>
      </c>
      <c r="BB1517">
        <v>1</v>
      </c>
      <c r="BC1517" t="s">
        <v>121</v>
      </c>
      <c r="BD1517">
        <v>2026</v>
      </c>
    </row>
    <row r="1518" spans="1:56" x14ac:dyDescent="0.25">
      <c r="A1518">
        <v>22500537</v>
      </c>
      <c r="B1518" t="s">
        <v>83</v>
      </c>
      <c r="C1518" t="s">
        <v>84</v>
      </c>
      <c r="D1518">
        <v>1610612737</v>
      </c>
      <c r="E1518" t="str">
        <f t="shared" si="276"/>
        <v>161061273722500537</v>
      </c>
      <c r="F1518" t="s">
        <v>80</v>
      </c>
      <c r="G1518" t="s">
        <v>81</v>
      </c>
      <c r="H1518">
        <v>1610612743</v>
      </c>
      <c r="I1518" s="4" t="str">
        <f t="shared" si="277"/>
        <v>161061274322500537</v>
      </c>
      <c r="J1518">
        <v>0</v>
      </c>
      <c r="K1518">
        <v>1</v>
      </c>
      <c r="L1518">
        <v>110</v>
      </c>
      <c r="M1518">
        <v>87</v>
      </c>
      <c r="N1518">
        <v>31</v>
      </c>
      <c r="O1518">
        <v>6</v>
      </c>
      <c r="P1518">
        <v>14</v>
      </c>
      <c r="Q1518" s="2">
        <f t="shared" si="278"/>
        <v>0.5743525480367585</v>
      </c>
      <c r="R1518" s="3">
        <f t="shared" si="279"/>
        <v>85.76</v>
      </c>
      <c r="S1518" s="3">
        <f t="shared" si="280"/>
        <v>57.8</v>
      </c>
      <c r="T1518" s="3">
        <f t="shared" si="281"/>
        <v>128.26492537313433</v>
      </c>
      <c r="U1518" s="3">
        <f t="shared" si="282"/>
        <v>150.51903114186851</v>
      </c>
      <c r="V1518" s="3">
        <f t="shared" si="283"/>
        <v>-22.254105768734178</v>
      </c>
      <c r="W1518" s="2">
        <f t="shared" si="284"/>
        <v>5.166666666666667</v>
      </c>
      <c r="X1518">
        <v>94</v>
      </c>
      <c r="Y1518">
        <v>46</v>
      </c>
      <c r="Z1518" s="2">
        <v>0.48899999999999999</v>
      </c>
      <c r="AA1518">
        <v>43</v>
      </c>
      <c r="AB1518">
        <v>16</v>
      </c>
      <c r="AC1518">
        <f t="shared" si="285"/>
        <v>48</v>
      </c>
      <c r="AD1518" s="2">
        <v>0.372</v>
      </c>
      <c r="AE1518">
        <v>4</v>
      </c>
      <c r="AF1518">
        <v>2</v>
      </c>
      <c r="AG1518" s="2">
        <v>0.5</v>
      </c>
      <c r="AH1518">
        <v>36</v>
      </c>
      <c r="AI1518">
        <v>4</v>
      </c>
      <c r="AJ1518">
        <v>40</v>
      </c>
      <c r="AK1518">
        <v>17</v>
      </c>
      <c r="AL1518">
        <v>6</v>
      </c>
      <c r="AM1518">
        <v>23</v>
      </c>
      <c r="AN1518">
        <v>240</v>
      </c>
      <c r="AO1518">
        <v>30</v>
      </c>
      <c r="AP1518">
        <v>28</v>
      </c>
      <c r="AQ1518">
        <v>16</v>
      </c>
      <c r="AR1518">
        <v>36</v>
      </c>
      <c r="AS1518">
        <v>26</v>
      </c>
      <c r="AT1518">
        <v>16</v>
      </c>
      <c r="AU1518">
        <v>18</v>
      </c>
      <c r="AV1518">
        <v>56</v>
      </c>
      <c r="AW1518">
        <f t="shared" si="286"/>
        <v>4</v>
      </c>
      <c r="AX1518">
        <f t="shared" si="287"/>
        <v>60</v>
      </c>
      <c r="AY1518" t="s">
        <v>102</v>
      </c>
      <c r="AZ1518" s="1">
        <v>46031.875</v>
      </c>
      <c r="BA1518" s="1">
        <v>46031</v>
      </c>
      <c r="BB1518">
        <v>1</v>
      </c>
      <c r="BC1518" t="s">
        <v>121</v>
      </c>
      <c r="BD1518">
        <v>2026</v>
      </c>
    </row>
    <row r="1519" spans="1:56" x14ac:dyDescent="0.25">
      <c r="A1519">
        <v>22500537</v>
      </c>
      <c r="B1519" t="s">
        <v>80</v>
      </c>
      <c r="C1519" t="s">
        <v>81</v>
      </c>
      <c r="D1519">
        <v>1610612743</v>
      </c>
      <c r="E1519" t="str">
        <f t="shared" si="276"/>
        <v>161061274322500537</v>
      </c>
      <c r="F1519" t="s">
        <v>83</v>
      </c>
      <c r="G1519" t="s">
        <v>84</v>
      </c>
      <c r="H1519">
        <v>1610612737</v>
      </c>
      <c r="I1519" s="4" t="str">
        <f t="shared" si="277"/>
        <v>161061273722500537</v>
      </c>
      <c r="J1519">
        <v>1</v>
      </c>
      <c r="K1519">
        <v>0</v>
      </c>
      <c r="L1519">
        <v>87</v>
      </c>
      <c r="M1519">
        <v>110</v>
      </c>
      <c r="N1519">
        <v>22</v>
      </c>
      <c r="O1519">
        <v>2</v>
      </c>
      <c r="P1519">
        <v>6</v>
      </c>
      <c r="Q1519" s="2">
        <f t="shared" si="278"/>
        <v>0.5383663366336634</v>
      </c>
      <c r="R1519" s="3">
        <f t="shared" si="279"/>
        <v>57.8</v>
      </c>
      <c r="S1519" s="3">
        <f t="shared" si="280"/>
        <v>85.76</v>
      </c>
      <c r="T1519" s="3">
        <f t="shared" si="281"/>
        <v>150.51903114186851</v>
      </c>
      <c r="U1519" s="3">
        <f t="shared" si="282"/>
        <v>128.26492537313433</v>
      </c>
      <c r="V1519" s="3">
        <f t="shared" si="283"/>
        <v>22.254105768734178</v>
      </c>
      <c r="W1519" s="2">
        <f t="shared" si="284"/>
        <v>1.1578947368421053</v>
      </c>
      <c r="X1519">
        <v>72</v>
      </c>
      <c r="Y1519">
        <v>30</v>
      </c>
      <c r="Z1519" s="2">
        <v>0.41699999999999998</v>
      </c>
      <c r="AA1519">
        <v>32</v>
      </c>
      <c r="AB1519">
        <v>11</v>
      </c>
      <c r="AC1519">
        <f t="shared" si="285"/>
        <v>33</v>
      </c>
      <c r="AD1519" s="2">
        <v>0.34399999999999997</v>
      </c>
      <c r="AE1519">
        <v>20</v>
      </c>
      <c r="AF1519">
        <v>16</v>
      </c>
      <c r="AG1519" s="2">
        <v>0.8</v>
      </c>
      <c r="AH1519">
        <v>40</v>
      </c>
      <c r="AI1519">
        <v>4</v>
      </c>
      <c r="AJ1519">
        <v>44</v>
      </c>
      <c r="AK1519">
        <v>11</v>
      </c>
      <c r="AL1519">
        <v>19</v>
      </c>
      <c r="AM1519">
        <v>-23</v>
      </c>
      <c r="AN1519">
        <v>240</v>
      </c>
      <c r="AO1519">
        <v>28</v>
      </c>
      <c r="AP1519">
        <v>22</v>
      </c>
      <c r="AQ1519">
        <v>25</v>
      </c>
      <c r="AR1519">
        <v>12</v>
      </c>
      <c r="AS1519">
        <v>5</v>
      </c>
      <c r="AT1519">
        <v>9</v>
      </c>
      <c r="AU1519">
        <v>5</v>
      </c>
      <c r="AV1519">
        <v>30</v>
      </c>
      <c r="AW1519">
        <f t="shared" si="286"/>
        <v>8</v>
      </c>
      <c r="AX1519">
        <f t="shared" si="287"/>
        <v>38</v>
      </c>
      <c r="AY1519" t="s">
        <v>102</v>
      </c>
      <c r="AZ1519" s="1">
        <v>46031.875</v>
      </c>
      <c r="BA1519" s="1">
        <v>46031</v>
      </c>
      <c r="BB1519">
        <v>1</v>
      </c>
      <c r="BC1519" t="s">
        <v>121</v>
      </c>
      <c r="BD1519">
        <v>2026</v>
      </c>
    </row>
    <row r="1520" spans="1:56" x14ac:dyDescent="0.25">
      <c r="A1520">
        <v>22500538</v>
      </c>
      <c r="B1520" t="s">
        <v>55</v>
      </c>
      <c r="C1520" t="s">
        <v>56</v>
      </c>
      <c r="D1520">
        <v>1610612752</v>
      </c>
      <c r="E1520" t="str">
        <f t="shared" si="276"/>
        <v>161061275222500538</v>
      </c>
      <c r="F1520" t="s">
        <v>87</v>
      </c>
      <c r="G1520" t="s">
        <v>88</v>
      </c>
      <c r="H1520">
        <v>1610612756</v>
      </c>
      <c r="I1520" s="4" t="str">
        <f t="shared" si="277"/>
        <v>161061275622500538</v>
      </c>
      <c r="J1520">
        <v>0</v>
      </c>
      <c r="K1520">
        <v>0</v>
      </c>
      <c r="L1520">
        <v>107</v>
      </c>
      <c r="M1520">
        <v>112</v>
      </c>
      <c r="N1520">
        <v>22</v>
      </c>
      <c r="O1520">
        <v>1</v>
      </c>
      <c r="P1520">
        <v>3</v>
      </c>
      <c r="Q1520" s="2">
        <f t="shared" si="278"/>
        <v>0.58636562911003953</v>
      </c>
      <c r="R1520" s="3">
        <f t="shared" si="279"/>
        <v>58.239999999999995</v>
      </c>
      <c r="S1520" s="3">
        <f t="shared" si="280"/>
        <v>77.12</v>
      </c>
      <c r="T1520" s="3">
        <f t="shared" si="281"/>
        <v>183.72252747252747</v>
      </c>
      <c r="U1520" s="3">
        <f t="shared" si="282"/>
        <v>145.22821576763485</v>
      </c>
      <c r="V1520" s="3">
        <f t="shared" si="283"/>
        <v>38.494311704892624</v>
      </c>
      <c r="W1520" s="2">
        <f t="shared" si="284"/>
        <v>1.2941176470588236</v>
      </c>
      <c r="X1520">
        <v>82</v>
      </c>
      <c r="Y1520">
        <v>37</v>
      </c>
      <c r="Z1520" s="2">
        <v>0.45100000000000001</v>
      </c>
      <c r="AA1520">
        <v>41</v>
      </c>
      <c r="AB1520">
        <v>16</v>
      </c>
      <c r="AC1520">
        <f t="shared" si="285"/>
        <v>48</v>
      </c>
      <c r="AD1520" s="2">
        <v>0.39</v>
      </c>
      <c r="AE1520">
        <v>21</v>
      </c>
      <c r="AF1520">
        <v>17</v>
      </c>
      <c r="AG1520" s="2">
        <v>0.81</v>
      </c>
      <c r="AH1520">
        <v>34</v>
      </c>
      <c r="AI1520">
        <v>16</v>
      </c>
      <c r="AJ1520">
        <v>50</v>
      </c>
      <c r="AK1520">
        <v>23</v>
      </c>
      <c r="AL1520">
        <v>17</v>
      </c>
      <c r="AM1520">
        <v>-5</v>
      </c>
      <c r="AN1520">
        <v>240</v>
      </c>
      <c r="AO1520">
        <v>23</v>
      </c>
      <c r="AP1520">
        <v>37</v>
      </c>
      <c r="AQ1520">
        <v>26</v>
      </c>
      <c r="AR1520">
        <v>21</v>
      </c>
      <c r="AS1520">
        <v>4</v>
      </c>
      <c r="AT1520">
        <v>4</v>
      </c>
      <c r="AU1520">
        <v>11</v>
      </c>
      <c r="AV1520">
        <v>34</v>
      </c>
      <c r="AW1520">
        <f t="shared" si="286"/>
        <v>8</v>
      </c>
      <c r="AX1520">
        <f t="shared" si="287"/>
        <v>42</v>
      </c>
      <c r="AY1520" t="s">
        <v>102</v>
      </c>
      <c r="AZ1520" s="1">
        <v>46031.875</v>
      </c>
      <c r="BA1520" s="1">
        <v>46031</v>
      </c>
      <c r="BB1520">
        <v>1</v>
      </c>
      <c r="BC1520" t="s">
        <v>121</v>
      </c>
      <c r="BD1520">
        <v>2026</v>
      </c>
    </row>
    <row r="1521" spans="1:56" x14ac:dyDescent="0.25">
      <c r="A1521">
        <v>22500538</v>
      </c>
      <c r="B1521" t="s">
        <v>87</v>
      </c>
      <c r="C1521" t="s">
        <v>88</v>
      </c>
      <c r="D1521">
        <v>1610612756</v>
      </c>
      <c r="E1521" t="str">
        <f t="shared" si="276"/>
        <v>161061275622500538</v>
      </c>
      <c r="F1521" t="s">
        <v>55</v>
      </c>
      <c r="G1521" t="s">
        <v>56</v>
      </c>
      <c r="H1521">
        <v>1610612752</v>
      </c>
      <c r="I1521" s="4" t="str">
        <f t="shared" si="277"/>
        <v>161061275222500538</v>
      </c>
      <c r="J1521">
        <v>1</v>
      </c>
      <c r="K1521">
        <v>1</v>
      </c>
      <c r="L1521">
        <v>112</v>
      </c>
      <c r="M1521">
        <v>107</v>
      </c>
      <c r="N1521">
        <v>23</v>
      </c>
      <c r="O1521">
        <v>4</v>
      </c>
      <c r="P1521">
        <v>4</v>
      </c>
      <c r="Q1521" s="2">
        <f t="shared" si="278"/>
        <v>0.58873002523128681</v>
      </c>
      <c r="R1521" s="3">
        <f t="shared" si="279"/>
        <v>77.12</v>
      </c>
      <c r="S1521" s="3">
        <f t="shared" si="280"/>
        <v>58.239999999999995</v>
      </c>
      <c r="T1521" s="3">
        <f t="shared" si="281"/>
        <v>145.22821576763485</v>
      </c>
      <c r="U1521" s="3">
        <f t="shared" si="282"/>
        <v>183.72252747252747</v>
      </c>
      <c r="V1521" s="3">
        <f t="shared" si="283"/>
        <v>-38.494311704892624</v>
      </c>
      <c r="W1521" s="2">
        <f t="shared" si="284"/>
        <v>2.5555555555555554</v>
      </c>
      <c r="X1521">
        <v>85</v>
      </c>
      <c r="Y1521">
        <v>38</v>
      </c>
      <c r="Z1521" s="2">
        <v>0.44700000000000001</v>
      </c>
      <c r="AA1521">
        <v>42</v>
      </c>
      <c r="AB1521">
        <v>16</v>
      </c>
      <c r="AC1521">
        <f t="shared" si="285"/>
        <v>48</v>
      </c>
      <c r="AD1521" s="2">
        <v>0.38100000000000001</v>
      </c>
      <c r="AE1521">
        <v>23</v>
      </c>
      <c r="AF1521">
        <v>20</v>
      </c>
      <c r="AG1521" s="2">
        <v>0.87</v>
      </c>
      <c r="AH1521">
        <v>28</v>
      </c>
      <c r="AI1521">
        <v>9</v>
      </c>
      <c r="AJ1521">
        <v>37</v>
      </c>
      <c r="AK1521">
        <v>21</v>
      </c>
      <c r="AL1521">
        <v>9</v>
      </c>
      <c r="AM1521">
        <v>5</v>
      </c>
      <c r="AN1521">
        <v>240</v>
      </c>
      <c r="AO1521">
        <v>28</v>
      </c>
      <c r="AP1521">
        <v>34</v>
      </c>
      <c r="AQ1521">
        <v>32</v>
      </c>
      <c r="AR1521">
        <v>18</v>
      </c>
      <c r="AS1521">
        <v>12</v>
      </c>
      <c r="AT1521">
        <v>6</v>
      </c>
      <c r="AU1521">
        <v>22</v>
      </c>
      <c r="AV1521">
        <v>38</v>
      </c>
      <c r="AW1521">
        <f t="shared" si="286"/>
        <v>6</v>
      </c>
      <c r="AX1521">
        <f t="shared" si="287"/>
        <v>44</v>
      </c>
      <c r="AY1521" t="s">
        <v>102</v>
      </c>
      <c r="AZ1521" s="1">
        <v>46031.875</v>
      </c>
      <c r="BA1521" s="1">
        <v>46031</v>
      </c>
      <c r="BB1521">
        <v>1</v>
      </c>
      <c r="BC1521" t="s">
        <v>121</v>
      </c>
      <c r="BD1521">
        <v>2026</v>
      </c>
    </row>
    <row r="1522" spans="1:56" x14ac:dyDescent="0.25">
      <c r="A1522">
        <v>22500536</v>
      </c>
      <c r="B1522" t="s">
        <v>103</v>
      </c>
      <c r="C1522" t="s">
        <v>104</v>
      </c>
      <c r="D1522">
        <v>1610612763</v>
      </c>
      <c r="E1522" t="str">
        <f t="shared" si="276"/>
        <v>161061276322500536</v>
      </c>
      <c r="F1522" t="s">
        <v>59</v>
      </c>
      <c r="G1522" t="s">
        <v>60</v>
      </c>
      <c r="H1522">
        <v>1610612760</v>
      </c>
      <c r="I1522" s="4" t="str">
        <f t="shared" si="277"/>
        <v>161061276022500536</v>
      </c>
      <c r="J1522">
        <v>1</v>
      </c>
      <c r="K1522">
        <v>0</v>
      </c>
      <c r="L1522">
        <v>116</v>
      </c>
      <c r="M1522">
        <v>117</v>
      </c>
      <c r="N1522">
        <v>35</v>
      </c>
      <c r="O1522">
        <v>4</v>
      </c>
      <c r="P1522">
        <v>4</v>
      </c>
      <c r="Q1522" s="2">
        <f t="shared" si="278"/>
        <v>0.58847402597402598</v>
      </c>
      <c r="R1522" s="3">
        <f t="shared" si="279"/>
        <v>66.56</v>
      </c>
      <c r="S1522" s="3">
        <f t="shared" si="280"/>
        <v>87.32</v>
      </c>
      <c r="T1522" s="3">
        <f t="shared" si="281"/>
        <v>174.27884615384613</v>
      </c>
      <c r="U1522" s="3">
        <f t="shared" si="282"/>
        <v>133.98992212551533</v>
      </c>
      <c r="V1522" s="3">
        <f t="shared" si="283"/>
        <v>40.288924028330797</v>
      </c>
      <c r="W1522" s="2">
        <f t="shared" si="284"/>
        <v>2.0588235294117645</v>
      </c>
      <c r="X1522">
        <v>88</v>
      </c>
      <c r="Y1522">
        <v>41</v>
      </c>
      <c r="Z1522" s="2">
        <v>0.46600000000000003</v>
      </c>
      <c r="AA1522">
        <v>41</v>
      </c>
      <c r="AB1522">
        <v>14</v>
      </c>
      <c r="AC1522">
        <f t="shared" si="285"/>
        <v>42</v>
      </c>
      <c r="AD1522" s="2">
        <v>0.34100000000000003</v>
      </c>
      <c r="AE1522">
        <v>24</v>
      </c>
      <c r="AF1522">
        <v>20</v>
      </c>
      <c r="AG1522" s="2">
        <v>0.83299999999999996</v>
      </c>
      <c r="AH1522">
        <v>37</v>
      </c>
      <c r="AI1522">
        <v>15</v>
      </c>
      <c r="AJ1522">
        <v>52</v>
      </c>
      <c r="AK1522">
        <v>26</v>
      </c>
      <c r="AL1522">
        <v>17</v>
      </c>
      <c r="AM1522">
        <v>-1</v>
      </c>
      <c r="AN1522">
        <v>240</v>
      </c>
      <c r="AO1522">
        <v>35</v>
      </c>
      <c r="AP1522">
        <v>30</v>
      </c>
      <c r="AQ1522">
        <v>29</v>
      </c>
      <c r="AR1522">
        <v>22</v>
      </c>
      <c r="AS1522">
        <v>21</v>
      </c>
      <c r="AT1522">
        <v>7</v>
      </c>
      <c r="AU1522">
        <v>5</v>
      </c>
      <c r="AV1522">
        <v>50</v>
      </c>
      <c r="AW1522">
        <f t="shared" si="286"/>
        <v>4</v>
      </c>
      <c r="AX1522">
        <f t="shared" si="287"/>
        <v>54</v>
      </c>
      <c r="AY1522" t="s">
        <v>102</v>
      </c>
      <c r="AZ1522" s="1">
        <v>46031.833333333336</v>
      </c>
      <c r="BA1522" s="1">
        <v>46031</v>
      </c>
      <c r="BB1522">
        <v>1</v>
      </c>
      <c r="BC1522" t="s">
        <v>121</v>
      </c>
      <c r="BD1522">
        <v>2026</v>
      </c>
    </row>
    <row r="1523" spans="1:56" x14ac:dyDescent="0.25">
      <c r="A1523">
        <v>22500536</v>
      </c>
      <c r="B1523" t="s">
        <v>59</v>
      </c>
      <c r="C1523" t="s">
        <v>60</v>
      </c>
      <c r="D1523">
        <v>1610612760</v>
      </c>
      <c r="E1523" t="str">
        <f t="shared" si="276"/>
        <v>161061276022500536</v>
      </c>
      <c r="F1523" t="s">
        <v>103</v>
      </c>
      <c r="G1523" t="s">
        <v>104</v>
      </c>
      <c r="H1523">
        <v>1610612763</v>
      </c>
      <c r="I1523" s="4" t="str">
        <f t="shared" si="277"/>
        <v>161061276322500536</v>
      </c>
      <c r="J1523">
        <v>0</v>
      </c>
      <c r="K1523">
        <v>1</v>
      </c>
      <c r="L1523">
        <v>117</v>
      </c>
      <c r="M1523">
        <v>116</v>
      </c>
      <c r="N1523">
        <v>24</v>
      </c>
      <c r="O1523">
        <v>8</v>
      </c>
      <c r="P1523">
        <v>9</v>
      </c>
      <c r="Q1523" s="2">
        <f t="shared" si="278"/>
        <v>0.56620209059233451</v>
      </c>
      <c r="R1523" s="3">
        <f t="shared" si="279"/>
        <v>87.32</v>
      </c>
      <c r="S1523" s="3">
        <f t="shared" si="280"/>
        <v>66.56</v>
      </c>
      <c r="T1523" s="3">
        <f t="shared" si="281"/>
        <v>133.98992212551533</v>
      </c>
      <c r="U1523" s="3">
        <f t="shared" si="282"/>
        <v>174.27884615384613</v>
      </c>
      <c r="V1523" s="3">
        <f t="shared" si="283"/>
        <v>-40.288924028330797</v>
      </c>
      <c r="W1523" s="2">
        <f t="shared" si="284"/>
        <v>4</v>
      </c>
      <c r="X1523">
        <v>91</v>
      </c>
      <c r="Y1523">
        <v>43</v>
      </c>
      <c r="Z1523" s="2">
        <v>0.47299999999999998</v>
      </c>
      <c r="AA1523">
        <v>37</v>
      </c>
      <c r="AB1523">
        <v>9</v>
      </c>
      <c r="AC1523">
        <f t="shared" si="285"/>
        <v>27</v>
      </c>
      <c r="AD1523" s="2">
        <v>0.24299999999999999</v>
      </c>
      <c r="AE1523">
        <v>28</v>
      </c>
      <c r="AF1523">
        <v>22</v>
      </c>
      <c r="AG1523" s="2">
        <v>0.78600000000000003</v>
      </c>
      <c r="AH1523">
        <v>26</v>
      </c>
      <c r="AI1523">
        <v>10</v>
      </c>
      <c r="AJ1523">
        <v>36</v>
      </c>
      <c r="AK1523">
        <v>22</v>
      </c>
      <c r="AL1523">
        <v>6</v>
      </c>
      <c r="AM1523">
        <v>1</v>
      </c>
      <c r="AN1523">
        <v>240</v>
      </c>
      <c r="AO1523">
        <v>25</v>
      </c>
      <c r="AP1523">
        <v>21</v>
      </c>
      <c r="AQ1523">
        <v>35</v>
      </c>
      <c r="AR1523">
        <v>36</v>
      </c>
      <c r="AS1523">
        <v>5</v>
      </c>
      <c r="AT1523">
        <v>13</v>
      </c>
      <c r="AU1523">
        <v>25</v>
      </c>
      <c r="AV1523">
        <v>62</v>
      </c>
      <c r="AW1523">
        <f t="shared" si="286"/>
        <v>6</v>
      </c>
      <c r="AX1523">
        <f t="shared" si="287"/>
        <v>68</v>
      </c>
      <c r="AY1523" t="s">
        <v>102</v>
      </c>
      <c r="AZ1523" s="1">
        <v>46031.833333333336</v>
      </c>
      <c r="BA1523" s="1">
        <v>46031</v>
      </c>
      <c r="BB1523">
        <v>1</v>
      </c>
      <c r="BC1523" t="s">
        <v>121</v>
      </c>
      <c r="BD1523">
        <v>2026</v>
      </c>
    </row>
    <row r="1524" spans="1:56" x14ac:dyDescent="0.25">
      <c r="A1524">
        <v>22500535</v>
      </c>
      <c r="B1524" t="s">
        <v>117</v>
      </c>
      <c r="C1524" t="s">
        <v>118</v>
      </c>
      <c r="D1524">
        <v>1610612751</v>
      </c>
      <c r="E1524" t="str">
        <f t="shared" si="276"/>
        <v>161061275122500535</v>
      </c>
      <c r="F1524" t="s">
        <v>94</v>
      </c>
      <c r="G1524" t="s">
        <v>95</v>
      </c>
      <c r="H1524">
        <v>1610612746</v>
      </c>
      <c r="I1524" s="4" t="str">
        <f t="shared" si="277"/>
        <v>161061274622500535</v>
      </c>
      <c r="J1524">
        <v>1</v>
      </c>
      <c r="K1524">
        <v>0</v>
      </c>
      <c r="L1524">
        <v>105</v>
      </c>
      <c r="M1524">
        <v>121</v>
      </c>
      <c r="N1524">
        <v>26</v>
      </c>
      <c r="O1524">
        <v>4</v>
      </c>
      <c r="P1524">
        <v>12</v>
      </c>
      <c r="Q1524" s="2">
        <f t="shared" si="278"/>
        <v>0.50076306753147648</v>
      </c>
      <c r="R1524" s="3">
        <f t="shared" si="279"/>
        <v>73.84</v>
      </c>
      <c r="S1524" s="3">
        <f t="shared" si="280"/>
        <v>63.36</v>
      </c>
      <c r="T1524" s="3">
        <f t="shared" si="281"/>
        <v>142.1993499458288</v>
      </c>
      <c r="U1524" s="3">
        <f t="shared" si="282"/>
        <v>190.97222222222223</v>
      </c>
      <c r="V1524" s="3">
        <f t="shared" si="283"/>
        <v>-48.772872276393429</v>
      </c>
      <c r="W1524" s="2">
        <f t="shared" si="284"/>
        <v>2.1666666666666665</v>
      </c>
      <c r="X1524">
        <v>100</v>
      </c>
      <c r="Y1524">
        <v>40</v>
      </c>
      <c r="Z1524" s="2">
        <v>0.4</v>
      </c>
      <c r="AA1524">
        <v>47</v>
      </c>
      <c r="AB1524">
        <v>15</v>
      </c>
      <c r="AC1524">
        <f t="shared" si="285"/>
        <v>45</v>
      </c>
      <c r="AD1524" s="2">
        <v>0.31900000000000001</v>
      </c>
      <c r="AE1524">
        <v>11</v>
      </c>
      <c r="AF1524">
        <v>10</v>
      </c>
      <c r="AG1524" s="2">
        <v>0.90900000000000003</v>
      </c>
      <c r="AH1524">
        <v>20</v>
      </c>
      <c r="AI1524">
        <v>19</v>
      </c>
      <c r="AJ1524">
        <v>39</v>
      </c>
      <c r="AK1524">
        <v>18</v>
      </c>
      <c r="AL1524">
        <v>12</v>
      </c>
      <c r="AM1524">
        <v>-16</v>
      </c>
      <c r="AN1524">
        <v>240</v>
      </c>
      <c r="AO1524">
        <v>25</v>
      </c>
      <c r="AP1524">
        <v>22</v>
      </c>
      <c r="AQ1524">
        <v>29</v>
      </c>
      <c r="AR1524">
        <v>29</v>
      </c>
      <c r="AS1524">
        <v>0</v>
      </c>
      <c r="AT1524">
        <v>18</v>
      </c>
      <c r="AU1524">
        <v>17</v>
      </c>
      <c r="AV1524">
        <v>46</v>
      </c>
      <c r="AW1524">
        <f t="shared" si="286"/>
        <v>4</v>
      </c>
      <c r="AX1524">
        <f t="shared" si="287"/>
        <v>50</v>
      </c>
      <c r="AY1524" t="s">
        <v>102</v>
      </c>
      <c r="AZ1524" s="1">
        <v>46031.8125</v>
      </c>
      <c r="BA1524" s="1">
        <v>46031</v>
      </c>
      <c r="BB1524">
        <v>1</v>
      </c>
      <c r="BC1524" t="s">
        <v>121</v>
      </c>
      <c r="BD1524">
        <v>2026</v>
      </c>
    </row>
    <row r="1525" spans="1:56" x14ac:dyDescent="0.25">
      <c r="A1525">
        <v>22500535</v>
      </c>
      <c r="B1525" t="s">
        <v>94</v>
      </c>
      <c r="C1525" t="s">
        <v>95</v>
      </c>
      <c r="D1525">
        <v>1610612746</v>
      </c>
      <c r="E1525" t="str">
        <f t="shared" si="276"/>
        <v>161061274622500535</v>
      </c>
      <c r="F1525" t="s">
        <v>117</v>
      </c>
      <c r="G1525" t="s">
        <v>118</v>
      </c>
      <c r="H1525">
        <v>1610612751</v>
      </c>
      <c r="I1525" s="4" t="str">
        <f t="shared" si="277"/>
        <v>161061275122500535</v>
      </c>
      <c r="J1525">
        <v>0</v>
      </c>
      <c r="K1525">
        <v>1</v>
      </c>
      <c r="L1525">
        <v>121</v>
      </c>
      <c r="M1525">
        <v>105</v>
      </c>
      <c r="N1525">
        <v>28</v>
      </c>
      <c r="O1525">
        <v>8</v>
      </c>
      <c r="P1525">
        <v>9</v>
      </c>
      <c r="Q1525" s="2">
        <f t="shared" si="278"/>
        <v>0.71716453295400662</v>
      </c>
      <c r="R1525" s="3">
        <f t="shared" si="279"/>
        <v>63.36</v>
      </c>
      <c r="S1525" s="3">
        <f t="shared" si="280"/>
        <v>73.84</v>
      </c>
      <c r="T1525" s="3">
        <f t="shared" si="281"/>
        <v>190.97222222222223</v>
      </c>
      <c r="U1525" s="3">
        <f t="shared" si="282"/>
        <v>142.1993499458288</v>
      </c>
      <c r="V1525" s="3">
        <f t="shared" si="283"/>
        <v>48.772872276393429</v>
      </c>
      <c r="W1525" s="2">
        <f t="shared" si="284"/>
        <v>1.8666666666666667</v>
      </c>
      <c r="X1525">
        <v>76</v>
      </c>
      <c r="Y1525">
        <v>45</v>
      </c>
      <c r="Z1525" s="2">
        <v>0.59199999999999997</v>
      </c>
      <c r="AA1525">
        <v>24</v>
      </c>
      <c r="AB1525">
        <v>14</v>
      </c>
      <c r="AC1525">
        <f t="shared" si="285"/>
        <v>42</v>
      </c>
      <c r="AD1525" s="2">
        <v>0.58299999999999996</v>
      </c>
      <c r="AE1525">
        <v>19</v>
      </c>
      <c r="AF1525">
        <v>17</v>
      </c>
      <c r="AG1525" s="2">
        <v>0.89500000000000002</v>
      </c>
      <c r="AH1525">
        <v>31</v>
      </c>
      <c r="AI1525">
        <v>6</v>
      </c>
      <c r="AJ1525">
        <v>37</v>
      </c>
      <c r="AK1525">
        <v>13</v>
      </c>
      <c r="AL1525">
        <v>15</v>
      </c>
      <c r="AM1525">
        <v>16</v>
      </c>
      <c r="AN1525">
        <v>240</v>
      </c>
      <c r="AO1525">
        <v>35</v>
      </c>
      <c r="AP1525">
        <v>28</v>
      </c>
      <c r="AQ1525">
        <v>28</v>
      </c>
      <c r="AR1525">
        <v>30</v>
      </c>
      <c r="AS1525">
        <v>23</v>
      </c>
      <c r="AT1525">
        <v>18</v>
      </c>
      <c r="AU1525">
        <v>23</v>
      </c>
      <c r="AV1525">
        <v>54</v>
      </c>
      <c r="AW1525">
        <f t="shared" si="286"/>
        <v>8</v>
      </c>
      <c r="AX1525">
        <f t="shared" si="287"/>
        <v>62</v>
      </c>
      <c r="AY1525" t="s">
        <v>102</v>
      </c>
      <c r="AZ1525" s="1">
        <v>46031.8125</v>
      </c>
      <c r="BA1525" s="1">
        <v>46031</v>
      </c>
      <c r="BB1525">
        <v>1</v>
      </c>
      <c r="BC1525" t="s">
        <v>121</v>
      </c>
      <c r="BD1525">
        <v>2026</v>
      </c>
    </row>
    <row r="1526" spans="1:56" x14ac:dyDescent="0.25">
      <c r="A1526">
        <v>22500532</v>
      </c>
      <c r="B1526" t="s">
        <v>72</v>
      </c>
      <c r="C1526" t="s">
        <v>73</v>
      </c>
      <c r="D1526">
        <v>1610612761</v>
      </c>
      <c r="E1526" t="str">
        <f t="shared" si="276"/>
        <v>161061276122500532</v>
      </c>
      <c r="F1526" t="s">
        <v>76</v>
      </c>
      <c r="G1526" t="s">
        <v>77</v>
      </c>
      <c r="H1526">
        <v>1610612738</v>
      </c>
      <c r="I1526" s="4" t="str">
        <f t="shared" si="277"/>
        <v>161061273822500532</v>
      </c>
      <c r="J1526">
        <v>0</v>
      </c>
      <c r="K1526">
        <v>0</v>
      </c>
      <c r="L1526">
        <v>117</v>
      </c>
      <c r="M1526">
        <v>125</v>
      </c>
      <c r="N1526">
        <v>39</v>
      </c>
      <c r="O1526">
        <v>6</v>
      </c>
      <c r="P1526">
        <v>7</v>
      </c>
      <c r="Q1526" s="2">
        <f t="shared" si="278"/>
        <v>0.6068464730290456</v>
      </c>
      <c r="R1526" s="3">
        <f t="shared" si="279"/>
        <v>81.400000000000006</v>
      </c>
      <c r="S1526" s="3">
        <f t="shared" si="280"/>
        <v>79.36</v>
      </c>
      <c r="T1526" s="3">
        <f t="shared" si="281"/>
        <v>143.73464373464373</v>
      </c>
      <c r="U1526" s="3">
        <f t="shared" si="282"/>
        <v>157.51008064516131</v>
      </c>
      <c r="V1526" s="3">
        <f t="shared" si="283"/>
        <v>-13.775436910517584</v>
      </c>
      <c r="W1526" s="2">
        <f t="shared" si="284"/>
        <v>6.5</v>
      </c>
      <c r="X1526">
        <v>92</v>
      </c>
      <c r="Y1526">
        <v>45</v>
      </c>
      <c r="Z1526" s="2">
        <v>0.48899999999999999</v>
      </c>
      <c r="AA1526">
        <v>47</v>
      </c>
      <c r="AB1526">
        <v>18</v>
      </c>
      <c r="AC1526">
        <f t="shared" si="285"/>
        <v>54</v>
      </c>
      <c r="AD1526" s="2">
        <v>0.38300000000000001</v>
      </c>
      <c r="AE1526">
        <v>10</v>
      </c>
      <c r="AF1526">
        <v>9</v>
      </c>
      <c r="AG1526" s="2">
        <v>0.9</v>
      </c>
      <c r="AH1526">
        <v>22</v>
      </c>
      <c r="AI1526">
        <v>9</v>
      </c>
      <c r="AJ1526">
        <v>31</v>
      </c>
      <c r="AK1526">
        <v>18</v>
      </c>
      <c r="AL1526">
        <v>6</v>
      </c>
      <c r="AM1526">
        <v>-8</v>
      </c>
      <c r="AN1526">
        <v>240</v>
      </c>
      <c r="AO1526">
        <v>30</v>
      </c>
      <c r="AP1526">
        <v>30</v>
      </c>
      <c r="AQ1526">
        <v>26</v>
      </c>
      <c r="AR1526">
        <v>31</v>
      </c>
      <c r="AS1526">
        <v>1</v>
      </c>
      <c r="AT1526">
        <v>17</v>
      </c>
      <c r="AU1526">
        <v>9</v>
      </c>
      <c r="AV1526">
        <v>50</v>
      </c>
      <c r="AW1526">
        <f t="shared" si="286"/>
        <v>4</v>
      </c>
      <c r="AX1526">
        <f t="shared" si="287"/>
        <v>54</v>
      </c>
      <c r="AY1526" t="s">
        <v>102</v>
      </c>
      <c r="AZ1526" s="1">
        <v>46031.791666666664</v>
      </c>
      <c r="BA1526" s="1">
        <v>46031</v>
      </c>
      <c r="BB1526">
        <v>1</v>
      </c>
      <c r="BC1526" t="s">
        <v>121</v>
      </c>
      <c r="BD1526">
        <v>2026</v>
      </c>
    </row>
    <row r="1527" spans="1:56" x14ac:dyDescent="0.25">
      <c r="A1527">
        <v>22500532</v>
      </c>
      <c r="B1527" t="s">
        <v>76</v>
      </c>
      <c r="C1527" t="s">
        <v>77</v>
      </c>
      <c r="D1527">
        <v>1610612738</v>
      </c>
      <c r="E1527" t="str">
        <f t="shared" si="276"/>
        <v>161061273822500532</v>
      </c>
      <c r="F1527" t="s">
        <v>72</v>
      </c>
      <c r="G1527" t="s">
        <v>73</v>
      </c>
      <c r="H1527">
        <v>1610612761</v>
      </c>
      <c r="I1527" s="4" t="str">
        <f t="shared" si="277"/>
        <v>161061276122500532</v>
      </c>
      <c r="J1527">
        <v>1</v>
      </c>
      <c r="K1527">
        <v>1</v>
      </c>
      <c r="L1527">
        <v>125</v>
      </c>
      <c r="M1527">
        <v>117</v>
      </c>
      <c r="N1527">
        <v>28</v>
      </c>
      <c r="O1527">
        <v>5</v>
      </c>
      <c r="P1527">
        <v>3</v>
      </c>
      <c r="Q1527" s="2">
        <f t="shared" si="278"/>
        <v>0.65541107382550334</v>
      </c>
      <c r="R1527" s="3">
        <f t="shared" si="279"/>
        <v>79.36</v>
      </c>
      <c r="S1527" s="3">
        <f t="shared" si="280"/>
        <v>81.400000000000006</v>
      </c>
      <c r="T1527" s="3">
        <f t="shared" si="281"/>
        <v>157.51008064516131</v>
      </c>
      <c r="U1527" s="3">
        <f t="shared" si="282"/>
        <v>143.73464373464373</v>
      </c>
      <c r="V1527" s="3">
        <f t="shared" si="283"/>
        <v>13.775436910517584</v>
      </c>
      <c r="W1527" s="2">
        <f t="shared" si="284"/>
        <v>4</v>
      </c>
      <c r="X1527">
        <v>87</v>
      </c>
      <c r="Y1527">
        <v>47</v>
      </c>
      <c r="Z1527" s="2">
        <v>0.54</v>
      </c>
      <c r="AA1527">
        <v>28</v>
      </c>
      <c r="AB1527">
        <v>14</v>
      </c>
      <c r="AC1527">
        <f t="shared" si="285"/>
        <v>42</v>
      </c>
      <c r="AD1527" s="2">
        <v>0.5</v>
      </c>
      <c r="AE1527">
        <v>19</v>
      </c>
      <c r="AF1527">
        <v>17</v>
      </c>
      <c r="AG1527" s="2">
        <v>0.89500000000000002</v>
      </c>
      <c r="AH1527">
        <v>31</v>
      </c>
      <c r="AI1527">
        <v>9</v>
      </c>
      <c r="AJ1527">
        <v>40</v>
      </c>
      <c r="AK1527">
        <v>12</v>
      </c>
      <c r="AL1527">
        <v>7</v>
      </c>
      <c r="AM1527">
        <v>8</v>
      </c>
      <c r="AN1527">
        <v>240</v>
      </c>
      <c r="AO1527">
        <v>37</v>
      </c>
      <c r="AP1527">
        <v>31</v>
      </c>
      <c r="AQ1527">
        <v>29</v>
      </c>
      <c r="AR1527">
        <v>28</v>
      </c>
      <c r="AS1527">
        <v>20</v>
      </c>
      <c r="AT1527">
        <v>18</v>
      </c>
      <c r="AU1527">
        <v>7</v>
      </c>
      <c r="AV1527">
        <v>62</v>
      </c>
      <c r="AW1527">
        <f t="shared" si="286"/>
        <v>4</v>
      </c>
      <c r="AX1527">
        <f t="shared" si="287"/>
        <v>66</v>
      </c>
      <c r="AY1527" t="s">
        <v>102</v>
      </c>
      <c r="AZ1527" s="1">
        <v>46031.791666666664</v>
      </c>
      <c r="BA1527" s="1">
        <v>46031</v>
      </c>
      <c r="BB1527">
        <v>1</v>
      </c>
      <c r="BC1527" t="s">
        <v>121</v>
      </c>
      <c r="BD1527">
        <v>2026</v>
      </c>
    </row>
    <row r="1528" spans="1:56" x14ac:dyDescent="0.25">
      <c r="A1528">
        <v>22500533</v>
      </c>
      <c r="B1528" t="s">
        <v>70</v>
      </c>
      <c r="C1528" t="s">
        <v>71</v>
      </c>
      <c r="D1528">
        <v>1610612755</v>
      </c>
      <c r="E1528" t="str">
        <f t="shared" si="276"/>
        <v>161061275522500533</v>
      </c>
      <c r="F1528" t="s">
        <v>74</v>
      </c>
      <c r="G1528" t="s">
        <v>75</v>
      </c>
      <c r="H1528">
        <v>1610612753</v>
      </c>
      <c r="I1528" s="4" t="str">
        <f t="shared" si="277"/>
        <v>161061275322500533</v>
      </c>
      <c r="J1528">
        <v>0</v>
      </c>
      <c r="K1528">
        <v>1</v>
      </c>
      <c r="L1528">
        <v>103</v>
      </c>
      <c r="M1528">
        <v>91</v>
      </c>
      <c r="N1528">
        <v>20</v>
      </c>
      <c r="O1528">
        <v>6</v>
      </c>
      <c r="P1528">
        <v>12</v>
      </c>
      <c r="Q1528" s="2">
        <f t="shared" si="278"/>
        <v>0.48787419477074651</v>
      </c>
      <c r="R1528" s="3">
        <f t="shared" si="279"/>
        <v>72.56</v>
      </c>
      <c r="S1528" s="3">
        <f t="shared" si="280"/>
        <v>66.92</v>
      </c>
      <c r="T1528" s="3">
        <f t="shared" si="281"/>
        <v>141.95148842337375</v>
      </c>
      <c r="U1528" s="3">
        <f t="shared" si="282"/>
        <v>135.98326359832635</v>
      </c>
      <c r="V1528" s="3">
        <f t="shared" si="283"/>
        <v>5.9682248250474004</v>
      </c>
      <c r="W1528" s="2">
        <f t="shared" si="284"/>
        <v>1.6666666666666667</v>
      </c>
      <c r="X1528">
        <v>95</v>
      </c>
      <c r="Y1528">
        <v>39</v>
      </c>
      <c r="Z1528" s="2">
        <v>0.41099999999999998</v>
      </c>
      <c r="AA1528">
        <v>28</v>
      </c>
      <c r="AB1528">
        <v>4</v>
      </c>
      <c r="AC1528">
        <f t="shared" si="285"/>
        <v>12</v>
      </c>
      <c r="AD1528" s="2">
        <v>0.14299999999999999</v>
      </c>
      <c r="AE1528">
        <v>24</v>
      </c>
      <c r="AF1528">
        <v>21</v>
      </c>
      <c r="AG1528" s="2">
        <v>0.875</v>
      </c>
      <c r="AH1528">
        <v>31</v>
      </c>
      <c r="AI1528">
        <v>21</v>
      </c>
      <c r="AJ1528">
        <v>52</v>
      </c>
      <c r="AK1528">
        <v>20</v>
      </c>
      <c r="AL1528">
        <v>12</v>
      </c>
      <c r="AM1528">
        <v>12</v>
      </c>
      <c r="AN1528">
        <v>240</v>
      </c>
      <c r="AO1528">
        <v>24</v>
      </c>
      <c r="AP1528">
        <v>29</v>
      </c>
      <c r="AQ1528">
        <v>30</v>
      </c>
      <c r="AR1528">
        <v>20</v>
      </c>
      <c r="AS1528">
        <v>16</v>
      </c>
      <c r="AT1528">
        <v>17</v>
      </c>
      <c r="AU1528">
        <v>20</v>
      </c>
      <c r="AV1528">
        <v>60</v>
      </c>
      <c r="AW1528">
        <f t="shared" si="286"/>
        <v>10</v>
      </c>
      <c r="AX1528">
        <f t="shared" si="287"/>
        <v>70</v>
      </c>
      <c r="AY1528" t="s">
        <v>102</v>
      </c>
      <c r="AZ1528" s="1">
        <v>46031.791666666664</v>
      </c>
      <c r="BA1528" s="1">
        <v>46031</v>
      </c>
      <c r="BB1528">
        <v>1</v>
      </c>
      <c r="BC1528" t="s">
        <v>121</v>
      </c>
      <c r="BD1528">
        <v>2026</v>
      </c>
    </row>
    <row r="1529" spans="1:56" x14ac:dyDescent="0.25">
      <c r="A1529">
        <v>22500533</v>
      </c>
      <c r="B1529" t="s">
        <v>74</v>
      </c>
      <c r="C1529" t="s">
        <v>75</v>
      </c>
      <c r="D1529">
        <v>1610612753</v>
      </c>
      <c r="E1529" t="str">
        <f t="shared" si="276"/>
        <v>161061275322500533</v>
      </c>
      <c r="F1529" t="s">
        <v>70</v>
      </c>
      <c r="G1529" t="s">
        <v>71</v>
      </c>
      <c r="H1529">
        <v>1610612755</v>
      </c>
      <c r="I1529" s="4" t="str">
        <f t="shared" si="277"/>
        <v>161061275522500533</v>
      </c>
      <c r="J1529">
        <v>1</v>
      </c>
      <c r="K1529">
        <v>0</v>
      </c>
      <c r="L1529">
        <v>91</v>
      </c>
      <c r="M1529">
        <v>103</v>
      </c>
      <c r="N1529">
        <v>21</v>
      </c>
      <c r="O1529">
        <v>10</v>
      </c>
      <c r="P1529">
        <v>5</v>
      </c>
      <c r="Q1529" s="2">
        <f t="shared" si="278"/>
        <v>0.47435362802335279</v>
      </c>
      <c r="R1529" s="3">
        <f t="shared" si="279"/>
        <v>66.92</v>
      </c>
      <c r="S1529" s="3">
        <f t="shared" si="280"/>
        <v>72.56</v>
      </c>
      <c r="T1529" s="3">
        <f t="shared" si="281"/>
        <v>135.98326359832635</v>
      </c>
      <c r="U1529" s="3">
        <f t="shared" si="282"/>
        <v>141.95148842337375</v>
      </c>
      <c r="V1529" s="3">
        <f t="shared" si="283"/>
        <v>-5.9682248250474004</v>
      </c>
      <c r="W1529" s="2">
        <f t="shared" si="284"/>
        <v>1.1666666666666667</v>
      </c>
      <c r="X1529">
        <v>88</v>
      </c>
      <c r="Y1529">
        <v>36</v>
      </c>
      <c r="Z1529" s="2">
        <v>0.40899999999999997</v>
      </c>
      <c r="AA1529">
        <v>29</v>
      </c>
      <c r="AB1529">
        <v>4</v>
      </c>
      <c r="AC1529">
        <f t="shared" si="285"/>
        <v>12</v>
      </c>
      <c r="AD1529" s="2">
        <v>0.13800000000000001</v>
      </c>
      <c r="AE1529">
        <v>18</v>
      </c>
      <c r="AF1529">
        <v>15</v>
      </c>
      <c r="AG1529" s="2">
        <v>0.83299999999999996</v>
      </c>
      <c r="AH1529">
        <v>31</v>
      </c>
      <c r="AI1529">
        <v>11</v>
      </c>
      <c r="AJ1529">
        <v>42</v>
      </c>
      <c r="AK1529">
        <v>18</v>
      </c>
      <c r="AL1529">
        <v>18</v>
      </c>
      <c r="AM1529">
        <v>-12</v>
      </c>
      <c r="AN1529">
        <v>240</v>
      </c>
      <c r="AO1529">
        <v>28</v>
      </c>
      <c r="AP1529">
        <v>26</v>
      </c>
      <c r="AQ1529">
        <v>25</v>
      </c>
      <c r="AR1529">
        <v>12</v>
      </c>
      <c r="AS1529">
        <v>9</v>
      </c>
      <c r="AT1529">
        <v>15</v>
      </c>
      <c r="AU1529">
        <v>14</v>
      </c>
      <c r="AV1529">
        <v>54</v>
      </c>
      <c r="AW1529">
        <f t="shared" si="286"/>
        <v>10</v>
      </c>
      <c r="AX1529">
        <f t="shared" si="287"/>
        <v>64</v>
      </c>
      <c r="AY1529" t="s">
        <v>102</v>
      </c>
      <c r="AZ1529" s="1">
        <v>46031.791666666664</v>
      </c>
      <c r="BA1529" s="1">
        <v>46031</v>
      </c>
      <c r="BB1529">
        <v>1</v>
      </c>
      <c r="BC1529" t="s">
        <v>121</v>
      </c>
      <c r="BD1529">
        <v>2026</v>
      </c>
    </row>
    <row r="1530" spans="1:56" x14ac:dyDescent="0.25">
      <c r="A1530">
        <v>22500534</v>
      </c>
      <c r="B1530" t="s">
        <v>105</v>
      </c>
      <c r="C1530" t="s">
        <v>106</v>
      </c>
      <c r="D1530">
        <v>1610612740</v>
      </c>
      <c r="E1530" t="str">
        <f t="shared" si="276"/>
        <v>161061274022500534</v>
      </c>
      <c r="F1530" t="s">
        <v>111</v>
      </c>
      <c r="G1530" t="s">
        <v>112</v>
      </c>
      <c r="H1530">
        <v>1610612764</v>
      </c>
      <c r="I1530" s="4" t="str">
        <f t="shared" si="277"/>
        <v>161061276422500534</v>
      </c>
      <c r="J1530">
        <v>0</v>
      </c>
      <c r="K1530">
        <v>1</v>
      </c>
      <c r="L1530">
        <v>128</v>
      </c>
      <c r="M1530">
        <v>107</v>
      </c>
      <c r="N1530">
        <v>30</v>
      </c>
      <c r="O1530">
        <v>4</v>
      </c>
      <c r="P1530">
        <v>12</v>
      </c>
      <c r="Q1530" s="2">
        <f t="shared" si="278"/>
        <v>0.60629026146267528</v>
      </c>
      <c r="R1530" s="3">
        <f t="shared" si="279"/>
        <v>78.56</v>
      </c>
      <c r="S1530" s="3">
        <f t="shared" si="280"/>
        <v>71.52</v>
      </c>
      <c r="T1530" s="3">
        <f t="shared" si="281"/>
        <v>162.93279022403257</v>
      </c>
      <c r="U1530" s="3">
        <f t="shared" si="282"/>
        <v>149.60850111856826</v>
      </c>
      <c r="V1530" s="3">
        <f t="shared" si="283"/>
        <v>13.324289105464317</v>
      </c>
      <c r="W1530" s="2">
        <f t="shared" si="284"/>
        <v>1.7647058823529411</v>
      </c>
      <c r="X1530">
        <v>95</v>
      </c>
      <c r="Y1530">
        <v>51</v>
      </c>
      <c r="Z1530" s="2">
        <v>0.53700000000000003</v>
      </c>
      <c r="AA1530">
        <v>34</v>
      </c>
      <c r="AB1530">
        <v>11</v>
      </c>
      <c r="AC1530">
        <f t="shared" si="285"/>
        <v>33</v>
      </c>
      <c r="AD1530" s="2">
        <v>0.32400000000000001</v>
      </c>
      <c r="AE1530">
        <v>24</v>
      </c>
      <c r="AF1530">
        <v>15</v>
      </c>
      <c r="AG1530" s="2">
        <v>0.625</v>
      </c>
      <c r="AH1530">
        <v>41</v>
      </c>
      <c r="AI1530">
        <v>10</v>
      </c>
      <c r="AJ1530">
        <v>51</v>
      </c>
      <c r="AK1530">
        <v>22</v>
      </c>
      <c r="AL1530">
        <v>17</v>
      </c>
      <c r="AM1530">
        <v>21</v>
      </c>
      <c r="AN1530">
        <v>240</v>
      </c>
      <c r="AO1530">
        <v>28</v>
      </c>
      <c r="AP1530">
        <v>32</v>
      </c>
      <c r="AQ1530">
        <v>40</v>
      </c>
      <c r="AR1530">
        <v>28</v>
      </c>
      <c r="AS1530">
        <v>26</v>
      </c>
      <c r="AT1530">
        <v>8</v>
      </c>
      <c r="AU1530">
        <v>25</v>
      </c>
      <c r="AV1530">
        <v>68</v>
      </c>
      <c r="AW1530">
        <f t="shared" si="286"/>
        <v>12</v>
      </c>
      <c r="AX1530">
        <f t="shared" si="287"/>
        <v>80</v>
      </c>
      <c r="AY1530" t="s">
        <v>102</v>
      </c>
      <c r="AZ1530" s="1">
        <v>46031.791666666664</v>
      </c>
      <c r="BA1530" s="1">
        <v>46031</v>
      </c>
      <c r="BB1530">
        <v>1</v>
      </c>
      <c r="BC1530" t="s">
        <v>121</v>
      </c>
      <c r="BD1530">
        <v>2026</v>
      </c>
    </row>
    <row r="1531" spans="1:56" x14ac:dyDescent="0.25">
      <c r="A1531">
        <v>22500534</v>
      </c>
      <c r="B1531" t="s">
        <v>111</v>
      </c>
      <c r="C1531" t="s">
        <v>112</v>
      </c>
      <c r="D1531">
        <v>1610612764</v>
      </c>
      <c r="E1531" t="str">
        <f t="shared" si="276"/>
        <v>161061276422500534</v>
      </c>
      <c r="F1531" t="s">
        <v>105</v>
      </c>
      <c r="G1531" t="s">
        <v>106</v>
      </c>
      <c r="H1531">
        <v>1610612740</v>
      </c>
      <c r="I1531" s="4" t="str">
        <f t="shared" si="277"/>
        <v>161061274022500534</v>
      </c>
      <c r="J1531">
        <v>1</v>
      </c>
      <c r="K1531">
        <v>0</v>
      </c>
      <c r="L1531">
        <v>107</v>
      </c>
      <c r="M1531">
        <v>128</v>
      </c>
      <c r="N1531">
        <v>24</v>
      </c>
      <c r="O1531">
        <v>8</v>
      </c>
      <c r="P1531">
        <v>10</v>
      </c>
      <c r="Q1531" s="2">
        <f t="shared" si="278"/>
        <v>0.52698975571315998</v>
      </c>
      <c r="R1531" s="3">
        <f t="shared" si="279"/>
        <v>71.52</v>
      </c>
      <c r="S1531" s="3">
        <f t="shared" si="280"/>
        <v>78.56</v>
      </c>
      <c r="T1531" s="3">
        <f t="shared" si="281"/>
        <v>149.60850111856826</v>
      </c>
      <c r="U1531" s="3">
        <f t="shared" si="282"/>
        <v>162.93279022403257</v>
      </c>
      <c r="V1531" s="3">
        <f t="shared" si="283"/>
        <v>-13.324289105464317</v>
      </c>
      <c r="W1531" s="2">
        <f t="shared" si="284"/>
        <v>1.263157894736842</v>
      </c>
      <c r="X1531">
        <v>87</v>
      </c>
      <c r="Y1531">
        <v>37</v>
      </c>
      <c r="Z1531" s="2">
        <v>0.42499999999999999</v>
      </c>
      <c r="AA1531">
        <v>35</v>
      </c>
      <c r="AB1531">
        <v>11</v>
      </c>
      <c r="AC1531">
        <f t="shared" si="285"/>
        <v>33</v>
      </c>
      <c r="AD1531" s="2">
        <v>0.314</v>
      </c>
      <c r="AE1531">
        <v>33</v>
      </c>
      <c r="AF1531">
        <v>22</v>
      </c>
      <c r="AG1531" s="2">
        <v>0.66700000000000004</v>
      </c>
      <c r="AH1531">
        <v>29</v>
      </c>
      <c r="AI1531">
        <v>11</v>
      </c>
      <c r="AJ1531">
        <v>40</v>
      </c>
      <c r="AK1531">
        <v>23</v>
      </c>
      <c r="AL1531">
        <v>19</v>
      </c>
      <c r="AM1531">
        <v>-21</v>
      </c>
      <c r="AN1531">
        <v>240</v>
      </c>
      <c r="AO1531">
        <v>26</v>
      </c>
      <c r="AP1531">
        <v>24</v>
      </c>
      <c r="AQ1531">
        <v>34</v>
      </c>
      <c r="AR1531">
        <v>23</v>
      </c>
      <c r="AS1531">
        <v>1</v>
      </c>
      <c r="AT1531">
        <v>15</v>
      </c>
      <c r="AU1531">
        <v>19</v>
      </c>
      <c r="AV1531">
        <v>46</v>
      </c>
      <c r="AW1531">
        <f t="shared" si="286"/>
        <v>6</v>
      </c>
      <c r="AX1531">
        <f t="shared" si="287"/>
        <v>52</v>
      </c>
      <c r="AY1531" t="s">
        <v>102</v>
      </c>
      <c r="AZ1531" s="1">
        <v>46031.791666666664</v>
      </c>
      <c r="BA1531" s="1">
        <v>46031</v>
      </c>
      <c r="BB1531">
        <v>1</v>
      </c>
      <c r="BC1531" t="s">
        <v>121</v>
      </c>
      <c r="BD1531">
        <v>2026</v>
      </c>
    </row>
    <row r="1532" spans="1:56" x14ac:dyDescent="0.25">
      <c r="A1532">
        <v>22500531</v>
      </c>
      <c r="B1532" t="s">
        <v>98</v>
      </c>
      <c r="C1532" t="s">
        <v>99</v>
      </c>
      <c r="D1532">
        <v>1610612742</v>
      </c>
      <c r="E1532" t="str">
        <f t="shared" si="276"/>
        <v>161061274222500531</v>
      </c>
      <c r="F1532" t="s">
        <v>107</v>
      </c>
      <c r="G1532" t="s">
        <v>108</v>
      </c>
      <c r="H1532">
        <v>1610612762</v>
      </c>
      <c r="I1532" s="4" t="str">
        <f t="shared" si="277"/>
        <v>161061276222500531</v>
      </c>
      <c r="J1532">
        <v>0</v>
      </c>
      <c r="K1532">
        <v>0</v>
      </c>
      <c r="L1532">
        <v>114</v>
      </c>
      <c r="M1532">
        <v>116</v>
      </c>
      <c r="N1532">
        <v>30</v>
      </c>
      <c r="O1532">
        <v>2</v>
      </c>
      <c r="P1532">
        <v>4</v>
      </c>
      <c r="Q1532" s="2">
        <f t="shared" si="278"/>
        <v>0.62830687830687837</v>
      </c>
      <c r="R1532" s="3">
        <f t="shared" si="279"/>
        <v>61.72</v>
      </c>
      <c r="S1532" s="3">
        <f t="shared" si="280"/>
        <v>82.16</v>
      </c>
      <c r="T1532" s="3">
        <f t="shared" si="281"/>
        <v>184.70511989630589</v>
      </c>
      <c r="U1532" s="3">
        <f t="shared" si="282"/>
        <v>141.18792599805258</v>
      </c>
      <c r="V1532" s="3">
        <f t="shared" si="283"/>
        <v>43.517193898253311</v>
      </c>
      <c r="W1532" s="2">
        <f t="shared" si="284"/>
        <v>1.5</v>
      </c>
      <c r="X1532">
        <v>85</v>
      </c>
      <c r="Y1532">
        <v>44</v>
      </c>
      <c r="Z1532" s="2">
        <v>0.51800000000000002</v>
      </c>
      <c r="AA1532">
        <v>36</v>
      </c>
      <c r="AB1532">
        <v>15</v>
      </c>
      <c r="AC1532">
        <f t="shared" si="285"/>
        <v>45</v>
      </c>
      <c r="AD1532" s="2">
        <v>0.41699999999999998</v>
      </c>
      <c r="AE1532">
        <v>13</v>
      </c>
      <c r="AF1532">
        <v>11</v>
      </c>
      <c r="AG1532" s="2">
        <v>0.84599999999999997</v>
      </c>
      <c r="AH1532">
        <v>38</v>
      </c>
      <c r="AI1532">
        <v>9</v>
      </c>
      <c r="AJ1532">
        <v>47</v>
      </c>
      <c r="AK1532">
        <v>13</v>
      </c>
      <c r="AL1532">
        <v>20</v>
      </c>
      <c r="AM1532">
        <v>-2</v>
      </c>
      <c r="AN1532">
        <v>240</v>
      </c>
      <c r="AO1532">
        <v>29</v>
      </c>
      <c r="AP1532">
        <v>26</v>
      </c>
      <c r="AQ1532">
        <v>34</v>
      </c>
      <c r="AR1532">
        <v>25</v>
      </c>
      <c r="AS1532">
        <v>7</v>
      </c>
      <c r="AT1532">
        <v>19</v>
      </c>
      <c r="AU1532">
        <v>14</v>
      </c>
      <c r="AV1532">
        <v>46</v>
      </c>
      <c r="AW1532">
        <f t="shared" si="286"/>
        <v>12</v>
      </c>
      <c r="AX1532">
        <f t="shared" si="287"/>
        <v>58</v>
      </c>
      <c r="AY1532" t="s">
        <v>102</v>
      </c>
      <c r="AZ1532" s="1">
        <v>46030.875</v>
      </c>
      <c r="BA1532" s="1">
        <v>46030</v>
      </c>
      <c r="BB1532">
        <v>1</v>
      </c>
      <c r="BC1532" t="s">
        <v>121</v>
      </c>
      <c r="BD1532">
        <v>2026</v>
      </c>
    </row>
    <row r="1533" spans="1:56" x14ac:dyDescent="0.25">
      <c r="A1533">
        <v>22500531</v>
      </c>
      <c r="B1533" t="s">
        <v>107</v>
      </c>
      <c r="C1533" t="s">
        <v>108</v>
      </c>
      <c r="D1533">
        <v>1610612762</v>
      </c>
      <c r="E1533" t="str">
        <f t="shared" si="276"/>
        <v>161061276222500531</v>
      </c>
      <c r="F1533" t="s">
        <v>98</v>
      </c>
      <c r="G1533" t="s">
        <v>99</v>
      </c>
      <c r="H1533">
        <v>1610612742</v>
      </c>
      <c r="I1533" s="4" t="str">
        <f t="shared" si="277"/>
        <v>161061274222500531</v>
      </c>
      <c r="J1533">
        <v>1</v>
      </c>
      <c r="K1533">
        <v>1</v>
      </c>
      <c r="L1533">
        <v>116</v>
      </c>
      <c r="M1533">
        <v>114</v>
      </c>
      <c r="N1533">
        <v>32</v>
      </c>
      <c r="O1533">
        <v>3</v>
      </c>
      <c r="P1533">
        <v>11</v>
      </c>
      <c r="Q1533" s="2">
        <f t="shared" si="278"/>
        <v>0.57334914986160535</v>
      </c>
      <c r="R1533" s="3">
        <f t="shared" si="279"/>
        <v>82.16</v>
      </c>
      <c r="S1533" s="3">
        <f t="shared" si="280"/>
        <v>61.72</v>
      </c>
      <c r="T1533" s="3">
        <f t="shared" si="281"/>
        <v>141.18792599805258</v>
      </c>
      <c r="U1533" s="3">
        <f t="shared" si="282"/>
        <v>184.70511989630589</v>
      </c>
      <c r="V1533" s="3">
        <f t="shared" si="283"/>
        <v>-43.517193898253311</v>
      </c>
      <c r="W1533" s="2">
        <f t="shared" si="284"/>
        <v>3.5555555555555554</v>
      </c>
      <c r="X1533">
        <v>95</v>
      </c>
      <c r="Y1533">
        <v>47</v>
      </c>
      <c r="Z1533" s="2">
        <v>0.495</v>
      </c>
      <c r="AA1533">
        <v>41</v>
      </c>
      <c r="AB1533">
        <v>13</v>
      </c>
      <c r="AC1533">
        <f t="shared" si="285"/>
        <v>39</v>
      </c>
      <c r="AD1533" s="2">
        <v>0.317</v>
      </c>
      <c r="AE1533">
        <v>14</v>
      </c>
      <c r="AF1533">
        <v>9</v>
      </c>
      <c r="AG1533" s="2">
        <v>0.64300000000000002</v>
      </c>
      <c r="AH1533">
        <v>32</v>
      </c>
      <c r="AI1533">
        <v>10</v>
      </c>
      <c r="AJ1533">
        <v>42</v>
      </c>
      <c r="AK1533">
        <v>11</v>
      </c>
      <c r="AL1533">
        <v>9</v>
      </c>
      <c r="AM1533">
        <v>2</v>
      </c>
      <c r="AN1533">
        <v>240</v>
      </c>
      <c r="AO1533">
        <v>34</v>
      </c>
      <c r="AP1533">
        <v>24</v>
      </c>
      <c r="AQ1533">
        <v>30</v>
      </c>
      <c r="AR1533">
        <v>28</v>
      </c>
      <c r="AS1533">
        <v>14</v>
      </c>
      <c r="AT1533">
        <v>19</v>
      </c>
      <c r="AU1533">
        <v>25</v>
      </c>
      <c r="AV1533">
        <v>64</v>
      </c>
      <c r="AW1533">
        <f t="shared" si="286"/>
        <v>4</v>
      </c>
      <c r="AX1533">
        <f t="shared" si="287"/>
        <v>68</v>
      </c>
      <c r="AY1533" t="s">
        <v>102</v>
      </c>
      <c r="AZ1533" s="1">
        <v>46030.875</v>
      </c>
      <c r="BA1533" s="1">
        <v>46030</v>
      </c>
      <c r="BB1533">
        <v>1</v>
      </c>
      <c r="BC1533" t="s">
        <v>121</v>
      </c>
      <c r="BD1533">
        <v>2026</v>
      </c>
    </row>
    <row r="1534" spans="1:56" x14ac:dyDescent="0.25">
      <c r="A1534">
        <v>22500530</v>
      </c>
      <c r="B1534" t="s">
        <v>66</v>
      </c>
      <c r="C1534" t="s">
        <v>67</v>
      </c>
      <c r="D1534">
        <v>1610612750</v>
      </c>
      <c r="E1534" t="str">
        <f t="shared" si="276"/>
        <v>161061275022500530</v>
      </c>
      <c r="F1534" t="s">
        <v>62</v>
      </c>
      <c r="G1534" t="s">
        <v>63</v>
      </c>
      <c r="H1534">
        <v>1610612739</v>
      </c>
      <c r="I1534" s="4" t="str">
        <f t="shared" si="277"/>
        <v>161061273922500530</v>
      </c>
      <c r="J1534">
        <v>1</v>
      </c>
      <c r="K1534">
        <v>1</v>
      </c>
      <c r="L1534">
        <v>131</v>
      </c>
      <c r="M1534">
        <v>122</v>
      </c>
      <c r="N1534">
        <v>33</v>
      </c>
      <c r="O1534">
        <v>2</v>
      </c>
      <c r="P1534">
        <v>8</v>
      </c>
      <c r="Q1534" s="2">
        <f t="shared" si="278"/>
        <v>0.67889718076285233</v>
      </c>
      <c r="R1534" s="3">
        <f t="shared" si="279"/>
        <v>69.48</v>
      </c>
      <c r="S1534" s="3">
        <f t="shared" si="280"/>
        <v>79.239999999999995</v>
      </c>
      <c r="T1534" s="3">
        <f t="shared" si="281"/>
        <v>188.54346574553827</v>
      </c>
      <c r="U1534" s="3">
        <f t="shared" si="282"/>
        <v>153.9626451287229</v>
      </c>
      <c r="V1534" s="3">
        <f t="shared" si="283"/>
        <v>34.580820616815373</v>
      </c>
      <c r="W1534" s="2">
        <f t="shared" si="284"/>
        <v>1.9411764705882353</v>
      </c>
      <c r="X1534">
        <v>89</v>
      </c>
      <c r="Y1534">
        <v>51</v>
      </c>
      <c r="Z1534" s="2">
        <v>0.57299999999999995</v>
      </c>
      <c r="AA1534">
        <v>38</v>
      </c>
      <c r="AB1534">
        <v>20</v>
      </c>
      <c r="AC1534">
        <f t="shared" si="285"/>
        <v>60</v>
      </c>
      <c r="AD1534" s="2">
        <v>0.52600000000000002</v>
      </c>
      <c r="AE1534">
        <v>17</v>
      </c>
      <c r="AF1534">
        <v>9</v>
      </c>
      <c r="AG1534" s="2">
        <v>0.52900000000000003</v>
      </c>
      <c r="AH1534">
        <v>35</v>
      </c>
      <c r="AI1534">
        <v>10</v>
      </c>
      <c r="AJ1534">
        <v>45</v>
      </c>
      <c r="AK1534">
        <v>21</v>
      </c>
      <c r="AL1534">
        <v>17</v>
      </c>
      <c r="AM1534">
        <v>9</v>
      </c>
      <c r="AN1534">
        <v>240</v>
      </c>
      <c r="AO1534">
        <v>32</v>
      </c>
      <c r="AP1534">
        <v>31</v>
      </c>
      <c r="AQ1534">
        <v>43</v>
      </c>
      <c r="AR1534">
        <v>25</v>
      </c>
      <c r="AS1534">
        <v>20</v>
      </c>
      <c r="AT1534">
        <v>20</v>
      </c>
      <c r="AU1534">
        <v>14</v>
      </c>
      <c r="AV1534">
        <v>50</v>
      </c>
      <c r="AW1534">
        <f t="shared" si="286"/>
        <v>12</v>
      </c>
      <c r="AX1534">
        <f t="shared" si="287"/>
        <v>62</v>
      </c>
      <c r="AY1534" t="s">
        <v>102</v>
      </c>
      <c r="AZ1534" s="1">
        <v>46030.833333333336</v>
      </c>
      <c r="BA1534" s="1">
        <v>46030</v>
      </c>
      <c r="BB1534">
        <v>1</v>
      </c>
      <c r="BC1534" t="s">
        <v>121</v>
      </c>
      <c r="BD1534">
        <v>2026</v>
      </c>
    </row>
    <row r="1535" spans="1:56" x14ac:dyDescent="0.25">
      <c r="A1535">
        <v>22500530</v>
      </c>
      <c r="B1535" t="s">
        <v>62</v>
      </c>
      <c r="C1535" t="s">
        <v>63</v>
      </c>
      <c r="D1535">
        <v>1610612739</v>
      </c>
      <c r="E1535" t="str">
        <f t="shared" si="276"/>
        <v>161061273922500530</v>
      </c>
      <c r="F1535" t="s">
        <v>66</v>
      </c>
      <c r="G1535" t="s">
        <v>67</v>
      </c>
      <c r="H1535">
        <v>1610612750</v>
      </c>
      <c r="I1535" s="4" t="str">
        <f t="shared" si="277"/>
        <v>161061275022500530</v>
      </c>
      <c r="J1535">
        <v>0</v>
      </c>
      <c r="K1535">
        <v>0</v>
      </c>
      <c r="L1535">
        <v>122</v>
      </c>
      <c r="M1535">
        <v>131</v>
      </c>
      <c r="N1535">
        <v>31</v>
      </c>
      <c r="O1535">
        <v>2</v>
      </c>
      <c r="P1535">
        <v>9</v>
      </c>
      <c r="Q1535" s="2">
        <f t="shared" si="278"/>
        <v>0.60853950518754996</v>
      </c>
      <c r="R1535" s="3">
        <f t="shared" si="279"/>
        <v>79.239999999999995</v>
      </c>
      <c r="S1535" s="3">
        <f t="shared" si="280"/>
        <v>69.48</v>
      </c>
      <c r="T1535" s="3">
        <f t="shared" si="281"/>
        <v>153.9626451287229</v>
      </c>
      <c r="U1535" s="3">
        <f t="shared" si="282"/>
        <v>188.54346574553827</v>
      </c>
      <c r="V1535" s="3">
        <f t="shared" si="283"/>
        <v>-34.580820616815373</v>
      </c>
      <c r="W1535" s="2">
        <f t="shared" si="284"/>
        <v>2.5833333333333335</v>
      </c>
      <c r="X1535">
        <v>91</v>
      </c>
      <c r="Y1535">
        <v>48</v>
      </c>
      <c r="Z1535" s="2">
        <v>0.52700000000000002</v>
      </c>
      <c r="AA1535">
        <v>33</v>
      </c>
      <c r="AB1535">
        <v>11</v>
      </c>
      <c r="AC1535">
        <f t="shared" si="285"/>
        <v>33</v>
      </c>
      <c r="AD1535" s="2">
        <v>0.33300000000000002</v>
      </c>
      <c r="AE1535">
        <v>21</v>
      </c>
      <c r="AF1535">
        <v>15</v>
      </c>
      <c r="AG1535" s="2">
        <v>0.71399999999999997</v>
      </c>
      <c r="AH1535">
        <v>29</v>
      </c>
      <c r="AI1535">
        <v>9</v>
      </c>
      <c r="AJ1535">
        <v>38</v>
      </c>
      <c r="AK1535">
        <v>17</v>
      </c>
      <c r="AL1535">
        <v>12</v>
      </c>
      <c r="AM1535">
        <v>-9</v>
      </c>
      <c r="AN1535">
        <v>240</v>
      </c>
      <c r="AO1535">
        <v>31</v>
      </c>
      <c r="AP1535">
        <v>36</v>
      </c>
      <c r="AQ1535">
        <v>22</v>
      </c>
      <c r="AR1535">
        <v>33</v>
      </c>
      <c r="AS1535">
        <v>9</v>
      </c>
      <c r="AT1535">
        <v>22</v>
      </c>
      <c r="AU1535">
        <v>24</v>
      </c>
      <c r="AV1535">
        <v>66</v>
      </c>
      <c r="AW1535">
        <f t="shared" si="286"/>
        <v>8</v>
      </c>
      <c r="AX1535">
        <f t="shared" si="287"/>
        <v>74</v>
      </c>
      <c r="AY1535" t="s">
        <v>102</v>
      </c>
      <c r="AZ1535" s="1">
        <v>46030.833333333336</v>
      </c>
      <c r="BA1535" s="1">
        <v>46030</v>
      </c>
      <c r="BB1535">
        <v>1</v>
      </c>
      <c r="BC1535" t="s">
        <v>121</v>
      </c>
      <c r="BD1535">
        <v>2026</v>
      </c>
    </row>
    <row r="1536" spans="1:56" x14ac:dyDescent="0.25">
      <c r="A1536">
        <v>22500528</v>
      </c>
      <c r="B1536" t="s">
        <v>92</v>
      </c>
      <c r="C1536" t="s">
        <v>93</v>
      </c>
      <c r="D1536">
        <v>1610612766</v>
      </c>
      <c r="E1536" t="str">
        <f t="shared" si="276"/>
        <v>161061276622500528</v>
      </c>
      <c r="F1536" t="s">
        <v>113</v>
      </c>
      <c r="G1536" t="s">
        <v>114</v>
      </c>
      <c r="H1536">
        <v>1610612754</v>
      </c>
      <c r="I1536" s="4" t="str">
        <f t="shared" si="277"/>
        <v>161061275422500528</v>
      </c>
      <c r="J1536">
        <v>1</v>
      </c>
      <c r="K1536">
        <v>0</v>
      </c>
      <c r="L1536">
        <v>112</v>
      </c>
      <c r="M1536">
        <v>114</v>
      </c>
      <c r="N1536">
        <v>29</v>
      </c>
      <c r="O1536">
        <v>3</v>
      </c>
      <c r="P1536">
        <v>8</v>
      </c>
      <c r="Q1536" s="2">
        <f t="shared" si="278"/>
        <v>0.57995028997514497</v>
      </c>
      <c r="R1536" s="3">
        <f t="shared" si="279"/>
        <v>72.56</v>
      </c>
      <c r="S1536" s="3">
        <f t="shared" si="280"/>
        <v>62.239999999999995</v>
      </c>
      <c r="T1536" s="3">
        <f t="shared" si="281"/>
        <v>154.35501653803746</v>
      </c>
      <c r="U1536" s="3">
        <f t="shared" si="282"/>
        <v>183.16195372750644</v>
      </c>
      <c r="V1536" s="3">
        <f t="shared" si="283"/>
        <v>-28.806937189468982</v>
      </c>
      <c r="W1536" s="2">
        <f t="shared" si="284"/>
        <v>1.8125</v>
      </c>
      <c r="X1536">
        <v>86</v>
      </c>
      <c r="Y1536">
        <v>39</v>
      </c>
      <c r="Z1536" s="2">
        <v>0.45300000000000001</v>
      </c>
      <c r="AA1536">
        <v>44</v>
      </c>
      <c r="AB1536">
        <v>16</v>
      </c>
      <c r="AC1536">
        <f t="shared" si="285"/>
        <v>48</v>
      </c>
      <c r="AD1536" s="2">
        <v>0.36399999999999999</v>
      </c>
      <c r="AE1536">
        <v>24</v>
      </c>
      <c r="AF1536">
        <v>18</v>
      </c>
      <c r="AG1536" s="2">
        <v>0.75</v>
      </c>
      <c r="AH1536">
        <v>27</v>
      </c>
      <c r="AI1536">
        <v>8</v>
      </c>
      <c r="AJ1536">
        <v>35</v>
      </c>
      <c r="AK1536">
        <v>22</v>
      </c>
      <c r="AL1536">
        <v>16</v>
      </c>
      <c r="AM1536">
        <v>-2</v>
      </c>
      <c r="AN1536">
        <v>240</v>
      </c>
      <c r="AO1536">
        <v>30</v>
      </c>
      <c r="AP1536">
        <v>28</v>
      </c>
      <c r="AQ1536">
        <v>29</v>
      </c>
      <c r="AR1536">
        <v>25</v>
      </c>
      <c r="AS1536">
        <v>4</v>
      </c>
      <c r="AT1536">
        <v>14</v>
      </c>
      <c r="AU1536">
        <v>23</v>
      </c>
      <c r="AV1536">
        <v>42</v>
      </c>
      <c r="AW1536">
        <f t="shared" si="286"/>
        <v>4</v>
      </c>
      <c r="AX1536">
        <f t="shared" si="287"/>
        <v>46</v>
      </c>
      <c r="AY1536" t="s">
        <v>102</v>
      </c>
      <c r="AZ1536" s="1">
        <v>46030.791666666664</v>
      </c>
      <c r="BA1536" s="1">
        <v>46030</v>
      </c>
      <c r="BB1536">
        <v>1</v>
      </c>
      <c r="BC1536" t="s">
        <v>121</v>
      </c>
      <c r="BD1536">
        <v>2026</v>
      </c>
    </row>
    <row r="1537" spans="1:56" x14ac:dyDescent="0.25">
      <c r="A1537">
        <v>22500528</v>
      </c>
      <c r="B1537" t="s">
        <v>113</v>
      </c>
      <c r="C1537" t="s">
        <v>114</v>
      </c>
      <c r="D1537">
        <v>1610612754</v>
      </c>
      <c r="E1537" t="str">
        <f t="shared" si="276"/>
        <v>161061275422500528</v>
      </c>
      <c r="F1537" t="s">
        <v>92</v>
      </c>
      <c r="G1537" t="s">
        <v>93</v>
      </c>
      <c r="H1537">
        <v>1610612766</v>
      </c>
      <c r="I1537" s="4" t="str">
        <f t="shared" si="277"/>
        <v>161061276622500528</v>
      </c>
      <c r="J1537">
        <v>0</v>
      </c>
      <c r="K1537">
        <v>1</v>
      </c>
      <c r="L1537">
        <v>114</v>
      </c>
      <c r="M1537">
        <v>112</v>
      </c>
      <c r="N1537">
        <v>25</v>
      </c>
      <c r="O1537">
        <v>6</v>
      </c>
      <c r="P1537">
        <v>9</v>
      </c>
      <c r="Q1537" s="2">
        <f t="shared" si="278"/>
        <v>0.62472599736957479</v>
      </c>
      <c r="R1537" s="3">
        <f t="shared" si="279"/>
        <v>62.239999999999995</v>
      </c>
      <c r="S1537" s="3">
        <f t="shared" si="280"/>
        <v>72.56</v>
      </c>
      <c r="T1537" s="3">
        <f t="shared" si="281"/>
        <v>183.16195372750644</v>
      </c>
      <c r="U1537" s="3">
        <f t="shared" si="282"/>
        <v>154.35501653803746</v>
      </c>
      <c r="V1537" s="3">
        <f t="shared" si="283"/>
        <v>28.806937189468982</v>
      </c>
      <c r="W1537" s="2">
        <f t="shared" si="284"/>
        <v>1.3157894736842106</v>
      </c>
      <c r="X1537">
        <v>82</v>
      </c>
      <c r="Y1537">
        <v>41</v>
      </c>
      <c r="Z1537" s="2">
        <v>0.5</v>
      </c>
      <c r="AA1537">
        <v>27</v>
      </c>
      <c r="AB1537">
        <v>12</v>
      </c>
      <c r="AC1537">
        <f t="shared" si="285"/>
        <v>36</v>
      </c>
      <c r="AD1537" s="2">
        <v>0.44400000000000001</v>
      </c>
      <c r="AE1537">
        <v>21</v>
      </c>
      <c r="AF1537">
        <v>20</v>
      </c>
      <c r="AG1537" s="2">
        <v>0.95199999999999996</v>
      </c>
      <c r="AH1537">
        <v>31</v>
      </c>
      <c r="AI1537">
        <v>10</v>
      </c>
      <c r="AJ1537">
        <v>41</v>
      </c>
      <c r="AK1537">
        <v>27</v>
      </c>
      <c r="AL1537">
        <v>19</v>
      </c>
      <c r="AM1537">
        <v>2</v>
      </c>
      <c r="AN1537">
        <v>240</v>
      </c>
      <c r="AO1537">
        <v>33</v>
      </c>
      <c r="AP1537">
        <v>27</v>
      </c>
      <c r="AQ1537">
        <v>30</v>
      </c>
      <c r="AR1537">
        <v>24</v>
      </c>
      <c r="AS1537">
        <v>12</v>
      </c>
      <c r="AT1537">
        <v>9</v>
      </c>
      <c r="AU1537">
        <v>22</v>
      </c>
      <c r="AV1537">
        <v>52</v>
      </c>
      <c r="AW1537">
        <f t="shared" si="286"/>
        <v>6</v>
      </c>
      <c r="AX1537">
        <f t="shared" si="287"/>
        <v>58</v>
      </c>
      <c r="AY1537" t="s">
        <v>102</v>
      </c>
      <c r="AZ1537" s="1">
        <v>46030.791666666664</v>
      </c>
      <c r="BA1537" s="1">
        <v>46030</v>
      </c>
      <c r="BB1537">
        <v>1</v>
      </c>
      <c r="BC1537" t="s">
        <v>121</v>
      </c>
      <c r="BD1537">
        <v>2026</v>
      </c>
    </row>
    <row r="1538" spans="1:56" x14ac:dyDescent="0.25">
      <c r="A1538">
        <v>22500526</v>
      </c>
      <c r="B1538" t="s">
        <v>89</v>
      </c>
      <c r="C1538" t="s">
        <v>90</v>
      </c>
      <c r="D1538">
        <v>1610612744</v>
      </c>
      <c r="E1538" t="str">
        <f t="shared" ref="E1538:E1601" si="288">D1538:D4181&amp;A1538:A4181</f>
        <v>161061274422500526</v>
      </c>
      <c r="F1538" t="s">
        <v>115</v>
      </c>
      <c r="G1538" t="s">
        <v>116</v>
      </c>
      <c r="H1538">
        <v>1610612749</v>
      </c>
      <c r="I1538" s="4" t="str">
        <f t="shared" ref="I1538:I1601" si="289">H1538:H4181&amp;A1538:A4181</f>
        <v>161061274922500526</v>
      </c>
      <c r="J1538">
        <v>1</v>
      </c>
      <c r="K1538">
        <v>1</v>
      </c>
      <c r="L1538">
        <v>120</v>
      </c>
      <c r="M1538">
        <v>113</v>
      </c>
      <c r="N1538">
        <v>31</v>
      </c>
      <c r="O1538">
        <v>2</v>
      </c>
      <c r="P1538">
        <v>6</v>
      </c>
      <c r="Q1538" s="2">
        <f t="shared" ref="Q1538:Q1601" si="290">IF((2*(X1538 + 0.44 * AE1538))=0,0,L1538 / (2*(X1538 + 0.44 * AE1538)))</f>
        <v>0.61906727197688816</v>
      </c>
      <c r="R1538" s="3">
        <f t="shared" ref="R1538:R1601" si="291">X1538 + 0.44 * AE1538 - AI1538 - AL1538</f>
        <v>79.92</v>
      </c>
      <c r="S1538" s="3">
        <f t="shared" ref="S1538:S1601" si="292">INDEX(X:X,MATCH(I1538,E:E,0))
+0.44*INDEX(AE:AE,MATCH(I1538,E:E,0))
-INDEX(AI:AI,MATCH(I1538,E:E,0))
-INDEX(AL:AL,MATCH(I1538,E:E,0))</f>
        <v>73.28</v>
      </c>
      <c r="T1538" s="3">
        <f t="shared" ref="T1538:T1601" si="293">(L1538/R1538)*100</f>
        <v>150.15015015015015</v>
      </c>
      <c r="U1538" s="3">
        <f t="shared" ref="U1538:U1601" si="294">(M1538/S1538)*100</f>
        <v>154.20305676855895</v>
      </c>
      <c r="V1538" s="3">
        <f t="shared" ref="V1538:V1601" si="295">T1538-U1538</f>
        <v>-4.0529066184087981</v>
      </c>
      <c r="W1538" s="2">
        <f t="shared" ref="W1538:W1601" si="296">N1538/IF(AL1538=0,1,AL1538)</f>
        <v>3.4444444444444446</v>
      </c>
      <c r="X1538">
        <v>89</v>
      </c>
      <c r="Y1538">
        <v>44</v>
      </c>
      <c r="Z1538" s="2">
        <v>0.49399999999999999</v>
      </c>
      <c r="AA1538">
        <v>47</v>
      </c>
      <c r="AB1538">
        <v>18</v>
      </c>
      <c r="AC1538">
        <f t="shared" ref="AC1538:AC1601" si="297">AB1538*3</f>
        <v>54</v>
      </c>
      <c r="AD1538" s="2">
        <v>0.38300000000000001</v>
      </c>
      <c r="AE1538">
        <v>18</v>
      </c>
      <c r="AF1538">
        <v>14</v>
      </c>
      <c r="AG1538" s="2">
        <v>0.77800000000000002</v>
      </c>
      <c r="AH1538">
        <v>33</v>
      </c>
      <c r="AI1538">
        <v>8</v>
      </c>
      <c r="AJ1538">
        <v>41</v>
      </c>
      <c r="AK1538">
        <v>15</v>
      </c>
      <c r="AL1538">
        <v>9</v>
      </c>
      <c r="AM1538">
        <v>7</v>
      </c>
      <c r="AN1538">
        <v>240</v>
      </c>
      <c r="AO1538">
        <v>31</v>
      </c>
      <c r="AP1538">
        <v>33</v>
      </c>
      <c r="AQ1538">
        <v>34</v>
      </c>
      <c r="AR1538">
        <v>22</v>
      </c>
      <c r="AS1538">
        <v>17</v>
      </c>
      <c r="AT1538">
        <v>7</v>
      </c>
      <c r="AU1538">
        <v>15</v>
      </c>
      <c r="AV1538">
        <v>42</v>
      </c>
      <c r="AW1538">
        <f t="shared" ref="AW1538:AW1601" si="298">L1538-(AV1538+AC1538+AF1538)</f>
        <v>10</v>
      </c>
      <c r="AX1538">
        <f t="shared" ref="AX1538:AX1601" si="299">AV1538+AW1538</f>
        <v>52</v>
      </c>
      <c r="AY1538" t="s">
        <v>102</v>
      </c>
      <c r="AZ1538" s="1">
        <v>46029.916666666664</v>
      </c>
      <c r="BA1538" s="1">
        <v>46029</v>
      </c>
      <c r="BB1538">
        <v>1</v>
      </c>
      <c r="BC1538" t="s">
        <v>121</v>
      </c>
      <c r="BD1538">
        <v>2026</v>
      </c>
    </row>
    <row r="1539" spans="1:56" x14ac:dyDescent="0.25">
      <c r="A1539">
        <v>22500526</v>
      </c>
      <c r="B1539" t="s">
        <v>115</v>
      </c>
      <c r="C1539" t="s">
        <v>116</v>
      </c>
      <c r="D1539">
        <v>1610612749</v>
      </c>
      <c r="E1539" t="str">
        <f t="shared" si="288"/>
        <v>161061274922500526</v>
      </c>
      <c r="F1539" t="s">
        <v>89</v>
      </c>
      <c r="G1539" t="s">
        <v>90</v>
      </c>
      <c r="H1539">
        <v>1610612744</v>
      </c>
      <c r="I1539" s="4" t="str">
        <f t="shared" si="289"/>
        <v>161061274422500526</v>
      </c>
      <c r="J1539">
        <v>0</v>
      </c>
      <c r="K1539">
        <v>0</v>
      </c>
      <c r="L1539">
        <v>113</v>
      </c>
      <c r="M1539">
        <v>120</v>
      </c>
      <c r="N1539">
        <v>29</v>
      </c>
      <c r="O1539">
        <v>3</v>
      </c>
      <c r="P1539">
        <v>3</v>
      </c>
      <c r="Q1539" s="2">
        <f t="shared" si="290"/>
        <v>0.62583074878156841</v>
      </c>
      <c r="R1539" s="3">
        <f t="shared" si="291"/>
        <v>73.28</v>
      </c>
      <c r="S1539" s="3">
        <f t="shared" si="292"/>
        <v>79.92</v>
      </c>
      <c r="T1539" s="3">
        <f t="shared" si="293"/>
        <v>154.20305676855895</v>
      </c>
      <c r="U1539" s="3">
        <f t="shared" si="294"/>
        <v>150.15015015015015</v>
      </c>
      <c r="V1539" s="3">
        <f t="shared" si="295"/>
        <v>4.0529066184087981</v>
      </c>
      <c r="W1539" s="2">
        <f t="shared" si="296"/>
        <v>2.4166666666666665</v>
      </c>
      <c r="X1539">
        <v>85</v>
      </c>
      <c r="Y1539">
        <v>46</v>
      </c>
      <c r="Z1539" s="2">
        <v>0.54100000000000004</v>
      </c>
      <c r="AA1539">
        <v>32</v>
      </c>
      <c r="AB1539">
        <v>14</v>
      </c>
      <c r="AC1539">
        <f t="shared" si="297"/>
        <v>42</v>
      </c>
      <c r="AD1539" s="2">
        <v>0.438</v>
      </c>
      <c r="AE1539">
        <v>12</v>
      </c>
      <c r="AF1539">
        <v>7</v>
      </c>
      <c r="AG1539" s="2">
        <v>0.58299999999999996</v>
      </c>
      <c r="AH1539">
        <v>31</v>
      </c>
      <c r="AI1539">
        <v>5</v>
      </c>
      <c r="AJ1539">
        <v>36</v>
      </c>
      <c r="AK1539">
        <v>15</v>
      </c>
      <c r="AL1539">
        <v>12</v>
      </c>
      <c r="AM1539">
        <v>-7</v>
      </c>
      <c r="AN1539">
        <v>240</v>
      </c>
      <c r="AO1539">
        <v>31</v>
      </c>
      <c r="AP1539">
        <v>22</v>
      </c>
      <c r="AQ1539">
        <v>29</v>
      </c>
      <c r="AR1539">
        <v>31</v>
      </c>
      <c r="AS1539">
        <v>6</v>
      </c>
      <c r="AT1539">
        <v>4</v>
      </c>
      <c r="AU1539">
        <v>8</v>
      </c>
      <c r="AV1539">
        <v>52</v>
      </c>
      <c r="AW1539">
        <f t="shared" si="298"/>
        <v>12</v>
      </c>
      <c r="AX1539">
        <f t="shared" si="299"/>
        <v>64</v>
      </c>
      <c r="AY1539" t="s">
        <v>102</v>
      </c>
      <c r="AZ1539" s="1">
        <v>46029.916666666664</v>
      </c>
      <c r="BA1539" s="1">
        <v>46029</v>
      </c>
      <c r="BB1539">
        <v>1</v>
      </c>
      <c r="BC1539" t="s">
        <v>121</v>
      </c>
      <c r="BD1539">
        <v>2026</v>
      </c>
    </row>
    <row r="1540" spans="1:56" x14ac:dyDescent="0.25">
      <c r="A1540">
        <v>22500527</v>
      </c>
      <c r="B1540" t="s">
        <v>85</v>
      </c>
      <c r="C1540" t="s">
        <v>86</v>
      </c>
      <c r="D1540">
        <v>1610612757</v>
      </c>
      <c r="E1540" t="str">
        <f t="shared" si="288"/>
        <v>161061275722500527</v>
      </c>
      <c r="F1540" t="s">
        <v>78</v>
      </c>
      <c r="G1540" t="s">
        <v>79</v>
      </c>
      <c r="H1540">
        <v>1610612745</v>
      </c>
      <c r="I1540" s="4" t="str">
        <f t="shared" si="289"/>
        <v>161061274522500527</v>
      </c>
      <c r="J1540">
        <v>1</v>
      </c>
      <c r="K1540">
        <v>1</v>
      </c>
      <c r="L1540">
        <v>103</v>
      </c>
      <c r="M1540">
        <v>102</v>
      </c>
      <c r="N1540">
        <v>21</v>
      </c>
      <c r="O1540">
        <v>3</v>
      </c>
      <c r="P1540">
        <v>7</v>
      </c>
      <c r="Q1540" s="2">
        <f t="shared" si="290"/>
        <v>0.5478723404255319</v>
      </c>
      <c r="R1540" s="3">
        <f t="shared" si="291"/>
        <v>75</v>
      </c>
      <c r="S1540" s="3">
        <f t="shared" si="292"/>
        <v>73.760000000000005</v>
      </c>
      <c r="T1540" s="3">
        <f t="shared" si="293"/>
        <v>137.33333333333334</v>
      </c>
      <c r="U1540" s="3">
        <f t="shared" si="294"/>
        <v>138.28633405639911</v>
      </c>
      <c r="V1540" s="3">
        <f t="shared" si="295"/>
        <v>-0.95300072306577022</v>
      </c>
      <c r="W1540" s="2">
        <f t="shared" si="296"/>
        <v>1.6153846153846154</v>
      </c>
      <c r="X1540">
        <v>83</v>
      </c>
      <c r="Y1540">
        <v>36</v>
      </c>
      <c r="Z1540" s="2">
        <v>0.434</v>
      </c>
      <c r="AA1540">
        <v>40</v>
      </c>
      <c r="AB1540">
        <v>12</v>
      </c>
      <c r="AC1540">
        <f t="shared" si="297"/>
        <v>36</v>
      </c>
      <c r="AD1540" s="2">
        <v>0.3</v>
      </c>
      <c r="AE1540">
        <v>25</v>
      </c>
      <c r="AF1540">
        <v>19</v>
      </c>
      <c r="AG1540" s="2">
        <v>0.76</v>
      </c>
      <c r="AH1540">
        <v>32</v>
      </c>
      <c r="AI1540">
        <v>6</v>
      </c>
      <c r="AJ1540">
        <v>38</v>
      </c>
      <c r="AK1540">
        <v>21</v>
      </c>
      <c r="AL1540">
        <v>13</v>
      </c>
      <c r="AM1540">
        <v>1</v>
      </c>
      <c r="AN1540">
        <v>240</v>
      </c>
      <c r="AO1540">
        <v>25</v>
      </c>
      <c r="AP1540">
        <v>32</v>
      </c>
      <c r="AQ1540">
        <v>24</v>
      </c>
      <c r="AR1540">
        <v>22</v>
      </c>
      <c r="AS1540">
        <v>11</v>
      </c>
      <c r="AT1540">
        <v>15</v>
      </c>
      <c r="AU1540">
        <v>21</v>
      </c>
      <c r="AV1540">
        <v>40</v>
      </c>
      <c r="AW1540">
        <f t="shared" si="298"/>
        <v>8</v>
      </c>
      <c r="AX1540">
        <f t="shared" si="299"/>
        <v>48</v>
      </c>
      <c r="AY1540" t="s">
        <v>102</v>
      </c>
      <c r="AZ1540" s="1">
        <v>46029.916666666664</v>
      </c>
      <c r="BA1540" s="1">
        <v>46029</v>
      </c>
      <c r="BB1540">
        <v>1</v>
      </c>
      <c r="BC1540" t="s">
        <v>121</v>
      </c>
      <c r="BD1540">
        <v>2026</v>
      </c>
    </row>
    <row r="1541" spans="1:56" x14ac:dyDescent="0.25">
      <c r="A1541">
        <v>22500527</v>
      </c>
      <c r="B1541" t="s">
        <v>78</v>
      </c>
      <c r="C1541" t="s">
        <v>79</v>
      </c>
      <c r="D1541">
        <v>1610612745</v>
      </c>
      <c r="E1541" t="str">
        <f t="shared" si="288"/>
        <v>161061274522500527</v>
      </c>
      <c r="F1541" t="s">
        <v>85</v>
      </c>
      <c r="G1541" t="s">
        <v>86</v>
      </c>
      <c r="H1541">
        <v>1610612757</v>
      </c>
      <c r="I1541" s="4" t="str">
        <f t="shared" si="289"/>
        <v>161061275722500527</v>
      </c>
      <c r="J1541">
        <v>0</v>
      </c>
      <c r="K1541">
        <v>0</v>
      </c>
      <c r="L1541">
        <v>102</v>
      </c>
      <c r="M1541">
        <v>103</v>
      </c>
      <c r="N1541">
        <v>20</v>
      </c>
      <c r="O1541">
        <v>7</v>
      </c>
      <c r="P1541">
        <v>8</v>
      </c>
      <c r="Q1541" s="2">
        <f t="shared" si="290"/>
        <v>0.45633500357909806</v>
      </c>
      <c r="R1541" s="3">
        <f t="shared" si="291"/>
        <v>73.760000000000005</v>
      </c>
      <c r="S1541" s="3">
        <f t="shared" si="292"/>
        <v>75</v>
      </c>
      <c r="T1541" s="3">
        <f t="shared" si="293"/>
        <v>138.28633405639911</v>
      </c>
      <c r="U1541" s="3">
        <f t="shared" si="294"/>
        <v>137.33333333333334</v>
      </c>
      <c r="V1541" s="3">
        <f t="shared" si="295"/>
        <v>0.95300072306577022</v>
      </c>
      <c r="W1541" s="2">
        <f t="shared" si="296"/>
        <v>1.4285714285714286</v>
      </c>
      <c r="X1541">
        <v>99</v>
      </c>
      <c r="Y1541">
        <v>37</v>
      </c>
      <c r="Z1541" s="2">
        <v>0.374</v>
      </c>
      <c r="AA1541">
        <v>36</v>
      </c>
      <c r="AB1541">
        <v>8</v>
      </c>
      <c r="AC1541">
        <f t="shared" si="297"/>
        <v>24</v>
      </c>
      <c r="AD1541" s="2">
        <v>0.222</v>
      </c>
      <c r="AE1541">
        <v>29</v>
      </c>
      <c r="AF1541">
        <v>20</v>
      </c>
      <c r="AG1541" s="2">
        <v>0.69</v>
      </c>
      <c r="AH1541">
        <v>33</v>
      </c>
      <c r="AI1541">
        <v>24</v>
      </c>
      <c r="AJ1541">
        <v>57</v>
      </c>
      <c r="AK1541">
        <v>26</v>
      </c>
      <c r="AL1541">
        <v>14</v>
      </c>
      <c r="AM1541">
        <v>-1</v>
      </c>
      <c r="AN1541">
        <v>240</v>
      </c>
      <c r="AO1541">
        <v>22</v>
      </c>
      <c r="AP1541">
        <v>25</v>
      </c>
      <c r="AQ1541">
        <v>28</v>
      </c>
      <c r="AR1541">
        <v>27</v>
      </c>
      <c r="AS1541">
        <v>4</v>
      </c>
      <c r="AT1541">
        <v>17</v>
      </c>
      <c r="AU1541">
        <v>15</v>
      </c>
      <c r="AV1541">
        <v>32</v>
      </c>
      <c r="AW1541">
        <f t="shared" si="298"/>
        <v>26</v>
      </c>
      <c r="AX1541">
        <f t="shared" si="299"/>
        <v>58</v>
      </c>
      <c r="AY1541" t="s">
        <v>102</v>
      </c>
      <c r="AZ1541" s="1">
        <v>46029.916666666664</v>
      </c>
      <c r="BA1541" s="1">
        <v>46029</v>
      </c>
      <c r="BB1541">
        <v>1</v>
      </c>
      <c r="BC1541" t="s">
        <v>121</v>
      </c>
      <c r="BD1541">
        <v>2026</v>
      </c>
    </row>
    <row r="1542" spans="1:56" x14ac:dyDescent="0.25">
      <c r="A1542">
        <v>22500523</v>
      </c>
      <c r="B1542" t="s">
        <v>68</v>
      </c>
      <c r="C1542" t="s">
        <v>69</v>
      </c>
      <c r="D1542">
        <v>1610612747</v>
      </c>
      <c r="E1542" t="str">
        <f t="shared" si="288"/>
        <v>161061274722500523</v>
      </c>
      <c r="F1542" t="s">
        <v>53</v>
      </c>
      <c r="G1542" t="s">
        <v>54</v>
      </c>
      <c r="H1542">
        <v>1610612759</v>
      </c>
      <c r="I1542" s="4" t="str">
        <f t="shared" si="289"/>
        <v>161061275922500523</v>
      </c>
      <c r="J1542">
        <v>0</v>
      </c>
      <c r="K1542">
        <v>0</v>
      </c>
      <c r="L1542">
        <v>91</v>
      </c>
      <c r="M1542">
        <v>107</v>
      </c>
      <c r="N1542">
        <v>16</v>
      </c>
      <c r="O1542">
        <v>2</v>
      </c>
      <c r="P1542">
        <v>9</v>
      </c>
      <c r="Q1542" s="2">
        <f t="shared" si="290"/>
        <v>0.47554347826086951</v>
      </c>
      <c r="R1542" s="3">
        <f t="shared" si="291"/>
        <v>68.680000000000007</v>
      </c>
      <c r="S1542" s="3">
        <f t="shared" si="292"/>
        <v>72.319999999999993</v>
      </c>
      <c r="T1542" s="3">
        <f t="shared" si="293"/>
        <v>132.49854397204425</v>
      </c>
      <c r="U1542" s="3">
        <f t="shared" si="294"/>
        <v>147.95353982300887</v>
      </c>
      <c r="V1542" s="3">
        <f t="shared" si="295"/>
        <v>-15.454995850964622</v>
      </c>
      <c r="W1542" s="2">
        <f t="shared" si="296"/>
        <v>0.94117647058823528</v>
      </c>
      <c r="X1542">
        <v>86</v>
      </c>
      <c r="Y1542">
        <v>34</v>
      </c>
      <c r="Z1542" s="2">
        <v>0.39500000000000002</v>
      </c>
      <c r="AA1542">
        <v>39</v>
      </c>
      <c r="AB1542">
        <v>9</v>
      </c>
      <c r="AC1542">
        <f t="shared" si="297"/>
        <v>27</v>
      </c>
      <c r="AD1542" s="2">
        <v>0.23100000000000001</v>
      </c>
      <c r="AE1542">
        <v>22</v>
      </c>
      <c r="AF1542">
        <v>14</v>
      </c>
      <c r="AG1542" s="2">
        <v>0.63600000000000001</v>
      </c>
      <c r="AH1542">
        <v>35</v>
      </c>
      <c r="AI1542">
        <v>10</v>
      </c>
      <c r="AJ1542">
        <v>45</v>
      </c>
      <c r="AK1542">
        <v>21</v>
      </c>
      <c r="AL1542">
        <v>17</v>
      </c>
      <c r="AM1542">
        <v>-16</v>
      </c>
      <c r="AN1542">
        <v>240</v>
      </c>
      <c r="AO1542">
        <v>23</v>
      </c>
      <c r="AP1542">
        <v>20</v>
      </c>
      <c r="AQ1542">
        <v>25</v>
      </c>
      <c r="AR1542">
        <v>23</v>
      </c>
      <c r="AS1542">
        <v>4</v>
      </c>
      <c r="AT1542">
        <v>15</v>
      </c>
      <c r="AU1542">
        <v>14</v>
      </c>
      <c r="AV1542">
        <v>40</v>
      </c>
      <c r="AW1542">
        <f t="shared" si="298"/>
        <v>10</v>
      </c>
      <c r="AX1542">
        <f t="shared" si="299"/>
        <v>50</v>
      </c>
      <c r="AY1542" t="s">
        <v>102</v>
      </c>
      <c r="AZ1542" s="1">
        <v>46029.895833333336</v>
      </c>
      <c r="BA1542" s="1">
        <v>46029</v>
      </c>
      <c r="BB1542">
        <v>1</v>
      </c>
      <c r="BC1542" t="s">
        <v>121</v>
      </c>
      <c r="BD1542">
        <v>2026</v>
      </c>
    </row>
    <row r="1543" spans="1:56" x14ac:dyDescent="0.25">
      <c r="A1543">
        <v>22500523</v>
      </c>
      <c r="B1543" t="s">
        <v>53</v>
      </c>
      <c r="C1543" t="s">
        <v>54</v>
      </c>
      <c r="D1543">
        <v>1610612759</v>
      </c>
      <c r="E1543" t="str">
        <f t="shared" si="288"/>
        <v>161061275922500523</v>
      </c>
      <c r="F1543" t="s">
        <v>68</v>
      </c>
      <c r="G1543" t="s">
        <v>69</v>
      </c>
      <c r="H1543">
        <v>1610612747</v>
      </c>
      <c r="I1543" s="4" t="str">
        <f t="shared" si="289"/>
        <v>161061274722500523</v>
      </c>
      <c r="J1543">
        <v>1</v>
      </c>
      <c r="K1543">
        <v>1</v>
      </c>
      <c r="L1543">
        <v>107</v>
      </c>
      <c r="M1543">
        <v>91</v>
      </c>
      <c r="N1543">
        <v>24</v>
      </c>
      <c r="O1543">
        <v>5</v>
      </c>
      <c r="P1543">
        <v>10</v>
      </c>
      <c r="Q1543" s="2">
        <f t="shared" si="290"/>
        <v>0.5672179813401188</v>
      </c>
      <c r="R1543" s="3">
        <f t="shared" si="291"/>
        <v>72.319999999999993</v>
      </c>
      <c r="S1543" s="3">
        <f t="shared" si="292"/>
        <v>68.680000000000007</v>
      </c>
      <c r="T1543" s="3">
        <f t="shared" si="293"/>
        <v>147.95353982300887</v>
      </c>
      <c r="U1543" s="3">
        <f t="shared" si="294"/>
        <v>132.49854397204425</v>
      </c>
      <c r="V1543" s="3">
        <f t="shared" si="295"/>
        <v>15.454995850964622</v>
      </c>
      <c r="W1543" s="2">
        <f t="shared" si="296"/>
        <v>1.7142857142857142</v>
      </c>
      <c r="X1543">
        <v>82</v>
      </c>
      <c r="Y1543">
        <v>40</v>
      </c>
      <c r="Z1543" s="2">
        <v>0.48799999999999999</v>
      </c>
      <c r="AA1543">
        <v>25</v>
      </c>
      <c r="AB1543">
        <v>4</v>
      </c>
      <c r="AC1543">
        <f t="shared" si="297"/>
        <v>12</v>
      </c>
      <c r="AD1543" s="2">
        <v>0.16</v>
      </c>
      <c r="AE1543">
        <v>28</v>
      </c>
      <c r="AF1543">
        <v>23</v>
      </c>
      <c r="AG1543" s="2">
        <v>0.82099999999999995</v>
      </c>
      <c r="AH1543">
        <v>42</v>
      </c>
      <c r="AI1543">
        <v>8</v>
      </c>
      <c r="AJ1543">
        <v>50</v>
      </c>
      <c r="AK1543">
        <v>20</v>
      </c>
      <c r="AL1543">
        <v>14</v>
      </c>
      <c r="AM1543">
        <v>16</v>
      </c>
      <c r="AN1543">
        <v>240</v>
      </c>
      <c r="AO1543">
        <v>26</v>
      </c>
      <c r="AP1543">
        <v>22</v>
      </c>
      <c r="AQ1543">
        <v>31</v>
      </c>
      <c r="AR1543">
        <v>28</v>
      </c>
      <c r="AS1543">
        <v>16</v>
      </c>
      <c r="AT1543">
        <v>12</v>
      </c>
      <c r="AU1543">
        <v>19</v>
      </c>
      <c r="AV1543">
        <v>66</v>
      </c>
      <c r="AW1543">
        <f t="shared" si="298"/>
        <v>6</v>
      </c>
      <c r="AX1543">
        <f t="shared" si="299"/>
        <v>72</v>
      </c>
      <c r="AY1543" t="s">
        <v>102</v>
      </c>
      <c r="AZ1543" s="1">
        <v>46029.895833333336</v>
      </c>
      <c r="BA1543" s="1">
        <v>46029</v>
      </c>
      <c r="BB1543">
        <v>1</v>
      </c>
      <c r="BC1543" t="s">
        <v>121</v>
      </c>
      <c r="BD1543">
        <v>2026</v>
      </c>
    </row>
    <row r="1544" spans="1:56" x14ac:dyDescent="0.25">
      <c r="A1544">
        <v>22500524</v>
      </c>
      <c r="B1544" t="s">
        <v>103</v>
      </c>
      <c r="C1544" t="s">
        <v>104</v>
      </c>
      <c r="D1544">
        <v>1610612763</v>
      </c>
      <c r="E1544" t="str">
        <f t="shared" si="288"/>
        <v>161061276322500524</v>
      </c>
      <c r="F1544" t="s">
        <v>87</v>
      </c>
      <c r="G1544" t="s">
        <v>88</v>
      </c>
      <c r="H1544">
        <v>1610612756</v>
      </c>
      <c r="I1544" s="4" t="str">
        <f t="shared" si="289"/>
        <v>161061275622500524</v>
      </c>
      <c r="J1544">
        <v>1</v>
      </c>
      <c r="K1544">
        <v>0</v>
      </c>
      <c r="L1544">
        <v>98</v>
      </c>
      <c r="M1544">
        <v>117</v>
      </c>
      <c r="N1544">
        <v>23</v>
      </c>
      <c r="O1544">
        <v>2</v>
      </c>
      <c r="P1544">
        <v>9</v>
      </c>
      <c r="Q1544" s="2">
        <f t="shared" si="290"/>
        <v>0.49918500407497962</v>
      </c>
      <c r="R1544" s="3">
        <f t="shared" si="291"/>
        <v>65.16</v>
      </c>
      <c r="S1544" s="3">
        <f t="shared" si="292"/>
        <v>69.52</v>
      </c>
      <c r="T1544" s="3">
        <f t="shared" si="293"/>
        <v>150.39901780233274</v>
      </c>
      <c r="U1544" s="3">
        <f t="shared" si="294"/>
        <v>168.29689298043729</v>
      </c>
      <c r="V1544" s="3">
        <f t="shared" si="295"/>
        <v>-17.897875178104556</v>
      </c>
      <c r="W1544" s="2">
        <f t="shared" si="296"/>
        <v>1.2777777777777777</v>
      </c>
      <c r="X1544">
        <v>92</v>
      </c>
      <c r="Y1544">
        <v>39</v>
      </c>
      <c r="Z1544" s="2">
        <v>0.42399999999999999</v>
      </c>
      <c r="AA1544">
        <v>37</v>
      </c>
      <c r="AB1544">
        <v>12</v>
      </c>
      <c r="AC1544">
        <f t="shared" si="297"/>
        <v>36</v>
      </c>
      <c r="AD1544" s="2">
        <v>0.32400000000000001</v>
      </c>
      <c r="AE1544">
        <v>14</v>
      </c>
      <c r="AF1544">
        <v>8</v>
      </c>
      <c r="AG1544" s="2">
        <v>0.57099999999999995</v>
      </c>
      <c r="AH1544">
        <v>32</v>
      </c>
      <c r="AI1544">
        <v>15</v>
      </c>
      <c r="AJ1544">
        <v>47</v>
      </c>
      <c r="AK1544">
        <v>11</v>
      </c>
      <c r="AL1544">
        <v>18</v>
      </c>
      <c r="AM1544">
        <v>-19</v>
      </c>
      <c r="AN1544">
        <v>240</v>
      </c>
      <c r="AO1544">
        <v>23</v>
      </c>
      <c r="AP1544">
        <v>24</v>
      </c>
      <c r="AQ1544">
        <v>21</v>
      </c>
      <c r="AR1544">
        <v>30</v>
      </c>
      <c r="AS1544">
        <v>4</v>
      </c>
      <c r="AT1544">
        <v>10</v>
      </c>
      <c r="AU1544">
        <v>17</v>
      </c>
      <c r="AV1544">
        <v>44</v>
      </c>
      <c r="AW1544">
        <f t="shared" si="298"/>
        <v>10</v>
      </c>
      <c r="AX1544">
        <f t="shared" si="299"/>
        <v>54</v>
      </c>
      <c r="AY1544" t="s">
        <v>102</v>
      </c>
      <c r="AZ1544" s="1">
        <v>46029.833333333336</v>
      </c>
      <c r="BA1544" s="1">
        <v>46029</v>
      </c>
      <c r="BB1544">
        <v>1</v>
      </c>
      <c r="BC1544" t="s">
        <v>121</v>
      </c>
      <c r="BD1544">
        <v>2026</v>
      </c>
    </row>
    <row r="1545" spans="1:56" x14ac:dyDescent="0.25">
      <c r="A1545">
        <v>22500524</v>
      </c>
      <c r="B1545" t="s">
        <v>87</v>
      </c>
      <c r="C1545" t="s">
        <v>88</v>
      </c>
      <c r="D1545">
        <v>1610612756</v>
      </c>
      <c r="E1545" t="str">
        <f t="shared" si="288"/>
        <v>161061275622500524</v>
      </c>
      <c r="F1545" t="s">
        <v>103</v>
      </c>
      <c r="G1545" t="s">
        <v>104</v>
      </c>
      <c r="H1545">
        <v>1610612763</v>
      </c>
      <c r="I1545" s="4" t="str">
        <f t="shared" si="289"/>
        <v>161061276322500524</v>
      </c>
      <c r="J1545">
        <v>0</v>
      </c>
      <c r="K1545">
        <v>1</v>
      </c>
      <c r="L1545">
        <v>117</v>
      </c>
      <c r="M1545">
        <v>98</v>
      </c>
      <c r="N1545">
        <v>31</v>
      </c>
      <c r="O1545">
        <v>5</v>
      </c>
      <c r="P1545">
        <v>11</v>
      </c>
      <c r="Q1545" s="2">
        <f t="shared" si="290"/>
        <v>0.58197373656983686</v>
      </c>
      <c r="R1545" s="3">
        <f t="shared" si="291"/>
        <v>69.52</v>
      </c>
      <c r="S1545" s="3">
        <f t="shared" si="292"/>
        <v>65.16</v>
      </c>
      <c r="T1545" s="3">
        <f t="shared" si="293"/>
        <v>168.29689298043729</v>
      </c>
      <c r="U1545" s="3">
        <f t="shared" si="294"/>
        <v>150.39901780233274</v>
      </c>
      <c r="V1545" s="3">
        <f t="shared" si="295"/>
        <v>17.897875178104556</v>
      </c>
      <c r="W1545" s="2">
        <f t="shared" si="296"/>
        <v>1.9375</v>
      </c>
      <c r="X1545">
        <v>97</v>
      </c>
      <c r="Y1545">
        <v>45</v>
      </c>
      <c r="Z1545" s="2">
        <v>0.46400000000000002</v>
      </c>
      <c r="AA1545">
        <v>56</v>
      </c>
      <c r="AB1545">
        <v>22</v>
      </c>
      <c r="AC1545">
        <f t="shared" si="297"/>
        <v>66</v>
      </c>
      <c r="AD1545" s="2">
        <v>0.39300000000000002</v>
      </c>
      <c r="AE1545">
        <v>8</v>
      </c>
      <c r="AF1545">
        <v>5</v>
      </c>
      <c r="AG1545" s="2">
        <v>0.625</v>
      </c>
      <c r="AH1545">
        <v>36</v>
      </c>
      <c r="AI1545">
        <v>15</v>
      </c>
      <c r="AJ1545">
        <v>51</v>
      </c>
      <c r="AK1545">
        <v>17</v>
      </c>
      <c r="AL1545">
        <v>16</v>
      </c>
      <c r="AM1545">
        <v>19</v>
      </c>
      <c r="AN1545">
        <v>240</v>
      </c>
      <c r="AO1545">
        <v>30</v>
      </c>
      <c r="AP1545">
        <v>35</v>
      </c>
      <c r="AQ1545">
        <v>26</v>
      </c>
      <c r="AR1545">
        <v>26</v>
      </c>
      <c r="AS1545">
        <v>26</v>
      </c>
      <c r="AT1545">
        <v>25</v>
      </c>
      <c r="AU1545">
        <v>25</v>
      </c>
      <c r="AV1545">
        <v>44</v>
      </c>
      <c r="AW1545">
        <f t="shared" si="298"/>
        <v>2</v>
      </c>
      <c r="AX1545">
        <f t="shared" si="299"/>
        <v>46</v>
      </c>
      <c r="AY1545" t="s">
        <v>102</v>
      </c>
      <c r="AZ1545" s="1">
        <v>46029.833333333336</v>
      </c>
      <c r="BA1545" s="1">
        <v>46029</v>
      </c>
      <c r="BB1545">
        <v>1</v>
      </c>
      <c r="BC1545" t="s">
        <v>121</v>
      </c>
      <c r="BD1545">
        <v>2026</v>
      </c>
    </row>
    <row r="1546" spans="1:56" x14ac:dyDescent="0.25">
      <c r="A1546">
        <v>22500525</v>
      </c>
      <c r="B1546" t="s">
        <v>107</v>
      </c>
      <c r="C1546" t="s">
        <v>108</v>
      </c>
      <c r="D1546">
        <v>1610612762</v>
      </c>
      <c r="E1546" t="str">
        <f t="shared" si="288"/>
        <v>161061276222500525</v>
      </c>
      <c r="F1546" t="s">
        <v>59</v>
      </c>
      <c r="G1546" t="s">
        <v>60</v>
      </c>
      <c r="H1546">
        <v>1610612760</v>
      </c>
      <c r="I1546" s="4" t="str">
        <f t="shared" si="289"/>
        <v>161061276022500525</v>
      </c>
      <c r="J1546">
        <v>0</v>
      </c>
      <c r="K1546">
        <v>0</v>
      </c>
      <c r="L1546">
        <v>125</v>
      </c>
      <c r="M1546">
        <v>129</v>
      </c>
      <c r="N1546">
        <v>33</v>
      </c>
      <c r="O1546">
        <v>5</v>
      </c>
      <c r="P1546">
        <v>8</v>
      </c>
      <c r="Q1546" s="2">
        <f t="shared" si="290"/>
        <v>0.51979374584165006</v>
      </c>
      <c r="R1546" s="3">
        <f t="shared" si="291"/>
        <v>81.239999999999995</v>
      </c>
      <c r="S1546" s="3">
        <f t="shared" si="292"/>
        <v>96.48</v>
      </c>
      <c r="T1546" s="3">
        <f t="shared" si="293"/>
        <v>153.86509108813394</v>
      </c>
      <c r="U1546" s="3">
        <f t="shared" si="294"/>
        <v>133.70646766169153</v>
      </c>
      <c r="V1546" s="3">
        <f t="shared" si="295"/>
        <v>20.158623426442404</v>
      </c>
      <c r="W1546" s="2">
        <f t="shared" si="296"/>
        <v>1.65</v>
      </c>
      <c r="X1546">
        <v>111</v>
      </c>
      <c r="Y1546">
        <v>49</v>
      </c>
      <c r="Z1546" s="2">
        <v>0.441</v>
      </c>
      <c r="AA1546">
        <v>41</v>
      </c>
      <c r="AB1546">
        <v>11</v>
      </c>
      <c r="AC1546">
        <f t="shared" si="297"/>
        <v>33</v>
      </c>
      <c r="AD1546" s="2">
        <v>0.26800000000000002</v>
      </c>
      <c r="AE1546">
        <v>21</v>
      </c>
      <c r="AF1546">
        <v>16</v>
      </c>
      <c r="AG1546" s="2">
        <v>0.76200000000000001</v>
      </c>
      <c r="AH1546">
        <v>46</v>
      </c>
      <c r="AI1546">
        <v>19</v>
      </c>
      <c r="AJ1546">
        <v>65</v>
      </c>
      <c r="AK1546">
        <v>31</v>
      </c>
      <c r="AL1546">
        <v>20</v>
      </c>
      <c r="AM1546">
        <v>-4</v>
      </c>
      <c r="AN1546">
        <v>265</v>
      </c>
      <c r="AO1546">
        <v>22</v>
      </c>
      <c r="AP1546">
        <v>31</v>
      </c>
      <c r="AQ1546">
        <v>33</v>
      </c>
      <c r="AR1546">
        <v>28</v>
      </c>
      <c r="AS1546">
        <v>8</v>
      </c>
      <c r="AT1546">
        <v>15</v>
      </c>
      <c r="AU1546">
        <v>10</v>
      </c>
      <c r="AV1546">
        <v>70</v>
      </c>
      <c r="AW1546">
        <f t="shared" si="298"/>
        <v>6</v>
      </c>
      <c r="AX1546">
        <f t="shared" si="299"/>
        <v>76</v>
      </c>
      <c r="AY1546" t="s">
        <v>102</v>
      </c>
      <c r="AZ1546" s="1">
        <v>46029.833333333336</v>
      </c>
      <c r="BA1546" s="1">
        <v>46029</v>
      </c>
      <c r="BB1546">
        <v>1</v>
      </c>
      <c r="BC1546" t="s">
        <v>121</v>
      </c>
      <c r="BD1546">
        <v>2026</v>
      </c>
    </row>
    <row r="1547" spans="1:56" x14ac:dyDescent="0.25">
      <c r="A1547">
        <v>22500525</v>
      </c>
      <c r="B1547" t="s">
        <v>59</v>
      </c>
      <c r="C1547" t="s">
        <v>60</v>
      </c>
      <c r="D1547">
        <v>1610612760</v>
      </c>
      <c r="E1547" t="str">
        <f t="shared" si="288"/>
        <v>161061276022500525</v>
      </c>
      <c r="F1547" t="s">
        <v>107</v>
      </c>
      <c r="G1547" t="s">
        <v>108</v>
      </c>
      <c r="H1547">
        <v>1610612762</v>
      </c>
      <c r="I1547" s="4" t="str">
        <f t="shared" si="289"/>
        <v>161061276222500525</v>
      </c>
      <c r="J1547">
        <v>1</v>
      </c>
      <c r="K1547">
        <v>1</v>
      </c>
      <c r="L1547">
        <v>129</v>
      </c>
      <c r="M1547">
        <v>125</v>
      </c>
      <c r="N1547">
        <v>26</v>
      </c>
      <c r="O1547">
        <v>11</v>
      </c>
      <c r="P1547">
        <v>14</v>
      </c>
      <c r="Q1547" s="2">
        <f t="shared" si="290"/>
        <v>0.53983930364914623</v>
      </c>
      <c r="R1547" s="3">
        <f t="shared" si="291"/>
        <v>96.48</v>
      </c>
      <c r="S1547" s="3">
        <f t="shared" si="292"/>
        <v>81.239999999999995</v>
      </c>
      <c r="T1547" s="3">
        <f t="shared" si="293"/>
        <v>133.70646766169153</v>
      </c>
      <c r="U1547" s="3">
        <f t="shared" si="294"/>
        <v>153.86509108813394</v>
      </c>
      <c r="V1547" s="3">
        <f t="shared" si="295"/>
        <v>-20.158623426442404</v>
      </c>
      <c r="W1547" s="2">
        <f t="shared" si="296"/>
        <v>2.3636363636363638</v>
      </c>
      <c r="X1547">
        <v>101</v>
      </c>
      <c r="Y1547">
        <v>44</v>
      </c>
      <c r="Z1547" s="2">
        <v>0.436</v>
      </c>
      <c r="AA1547">
        <v>38</v>
      </c>
      <c r="AB1547">
        <v>7</v>
      </c>
      <c r="AC1547">
        <f t="shared" si="297"/>
        <v>21</v>
      </c>
      <c r="AD1547" s="2">
        <v>0.184</v>
      </c>
      <c r="AE1547">
        <v>42</v>
      </c>
      <c r="AF1547">
        <v>34</v>
      </c>
      <c r="AG1547" s="2">
        <v>0.81</v>
      </c>
      <c r="AH1547">
        <v>39</v>
      </c>
      <c r="AI1547">
        <v>12</v>
      </c>
      <c r="AJ1547">
        <v>51</v>
      </c>
      <c r="AK1547">
        <v>21</v>
      </c>
      <c r="AL1547">
        <v>11</v>
      </c>
      <c r="AM1547">
        <v>4</v>
      </c>
      <c r="AN1547">
        <v>265</v>
      </c>
      <c r="AO1547">
        <v>31</v>
      </c>
      <c r="AP1547">
        <v>27</v>
      </c>
      <c r="AQ1547">
        <v>33</v>
      </c>
      <c r="AR1547">
        <v>23</v>
      </c>
      <c r="AS1547">
        <v>20</v>
      </c>
      <c r="AT1547">
        <v>20</v>
      </c>
      <c r="AU1547">
        <v>22</v>
      </c>
      <c r="AV1547">
        <v>54</v>
      </c>
      <c r="AW1547">
        <f t="shared" si="298"/>
        <v>20</v>
      </c>
      <c r="AX1547">
        <f t="shared" si="299"/>
        <v>74</v>
      </c>
      <c r="AY1547" t="s">
        <v>102</v>
      </c>
      <c r="AZ1547" s="1">
        <v>46029.833333333336</v>
      </c>
      <c r="BA1547" s="1">
        <v>46029</v>
      </c>
      <c r="BB1547">
        <v>1</v>
      </c>
      <c r="BC1547" t="s">
        <v>121</v>
      </c>
      <c r="BD1547">
        <v>2026</v>
      </c>
    </row>
    <row r="1548" spans="1:56" x14ac:dyDescent="0.25">
      <c r="A1548">
        <v>22500519</v>
      </c>
      <c r="B1548" t="s">
        <v>83</v>
      </c>
      <c r="C1548" t="s">
        <v>84</v>
      </c>
      <c r="D1548">
        <v>1610612737</v>
      </c>
      <c r="E1548" t="str">
        <f t="shared" si="288"/>
        <v>161061273722500519</v>
      </c>
      <c r="F1548" t="s">
        <v>105</v>
      </c>
      <c r="G1548" t="s">
        <v>106</v>
      </c>
      <c r="H1548">
        <v>1610612740</v>
      </c>
      <c r="I1548" s="4" t="str">
        <f t="shared" si="289"/>
        <v>161061274022500519</v>
      </c>
      <c r="J1548">
        <v>1</v>
      </c>
      <c r="K1548">
        <v>1</v>
      </c>
      <c r="L1548">
        <v>117</v>
      </c>
      <c r="M1548">
        <v>100</v>
      </c>
      <c r="N1548">
        <v>30</v>
      </c>
      <c r="O1548">
        <v>10</v>
      </c>
      <c r="P1548">
        <v>13</v>
      </c>
      <c r="Q1548" s="2">
        <f t="shared" si="290"/>
        <v>0.57084309133489464</v>
      </c>
      <c r="R1548" s="3">
        <f t="shared" si="291"/>
        <v>72.48</v>
      </c>
      <c r="S1548" s="3">
        <f t="shared" si="292"/>
        <v>72</v>
      </c>
      <c r="T1548" s="3">
        <f t="shared" si="293"/>
        <v>161.42384105960264</v>
      </c>
      <c r="U1548" s="3">
        <f t="shared" si="294"/>
        <v>138.88888888888889</v>
      </c>
      <c r="V1548" s="3">
        <f t="shared" si="295"/>
        <v>22.534952170713751</v>
      </c>
      <c r="W1548" s="2">
        <f t="shared" si="296"/>
        <v>1.5789473684210527</v>
      </c>
      <c r="X1548">
        <v>95</v>
      </c>
      <c r="Y1548">
        <v>44</v>
      </c>
      <c r="Z1548" s="2">
        <v>0.46300000000000002</v>
      </c>
      <c r="AA1548">
        <v>47</v>
      </c>
      <c r="AB1548">
        <v>18</v>
      </c>
      <c r="AC1548">
        <f t="shared" si="297"/>
        <v>54</v>
      </c>
      <c r="AD1548" s="2">
        <v>0.38300000000000001</v>
      </c>
      <c r="AE1548">
        <v>17</v>
      </c>
      <c r="AF1548">
        <v>11</v>
      </c>
      <c r="AG1548" s="2">
        <v>0.64700000000000002</v>
      </c>
      <c r="AH1548">
        <v>38</v>
      </c>
      <c r="AI1548">
        <v>11</v>
      </c>
      <c r="AJ1548">
        <v>49</v>
      </c>
      <c r="AK1548">
        <v>19</v>
      </c>
      <c r="AL1548">
        <v>19</v>
      </c>
      <c r="AM1548">
        <v>17</v>
      </c>
      <c r="AN1548">
        <v>240</v>
      </c>
      <c r="AO1548">
        <v>37</v>
      </c>
      <c r="AP1548">
        <v>28</v>
      </c>
      <c r="AQ1548">
        <v>24</v>
      </c>
      <c r="AR1548">
        <v>28</v>
      </c>
      <c r="AS1548">
        <v>25</v>
      </c>
      <c r="AT1548">
        <v>17</v>
      </c>
      <c r="AU1548">
        <v>26</v>
      </c>
      <c r="AV1548">
        <v>50</v>
      </c>
      <c r="AW1548">
        <f t="shared" si="298"/>
        <v>2</v>
      </c>
      <c r="AX1548">
        <f t="shared" si="299"/>
        <v>52</v>
      </c>
      <c r="AY1548" t="s">
        <v>102</v>
      </c>
      <c r="AZ1548" s="1">
        <v>46029.8125</v>
      </c>
      <c r="BA1548" s="1">
        <v>46029</v>
      </c>
      <c r="BB1548">
        <v>1</v>
      </c>
      <c r="BC1548" t="s">
        <v>121</v>
      </c>
      <c r="BD1548">
        <v>2026</v>
      </c>
    </row>
    <row r="1549" spans="1:56" x14ac:dyDescent="0.25">
      <c r="A1549">
        <v>22500519</v>
      </c>
      <c r="B1549" t="s">
        <v>105</v>
      </c>
      <c r="C1549" t="s">
        <v>106</v>
      </c>
      <c r="D1549">
        <v>1610612740</v>
      </c>
      <c r="E1549" t="str">
        <f t="shared" si="288"/>
        <v>161061274022500519</v>
      </c>
      <c r="F1549" t="s">
        <v>83</v>
      </c>
      <c r="G1549" t="s">
        <v>84</v>
      </c>
      <c r="H1549">
        <v>1610612737</v>
      </c>
      <c r="I1549" s="4" t="str">
        <f t="shared" si="289"/>
        <v>161061273722500519</v>
      </c>
      <c r="J1549">
        <v>0</v>
      </c>
      <c r="K1549">
        <v>0</v>
      </c>
      <c r="L1549">
        <v>100</v>
      </c>
      <c r="M1549">
        <v>117</v>
      </c>
      <c r="N1549">
        <v>26</v>
      </c>
      <c r="O1549">
        <v>9</v>
      </c>
      <c r="P1549">
        <v>13</v>
      </c>
      <c r="Q1549" s="2">
        <f t="shared" si="290"/>
        <v>0.51546391752577314</v>
      </c>
      <c r="R1549" s="3">
        <f t="shared" si="291"/>
        <v>72</v>
      </c>
      <c r="S1549" s="3">
        <f t="shared" si="292"/>
        <v>72.48</v>
      </c>
      <c r="T1549" s="3">
        <f t="shared" si="293"/>
        <v>138.88888888888889</v>
      </c>
      <c r="U1549" s="3">
        <f t="shared" si="294"/>
        <v>161.42384105960264</v>
      </c>
      <c r="V1549" s="3">
        <f t="shared" si="295"/>
        <v>-22.534952170713751</v>
      </c>
      <c r="W1549" s="2">
        <f t="shared" si="296"/>
        <v>1.368421052631579</v>
      </c>
      <c r="X1549">
        <v>86</v>
      </c>
      <c r="Y1549">
        <v>38</v>
      </c>
      <c r="Z1549" s="2">
        <v>0.442</v>
      </c>
      <c r="AA1549">
        <v>28</v>
      </c>
      <c r="AB1549">
        <v>8</v>
      </c>
      <c r="AC1549">
        <f t="shared" si="297"/>
        <v>24</v>
      </c>
      <c r="AD1549" s="2">
        <v>0.28599999999999998</v>
      </c>
      <c r="AE1549">
        <v>25</v>
      </c>
      <c r="AF1549">
        <v>16</v>
      </c>
      <c r="AG1549" s="2">
        <v>0.64</v>
      </c>
      <c r="AH1549">
        <v>34</v>
      </c>
      <c r="AI1549">
        <v>6</v>
      </c>
      <c r="AJ1549">
        <v>40</v>
      </c>
      <c r="AK1549">
        <v>15</v>
      </c>
      <c r="AL1549">
        <v>19</v>
      </c>
      <c r="AM1549">
        <v>-17</v>
      </c>
      <c r="AN1549">
        <v>240</v>
      </c>
      <c r="AO1549">
        <v>26</v>
      </c>
      <c r="AP1549">
        <v>27</v>
      </c>
      <c r="AQ1549">
        <v>13</v>
      </c>
      <c r="AR1549">
        <v>34</v>
      </c>
      <c r="AS1549">
        <v>1</v>
      </c>
      <c r="AT1549">
        <v>29</v>
      </c>
      <c r="AU1549">
        <v>19</v>
      </c>
      <c r="AV1549">
        <v>54</v>
      </c>
      <c r="AW1549">
        <f t="shared" si="298"/>
        <v>6</v>
      </c>
      <c r="AX1549">
        <f t="shared" si="299"/>
        <v>60</v>
      </c>
      <c r="AY1549" t="s">
        <v>102</v>
      </c>
      <c r="AZ1549" s="1">
        <v>46029.8125</v>
      </c>
      <c r="BA1549" s="1">
        <v>46029</v>
      </c>
      <c r="BB1549">
        <v>1</v>
      </c>
      <c r="BC1549" t="s">
        <v>121</v>
      </c>
      <c r="BD1549">
        <v>2026</v>
      </c>
    </row>
    <row r="1550" spans="1:56" x14ac:dyDescent="0.25">
      <c r="A1550">
        <v>22500521</v>
      </c>
      <c r="B1550" t="s">
        <v>117</v>
      </c>
      <c r="C1550" t="s">
        <v>118</v>
      </c>
      <c r="D1550">
        <v>1610612751</v>
      </c>
      <c r="E1550" t="str">
        <f t="shared" si="288"/>
        <v>161061275122500521</v>
      </c>
      <c r="F1550" t="s">
        <v>74</v>
      </c>
      <c r="G1550" t="s">
        <v>75</v>
      </c>
      <c r="H1550">
        <v>1610612753</v>
      </c>
      <c r="I1550" s="4" t="str">
        <f t="shared" si="289"/>
        <v>161061275322500521</v>
      </c>
      <c r="J1550">
        <v>1</v>
      </c>
      <c r="K1550">
        <v>0</v>
      </c>
      <c r="L1550">
        <v>103</v>
      </c>
      <c r="M1550">
        <v>104</v>
      </c>
      <c r="N1550">
        <v>23</v>
      </c>
      <c r="O1550">
        <v>8</v>
      </c>
      <c r="P1550">
        <v>11</v>
      </c>
      <c r="Q1550" s="2">
        <f t="shared" si="290"/>
        <v>0.53825250836120397</v>
      </c>
      <c r="R1550" s="3">
        <f t="shared" si="291"/>
        <v>62.680000000000007</v>
      </c>
      <c r="S1550" s="3">
        <f t="shared" si="292"/>
        <v>65.92</v>
      </c>
      <c r="T1550" s="3">
        <f t="shared" si="293"/>
        <v>164.32673899170388</v>
      </c>
      <c r="U1550" s="3">
        <f t="shared" si="294"/>
        <v>157.76699029126212</v>
      </c>
      <c r="V1550" s="3">
        <f t="shared" si="295"/>
        <v>6.5597487004417587</v>
      </c>
      <c r="W1550" s="2">
        <f t="shared" si="296"/>
        <v>1.2105263157894737</v>
      </c>
      <c r="X1550">
        <v>86</v>
      </c>
      <c r="Y1550">
        <v>36</v>
      </c>
      <c r="Z1550" s="2">
        <v>0.41899999999999998</v>
      </c>
      <c r="AA1550">
        <v>51</v>
      </c>
      <c r="AB1550">
        <v>17</v>
      </c>
      <c r="AC1550">
        <f t="shared" si="297"/>
        <v>51</v>
      </c>
      <c r="AD1550" s="2">
        <v>0.33300000000000002</v>
      </c>
      <c r="AE1550">
        <v>22</v>
      </c>
      <c r="AF1550">
        <v>14</v>
      </c>
      <c r="AG1550" s="2">
        <v>0.63600000000000001</v>
      </c>
      <c r="AH1550">
        <v>30</v>
      </c>
      <c r="AI1550">
        <v>14</v>
      </c>
      <c r="AJ1550">
        <v>44</v>
      </c>
      <c r="AK1550">
        <v>18</v>
      </c>
      <c r="AL1550">
        <v>19</v>
      </c>
      <c r="AM1550">
        <v>-1</v>
      </c>
      <c r="AN1550">
        <v>265</v>
      </c>
      <c r="AO1550">
        <v>23</v>
      </c>
      <c r="AP1550">
        <v>20</v>
      </c>
      <c r="AQ1550">
        <v>21</v>
      </c>
      <c r="AR1550">
        <v>29</v>
      </c>
      <c r="AS1550">
        <v>4</v>
      </c>
      <c r="AT1550">
        <v>7</v>
      </c>
      <c r="AU1550">
        <v>17</v>
      </c>
      <c r="AV1550">
        <v>32</v>
      </c>
      <c r="AW1550">
        <f t="shared" si="298"/>
        <v>6</v>
      </c>
      <c r="AX1550">
        <f t="shared" si="299"/>
        <v>38</v>
      </c>
      <c r="AY1550" t="s">
        <v>102</v>
      </c>
      <c r="AZ1550" s="1">
        <v>46029.8125</v>
      </c>
      <c r="BA1550" s="1">
        <v>46029</v>
      </c>
      <c r="BB1550">
        <v>1</v>
      </c>
      <c r="BC1550" t="s">
        <v>121</v>
      </c>
      <c r="BD1550">
        <v>2026</v>
      </c>
    </row>
    <row r="1551" spans="1:56" x14ac:dyDescent="0.25">
      <c r="A1551">
        <v>22500521</v>
      </c>
      <c r="B1551" t="s">
        <v>74</v>
      </c>
      <c r="C1551" t="s">
        <v>75</v>
      </c>
      <c r="D1551">
        <v>1610612753</v>
      </c>
      <c r="E1551" t="str">
        <f t="shared" si="288"/>
        <v>161061275322500521</v>
      </c>
      <c r="F1551" t="s">
        <v>117</v>
      </c>
      <c r="G1551" t="s">
        <v>118</v>
      </c>
      <c r="H1551">
        <v>1610612751</v>
      </c>
      <c r="I1551" s="4" t="str">
        <f t="shared" si="289"/>
        <v>161061275122500521</v>
      </c>
      <c r="J1551">
        <v>0</v>
      </c>
      <c r="K1551">
        <v>1</v>
      </c>
      <c r="L1551">
        <v>104</v>
      </c>
      <c r="M1551">
        <v>103</v>
      </c>
      <c r="N1551">
        <v>28</v>
      </c>
      <c r="O1551">
        <v>4</v>
      </c>
      <c r="P1551">
        <v>12</v>
      </c>
      <c r="Q1551" s="2">
        <f t="shared" si="290"/>
        <v>0.50038491147036179</v>
      </c>
      <c r="R1551" s="3">
        <f t="shared" si="291"/>
        <v>65.92</v>
      </c>
      <c r="S1551" s="3">
        <f t="shared" si="292"/>
        <v>62.680000000000007</v>
      </c>
      <c r="T1551" s="3">
        <f t="shared" si="293"/>
        <v>157.76699029126212</v>
      </c>
      <c r="U1551" s="3">
        <f t="shared" si="294"/>
        <v>164.32673899170388</v>
      </c>
      <c r="V1551" s="3">
        <f t="shared" si="295"/>
        <v>-6.5597487004417587</v>
      </c>
      <c r="W1551" s="2">
        <f t="shared" si="296"/>
        <v>1.5555555555555556</v>
      </c>
      <c r="X1551">
        <v>96</v>
      </c>
      <c r="Y1551">
        <v>41</v>
      </c>
      <c r="Z1551" s="2">
        <v>0.42699999999999999</v>
      </c>
      <c r="AA1551">
        <v>33</v>
      </c>
      <c r="AB1551">
        <v>9</v>
      </c>
      <c r="AC1551">
        <f t="shared" si="297"/>
        <v>27</v>
      </c>
      <c r="AD1551" s="2">
        <v>0.27300000000000002</v>
      </c>
      <c r="AE1551">
        <v>18</v>
      </c>
      <c r="AF1551">
        <v>13</v>
      </c>
      <c r="AG1551" s="2">
        <v>0.72199999999999998</v>
      </c>
      <c r="AH1551">
        <v>35</v>
      </c>
      <c r="AI1551">
        <v>20</v>
      </c>
      <c r="AJ1551">
        <v>55</v>
      </c>
      <c r="AK1551">
        <v>19</v>
      </c>
      <c r="AL1551">
        <v>18</v>
      </c>
      <c r="AM1551">
        <v>1</v>
      </c>
      <c r="AN1551">
        <v>265</v>
      </c>
      <c r="AO1551">
        <v>21</v>
      </c>
      <c r="AP1551">
        <v>27</v>
      </c>
      <c r="AQ1551">
        <v>31</v>
      </c>
      <c r="AR1551">
        <v>14</v>
      </c>
      <c r="AS1551">
        <v>18</v>
      </c>
      <c r="AT1551">
        <v>4</v>
      </c>
      <c r="AU1551">
        <v>21</v>
      </c>
      <c r="AV1551">
        <v>54</v>
      </c>
      <c r="AW1551">
        <f t="shared" si="298"/>
        <v>10</v>
      </c>
      <c r="AX1551">
        <f t="shared" si="299"/>
        <v>64</v>
      </c>
      <c r="AY1551" t="s">
        <v>102</v>
      </c>
      <c r="AZ1551" s="1">
        <v>46029.8125</v>
      </c>
      <c r="BA1551" s="1">
        <v>46029</v>
      </c>
      <c r="BB1551">
        <v>1</v>
      </c>
      <c r="BC1551" t="s">
        <v>121</v>
      </c>
      <c r="BD1551">
        <v>2026</v>
      </c>
    </row>
    <row r="1552" spans="1:56" x14ac:dyDescent="0.25">
      <c r="A1552">
        <v>22500522</v>
      </c>
      <c r="B1552" t="s">
        <v>55</v>
      </c>
      <c r="C1552" t="s">
        <v>56</v>
      </c>
      <c r="D1552">
        <v>1610612752</v>
      </c>
      <c r="E1552" t="str">
        <f t="shared" si="288"/>
        <v>161061275222500522</v>
      </c>
      <c r="F1552" t="s">
        <v>94</v>
      </c>
      <c r="G1552" t="s">
        <v>95</v>
      </c>
      <c r="H1552">
        <v>1610612746</v>
      </c>
      <c r="I1552" s="4" t="str">
        <f t="shared" si="289"/>
        <v>161061274622500522</v>
      </c>
      <c r="J1552">
        <v>1</v>
      </c>
      <c r="K1552">
        <v>1</v>
      </c>
      <c r="L1552">
        <v>123</v>
      </c>
      <c r="M1552">
        <v>111</v>
      </c>
      <c r="N1552">
        <v>31</v>
      </c>
      <c r="O1552">
        <v>6</v>
      </c>
      <c r="P1552">
        <v>5</v>
      </c>
      <c r="Q1552" s="2">
        <f t="shared" si="290"/>
        <v>0.60603074497437914</v>
      </c>
      <c r="R1552" s="3">
        <f t="shared" si="291"/>
        <v>75.48</v>
      </c>
      <c r="S1552" s="3">
        <f t="shared" si="292"/>
        <v>75.36</v>
      </c>
      <c r="T1552" s="3">
        <f t="shared" si="293"/>
        <v>162.9570747217806</v>
      </c>
      <c r="U1552" s="3">
        <f t="shared" si="294"/>
        <v>147.29299363057325</v>
      </c>
      <c r="V1552" s="3">
        <f t="shared" si="295"/>
        <v>15.66408109120735</v>
      </c>
      <c r="W1552" s="2">
        <f t="shared" si="296"/>
        <v>3.1</v>
      </c>
      <c r="X1552">
        <v>94</v>
      </c>
      <c r="Y1552">
        <v>47</v>
      </c>
      <c r="Z1552" s="2">
        <v>0.5</v>
      </c>
      <c r="AA1552">
        <v>33</v>
      </c>
      <c r="AB1552">
        <v>14</v>
      </c>
      <c r="AC1552">
        <f t="shared" si="297"/>
        <v>42</v>
      </c>
      <c r="AD1552" s="2">
        <v>0.42399999999999999</v>
      </c>
      <c r="AE1552">
        <v>17</v>
      </c>
      <c r="AF1552">
        <v>15</v>
      </c>
      <c r="AG1552" s="2">
        <v>0.88200000000000001</v>
      </c>
      <c r="AH1552">
        <v>32</v>
      </c>
      <c r="AI1552">
        <v>16</v>
      </c>
      <c r="AJ1552">
        <v>48</v>
      </c>
      <c r="AK1552">
        <v>17</v>
      </c>
      <c r="AL1552">
        <v>10</v>
      </c>
      <c r="AM1552">
        <v>12</v>
      </c>
      <c r="AN1552">
        <v>240</v>
      </c>
      <c r="AO1552">
        <v>27</v>
      </c>
      <c r="AP1552">
        <v>24</v>
      </c>
      <c r="AQ1552">
        <v>39</v>
      </c>
      <c r="AR1552">
        <v>33</v>
      </c>
      <c r="AS1552">
        <v>15</v>
      </c>
      <c r="AT1552">
        <v>8</v>
      </c>
      <c r="AU1552">
        <v>11</v>
      </c>
      <c r="AV1552">
        <v>54</v>
      </c>
      <c r="AW1552">
        <f t="shared" si="298"/>
        <v>12</v>
      </c>
      <c r="AX1552">
        <f t="shared" si="299"/>
        <v>66</v>
      </c>
      <c r="AY1552" t="s">
        <v>102</v>
      </c>
      <c r="AZ1552" s="1">
        <v>46029.8125</v>
      </c>
      <c r="BA1552" s="1">
        <v>46029</v>
      </c>
      <c r="BB1552">
        <v>1</v>
      </c>
      <c r="BC1552" t="s">
        <v>121</v>
      </c>
      <c r="BD1552">
        <v>2026</v>
      </c>
    </row>
    <row r="1553" spans="1:56" x14ac:dyDescent="0.25">
      <c r="A1553">
        <v>22500522</v>
      </c>
      <c r="B1553" t="s">
        <v>94</v>
      </c>
      <c r="C1553" t="s">
        <v>95</v>
      </c>
      <c r="D1553">
        <v>1610612746</v>
      </c>
      <c r="E1553" t="str">
        <f t="shared" si="288"/>
        <v>161061274622500522</v>
      </c>
      <c r="F1553" t="s">
        <v>55</v>
      </c>
      <c r="G1553" t="s">
        <v>56</v>
      </c>
      <c r="H1553">
        <v>1610612752</v>
      </c>
      <c r="I1553" s="4" t="str">
        <f t="shared" si="289"/>
        <v>161061275222500522</v>
      </c>
      <c r="J1553">
        <v>0</v>
      </c>
      <c r="K1553">
        <v>0</v>
      </c>
      <c r="L1553">
        <v>111</v>
      </c>
      <c r="M1553">
        <v>123</v>
      </c>
      <c r="N1553">
        <v>21</v>
      </c>
      <c r="O1553">
        <v>5</v>
      </c>
      <c r="P1553">
        <v>7</v>
      </c>
      <c r="Q1553" s="2">
        <f t="shared" si="290"/>
        <v>0.55300916699880431</v>
      </c>
      <c r="R1553" s="3">
        <f t="shared" si="291"/>
        <v>75.36</v>
      </c>
      <c r="S1553" s="3">
        <f t="shared" si="292"/>
        <v>75.48</v>
      </c>
      <c r="T1553" s="3">
        <f t="shared" si="293"/>
        <v>147.29299363057325</v>
      </c>
      <c r="U1553" s="3">
        <f t="shared" si="294"/>
        <v>162.9570747217806</v>
      </c>
      <c r="V1553" s="3">
        <f t="shared" si="295"/>
        <v>-15.66408109120735</v>
      </c>
      <c r="W1553" s="2">
        <f t="shared" si="296"/>
        <v>2.1</v>
      </c>
      <c r="X1553">
        <v>92</v>
      </c>
      <c r="Y1553">
        <v>40</v>
      </c>
      <c r="Z1553" s="2">
        <v>0.435</v>
      </c>
      <c r="AA1553">
        <v>42</v>
      </c>
      <c r="AB1553">
        <v>15</v>
      </c>
      <c r="AC1553">
        <f t="shared" si="297"/>
        <v>45</v>
      </c>
      <c r="AD1553" s="2">
        <v>0.35699999999999998</v>
      </c>
      <c r="AE1553">
        <v>19</v>
      </c>
      <c r="AF1553">
        <v>16</v>
      </c>
      <c r="AG1553" s="2">
        <v>0.84199999999999997</v>
      </c>
      <c r="AH1553">
        <v>25</v>
      </c>
      <c r="AI1553">
        <v>15</v>
      </c>
      <c r="AJ1553">
        <v>40</v>
      </c>
      <c r="AK1553">
        <v>16</v>
      </c>
      <c r="AL1553">
        <v>10</v>
      </c>
      <c r="AM1553">
        <v>-12</v>
      </c>
      <c r="AN1553">
        <v>240</v>
      </c>
      <c r="AO1553">
        <v>31</v>
      </c>
      <c r="AP1553">
        <v>25</v>
      </c>
      <c r="AQ1553">
        <v>31</v>
      </c>
      <c r="AR1553">
        <v>24</v>
      </c>
      <c r="AS1553">
        <v>9</v>
      </c>
      <c r="AT1553">
        <v>9</v>
      </c>
      <c r="AU1553">
        <v>8</v>
      </c>
      <c r="AV1553">
        <v>44</v>
      </c>
      <c r="AW1553">
        <f t="shared" si="298"/>
        <v>6</v>
      </c>
      <c r="AX1553">
        <f t="shared" si="299"/>
        <v>50</v>
      </c>
      <c r="AY1553" t="s">
        <v>102</v>
      </c>
      <c r="AZ1553" s="1">
        <v>46029.8125</v>
      </c>
      <c r="BA1553" s="1">
        <v>46029</v>
      </c>
      <c r="BB1553">
        <v>1</v>
      </c>
      <c r="BC1553" t="s">
        <v>121</v>
      </c>
      <c r="BD1553">
        <v>2026</v>
      </c>
    </row>
    <row r="1554" spans="1:56" x14ac:dyDescent="0.25">
      <c r="A1554">
        <v>22500516</v>
      </c>
      <c r="B1554" t="s">
        <v>92</v>
      </c>
      <c r="C1554" t="s">
        <v>93</v>
      </c>
      <c r="D1554">
        <v>1610612766</v>
      </c>
      <c r="E1554" t="str">
        <f t="shared" si="288"/>
        <v>161061276622500516</v>
      </c>
      <c r="F1554" t="s">
        <v>72</v>
      </c>
      <c r="G1554" t="s">
        <v>73</v>
      </c>
      <c r="H1554">
        <v>1610612761</v>
      </c>
      <c r="I1554" s="4" t="str">
        <f t="shared" si="289"/>
        <v>161061276122500516</v>
      </c>
      <c r="J1554">
        <v>1</v>
      </c>
      <c r="K1554">
        <v>0</v>
      </c>
      <c r="L1554">
        <v>96</v>
      </c>
      <c r="M1554">
        <v>97</v>
      </c>
      <c r="N1554">
        <v>19</v>
      </c>
      <c r="O1554">
        <v>6</v>
      </c>
      <c r="P1554">
        <v>3</v>
      </c>
      <c r="Q1554" s="2">
        <f t="shared" si="290"/>
        <v>0.52356020942408377</v>
      </c>
      <c r="R1554" s="3">
        <f t="shared" si="291"/>
        <v>57.680000000000007</v>
      </c>
      <c r="S1554" s="3">
        <f t="shared" si="292"/>
        <v>80.36</v>
      </c>
      <c r="T1554" s="3">
        <f t="shared" si="293"/>
        <v>166.43550624133147</v>
      </c>
      <c r="U1554" s="3">
        <f t="shared" si="294"/>
        <v>120.70681931309109</v>
      </c>
      <c r="V1554" s="3">
        <f t="shared" si="295"/>
        <v>45.728686928240379</v>
      </c>
      <c r="W1554" s="2">
        <f t="shared" si="296"/>
        <v>1.0555555555555556</v>
      </c>
      <c r="X1554">
        <v>82</v>
      </c>
      <c r="Y1554">
        <v>32</v>
      </c>
      <c r="Z1554" s="2">
        <v>0.39</v>
      </c>
      <c r="AA1554">
        <v>38</v>
      </c>
      <c r="AB1554">
        <v>14</v>
      </c>
      <c r="AC1554">
        <f t="shared" si="297"/>
        <v>42</v>
      </c>
      <c r="AD1554" s="2">
        <v>0.36799999999999999</v>
      </c>
      <c r="AE1554">
        <v>22</v>
      </c>
      <c r="AF1554">
        <v>18</v>
      </c>
      <c r="AG1554" s="2">
        <v>0.81799999999999995</v>
      </c>
      <c r="AH1554">
        <v>34</v>
      </c>
      <c r="AI1554">
        <v>16</v>
      </c>
      <c r="AJ1554">
        <v>50</v>
      </c>
      <c r="AK1554">
        <v>19</v>
      </c>
      <c r="AL1554">
        <v>18</v>
      </c>
      <c r="AM1554">
        <v>-1</v>
      </c>
      <c r="AN1554">
        <v>240</v>
      </c>
      <c r="AO1554">
        <v>22</v>
      </c>
      <c r="AP1554">
        <v>28</v>
      </c>
      <c r="AQ1554">
        <v>22</v>
      </c>
      <c r="AR1554">
        <v>24</v>
      </c>
      <c r="AS1554">
        <v>13</v>
      </c>
      <c r="AT1554">
        <v>11</v>
      </c>
      <c r="AU1554">
        <v>10</v>
      </c>
      <c r="AV1554">
        <v>36</v>
      </c>
      <c r="AW1554">
        <f t="shared" si="298"/>
        <v>0</v>
      </c>
      <c r="AX1554">
        <f t="shared" si="299"/>
        <v>36</v>
      </c>
      <c r="AY1554" t="s">
        <v>102</v>
      </c>
      <c r="AZ1554" s="1">
        <v>46029.791666666664</v>
      </c>
      <c r="BA1554" s="1">
        <v>46029</v>
      </c>
      <c r="BB1554">
        <v>1</v>
      </c>
      <c r="BC1554" t="s">
        <v>121</v>
      </c>
      <c r="BD1554">
        <v>2026</v>
      </c>
    </row>
    <row r="1555" spans="1:56" x14ac:dyDescent="0.25">
      <c r="A1555">
        <v>22500516</v>
      </c>
      <c r="B1555" t="s">
        <v>72</v>
      </c>
      <c r="C1555" t="s">
        <v>73</v>
      </c>
      <c r="D1555">
        <v>1610612761</v>
      </c>
      <c r="E1555" t="str">
        <f t="shared" si="288"/>
        <v>161061276122500516</v>
      </c>
      <c r="F1555" t="s">
        <v>92</v>
      </c>
      <c r="G1555" t="s">
        <v>93</v>
      </c>
      <c r="H1555">
        <v>1610612766</v>
      </c>
      <c r="I1555" s="4" t="str">
        <f t="shared" si="289"/>
        <v>161061276622500516</v>
      </c>
      <c r="J1555">
        <v>0</v>
      </c>
      <c r="K1555">
        <v>1</v>
      </c>
      <c r="L1555">
        <v>97</v>
      </c>
      <c r="M1555">
        <v>96</v>
      </c>
      <c r="N1555">
        <v>18</v>
      </c>
      <c r="O1555">
        <v>4</v>
      </c>
      <c r="P1555">
        <v>6</v>
      </c>
      <c r="Q1555" s="2">
        <f t="shared" si="290"/>
        <v>0.48326026305300918</v>
      </c>
      <c r="R1555" s="3">
        <f t="shared" si="291"/>
        <v>80.36</v>
      </c>
      <c r="S1555" s="3">
        <f t="shared" si="292"/>
        <v>57.680000000000007</v>
      </c>
      <c r="T1555" s="3">
        <f t="shared" si="293"/>
        <v>120.70681931309109</v>
      </c>
      <c r="U1555" s="3">
        <f t="shared" si="294"/>
        <v>166.43550624133147</v>
      </c>
      <c r="V1555" s="3">
        <f t="shared" si="295"/>
        <v>-45.728686928240379</v>
      </c>
      <c r="W1555" s="2">
        <f t="shared" si="296"/>
        <v>3.6</v>
      </c>
      <c r="X1555">
        <v>92</v>
      </c>
      <c r="Y1555">
        <v>38</v>
      </c>
      <c r="Z1555" s="2">
        <v>0.41299999999999998</v>
      </c>
      <c r="AA1555">
        <v>34</v>
      </c>
      <c r="AB1555">
        <v>7</v>
      </c>
      <c r="AC1555">
        <f t="shared" si="297"/>
        <v>21</v>
      </c>
      <c r="AD1555" s="2">
        <v>0.20599999999999999</v>
      </c>
      <c r="AE1555">
        <v>19</v>
      </c>
      <c r="AF1555">
        <v>14</v>
      </c>
      <c r="AG1555" s="2">
        <v>0.73699999999999999</v>
      </c>
      <c r="AH1555">
        <v>27</v>
      </c>
      <c r="AI1555">
        <v>15</v>
      </c>
      <c r="AJ1555">
        <v>42</v>
      </c>
      <c r="AK1555">
        <v>19</v>
      </c>
      <c r="AL1555">
        <v>5</v>
      </c>
      <c r="AM1555">
        <v>1</v>
      </c>
      <c r="AN1555">
        <v>240</v>
      </c>
      <c r="AO1555">
        <v>25</v>
      </c>
      <c r="AP1555">
        <v>20</v>
      </c>
      <c r="AQ1555">
        <v>21</v>
      </c>
      <c r="AR1555">
        <v>31</v>
      </c>
      <c r="AS1555">
        <v>6</v>
      </c>
      <c r="AT1555">
        <v>14</v>
      </c>
      <c r="AU1555">
        <v>22</v>
      </c>
      <c r="AV1555">
        <v>60</v>
      </c>
      <c r="AW1555">
        <f t="shared" si="298"/>
        <v>2</v>
      </c>
      <c r="AX1555">
        <f t="shared" si="299"/>
        <v>62</v>
      </c>
      <c r="AY1555" t="s">
        <v>102</v>
      </c>
      <c r="AZ1555" s="1">
        <v>46029.791666666664</v>
      </c>
      <c r="BA1555" s="1">
        <v>46029</v>
      </c>
      <c r="BB1555">
        <v>1</v>
      </c>
      <c r="BC1555" t="s">
        <v>121</v>
      </c>
      <c r="BD1555">
        <v>2026</v>
      </c>
    </row>
    <row r="1556" spans="1:56" x14ac:dyDescent="0.25">
      <c r="A1556">
        <v>22500517</v>
      </c>
      <c r="B1556" t="s">
        <v>64</v>
      </c>
      <c r="C1556" t="s">
        <v>65</v>
      </c>
      <c r="D1556">
        <v>1610612765</v>
      </c>
      <c r="E1556" t="str">
        <f t="shared" si="288"/>
        <v>161061276522500517</v>
      </c>
      <c r="F1556" t="s">
        <v>100</v>
      </c>
      <c r="G1556" t="s">
        <v>101</v>
      </c>
      <c r="H1556">
        <v>1610612741</v>
      </c>
      <c r="I1556" s="4" t="str">
        <f t="shared" si="289"/>
        <v>161061274122500517</v>
      </c>
      <c r="J1556">
        <v>1</v>
      </c>
      <c r="K1556">
        <v>1</v>
      </c>
      <c r="L1556">
        <v>108</v>
      </c>
      <c r="M1556">
        <v>93</v>
      </c>
      <c r="N1556">
        <v>35</v>
      </c>
      <c r="O1556">
        <v>8</v>
      </c>
      <c r="P1556">
        <v>10</v>
      </c>
      <c r="Q1556" s="2">
        <f t="shared" si="290"/>
        <v>0.56532663316582921</v>
      </c>
      <c r="R1556" s="3">
        <f t="shared" si="291"/>
        <v>79.52</v>
      </c>
      <c r="S1556" s="3">
        <f t="shared" si="292"/>
        <v>58.959999999999994</v>
      </c>
      <c r="T1556" s="3">
        <f t="shared" si="293"/>
        <v>135.81488933601611</v>
      </c>
      <c r="U1556" s="3">
        <f t="shared" si="294"/>
        <v>157.73405698778836</v>
      </c>
      <c r="V1556" s="3">
        <f t="shared" si="295"/>
        <v>-21.919167651772256</v>
      </c>
      <c r="W1556" s="2">
        <f t="shared" si="296"/>
        <v>4.375</v>
      </c>
      <c r="X1556">
        <v>92</v>
      </c>
      <c r="Y1556">
        <v>45</v>
      </c>
      <c r="Z1556" s="2">
        <v>0.48899999999999999</v>
      </c>
      <c r="AA1556">
        <v>33</v>
      </c>
      <c r="AB1556">
        <v>12</v>
      </c>
      <c r="AC1556">
        <f t="shared" si="297"/>
        <v>36</v>
      </c>
      <c r="AD1556" s="2">
        <v>0.36399999999999999</v>
      </c>
      <c r="AE1556">
        <v>8</v>
      </c>
      <c r="AF1556">
        <v>6</v>
      </c>
      <c r="AG1556" s="2">
        <v>0.75</v>
      </c>
      <c r="AH1556">
        <v>31</v>
      </c>
      <c r="AI1556">
        <v>8</v>
      </c>
      <c r="AJ1556">
        <v>39</v>
      </c>
      <c r="AK1556">
        <v>14</v>
      </c>
      <c r="AL1556">
        <v>8</v>
      </c>
      <c r="AM1556">
        <v>15</v>
      </c>
      <c r="AN1556">
        <v>240</v>
      </c>
      <c r="AO1556">
        <v>30</v>
      </c>
      <c r="AP1556">
        <v>22</v>
      </c>
      <c r="AQ1556">
        <v>24</v>
      </c>
      <c r="AR1556">
        <v>32</v>
      </c>
      <c r="AS1556">
        <v>18</v>
      </c>
      <c r="AT1556">
        <v>11</v>
      </c>
      <c r="AU1556">
        <v>18</v>
      </c>
      <c r="AV1556">
        <v>62</v>
      </c>
      <c r="AW1556">
        <f t="shared" si="298"/>
        <v>4</v>
      </c>
      <c r="AX1556">
        <f t="shared" si="299"/>
        <v>66</v>
      </c>
      <c r="AY1556" t="s">
        <v>102</v>
      </c>
      <c r="AZ1556" s="1">
        <v>46029.791666666664</v>
      </c>
      <c r="BA1556" s="1">
        <v>46029</v>
      </c>
      <c r="BB1556">
        <v>1</v>
      </c>
      <c r="BC1556" t="s">
        <v>121</v>
      </c>
      <c r="BD1556">
        <v>2026</v>
      </c>
    </row>
    <row r="1557" spans="1:56" x14ac:dyDescent="0.25">
      <c r="A1557">
        <v>22500517</v>
      </c>
      <c r="B1557" t="s">
        <v>100</v>
      </c>
      <c r="C1557" t="s">
        <v>101</v>
      </c>
      <c r="D1557">
        <v>1610612741</v>
      </c>
      <c r="E1557" t="str">
        <f t="shared" si="288"/>
        <v>161061274122500517</v>
      </c>
      <c r="F1557" t="s">
        <v>64</v>
      </c>
      <c r="G1557" t="s">
        <v>65</v>
      </c>
      <c r="H1557">
        <v>1610612765</v>
      </c>
      <c r="I1557" s="4" t="str">
        <f t="shared" si="289"/>
        <v>161061276522500517</v>
      </c>
      <c r="J1557">
        <v>0</v>
      </c>
      <c r="K1557">
        <v>0</v>
      </c>
      <c r="L1557">
        <v>93</v>
      </c>
      <c r="M1557">
        <v>108</v>
      </c>
      <c r="N1557">
        <v>27</v>
      </c>
      <c r="O1557">
        <v>8</v>
      </c>
      <c r="P1557">
        <v>5</v>
      </c>
      <c r="Q1557" s="2">
        <f t="shared" si="290"/>
        <v>0.51121372031662271</v>
      </c>
      <c r="R1557" s="3">
        <f t="shared" si="291"/>
        <v>58.959999999999994</v>
      </c>
      <c r="S1557" s="3">
        <f t="shared" si="292"/>
        <v>79.52</v>
      </c>
      <c r="T1557" s="3">
        <f t="shared" si="293"/>
        <v>157.73405698778836</v>
      </c>
      <c r="U1557" s="3">
        <f t="shared" si="294"/>
        <v>135.81488933601611</v>
      </c>
      <c r="V1557" s="3">
        <f t="shared" si="295"/>
        <v>21.919167651772256</v>
      </c>
      <c r="W1557" s="2">
        <f t="shared" si="296"/>
        <v>1.588235294117647</v>
      </c>
      <c r="X1557">
        <v>87</v>
      </c>
      <c r="Y1557">
        <v>37</v>
      </c>
      <c r="Z1557" s="2">
        <v>0.42499999999999999</v>
      </c>
      <c r="AA1557">
        <v>34</v>
      </c>
      <c r="AB1557">
        <v>13</v>
      </c>
      <c r="AC1557">
        <f t="shared" si="297"/>
        <v>39</v>
      </c>
      <c r="AD1557" s="2">
        <v>0.38200000000000001</v>
      </c>
      <c r="AE1557">
        <v>9</v>
      </c>
      <c r="AF1557">
        <v>6</v>
      </c>
      <c r="AG1557" s="2">
        <v>0.66700000000000004</v>
      </c>
      <c r="AH1557">
        <v>30</v>
      </c>
      <c r="AI1557">
        <v>15</v>
      </c>
      <c r="AJ1557">
        <v>45</v>
      </c>
      <c r="AK1557">
        <v>15</v>
      </c>
      <c r="AL1557">
        <v>17</v>
      </c>
      <c r="AM1557">
        <v>-15</v>
      </c>
      <c r="AN1557">
        <v>240</v>
      </c>
      <c r="AO1557">
        <v>24</v>
      </c>
      <c r="AP1557">
        <v>26</v>
      </c>
      <c r="AQ1557">
        <v>27</v>
      </c>
      <c r="AR1557">
        <v>16</v>
      </c>
      <c r="AS1557">
        <v>7</v>
      </c>
      <c r="AT1557">
        <v>20</v>
      </c>
      <c r="AU1557">
        <v>11</v>
      </c>
      <c r="AV1557">
        <v>48</v>
      </c>
      <c r="AW1557">
        <f t="shared" si="298"/>
        <v>0</v>
      </c>
      <c r="AX1557">
        <f t="shared" si="299"/>
        <v>48</v>
      </c>
      <c r="AY1557" t="s">
        <v>102</v>
      </c>
      <c r="AZ1557" s="1">
        <v>46029.791666666664</v>
      </c>
      <c r="BA1557" s="1">
        <v>46029</v>
      </c>
      <c r="BB1557">
        <v>1</v>
      </c>
      <c r="BC1557" t="s">
        <v>121</v>
      </c>
      <c r="BD1557">
        <v>2026</v>
      </c>
    </row>
    <row r="1558" spans="1:56" x14ac:dyDescent="0.25">
      <c r="A1558">
        <v>22500518</v>
      </c>
      <c r="B1558" t="s">
        <v>70</v>
      </c>
      <c r="C1558" t="s">
        <v>71</v>
      </c>
      <c r="D1558">
        <v>1610612755</v>
      </c>
      <c r="E1558" t="str">
        <f t="shared" si="288"/>
        <v>161061275522500518</v>
      </c>
      <c r="F1558" t="s">
        <v>111</v>
      </c>
      <c r="G1558" t="s">
        <v>112</v>
      </c>
      <c r="H1558">
        <v>1610612764</v>
      </c>
      <c r="I1558" s="4" t="str">
        <f t="shared" si="289"/>
        <v>161061276422500518</v>
      </c>
      <c r="J1558">
        <v>1</v>
      </c>
      <c r="K1558">
        <v>1</v>
      </c>
      <c r="L1558">
        <v>131</v>
      </c>
      <c r="M1558">
        <v>110</v>
      </c>
      <c r="N1558">
        <v>30</v>
      </c>
      <c r="O1558">
        <v>5</v>
      </c>
      <c r="P1558">
        <v>15</v>
      </c>
      <c r="Q1558" s="2">
        <f t="shared" si="290"/>
        <v>0.66782218597063625</v>
      </c>
      <c r="R1558" s="3">
        <f t="shared" si="291"/>
        <v>81.08</v>
      </c>
      <c r="S1558" s="3">
        <f t="shared" si="292"/>
        <v>58.84</v>
      </c>
      <c r="T1558" s="3">
        <f t="shared" si="293"/>
        <v>161.56882091761224</v>
      </c>
      <c r="U1558" s="3">
        <f t="shared" si="294"/>
        <v>186.9476546566961</v>
      </c>
      <c r="V1558" s="3">
        <f t="shared" si="295"/>
        <v>-25.378833739083859</v>
      </c>
      <c r="W1558" s="2">
        <f t="shared" si="296"/>
        <v>3</v>
      </c>
      <c r="X1558">
        <v>84</v>
      </c>
      <c r="Y1558">
        <v>45</v>
      </c>
      <c r="Z1558" s="2">
        <v>0.53600000000000003</v>
      </c>
      <c r="AA1558">
        <v>37</v>
      </c>
      <c r="AB1558">
        <v>14</v>
      </c>
      <c r="AC1558">
        <f t="shared" si="297"/>
        <v>42</v>
      </c>
      <c r="AD1558" s="2">
        <v>0.378</v>
      </c>
      <c r="AE1558">
        <v>32</v>
      </c>
      <c r="AF1558">
        <v>27</v>
      </c>
      <c r="AG1558" s="2">
        <v>0.84399999999999997</v>
      </c>
      <c r="AH1558">
        <v>27</v>
      </c>
      <c r="AI1558">
        <v>7</v>
      </c>
      <c r="AJ1558">
        <v>34</v>
      </c>
      <c r="AK1558">
        <v>11</v>
      </c>
      <c r="AL1558">
        <v>10</v>
      </c>
      <c r="AM1558">
        <v>21</v>
      </c>
      <c r="AN1558">
        <v>240</v>
      </c>
      <c r="AO1558">
        <v>37</v>
      </c>
      <c r="AP1558">
        <v>25</v>
      </c>
      <c r="AQ1558">
        <v>30</v>
      </c>
      <c r="AR1558">
        <v>39</v>
      </c>
      <c r="AS1558">
        <v>24</v>
      </c>
      <c r="AT1558">
        <v>21</v>
      </c>
      <c r="AU1558">
        <v>25</v>
      </c>
      <c r="AV1558">
        <v>48</v>
      </c>
      <c r="AW1558">
        <f t="shared" si="298"/>
        <v>14</v>
      </c>
      <c r="AX1558">
        <f t="shared" si="299"/>
        <v>62</v>
      </c>
      <c r="AY1558" t="s">
        <v>102</v>
      </c>
      <c r="AZ1558" s="1">
        <v>46029.791666666664</v>
      </c>
      <c r="BA1558" s="1">
        <v>46029</v>
      </c>
      <c r="BB1558">
        <v>1</v>
      </c>
      <c r="BC1558" t="s">
        <v>121</v>
      </c>
      <c r="BD1558">
        <v>2026</v>
      </c>
    </row>
    <row r="1559" spans="1:56" x14ac:dyDescent="0.25">
      <c r="A1559">
        <v>22500518</v>
      </c>
      <c r="B1559" t="s">
        <v>111</v>
      </c>
      <c r="C1559" t="s">
        <v>112</v>
      </c>
      <c r="D1559">
        <v>1610612764</v>
      </c>
      <c r="E1559" t="str">
        <f t="shared" si="288"/>
        <v>161061276422500518</v>
      </c>
      <c r="F1559" t="s">
        <v>70</v>
      </c>
      <c r="G1559" t="s">
        <v>71</v>
      </c>
      <c r="H1559">
        <v>1610612755</v>
      </c>
      <c r="I1559" s="4" t="str">
        <f t="shared" si="289"/>
        <v>161061275522500518</v>
      </c>
      <c r="J1559">
        <v>0</v>
      </c>
      <c r="K1559">
        <v>0</v>
      </c>
      <c r="L1559">
        <v>110</v>
      </c>
      <c r="M1559">
        <v>131</v>
      </c>
      <c r="N1559">
        <v>29</v>
      </c>
      <c r="O1559">
        <v>6</v>
      </c>
      <c r="P1559">
        <v>7</v>
      </c>
      <c r="Q1559" s="2">
        <f t="shared" si="290"/>
        <v>0.59886759581881532</v>
      </c>
      <c r="R1559" s="3">
        <f t="shared" si="291"/>
        <v>58.84</v>
      </c>
      <c r="S1559" s="3">
        <f t="shared" si="292"/>
        <v>81.08</v>
      </c>
      <c r="T1559" s="3">
        <f t="shared" si="293"/>
        <v>186.9476546566961</v>
      </c>
      <c r="U1559" s="3">
        <f t="shared" si="294"/>
        <v>161.56882091761224</v>
      </c>
      <c r="V1559" s="3">
        <f t="shared" si="295"/>
        <v>25.378833739083859</v>
      </c>
      <c r="W1559" s="2">
        <f t="shared" si="296"/>
        <v>1.3181818181818181</v>
      </c>
      <c r="X1559">
        <v>87</v>
      </c>
      <c r="Y1559">
        <v>43</v>
      </c>
      <c r="Z1559" s="2">
        <v>0.49399999999999999</v>
      </c>
      <c r="AA1559">
        <v>33</v>
      </c>
      <c r="AB1559">
        <v>13</v>
      </c>
      <c r="AC1559">
        <f t="shared" si="297"/>
        <v>39</v>
      </c>
      <c r="AD1559" s="2">
        <v>0.39400000000000002</v>
      </c>
      <c r="AE1559">
        <v>11</v>
      </c>
      <c r="AF1559">
        <v>11</v>
      </c>
      <c r="AG1559" s="2">
        <v>1</v>
      </c>
      <c r="AH1559">
        <v>31</v>
      </c>
      <c r="AI1559">
        <v>11</v>
      </c>
      <c r="AJ1559">
        <v>42</v>
      </c>
      <c r="AK1559">
        <v>20</v>
      </c>
      <c r="AL1559">
        <v>22</v>
      </c>
      <c r="AM1559">
        <v>-21</v>
      </c>
      <c r="AN1559">
        <v>240</v>
      </c>
      <c r="AO1559">
        <v>30</v>
      </c>
      <c r="AP1559">
        <v>26</v>
      </c>
      <c r="AQ1559">
        <v>24</v>
      </c>
      <c r="AR1559">
        <v>30</v>
      </c>
      <c r="AS1559">
        <v>5</v>
      </c>
      <c r="AT1559">
        <v>15</v>
      </c>
      <c r="AU1559">
        <v>7</v>
      </c>
      <c r="AV1559">
        <v>52</v>
      </c>
      <c r="AW1559">
        <f t="shared" si="298"/>
        <v>8</v>
      </c>
      <c r="AX1559">
        <f t="shared" si="299"/>
        <v>60</v>
      </c>
      <c r="AY1559" t="s">
        <v>102</v>
      </c>
      <c r="AZ1559" s="1">
        <v>46029.791666666664</v>
      </c>
      <c r="BA1559" s="1">
        <v>46029</v>
      </c>
      <c r="BB1559">
        <v>1</v>
      </c>
      <c r="BC1559" t="s">
        <v>121</v>
      </c>
      <c r="BD1559">
        <v>2026</v>
      </c>
    </row>
    <row r="1560" spans="1:56" x14ac:dyDescent="0.25">
      <c r="A1560">
        <v>22500520</v>
      </c>
      <c r="B1560" t="s">
        <v>76</v>
      </c>
      <c r="C1560" t="s">
        <v>77</v>
      </c>
      <c r="D1560">
        <v>1610612738</v>
      </c>
      <c r="E1560" t="str">
        <f t="shared" si="288"/>
        <v>161061273822500520</v>
      </c>
      <c r="F1560" t="s">
        <v>80</v>
      </c>
      <c r="G1560" t="s">
        <v>81</v>
      </c>
      <c r="H1560">
        <v>1610612743</v>
      </c>
      <c r="I1560" s="4" t="str">
        <f t="shared" si="289"/>
        <v>161061274322500520</v>
      </c>
      <c r="J1560">
        <v>1</v>
      </c>
      <c r="K1560">
        <v>0</v>
      </c>
      <c r="L1560">
        <v>110</v>
      </c>
      <c r="M1560">
        <v>114</v>
      </c>
      <c r="N1560">
        <v>16</v>
      </c>
      <c r="O1560">
        <v>6</v>
      </c>
      <c r="P1560">
        <v>6</v>
      </c>
      <c r="Q1560" s="2">
        <f t="shared" si="290"/>
        <v>0.54133858267716539</v>
      </c>
      <c r="R1560" s="3">
        <f t="shared" si="291"/>
        <v>66.599999999999994</v>
      </c>
      <c r="S1560" s="3">
        <f t="shared" si="292"/>
        <v>78.56</v>
      </c>
      <c r="T1560" s="3">
        <f t="shared" si="293"/>
        <v>165.16516516516518</v>
      </c>
      <c r="U1560" s="3">
        <f t="shared" si="294"/>
        <v>145.112016293279</v>
      </c>
      <c r="V1560" s="3">
        <f t="shared" si="295"/>
        <v>20.053148871886179</v>
      </c>
      <c r="W1560" s="2">
        <f t="shared" si="296"/>
        <v>1.1428571428571428</v>
      </c>
      <c r="X1560">
        <v>95</v>
      </c>
      <c r="Y1560">
        <v>43</v>
      </c>
      <c r="Z1560" s="2">
        <v>0.45300000000000001</v>
      </c>
      <c r="AA1560">
        <v>38</v>
      </c>
      <c r="AB1560">
        <v>15</v>
      </c>
      <c r="AC1560">
        <f t="shared" si="297"/>
        <v>45</v>
      </c>
      <c r="AD1560" s="2">
        <v>0.39500000000000002</v>
      </c>
      <c r="AE1560">
        <v>15</v>
      </c>
      <c r="AF1560">
        <v>9</v>
      </c>
      <c r="AG1560" s="2">
        <v>0.6</v>
      </c>
      <c r="AH1560">
        <v>32</v>
      </c>
      <c r="AI1560">
        <v>21</v>
      </c>
      <c r="AJ1560">
        <v>53</v>
      </c>
      <c r="AK1560">
        <v>20</v>
      </c>
      <c r="AL1560">
        <v>14</v>
      </c>
      <c r="AM1560">
        <v>-4</v>
      </c>
      <c r="AN1560">
        <v>240</v>
      </c>
      <c r="AO1560">
        <v>35</v>
      </c>
      <c r="AP1560">
        <v>23</v>
      </c>
      <c r="AQ1560">
        <v>24</v>
      </c>
      <c r="AR1560">
        <v>28</v>
      </c>
      <c r="AS1560">
        <v>9</v>
      </c>
      <c r="AT1560">
        <v>9</v>
      </c>
      <c r="AU1560">
        <v>9</v>
      </c>
      <c r="AV1560">
        <v>48</v>
      </c>
      <c r="AW1560">
        <f t="shared" si="298"/>
        <v>8</v>
      </c>
      <c r="AX1560">
        <f t="shared" si="299"/>
        <v>56</v>
      </c>
      <c r="AY1560" t="s">
        <v>102</v>
      </c>
      <c r="AZ1560" s="1">
        <v>46029.791666666664</v>
      </c>
      <c r="BA1560" s="1">
        <v>46029</v>
      </c>
      <c r="BB1560">
        <v>1</v>
      </c>
      <c r="BC1560" t="s">
        <v>121</v>
      </c>
      <c r="BD1560">
        <v>2026</v>
      </c>
    </row>
    <row r="1561" spans="1:56" x14ac:dyDescent="0.25">
      <c r="A1561">
        <v>22500520</v>
      </c>
      <c r="B1561" t="s">
        <v>80</v>
      </c>
      <c r="C1561" t="s">
        <v>81</v>
      </c>
      <c r="D1561">
        <v>1610612743</v>
      </c>
      <c r="E1561" t="str">
        <f t="shared" si="288"/>
        <v>161061274322500520</v>
      </c>
      <c r="F1561" t="s">
        <v>76</v>
      </c>
      <c r="G1561" t="s">
        <v>77</v>
      </c>
      <c r="H1561">
        <v>1610612738</v>
      </c>
      <c r="I1561" s="4" t="str">
        <f t="shared" si="289"/>
        <v>161061273822500520</v>
      </c>
      <c r="J1561">
        <v>0</v>
      </c>
      <c r="K1561">
        <v>1</v>
      </c>
      <c r="L1561">
        <v>114</v>
      </c>
      <c r="M1561">
        <v>110</v>
      </c>
      <c r="N1561">
        <v>27</v>
      </c>
      <c r="O1561">
        <v>8</v>
      </c>
      <c r="P1561">
        <v>7</v>
      </c>
      <c r="Q1561" s="2">
        <f t="shared" si="290"/>
        <v>0.58425584255842555</v>
      </c>
      <c r="R1561" s="3">
        <f t="shared" si="291"/>
        <v>78.56</v>
      </c>
      <c r="S1561" s="3">
        <f t="shared" si="292"/>
        <v>66.599999999999994</v>
      </c>
      <c r="T1561" s="3">
        <f t="shared" si="293"/>
        <v>145.112016293279</v>
      </c>
      <c r="U1561" s="3">
        <f t="shared" si="294"/>
        <v>165.16516516516518</v>
      </c>
      <c r="V1561" s="3">
        <f t="shared" si="295"/>
        <v>-20.053148871886179</v>
      </c>
      <c r="W1561" s="2">
        <f t="shared" si="296"/>
        <v>3.8571428571428572</v>
      </c>
      <c r="X1561">
        <v>87</v>
      </c>
      <c r="Y1561">
        <v>39</v>
      </c>
      <c r="Z1561" s="2">
        <v>0.44800000000000001</v>
      </c>
      <c r="AA1561">
        <v>44</v>
      </c>
      <c r="AB1561">
        <v>20</v>
      </c>
      <c r="AC1561">
        <f t="shared" si="297"/>
        <v>60</v>
      </c>
      <c r="AD1561" s="2">
        <v>0.45500000000000002</v>
      </c>
      <c r="AE1561">
        <v>24</v>
      </c>
      <c r="AF1561">
        <v>16</v>
      </c>
      <c r="AG1561" s="2">
        <v>0.66700000000000004</v>
      </c>
      <c r="AH1561">
        <v>27</v>
      </c>
      <c r="AI1561">
        <v>12</v>
      </c>
      <c r="AJ1561">
        <v>39</v>
      </c>
      <c r="AK1561">
        <v>15</v>
      </c>
      <c r="AL1561">
        <v>7</v>
      </c>
      <c r="AM1561">
        <v>4</v>
      </c>
      <c r="AN1561">
        <v>240</v>
      </c>
      <c r="AO1561">
        <v>31</v>
      </c>
      <c r="AP1561">
        <v>27</v>
      </c>
      <c r="AQ1561">
        <v>21</v>
      </c>
      <c r="AR1561">
        <v>35</v>
      </c>
      <c r="AS1561">
        <v>13</v>
      </c>
      <c r="AT1561">
        <v>13</v>
      </c>
      <c r="AU1561">
        <v>15</v>
      </c>
      <c r="AV1561">
        <v>26</v>
      </c>
      <c r="AW1561">
        <f t="shared" si="298"/>
        <v>12</v>
      </c>
      <c r="AX1561">
        <f t="shared" si="299"/>
        <v>38</v>
      </c>
      <c r="AY1561" t="s">
        <v>102</v>
      </c>
      <c r="AZ1561" s="1">
        <v>46029.791666666664</v>
      </c>
      <c r="BA1561" s="1">
        <v>46029</v>
      </c>
      <c r="BB1561">
        <v>1</v>
      </c>
      <c r="BC1561" t="s">
        <v>121</v>
      </c>
      <c r="BD1561">
        <v>2026</v>
      </c>
    </row>
    <row r="1562" spans="1:56" x14ac:dyDescent="0.25">
      <c r="A1562">
        <v>22500515</v>
      </c>
      <c r="B1562" t="s">
        <v>109</v>
      </c>
      <c r="C1562" t="s">
        <v>110</v>
      </c>
      <c r="D1562">
        <v>1610612758</v>
      </c>
      <c r="E1562" t="str">
        <f t="shared" si="288"/>
        <v>161061275822500515</v>
      </c>
      <c r="F1562" t="s">
        <v>98</v>
      </c>
      <c r="G1562" t="s">
        <v>99</v>
      </c>
      <c r="H1562">
        <v>1610612742</v>
      </c>
      <c r="I1562" s="4" t="str">
        <f t="shared" si="289"/>
        <v>161061274222500515</v>
      </c>
      <c r="J1562">
        <v>1</v>
      </c>
      <c r="K1562">
        <v>0</v>
      </c>
      <c r="L1562">
        <v>98</v>
      </c>
      <c r="M1562">
        <v>100</v>
      </c>
      <c r="N1562">
        <v>23</v>
      </c>
      <c r="O1562">
        <v>6</v>
      </c>
      <c r="P1562">
        <v>11</v>
      </c>
      <c r="Q1562" s="2">
        <f t="shared" si="290"/>
        <v>0.49256131885806193</v>
      </c>
      <c r="R1562" s="3">
        <f t="shared" si="291"/>
        <v>79.48</v>
      </c>
      <c r="S1562" s="3">
        <f t="shared" si="292"/>
        <v>74.239999999999995</v>
      </c>
      <c r="T1562" s="3">
        <f t="shared" si="293"/>
        <v>123.3014594866633</v>
      </c>
      <c r="U1562" s="3">
        <f t="shared" si="294"/>
        <v>134.69827586206898</v>
      </c>
      <c r="V1562" s="3">
        <f t="shared" si="295"/>
        <v>-11.396816375405677</v>
      </c>
      <c r="W1562" s="2">
        <f t="shared" si="296"/>
        <v>1.9166666666666667</v>
      </c>
      <c r="X1562">
        <v>92</v>
      </c>
      <c r="Y1562">
        <v>39</v>
      </c>
      <c r="Z1562" s="2">
        <v>0.42399999999999999</v>
      </c>
      <c r="AA1562">
        <v>31</v>
      </c>
      <c r="AB1562">
        <v>9</v>
      </c>
      <c r="AC1562">
        <f t="shared" si="297"/>
        <v>27</v>
      </c>
      <c r="AD1562" s="2">
        <v>0.28999999999999998</v>
      </c>
      <c r="AE1562">
        <v>17</v>
      </c>
      <c r="AF1562">
        <v>11</v>
      </c>
      <c r="AG1562" s="2">
        <v>0.64700000000000002</v>
      </c>
      <c r="AH1562">
        <v>35</v>
      </c>
      <c r="AI1562">
        <v>8</v>
      </c>
      <c r="AJ1562">
        <v>43</v>
      </c>
      <c r="AK1562">
        <v>20</v>
      </c>
      <c r="AL1562">
        <v>12</v>
      </c>
      <c r="AM1562">
        <v>-2</v>
      </c>
      <c r="AN1562">
        <v>240</v>
      </c>
      <c r="AO1562">
        <v>35</v>
      </c>
      <c r="AP1562">
        <v>23</v>
      </c>
      <c r="AQ1562">
        <v>20</v>
      </c>
      <c r="AR1562">
        <v>20</v>
      </c>
      <c r="AS1562">
        <v>12</v>
      </c>
      <c r="AT1562">
        <v>30</v>
      </c>
      <c r="AU1562">
        <v>19</v>
      </c>
      <c r="AV1562">
        <v>50</v>
      </c>
      <c r="AW1562">
        <f t="shared" si="298"/>
        <v>10</v>
      </c>
      <c r="AX1562">
        <f t="shared" si="299"/>
        <v>60</v>
      </c>
      <c r="AY1562" t="s">
        <v>102</v>
      </c>
      <c r="AZ1562" s="1">
        <v>46028.958333333336</v>
      </c>
      <c r="BA1562" s="1">
        <v>46028</v>
      </c>
      <c r="BB1562">
        <v>1</v>
      </c>
      <c r="BC1562" t="s">
        <v>121</v>
      </c>
      <c r="BD1562">
        <v>2026</v>
      </c>
    </row>
    <row r="1563" spans="1:56" x14ac:dyDescent="0.25">
      <c r="A1563">
        <v>22500515</v>
      </c>
      <c r="B1563" t="s">
        <v>98</v>
      </c>
      <c r="C1563" t="s">
        <v>99</v>
      </c>
      <c r="D1563">
        <v>1610612742</v>
      </c>
      <c r="E1563" t="str">
        <f t="shared" si="288"/>
        <v>161061274222500515</v>
      </c>
      <c r="F1563" t="s">
        <v>109</v>
      </c>
      <c r="G1563" t="s">
        <v>110</v>
      </c>
      <c r="H1563">
        <v>1610612758</v>
      </c>
      <c r="I1563" s="4" t="str">
        <f t="shared" si="289"/>
        <v>161061275822500515</v>
      </c>
      <c r="J1563">
        <v>0</v>
      </c>
      <c r="K1563">
        <v>1</v>
      </c>
      <c r="L1563">
        <v>100</v>
      </c>
      <c r="M1563">
        <v>98</v>
      </c>
      <c r="N1563">
        <v>19</v>
      </c>
      <c r="O1563">
        <v>3</v>
      </c>
      <c r="P1563">
        <v>6</v>
      </c>
      <c r="Q1563" s="2">
        <f t="shared" si="290"/>
        <v>0.47510452299505895</v>
      </c>
      <c r="R1563" s="3">
        <f t="shared" si="291"/>
        <v>74.239999999999995</v>
      </c>
      <c r="S1563" s="3">
        <f t="shared" si="292"/>
        <v>79.48</v>
      </c>
      <c r="T1563" s="3">
        <f t="shared" si="293"/>
        <v>134.69827586206898</v>
      </c>
      <c r="U1563" s="3">
        <f t="shared" si="294"/>
        <v>123.3014594866633</v>
      </c>
      <c r="V1563" s="3">
        <f t="shared" si="295"/>
        <v>11.396816375405677</v>
      </c>
      <c r="W1563" s="2">
        <f t="shared" si="296"/>
        <v>1.1875</v>
      </c>
      <c r="X1563">
        <v>96</v>
      </c>
      <c r="Y1563">
        <v>39</v>
      </c>
      <c r="Z1563" s="2">
        <v>0.40600000000000003</v>
      </c>
      <c r="AA1563">
        <v>27</v>
      </c>
      <c r="AB1563">
        <v>8</v>
      </c>
      <c r="AC1563">
        <f t="shared" si="297"/>
        <v>24</v>
      </c>
      <c r="AD1563" s="2">
        <v>0.29599999999999999</v>
      </c>
      <c r="AE1563">
        <v>21</v>
      </c>
      <c r="AF1563">
        <v>14</v>
      </c>
      <c r="AG1563" s="2">
        <v>0.66700000000000004</v>
      </c>
      <c r="AH1563">
        <v>40</v>
      </c>
      <c r="AI1563">
        <v>15</v>
      </c>
      <c r="AJ1563">
        <v>55</v>
      </c>
      <c r="AK1563">
        <v>12</v>
      </c>
      <c r="AL1563">
        <v>16</v>
      </c>
      <c r="AM1563">
        <v>2</v>
      </c>
      <c r="AN1563">
        <v>240</v>
      </c>
      <c r="AO1563">
        <v>25</v>
      </c>
      <c r="AP1563">
        <v>21</v>
      </c>
      <c r="AQ1563">
        <v>30</v>
      </c>
      <c r="AR1563">
        <v>24</v>
      </c>
      <c r="AS1563">
        <v>2</v>
      </c>
      <c r="AT1563">
        <v>19</v>
      </c>
      <c r="AU1563">
        <v>19</v>
      </c>
      <c r="AV1563">
        <v>58</v>
      </c>
      <c r="AW1563">
        <f t="shared" si="298"/>
        <v>4</v>
      </c>
      <c r="AX1563">
        <f t="shared" si="299"/>
        <v>62</v>
      </c>
      <c r="AY1563" t="s">
        <v>102</v>
      </c>
      <c r="AZ1563" s="1">
        <v>46028.958333333336</v>
      </c>
      <c r="BA1563" s="1">
        <v>46028</v>
      </c>
      <c r="BB1563">
        <v>1</v>
      </c>
      <c r="BC1563" t="s">
        <v>121</v>
      </c>
      <c r="BD1563">
        <v>2026</v>
      </c>
    </row>
    <row r="1564" spans="1:56" x14ac:dyDescent="0.25">
      <c r="A1564">
        <v>22500512</v>
      </c>
      <c r="B1564" t="s">
        <v>103</v>
      </c>
      <c r="C1564" t="s">
        <v>104</v>
      </c>
      <c r="D1564">
        <v>1610612763</v>
      </c>
      <c r="E1564" t="str">
        <f t="shared" si="288"/>
        <v>161061276322500512</v>
      </c>
      <c r="F1564" t="s">
        <v>53</v>
      </c>
      <c r="G1564" t="s">
        <v>54</v>
      </c>
      <c r="H1564">
        <v>1610612759</v>
      </c>
      <c r="I1564" s="4" t="str">
        <f t="shared" si="289"/>
        <v>161061275922500512</v>
      </c>
      <c r="J1564">
        <v>1</v>
      </c>
      <c r="K1564">
        <v>1</v>
      </c>
      <c r="L1564">
        <v>106</v>
      </c>
      <c r="M1564">
        <v>105</v>
      </c>
      <c r="N1564">
        <v>28</v>
      </c>
      <c r="O1564">
        <v>9</v>
      </c>
      <c r="P1564">
        <v>7</v>
      </c>
      <c r="Q1564" s="2">
        <f t="shared" si="290"/>
        <v>0.50669216061185474</v>
      </c>
      <c r="R1564" s="3">
        <f t="shared" si="291"/>
        <v>67.599999999999994</v>
      </c>
      <c r="S1564" s="3">
        <f t="shared" si="292"/>
        <v>82.92</v>
      </c>
      <c r="T1564" s="3">
        <f t="shared" si="293"/>
        <v>156.80473372781069</v>
      </c>
      <c r="U1564" s="3">
        <f t="shared" si="294"/>
        <v>126.62807525325614</v>
      </c>
      <c r="V1564" s="3">
        <f t="shared" si="295"/>
        <v>30.176658474554543</v>
      </c>
      <c r="W1564" s="2">
        <f t="shared" si="296"/>
        <v>1.4</v>
      </c>
      <c r="X1564">
        <v>98</v>
      </c>
      <c r="Y1564">
        <v>39</v>
      </c>
      <c r="Z1564" s="2">
        <v>0.39800000000000002</v>
      </c>
      <c r="AA1564">
        <v>49</v>
      </c>
      <c r="AB1564">
        <v>18</v>
      </c>
      <c r="AC1564">
        <f t="shared" si="297"/>
        <v>54</v>
      </c>
      <c r="AD1564" s="2">
        <v>0.36699999999999999</v>
      </c>
      <c r="AE1564">
        <v>15</v>
      </c>
      <c r="AF1564">
        <v>10</v>
      </c>
      <c r="AG1564" s="2">
        <v>0.66700000000000004</v>
      </c>
      <c r="AH1564">
        <v>44</v>
      </c>
      <c r="AI1564">
        <v>17</v>
      </c>
      <c r="AJ1564">
        <v>61</v>
      </c>
      <c r="AK1564">
        <v>15</v>
      </c>
      <c r="AL1564">
        <v>20</v>
      </c>
      <c r="AM1564">
        <v>1</v>
      </c>
      <c r="AN1564">
        <v>240</v>
      </c>
      <c r="AO1564">
        <v>21</v>
      </c>
      <c r="AP1564">
        <v>25</v>
      </c>
      <c r="AQ1564">
        <v>36</v>
      </c>
      <c r="AR1564">
        <v>24</v>
      </c>
      <c r="AS1564">
        <v>7</v>
      </c>
      <c r="AT1564">
        <v>13</v>
      </c>
      <c r="AU1564">
        <v>12</v>
      </c>
      <c r="AV1564">
        <v>34</v>
      </c>
      <c r="AW1564">
        <f t="shared" si="298"/>
        <v>8</v>
      </c>
      <c r="AX1564">
        <f t="shared" si="299"/>
        <v>42</v>
      </c>
      <c r="AY1564" t="s">
        <v>102</v>
      </c>
      <c r="AZ1564" s="1">
        <v>46028.833333333336</v>
      </c>
      <c r="BA1564" s="1">
        <v>46028</v>
      </c>
      <c r="BB1564">
        <v>1</v>
      </c>
      <c r="BC1564" t="s">
        <v>121</v>
      </c>
      <c r="BD1564">
        <v>2026</v>
      </c>
    </row>
    <row r="1565" spans="1:56" x14ac:dyDescent="0.25">
      <c r="A1565">
        <v>22500512</v>
      </c>
      <c r="B1565" t="s">
        <v>53</v>
      </c>
      <c r="C1565" t="s">
        <v>54</v>
      </c>
      <c r="D1565">
        <v>1610612759</v>
      </c>
      <c r="E1565" t="str">
        <f t="shared" si="288"/>
        <v>161061275922500512</v>
      </c>
      <c r="F1565" t="s">
        <v>103</v>
      </c>
      <c r="G1565" t="s">
        <v>104</v>
      </c>
      <c r="H1565">
        <v>1610612763</v>
      </c>
      <c r="I1565" s="4" t="str">
        <f t="shared" si="289"/>
        <v>161061276322500512</v>
      </c>
      <c r="J1565">
        <v>0</v>
      </c>
      <c r="K1565">
        <v>0</v>
      </c>
      <c r="L1565">
        <v>105</v>
      </c>
      <c r="M1565">
        <v>106</v>
      </c>
      <c r="N1565">
        <v>26</v>
      </c>
      <c r="O1565">
        <v>4</v>
      </c>
      <c r="P1565">
        <v>9</v>
      </c>
      <c r="Q1565" s="2">
        <f t="shared" si="290"/>
        <v>0.47762008733624456</v>
      </c>
      <c r="R1565" s="3">
        <f t="shared" si="291"/>
        <v>82.92</v>
      </c>
      <c r="S1565" s="3">
        <f t="shared" si="292"/>
        <v>67.599999999999994</v>
      </c>
      <c r="T1565" s="3">
        <f t="shared" si="293"/>
        <v>126.62807525325614</v>
      </c>
      <c r="U1565" s="3">
        <f t="shared" si="294"/>
        <v>156.80473372781069</v>
      </c>
      <c r="V1565" s="3">
        <f t="shared" si="295"/>
        <v>-30.176658474554543</v>
      </c>
      <c r="W1565" s="2">
        <f t="shared" si="296"/>
        <v>1.8571428571428572</v>
      </c>
      <c r="X1565">
        <v>102</v>
      </c>
      <c r="Y1565">
        <v>38</v>
      </c>
      <c r="Z1565" s="2">
        <v>0.373</v>
      </c>
      <c r="AA1565">
        <v>46</v>
      </c>
      <c r="AB1565">
        <v>14</v>
      </c>
      <c r="AC1565">
        <f t="shared" si="297"/>
        <v>42</v>
      </c>
      <c r="AD1565" s="2">
        <v>0.30399999999999999</v>
      </c>
      <c r="AE1565">
        <v>18</v>
      </c>
      <c r="AF1565">
        <v>15</v>
      </c>
      <c r="AG1565" s="2">
        <v>0.83299999999999996</v>
      </c>
      <c r="AH1565">
        <v>37</v>
      </c>
      <c r="AI1565">
        <v>13</v>
      </c>
      <c r="AJ1565">
        <v>50</v>
      </c>
      <c r="AK1565">
        <v>18</v>
      </c>
      <c r="AL1565">
        <v>14</v>
      </c>
      <c r="AM1565">
        <v>-1</v>
      </c>
      <c r="AN1565">
        <v>240</v>
      </c>
      <c r="AO1565">
        <v>31</v>
      </c>
      <c r="AP1565">
        <v>23</v>
      </c>
      <c r="AQ1565">
        <v>27</v>
      </c>
      <c r="AR1565">
        <v>24</v>
      </c>
      <c r="AS1565">
        <v>11</v>
      </c>
      <c r="AT1565">
        <v>26</v>
      </c>
      <c r="AU1565">
        <v>18</v>
      </c>
      <c r="AV1565">
        <v>38</v>
      </c>
      <c r="AW1565">
        <f t="shared" si="298"/>
        <v>10</v>
      </c>
      <c r="AX1565">
        <f t="shared" si="299"/>
        <v>48</v>
      </c>
      <c r="AY1565" t="s">
        <v>102</v>
      </c>
      <c r="AZ1565" s="1">
        <v>46028.833333333336</v>
      </c>
      <c r="BA1565" s="1">
        <v>46028</v>
      </c>
      <c r="BB1565">
        <v>1</v>
      </c>
      <c r="BC1565" t="s">
        <v>121</v>
      </c>
      <c r="BD1565">
        <v>2026</v>
      </c>
    </row>
    <row r="1566" spans="1:56" x14ac:dyDescent="0.25">
      <c r="A1566">
        <v>22500513</v>
      </c>
      <c r="B1566" t="s">
        <v>66</v>
      </c>
      <c r="C1566" t="s">
        <v>67</v>
      </c>
      <c r="D1566">
        <v>1610612750</v>
      </c>
      <c r="E1566" t="str">
        <f t="shared" si="288"/>
        <v>161061275022500513</v>
      </c>
      <c r="F1566" t="s">
        <v>96</v>
      </c>
      <c r="G1566" t="s">
        <v>97</v>
      </c>
      <c r="H1566">
        <v>1610612748</v>
      </c>
      <c r="I1566" s="4" t="str">
        <f t="shared" si="289"/>
        <v>161061274822500513</v>
      </c>
      <c r="J1566">
        <v>1</v>
      </c>
      <c r="K1566">
        <v>1</v>
      </c>
      <c r="L1566">
        <v>122</v>
      </c>
      <c r="M1566">
        <v>94</v>
      </c>
      <c r="N1566">
        <v>27</v>
      </c>
      <c r="O1566">
        <v>8</v>
      </c>
      <c r="P1566">
        <v>7</v>
      </c>
      <c r="Q1566" s="2">
        <f t="shared" si="290"/>
        <v>0.56418793932667399</v>
      </c>
      <c r="R1566" s="3">
        <f t="shared" si="291"/>
        <v>85.12</v>
      </c>
      <c r="S1566" s="3">
        <f t="shared" si="292"/>
        <v>77.040000000000006</v>
      </c>
      <c r="T1566" s="3">
        <f t="shared" si="293"/>
        <v>143.32706766917292</v>
      </c>
      <c r="U1566" s="3">
        <f t="shared" si="294"/>
        <v>122.01453790238837</v>
      </c>
      <c r="V1566" s="3">
        <f t="shared" si="295"/>
        <v>21.31252976678455</v>
      </c>
      <c r="W1566" s="2">
        <f t="shared" si="296"/>
        <v>2.25</v>
      </c>
      <c r="X1566">
        <v>98</v>
      </c>
      <c r="Y1566">
        <v>45</v>
      </c>
      <c r="Z1566" s="2">
        <v>0.45900000000000002</v>
      </c>
      <c r="AA1566">
        <v>39</v>
      </c>
      <c r="AB1566">
        <v>14</v>
      </c>
      <c r="AC1566">
        <f t="shared" si="297"/>
        <v>42</v>
      </c>
      <c r="AD1566" s="2">
        <v>0.35899999999999999</v>
      </c>
      <c r="AE1566">
        <v>23</v>
      </c>
      <c r="AF1566">
        <v>18</v>
      </c>
      <c r="AG1566" s="2">
        <v>0.78300000000000003</v>
      </c>
      <c r="AH1566">
        <v>52</v>
      </c>
      <c r="AI1566">
        <v>11</v>
      </c>
      <c r="AJ1566">
        <v>63</v>
      </c>
      <c r="AK1566">
        <v>23</v>
      </c>
      <c r="AL1566">
        <v>12</v>
      </c>
      <c r="AM1566">
        <v>28</v>
      </c>
      <c r="AN1566">
        <v>240</v>
      </c>
      <c r="AO1566">
        <v>27</v>
      </c>
      <c r="AP1566">
        <v>34</v>
      </c>
      <c r="AQ1566">
        <v>32</v>
      </c>
      <c r="AR1566">
        <v>29</v>
      </c>
      <c r="AS1566">
        <v>31</v>
      </c>
      <c r="AT1566">
        <v>23</v>
      </c>
      <c r="AU1566">
        <v>21</v>
      </c>
      <c r="AV1566">
        <v>62</v>
      </c>
      <c r="AW1566">
        <f t="shared" si="298"/>
        <v>0</v>
      </c>
      <c r="AX1566">
        <f t="shared" si="299"/>
        <v>62</v>
      </c>
      <c r="AY1566" t="s">
        <v>102</v>
      </c>
      <c r="AZ1566" s="1">
        <v>46028.833333333336</v>
      </c>
      <c r="BA1566" s="1">
        <v>46028</v>
      </c>
      <c r="BB1566">
        <v>1</v>
      </c>
      <c r="BC1566" t="s">
        <v>121</v>
      </c>
      <c r="BD1566">
        <v>2026</v>
      </c>
    </row>
    <row r="1567" spans="1:56" x14ac:dyDescent="0.25">
      <c r="A1567">
        <v>22500513</v>
      </c>
      <c r="B1567" t="s">
        <v>96</v>
      </c>
      <c r="C1567" t="s">
        <v>97</v>
      </c>
      <c r="D1567">
        <v>1610612748</v>
      </c>
      <c r="E1567" t="str">
        <f t="shared" si="288"/>
        <v>161061274822500513</v>
      </c>
      <c r="F1567" t="s">
        <v>66</v>
      </c>
      <c r="G1567" t="s">
        <v>67</v>
      </c>
      <c r="H1567">
        <v>1610612750</v>
      </c>
      <c r="I1567" s="4" t="str">
        <f t="shared" si="289"/>
        <v>161061275022500513</v>
      </c>
      <c r="J1567">
        <v>0</v>
      </c>
      <c r="K1567">
        <v>0</v>
      </c>
      <c r="L1567">
        <v>94</v>
      </c>
      <c r="M1567">
        <v>122</v>
      </c>
      <c r="N1567">
        <v>28</v>
      </c>
      <c r="O1567">
        <v>4</v>
      </c>
      <c r="P1567">
        <v>5</v>
      </c>
      <c r="Q1567" s="2">
        <f t="shared" si="290"/>
        <v>0.44744859101294743</v>
      </c>
      <c r="R1567" s="3">
        <f t="shared" si="291"/>
        <v>77.040000000000006</v>
      </c>
      <c r="S1567" s="3">
        <f t="shared" si="292"/>
        <v>85.12</v>
      </c>
      <c r="T1567" s="3">
        <f t="shared" si="293"/>
        <v>122.01453790238837</v>
      </c>
      <c r="U1567" s="3">
        <f t="shared" si="294"/>
        <v>143.32706766917292</v>
      </c>
      <c r="V1567" s="3">
        <f t="shared" si="295"/>
        <v>-21.31252976678455</v>
      </c>
      <c r="W1567" s="2">
        <f t="shared" si="296"/>
        <v>1.6470588235294117</v>
      </c>
      <c r="X1567">
        <v>98</v>
      </c>
      <c r="Y1567">
        <v>35</v>
      </c>
      <c r="Z1567" s="2">
        <v>0.35699999999999998</v>
      </c>
      <c r="AA1567">
        <v>37</v>
      </c>
      <c r="AB1567">
        <v>12</v>
      </c>
      <c r="AC1567">
        <f t="shared" si="297"/>
        <v>36</v>
      </c>
      <c r="AD1567" s="2">
        <v>0.32400000000000001</v>
      </c>
      <c r="AE1567">
        <v>16</v>
      </c>
      <c r="AF1567">
        <v>12</v>
      </c>
      <c r="AG1567" s="2">
        <v>0.75</v>
      </c>
      <c r="AH1567">
        <v>39</v>
      </c>
      <c r="AI1567">
        <v>11</v>
      </c>
      <c r="AJ1567">
        <v>50</v>
      </c>
      <c r="AK1567">
        <v>20</v>
      </c>
      <c r="AL1567">
        <v>17</v>
      </c>
      <c r="AM1567">
        <v>-28</v>
      </c>
      <c r="AN1567">
        <v>240</v>
      </c>
      <c r="AO1567">
        <v>29</v>
      </c>
      <c r="AP1567">
        <v>25</v>
      </c>
      <c r="AQ1567">
        <v>23</v>
      </c>
      <c r="AR1567">
        <v>17</v>
      </c>
      <c r="AS1567">
        <v>9</v>
      </c>
      <c r="AT1567">
        <v>11</v>
      </c>
      <c r="AU1567">
        <v>5</v>
      </c>
      <c r="AV1567">
        <v>38</v>
      </c>
      <c r="AW1567">
        <f t="shared" si="298"/>
        <v>8</v>
      </c>
      <c r="AX1567">
        <f t="shared" si="299"/>
        <v>46</v>
      </c>
      <c r="AY1567" t="s">
        <v>102</v>
      </c>
      <c r="AZ1567" s="1">
        <v>46028.833333333336</v>
      </c>
      <c r="BA1567" s="1">
        <v>46028</v>
      </c>
      <c r="BB1567">
        <v>1</v>
      </c>
      <c r="BC1567" t="s">
        <v>121</v>
      </c>
      <c r="BD1567">
        <v>2026</v>
      </c>
    </row>
    <row r="1568" spans="1:56" x14ac:dyDescent="0.25">
      <c r="A1568">
        <v>22500514</v>
      </c>
      <c r="B1568" t="s">
        <v>68</v>
      </c>
      <c r="C1568" t="s">
        <v>69</v>
      </c>
      <c r="D1568">
        <v>1610612747</v>
      </c>
      <c r="E1568" t="str">
        <f t="shared" si="288"/>
        <v>161061274722500514</v>
      </c>
      <c r="F1568" t="s">
        <v>105</v>
      </c>
      <c r="G1568" t="s">
        <v>106</v>
      </c>
      <c r="H1568">
        <v>1610612740</v>
      </c>
      <c r="I1568" s="4" t="str">
        <f t="shared" si="289"/>
        <v>161061274022500514</v>
      </c>
      <c r="J1568">
        <v>0</v>
      </c>
      <c r="K1568">
        <v>1</v>
      </c>
      <c r="L1568">
        <v>111</v>
      </c>
      <c r="M1568">
        <v>103</v>
      </c>
      <c r="N1568">
        <v>30</v>
      </c>
      <c r="O1568">
        <v>6</v>
      </c>
      <c r="P1568">
        <v>11</v>
      </c>
      <c r="Q1568" s="2">
        <f t="shared" si="290"/>
        <v>0.5889219015280136</v>
      </c>
      <c r="R1568" s="3">
        <f t="shared" si="291"/>
        <v>71.239999999999995</v>
      </c>
      <c r="S1568" s="3">
        <f t="shared" si="292"/>
        <v>69.92</v>
      </c>
      <c r="T1568" s="3">
        <f t="shared" si="293"/>
        <v>155.8113419427288</v>
      </c>
      <c r="U1568" s="3">
        <f t="shared" si="294"/>
        <v>147.3112128146453</v>
      </c>
      <c r="V1568" s="3">
        <f t="shared" si="295"/>
        <v>8.5001291280835005</v>
      </c>
      <c r="W1568" s="2">
        <f t="shared" si="296"/>
        <v>2.1428571428571428</v>
      </c>
      <c r="X1568">
        <v>85</v>
      </c>
      <c r="Y1568">
        <v>43</v>
      </c>
      <c r="Z1568" s="2">
        <v>0.50600000000000001</v>
      </c>
      <c r="AA1568">
        <v>31</v>
      </c>
      <c r="AB1568">
        <v>11</v>
      </c>
      <c r="AC1568">
        <f t="shared" si="297"/>
        <v>33</v>
      </c>
      <c r="AD1568" s="2">
        <v>0.35499999999999998</v>
      </c>
      <c r="AE1568">
        <v>21</v>
      </c>
      <c r="AF1568">
        <v>14</v>
      </c>
      <c r="AG1568" s="2">
        <v>0.66700000000000004</v>
      </c>
      <c r="AH1568">
        <v>35</v>
      </c>
      <c r="AI1568">
        <v>9</v>
      </c>
      <c r="AJ1568">
        <v>44</v>
      </c>
      <c r="AK1568">
        <v>21</v>
      </c>
      <c r="AL1568">
        <v>14</v>
      </c>
      <c r="AM1568">
        <v>8</v>
      </c>
      <c r="AN1568">
        <v>240</v>
      </c>
      <c r="AO1568">
        <v>29</v>
      </c>
      <c r="AP1568">
        <v>22</v>
      </c>
      <c r="AQ1568">
        <v>28</v>
      </c>
      <c r="AR1568">
        <v>32</v>
      </c>
      <c r="AS1568">
        <v>11</v>
      </c>
      <c r="AT1568">
        <v>24</v>
      </c>
      <c r="AU1568">
        <v>21</v>
      </c>
      <c r="AV1568">
        <v>58</v>
      </c>
      <c r="AW1568">
        <f t="shared" si="298"/>
        <v>6</v>
      </c>
      <c r="AX1568">
        <f t="shared" si="299"/>
        <v>64</v>
      </c>
      <c r="AY1568" t="s">
        <v>102</v>
      </c>
      <c r="AZ1568" s="1">
        <v>46028.833333333336</v>
      </c>
      <c r="BA1568" s="1">
        <v>46028</v>
      </c>
      <c r="BB1568">
        <v>1</v>
      </c>
      <c r="BC1568" t="s">
        <v>121</v>
      </c>
      <c r="BD1568">
        <v>2026</v>
      </c>
    </row>
    <row r="1569" spans="1:56" x14ac:dyDescent="0.25">
      <c r="A1569">
        <v>22500514</v>
      </c>
      <c r="B1569" t="s">
        <v>105</v>
      </c>
      <c r="C1569" t="s">
        <v>106</v>
      </c>
      <c r="D1569">
        <v>1610612740</v>
      </c>
      <c r="E1569" t="str">
        <f t="shared" si="288"/>
        <v>161061274022500514</v>
      </c>
      <c r="F1569" t="s">
        <v>68</v>
      </c>
      <c r="G1569" t="s">
        <v>69</v>
      </c>
      <c r="H1569">
        <v>1610612747</v>
      </c>
      <c r="I1569" s="4" t="str">
        <f t="shared" si="289"/>
        <v>161061274722500514</v>
      </c>
      <c r="J1569">
        <v>1</v>
      </c>
      <c r="K1569">
        <v>0</v>
      </c>
      <c r="L1569">
        <v>103</v>
      </c>
      <c r="M1569">
        <v>111</v>
      </c>
      <c r="N1569">
        <v>28</v>
      </c>
      <c r="O1569">
        <v>2</v>
      </c>
      <c r="P1569">
        <v>8</v>
      </c>
      <c r="Q1569" s="2">
        <f t="shared" si="290"/>
        <v>0.52062272543469468</v>
      </c>
      <c r="R1569" s="3">
        <f t="shared" si="291"/>
        <v>69.92</v>
      </c>
      <c r="S1569" s="3">
        <f t="shared" si="292"/>
        <v>71.239999999999995</v>
      </c>
      <c r="T1569" s="3">
        <f t="shared" si="293"/>
        <v>147.3112128146453</v>
      </c>
      <c r="U1569" s="3">
        <f t="shared" si="294"/>
        <v>155.8113419427288</v>
      </c>
      <c r="V1569" s="3">
        <f t="shared" si="295"/>
        <v>-8.5001291280835005</v>
      </c>
      <c r="W1569" s="2">
        <f t="shared" si="296"/>
        <v>1.8666666666666667</v>
      </c>
      <c r="X1569">
        <v>91</v>
      </c>
      <c r="Y1569">
        <v>40</v>
      </c>
      <c r="Z1569" s="2">
        <v>0.44</v>
      </c>
      <c r="AA1569">
        <v>40</v>
      </c>
      <c r="AB1569">
        <v>10</v>
      </c>
      <c r="AC1569">
        <f t="shared" si="297"/>
        <v>30</v>
      </c>
      <c r="AD1569" s="2">
        <v>0.25</v>
      </c>
      <c r="AE1569">
        <v>18</v>
      </c>
      <c r="AF1569">
        <v>13</v>
      </c>
      <c r="AG1569" s="2">
        <v>0.72199999999999998</v>
      </c>
      <c r="AH1569">
        <v>30</v>
      </c>
      <c r="AI1569">
        <v>14</v>
      </c>
      <c r="AJ1569">
        <v>44</v>
      </c>
      <c r="AK1569">
        <v>19</v>
      </c>
      <c r="AL1569">
        <v>15</v>
      </c>
      <c r="AM1569">
        <v>-8</v>
      </c>
      <c r="AN1569">
        <v>240</v>
      </c>
      <c r="AO1569">
        <v>25</v>
      </c>
      <c r="AP1569">
        <v>29</v>
      </c>
      <c r="AQ1569">
        <v>32</v>
      </c>
      <c r="AR1569">
        <v>17</v>
      </c>
      <c r="AS1569">
        <v>9</v>
      </c>
      <c r="AT1569">
        <v>9</v>
      </c>
      <c r="AU1569">
        <v>18</v>
      </c>
      <c r="AV1569">
        <v>56</v>
      </c>
      <c r="AW1569">
        <f t="shared" si="298"/>
        <v>4</v>
      </c>
      <c r="AX1569">
        <f t="shared" si="299"/>
        <v>60</v>
      </c>
      <c r="AY1569" t="s">
        <v>102</v>
      </c>
      <c r="AZ1569" s="1">
        <v>46028.833333333336</v>
      </c>
      <c r="BA1569" s="1">
        <v>46028</v>
      </c>
      <c r="BB1569">
        <v>1</v>
      </c>
      <c r="BC1569" t="s">
        <v>121</v>
      </c>
      <c r="BD1569">
        <v>2026</v>
      </c>
    </row>
    <row r="1570" spans="1:56" x14ac:dyDescent="0.25">
      <c r="A1570">
        <v>22500510</v>
      </c>
      <c r="B1570" t="s">
        <v>113</v>
      </c>
      <c r="C1570" t="s">
        <v>114</v>
      </c>
      <c r="D1570">
        <v>1610612754</v>
      </c>
      <c r="E1570" t="str">
        <f t="shared" si="288"/>
        <v>161061275422500510</v>
      </c>
      <c r="F1570" t="s">
        <v>62</v>
      </c>
      <c r="G1570" t="s">
        <v>63</v>
      </c>
      <c r="H1570">
        <v>1610612739</v>
      </c>
      <c r="I1570" s="4" t="str">
        <f t="shared" si="289"/>
        <v>161061273922500510</v>
      </c>
      <c r="J1570">
        <v>1</v>
      </c>
      <c r="K1570">
        <v>0</v>
      </c>
      <c r="L1570">
        <v>116</v>
      </c>
      <c r="M1570">
        <v>120</v>
      </c>
      <c r="N1570">
        <v>32</v>
      </c>
      <c r="O1570">
        <v>4</v>
      </c>
      <c r="P1570">
        <v>10</v>
      </c>
      <c r="Q1570" s="2">
        <f t="shared" si="290"/>
        <v>0.57221783741120757</v>
      </c>
      <c r="R1570" s="3">
        <f t="shared" si="291"/>
        <v>83.36</v>
      </c>
      <c r="S1570" s="3">
        <f t="shared" si="292"/>
        <v>66.92</v>
      </c>
      <c r="T1570" s="3">
        <f t="shared" si="293"/>
        <v>139.15547024952016</v>
      </c>
      <c r="U1570" s="3">
        <f t="shared" si="294"/>
        <v>179.31858936043037</v>
      </c>
      <c r="V1570" s="3">
        <f t="shared" si="295"/>
        <v>-40.163119110910202</v>
      </c>
      <c r="W1570" s="2">
        <f t="shared" si="296"/>
        <v>2.9090909090909092</v>
      </c>
      <c r="X1570">
        <v>93</v>
      </c>
      <c r="Y1570">
        <v>43</v>
      </c>
      <c r="Z1570" s="2">
        <v>0.46200000000000002</v>
      </c>
      <c r="AA1570">
        <v>35</v>
      </c>
      <c r="AB1570">
        <v>16</v>
      </c>
      <c r="AC1570">
        <f t="shared" si="297"/>
        <v>48</v>
      </c>
      <c r="AD1570" s="2">
        <v>0.45700000000000002</v>
      </c>
      <c r="AE1570">
        <v>19</v>
      </c>
      <c r="AF1570">
        <v>14</v>
      </c>
      <c r="AG1570" s="2">
        <v>0.73699999999999999</v>
      </c>
      <c r="AH1570">
        <v>25</v>
      </c>
      <c r="AI1570">
        <v>7</v>
      </c>
      <c r="AJ1570">
        <v>32</v>
      </c>
      <c r="AK1570">
        <v>14</v>
      </c>
      <c r="AL1570">
        <v>11</v>
      </c>
      <c r="AM1570">
        <v>-4</v>
      </c>
      <c r="AN1570">
        <v>240</v>
      </c>
      <c r="AO1570">
        <v>28</v>
      </c>
      <c r="AP1570">
        <v>32</v>
      </c>
      <c r="AQ1570">
        <v>33</v>
      </c>
      <c r="AR1570">
        <v>23</v>
      </c>
      <c r="AS1570">
        <v>9</v>
      </c>
      <c r="AT1570">
        <v>9</v>
      </c>
      <c r="AU1570">
        <v>21</v>
      </c>
      <c r="AV1570">
        <v>42</v>
      </c>
      <c r="AW1570">
        <f t="shared" si="298"/>
        <v>12</v>
      </c>
      <c r="AX1570">
        <f t="shared" si="299"/>
        <v>54</v>
      </c>
      <c r="AY1570" t="s">
        <v>102</v>
      </c>
      <c r="AZ1570" s="1">
        <v>46028.791666666664</v>
      </c>
      <c r="BA1570" s="1">
        <v>46028</v>
      </c>
      <c r="BB1570">
        <v>1</v>
      </c>
      <c r="BC1570" t="s">
        <v>121</v>
      </c>
      <c r="BD1570">
        <v>2026</v>
      </c>
    </row>
    <row r="1571" spans="1:56" x14ac:dyDescent="0.25">
      <c r="A1571">
        <v>22500510</v>
      </c>
      <c r="B1571" t="s">
        <v>62</v>
      </c>
      <c r="C1571" t="s">
        <v>63</v>
      </c>
      <c r="D1571">
        <v>1610612739</v>
      </c>
      <c r="E1571" t="str">
        <f t="shared" si="288"/>
        <v>161061273922500510</v>
      </c>
      <c r="F1571" t="s">
        <v>113</v>
      </c>
      <c r="G1571" t="s">
        <v>114</v>
      </c>
      <c r="H1571">
        <v>1610612754</v>
      </c>
      <c r="I1571" s="4" t="str">
        <f t="shared" si="289"/>
        <v>161061275422500510</v>
      </c>
      <c r="J1571">
        <v>0</v>
      </c>
      <c r="K1571">
        <v>1</v>
      </c>
      <c r="L1571">
        <v>120</v>
      </c>
      <c r="M1571">
        <v>116</v>
      </c>
      <c r="N1571">
        <v>33</v>
      </c>
      <c r="O1571">
        <v>6</v>
      </c>
      <c r="P1571">
        <v>7</v>
      </c>
      <c r="Q1571" s="2">
        <f t="shared" si="290"/>
        <v>0.62552126772310257</v>
      </c>
      <c r="R1571" s="3">
        <f t="shared" si="291"/>
        <v>66.92</v>
      </c>
      <c r="S1571" s="3">
        <f t="shared" si="292"/>
        <v>83.36</v>
      </c>
      <c r="T1571" s="3">
        <f t="shared" si="293"/>
        <v>179.31858936043037</v>
      </c>
      <c r="U1571" s="3">
        <f t="shared" si="294"/>
        <v>139.15547024952016</v>
      </c>
      <c r="V1571" s="3">
        <f t="shared" si="295"/>
        <v>40.163119110910202</v>
      </c>
      <c r="W1571" s="2">
        <f t="shared" si="296"/>
        <v>1.736842105263158</v>
      </c>
      <c r="X1571">
        <v>88</v>
      </c>
      <c r="Y1571">
        <v>49</v>
      </c>
      <c r="Z1571" s="2">
        <v>0.55700000000000005</v>
      </c>
      <c r="AA1571">
        <v>26</v>
      </c>
      <c r="AB1571">
        <v>10</v>
      </c>
      <c r="AC1571">
        <f t="shared" si="297"/>
        <v>30</v>
      </c>
      <c r="AD1571" s="2">
        <v>0.38500000000000001</v>
      </c>
      <c r="AE1571">
        <v>18</v>
      </c>
      <c r="AF1571">
        <v>12</v>
      </c>
      <c r="AG1571" s="2">
        <v>0.66700000000000004</v>
      </c>
      <c r="AH1571">
        <v>38</v>
      </c>
      <c r="AI1571">
        <v>10</v>
      </c>
      <c r="AJ1571">
        <v>48</v>
      </c>
      <c r="AK1571">
        <v>23</v>
      </c>
      <c r="AL1571">
        <v>19</v>
      </c>
      <c r="AM1571">
        <v>4</v>
      </c>
      <c r="AN1571">
        <v>240</v>
      </c>
      <c r="AO1571">
        <v>22</v>
      </c>
      <c r="AP1571">
        <v>31</v>
      </c>
      <c r="AQ1571">
        <v>31</v>
      </c>
      <c r="AR1571">
        <v>36</v>
      </c>
      <c r="AS1571">
        <v>7</v>
      </c>
      <c r="AT1571">
        <v>12</v>
      </c>
      <c r="AU1571">
        <v>12</v>
      </c>
      <c r="AV1571">
        <v>64</v>
      </c>
      <c r="AW1571">
        <f t="shared" si="298"/>
        <v>14</v>
      </c>
      <c r="AX1571">
        <f t="shared" si="299"/>
        <v>78</v>
      </c>
      <c r="AY1571" t="s">
        <v>102</v>
      </c>
      <c r="AZ1571" s="1">
        <v>46028.791666666664</v>
      </c>
      <c r="BA1571" s="1">
        <v>46028</v>
      </c>
      <c r="BB1571">
        <v>1</v>
      </c>
      <c r="BC1571" t="s">
        <v>121</v>
      </c>
      <c r="BD1571">
        <v>2026</v>
      </c>
    </row>
    <row r="1572" spans="1:56" x14ac:dyDescent="0.25">
      <c r="A1572">
        <v>22500511</v>
      </c>
      <c r="B1572" t="s">
        <v>111</v>
      </c>
      <c r="C1572" t="s">
        <v>112</v>
      </c>
      <c r="D1572">
        <v>1610612764</v>
      </c>
      <c r="E1572" t="str">
        <f t="shared" si="288"/>
        <v>161061276422500511</v>
      </c>
      <c r="F1572" t="s">
        <v>74</v>
      </c>
      <c r="G1572" t="s">
        <v>75</v>
      </c>
      <c r="H1572">
        <v>1610612753</v>
      </c>
      <c r="I1572" s="4" t="str">
        <f t="shared" si="289"/>
        <v>161061275322500511</v>
      </c>
      <c r="J1572">
        <v>1</v>
      </c>
      <c r="K1572">
        <v>1</v>
      </c>
      <c r="L1572">
        <v>120</v>
      </c>
      <c r="M1572">
        <v>112</v>
      </c>
      <c r="N1572">
        <v>25</v>
      </c>
      <c r="O1572">
        <v>10</v>
      </c>
      <c r="P1572">
        <v>12</v>
      </c>
      <c r="Q1572" s="2">
        <f t="shared" si="290"/>
        <v>0.59689614007162761</v>
      </c>
      <c r="R1572" s="3">
        <f t="shared" si="291"/>
        <v>75.52</v>
      </c>
      <c r="S1572" s="3">
        <f t="shared" si="292"/>
        <v>70.56</v>
      </c>
      <c r="T1572" s="3">
        <f t="shared" si="293"/>
        <v>158.89830508474577</v>
      </c>
      <c r="U1572" s="3">
        <f t="shared" si="294"/>
        <v>158.73015873015873</v>
      </c>
      <c r="V1572" s="3">
        <f t="shared" si="295"/>
        <v>0.16814635458703719</v>
      </c>
      <c r="W1572" s="2">
        <f t="shared" si="296"/>
        <v>1.7857142857142858</v>
      </c>
      <c r="X1572">
        <v>86</v>
      </c>
      <c r="Y1572">
        <v>39</v>
      </c>
      <c r="Z1572" s="2">
        <v>0.45300000000000001</v>
      </c>
      <c r="AA1572">
        <v>34</v>
      </c>
      <c r="AB1572">
        <v>11</v>
      </c>
      <c r="AC1572">
        <f t="shared" si="297"/>
        <v>33</v>
      </c>
      <c r="AD1572" s="2">
        <v>0.32400000000000001</v>
      </c>
      <c r="AE1572">
        <v>33</v>
      </c>
      <c r="AF1572">
        <v>31</v>
      </c>
      <c r="AG1572" s="2">
        <v>0.93899999999999995</v>
      </c>
      <c r="AH1572">
        <v>34</v>
      </c>
      <c r="AI1572">
        <v>11</v>
      </c>
      <c r="AJ1572">
        <v>45</v>
      </c>
      <c r="AK1572">
        <v>25</v>
      </c>
      <c r="AL1572">
        <v>14</v>
      </c>
      <c r="AM1572">
        <v>8</v>
      </c>
      <c r="AN1572">
        <v>240</v>
      </c>
      <c r="AO1572">
        <v>30</v>
      </c>
      <c r="AP1572">
        <v>32</v>
      </c>
      <c r="AQ1572">
        <v>39</v>
      </c>
      <c r="AR1572">
        <v>19</v>
      </c>
      <c r="AS1572">
        <v>26</v>
      </c>
      <c r="AT1572">
        <v>22</v>
      </c>
      <c r="AU1572">
        <v>29</v>
      </c>
      <c r="AV1572">
        <v>40</v>
      </c>
      <c r="AW1572">
        <f t="shared" si="298"/>
        <v>16</v>
      </c>
      <c r="AX1572">
        <f t="shared" si="299"/>
        <v>56</v>
      </c>
      <c r="AY1572" t="s">
        <v>102</v>
      </c>
      <c r="AZ1572" s="1">
        <v>46028.791666666664</v>
      </c>
      <c r="BA1572" s="1">
        <v>46028</v>
      </c>
      <c r="BB1572">
        <v>1</v>
      </c>
      <c r="BC1572" t="s">
        <v>121</v>
      </c>
      <c r="BD1572">
        <v>2026</v>
      </c>
    </row>
    <row r="1573" spans="1:56" x14ac:dyDescent="0.25">
      <c r="A1573">
        <v>22500511</v>
      </c>
      <c r="B1573" t="s">
        <v>74</v>
      </c>
      <c r="C1573" t="s">
        <v>75</v>
      </c>
      <c r="D1573">
        <v>1610612753</v>
      </c>
      <c r="E1573" t="str">
        <f t="shared" si="288"/>
        <v>161061275322500511</v>
      </c>
      <c r="F1573" t="s">
        <v>111</v>
      </c>
      <c r="G1573" t="s">
        <v>112</v>
      </c>
      <c r="H1573">
        <v>1610612764</v>
      </c>
      <c r="I1573" s="4" t="str">
        <f t="shared" si="289"/>
        <v>161061276422500511</v>
      </c>
      <c r="J1573">
        <v>0</v>
      </c>
      <c r="K1573">
        <v>0</v>
      </c>
      <c r="L1573">
        <v>112</v>
      </c>
      <c r="M1573">
        <v>120</v>
      </c>
      <c r="N1573">
        <v>28</v>
      </c>
      <c r="O1573">
        <v>4</v>
      </c>
      <c r="P1573">
        <v>8</v>
      </c>
      <c r="Q1573" s="2">
        <f t="shared" si="290"/>
        <v>0.54602184087363492</v>
      </c>
      <c r="R1573" s="3">
        <f t="shared" si="291"/>
        <v>70.56</v>
      </c>
      <c r="S1573" s="3">
        <f t="shared" si="292"/>
        <v>75.52</v>
      </c>
      <c r="T1573" s="3">
        <f t="shared" si="293"/>
        <v>158.73015873015873</v>
      </c>
      <c r="U1573" s="3">
        <f t="shared" si="294"/>
        <v>158.89830508474577</v>
      </c>
      <c r="V1573" s="3">
        <f t="shared" si="295"/>
        <v>-0.16814635458703719</v>
      </c>
      <c r="W1573" s="2">
        <f t="shared" si="296"/>
        <v>1.4736842105263157</v>
      </c>
      <c r="X1573">
        <v>92</v>
      </c>
      <c r="Y1573">
        <v>42</v>
      </c>
      <c r="Z1573" s="2">
        <v>0.45700000000000002</v>
      </c>
      <c r="AA1573">
        <v>33</v>
      </c>
      <c r="AB1573">
        <v>12</v>
      </c>
      <c r="AC1573">
        <f t="shared" si="297"/>
        <v>36</v>
      </c>
      <c r="AD1573" s="2">
        <v>0.36399999999999999</v>
      </c>
      <c r="AE1573">
        <v>24</v>
      </c>
      <c r="AF1573">
        <v>16</v>
      </c>
      <c r="AG1573" s="2">
        <v>0.66700000000000004</v>
      </c>
      <c r="AH1573">
        <v>35</v>
      </c>
      <c r="AI1573">
        <v>13</v>
      </c>
      <c r="AJ1573">
        <v>48</v>
      </c>
      <c r="AK1573">
        <v>23</v>
      </c>
      <c r="AL1573">
        <v>19</v>
      </c>
      <c r="AM1573">
        <v>-8</v>
      </c>
      <c r="AN1573">
        <v>240</v>
      </c>
      <c r="AO1573">
        <v>29</v>
      </c>
      <c r="AP1573">
        <v>21</v>
      </c>
      <c r="AQ1573">
        <v>37</v>
      </c>
      <c r="AR1573">
        <v>25</v>
      </c>
      <c r="AS1573">
        <v>3</v>
      </c>
      <c r="AT1573">
        <v>15</v>
      </c>
      <c r="AU1573">
        <v>17</v>
      </c>
      <c r="AV1573">
        <v>56</v>
      </c>
      <c r="AW1573">
        <f t="shared" si="298"/>
        <v>4</v>
      </c>
      <c r="AX1573">
        <f t="shared" si="299"/>
        <v>60</v>
      </c>
      <c r="AY1573" t="s">
        <v>102</v>
      </c>
      <c r="AZ1573" s="1">
        <v>46028.791666666664</v>
      </c>
      <c r="BA1573" s="1">
        <v>46028</v>
      </c>
      <c r="BB1573">
        <v>1</v>
      </c>
      <c r="BC1573" t="s">
        <v>121</v>
      </c>
      <c r="BD1573">
        <v>2026</v>
      </c>
    </row>
    <row r="1574" spans="1:56" x14ac:dyDescent="0.25">
      <c r="A1574">
        <v>22500508</v>
      </c>
      <c r="B1574" t="s">
        <v>94</v>
      </c>
      <c r="C1574" t="s">
        <v>95</v>
      </c>
      <c r="D1574">
        <v>1610612746</v>
      </c>
      <c r="E1574" t="str">
        <f t="shared" si="288"/>
        <v>161061274622500508</v>
      </c>
      <c r="F1574" t="s">
        <v>89</v>
      </c>
      <c r="G1574" t="s">
        <v>90</v>
      </c>
      <c r="H1574">
        <v>1610612744</v>
      </c>
      <c r="I1574" s="4" t="str">
        <f t="shared" si="289"/>
        <v>161061274422500508</v>
      </c>
      <c r="J1574">
        <v>1</v>
      </c>
      <c r="K1574">
        <v>1</v>
      </c>
      <c r="L1574">
        <v>103</v>
      </c>
      <c r="M1574">
        <v>102</v>
      </c>
      <c r="N1574">
        <v>25</v>
      </c>
      <c r="O1574">
        <v>9</v>
      </c>
      <c r="P1574">
        <v>5</v>
      </c>
      <c r="Q1574" s="2">
        <f t="shared" si="290"/>
        <v>0.59717068645640081</v>
      </c>
      <c r="R1574" s="3">
        <f t="shared" si="291"/>
        <v>60.239999999999995</v>
      </c>
      <c r="S1574" s="3">
        <f t="shared" si="292"/>
        <v>84.88</v>
      </c>
      <c r="T1574" s="3">
        <f t="shared" si="293"/>
        <v>170.98273572377158</v>
      </c>
      <c r="U1574" s="3">
        <f t="shared" si="294"/>
        <v>120.16965127238454</v>
      </c>
      <c r="V1574" s="3">
        <f t="shared" si="295"/>
        <v>50.813084451387041</v>
      </c>
      <c r="W1574" s="2">
        <f t="shared" si="296"/>
        <v>1.25</v>
      </c>
      <c r="X1574">
        <v>77</v>
      </c>
      <c r="Y1574">
        <v>37</v>
      </c>
      <c r="Z1574" s="2">
        <v>0.48099999999999998</v>
      </c>
      <c r="AA1574">
        <v>29</v>
      </c>
      <c r="AB1574">
        <v>10</v>
      </c>
      <c r="AC1574">
        <f t="shared" si="297"/>
        <v>30</v>
      </c>
      <c r="AD1574" s="2">
        <v>0.34499999999999997</v>
      </c>
      <c r="AE1574">
        <v>21</v>
      </c>
      <c r="AF1574">
        <v>19</v>
      </c>
      <c r="AG1574" s="2">
        <v>0.90500000000000003</v>
      </c>
      <c r="AH1574">
        <v>42</v>
      </c>
      <c r="AI1574">
        <v>6</v>
      </c>
      <c r="AJ1574">
        <v>48</v>
      </c>
      <c r="AK1574">
        <v>21</v>
      </c>
      <c r="AL1574">
        <v>20</v>
      </c>
      <c r="AM1574">
        <v>1</v>
      </c>
      <c r="AN1574">
        <v>240</v>
      </c>
      <c r="AO1574">
        <v>31</v>
      </c>
      <c r="AP1574">
        <v>24</v>
      </c>
      <c r="AQ1574">
        <v>21</v>
      </c>
      <c r="AR1574">
        <v>27</v>
      </c>
      <c r="AS1574">
        <v>14</v>
      </c>
      <c r="AT1574">
        <v>10</v>
      </c>
      <c r="AU1574">
        <v>7</v>
      </c>
      <c r="AV1574">
        <v>44</v>
      </c>
      <c r="AW1574">
        <f t="shared" si="298"/>
        <v>10</v>
      </c>
      <c r="AX1574">
        <f t="shared" si="299"/>
        <v>54</v>
      </c>
      <c r="AY1574" t="s">
        <v>102</v>
      </c>
      <c r="AZ1574" s="1">
        <v>46027.916666666664</v>
      </c>
      <c r="BA1574" s="1">
        <v>46027</v>
      </c>
      <c r="BB1574">
        <v>1</v>
      </c>
      <c r="BC1574" t="s">
        <v>121</v>
      </c>
      <c r="BD1574">
        <v>2026</v>
      </c>
    </row>
    <row r="1575" spans="1:56" x14ac:dyDescent="0.25">
      <c r="A1575">
        <v>22500508</v>
      </c>
      <c r="B1575" t="s">
        <v>89</v>
      </c>
      <c r="C1575" t="s">
        <v>90</v>
      </c>
      <c r="D1575">
        <v>1610612744</v>
      </c>
      <c r="E1575" t="str">
        <f t="shared" si="288"/>
        <v>161061274422500508</v>
      </c>
      <c r="F1575" t="s">
        <v>94</v>
      </c>
      <c r="G1575" t="s">
        <v>95</v>
      </c>
      <c r="H1575">
        <v>1610612746</v>
      </c>
      <c r="I1575" s="4" t="str">
        <f t="shared" si="289"/>
        <v>161061274622500508</v>
      </c>
      <c r="J1575">
        <v>0</v>
      </c>
      <c r="K1575">
        <v>0</v>
      </c>
      <c r="L1575">
        <v>102</v>
      </c>
      <c r="M1575">
        <v>103</v>
      </c>
      <c r="N1575">
        <v>27</v>
      </c>
      <c r="O1575">
        <v>4</v>
      </c>
      <c r="P1575">
        <v>18</v>
      </c>
      <c r="Q1575" s="2">
        <f t="shared" si="290"/>
        <v>0.49095109742010012</v>
      </c>
      <c r="R1575" s="3">
        <f t="shared" si="291"/>
        <v>84.88</v>
      </c>
      <c r="S1575" s="3">
        <f t="shared" si="292"/>
        <v>60.239999999999995</v>
      </c>
      <c r="T1575" s="3">
        <f t="shared" si="293"/>
        <v>120.16965127238454</v>
      </c>
      <c r="U1575" s="3">
        <f t="shared" si="294"/>
        <v>170.98273572377158</v>
      </c>
      <c r="V1575" s="3">
        <f t="shared" si="295"/>
        <v>-50.813084451387041</v>
      </c>
      <c r="W1575" s="2">
        <f t="shared" si="296"/>
        <v>3.8571428571428572</v>
      </c>
      <c r="X1575">
        <v>92</v>
      </c>
      <c r="Y1575">
        <v>35</v>
      </c>
      <c r="Z1575" s="2">
        <v>0.38</v>
      </c>
      <c r="AA1575">
        <v>41</v>
      </c>
      <c r="AB1575">
        <v>10</v>
      </c>
      <c r="AC1575">
        <f t="shared" si="297"/>
        <v>30</v>
      </c>
      <c r="AD1575" s="2">
        <v>0.24399999999999999</v>
      </c>
      <c r="AE1575">
        <v>27</v>
      </c>
      <c r="AF1575">
        <v>22</v>
      </c>
      <c r="AG1575" s="2">
        <v>0.81499999999999995</v>
      </c>
      <c r="AH1575">
        <v>28</v>
      </c>
      <c r="AI1575">
        <v>12</v>
      </c>
      <c r="AJ1575">
        <v>40</v>
      </c>
      <c r="AK1575">
        <v>18</v>
      </c>
      <c r="AL1575">
        <v>7</v>
      </c>
      <c r="AM1575">
        <v>-1</v>
      </c>
      <c r="AN1575">
        <v>240</v>
      </c>
      <c r="AO1575">
        <v>19</v>
      </c>
      <c r="AP1575">
        <v>32</v>
      </c>
      <c r="AQ1575">
        <v>13</v>
      </c>
      <c r="AR1575">
        <v>38</v>
      </c>
      <c r="AS1575">
        <v>5</v>
      </c>
      <c r="AT1575">
        <v>19</v>
      </c>
      <c r="AU1575">
        <v>27</v>
      </c>
      <c r="AV1575">
        <v>40</v>
      </c>
      <c r="AW1575">
        <f t="shared" si="298"/>
        <v>10</v>
      </c>
      <c r="AX1575">
        <f t="shared" si="299"/>
        <v>50</v>
      </c>
      <c r="AY1575" t="s">
        <v>102</v>
      </c>
      <c r="AZ1575" s="1">
        <v>46027.916666666664</v>
      </c>
      <c r="BA1575" s="1">
        <v>46027</v>
      </c>
      <c r="BB1575">
        <v>1</v>
      </c>
      <c r="BC1575" t="s">
        <v>121</v>
      </c>
      <c r="BD1575">
        <v>2026</v>
      </c>
    </row>
    <row r="1576" spans="1:56" x14ac:dyDescent="0.25">
      <c r="A1576">
        <v>22500509</v>
      </c>
      <c r="B1576" t="s">
        <v>107</v>
      </c>
      <c r="C1576" t="s">
        <v>108</v>
      </c>
      <c r="D1576">
        <v>1610612762</v>
      </c>
      <c r="E1576" t="str">
        <f t="shared" si="288"/>
        <v>161061276222500509</v>
      </c>
      <c r="F1576" t="s">
        <v>85</v>
      </c>
      <c r="G1576" t="s">
        <v>86</v>
      </c>
      <c r="H1576">
        <v>1610612757</v>
      </c>
      <c r="I1576" s="4" t="str">
        <f t="shared" si="289"/>
        <v>161061275722500509</v>
      </c>
      <c r="J1576">
        <v>0</v>
      </c>
      <c r="K1576">
        <v>0</v>
      </c>
      <c r="L1576">
        <v>117</v>
      </c>
      <c r="M1576">
        <v>137</v>
      </c>
      <c r="N1576">
        <v>32</v>
      </c>
      <c r="O1576">
        <v>2</v>
      </c>
      <c r="P1576">
        <v>11</v>
      </c>
      <c r="Q1576" s="2">
        <f t="shared" si="290"/>
        <v>0.58805790108564537</v>
      </c>
      <c r="R1576" s="3">
        <f t="shared" si="291"/>
        <v>70.48</v>
      </c>
      <c r="S1576" s="3">
        <f t="shared" si="292"/>
        <v>75.239999999999995</v>
      </c>
      <c r="T1576" s="3">
        <f t="shared" si="293"/>
        <v>166.00454029511917</v>
      </c>
      <c r="U1576" s="3">
        <f t="shared" si="294"/>
        <v>182.08399787347156</v>
      </c>
      <c r="V1576" s="3">
        <f t="shared" si="295"/>
        <v>-16.07945757835239</v>
      </c>
      <c r="W1576" s="2">
        <f t="shared" si="296"/>
        <v>2.1333333333333333</v>
      </c>
      <c r="X1576">
        <v>92</v>
      </c>
      <c r="Y1576">
        <v>45</v>
      </c>
      <c r="Z1576" s="2">
        <v>0.48899999999999999</v>
      </c>
      <c r="AA1576">
        <v>31</v>
      </c>
      <c r="AB1576">
        <v>13</v>
      </c>
      <c r="AC1576">
        <f t="shared" si="297"/>
        <v>39</v>
      </c>
      <c r="AD1576" s="2">
        <v>0.41899999999999998</v>
      </c>
      <c r="AE1576">
        <v>17</v>
      </c>
      <c r="AF1576">
        <v>14</v>
      </c>
      <c r="AG1576" s="2">
        <v>0.82399999999999995</v>
      </c>
      <c r="AH1576">
        <v>28</v>
      </c>
      <c r="AI1576">
        <v>14</v>
      </c>
      <c r="AJ1576">
        <v>42</v>
      </c>
      <c r="AK1576">
        <v>19</v>
      </c>
      <c r="AL1576">
        <v>15</v>
      </c>
      <c r="AM1576">
        <v>-20</v>
      </c>
      <c r="AN1576">
        <v>240</v>
      </c>
      <c r="AO1576">
        <v>26</v>
      </c>
      <c r="AP1576">
        <v>31</v>
      </c>
      <c r="AQ1576">
        <v>26</v>
      </c>
      <c r="AR1576">
        <v>34</v>
      </c>
      <c r="AS1576">
        <v>4</v>
      </c>
      <c r="AT1576">
        <v>21</v>
      </c>
      <c r="AU1576">
        <v>15</v>
      </c>
      <c r="AV1576">
        <v>52</v>
      </c>
      <c r="AW1576">
        <f t="shared" si="298"/>
        <v>12</v>
      </c>
      <c r="AX1576">
        <f t="shared" si="299"/>
        <v>64</v>
      </c>
      <c r="AY1576" t="s">
        <v>102</v>
      </c>
      <c r="AZ1576" s="1">
        <v>46027.916666666664</v>
      </c>
      <c r="BA1576" s="1">
        <v>46027</v>
      </c>
      <c r="BB1576">
        <v>1</v>
      </c>
      <c r="BC1576" t="s">
        <v>121</v>
      </c>
      <c r="BD1576">
        <v>2026</v>
      </c>
    </row>
    <row r="1577" spans="1:56" x14ac:dyDescent="0.25">
      <c r="A1577">
        <v>22500509</v>
      </c>
      <c r="B1577" t="s">
        <v>85</v>
      </c>
      <c r="C1577" t="s">
        <v>86</v>
      </c>
      <c r="D1577">
        <v>1610612757</v>
      </c>
      <c r="E1577" t="str">
        <f t="shared" si="288"/>
        <v>161061275722500509</v>
      </c>
      <c r="F1577" t="s">
        <v>107</v>
      </c>
      <c r="G1577" t="s">
        <v>108</v>
      </c>
      <c r="H1577">
        <v>1610612762</v>
      </c>
      <c r="I1577" s="4" t="str">
        <f t="shared" si="289"/>
        <v>161061276222500509</v>
      </c>
      <c r="J1577">
        <v>1</v>
      </c>
      <c r="K1577">
        <v>1</v>
      </c>
      <c r="L1577">
        <v>137</v>
      </c>
      <c r="M1577">
        <v>117</v>
      </c>
      <c r="N1577">
        <v>32</v>
      </c>
      <c r="O1577">
        <v>4</v>
      </c>
      <c r="P1577">
        <v>9</v>
      </c>
      <c r="Q1577" s="2">
        <f t="shared" si="290"/>
        <v>0.66999217527386545</v>
      </c>
      <c r="R1577" s="3">
        <f t="shared" si="291"/>
        <v>75.239999999999995</v>
      </c>
      <c r="S1577" s="3">
        <f t="shared" si="292"/>
        <v>70.48</v>
      </c>
      <c r="T1577" s="3">
        <f t="shared" si="293"/>
        <v>182.08399787347156</v>
      </c>
      <c r="U1577" s="3">
        <f t="shared" si="294"/>
        <v>166.00454029511917</v>
      </c>
      <c r="V1577" s="3">
        <f t="shared" si="295"/>
        <v>16.07945757835239</v>
      </c>
      <c r="W1577" s="2">
        <f t="shared" si="296"/>
        <v>2.4615384615384617</v>
      </c>
      <c r="X1577">
        <v>93</v>
      </c>
      <c r="Y1577">
        <v>49</v>
      </c>
      <c r="Z1577" s="2">
        <v>0.52700000000000002</v>
      </c>
      <c r="AA1577">
        <v>48</v>
      </c>
      <c r="AB1577">
        <v>19</v>
      </c>
      <c r="AC1577">
        <f t="shared" si="297"/>
        <v>57</v>
      </c>
      <c r="AD1577" s="2">
        <v>0.39600000000000002</v>
      </c>
      <c r="AE1577">
        <v>21</v>
      </c>
      <c r="AF1577">
        <v>20</v>
      </c>
      <c r="AG1577" s="2">
        <v>0.95199999999999996</v>
      </c>
      <c r="AH1577">
        <v>31</v>
      </c>
      <c r="AI1577">
        <v>14</v>
      </c>
      <c r="AJ1577">
        <v>45</v>
      </c>
      <c r="AK1577">
        <v>16</v>
      </c>
      <c r="AL1577">
        <v>13</v>
      </c>
      <c r="AM1577">
        <v>20</v>
      </c>
      <c r="AN1577">
        <v>240</v>
      </c>
      <c r="AO1577">
        <v>36</v>
      </c>
      <c r="AP1577">
        <v>42</v>
      </c>
      <c r="AQ1577">
        <v>36</v>
      </c>
      <c r="AR1577">
        <v>23</v>
      </c>
      <c r="AS1577">
        <v>32</v>
      </c>
      <c r="AT1577">
        <v>19</v>
      </c>
      <c r="AU1577">
        <v>27</v>
      </c>
      <c r="AV1577">
        <v>48</v>
      </c>
      <c r="AW1577">
        <f t="shared" si="298"/>
        <v>12</v>
      </c>
      <c r="AX1577">
        <f t="shared" si="299"/>
        <v>60</v>
      </c>
      <c r="AY1577" t="s">
        <v>102</v>
      </c>
      <c r="AZ1577" s="1">
        <v>46027.916666666664</v>
      </c>
      <c r="BA1577" s="1">
        <v>46027</v>
      </c>
      <c r="BB1577">
        <v>1</v>
      </c>
      <c r="BC1577" t="s">
        <v>121</v>
      </c>
      <c r="BD1577">
        <v>2026</v>
      </c>
    </row>
    <row r="1578" spans="1:56" x14ac:dyDescent="0.25">
      <c r="A1578">
        <v>22500507</v>
      </c>
      <c r="B1578" t="s">
        <v>80</v>
      </c>
      <c r="C1578" t="s">
        <v>81</v>
      </c>
      <c r="D1578">
        <v>1610612743</v>
      </c>
      <c r="E1578" t="str">
        <f t="shared" si="288"/>
        <v>161061274322500507</v>
      </c>
      <c r="F1578" t="s">
        <v>70</v>
      </c>
      <c r="G1578" t="s">
        <v>71</v>
      </c>
      <c r="H1578">
        <v>1610612755</v>
      </c>
      <c r="I1578" s="4" t="str">
        <f t="shared" si="289"/>
        <v>161061275522500507</v>
      </c>
      <c r="J1578">
        <v>0</v>
      </c>
      <c r="K1578">
        <v>1</v>
      </c>
      <c r="L1578">
        <v>125</v>
      </c>
      <c r="M1578">
        <v>124</v>
      </c>
      <c r="N1578">
        <v>26</v>
      </c>
      <c r="O1578">
        <v>6</v>
      </c>
      <c r="P1578">
        <v>6</v>
      </c>
      <c r="Q1578" s="2">
        <f t="shared" si="290"/>
        <v>0.66973853407629669</v>
      </c>
      <c r="R1578" s="3">
        <f t="shared" si="291"/>
        <v>69.319999999999993</v>
      </c>
      <c r="S1578" s="3">
        <f t="shared" si="292"/>
        <v>78.36</v>
      </c>
      <c r="T1578" s="3">
        <f t="shared" si="293"/>
        <v>180.32313906520488</v>
      </c>
      <c r="U1578" s="3">
        <f t="shared" si="294"/>
        <v>158.2440020418581</v>
      </c>
      <c r="V1578" s="3">
        <f t="shared" si="295"/>
        <v>22.079137023346789</v>
      </c>
      <c r="W1578" s="2">
        <f t="shared" si="296"/>
        <v>1.5294117647058822</v>
      </c>
      <c r="X1578">
        <v>81</v>
      </c>
      <c r="Y1578">
        <v>43</v>
      </c>
      <c r="Z1578" s="2">
        <v>0.53100000000000003</v>
      </c>
      <c r="AA1578">
        <v>37</v>
      </c>
      <c r="AB1578">
        <v>18</v>
      </c>
      <c r="AC1578">
        <f t="shared" si="297"/>
        <v>54</v>
      </c>
      <c r="AD1578" s="2">
        <v>0.48599999999999999</v>
      </c>
      <c r="AE1578">
        <v>28</v>
      </c>
      <c r="AF1578">
        <v>21</v>
      </c>
      <c r="AG1578" s="2">
        <v>0.75</v>
      </c>
      <c r="AH1578">
        <v>31</v>
      </c>
      <c r="AI1578">
        <v>7</v>
      </c>
      <c r="AJ1578">
        <v>38</v>
      </c>
      <c r="AK1578">
        <v>18</v>
      </c>
      <c r="AL1578">
        <v>17</v>
      </c>
      <c r="AM1578">
        <v>1</v>
      </c>
      <c r="AN1578">
        <v>265</v>
      </c>
      <c r="AO1578">
        <v>29</v>
      </c>
      <c r="AP1578">
        <v>29</v>
      </c>
      <c r="AQ1578">
        <v>29</v>
      </c>
      <c r="AR1578">
        <v>33</v>
      </c>
      <c r="AS1578">
        <v>9</v>
      </c>
      <c r="AT1578">
        <v>19</v>
      </c>
      <c r="AU1578">
        <v>18</v>
      </c>
      <c r="AV1578">
        <v>42</v>
      </c>
      <c r="AW1578">
        <f t="shared" si="298"/>
        <v>8</v>
      </c>
      <c r="AX1578">
        <f t="shared" si="299"/>
        <v>50</v>
      </c>
      <c r="AY1578" t="s">
        <v>102</v>
      </c>
      <c r="AZ1578" s="1">
        <v>46027.854166666664</v>
      </c>
      <c r="BA1578" s="1">
        <v>46027</v>
      </c>
      <c r="BB1578">
        <v>1</v>
      </c>
      <c r="BC1578" t="s">
        <v>121</v>
      </c>
      <c r="BD1578">
        <v>2026</v>
      </c>
    </row>
    <row r="1579" spans="1:56" x14ac:dyDescent="0.25">
      <c r="A1579">
        <v>22500507</v>
      </c>
      <c r="B1579" t="s">
        <v>70</v>
      </c>
      <c r="C1579" t="s">
        <v>71</v>
      </c>
      <c r="D1579">
        <v>1610612755</v>
      </c>
      <c r="E1579" t="str">
        <f t="shared" si="288"/>
        <v>161061275522500507</v>
      </c>
      <c r="F1579" t="s">
        <v>80</v>
      </c>
      <c r="G1579" t="s">
        <v>81</v>
      </c>
      <c r="H1579">
        <v>1610612743</v>
      </c>
      <c r="I1579" s="4" t="str">
        <f t="shared" si="289"/>
        <v>161061274322500507</v>
      </c>
      <c r="J1579">
        <v>1</v>
      </c>
      <c r="K1579">
        <v>0</v>
      </c>
      <c r="L1579">
        <v>124</v>
      </c>
      <c r="M1579">
        <v>125</v>
      </c>
      <c r="N1579">
        <v>28</v>
      </c>
      <c r="O1579">
        <v>9</v>
      </c>
      <c r="P1579">
        <v>9</v>
      </c>
      <c r="Q1579" s="2">
        <f t="shared" si="290"/>
        <v>0.5829259119969914</v>
      </c>
      <c r="R1579" s="3">
        <f t="shared" si="291"/>
        <v>78.36</v>
      </c>
      <c r="S1579" s="3">
        <f t="shared" si="292"/>
        <v>69.319999999999993</v>
      </c>
      <c r="T1579" s="3">
        <f t="shared" si="293"/>
        <v>158.2440020418581</v>
      </c>
      <c r="U1579" s="3">
        <f t="shared" si="294"/>
        <v>180.32313906520488</v>
      </c>
      <c r="V1579" s="3">
        <f t="shared" si="295"/>
        <v>-22.079137023346789</v>
      </c>
      <c r="W1579" s="2">
        <f t="shared" si="296"/>
        <v>2</v>
      </c>
      <c r="X1579">
        <v>98</v>
      </c>
      <c r="Y1579">
        <v>46</v>
      </c>
      <c r="Z1579" s="2">
        <v>0.46899999999999997</v>
      </c>
      <c r="AA1579">
        <v>45</v>
      </c>
      <c r="AB1579">
        <v>17</v>
      </c>
      <c r="AC1579">
        <f t="shared" si="297"/>
        <v>51</v>
      </c>
      <c r="AD1579" s="2">
        <v>0.378</v>
      </c>
      <c r="AE1579">
        <v>19</v>
      </c>
      <c r="AF1579">
        <v>15</v>
      </c>
      <c r="AG1579" s="2">
        <v>0.78900000000000003</v>
      </c>
      <c r="AH1579">
        <v>28</v>
      </c>
      <c r="AI1579">
        <v>14</v>
      </c>
      <c r="AJ1579">
        <v>42</v>
      </c>
      <c r="AK1579">
        <v>20</v>
      </c>
      <c r="AL1579">
        <v>14</v>
      </c>
      <c r="AM1579">
        <v>-1</v>
      </c>
      <c r="AN1579">
        <v>265</v>
      </c>
      <c r="AO1579">
        <v>26</v>
      </c>
      <c r="AP1579">
        <v>32</v>
      </c>
      <c r="AQ1579">
        <v>35</v>
      </c>
      <c r="AR1579">
        <v>27</v>
      </c>
      <c r="AS1579">
        <v>9</v>
      </c>
      <c r="AT1579">
        <v>17</v>
      </c>
      <c r="AU1579">
        <v>28</v>
      </c>
      <c r="AV1579">
        <v>50</v>
      </c>
      <c r="AW1579">
        <f t="shared" si="298"/>
        <v>8</v>
      </c>
      <c r="AX1579">
        <f t="shared" si="299"/>
        <v>58</v>
      </c>
      <c r="AY1579" t="s">
        <v>102</v>
      </c>
      <c r="AZ1579" s="1">
        <v>46027.854166666664</v>
      </c>
      <c r="BA1579" s="1">
        <v>46027</v>
      </c>
      <c r="BB1579">
        <v>1</v>
      </c>
      <c r="BC1579" t="s">
        <v>121</v>
      </c>
      <c r="BD1579">
        <v>2026</v>
      </c>
    </row>
    <row r="1580" spans="1:56" x14ac:dyDescent="0.25">
      <c r="A1580">
        <v>22500505</v>
      </c>
      <c r="B1580" t="s">
        <v>87</v>
      </c>
      <c r="C1580" t="s">
        <v>88</v>
      </c>
      <c r="D1580">
        <v>1610612756</v>
      </c>
      <c r="E1580" t="str">
        <f t="shared" si="288"/>
        <v>161061275622500505</v>
      </c>
      <c r="F1580" t="s">
        <v>78</v>
      </c>
      <c r="G1580" t="s">
        <v>79</v>
      </c>
      <c r="H1580">
        <v>1610612745</v>
      </c>
      <c r="I1580" s="4" t="str">
        <f t="shared" si="289"/>
        <v>161061274522500505</v>
      </c>
      <c r="J1580">
        <v>0</v>
      </c>
      <c r="K1580">
        <v>0</v>
      </c>
      <c r="L1580">
        <v>97</v>
      </c>
      <c r="M1580">
        <v>100</v>
      </c>
      <c r="N1580">
        <v>23</v>
      </c>
      <c r="O1580">
        <v>0</v>
      </c>
      <c r="P1580">
        <v>11</v>
      </c>
      <c r="Q1580" s="2">
        <f t="shared" si="290"/>
        <v>0.5199399656946827</v>
      </c>
      <c r="R1580" s="3">
        <f t="shared" si="291"/>
        <v>72.28</v>
      </c>
      <c r="S1580" s="3">
        <f t="shared" si="292"/>
        <v>67.239999999999995</v>
      </c>
      <c r="T1580" s="3">
        <f t="shared" si="293"/>
        <v>134.20033204205865</v>
      </c>
      <c r="U1580" s="3">
        <f t="shared" si="294"/>
        <v>148.720999405116</v>
      </c>
      <c r="V1580" s="3">
        <f t="shared" si="295"/>
        <v>-14.520667363057356</v>
      </c>
      <c r="W1580" s="2">
        <f t="shared" si="296"/>
        <v>2.2999999999999998</v>
      </c>
      <c r="X1580">
        <v>88</v>
      </c>
      <c r="Y1580">
        <v>37</v>
      </c>
      <c r="Z1580" s="2">
        <v>0.42</v>
      </c>
      <c r="AA1580">
        <v>41</v>
      </c>
      <c r="AB1580">
        <v>14</v>
      </c>
      <c r="AC1580">
        <f t="shared" si="297"/>
        <v>42</v>
      </c>
      <c r="AD1580" s="2">
        <v>0.34100000000000003</v>
      </c>
      <c r="AE1580">
        <v>12</v>
      </c>
      <c r="AF1580">
        <v>9</v>
      </c>
      <c r="AG1580" s="2">
        <v>0.75</v>
      </c>
      <c r="AH1580">
        <v>29</v>
      </c>
      <c r="AI1580">
        <v>11</v>
      </c>
      <c r="AJ1580">
        <v>40</v>
      </c>
      <c r="AK1580">
        <v>14</v>
      </c>
      <c r="AL1580">
        <v>10</v>
      </c>
      <c r="AM1580">
        <v>-3</v>
      </c>
      <c r="AN1580">
        <v>240</v>
      </c>
      <c r="AO1580">
        <v>29</v>
      </c>
      <c r="AP1580">
        <v>31</v>
      </c>
      <c r="AQ1580">
        <v>18</v>
      </c>
      <c r="AR1580">
        <v>19</v>
      </c>
      <c r="AS1580">
        <v>13</v>
      </c>
      <c r="AT1580">
        <v>23</v>
      </c>
      <c r="AU1580">
        <v>18</v>
      </c>
      <c r="AV1580">
        <v>40</v>
      </c>
      <c r="AW1580">
        <f t="shared" si="298"/>
        <v>6</v>
      </c>
      <c r="AX1580">
        <f t="shared" si="299"/>
        <v>46</v>
      </c>
      <c r="AY1580" t="s">
        <v>102</v>
      </c>
      <c r="AZ1580" s="1">
        <v>46027.833333333336</v>
      </c>
      <c r="BA1580" s="1">
        <v>46027</v>
      </c>
      <c r="BB1580">
        <v>1</v>
      </c>
      <c r="BC1580" t="s">
        <v>121</v>
      </c>
      <c r="BD1580">
        <v>2026</v>
      </c>
    </row>
    <row r="1581" spans="1:56" x14ac:dyDescent="0.25">
      <c r="A1581">
        <v>22500505</v>
      </c>
      <c r="B1581" t="s">
        <v>78</v>
      </c>
      <c r="C1581" t="s">
        <v>79</v>
      </c>
      <c r="D1581">
        <v>1610612745</v>
      </c>
      <c r="E1581" t="str">
        <f t="shared" si="288"/>
        <v>161061274522500505</v>
      </c>
      <c r="F1581" t="s">
        <v>87</v>
      </c>
      <c r="G1581" t="s">
        <v>88</v>
      </c>
      <c r="H1581">
        <v>1610612756</v>
      </c>
      <c r="I1581" s="4" t="str">
        <f t="shared" si="289"/>
        <v>161061275622500505</v>
      </c>
      <c r="J1581">
        <v>1</v>
      </c>
      <c r="K1581">
        <v>1</v>
      </c>
      <c r="L1581">
        <v>100</v>
      </c>
      <c r="M1581">
        <v>97</v>
      </c>
      <c r="N1581">
        <v>20</v>
      </c>
      <c r="O1581">
        <v>1</v>
      </c>
      <c r="P1581">
        <v>5</v>
      </c>
      <c r="Q1581" s="2">
        <f t="shared" si="290"/>
        <v>0.51953449709060684</v>
      </c>
      <c r="R1581" s="3">
        <f t="shared" si="291"/>
        <v>67.239999999999995</v>
      </c>
      <c r="S1581" s="3">
        <f t="shared" si="292"/>
        <v>72.28</v>
      </c>
      <c r="T1581" s="3">
        <f t="shared" si="293"/>
        <v>148.720999405116</v>
      </c>
      <c r="U1581" s="3">
        <f t="shared" si="294"/>
        <v>134.20033204205865</v>
      </c>
      <c r="V1581" s="3">
        <f t="shared" si="295"/>
        <v>14.520667363057356</v>
      </c>
      <c r="W1581" s="2">
        <f t="shared" si="296"/>
        <v>1.4285714285714286</v>
      </c>
      <c r="X1581">
        <v>87</v>
      </c>
      <c r="Y1581">
        <v>38</v>
      </c>
      <c r="Z1581" s="2">
        <v>0.437</v>
      </c>
      <c r="AA1581">
        <v>37</v>
      </c>
      <c r="AB1581">
        <v>9</v>
      </c>
      <c r="AC1581">
        <f t="shared" si="297"/>
        <v>27</v>
      </c>
      <c r="AD1581" s="2">
        <v>0.24299999999999999</v>
      </c>
      <c r="AE1581">
        <v>21</v>
      </c>
      <c r="AF1581">
        <v>15</v>
      </c>
      <c r="AG1581" s="2">
        <v>0.71399999999999997</v>
      </c>
      <c r="AH1581">
        <v>36</v>
      </c>
      <c r="AI1581">
        <v>15</v>
      </c>
      <c r="AJ1581">
        <v>51</v>
      </c>
      <c r="AK1581">
        <v>11</v>
      </c>
      <c r="AL1581">
        <v>14</v>
      </c>
      <c r="AM1581">
        <v>3</v>
      </c>
      <c r="AN1581">
        <v>240</v>
      </c>
      <c r="AO1581">
        <v>25</v>
      </c>
      <c r="AP1581">
        <v>29</v>
      </c>
      <c r="AQ1581">
        <v>24</v>
      </c>
      <c r="AR1581">
        <v>22</v>
      </c>
      <c r="AS1581">
        <v>7</v>
      </c>
      <c r="AT1581">
        <v>8</v>
      </c>
      <c r="AU1581">
        <v>15</v>
      </c>
      <c r="AV1581">
        <v>42</v>
      </c>
      <c r="AW1581">
        <f t="shared" si="298"/>
        <v>16</v>
      </c>
      <c r="AX1581">
        <f t="shared" si="299"/>
        <v>58</v>
      </c>
      <c r="AY1581" t="s">
        <v>102</v>
      </c>
      <c r="AZ1581" s="1">
        <v>46027.833333333336</v>
      </c>
      <c r="BA1581" s="1">
        <v>46027</v>
      </c>
      <c r="BB1581">
        <v>1</v>
      </c>
      <c r="BC1581" t="s">
        <v>121</v>
      </c>
      <c r="BD1581">
        <v>2026</v>
      </c>
    </row>
    <row r="1582" spans="1:56" x14ac:dyDescent="0.25">
      <c r="A1582">
        <v>22500506</v>
      </c>
      <c r="B1582" t="s">
        <v>59</v>
      </c>
      <c r="C1582" t="s">
        <v>60</v>
      </c>
      <c r="D1582">
        <v>1610612760</v>
      </c>
      <c r="E1582" t="str">
        <f t="shared" si="288"/>
        <v>161061276022500506</v>
      </c>
      <c r="F1582" t="s">
        <v>92</v>
      </c>
      <c r="G1582" t="s">
        <v>93</v>
      </c>
      <c r="H1582">
        <v>1610612766</v>
      </c>
      <c r="I1582" s="4" t="str">
        <f t="shared" si="289"/>
        <v>161061276622500506</v>
      </c>
      <c r="J1582">
        <v>1</v>
      </c>
      <c r="K1582">
        <v>0</v>
      </c>
      <c r="L1582">
        <v>97</v>
      </c>
      <c r="M1582">
        <v>124</v>
      </c>
      <c r="N1582">
        <v>18</v>
      </c>
      <c r="O1582">
        <v>5</v>
      </c>
      <c r="P1582">
        <v>14</v>
      </c>
      <c r="Q1582" s="2">
        <f t="shared" si="290"/>
        <v>0.46243325705568272</v>
      </c>
      <c r="R1582" s="3">
        <f t="shared" si="291"/>
        <v>84.88</v>
      </c>
      <c r="S1582" s="3">
        <f t="shared" si="292"/>
        <v>55</v>
      </c>
      <c r="T1582" s="3">
        <f t="shared" si="293"/>
        <v>114.27898209236569</v>
      </c>
      <c r="U1582" s="3">
        <f t="shared" si="294"/>
        <v>225.45454545454544</v>
      </c>
      <c r="V1582" s="3">
        <f t="shared" si="295"/>
        <v>-111.17556336217974</v>
      </c>
      <c r="W1582" s="2">
        <f t="shared" si="296"/>
        <v>2.5714285714285716</v>
      </c>
      <c r="X1582">
        <v>93</v>
      </c>
      <c r="Y1582">
        <v>34</v>
      </c>
      <c r="Z1582" s="2">
        <v>0.36599999999999999</v>
      </c>
      <c r="AA1582">
        <v>39</v>
      </c>
      <c r="AB1582">
        <v>11</v>
      </c>
      <c r="AC1582">
        <f t="shared" si="297"/>
        <v>33</v>
      </c>
      <c r="AD1582" s="2">
        <v>0.28199999999999997</v>
      </c>
      <c r="AE1582">
        <v>27</v>
      </c>
      <c r="AF1582">
        <v>18</v>
      </c>
      <c r="AG1582" s="2">
        <v>0.66700000000000004</v>
      </c>
      <c r="AH1582">
        <v>20</v>
      </c>
      <c r="AI1582">
        <v>13</v>
      </c>
      <c r="AJ1582">
        <v>33</v>
      </c>
      <c r="AK1582">
        <v>14</v>
      </c>
      <c r="AL1582">
        <v>7</v>
      </c>
      <c r="AM1582">
        <v>-27</v>
      </c>
      <c r="AN1582">
        <v>240</v>
      </c>
      <c r="AO1582">
        <v>33</v>
      </c>
      <c r="AP1582">
        <v>17</v>
      </c>
      <c r="AQ1582">
        <v>21</v>
      </c>
      <c r="AR1582">
        <v>26</v>
      </c>
      <c r="AS1582">
        <v>3</v>
      </c>
      <c r="AT1582">
        <v>7</v>
      </c>
      <c r="AU1582">
        <v>29</v>
      </c>
      <c r="AV1582">
        <v>44</v>
      </c>
      <c r="AW1582">
        <f t="shared" si="298"/>
        <v>2</v>
      </c>
      <c r="AX1582">
        <f t="shared" si="299"/>
        <v>46</v>
      </c>
      <c r="AY1582" t="s">
        <v>102</v>
      </c>
      <c r="AZ1582" s="1">
        <v>46027.833333333336</v>
      </c>
      <c r="BA1582" s="1">
        <v>46027</v>
      </c>
      <c r="BB1582">
        <v>1</v>
      </c>
      <c r="BC1582" t="s">
        <v>121</v>
      </c>
      <c r="BD1582">
        <v>2026</v>
      </c>
    </row>
    <row r="1583" spans="1:56" x14ac:dyDescent="0.25">
      <c r="A1583">
        <v>22500506</v>
      </c>
      <c r="B1583" t="s">
        <v>92</v>
      </c>
      <c r="C1583" t="s">
        <v>93</v>
      </c>
      <c r="D1583">
        <v>1610612766</v>
      </c>
      <c r="E1583" t="str">
        <f t="shared" si="288"/>
        <v>161061276622500506</v>
      </c>
      <c r="F1583" t="s">
        <v>59</v>
      </c>
      <c r="G1583" t="s">
        <v>60</v>
      </c>
      <c r="H1583">
        <v>1610612760</v>
      </c>
      <c r="I1583" s="4" t="str">
        <f t="shared" si="289"/>
        <v>161061276022500506</v>
      </c>
      <c r="J1583">
        <v>0</v>
      </c>
      <c r="K1583">
        <v>1</v>
      </c>
      <c r="L1583">
        <v>124</v>
      </c>
      <c r="M1583">
        <v>97</v>
      </c>
      <c r="N1583">
        <v>25</v>
      </c>
      <c r="O1583">
        <v>7</v>
      </c>
      <c r="P1583">
        <v>4</v>
      </c>
      <c r="Q1583" s="2">
        <f t="shared" si="290"/>
        <v>0.70454545454545459</v>
      </c>
      <c r="R1583" s="3">
        <f t="shared" si="291"/>
        <v>55</v>
      </c>
      <c r="S1583" s="3">
        <f t="shared" si="292"/>
        <v>84.88</v>
      </c>
      <c r="T1583" s="3">
        <f t="shared" si="293"/>
        <v>225.45454545454544</v>
      </c>
      <c r="U1583" s="3">
        <f t="shared" si="294"/>
        <v>114.27898209236569</v>
      </c>
      <c r="V1583" s="3">
        <f t="shared" si="295"/>
        <v>111.17556336217974</v>
      </c>
      <c r="W1583" s="2">
        <f t="shared" si="296"/>
        <v>1.1904761904761905</v>
      </c>
      <c r="X1583">
        <v>77</v>
      </c>
      <c r="Y1583">
        <v>41</v>
      </c>
      <c r="Z1583" s="2">
        <v>0.53200000000000003</v>
      </c>
      <c r="AA1583">
        <v>37</v>
      </c>
      <c r="AB1583">
        <v>19</v>
      </c>
      <c r="AC1583">
        <f t="shared" si="297"/>
        <v>57</v>
      </c>
      <c r="AD1583" s="2">
        <v>0.51400000000000001</v>
      </c>
      <c r="AE1583">
        <v>25</v>
      </c>
      <c r="AF1583">
        <v>23</v>
      </c>
      <c r="AG1583" s="2">
        <v>0.92</v>
      </c>
      <c r="AH1583">
        <v>40</v>
      </c>
      <c r="AI1583">
        <v>12</v>
      </c>
      <c r="AJ1583">
        <v>52</v>
      </c>
      <c r="AK1583">
        <v>23</v>
      </c>
      <c r="AL1583">
        <v>21</v>
      </c>
      <c r="AM1583">
        <v>27</v>
      </c>
      <c r="AN1583">
        <v>240</v>
      </c>
      <c r="AO1583">
        <v>33</v>
      </c>
      <c r="AP1583">
        <v>34</v>
      </c>
      <c r="AQ1583">
        <v>32</v>
      </c>
      <c r="AR1583">
        <v>25</v>
      </c>
      <c r="AS1583">
        <v>30</v>
      </c>
      <c r="AT1583">
        <v>7</v>
      </c>
      <c r="AU1583">
        <v>8</v>
      </c>
      <c r="AV1583">
        <v>42</v>
      </c>
      <c r="AW1583">
        <f t="shared" si="298"/>
        <v>2</v>
      </c>
      <c r="AX1583">
        <f t="shared" si="299"/>
        <v>44</v>
      </c>
      <c r="AY1583" t="s">
        <v>102</v>
      </c>
      <c r="AZ1583" s="1">
        <v>46027.833333333336</v>
      </c>
      <c r="BA1583" s="1">
        <v>46027</v>
      </c>
      <c r="BB1583">
        <v>1</v>
      </c>
      <c r="BC1583" t="s">
        <v>121</v>
      </c>
      <c r="BD1583">
        <v>2026</v>
      </c>
    </row>
    <row r="1584" spans="1:56" x14ac:dyDescent="0.25">
      <c r="A1584">
        <v>22500503</v>
      </c>
      <c r="B1584" t="s">
        <v>100</v>
      </c>
      <c r="C1584" t="s">
        <v>101</v>
      </c>
      <c r="D1584">
        <v>1610612741</v>
      </c>
      <c r="E1584" t="str">
        <f t="shared" si="288"/>
        <v>161061274122500503</v>
      </c>
      <c r="F1584" t="s">
        <v>76</v>
      </c>
      <c r="G1584" t="s">
        <v>77</v>
      </c>
      <c r="H1584">
        <v>1610612738</v>
      </c>
      <c r="I1584" s="4" t="str">
        <f t="shared" si="289"/>
        <v>161061273822500503</v>
      </c>
      <c r="J1584">
        <v>0</v>
      </c>
      <c r="K1584">
        <v>0</v>
      </c>
      <c r="L1584">
        <v>101</v>
      </c>
      <c r="M1584">
        <v>115</v>
      </c>
      <c r="N1584">
        <v>25</v>
      </c>
      <c r="O1584">
        <v>4</v>
      </c>
      <c r="P1584">
        <v>2</v>
      </c>
      <c r="Q1584" s="2">
        <f t="shared" si="290"/>
        <v>0.5586283185840708</v>
      </c>
      <c r="R1584" s="3">
        <f t="shared" si="291"/>
        <v>73.400000000000006</v>
      </c>
      <c r="S1584" s="3">
        <f t="shared" si="292"/>
        <v>82.72</v>
      </c>
      <c r="T1584" s="3">
        <f t="shared" si="293"/>
        <v>137.60217983651225</v>
      </c>
      <c r="U1584" s="3">
        <f t="shared" si="294"/>
        <v>139.02321083172146</v>
      </c>
      <c r="V1584" s="3">
        <f t="shared" si="295"/>
        <v>-1.4210309952092075</v>
      </c>
      <c r="W1584" s="2">
        <f t="shared" si="296"/>
        <v>2.2727272727272729</v>
      </c>
      <c r="X1584">
        <v>86</v>
      </c>
      <c r="Y1584">
        <v>38</v>
      </c>
      <c r="Z1584" s="2">
        <v>0.442</v>
      </c>
      <c r="AA1584">
        <v>46</v>
      </c>
      <c r="AB1584">
        <v>16</v>
      </c>
      <c r="AC1584">
        <f t="shared" si="297"/>
        <v>48</v>
      </c>
      <c r="AD1584" s="2">
        <v>0.34799999999999998</v>
      </c>
      <c r="AE1584">
        <v>10</v>
      </c>
      <c r="AF1584">
        <v>9</v>
      </c>
      <c r="AG1584" s="2">
        <v>0.9</v>
      </c>
      <c r="AH1584">
        <v>39</v>
      </c>
      <c r="AI1584">
        <v>6</v>
      </c>
      <c r="AJ1584">
        <v>45</v>
      </c>
      <c r="AK1584">
        <v>13</v>
      </c>
      <c r="AL1584">
        <v>11</v>
      </c>
      <c r="AM1584">
        <v>-14</v>
      </c>
      <c r="AN1584">
        <v>240</v>
      </c>
      <c r="AO1584">
        <v>14</v>
      </c>
      <c r="AP1584">
        <v>19</v>
      </c>
      <c r="AQ1584">
        <v>34</v>
      </c>
      <c r="AR1584">
        <v>34</v>
      </c>
      <c r="AS1584">
        <v>3</v>
      </c>
      <c r="AT1584">
        <v>14</v>
      </c>
      <c r="AU1584">
        <v>8</v>
      </c>
      <c r="AV1584">
        <v>36</v>
      </c>
      <c r="AW1584">
        <f t="shared" si="298"/>
        <v>8</v>
      </c>
      <c r="AX1584">
        <f t="shared" si="299"/>
        <v>44</v>
      </c>
      <c r="AY1584" t="s">
        <v>102</v>
      </c>
      <c r="AZ1584" s="1">
        <v>46027.8125</v>
      </c>
      <c r="BA1584" s="1">
        <v>46027</v>
      </c>
      <c r="BB1584">
        <v>1</v>
      </c>
      <c r="BC1584" t="s">
        <v>121</v>
      </c>
      <c r="BD1584">
        <v>2026</v>
      </c>
    </row>
    <row r="1585" spans="1:56" x14ac:dyDescent="0.25">
      <c r="A1585">
        <v>22500503</v>
      </c>
      <c r="B1585" t="s">
        <v>76</v>
      </c>
      <c r="C1585" t="s">
        <v>77</v>
      </c>
      <c r="D1585">
        <v>1610612738</v>
      </c>
      <c r="E1585" t="str">
        <f t="shared" si="288"/>
        <v>161061273822500503</v>
      </c>
      <c r="F1585" t="s">
        <v>100</v>
      </c>
      <c r="G1585" t="s">
        <v>101</v>
      </c>
      <c r="H1585">
        <v>1610612741</v>
      </c>
      <c r="I1585" s="4" t="str">
        <f t="shared" si="289"/>
        <v>161061274122500503</v>
      </c>
      <c r="J1585">
        <v>1</v>
      </c>
      <c r="K1585">
        <v>1</v>
      </c>
      <c r="L1585">
        <v>115</v>
      </c>
      <c r="M1585">
        <v>101</v>
      </c>
      <c r="N1585">
        <v>22</v>
      </c>
      <c r="O1585">
        <v>4</v>
      </c>
      <c r="P1585">
        <v>7</v>
      </c>
      <c r="Q1585" s="2">
        <f t="shared" si="290"/>
        <v>0.52406124681006194</v>
      </c>
      <c r="R1585" s="3">
        <f t="shared" si="291"/>
        <v>82.72</v>
      </c>
      <c r="S1585" s="3">
        <f t="shared" si="292"/>
        <v>73.400000000000006</v>
      </c>
      <c r="T1585" s="3">
        <f t="shared" si="293"/>
        <v>139.02321083172146</v>
      </c>
      <c r="U1585" s="3">
        <f t="shared" si="294"/>
        <v>137.60217983651225</v>
      </c>
      <c r="V1585" s="3">
        <f t="shared" si="295"/>
        <v>1.4210309952092075</v>
      </c>
      <c r="W1585" s="2">
        <f t="shared" si="296"/>
        <v>3.1428571428571428</v>
      </c>
      <c r="X1585">
        <v>104</v>
      </c>
      <c r="Y1585">
        <v>42</v>
      </c>
      <c r="Z1585" s="2">
        <v>0.40400000000000003</v>
      </c>
      <c r="AA1585">
        <v>52</v>
      </c>
      <c r="AB1585">
        <v>20</v>
      </c>
      <c r="AC1585">
        <f t="shared" si="297"/>
        <v>60</v>
      </c>
      <c r="AD1585" s="2">
        <v>0.38500000000000001</v>
      </c>
      <c r="AE1585">
        <v>13</v>
      </c>
      <c r="AF1585">
        <v>11</v>
      </c>
      <c r="AG1585" s="2">
        <v>0.84599999999999997</v>
      </c>
      <c r="AH1585">
        <v>34</v>
      </c>
      <c r="AI1585">
        <v>20</v>
      </c>
      <c r="AJ1585">
        <v>54</v>
      </c>
      <c r="AK1585">
        <v>11</v>
      </c>
      <c r="AL1585">
        <v>7</v>
      </c>
      <c r="AM1585">
        <v>14</v>
      </c>
      <c r="AN1585">
        <v>240</v>
      </c>
      <c r="AO1585">
        <v>31</v>
      </c>
      <c r="AP1585">
        <v>23</v>
      </c>
      <c r="AQ1585">
        <v>31</v>
      </c>
      <c r="AR1585">
        <v>30</v>
      </c>
      <c r="AS1585">
        <v>23</v>
      </c>
      <c r="AT1585">
        <v>15</v>
      </c>
      <c r="AU1585">
        <v>19</v>
      </c>
      <c r="AV1585">
        <v>36</v>
      </c>
      <c r="AW1585">
        <f t="shared" si="298"/>
        <v>8</v>
      </c>
      <c r="AX1585">
        <f t="shared" si="299"/>
        <v>44</v>
      </c>
      <c r="AY1585" t="s">
        <v>102</v>
      </c>
      <c r="AZ1585" s="1">
        <v>46027.8125</v>
      </c>
      <c r="BA1585" s="1">
        <v>46027</v>
      </c>
      <c r="BB1585">
        <v>1</v>
      </c>
      <c r="BC1585" t="s">
        <v>121</v>
      </c>
      <c r="BD1585">
        <v>2026</v>
      </c>
    </row>
    <row r="1586" spans="1:56" x14ac:dyDescent="0.25">
      <c r="A1586">
        <v>22500504</v>
      </c>
      <c r="B1586" t="s">
        <v>72</v>
      </c>
      <c r="C1586" t="s">
        <v>73</v>
      </c>
      <c r="D1586">
        <v>1610612761</v>
      </c>
      <c r="E1586" t="str">
        <f t="shared" si="288"/>
        <v>161061276122500504</v>
      </c>
      <c r="F1586" t="s">
        <v>83</v>
      </c>
      <c r="G1586" t="s">
        <v>84</v>
      </c>
      <c r="H1586">
        <v>1610612737</v>
      </c>
      <c r="I1586" s="4" t="str">
        <f t="shared" si="289"/>
        <v>161061273722500504</v>
      </c>
      <c r="J1586">
        <v>1</v>
      </c>
      <c r="K1586">
        <v>1</v>
      </c>
      <c r="L1586">
        <v>118</v>
      </c>
      <c r="M1586">
        <v>100</v>
      </c>
      <c r="N1586">
        <v>34</v>
      </c>
      <c r="O1586">
        <v>5</v>
      </c>
      <c r="P1586">
        <v>10</v>
      </c>
      <c r="Q1586" s="2">
        <f t="shared" si="290"/>
        <v>0.59983733224888169</v>
      </c>
      <c r="R1586" s="3">
        <f t="shared" si="291"/>
        <v>78.36</v>
      </c>
      <c r="S1586" s="3">
        <f t="shared" si="292"/>
        <v>76.239999999999995</v>
      </c>
      <c r="T1586" s="3">
        <f t="shared" si="293"/>
        <v>150.58703420112303</v>
      </c>
      <c r="U1586" s="3">
        <f t="shared" si="294"/>
        <v>131.16474291710389</v>
      </c>
      <c r="V1586" s="3">
        <f t="shared" si="295"/>
        <v>19.422291284019138</v>
      </c>
      <c r="W1586" s="2">
        <f t="shared" si="296"/>
        <v>2.6153846153846154</v>
      </c>
      <c r="X1586">
        <v>90</v>
      </c>
      <c r="Y1586">
        <v>47</v>
      </c>
      <c r="Z1586" s="2">
        <v>0.52200000000000002</v>
      </c>
      <c r="AA1586">
        <v>37</v>
      </c>
      <c r="AB1586">
        <v>12</v>
      </c>
      <c r="AC1586">
        <f t="shared" si="297"/>
        <v>36</v>
      </c>
      <c r="AD1586" s="2">
        <v>0.32400000000000001</v>
      </c>
      <c r="AE1586">
        <v>19</v>
      </c>
      <c r="AF1586">
        <v>12</v>
      </c>
      <c r="AG1586" s="2">
        <v>0.63200000000000001</v>
      </c>
      <c r="AH1586">
        <v>39</v>
      </c>
      <c r="AI1586">
        <v>7</v>
      </c>
      <c r="AJ1586">
        <v>46</v>
      </c>
      <c r="AK1586">
        <v>16</v>
      </c>
      <c r="AL1586">
        <v>13</v>
      </c>
      <c r="AM1586">
        <v>18</v>
      </c>
      <c r="AN1586">
        <v>240</v>
      </c>
      <c r="AO1586">
        <v>31</v>
      </c>
      <c r="AP1586">
        <v>30</v>
      </c>
      <c r="AQ1586">
        <v>25</v>
      </c>
      <c r="AR1586">
        <v>32</v>
      </c>
      <c r="AS1586">
        <v>18</v>
      </c>
      <c r="AT1586">
        <v>29</v>
      </c>
      <c r="AU1586">
        <v>16</v>
      </c>
      <c r="AV1586">
        <v>64</v>
      </c>
      <c r="AW1586">
        <f t="shared" si="298"/>
        <v>6</v>
      </c>
      <c r="AX1586">
        <f t="shared" si="299"/>
        <v>70</v>
      </c>
      <c r="AY1586" t="s">
        <v>102</v>
      </c>
      <c r="AZ1586" s="1">
        <v>46027.8125</v>
      </c>
      <c r="BA1586" s="1">
        <v>46027</v>
      </c>
      <c r="BB1586">
        <v>1</v>
      </c>
      <c r="BC1586" t="s">
        <v>121</v>
      </c>
      <c r="BD1586">
        <v>2026</v>
      </c>
    </row>
    <row r="1587" spans="1:56" x14ac:dyDescent="0.25">
      <c r="A1587">
        <v>22500504</v>
      </c>
      <c r="B1587" t="s">
        <v>83</v>
      </c>
      <c r="C1587" t="s">
        <v>84</v>
      </c>
      <c r="D1587">
        <v>1610612737</v>
      </c>
      <c r="E1587" t="str">
        <f t="shared" si="288"/>
        <v>161061273722500504</v>
      </c>
      <c r="F1587" t="s">
        <v>72</v>
      </c>
      <c r="G1587" t="s">
        <v>73</v>
      </c>
      <c r="H1587">
        <v>1610612761</v>
      </c>
      <c r="I1587" s="4" t="str">
        <f t="shared" si="289"/>
        <v>161061276122500504</v>
      </c>
      <c r="J1587">
        <v>0</v>
      </c>
      <c r="K1587">
        <v>0</v>
      </c>
      <c r="L1587">
        <v>100</v>
      </c>
      <c r="M1587">
        <v>118</v>
      </c>
      <c r="N1587">
        <v>28</v>
      </c>
      <c r="O1587">
        <v>1</v>
      </c>
      <c r="P1587">
        <v>11</v>
      </c>
      <c r="Q1587" s="2">
        <f t="shared" si="290"/>
        <v>0.50895765472312704</v>
      </c>
      <c r="R1587" s="3">
        <f t="shared" si="291"/>
        <v>76.239999999999995</v>
      </c>
      <c r="S1587" s="3">
        <f t="shared" si="292"/>
        <v>78.36</v>
      </c>
      <c r="T1587" s="3">
        <f t="shared" si="293"/>
        <v>131.16474291710389</v>
      </c>
      <c r="U1587" s="3">
        <f t="shared" si="294"/>
        <v>150.58703420112303</v>
      </c>
      <c r="V1587" s="3">
        <f t="shared" si="295"/>
        <v>-19.422291284019138</v>
      </c>
      <c r="W1587" s="2">
        <f t="shared" si="296"/>
        <v>2</v>
      </c>
      <c r="X1587">
        <v>89</v>
      </c>
      <c r="Y1587">
        <v>35</v>
      </c>
      <c r="Z1587" s="2">
        <v>0.39300000000000002</v>
      </c>
      <c r="AA1587">
        <v>34</v>
      </c>
      <c r="AB1587">
        <v>12</v>
      </c>
      <c r="AC1587">
        <f t="shared" si="297"/>
        <v>36</v>
      </c>
      <c r="AD1587" s="2">
        <v>0.35299999999999998</v>
      </c>
      <c r="AE1587">
        <v>21</v>
      </c>
      <c r="AF1587">
        <v>18</v>
      </c>
      <c r="AG1587" s="2">
        <v>0.85699999999999998</v>
      </c>
      <c r="AH1587">
        <v>38</v>
      </c>
      <c r="AI1587">
        <v>8</v>
      </c>
      <c r="AJ1587">
        <v>46</v>
      </c>
      <c r="AK1587">
        <v>21</v>
      </c>
      <c r="AL1587">
        <v>14</v>
      </c>
      <c r="AM1587">
        <v>-18</v>
      </c>
      <c r="AN1587">
        <v>240</v>
      </c>
      <c r="AO1587">
        <v>26</v>
      </c>
      <c r="AP1587">
        <v>23</v>
      </c>
      <c r="AQ1587">
        <v>24</v>
      </c>
      <c r="AR1587">
        <v>27</v>
      </c>
      <c r="AS1587">
        <v>0</v>
      </c>
      <c r="AT1587">
        <v>16</v>
      </c>
      <c r="AU1587">
        <v>23</v>
      </c>
      <c r="AV1587">
        <v>44</v>
      </c>
      <c r="AW1587">
        <f t="shared" si="298"/>
        <v>2</v>
      </c>
      <c r="AX1587">
        <f t="shared" si="299"/>
        <v>46</v>
      </c>
      <c r="AY1587" t="s">
        <v>102</v>
      </c>
      <c r="AZ1587" s="1">
        <v>46027.8125</v>
      </c>
      <c r="BA1587" s="1">
        <v>46027</v>
      </c>
      <c r="BB1587">
        <v>1</v>
      </c>
      <c r="BC1587" t="s">
        <v>121</v>
      </c>
      <c r="BD1587">
        <v>2026</v>
      </c>
    </row>
    <row r="1588" spans="1:56" x14ac:dyDescent="0.25">
      <c r="A1588">
        <v>22500502</v>
      </c>
      <c r="B1588" t="s">
        <v>55</v>
      </c>
      <c r="C1588" t="s">
        <v>56</v>
      </c>
      <c r="D1588">
        <v>1610612752</v>
      </c>
      <c r="E1588" t="str">
        <f t="shared" si="288"/>
        <v>161061275222500502</v>
      </c>
      <c r="F1588" t="s">
        <v>64</v>
      </c>
      <c r="G1588" t="s">
        <v>65</v>
      </c>
      <c r="H1588">
        <v>1610612765</v>
      </c>
      <c r="I1588" s="4" t="str">
        <f t="shared" si="289"/>
        <v>161061276522500502</v>
      </c>
      <c r="J1588">
        <v>0</v>
      </c>
      <c r="K1588">
        <v>0</v>
      </c>
      <c r="L1588">
        <v>90</v>
      </c>
      <c r="M1588">
        <v>121</v>
      </c>
      <c r="N1588">
        <v>15</v>
      </c>
      <c r="O1588">
        <v>3</v>
      </c>
      <c r="P1588">
        <v>7</v>
      </c>
      <c r="Q1588" s="2">
        <f t="shared" si="290"/>
        <v>0.54771178188899705</v>
      </c>
      <c r="R1588" s="3">
        <f t="shared" si="291"/>
        <v>57.16</v>
      </c>
      <c r="S1588" s="3">
        <f t="shared" si="292"/>
        <v>64.040000000000006</v>
      </c>
      <c r="T1588" s="3">
        <f t="shared" si="293"/>
        <v>157.45276417074879</v>
      </c>
      <c r="U1588" s="3">
        <f t="shared" si="294"/>
        <v>188.94440974391006</v>
      </c>
      <c r="V1588" s="3">
        <f t="shared" si="295"/>
        <v>-31.491645573161264</v>
      </c>
      <c r="W1588" s="2">
        <f t="shared" si="296"/>
        <v>0.75</v>
      </c>
      <c r="X1588">
        <v>76</v>
      </c>
      <c r="Y1588">
        <v>32</v>
      </c>
      <c r="Z1588" s="2">
        <v>0.42099999999999999</v>
      </c>
      <c r="AA1588">
        <v>30</v>
      </c>
      <c r="AB1588">
        <v>13</v>
      </c>
      <c r="AC1588">
        <f t="shared" si="297"/>
        <v>39</v>
      </c>
      <c r="AD1588" s="2">
        <v>0.433</v>
      </c>
      <c r="AE1588">
        <v>14</v>
      </c>
      <c r="AF1588">
        <v>13</v>
      </c>
      <c r="AG1588" s="2">
        <v>0.92900000000000005</v>
      </c>
      <c r="AH1588">
        <v>25</v>
      </c>
      <c r="AI1588">
        <v>5</v>
      </c>
      <c r="AJ1588">
        <v>30</v>
      </c>
      <c r="AK1588">
        <v>17</v>
      </c>
      <c r="AL1588">
        <v>20</v>
      </c>
      <c r="AM1588">
        <v>-31</v>
      </c>
      <c r="AN1588">
        <v>240</v>
      </c>
      <c r="AO1588">
        <v>29</v>
      </c>
      <c r="AP1588">
        <v>25</v>
      </c>
      <c r="AQ1588">
        <v>15</v>
      </c>
      <c r="AR1588">
        <v>21</v>
      </c>
      <c r="AS1588">
        <v>1</v>
      </c>
      <c r="AT1588">
        <v>12</v>
      </c>
      <c r="AU1588">
        <v>10</v>
      </c>
      <c r="AV1588">
        <v>34</v>
      </c>
      <c r="AW1588">
        <f t="shared" si="298"/>
        <v>4</v>
      </c>
      <c r="AX1588">
        <f t="shared" si="299"/>
        <v>38</v>
      </c>
      <c r="AY1588" t="s">
        <v>102</v>
      </c>
      <c r="AZ1588" s="1">
        <v>46027.791666666664</v>
      </c>
      <c r="BA1588" s="1">
        <v>46027</v>
      </c>
      <c r="BB1588">
        <v>1</v>
      </c>
      <c r="BC1588" t="s">
        <v>121</v>
      </c>
      <c r="BD1588">
        <v>2026</v>
      </c>
    </row>
    <row r="1589" spans="1:56" x14ac:dyDescent="0.25">
      <c r="A1589">
        <v>22500502</v>
      </c>
      <c r="B1589" t="s">
        <v>64</v>
      </c>
      <c r="C1589" t="s">
        <v>65</v>
      </c>
      <c r="D1589">
        <v>1610612765</v>
      </c>
      <c r="E1589" t="str">
        <f t="shared" si="288"/>
        <v>161061276522500502</v>
      </c>
      <c r="F1589" t="s">
        <v>55</v>
      </c>
      <c r="G1589" t="s">
        <v>56</v>
      </c>
      <c r="H1589">
        <v>1610612752</v>
      </c>
      <c r="I1589" s="4" t="str">
        <f t="shared" si="289"/>
        <v>161061275222500502</v>
      </c>
      <c r="J1589">
        <v>1</v>
      </c>
      <c r="K1589">
        <v>1</v>
      </c>
      <c r="L1589">
        <v>121</v>
      </c>
      <c r="M1589">
        <v>90</v>
      </c>
      <c r="N1589">
        <v>25</v>
      </c>
      <c r="O1589">
        <v>11</v>
      </c>
      <c r="P1589">
        <v>12</v>
      </c>
      <c r="Q1589" s="2">
        <f t="shared" si="290"/>
        <v>0.65025795356835769</v>
      </c>
      <c r="R1589" s="3">
        <f t="shared" si="291"/>
        <v>64.040000000000006</v>
      </c>
      <c r="S1589" s="3">
        <f t="shared" si="292"/>
        <v>57.16</v>
      </c>
      <c r="T1589" s="3">
        <f t="shared" si="293"/>
        <v>188.94440974391006</v>
      </c>
      <c r="U1589" s="3">
        <f t="shared" si="294"/>
        <v>157.45276417074879</v>
      </c>
      <c r="V1589" s="3">
        <f t="shared" si="295"/>
        <v>31.491645573161264</v>
      </c>
      <c r="W1589" s="2">
        <f t="shared" si="296"/>
        <v>1.6666666666666667</v>
      </c>
      <c r="X1589">
        <v>86</v>
      </c>
      <c r="Y1589">
        <v>47</v>
      </c>
      <c r="Z1589" s="2">
        <v>0.54700000000000004</v>
      </c>
      <c r="AA1589">
        <v>31</v>
      </c>
      <c r="AB1589">
        <v>16</v>
      </c>
      <c r="AC1589">
        <f t="shared" si="297"/>
        <v>48</v>
      </c>
      <c r="AD1589" s="2">
        <v>0.51600000000000001</v>
      </c>
      <c r="AE1589">
        <v>16</v>
      </c>
      <c r="AF1589">
        <v>11</v>
      </c>
      <c r="AG1589" s="2">
        <v>0.68799999999999994</v>
      </c>
      <c r="AH1589">
        <v>30</v>
      </c>
      <c r="AI1589">
        <v>14</v>
      </c>
      <c r="AJ1589">
        <v>44</v>
      </c>
      <c r="AK1589">
        <v>15</v>
      </c>
      <c r="AL1589">
        <v>15</v>
      </c>
      <c r="AM1589">
        <v>31</v>
      </c>
      <c r="AN1589">
        <v>240</v>
      </c>
      <c r="AO1589">
        <v>30</v>
      </c>
      <c r="AP1589">
        <v>34</v>
      </c>
      <c r="AQ1589">
        <v>25</v>
      </c>
      <c r="AR1589">
        <v>32</v>
      </c>
      <c r="AS1589">
        <v>33</v>
      </c>
      <c r="AT1589">
        <v>21</v>
      </c>
      <c r="AU1589">
        <v>33</v>
      </c>
      <c r="AV1589">
        <v>52</v>
      </c>
      <c r="AW1589">
        <f t="shared" si="298"/>
        <v>10</v>
      </c>
      <c r="AX1589">
        <f t="shared" si="299"/>
        <v>62</v>
      </c>
      <c r="AY1589" t="s">
        <v>102</v>
      </c>
      <c r="AZ1589" s="1">
        <v>46027.791666666664</v>
      </c>
      <c r="BA1589" s="1">
        <v>46027</v>
      </c>
      <c r="BB1589">
        <v>1</v>
      </c>
      <c r="BC1589" t="s">
        <v>121</v>
      </c>
      <c r="BD1589">
        <v>2026</v>
      </c>
    </row>
    <row r="1590" spans="1:56" x14ac:dyDescent="0.25">
      <c r="A1590">
        <v>22500501</v>
      </c>
      <c r="B1590" t="s">
        <v>103</v>
      </c>
      <c r="C1590" t="s">
        <v>104</v>
      </c>
      <c r="D1590">
        <v>1610612763</v>
      </c>
      <c r="E1590" t="str">
        <f t="shared" si="288"/>
        <v>161061276322500501</v>
      </c>
      <c r="F1590" t="s">
        <v>68</v>
      </c>
      <c r="G1590" t="s">
        <v>69</v>
      </c>
      <c r="H1590">
        <v>1610612747</v>
      </c>
      <c r="I1590" s="4" t="str">
        <f t="shared" si="289"/>
        <v>161061274722500501</v>
      </c>
      <c r="J1590">
        <v>0</v>
      </c>
      <c r="K1590">
        <v>0</v>
      </c>
      <c r="L1590">
        <v>114</v>
      </c>
      <c r="M1590">
        <v>120</v>
      </c>
      <c r="N1590">
        <v>29</v>
      </c>
      <c r="O1590">
        <v>1</v>
      </c>
      <c r="P1590">
        <v>6</v>
      </c>
      <c r="Q1590" s="2">
        <f t="shared" si="290"/>
        <v>0.51969365426695835</v>
      </c>
      <c r="R1590" s="3">
        <f t="shared" si="291"/>
        <v>85.68</v>
      </c>
      <c r="S1590" s="3">
        <f t="shared" si="292"/>
        <v>80.039999999999992</v>
      </c>
      <c r="T1590" s="3">
        <f t="shared" si="293"/>
        <v>133.0532212885154</v>
      </c>
      <c r="U1590" s="3">
        <f t="shared" si="294"/>
        <v>149.92503748125938</v>
      </c>
      <c r="V1590" s="3">
        <f t="shared" si="295"/>
        <v>-16.871816192743978</v>
      </c>
      <c r="W1590" s="2">
        <f t="shared" si="296"/>
        <v>3.625</v>
      </c>
      <c r="X1590">
        <v>100</v>
      </c>
      <c r="Y1590">
        <v>42</v>
      </c>
      <c r="Z1590" s="2">
        <v>0.42</v>
      </c>
      <c r="AA1590">
        <v>41</v>
      </c>
      <c r="AB1590">
        <v>10</v>
      </c>
      <c r="AC1590">
        <f t="shared" si="297"/>
        <v>30</v>
      </c>
      <c r="AD1590" s="2">
        <v>0.24399999999999999</v>
      </c>
      <c r="AE1590">
        <v>22</v>
      </c>
      <c r="AF1590">
        <v>20</v>
      </c>
      <c r="AG1590" s="2">
        <v>0.90900000000000003</v>
      </c>
      <c r="AH1590">
        <v>31</v>
      </c>
      <c r="AI1590">
        <v>16</v>
      </c>
      <c r="AJ1590">
        <v>47</v>
      </c>
      <c r="AK1590">
        <v>31</v>
      </c>
      <c r="AL1590">
        <v>8</v>
      </c>
      <c r="AM1590">
        <v>-6</v>
      </c>
      <c r="AN1590">
        <v>240</v>
      </c>
      <c r="AO1590">
        <v>34</v>
      </c>
      <c r="AP1590">
        <v>31</v>
      </c>
      <c r="AQ1590">
        <v>22</v>
      </c>
      <c r="AR1590">
        <v>27</v>
      </c>
      <c r="AS1590">
        <v>16</v>
      </c>
      <c r="AT1590">
        <v>13</v>
      </c>
      <c r="AU1590">
        <v>17</v>
      </c>
      <c r="AV1590">
        <v>58</v>
      </c>
      <c r="AW1590">
        <f t="shared" si="298"/>
        <v>6</v>
      </c>
      <c r="AX1590">
        <f t="shared" si="299"/>
        <v>64</v>
      </c>
      <c r="AY1590" t="s">
        <v>102</v>
      </c>
      <c r="AZ1590" s="1">
        <v>46026.895833333336</v>
      </c>
      <c r="BA1590" s="1">
        <v>46026</v>
      </c>
      <c r="BB1590">
        <v>1</v>
      </c>
      <c r="BC1590" t="s">
        <v>121</v>
      </c>
      <c r="BD1590">
        <v>2026</v>
      </c>
    </row>
    <row r="1591" spans="1:56" x14ac:dyDescent="0.25">
      <c r="A1591">
        <v>22500501</v>
      </c>
      <c r="B1591" t="s">
        <v>68</v>
      </c>
      <c r="C1591" t="s">
        <v>69</v>
      </c>
      <c r="D1591">
        <v>1610612747</v>
      </c>
      <c r="E1591" t="str">
        <f t="shared" si="288"/>
        <v>161061274722500501</v>
      </c>
      <c r="F1591" t="s">
        <v>103</v>
      </c>
      <c r="G1591" t="s">
        <v>104</v>
      </c>
      <c r="H1591">
        <v>1610612763</v>
      </c>
      <c r="I1591" s="4" t="str">
        <f t="shared" si="289"/>
        <v>161061276322500501</v>
      </c>
      <c r="J1591">
        <v>1</v>
      </c>
      <c r="K1591">
        <v>1</v>
      </c>
      <c r="L1591">
        <v>120</v>
      </c>
      <c r="M1591">
        <v>114</v>
      </c>
      <c r="N1591">
        <v>30</v>
      </c>
      <c r="O1591">
        <v>6</v>
      </c>
      <c r="P1591">
        <v>4</v>
      </c>
      <c r="Q1591" s="2">
        <f t="shared" si="290"/>
        <v>0.61199510403916768</v>
      </c>
      <c r="R1591" s="3">
        <f t="shared" si="291"/>
        <v>80.039999999999992</v>
      </c>
      <c r="S1591" s="3">
        <f t="shared" si="292"/>
        <v>85.68</v>
      </c>
      <c r="T1591" s="3">
        <f t="shared" si="293"/>
        <v>149.92503748125938</v>
      </c>
      <c r="U1591" s="3">
        <f t="shared" si="294"/>
        <v>133.0532212885154</v>
      </c>
      <c r="V1591" s="3">
        <f t="shared" si="295"/>
        <v>16.871816192743978</v>
      </c>
      <c r="W1591" s="2">
        <f t="shared" si="296"/>
        <v>3</v>
      </c>
      <c r="X1591">
        <v>80</v>
      </c>
      <c r="Y1591">
        <v>38</v>
      </c>
      <c r="Z1591" s="2">
        <v>0.47499999999999998</v>
      </c>
      <c r="AA1591">
        <v>41</v>
      </c>
      <c r="AB1591">
        <v>11</v>
      </c>
      <c r="AC1591">
        <f t="shared" si="297"/>
        <v>33</v>
      </c>
      <c r="AD1591" s="2">
        <v>0.26800000000000002</v>
      </c>
      <c r="AE1591">
        <v>41</v>
      </c>
      <c r="AF1591">
        <v>33</v>
      </c>
      <c r="AG1591" s="2">
        <v>0.80500000000000005</v>
      </c>
      <c r="AH1591">
        <v>37</v>
      </c>
      <c r="AI1591">
        <v>8</v>
      </c>
      <c r="AJ1591">
        <v>45</v>
      </c>
      <c r="AK1591">
        <v>18</v>
      </c>
      <c r="AL1591">
        <v>10</v>
      </c>
      <c r="AM1591">
        <v>6</v>
      </c>
      <c r="AN1591">
        <v>240</v>
      </c>
      <c r="AO1591">
        <v>26</v>
      </c>
      <c r="AP1591">
        <v>28</v>
      </c>
      <c r="AQ1591">
        <v>29</v>
      </c>
      <c r="AR1591">
        <v>37</v>
      </c>
      <c r="AS1591">
        <v>9</v>
      </c>
      <c r="AT1591">
        <v>13</v>
      </c>
      <c r="AU1591">
        <v>6</v>
      </c>
      <c r="AV1591">
        <v>46</v>
      </c>
      <c r="AW1591">
        <f t="shared" si="298"/>
        <v>8</v>
      </c>
      <c r="AX1591">
        <f t="shared" si="299"/>
        <v>54</v>
      </c>
      <c r="AY1591" t="s">
        <v>102</v>
      </c>
      <c r="AZ1591" s="1">
        <v>46026.895833333336</v>
      </c>
      <c r="BA1591" s="1">
        <v>46026</v>
      </c>
      <c r="BB1591">
        <v>1</v>
      </c>
      <c r="BC1591" t="s">
        <v>121</v>
      </c>
      <c r="BD1591">
        <v>2026</v>
      </c>
    </row>
    <row r="1592" spans="1:56" x14ac:dyDescent="0.25">
      <c r="A1592">
        <v>22500500</v>
      </c>
      <c r="B1592" t="s">
        <v>109</v>
      </c>
      <c r="C1592" t="s">
        <v>110</v>
      </c>
      <c r="D1592">
        <v>1610612758</v>
      </c>
      <c r="E1592" t="str">
        <f t="shared" si="288"/>
        <v>161061275822500500</v>
      </c>
      <c r="F1592" t="s">
        <v>115</v>
      </c>
      <c r="G1592" t="s">
        <v>116</v>
      </c>
      <c r="H1592">
        <v>1610612749</v>
      </c>
      <c r="I1592" s="4" t="str">
        <f t="shared" si="289"/>
        <v>161061274922500500</v>
      </c>
      <c r="J1592">
        <v>1</v>
      </c>
      <c r="K1592">
        <v>0</v>
      </c>
      <c r="L1592">
        <v>98</v>
      </c>
      <c r="M1592">
        <v>115</v>
      </c>
      <c r="N1592">
        <v>17</v>
      </c>
      <c r="O1592">
        <v>7</v>
      </c>
      <c r="P1592">
        <v>10</v>
      </c>
      <c r="Q1592" s="2">
        <f t="shared" si="290"/>
        <v>0.52083333333333337</v>
      </c>
      <c r="R1592" s="3">
        <f t="shared" si="291"/>
        <v>78.08</v>
      </c>
      <c r="S1592" s="3">
        <f t="shared" si="292"/>
        <v>75.2</v>
      </c>
      <c r="T1592" s="3">
        <f t="shared" si="293"/>
        <v>125.51229508196722</v>
      </c>
      <c r="U1592" s="3">
        <f t="shared" si="294"/>
        <v>152.92553191489361</v>
      </c>
      <c r="V1592" s="3">
        <f t="shared" si="295"/>
        <v>-27.413236832926387</v>
      </c>
      <c r="W1592" s="2">
        <f t="shared" si="296"/>
        <v>1.7</v>
      </c>
      <c r="X1592">
        <v>80</v>
      </c>
      <c r="Y1592">
        <v>34</v>
      </c>
      <c r="Z1592" s="2">
        <v>0.42499999999999999</v>
      </c>
      <c r="AA1592">
        <v>25</v>
      </c>
      <c r="AB1592">
        <v>5</v>
      </c>
      <c r="AC1592">
        <f t="shared" si="297"/>
        <v>15</v>
      </c>
      <c r="AD1592" s="2">
        <v>0.2</v>
      </c>
      <c r="AE1592">
        <v>32</v>
      </c>
      <c r="AF1592">
        <v>25</v>
      </c>
      <c r="AG1592" s="2">
        <v>0.78100000000000003</v>
      </c>
      <c r="AH1592">
        <v>32</v>
      </c>
      <c r="AI1592">
        <v>6</v>
      </c>
      <c r="AJ1592">
        <v>38</v>
      </c>
      <c r="AK1592">
        <v>22</v>
      </c>
      <c r="AL1592">
        <v>10</v>
      </c>
      <c r="AM1592">
        <v>-17</v>
      </c>
      <c r="AN1592">
        <v>240</v>
      </c>
      <c r="AO1592">
        <v>26</v>
      </c>
      <c r="AP1592">
        <v>18</v>
      </c>
      <c r="AQ1592">
        <v>25</v>
      </c>
      <c r="AR1592">
        <v>29</v>
      </c>
      <c r="AS1592">
        <v>5</v>
      </c>
      <c r="AT1592">
        <v>23</v>
      </c>
      <c r="AU1592">
        <v>15</v>
      </c>
      <c r="AV1592">
        <v>42</v>
      </c>
      <c r="AW1592">
        <f t="shared" si="298"/>
        <v>16</v>
      </c>
      <c r="AX1592">
        <f t="shared" si="299"/>
        <v>58</v>
      </c>
      <c r="AY1592" t="s">
        <v>102</v>
      </c>
      <c r="AZ1592" s="1">
        <v>46026.875</v>
      </c>
      <c r="BA1592" s="1">
        <v>46026</v>
      </c>
      <c r="BB1592">
        <v>1</v>
      </c>
      <c r="BC1592" t="s">
        <v>121</v>
      </c>
      <c r="BD1592">
        <v>2026</v>
      </c>
    </row>
    <row r="1593" spans="1:56" x14ac:dyDescent="0.25">
      <c r="A1593">
        <v>22500500</v>
      </c>
      <c r="B1593" t="s">
        <v>115</v>
      </c>
      <c r="C1593" t="s">
        <v>116</v>
      </c>
      <c r="D1593">
        <v>1610612749</v>
      </c>
      <c r="E1593" t="str">
        <f t="shared" si="288"/>
        <v>161061274922500500</v>
      </c>
      <c r="F1593" t="s">
        <v>109</v>
      </c>
      <c r="G1593" t="s">
        <v>110</v>
      </c>
      <c r="H1593">
        <v>1610612758</v>
      </c>
      <c r="I1593" s="4" t="str">
        <f t="shared" si="289"/>
        <v>161061275822500500</v>
      </c>
      <c r="J1593">
        <v>0</v>
      </c>
      <c r="K1593">
        <v>1</v>
      </c>
      <c r="L1593">
        <v>115</v>
      </c>
      <c r="M1593">
        <v>98</v>
      </c>
      <c r="N1593">
        <v>23</v>
      </c>
      <c r="O1593">
        <v>2</v>
      </c>
      <c r="P1593">
        <v>4</v>
      </c>
      <c r="Q1593" s="2">
        <f t="shared" si="290"/>
        <v>0.57385229540918159</v>
      </c>
      <c r="R1593" s="3">
        <f t="shared" si="291"/>
        <v>75.2</v>
      </c>
      <c r="S1593" s="3">
        <f t="shared" si="292"/>
        <v>78.08</v>
      </c>
      <c r="T1593" s="3">
        <f t="shared" si="293"/>
        <v>152.92553191489361</v>
      </c>
      <c r="U1593" s="3">
        <f t="shared" si="294"/>
        <v>125.51229508196722</v>
      </c>
      <c r="V1593" s="3">
        <f t="shared" si="295"/>
        <v>27.413236832926387</v>
      </c>
      <c r="W1593" s="2">
        <f t="shared" si="296"/>
        <v>1.7692307692307692</v>
      </c>
      <c r="X1593">
        <v>87</v>
      </c>
      <c r="Y1593">
        <v>39</v>
      </c>
      <c r="Z1593" s="2">
        <v>0.44800000000000001</v>
      </c>
      <c r="AA1593">
        <v>37</v>
      </c>
      <c r="AB1593">
        <v>10</v>
      </c>
      <c r="AC1593">
        <f t="shared" si="297"/>
        <v>30</v>
      </c>
      <c r="AD1593" s="2">
        <v>0.27</v>
      </c>
      <c r="AE1593">
        <v>30</v>
      </c>
      <c r="AF1593">
        <v>27</v>
      </c>
      <c r="AG1593" s="2">
        <v>0.9</v>
      </c>
      <c r="AH1593">
        <v>36</v>
      </c>
      <c r="AI1593">
        <v>12</v>
      </c>
      <c r="AJ1593">
        <v>48</v>
      </c>
      <c r="AK1593">
        <v>21</v>
      </c>
      <c r="AL1593">
        <v>13</v>
      </c>
      <c r="AM1593">
        <v>17</v>
      </c>
      <c r="AN1593">
        <v>240</v>
      </c>
      <c r="AO1593">
        <v>28</v>
      </c>
      <c r="AP1593">
        <v>34</v>
      </c>
      <c r="AQ1593">
        <v>23</v>
      </c>
      <c r="AR1593">
        <v>30</v>
      </c>
      <c r="AS1593">
        <v>26</v>
      </c>
      <c r="AT1593">
        <v>15</v>
      </c>
      <c r="AU1593">
        <v>8</v>
      </c>
      <c r="AV1593">
        <v>48</v>
      </c>
      <c r="AW1593">
        <f t="shared" si="298"/>
        <v>10</v>
      </c>
      <c r="AX1593">
        <f t="shared" si="299"/>
        <v>58</v>
      </c>
      <c r="AY1593" t="s">
        <v>102</v>
      </c>
      <c r="AZ1593" s="1">
        <v>46026.875</v>
      </c>
      <c r="BA1593" s="1">
        <v>46026</v>
      </c>
      <c r="BB1593">
        <v>1</v>
      </c>
      <c r="BC1593" t="s">
        <v>121</v>
      </c>
      <c r="BD1593">
        <v>2026</v>
      </c>
    </row>
    <row r="1594" spans="1:56" x14ac:dyDescent="0.25">
      <c r="A1594">
        <v>22500499</v>
      </c>
      <c r="B1594" t="s">
        <v>59</v>
      </c>
      <c r="C1594" t="s">
        <v>60</v>
      </c>
      <c r="D1594">
        <v>1610612760</v>
      </c>
      <c r="E1594" t="str">
        <f t="shared" si="288"/>
        <v>161061276022500499</v>
      </c>
      <c r="F1594" t="s">
        <v>87</v>
      </c>
      <c r="G1594" t="s">
        <v>88</v>
      </c>
      <c r="H1594">
        <v>1610612756</v>
      </c>
      <c r="I1594" s="4" t="str">
        <f t="shared" si="289"/>
        <v>161061275622500499</v>
      </c>
      <c r="J1594">
        <v>0</v>
      </c>
      <c r="K1594">
        <v>0</v>
      </c>
      <c r="L1594">
        <v>105</v>
      </c>
      <c r="M1594">
        <v>108</v>
      </c>
      <c r="N1594">
        <v>20</v>
      </c>
      <c r="O1594">
        <v>4</v>
      </c>
      <c r="P1594">
        <v>2</v>
      </c>
      <c r="Q1594" s="2">
        <f t="shared" si="290"/>
        <v>0.58100929614873842</v>
      </c>
      <c r="R1594" s="3">
        <f t="shared" si="291"/>
        <v>79.36</v>
      </c>
      <c r="S1594" s="3">
        <f t="shared" si="292"/>
        <v>64.760000000000005</v>
      </c>
      <c r="T1594" s="3">
        <f t="shared" si="293"/>
        <v>132.30846774193549</v>
      </c>
      <c r="U1594" s="3">
        <f t="shared" si="294"/>
        <v>166.76961087090797</v>
      </c>
      <c r="V1594" s="3">
        <f t="shared" si="295"/>
        <v>-34.461143128972481</v>
      </c>
      <c r="W1594" s="2">
        <f t="shared" si="296"/>
        <v>2.2222222222222223</v>
      </c>
      <c r="X1594">
        <v>82</v>
      </c>
      <c r="Y1594">
        <v>39</v>
      </c>
      <c r="Z1594" s="2">
        <v>0.47599999999999998</v>
      </c>
      <c r="AA1594">
        <v>32</v>
      </c>
      <c r="AB1594">
        <v>10</v>
      </c>
      <c r="AC1594">
        <f t="shared" si="297"/>
        <v>30</v>
      </c>
      <c r="AD1594" s="2">
        <v>0.313</v>
      </c>
      <c r="AE1594">
        <v>19</v>
      </c>
      <c r="AF1594">
        <v>17</v>
      </c>
      <c r="AG1594" s="2">
        <v>0.89500000000000002</v>
      </c>
      <c r="AH1594">
        <v>27</v>
      </c>
      <c r="AI1594">
        <v>2</v>
      </c>
      <c r="AJ1594">
        <v>29</v>
      </c>
      <c r="AK1594">
        <v>20</v>
      </c>
      <c r="AL1594">
        <v>9</v>
      </c>
      <c r="AM1594">
        <v>-3</v>
      </c>
      <c r="AN1594">
        <v>240</v>
      </c>
      <c r="AO1594">
        <v>26</v>
      </c>
      <c r="AP1594">
        <v>23</v>
      </c>
      <c r="AQ1594">
        <v>24</v>
      </c>
      <c r="AR1594">
        <v>32</v>
      </c>
      <c r="AS1594">
        <v>18</v>
      </c>
      <c r="AT1594">
        <v>2</v>
      </c>
      <c r="AU1594">
        <v>21</v>
      </c>
      <c r="AV1594">
        <v>38</v>
      </c>
      <c r="AW1594">
        <f t="shared" si="298"/>
        <v>20</v>
      </c>
      <c r="AX1594">
        <f t="shared" si="299"/>
        <v>58</v>
      </c>
      <c r="AY1594" t="s">
        <v>102</v>
      </c>
      <c r="AZ1594" s="1">
        <v>46026.833333333336</v>
      </c>
      <c r="BA1594" s="1">
        <v>46026</v>
      </c>
      <c r="BB1594">
        <v>1</v>
      </c>
      <c r="BC1594" t="s">
        <v>121</v>
      </c>
      <c r="BD1594">
        <v>2026</v>
      </c>
    </row>
    <row r="1595" spans="1:56" x14ac:dyDescent="0.25">
      <c r="A1595">
        <v>22500499</v>
      </c>
      <c r="B1595" t="s">
        <v>87</v>
      </c>
      <c r="C1595" t="s">
        <v>88</v>
      </c>
      <c r="D1595">
        <v>1610612756</v>
      </c>
      <c r="E1595" t="str">
        <f t="shared" si="288"/>
        <v>161061275622500499</v>
      </c>
      <c r="F1595" t="s">
        <v>59</v>
      </c>
      <c r="G1595" t="s">
        <v>60</v>
      </c>
      <c r="H1595">
        <v>1610612760</v>
      </c>
      <c r="I1595" s="4" t="str">
        <f t="shared" si="289"/>
        <v>161061276022500499</v>
      </c>
      <c r="J1595">
        <v>1</v>
      </c>
      <c r="K1595">
        <v>1</v>
      </c>
      <c r="L1595">
        <v>108</v>
      </c>
      <c r="M1595">
        <v>105</v>
      </c>
      <c r="N1595">
        <v>21</v>
      </c>
      <c r="O1595">
        <v>1</v>
      </c>
      <c r="P1595">
        <v>2</v>
      </c>
      <c r="Q1595" s="2">
        <f t="shared" si="290"/>
        <v>0.58849171752397555</v>
      </c>
      <c r="R1595" s="3">
        <f t="shared" si="291"/>
        <v>64.760000000000005</v>
      </c>
      <c r="S1595" s="3">
        <f t="shared" si="292"/>
        <v>79.36</v>
      </c>
      <c r="T1595" s="3">
        <f t="shared" si="293"/>
        <v>166.76961087090797</v>
      </c>
      <c r="U1595" s="3">
        <f t="shared" si="294"/>
        <v>132.30846774193549</v>
      </c>
      <c r="V1595" s="3">
        <f t="shared" si="295"/>
        <v>34.461143128972481</v>
      </c>
      <c r="W1595" s="2">
        <f t="shared" si="296"/>
        <v>1.4</v>
      </c>
      <c r="X1595">
        <v>79</v>
      </c>
      <c r="Y1595">
        <v>35</v>
      </c>
      <c r="Z1595" s="2">
        <v>0.443</v>
      </c>
      <c r="AA1595">
        <v>43</v>
      </c>
      <c r="AB1595">
        <v>17</v>
      </c>
      <c r="AC1595">
        <f t="shared" si="297"/>
        <v>51</v>
      </c>
      <c r="AD1595" s="2">
        <v>0.39500000000000002</v>
      </c>
      <c r="AE1595">
        <v>29</v>
      </c>
      <c r="AF1595">
        <v>21</v>
      </c>
      <c r="AG1595" s="2">
        <v>0.72399999999999998</v>
      </c>
      <c r="AH1595">
        <v>37</v>
      </c>
      <c r="AI1595">
        <v>12</v>
      </c>
      <c r="AJ1595">
        <v>49</v>
      </c>
      <c r="AK1595">
        <v>23</v>
      </c>
      <c r="AL1595">
        <v>15</v>
      </c>
      <c r="AM1595">
        <v>3</v>
      </c>
      <c r="AN1595">
        <v>240</v>
      </c>
      <c r="AO1595">
        <v>20</v>
      </c>
      <c r="AP1595">
        <v>22</v>
      </c>
      <c r="AQ1595">
        <v>32</v>
      </c>
      <c r="AR1595">
        <v>34</v>
      </c>
      <c r="AS1595">
        <v>4</v>
      </c>
      <c r="AT1595">
        <v>15</v>
      </c>
      <c r="AU1595">
        <v>18</v>
      </c>
      <c r="AV1595">
        <v>26</v>
      </c>
      <c r="AW1595">
        <f t="shared" si="298"/>
        <v>10</v>
      </c>
      <c r="AX1595">
        <f t="shared" si="299"/>
        <v>36</v>
      </c>
      <c r="AY1595" t="s">
        <v>102</v>
      </c>
      <c r="AZ1595" s="1">
        <v>46026.833333333336</v>
      </c>
      <c r="BA1595" s="1">
        <v>46026</v>
      </c>
      <c r="BB1595">
        <v>1</v>
      </c>
      <c r="BC1595" t="s">
        <v>121</v>
      </c>
      <c r="BD1595">
        <v>2026</v>
      </c>
    </row>
    <row r="1596" spans="1:56" x14ac:dyDescent="0.25">
      <c r="A1596">
        <v>22500497</v>
      </c>
      <c r="B1596" t="s">
        <v>96</v>
      </c>
      <c r="C1596" t="s">
        <v>97</v>
      </c>
      <c r="D1596">
        <v>1610612748</v>
      </c>
      <c r="E1596" t="str">
        <f t="shared" si="288"/>
        <v>161061274822500497</v>
      </c>
      <c r="F1596" t="s">
        <v>105</v>
      </c>
      <c r="G1596" t="s">
        <v>106</v>
      </c>
      <c r="H1596">
        <v>1610612740</v>
      </c>
      <c r="I1596" s="4" t="str">
        <f t="shared" si="289"/>
        <v>161061274022500497</v>
      </c>
      <c r="J1596">
        <v>1</v>
      </c>
      <c r="K1596">
        <v>1</v>
      </c>
      <c r="L1596">
        <v>125</v>
      </c>
      <c r="M1596">
        <v>106</v>
      </c>
      <c r="N1596">
        <v>30</v>
      </c>
      <c r="O1596">
        <v>7</v>
      </c>
      <c r="P1596">
        <v>19</v>
      </c>
      <c r="Q1596" s="2">
        <f t="shared" si="290"/>
        <v>0.57381564450973188</v>
      </c>
      <c r="R1596" s="3">
        <f t="shared" si="291"/>
        <v>81.92</v>
      </c>
      <c r="S1596" s="3">
        <f t="shared" si="292"/>
        <v>63.519999999999996</v>
      </c>
      <c r="T1596" s="3">
        <f t="shared" si="293"/>
        <v>152.587890625</v>
      </c>
      <c r="U1596" s="3">
        <f t="shared" si="294"/>
        <v>166.87657430730479</v>
      </c>
      <c r="V1596" s="3">
        <f t="shared" si="295"/>
        <v>-14.288683682304793</v>
      </c>
      <c r="W1596" s="2">
        <f t="shared" si="296"/>
        <v>2</v>
      </c>
      <c r="X1596">
        <v>101</v>
      </c>
      <c r="Y1596">
        <v>47</v>
      </c>
      <c r="Z1596" s="2">
        <v>0.46500000000000002</v>
      </c>
      <c r="AA1596">
        <v>44</v>
      </c>
      <c r="AB1596">
        <v>18</v>
      </c>
      <c r="AC1596">
        <f t="shared" si="297"/>
        <v>54</v>
      </c>
      <c r="AD1596" s="2">
        <v>0.40899999999999997</v>
      </c>
      <c r="AE1596">
        <v>18</v>
      </c>
      <c r="AF1596">
        <v>13</v>
      </c>
      <c r="AG1596" s="2">
        <v>0.72199999999999998</v>
      </c>
      <c r="AH1596">
        <v>31</v>
      </c>
      <c r="AI1596">
        <v>12</v>
      </c>
      <c r="AJ1596">
        <v>43</v>
      </c>
      <c r="AK1596">
        <v>14</v>
      </c>
      <c r="AL1596">
        <v>15</v>
      </c>
      <c r="AM1596">
        <v>19</v>
      </c>
      <c r="AN1596">
        <v>240</v>
      </c>
      <c r="AO1596">
        <v>43</v>
      </c>
      <c r="AP1596">
        <v>27</v>
      </c>
      <c r="AQ1596">
        <v>23</v>
      </c>
      <c r="AR1596">
        <v>32</v>
      </c>
      <c r="AS1596">
        <v>21</v>
      </c>
      <c r="AT1596">
        <v>31</v>
      </c>
      <c r="AU1596">
        <v>31</v>
      </c>
      <c r="AV1596">
        <v>54</v>
      </c>
      <c r="AW1596">
        <f t="shared" si="298"/>
        <v>4</v>
      </c>
      <c r="AX1596">
        <f t="shared" si="299"/>
        <v>58</v>
      </c>
      <c r="AY1596" t="s">
        <v>102</v>
      </c>
      <c r="AZ1596" s="1">
        <v>46026.75</v>
      </c>
      <c r="BA1596" s="1">
        <v>46026</v>
      </c>
      <c r="BB1596">
        <v>1</v>
      </c>
      <c r="BC1596" t="s">
        <v>121</v>
      </c>
      <c r="BD1596">
        <v>2026</v>
      </c>
    </row>
    <row r="1597" spans="1:56" x14ac:dyDescent="0.25">
      <c r="A1597">
        <v>22500497</v>
      </c>
      <c r="B1597" t="s">
        <v>105</v>
      </c>
      <c r="C1597" t="s">
        <v>106</v>
      </c>
      <c r="D1597">
        <v>1610612740</v>
      </c>
      <c r="E1597" t="str">
        <f t="shared" si="288"/>
        <v>161061274022500497</v>
      </c>
      <c r="F1597" t="s">
        <v>96</v>
      </c>
      <c r="G1597" t="s">
        <v>97</v>
      </c>
      <c r="H1597">
        <v>1610612748</v>
      </c>
      <c r="I1597" s="4" t="str">
        <f t="shared" si="289"/>
        <v>161061274822500497</v>
      </c>
      <c r="J1597">
        <v>0</v>
      </c>
      <c r="K1597">
        <v>0</v>
      </c>
      <c r="L1597">
        <v>106</v>
      </c>
      <c r="M1597">
        <v>125</v>
      </c>
      <c r="N1597">
        <v>28</v>
      </c>
      <c r="O1597">
        <v>7</v>
      </c>
      <c r="P1597">
        <v>9</v>
      </c>
      <c r="Q1597" s="2">
        <f t="shared" si="290"/>
        <v>0.56672369546621049</v>
      </c>
      <c r="R1597" s="3">
        <f t="shared" si="291"/>
        <v>63.519999999999996</v>
      </c>
      <c r="S1597" s="3">
        <f t="shared" si="292"/>
        <v>81.92</v>
      </c>
      <c r="T1597" s="3">
        <f t="shared" si="293"/>
        <v>166.87657430730479</v>
      </c>
      <c r="U1597" s="3">
        <f t="shared" si="294"/>
        <v>152.587890625</v>
      </c>
      <c r="V1597" s="3">
        <f t="shared" si="295"/>
        <v>14.288683682304793</v>
      </c>
      <c r="W1597" s="2">
        <f t="shared" si="296"/>
        <v>1.1666666666666667</v>
      </c>
      <c r="X1597">
        <v>90</v>
      </c>
      <c r="Y1597">
        <v>42</v>
      </c>
      <c r="Z1597" s="2">
        <v>0.46700000000000003</v>
      </c>
      <c r="AA1597">
        <v>40</v>
      </c>
      <c r="AB1597">
        <v>16</v>
      </c>
      <c r="AC1597">
        <f t="shared" si="297"/>
        <v>48</v>
      </c>
      <c r="AD1597" s="2">
        <v>0.4</v>
      </c>
      <c r="AE1597">
        <v>8</v>
      </c>
      <c r="AF1597">
        <v>6</v>
      </c>
      <c r="AG1597" s="2">
        <v>0.75</v>
      </c>
      <c r="AH1597">
        <v>36</v>
      </c>
      <c r="AI1597">
        <v>6</v>
      </c>
      <c r="AJ1597">
        <v>42</v>
      </c>
      <c r="AK1597">
        <v>14</v>
      </c>
      <c r="AL1597">
        <v>24</v>
      </c>
      <c r="AM1597">
        <v>-19</v>
      </c>
      <c r="AN1597">
        <v>240</v>
      </c>
      <c r="AO1597">
        <v>39</v>
      </c>
      <c r="AP1597">
        <v>23</v>
      </c>
      <c r="AQ1597">
        <v>15</v>
      </c>
      <c r="AR1597">
        <v>29</v>
      </c>
      <c r="AS1597">
        <v>3</v>
      </c>
      <c r="AT1597">
        <v>11</v>
      </c>
      <c r="AU1597">
        <v>14</v>
      </c>
      <c r="AV1597">
        <v>46</v>
      </c>
      <c r="AW1597">
        <f t="shared" si="298"/>
        <v>6</v>
      </c>
      <c r="AX1597">
        <f t="shared" si="299"/>
        <v>52</v>
      </c>
      <c r="AY1597" t="s">
        <v>102</v>
      </c>
      <c r="AZ1597" s="1">
        <v>46026.75</v>
      </c>
      <c r="BA1597" s="1">
        <v>46026</v>
      </c>
      <c r="BB1597">
        <v>1</v>
      </c>
      <c r="BC1597" t="s">
        <v>121</v>
      </c>
      <c r="BD1597">
        <v>2026</v>
      </c>
    </row>
    <row r="1598" spans="1:56" x14ac:dyDescent="0.25">
      <c r="A1598">
        <v>22500498</v>
      </c>
      <c r="B1598" t="s">
        <v>66</v>
      </c>
      <c r="C1598" t="s">
        <v>67</v>
      </c>
      <c r="D1598">
        <v>1610612750</v>
      </c>
      <c r="E1598" t="str">
        <f t="shared" si="288"/>
        <v>161061275022500498</v>
      </c>
      <c r="F1598" t="s">
        <v>111</v>
      </c>
      <c r="G1598" t="s">
        <v>112</v>
      </c>
      <c r="H1598">
        <v>1610612764</v>
      </c>
      <c r="I1598" s="4" t="str">
        <f t="shared" si="289"/>
        <v>161061276422500498</v>
      </c>
      <c r="J1598">
        <v>0</v>
      </c>
      <c r="K1598">
        <v>1</v>
      </c>
      <c r="L1598">
        <v>141</v>
      </c>
      <c r="M1598">
        <v>115</v>
      </c>
      <c r="N1598">
        <v>29</v>
      </c>
      <c r="O1598">
        <v>6</v>
      </c>
      <c r="P1598">
        <v>14</v>
      </c>
      <c r="Q1598" s="2">
        <f t="shared" si="290"/>
        <v>0.64160902803057884</v>
      </c>
      <c r="R1598" s="3">
        <f t="shared" si="291"/>
        <v>78.88</v>
      </c>
      <c r="S1598" s="3">
        <f t="shared" si="292"/>
        <v>68.36</v>
      </c>
      <c r="T1598" s="3">
        <f t="shared" si="293"/>
        <v>178.75253549695742</v>
      </c>
      <c r="U1598" s="3">
        <f t="shared" si="294"/>
        <v>168.22703335283794</v>
      </c>
      <c r="V1598" s="3">
        <f t="shared" si="295"/>
        <v>10.525502144119486</v>
      </c>
      <c r="W1598" s="2">
        <f t="shared" si="296"/>
        <v>2.0714285714285716</v>
      </c>
      <c r="X1598">
        <v>98</v>
      </c>
      <c r="Y1598">
        <v>55</v>
      </c>
      <c r="Z1598" s="2">
        <v>0.56100000000000005</v>
      </c>
      <c r="AA1598">
        <v>37</v>
      </c>
      <c r="AB1598">
        <v>11</v>
      </c>
      <c r="AC1598">
        <f t="shared" si="297"/>
        <v>33</v>
      </c>
      <c r="AD1598" s="2">
        <v>0.29699999999999999</v>
      </c>
      <c r="AE1598">
        <v>27</v>
      </c>
      <c r="AF1598">
        <v>20</v>
      </c>
      <c r="AG1598" s="2">
        <v>0.74099999999999999</v>
      </c>
      <c r="AH1598">
        <v>34</v>
      </c>
      <c r="AI1598">
        <v>17</v>
      </c>
      <c r="AJ1598">
        <v>51</v>
      </c>
      <c r="AK1598">
        <v>17</v>
      </c>
      <c r="AL1598">
        <v>14</v>
      </c>
      <c r="AM1598">
        <v>26</v>
      </c>
      <c r="AN1598">
        <v>240</v>
      </c>
      <c r="AO1598">
        <v>38</v>
      </c>
      <c r="AP1598">
        <v>35</v>
      </c>
      <c r="AQ1598">
        <v>35</v>
      </c>
      <c r="AR1598">
        <v>33</v>
      </c>
      <c r="AS1598">
        <v>37</v>
      </c>
      <c r="AT1598">
        <v>19</v>
      </c>
      <c r="AU1598">
        <v>26</v>
      </c>
      <c r="AV1598">
        <v>76</v>
      </c>
      <c r="AW1598">
        <f t="shared" si="298"/>
        <v>12</v>
      </c>
      <c r="AX1598">
        <f t="shared" si="299"/>
        <v>88</v>
      </c>
      <c r="AY1598" t="s">
        <v>102</v>
      </c>
      <c r="AZ1598" s="1">
        <v>46026.75</v>
      </c>
      <c r="BA1598" s="1">
        <v>46026</v>
      </c>
      <c r="BB1598">
        <v>1</v>
      </c>
      <c r="BC1598" t="s">
        <v>121</v>
      </c>
      <c r="BD1598">
        <v>2026</v>
      </c>
    </row>
    <row r="1599" spans="1:56" x14ac:dyDescent="0.25">
      <c r="A1599">
        <v>22500498</v>
      </c>
      <c r="B1599" t="s">
        <v>111</v>
      </c>
      <c r="C1599" t="s">
        <v>112</v>
      </c>
      <c r="D1599">
        <v>1610612764</v>
      </c>
      <c r="E1599" t="str">
        <f t="shared" si="288"/>
        <v>161061276422500498</v>
      </c>
      <c r="F1599" t="s">
        <v>66</v>
      </c>
      <c r="G1599" t="s">
        <v>67</v>
      </c>
      <c r="H1599">
        <v>1610612750</v>
      </c>
      <c r="I1599" s="4" t="str">
        <f t="shared" si="289"/>
        <v>161061275022500498</v>
      </c>
      <c r="J1599">
        <v>1</v>
      </c>
      <c r="K1599">
        <v>0</v>
      </c>
      <c r="L1599">
        <v>115</v>
      </c>
      <c r="M1599">
        <v>141</v>
      </c>
      <c r="N1599">
        <v>21</v>
      </c>
      <c r="O1599">
        <v>5</v>
      </c>
      <c r="P1599">
        <v>9</v>
      </c>
      <c r="Q1599" s="2">
        <f t="shared" si="290"/>
        <v>0.59672063096720629</v>
      </c>
      <c r="R1599" s="3">
        <f t="shared" si="291"/>
        <v>68.36</v>
      </c>
      <c r="S1599" s="3">
        <f t="shared" si="292"/>
        <v>78.88</v>
      </c>
      <c r="T1599" s="3">
        <f t="shared" si="293"/>
        <v>168.22703335283794</v>
      </c>
      <c r="U1599" s="3">
        <f t="shared" si="294"/>
        <v>178.75253549695742</v>
      </c>
      <c r="V1599" s="3">
        <f t="shared" si="295"/>
        <v>-10.525502144119486</v>
      </c>
      <c r="W1599" s="2">
        <f t="shared" si="296"/>
        <v>1.1052631578947369</v>
      </c>
      <c r="X1599">
        <v>88</v>
      </c>
      <c r="Y1599">
        <v>43</v>
      </c>
      <c r="Z1599" s="2">
        <v>0.48899999999999999</v>
      </c>
      <c r="AA1599">
        <v>36</v>
      </c>
      <c r="AB1599">
        <v>12</v>
      </c>
      <c r="AC1599">
        <f t="shared" si="297"/>
        <v>36</v>
      </c>
      <c r="AD1599" s="2">
        <v>0.33300000000000002</v>
      </c>
      <c r="AE1599">
        <v>19</v>
      </c>
      <c r="AF1599">
        <v>17</v>
      </c>
      <c r="AG1599" s="2">
        <v>0.89500000000000002</v>
      </c>
      <c r="AH1599">
        <v>26</v>
      </c>
      <c r="AI1599">
        <v>9</v>
      </c>
      <c r="AJ1599">
        <v>35</v>
      </c>
      <c r="AK1599">
        <v>20</v>
      </c>
      <c r="AL1599">
        <v>19</v>
      </c>
      <c r="AM1599">
        <v>-26</v>
      </c>
      <c r="AN1599">
        <v>240</v>
      </c>
      <c r="AO1599">
        <v>28</v>
      </c>
      <c r="AP1599">
        <v>30</v>
      </c>
      <c r="AQ1599">
        <v>21</v>
      </c>
      <c r="AR1599">
        <v>36</v>
      </c>
      <c r="AS1599">
        <v>3</v>
      </c>
      <c r="AT1599">
        <v>21</v>
      </c>
      <c r="AU1599">
        <v>13</v>
      </c>
      <c r="AV1599">
        <v>48</v>
      </c>
      <c r="AW1599">
        <f t="shared" si="298"/>
        <v>14</v>
      </c>
      <c r="AX1599">
        <f t="shared" si="299"/>
        <v>62</v>
      </c>
      <c r="AY1599" t="s">
        <v>102</v>
      </c>
      <c r="AZ1599" s="1">
        <v>46026.75</v>
      </c>
      <c r="BA1599" s="1">
        <v>46026</v>
      </c>
      <c r="BB1599">
        <v>1</v>
      </c>
      <c r="BC1599" t="s">
        <v>121</v>
      </c>
      <c r="BD1599">
        <v>2026</v>
      </c>
    </row>
    <row r="1600" spans="1:56" x14ac:dyDescent="0.25">
      <c r="A1600">
        <v>22500496</v>
      </c>
      <c r="B1600" t="s">
        <v>80</v>
      </c>
      <c r="C1600" t="s">
        <v>81</v>
      </c>
      <c r="D1600">
        <v>1610612743</v>
      </c>
      <c r="E1600" t="str">
        <f t="shared" si="288"/>
        <v>161061274322500496</v>
      </c>
      <c r="F1600" t="s">
        <v>117</v>
      </c>
      <c r="G1600" t="s">
        <v>118</v>
      </c>
      <c r="H1600">
        <v>1610612751</v>
      </c>
      <c r="I1600" s="4" t="str">
        <f t="shared" si="289"/>
        <v>161061275122500496</v>
      </c>
      <c r="J1600">
        <v>0</v>
      </c>
      <c r="K1600">
        <v>0</v>
      </c>
      <c r="L1600">
        <v>115</v>
      </c>
      <c r="M1600">
        <v>127</v>
      </c>
      <c r="N1600">
        <v>29</v>
      </c>
      <c r="O1600">
        <v>5</v>
      </c>
      <c r="P1600">
        <v>4</v>
      </c>
      <c r="Q1600" s="2">
        <f t="shared" si="290"/>
        <v>0.59083436087135233</v>
      </c>
      <c r="R1600" s="3">
        <f t="shared" si="291"/>
        <v>80.319999999999993</v>
      </c>
      <c r="S1600" s="3">
        <f t="shared" si="292"/>
        <v>75.28</v>
      </c>
      <c r="T1600" s="3">
        <f t="shared" si="293"/>
        <v>143.17729083665341</v>
      </c>
      <c r="U1600" s="3">
        <f t="shared" si="294"/>
        <v>168.70350690754518</v>
      </c>
      <c r="V1600" s="3">
        <f t="shared" si="295"/>
        <v>-25.526216070891763</v>
      </c>
      <c r="W1600" s="2">
        <f t="shared" si="296"/>
        <v>3.2222222222222223</v>
      </c>
      <c r="X1600">
        <v>85</v>
      </c>
      <c r="Y1600">
        <v>41</v>
      </c>
      <c r="Z1600" s="2">
        <v>0.48199999999999998</v>
      </c>
      <c r="AA1600">
        <v>31</v>
      </c>
      <c r="AB1600">
        <v>11</v>
      </c>
      <c r="AC1600">
        <f t="shared" si="297"/>
        <v>33</v>
      </c>
      <c r="AD1600" s="2">
        <v>0.35499999999999998</v>
      </c>
      <c r="AE1600">
        <v>28</v>
      </c>
      <c r="AF1600">
        <v>22</v>
      </c>
      <c r="AG1600" s="2">
        <v>0.78600000000000003</v>
      </c>
      <c r="AH1600">
        <v>25</v>
      </c>
      <c r="AI1600">
        <v>8</v>
      </c>
      <c r="AJ1600">
        <v>33</v>
      </c>
      <c r="AK1600">
        <v>24</v>
      </c>
      <c r="AL1600">
        <v>9</v>
      </c>
      <c r="AM1600">
        <v>-12</v>
      </c>
      <c r="AN1600">
        <v>240</v>
      </c>
      <c r="AO1600">
        <v>29</v>
      </c>
      <c r="AP1600">
        <v>23</v>
      </c>
      <c r="AQ1600">
        <v>32</v>
      </c>
      <c r="AR1600">
        <v>31</v>
      </c>
      <c r="AS1600">
        <v>3</v>
      </c>
      <c r="AT1600">
        <v>14</v>
      </c>
      <c r="AU1600">
        <v>17</v>
      </c>
      <c r="AV1600">
        <v>50</v>
      </c>
      <c r="AW1600">
        <f t="shared" si="298"/>
        <v>10</v>
      </c>
      <c r="AX1600">
        <f t="shared" si="299"/>
        <v>60</v>
      </c>
      <c r="AY1600" t="s">
        <v>102</v>
      </c>
      <c r="AZ1600" s="1">
        <v>46026.645833333336</v>
      </c>
      <c r="BA1600" s="1">
        <v>46026</v>
      </c>
      <c r="BB1600">
        <v>1</v>
      </c>
      <c r="BC1600" t="s">
        <v>121</v>
      </c>
      <c r="BD1600">
        <v>2026</v>
      </c>
    </row>
    <row r="1601" spans="1:56" x14ac:dyDescent="0.25">
      <c r="A1601">
        <v>22500496</v>
      </c>
      <c r="B1601" t="s">
        <v>117</v>
      </c>
      <c r="C1601" t="s">
        <v>118</v>
      </c>
      <c r="D1601">
        <v>1610612751</v>
      </c>
      <c r="E1601" t="str">
        <f t="shared" si="288"/>
        <v>161061275122500496</v>
      </c>
      <c r="F1601" t="s">
        <v>80</v>
      </c>
      <c r="G1601" t="s">
        <v>81</v>
      </c>
      <c r="H1601">
        <v>1610612743</v>
      </c>
      <c r="I1601" s="4" t="str">
        <f t="shared" si="289"/>
        <v>161061274322500496</v>
      </c>
      <c r="J1601">
        <v>1</v>
      </c>
      <c r="K1601">
        <v>1</v>
      </c>
      <c r="L1601">
        <v>127</v>
      </c>
      <c r="M1601">
        <v>115</v>
      </c>
      <c r="N1601">
        <v>29</v>
      </c>
      <c r="O1601">
        <v>5</v>
      </c>
      <c r="P1601">
        <v>7</v>
      </c>
      <c r="Q1601" s="2">
        <f t="shared" si="290"/>
        <v>0.65275493421052633</v>
      </c>
      <c r="R1601" s="3">
        <f t="shared" si="291"/>
        <v>75.28</v>
      </c>
      <c r="S1601" s="3">
        <f t="shared" si="292"/>
        <v>80.319999999999993</v>
      </c>
      <c r="T1601" s="3">
        <f t="shared" si="293"/>
        <v>168.70350690754518</v>
      </c>
      <c r="U1601" s="3">
        <f t="shared" si="294"/>
        <v>143.17729083665341</v>
      </c>
      <c r="V1601" s="3">
        <f t="shared" si="295"/>
        <v>25.526216070891763</v>
      </c>
      <c r="W1601" s="2">
        <f t="shared" si="296"/>
        <v>2.9</v>
      </c>
      <c r="X1601">
        <v>81</v>
      </c>
      <c r="Y1601">
        <v>41</v>
      </c>
      <c r="Z1601" s="2">
        <v>0.50600000000000001</v>
      </c>
      <c r="AA1601">
        <v>33</v>
      </c>
      <c r="AB1601">
        <v>14</v>
      </c>
      <c r="AC1601">
        <f t="shared" si="297"/>
        <v>42</v>
      </c>
      <c r="AD1601" s="2">
        <v>0.42399999999999999</v>
      </c>
      <c r="AE1601">
        <v>37</v>
      </c>
      <c r="AF1601">
        <v>31</v>
      </c>
      <c r="AG1601" s="2">
        <v>0.83799999999999997</v>
      </c>
      <c r="AH1601">
        <v>32</v>
      </c>
      <c r="AI1601">
        <v>12</v>
      </c>
      <c r="AJ1601">
        <v>44</v>
      </c>
      <c r="AK1601">
        <v>22</v>
      </c>
      <c r="AL1601">
        <v>10</v>
      </c>
      <c r="AM1601">
        <v>12</v>
      </c>
      <c r="AN1601">
        <v>240</v>
      </c>
      <c r="AO1601">
        <v>33</v>
      </c>
      <c r="AP1601">
        <v>26</v>
      </c>
      <c r="AQ1601">
        <v>41</v>
      </c>
      <c r="AR1601">
        <v>27</v>
      </c>
      <c r="AS1601">
        <v>22</v>
      </c>
      <c r="AT1601">
        <v>15</v>
      </c>
      <c r="AU1601">
        <v>12</v>
      </c>
      <c r="AV1601">
        <v>52</v>
      </c>
      <c r="AW1601">
        <f t="shared" si="298"/>
        <v>2</v>
      </c>
      <c r="AX1601">
        <f t="shared" si="299"/>
        <v>54</v>
      </c>
      <c r="AY1601" t="s">
        <v>102</v>
      </c>
      <c r="AZ1601" s="1">
        <v>46026.645833333336</v>
      </c>
      <c r="BA1601" s="1">
        <v>46026</v>
      </c>
      <c r="BB1601">
        <v>1</v>
      </c>
      <c r="BC1601" t="s">
        <v>121</v>
      </c>
      <c r="BD1601">
        <v>2026</v>
      </c>
    </row>
    <row r="1602" spans="1:56" x14ac:dyDescent="0.25">
      <c r="A1602">
        <v>22500495</v>
      </c>
      <c r="B1602" t="s">
        <v>74</v>
      </c>
      <c r="C1602" t="s">
        <v>75</v>
      </c>
      <c r="D1602">
        <v>1610612753</v>
      </c>
      <c r="E1602" t="str">
        <f t="shared" ref="E1602:E1665" si="300">D1602:D4245&amp;A1602:A4245</f>
        <v>161061275322500495</v>
      </c>
      <c r="F1602" t="s">
        <v>113</v>
      </c>
      <c r="G1602" t="s">
        <v>114</v>
      </c>
      <c r="H1602">
        <v>1610612754</v>
      </c>
      <c r="I1602" s="4" t="str">
        <f t="shared" ref="I1602:I1665" si="301">H1602:H4245&amp;A1602:A4245</f>
        <v>161061275422500495</v>
      </c>
      <c r="J1602">
        <v>1</v>
      </c>
      <c r="K1602">
        <v>1</v>
      </c>
      <c r="L1602">
        <v>135</v>
      </c>
      <c r="M1602">
        <v>127</v>
      </c>
      <c r="N1602">
        <v>34</v>
      </c>
      <c r="O1602">
        <v>6</v>
      </c>
      <c r="P1602">
        <v>7</v>
      </c>
      <c r="Q1602" s="2">
        <f t="shared" ref="Q1602:Q1665" si="302">IF((2*(X1602 + 0.44 * AE1602))=0,0,L1602 / (2*(X1602 + 0.44 * AE1602)))</f>
        <v>0.6820937752627324</v>
      </c>
      <c r="R1602" s="3">
        <f t="shared" ref="R1602:R1665" si="303">X1602 + 0.44 * AE1602 - AI1602 - AL1602</f>
        <v>87.960000000000008</v>
      </c>
      <c r="S1602" s="3">
        <f t="shared" ref="S1602:S1665" si="304">INDEX(X:X,MATCH(I1602,E:E,0))
+0.44*INDEX(AE:AE,MATCH(I1602,E:E,0))
-INDEX(AI:AI,MATCH(I1602,E:E,0))
-INDEX(AL:AL,MATCH(I1602,E:E,0))</f>
        <v>78.239999999999995</v>
      </c>
      <c r="T1602" s="3">
        <f t="shared" ref="T1602:T1665" si="305">(L1602/R1602)*100</f>
        <v>153.4788540245566</v>
      </c>
      <c r="U1602" s="3">
        <f t="shared" ref="U1602:U1665" si="306">(M1602/S1602)*100</f>
        <v>162.32106339468305</v>
      </c>
      <c r="V1602" s="3">
        <f t="shared" ref="V1602:V1665" si="307">T1602-U1602</f>
        <v>-8.8422093701264544</v>
      </c>
      <c r="W1602" s="2">
        <f t="shared" ref="W1602:W1665" si="308">N1602/IF(AL1602=0,1,AL1602)</f>
        <v>4.8571428571428568</v>
      </c>
      <c r="X1602">
        <v>84</v>
      </c>
      <c r="Y1602">
        <v>47</v>
      </c>
      <c r="Z1602" s="2">
        <v>0.56000000000000005</v>
      </c>
      <c r="AA1602">
        <v>32</v>
      </c>
      <c r="AB1602">
        <v>15</v>
      </c>
      <c r="AC1602">
        <f t="shared" ref="AC1602:AC1665" si="309">AB1602*3</f>
        <v>45</v>
      </c>
      <c r="AD1602" s="2">
        <v>0.46899999999999997</v>
      </c>
      <c r="AE1602">
        <v>34</v>
      </c>
      <c r="AF1602">
        <v>26</v>
      </c>
      <c r="AG1602" s="2">
        <v>0.76500000000000001</v>
      </c>
      <c r="AH1602">
        <v>32</v>
      </c>
      <c r="AI1602">
        <v>4</v>
      </c>
      <c r="AJ1602">
        <v>36</v>
      </c>
      <c r="AK1602">
        <v>19</v>
      </c>
      <c r="AL1602">
        <v>7</v>
      </c>
      <c r="AM1602">
        <v>8</v>
      </c>
      <c r="AN1602">
        <v>240</v>
      </c>
      <c r="AO1602">
        <v>28</v>
      </c>
      <c r="AP1602">
        <v>41</v>
      </c>
      <c r="AQ1602">
        <v>38</v>
      </c>
      <c r="AR1602">
        <v>28</v>
      </c>
      <c r="AS1602">
        <v>13</v>
      </c>
      <c r="AT1602">
        <v>8</v>
      </c>
      <c r="AU1602">
        <v>18</v>
      </c>
      <c r="AV1602">
        <v>60</v>
      </c>
      <c r="AW1602">
        <f t="shared" ref="AW1602:AW1665" si="310">L1602-(AV1602+AC1602+AF1602)</f>
        <v>4</v>
      </c>
      <c r="AX1602">
        <f t="shared" ref="AX1602:AX1665" si="311">AV1602+AW1602</f>
        <v>64</v>
      </c>
      <c r="AY1602" t="s">
        <v>102</v>
      </c>
      <c r="AZ1602" s="1">
        <v>46026.625</v>
      </c>
      <c r="BA1602" s="1">
        <v>46026</v>
      </c>
      <c r="BB1602">
        <v>1</v>
      </c>
      <c r="BC1602" t="s">
        <v>121</v>
      </c>
      <c r="BD1602">
        <v>2026</v>
      </c>
    </row>
    <row r="1603" spans="1:56" x14ac:dyDescent="0.25">
      <c r="A1603">
        <v>22500495</v>
      </c>
      <c r="B1603" t="s">
        <v>113</v>
      </c>
      <c r="C1603" t="s">
        <v>114</v>
      </c>
      <c r="D1603">
        <v>1610612754</v>
      </c>
      <c r="E1603" t="str">
        <f t="shared" si="300"/>
        <v>161061275422500495</v>
      </c>
      <c r="F1603" t="s">
        <v>74</v>
      </c>
      <c r="G1603" t="s">
        <v>75</v>
      </c>
      <c r="H1603">
        <v>1610612753</v>
      </c>
      <c r="I1603" s="4" t="str">
        <f t="shared" si="301"/>
        <v>161061275322500495</v>
      </c>
      <c r="J1603">
        <v>0</v>
      </c>
      <c r="K1603">
        <v>0</v>
      </c>
      <c r="L1603">
        <v>127</v>
      </c>
      <c r="M1603">
        <v>135</v>
      </c>
      <c r="N1603">
        <v>38</v>
      </c>
      <c r="O1603">
        <v>3</v>
      </c>
      <c r="P1603">
        <v>3</v>
      </c>
      <c r="Q1603" s="2">
        <f t="shared" si="302"/>
        <v>0.65980881130507074</v>
      </c>
      <c r="R1603" s="3">
        <f t="shared" si="303"/>
        <v>78.239999999999995</v>
      </c>
      <c r="S1603" s="3">
        <f t="shared" si="304"/>
        <v>87.960000000000008</v>
      </c>
      <c r="T1603" s="3">
        <f t="shared" si="305"/>
        <v>162.32106339468305</v>
      </c>
      <c r="U1603" s="3">
        <f t="shared" si="306"/>
        <v>153.4788540245566</v>
      </c>
      <c r="V1603" s="3">
        <f t="shared" si="307"/>
        <v>8.8422093701264544</v>
      </c>
      <c r="W1603" s="2">
        <f t="shared" si="308"/>
        <v>3.4545454545454546</v>
      </c>
      <c r="X1603">
        <v>87</v>
      </c>
      <c r="Y1603">
        <v>48</v>
      </c>
      <c r="Z1603" s="2">
        <v>0.55200000000000005</v>
      </c>
      <c r="AA1603">
        <v>34</v>
      </c>
      <c r="AB1603">
        <v>15</v>
      </c>
      <c r="AC1603">
        <f t="shared" si="309"/>
        <v>45</v>
      </c>
      <c r="AD1603" s="2">
        <v>0.441</v>
      </c>
      <c r="AE1603">
        <v>21</v>
      </c>
      <c r="AF1603">
        <v>16</v>
      </c>
      <c r="AG1603" s="2">
        <v>0.76200000000000001</v>
      </c>
      <c r="AH1603">
        <v>34</v>
      </c>
      <c r="AI1603">
        <v>7</v>
      </c>
      <c r="AJ1603">
        <v>41</v>
      </c>
      <c r="AK1603">
        <v>26</v>
      </c>
      <c r="AL1603">
        <v>11</v>
      </c>
      <c r="AM1603">
        <v>-8</v>
      </c>
      <c r="AN1603">
        <v>240</v>
      </c>
      <c r="AO1603">
        <v>36</v>
      </c>
      <c r="AP1603">
        <v>22</v>
      </c>
      <c r="AQ1603">
        <v>42</v>
      </c>
      <c r="AR1603">
        <v>27</v>
      </c>
      <c r="AS1603">
        <v>12</v>
      </c>
      <c r="AT1603">
        <v>12</v>
      </c>
      <c r="AU1603">
        <v>7</v>
      </c>
      <c r="AV1603">
        <v>52</v>
      </c>
      <c r="AW1603">
        <f t="shared" si="310"/>
        <v>14</v>
      </c>
      <c r="AX1603">
        <f t="shared" si="311"/>
        <v>66</v>
      </c>
      <c r="AY1603" t="s">
        <v>102</v>
      </c>
      <c r="AZ1603" s="1">
        <v>46026.625</v>
      </c>
      <c r="BA1603" s="1">
        <v>46026</v>
      </c>
      <c r="BB1603">
        <v>1</v>
      </c>
      <c r="BC1603" t="s">
        <v>121</v>
      </c>
      <c r="BD1603">
        <v>2026</v>
      </c>
    </row>
    <row r="1604" spans="1:56" x14ac:dyDescent="0.25">
      <c r="A1604">
        <v>22500494</v>
      </c>
      <c r="B1604" t="s">
        <v>62</v>
      </c>
      <c r="C1604" t="s">
        <v>63</v>
      </c>
      <c r="D1604">
        <v>1610612739</v>
      </c>
      <c r="E1604" t="str">
        <f t="shared" si="300"/>
        <v>161061273922500494</v>
      </c>
      <c r="F1604" t="s">
        <v>64</v>
      </c>
      <c r="G1604" t="s">
        <v>65</v>
      </c>
      <c r="H1604">
        <v>1610612765</v>
      </c>
      <c r="I1604" s="4" t="str">
        <f t="shared" si="301"/>
        <v>161061276522500494</v>
      </c>
      <c r="J1604">
        <v>1</v>
      </c>
      <c r="K1604">
        <v>0</v>
      </c>
      <c r="L1604">
        <v>110</v>
      </c>
      <c r="M1604">
        <v>114</v>
      </c>
      <c r="N1604">
        <v>23</v>
      </c>
      <c r="O1604">
        <v>10</v>
      </c>
      <c r="P1604">
        <v>11</v>
      </c>
      <c r="Q1604" s="2">
        <f t="shared" si="302"/>
        <v>0.5901287553648068</v>
      </c>
      <c r="R1604" s="3">
        <f t="shared" si="303"/>
        <v>65.2</v>
      </c>
      <c r="S1604" s="3">
        <f t="shared" si="304"/>
        <v>74.239999999999995</v>
      </c>
      <c r="T1604" s="3">
        <f t="shared" si="305"/>
        <v>168.71165644171779</v>
      </c>
      <c r="U1604" s="3">
        <f t="shared" si="306"/>
        <v>153.55603448275863</v>
      </c>
      <c r="V1604" s="3">
        <f t="shared" si="307"/>
        <v>15.155621958959159</v>
      </c>
      <c r="W1604" s="2">
        <f t="shared" si="308"/>
        <v>1.3529411764705883</v>
      </c>
      <c r="X1604">
        <v>80</v>
      </c>
      <c r="Y1604">
        <v>35</v>
      </c>
      <c r="Z1604" s="2">
        <v>0.438</v>
      </c>
      <c r="AA1604">
        <v>42</v>
      </c>
      <c r="AB1604">
        <v>14</v>
      </c>
      <c r="AC1604">
        <f t="shared" si="309"/>
        <v>42</v>
      </c>
      <c r="AD1604" s="2">
        <v>0.33300000000000002</v>
      </c>
      <c r="AE1604">
        <v>30</v>
      </c>
      <c r="AF1604">
        <v>26</v>
      </c>
      <c r="AG1604" s="2">
        <v>0.86699999999999999</v>
      </c>
      <c r="AH1604">
        <v>33</v>
      </c>
      <c r="AI1604">
        <v>11</v>
      </c>
      <c r="AJ1604">
        <v>44</v>
      </c>
      <c r="AK1604">
        <v>18</v>
      </c>
      <c r="AL1604">
        <v>17</v>
      </c>
      <c r="AM1604">
        <v>-4</v>
      </c>
      <c r="AN1604">
        <v>240</v>
      </c>
      <c r="AO1604">
        <v>28</v>
      </c>
      <c r="AP1604">
        <v>28</v>
      </c>
      <c r="AQ1604">
        <v>26</v>
      </c>
      <c r="AR1604">
        <v>28</v>
      </c>
      <c r="AS1604">
        <v>9</v>
      </c>
      <c r="AT1604">
        <v>16</v>
      </c>
      <c r="AU1604">
        <v>21</v>
      </c>
      <c r="AV1604">
        <v>30</v>
      </c>
      <c r="AW1604">
        <f t="shared" si="310"/>
        <v>12</v>
      </c>
      <c r="AX1604">
        <f t="shared" si="311"/>
        <v>42</v>
      </c>
      <c r="AY1604" t="s">
        <v>102</v>
      </c>
      <c r="AZ1604" s="1">
        <v>46026.583333333336</v>
      </c>
      <c r="BA1604" s="1">
        <v>46026</v>
      </c>
      <c r="BB1604">
        <v>1</v>
      </c>
      <c r="BC1604" t="s">
        <v>121</v>
      </c>
      <c r="BD1604">
        <v>2026</v>
      </c>
    </row>
    <row r="1605" spans="1:56" x14ac:dyDescent="0.25">
      <c r="A1605">
        <v>22500494</v>
      </c>
      <c r="B1605" t="s">
        <v>64</v>
      </c>
      <c r="C1605" t="s">
        <v>65</v>
      </c>
      <c r="D1605">
        <v>1610612765</v>
      </c>
      <c r="E1605" t="str">
        <f t="shared" si="300"/>
        <v>161061276522500494</v>
      </c>
      <c r="F1605" t="s">
        <v>62</v>
      </c>
      <c r="G1605" t="s">
        <v>63</v>
      </c>
      <c r="H1605">
        <v>1610612739</v>
      </c>
      <c r="I1605" s="4" t="str">
        <f t="shared" si="301"/>
        <v>161061273922500494</v>
      </c>
      <c r="J1605">
        <v>0</v>
      </c>
      <c r="K1605">
        <v>1</v>
      </c>
      <c r="L1605">
        <v>114</v>
      </c>
      <c r="M1605">
        <v>110</v>
      </c>
      <c r="N1605">
        <v>25</v>
      </c>
      <c r="O1605">
        <v>9</v>
      </c>
      <c r="P1605">
        <v>11</v>
      </c>
      <c r="Q1605" s="2">
        <f t="shared" si="302"/>
        <v>0.54681504221028399</v>
      </c>
      <c r="R1605" s="3">
        <f t="shared" si="303"/>
        <v>74.239999999999995</v>
      </c>
      <c r="S1605" s="3">
        <f t="shared" si="304"/>
        <v>65.2</v>
      </c>
      <c r="T1605" s="3">
        <f t="shared" si="305"/>
        <v>153.55603448275863</v>
      </c>
      <c r="U1605" s="3">
        <f t="shared" si="306"/>
        <v>168.71165644171779</v>
      </c>
      <c r="V1605" s="3">
        <f t="shared" si="307"/>
        <v>-15.155621958959159</v>
      </c>
      <c r="W1605" s="2">
        <f t="shared" si="308"/>
        <v>1.5625</v>
      </c>
      <c r="X1605">
        <v>95</v>
      </c>
      <c r="Y1605">
        <v>39</v>
      </c>
      <c r="Z1605" s="2">
        <v>0.41099999999999998</v>
      </c>
      <c r="AA1605">
        <v>40</v>
      </c>
      <c r="AB1605">
        <v>15</v>
      </c>
      <c r="AC1605">
        <f t="shared" si="309"/>
        <v>45</v>
      </c>
      <c r="AD1605" s="2">
        <v>0.375</v>
      </c>
      <c r="AE1605">
        <v>21</v>
      </c>
      <c r="AF1605">
        <v>21</v>
      </c>
      <c r="AG1605" s="2">
        <v>1</v>
      </c>
      <c r="AH1605">
        <v>31</v>
      </c>
      <c r="AI1605">
        <v>14</v>
      </c>
      <c r="AJ1605">
        <v>45</v>
      </c>
      <c r="AK1605">
        <v>24</v>
      </c>
      <c r="AL1605">
        <v>16</v>
      </c>
      <c r="AM1605">
        <v>4</v>
      </c>
      <c r="AN1605">
        <v>240</v>
      </c>
      <c r="AO1605">
        <v>19</v>
      </c>
      <c r="AP1605">
        <v>47</v>
      </c>
      <c r="AQ1605">
        <v>21</v>
      </c>
      <c r="AR1605">
        <v>27</v>
      </c>
      <c r="AS1605">
        <v>13</v>
      </c>
      <c r="AT1605">
        <v>19</v>
      </c>
      <c r="AU1605">
        <v>17</v>
      </c>
      <c r="AV1605">
        <v>40</v>
      </c>
      <c r="AW1605">
        <f t="shared" si="310"/>
        <v>8</v>
      </c>
      <c r="AX1605">
        <f t="shared" si="311"/>
        <v>48</v>
      </c>
      <c r="AY1605" t="s">
        <v>102</v>
      </c>
      <c r="AZ1605" s="1">
        <v>46026.583333333336</v>
      </c>
      <c r="BA1605" s="1">
        <v>46026</v>
      </c>
      <c r="BB1605">
        <v>1</v>
      </c>
      <c r="BC1605" t="s">
        <v>121</v>
      </c>
      <c r="BD1605">
        <v>2026</v>
      </c>
    </row>
    <row r="1606" spans="1:56" x14ac:dyDescent="0.25">
      <c r="A1606">
        <v>22500493</v>
      </c>
      <c r="B1606" t="s">
        <v>94</v>
      </c>
      <c r="C1606" t="s">
        <v>95</v>
      </c>
      <c r="D1606">
        <v>1610612746</v>
      </c>
      <c r="E1606" t="str">
        <f t="shared" si="300"/>
        <v>161061274622500493</v>
      </c>
      <c r="F1606" t="s">
        <v>76</v>
      </c>
      <c r="G1606" t="s">
        <v>77</v>
      </c>
      <c r="H1606">
        <v>1610612738</v>
      </c>
      <c r="I1606" s="4" t="str">
        <f t="shared" si="301"/>
        <v>161061273822500493</v>
      </c>
      <c r="J1606">
        <v>1</v>
      </c>
      <c r="K1606">
        <v>0</v>
      </c>
      <c r="L1606">
        <v>115</v>
      </c>
      <c r="M1606">
        <v>146</v>
      </c>
      <c r="N1606">
        <v>26</v>
      </c>
      <c r="O1606">
        <v>4</v>
      </c>
      <c r="P1606">
        <v>4</v>
      </c>
      <c r="Q1606" s="2">
        <f t="shared" si="302"/>
        <v>0.62855268911237427</v>
      </c>
      <c r="R1606" s="3">
        <f t="shared" si="303"/>
        <v>74.48</v>
      </c>
      <c r="S1606" s="3">
        <f t="shared" si="304"/>
        <v>82.36</v>
      </c>
      <c r="T1606" s="3">
        <f t="shared" si="305"/>
        <v>154.40386680988183</v>
      </c>
      <c r="U1606" s="3">
        <f t="shared" si="306"/>
        <v>177.27051966974258</v>
      </c>
      <c r="V1606" s="3">
        <f t="shared" si="307"/>
        <v>-22.86665285986075</v>
      </c>
      <c r="W1606" s="2">
        <f t="shared" si="308"/>
        <v>2.8888888888888888</v>
      </c>
      <c r="X1606">
        <v>84</v>
      </c>
      <c r="Y1606">
        <v>42</v>
      </c>
      <c r="Z1606" s="2">
        <v>0.5</v>
      </c>
      <c r="AA1606">
        <v>38</v>
      </c>
      <c r="AB1606">
        <v>15</v>
      </c>
      <c r="AC1606">
        <f t="shared" si="309"/>
        <v>45</v>
      </c>
      <c r="AD1606" s="2">
        <v>0.39500000000000002</v>
      </c>
      <c r="AE1606">
        <v>17</v>
      </c>
      <c r="AF1606">
        <v>16</v>
      </c>
      <c r="AG1606" s="2">
        <v>0.94099999999999995</v>
      </c>
      <c r="AH1606">
        <v>22</v>
      </c>
      <c r="AI1606">
        <v>8</v>
      </c>
      <c r="AJ1606">
        <v>30</v>
      </c>
      <c r="AK1606">
        <v>15</v>
      </c>
      <c r="AL1606">
        <v>9</v>
      </c>
      <c r="AM1606">
        <v>-31</v>
      </c>
      <c r="AN1606">
        <v>240</v>
      </c>
      <c r="AO1606">
        <v>28</v>
      </c>
      <c r="AP1606">
        <v>35</v>
      </c>
      <c r="AQ1606">
        <v>36</v>
      </c>
      <c r="AR1606">
        <v>16</v>
      </c>
      <c r="AS1606">
        <v>0</v>
      </c>
      <c r="AT1606">
        <v>6</v>
      </c>
      <c r="AU1606">
        <v>4</v>
      </c>
      <c r="AV1606">
        <v>50</v>
      </c>
      <c r="AW1606">
        <f t="shared" si="310"/>
        <v>4</v>
      </c>
      <c r="AX1606">
        <f t="shared" si="311"/>
        <v>54</v>
      </c>
      <c r="AY1606" t="s">
        <v>102</v>
      </c>
      <c r="AZ1606" s="1">
        <v>46025.9375</v>
      </c>
      <c r="BA1606" s="1">
        <v>46025</v>
      </c>
      <c r="BB1606">
        <v>1</v>
      </c>
      <c r="BC1606" t="s">
        <v>121</v>
      </c>
      <c r="BD1606">
        <v>2026</v>
      </c>
    </row>
    <row r="1607" spans="1:56" x14ac:dyDescent="0.25">
      <c r="A1607">
        <v>22500493</v>
      </c>
      <c r="B1607" t="s">
        <v>76</v>
      </c>
      <c r="C1607" t="s">
        <v>77</v>
      </c>
      <c r="D1607">
        <v>1610612738</v>
      </c>
      <c r="E1607" t="str">
        <f t="shared" si="300"/>
        <v>161061273822500493</v>
      </c>
      <c r="F1607" t="s">
        <v>94</v>
      </c>
      <c r="G1607" t="s">
        <v>95</v>
      </c>
      <c r="H1607">
        <v>1610612746</v>
      </c>
      <c r="I1607" s="4" t="str">
        <f t="shared" si="301"/>
        <v>161061274622500493</v>
      </c>
      <c r="J1607">
        <v>0</v>
      </c>
      <c r="K1607">
        <v>1</v>
      </c>
      <c r="L1607">
        <v>146</v>
      </c>
      <c r="M1607">
        <v>115</v>
      </c>
      <c r="N1607">
        <v>30</v>
      </c>
      <c r="O1607">
        <v>6</v>
      </c>
      <c r="P1607">
        <v>4</v>
      </c>
      <c r="Q1607" s="2">
        <f t="shared" si="302"/>
        <v>0.69950172479877348</v>
      </c>
      <c r="R1607" s="3">
        <f t="shared" si="303"/>
        <v>82.36</v>
      </c>
      <c r="S1607" s="3">
        <f t="shared" si="304"/>
        <v>74.48</v>
      </c>
      <c r="T1607" s="3">
        <f t="shared" si="305"/>
        <v>177.27051966974258</v>
      </c>
      <c r="U1607" s="3">
        <f t="shared" si="306"/>
        <v>154.40386680988183</v>
      </c>
      <c r="V1607" s="3">
        <f t="shared" si="307"/>
        <v>22.86665285986075</v>
      </c>
      <c r="W1607" s="2">
        <f t="shared" si="308"/>
        <v>5</v>
      </c>
      <c r="X1607">
        <v>96</v>
      </c>
      <c r="Y1607">
        <v>53</v>
      </c>
      <c r="Z1607" s="2">
        <v>0.55200000000000005</v>
      </c>
      <c r="AA1607">
        <v>51</v>
      </c>
      <c r="AB1607">
        <v>24</v>
      </c>
      <c r="AC1607">
        <f t="shared" si="309"/>
        <v>72</v>
      </c>
      <c r="AD1607" s="2">
        <v>0.47099999999999997</v>
      </c>
      <c r="AE1607">
        <v>19</v>
      </c>
      <c r="AF1607">
        <v>16</v>
      </c>
      <c r="AG1607" s="2">
        <v>0.84199999999999997</v>
      </c>
      <c r="AH1607">
        <v>30</v>
      </c>
      <c r="AI1607">
        <v>16</v>
      </c>
      <c r="AJ1607">
        <v>46</v>
      </c>
      <c r="AK1607">
        <v>20</v>
      </c>
      <c r="AL1607">
        <v>6</v>
      </c>
      <c r="AM1607">
        <v>31</v>
      </c>
      <c r="AN1607">
        <v>240</v>
      </c>
      <c r="AO1607">
        <v>42</v>
      </c>
      <c r="AP1607">
        <v>29</v>
      </c>
      <c r="AQ1607">
        <v>42</v>
      </c>
      <c r="AR1607">
        <v>33</v>
      </c>
      <c r="AS1607">
        <v>33</v>
      </c>
      <c r="AT1607">
        <v>15</v>
      </c>
      <c r="AU1607">
        <v>20</v>
      </c>
      <c r="AV1607">
        <v>50</v>
      </c>
      <c r="AW1607">
        <f t="shared" si="310"/>
        <v>8</v>
      </c>
      <c r="AX1607">
        <f t="shared" si="311"/>
        <v>58</v>
      </c>
      <c r="AY1607" t="s">
        <v>102</v>
      </c>
      <c r="AZ1607" s="1">
        <v>46025.9375</v>
      </c>
      <c r="BA1607" s="1">
        <v>46025</v>
      </c>
      <c r="BB1607">
        <v>1</v>
      </c>
      <c r="BC1607" t="s">
        <v>121</v>
      </c>
      <c r="BD1607">
        <v>2026</v>
      </c>
    </row>
    <row r="1608" spans="1:56" x14ac:dyDescent="0.25">
      <c r="A1608">
        <v>22500492</v>
      </c>
      <c r="B1608" t="s">
        <v>107</v>
      </c>
      <c r="C1608" t="s">
        <v>108</v>
      </c>
      <c r="D1608">
        <v>1610612762</v>
      </c>
      <c r="E1608" t="str">
        <f t="shared" si="300"/>
        <v>161061276222500492</v>
      </c>
      <c r="F1608" t="s">
        <v>89</v>
      </c>
      <c r="G1608" t="s">
        <v>90</v>
      </c>
      <c r="H1608">
        <v>1610612744</v>
      </c>
      <c r="I1608" s="4" t="str">
        <f t="shared" si="301"/>
        <v>161061274422500492</v>
      </c>
      <c r="J1608">
        <v>0</v>
      </c>
      <c r="K1608">
        <v>0</v>
      </c>
      <c r="L1608">
        <v>114</v>
      </c>
      <c r="M1608">
        <v>123</v>
      </c>
      <c r="N1608">
        <v>32</v>
      </c>
      <c r="O1608">
        <v>2</v>
      </c>
      <c r="P1608">
        <v>7</v>
      </c>
      <c r="Q1608" s="2">
        <f t="shared" si="302"/>
        <v>0.6097560975609756</v>
      </c>
      <c r="R1608" s="3">
        <f t="shared" si="303"/>
        <v>68.48</v>
      </c>
      <c r="S1608" s="3">
        <f t="shared" si="304"/>
        <v>70.56</v>
      </c>
      <c r="T1608" s="3">
        <f t="shared" si="305"/>
        <v>166.47196261682242</v>
      </c>
      <c r="U1608" s="3">
        <f t="shared" si="306"/>
        <v>174.31972789115648</v>
      </c>
      <c r="V1608" s="3">
        <f t="shared" si="307"/>
        <v>-7.8477652743340514</v>
      </c>
      <c r="W1608" s="2">
        <f t="shared" si="308"/>
        <v>2.1333333333333333</v>
      </c>
      <c r="X1608">
        <v>86</v>
      </c>
      <c r="Y1608">
        <v>45</v>
      </c>
      <c r="Z1608" s="2">
        <v>0.52300000000000002</v>
      </c>
      <c r="AA1608">
        <v>35</v>
      </c>
      <c r="AB1608">
        <v>13</v>
      </c>
      <c r="AC1608">
        <f t="shared" si="309"/>
        <v>39</v>
      </c>
      <c r="AD1608" s="2">
        <v>0.371</v>
      </c>
      <c r="AE1608">
        <v>17</v>
      </c>
      <c r="AF1608">
        <v>11</v>
      </c>
      <c r="AG1608" s="2">
        <v>0.64700000000000002</v>
      </c>
      <c r="AH1608">
        <v>27</v>
      </c>
      <c r="AI1608">
        <v>10</v>
      </c>
      <c r="AJ1608">
        <v>37</v>
      </c>
      <c r="AK1608">
        <v>20</v>
      </c>
      <c r="AL1608">
        <v>15</v>
      </c>
      <c r="AM1608">
        <v>-9</v>
      </c>
      <c r="AN1608">
        <v>240</v>
      </c>
      <c r="AO1608">
        <v>29</v>
      </c>
      <c r="AP1608">
        <v>36</v>
      </c>
      <c r="AQ1608">
        <v>31</v>
      </c>
      <c r="AR1608">
        <v>18</v>
      </c>
      <c r="AS1608">
        <v>12</v>
      </c>
      <c r="AT1608">
        <v>19</v>
      </c>
      <c r="AU1608">
        <v>22</v>
      </c>
      <c r="AV1608">
        <v>62</v>
      </c>
      <c r="AW1608">
        <f t="shared" si="310"/>
        <v>2</v>
      </c>
      <c r="AX1608">
        <f t="shared" si="311"/>
        <v>64</v>
      </c>
      <c r="AY1608" t="s">
        <v>102</v>
      </c>
      <c r="AZ1608" s="1">
        <v>46025.916666666664</v>
      </c>
      <c r="BA1608" s="1">
        <v>46025</v>
      </c>
      <c r="BB1608">
        <v>1</v>
      </c>
      <c r="BC1608" t="s">
        <v>121</v>
      </c>
      <c r="BD1608">
        <v>2026</v>
      </c>
    </row>
    <row r="1609" spans="1:56" x14ac:dyDescent="0.25">
      <c r="A1609">
        <v>22500492</v>
      </c>
      <c r="B1609" t="s">
        <v>89</v>
      </c>
      <c r="C1609" t="s">
        <v>90</v>
      </c>
      <c r="D1609">
        <v>1610612744</v>
      </c>
      <c r="E1609" t="str">
        <f t="shared" si="300"/>
        <v>161061274422500492</v>
      </c>
      <c r="F1609" t="s">
        <v>107</v>
      </c>
      <c r="G1609" t="s">
        <v>108</v>
      </c>
      <c r="H1609">
        <v>1610612762</v>
      </c>
      <c r="I1609" s="4" t="str">
        <f t="shared" si="301"/>
        <v>161061276222500492</v>
      </c>
      <c r="J1609">
        <v>1</v>
      </c>
      <c r="K1609">
        <v>1</v>
      </c>
      <c r="L1609">
        <v>123</v>
      </c>
      <c r="M1609">
        <v>114</v>
      </c>
      <c r="N1609">
        <v>32</v>
      </c>
      <c r="O1609">
        <v>2</v>
      </c>
      <c r="P1609">
        <v>9</v>
      </c>
      <c r="Q1609" s="2">
        <f t="shared" si="302"/>
        <v>0.63038130381303814</v>
      </c>
      <c r="R1609" s="3">
        <f t="shared" si="303"/>
        <v>70.56</v>
      </c>
      <c r="S1609" s="3">
        <f t="shared" si="304"/>
        <v>68.48</v>
      </c>
      <c r="T1609" s="3">
        <f t="shared" si="305"/>
        <v>174.31972789115648</v>
      </c>
      <c r="U1609" s="3">
        <f t="shared" si="306"/>
        <v>166.47196261682242</v>
      </c>
      <c r="V1609" s="3">
        <f t="shared" si="307"/>
        <v>7.8477652743340514</v>
      </c>
      <c r="W1609" s="2">
        <f t="shared" si="308"/>
        <v>2.2857142857142856</v>
      </c>
      <c r="X1609">
        <v>87</v>
      </c>
      <c r="Y1609">
        <v>43</v>
      </c>
      <c r="Z1609" s="2">
        <v>0.49399999999999999</v>
      </c>
      <c r="AA1609">
        <v>45</v>
      </c>
      <c r="AB1609">
        <v>19</v>
      </c>
      <c r="AC1609">
        <f t="shared" si="309"/>
        <v>57</v>
      </c>
      <c r="AD1609" s="2">
        <v>0.42199999999999999</v>
      </c>
      <c r="AE1609">
        <v>24</v>
      </c>
      <c r="AF1609">
        <v>18</v>
      </c>
      <c r="AG1609" s="2">
        <v>0.75</v>
      </c>
      <c r="AH1609">
        <v>32</v>
      </c>
      <c r="AI1609">
        <v>13</v>
      </c>
      <c r="AJ1609">
        <v>45</v>
      </c>
      <c r="AK1609">
        <v>13</v>
      </c>
      <c r="AL1609">
        <v>14</v>
      </c>
      <c r="AM1609">
        <v>9</v>
      </c>
      <c r="AN1609">
        <v>240</v>
      </c>
      <c r="AO1609">
        <v>25</v>
      </c>
      <c r="AP1609">
        <v>33</v>
      </c>
      <c r="AQ1609">
        <v>42</v>
      </c>
      <c r="AR1609">
        <v>23</v>
      </c>
      <c r="AS1609">
        <v>13</v>
      </c>
      <c r="AT1609">
        <v>10</v>
      </c>
      <c r="AU1609">
        <v>20</v>
      </c>
      <c r="AV1609">
        <v>46</v>
      </c>
      <c r="AW1609">
        <f t="shared" si="310"/>
        <v>2</v>
      </c>
      <c r="AX1609">
        <f t="shared" si="311"/>
        <v>48</v>
      </c>
      <c r="AY1609" t="s">
        <v>102</v>
      </c>
      <c r="AZ1609" s="1">
        <v>46025.916666666664</v>
      </c>
      <c r="BA1609" s="1">
        <v>46025</v>
      </c>
      <c r="BB1609">
        <v>1</v>
      </c>
      <c r="BC1609" t="s">
        <v>121</v>
      </c>
      <c r="BD1609">
        <v>2026</v>
      </c>
    </row>
    <row r="1610" spans="1:56" x14ac:dyDescent="0.25">
      <c r="A1610">
        <v>22500491</v>
      </c>
      <c r="B1610" t="s">
        <v>98</v>
      </c>
      <c r="C1610" t="s">
        <v>99</v>
      </c>
      <c r="D1610">
        <v>1610612742</v>
      </c>
      <c r="E1610" t="str">
        <f t="shared" si="300"/>
        <v>161061274222500491</v>
      </c>
      <c r="F1610" t="s">
        <v>78</v>
      </c>
      <c r="G1610" t="s">
        <v>79</v>
      </c>
      <c r="H1610">
        <v>1610612745</v>
      </c>
      <c r="I1610" s="4" t="str">
        <f t="shared" si="301"/>
        <v>161061274522500491</v>
      </c>
      <c r="J1610">
        <v>1</v>
      </c>
      <c r="K1610">
        <v>1</v>
      </c>
      <c r="L1610">
        <v>110</v>
      </c>
      <c r="M1610">
        <v>104</v>
      </c>
      <c r="N1610">
        <v>24</v>
      </c>
      <c r="O1610">
        <v>10</v>
      </c>
      <c r="P1610">
        <v>6</v>
      </c>
      <c r="Q1610" s="2">
        <f t="shared" si="302"/>
        <v>0.62556869881710642</v>
      </c>
      <c r="R1610" s="3">
        <f t="shared" si="303"/>
        <v>70.92</v>
      </c>
      <c r="S1610" s="3">
        <f t="shared" si="304"/>
        <v>86.6</v>
      </c>
      <c r="T1610" s="3">
        <f t="shared" si="305"/>
        <v>155.10434292160181</v>
      </c>
      <c r="U1610" s="3">
        <f t="shared" si="306"/>
        <v>120.09237875288686</v>
      </c>
      <c r="V1610" s="3">
        <f t="shared" si="307"/>
        <v>35.011964168714954</v>
      </c>
      <c r="W1610" s="2">
        <f t="shared" si="308"/>
        <v>1.6</v>
      </c>
      <c r="X1610">
        <v>80</v>
      </c>
      <c r="Y1610">
        <v>44</v>
      </c>
      <c r="Z1610" s="2">
        <v>0.55000000000000004</v>
      </c>
      <c r="AA1610">
        <v>21</v>
      </c>
      <c r="AB1610">
        <v>8</v>
      </c>
      <c r="AC1610">
        <f t="shared" si="309"/>
        <v>24</v>
      </c>
      <c r="AD1610" s="2">
        <v>0.38100000000000001</v>
      </c>
      <c r="AE1610">
        <v>18</v>
      </c>
      <c r="AF1610">
        <v>14</v>
      </c>
      <c r="AG1610" s="2">
        <v>0.77800000000000002</v>
      </c>
      <c r="AH1610">
        <v>45</v>
      </c>
      <c r="AI1610">
        <v>2</v>
      </c>
      <c r="AJ1610">
        <v>47</v>
      </c>
      <c r="AK1610">
        <v>15</v>
      </c>
      <c r="AL1610">
        <v>15</v>
      </c>
      <c r="AM1610">
        <v>6</v>
      </c>
      <c r="AN1610">
        <v>240</v>
      </c>
      <c r="AO1610">
        <v>25</v>
      </c>
      <c r="AP1610">
        <v>32</v>
      </c>
      <c r="AQ1610">
        <v>30</v>
      </c>
      <c r="AR1610">
        <v>23</v>
      </c>
      <c r="AS1610">
        <v>17</v>
      </c>
      <c r="AT1610">
        <v>21</v>
      </c>
      <c r="AU1610">
        <v>10</v>
      </c>
      <c r="AV1610">
        <v>66</v>
      </c>
      <c r="AW1610">
        <f t="shared" si="310"/>
        <v>6</v>
      </c>
      <c r="AX1610">
        <f t="shared" si="311"/>
        <v>72</v>
      </c>
      <c r="AY1610" t="s">
        <v>102</v>
      </c>
      <c r="AZ1610" s="1">
        <v>46025.854166666664</v>
      </c>
      <c r="BA1610" s="1">
        <v>46025</v>
      </c>
      <c r="BB1610">
        <v>1</v>
      </c>
      <c r="BC1610" t="s">
        <v>121</v>
      </c>
      <c r="BD1610">
        <v>2026</v>
      </c>
    </row>
    <row r="1611" spans="1:56" x14ac:dyDescent="0.25">
      <c r="A1611">
        <v>22500491</v>
      </c>
      <c r="B1611" t="s">
        <v>78</v>
      </c>
      <c r="C1611" t="s">
        <v>79</v>
      </c>
      <c r="D1611">
        <v>1610612745</v>
      </c>
      <c r="E1611" t="str">
        <f t="shared" si="300"/>
        <v>161061274522500491</v>
      </c>
      <c r="F1611" t="s">
        <v>98</v>
      </c>
      <c r="G1611" t="s">
        <v>99</v>
      </c>
      <c r="H1611">
        <v>1610612742</v>
      </c>
      <c r="I1611" s="4" t="str">
        <f t="shared" si="301"/>
        <v>161061274222500491</v>
      </c>
      <c r="J1611">
        <v>0</v>
      </c>
      <c r="K1611">
        <v>0</v>
      </c>
      <c r="L1611">
        <v>104</v>
      </c>
      <c r="M1611">
        <v>110</v>
      </c>
      <c r="N1611">
        <v>24</v>
      </c>
      <c r="O1611">
        <v>7</v>
      </c>
      <c r="P1611">
        <v>13</v>
      </c>
      <c r="Q1611" s="2">
        <f t="shared" si="302"/>
        <v>0.46181172291296629</v>
      </c>
      <c r="R1611" s="3">
        <f t="shared" si="303"/>
        <v>86.6</v>
      </c>
      <c r="S1611" s="3">
        <f t="shared" si="304"/>
        <v>70.92</v>
      </c>
      <c r="T1611" s="3">
        <f t="shared" si="305"/>
        <v>120.09237875288686</v>
      </c>
      <c r="U1611" s="3">
        <f t="shared" si="306"/>
        <v>155.10434292160181</v>
      </c>
      <c r="V1611" s="3">
        <f t="shared" si="307"/>
        <v>-35.011964168714954</v>
      </c>
      <c r="W1611" s="2">
        <f t="shared" si="308"/>
        <v>2.6666666666666665</v>
      </c>
      <c r="X1611">
        <v>106</v>
      </c>
      <c r="Y1611">
        <v>41</v>
      </c>
      <c r="Z1611" s="2">
        <v>0.38700000000000001</v>
      </c>
      <c r="AA1611">
        <v>41</v>
      </c>
      <c r="AB1611">
        <v>10</v>
      </c>
      <c r="AC1611">
        <f t="shared" si="309"/>
        <v>30</v>
      </c>
      <c r="AD1611" s="2">
        <v>0.24399999999999999</v>
      </c>
      <c r="AE1611">
        <v>15</v>
      </c>
      <c r="AF1611">
        <v>12</v>
      </c>
      <c r="AG1611" s="2">
        <v>0.8</v>
      </c>
      <c r="AH1611">
        <v>34</v>
      </c>
      <c r="AI1611">
        <v>17</v>
      </c>
      <c r="AJ1611">
        <v>51</v>
      </c>
      <c r="AK1611">
        <v>17</v>
      </c>
      <c r="AL1611">
        <v>9</v>
      </c>
      <c r="AM1611">
        <v>-6</v>
      </c>
      <c r="AN1611">
        <v>240</v>
      </c>
      <c r="AO1611">
        <v>31</v>
      </c>
      <c r="AP1611">
        <v>19</v>
      </c>
      <c r="AQ1611">
        <v>25</v>
      </c>
      <c r="AR1611">
        <v>29</v>
      </c>
      <c r="AS1611">
        <v>11</v>
      </c>
      <c r="AT1611">
        <v>14</v>
      </c>
      <c r="AU1611">
        <v>20</v>
      </c>
      <c r="AV1611">
        <v>54</v>
      </c>
      <c r="AW1611">
        <f t="shared" si="310"/>
        <v>8</v>
      </c>
      <c r="AX1611">
        <f t="shared" si="311"/>
        <v>62</v>
      </c>
      <c r="AY1611" t="s">
        <v>102</v>
      </c>
      <c r="AZ1611" s="1">
        <v>46025.854166666664</v>
      </c>
      <c r="BA1611" s="1">
        <v>46025</v>
      </c>
      <c r="BB1611">
        <v>1</v>
      </c>
      <c r="BC1611" t="s">
        <v>121</v>
      </c>
      <c r="BD1611">
        <v>2026</v>
      </c>
    </row>
    <row r="1612" spans="1:56" x14ac:dyDescent="0.25">
      <c r="A1612">
        <v>22500489</v>
      </c>
      <c r="B1612" t="s">
        <v>92</v>
      </c>
      <c r="C1612" t="s">
        <v>93</v>
      </c>
      <c r="D1612">
        <v>1610612766</v>
      </c>
      <c r="E1612" t="str">
        <f t="shared" si="300"/>
        <v>161061276622500489</v>
      </c>
      <c r="F1612" t="s">
        <v>100</v>
      </c>
      <c r="G1612" t="s">
        <v>101</v>
      </c>
      <c r="H1612">
        <v>1610612741</v>
      </c>
      <c r="I1612" s="4" t="str">
        <f t="shared" si="301"/>
        <v>161061274122500489</v>
      </c>
      <c r="J1612">
        <v>0</v>
      </c>
      <c r="K1612">
        <v>1</v>
      </c>
      <c r="L1612">
        <v>112</v>
      </c>
      <c r="M1612">
        <v>99</v>
      </c>
      <c r="N1612">
        <v>23</v>
      </c>
      <c r="O1612">
        <v>3</v>
      </c>
      <c r="P1612">
        <v>7</v>
      </c>
      <c r="Q1612" s="2">
        <f t="shared" si="302"/>
        <v>0.55379746835443033</v>
      </c>
      <c r="R1612" s="3">
        <f t="shared" si="303"/>
        <v>77.12</v>
      </c>
      <c r="S1612" s="3">
        <f t="shared" si="304"/>
        <v>76.16</v>
      </c>
      <c r="T1612" s="3">
        <f t="shared" si="305"/>
        <v>145.22821576763485</v>
      </c>
      <c r="U1612" s="3">
        <f t="shared" si="306"/>
        <v>129.98949579831933</v>
      </c>
      <c r="V1612" s="3">
        <f t="shared" si="307"/>
        <v>15.238719969315525</v>
      </c>
      <c r="W1612" s="2">
        <f t="shared" si="308"/>
        <v>2.0909090909090908</v>
      </c>
      <c r="X1612">
        <v>91</v>
      </c>
      <c r="Y1612">
        <v>39</v>
      </c>
      <c r="Z1612" s="2">
        <v>0.42899999999999999</v>
      </c>
      <c r="AA1612">
        <v>41</v>
      </c>
      <c r="AB1612">
        <v>15</v>
      </c>
      <c r="AC1612">
        <f t="shared" si="309"/>
        <v>45</v>
      </c>
      <c r="AD1612" s="2">
        <v>0.36599999999999999</v>
      </c>
      <c r="AE1612">
        <v>23</v>
      </c>
      <c r="AF1612">
        <v>19</v>
      </c>
      <c r="AG1612" s="2">
        <v>0.82599999999999996</v>
      </c>
      <c r="AH1612">
        <v>39</v>
      </c>
      <c r="AI1612">
        <v>13</v>
      </c>
      <c r="AJ1612">
        <v>52</v>
      </c>
      <c r="AK1612">
        <v>12</v>
      </c>
      <c r="AL1612">
        <v>11</v>
      </c>
      <c r="AM1612">
        <v>13</v>
      </c>
      <c r="AN1612">
        <v>240</v>
      </c>
      <c r="AO1612">
        <v>27</v>
      </c>
      <c r="AP1612">
        <v>23</v>
      </c>
      <c r="AQ1612">
        <v>32</v>
      </c>
      <c r="AR1612">
        <v>30</v>
      </c>
      <c r="AS1612">
        <v>18</v>
      </c>
      <c r="AT1612">
        <v>18</v>
      </c>
      <c r="AU1612">
        <v>16</v>
      </c>
      <c r="AV1612">
        <v>46</v>
      </c>
      <c r="AW1612">
        <f t="shared" si="310"/>
        <v>2</v>
      </c>
      <c r="AX1612">
        <f t="shared" si="311"/>
        <v>48</v>
      </c>
      <c r="AY1612" t="s">
        <v>102</v>
      </c>
      <c r="AZ1612" s="1">
        <v>46025.833333333336</v>
      </c>
      <c r="BA1612" s="1">
        <v>46025</v>
      </c>
      <c r="BB1612">
        <v>1</v>
      </c>
      <c r="BC1612" t="s">
        <v>121</v>
      </c>
      <c r="BD1612">
        <v>2026</v>
      </c>
    </row>
    <row r="1613" spans="1:56" x14ac:dyDescent="0.25">
      <c r="A1613">
        <v>22500489</v>
      </c>
      <c r="B1613" t="s">
        <v>100</v>
      </c>
      <c r="C1613" t="s">
        <v>101</v>
      </c>
      <c r="D1613">
        <v>1610612741</v>
      </c>
      <c r="E1613" t="str">
        <f t="shared" si="300"/>
        <v>161061274122500489</v>
      </c>
      <c r="F1613" t="s">
        <v>92</v>
      </c>
      <c r="G1613" t="s">
        <v>93</v>
      </c>
      <c r="H1613">
        <v>1610612766</v>
      </c>
      <c r="I1613" s="4" t="str">
        <f t="shared" si="301"/>
        <v>161061276622500489</v>
      </c>
      <c r="J1613">
        <v>1</v>
      </c>
      <c r="K1613">
        <v>0</v>
      </c>
      <c r="L1613">
        <v>99</v>
      </c>
      <c r="M1613">
        <v>112</v>
      </c>
      <c r="N1613">
        <v>32</v>
      </c>
      <c r="O1613">
        <v>5</v>
      </c>
      <c r="P1613">
        <v>9</v>
      </c>
      <c r="Q1613" s="2">
        <f t="shared" si="302"/>
        <v>0.53134392443108636</v>
      </c>
      <c r="R1613" s="3">
        <f t="shared" si="303"/>
        <v>76.16</v>
      </c>
      <c r="S1613" s="3">
        <f t="shared" si="304"/>
        <v>77.12</v>
      </c>
      <c r="T1613" s="3">
        <f t="shared" si="305"/>
        <v>129.98949579831933</v>
      </c>
      <c r="U1613" s="3">
        <f t="shared" si="306"/>
        <v>145.22821576763485</v>
      </c>
      <c r="V1613" s="3">
        <f t="shared" si="307"/>
        <v>-15.238719969315525</v>
      </c>
      <c r="W1613" s="2">
        <f t="shared" si="308"/>
        <v>2.9090909090909092</v>
      </c>
      <c r="X1613">
        <v>87</v>
      </c>
      <c r="Y1613">
        <v>39</v>
      </c>
      <c r="Z1613" s="2">
        <v>0.44800000000000001</v>
      </c>
      <c r="AA1613">
        <v>41</v>
      </c>
      <c r="AB1613">
        <v>11</v>
      </c>
      <c r="AC1613">
        <f t="shared" si="309"/>
        <v>33</v>
      </c>
      <c r="AD1613" s="2">
        <v>0.26800000000000002</v>
      </c>
      <c r="AE1613">
        <v>14</v>
      </c>
      <c r="AF1613">
        <v>10</v>
      </c>
      <c r="AG1613" s="2">
        <v>0.71399999999999997</v>
      </c>
      <c r="AH1613">
        <v>37</v>
      </c>
      <c r="AI1613">
        <v>6</v>
      </c>
      <c r="AJ1613">
        <v>43</v>
      </c>
      <c r="AK1613">
        <v>16</v>
      </c>
      <c r="AL1613">
        <v>11</v>
      </c>
      <c r="AM1613">
        <v>-13</v>
      </c>
      <c r="AN1613">
        <v>240</v>
      </c>
      <c r="AO1613">
        <v>39</v>
      </c>
      <c r="AP1613">
        <v>19</v>
      </c>
      <c r="AQ1613">
        <v>17</v>
      </c>
      <c r="AR1613">
        <v>24</v>
      </c>
      <c r="AS1613">
        <v>15</v>
      </c>
      <c r="AT1613">
        <v>6</v>
      </c>
      <c r="AU1613">
        <v>12</v>
      </c>
      <c r="AV1613">
        <v>52</v>
      </c>
      <c r="AW1613">
        <f t="shared" si="310"/>
        <v>4</v>
      </c>
      <c r="AX1613">
        <f t="shared" si="311"/>
        <v>56</v>
      </c>
      <c r="AY1613" t="s">
        <v>102</v>
      </c>
      <c r="AZ1613" s="1">
        <v>46025.833333333336</v>
      </c>
      <c r="BA1613" s="1">
        <v>46025</v>
      </c>
      <c r="BB1613">
        <v>1</v>
      </c>
      <c r="BC1613" t="s">
        <v>121</v>
      </c>
      <c r="BD1613">
        <v>2026</v>
      </c>
    </row>
    <row r="1614" spans="1:56" x14ac:dyDescent="0.25">
      <c r="A1614">
        <v>22500490</v>
      </c>
      <c r="B1614" t="s">
        <v>53</v>
      </c>
      <c r="C1614" t="s">
        <v>54</v>
      </c>
      <c r="D1614">
        <v>1610612759</v>
      </c>
      <c r="E1614" t="str">
        <f t="shared" si="300"/>
        <v>161061275922500490</v>
      </c>
      <c r="F1614" t="s">
        <v>85</v>
      </c>
      <c r="G1614" t="s">
        <v>86</v>
      </c>
      <c r="H1614">
        <v>1610612757</v>
      </c>
      <c r="I1614" s="4" t="str">
        <f t="shared" si="301"/>
        <v>161061275722500490</v>
      </c>
      <c r="J1614">
        <v>1</v>
      </c>
      <c r="K1614">
        <v>0</v>
      </c>
      <c r="L1614">
        <v>110</v>
      </c>
      <c r="M1614">
        <v>115</v>
      </c>
      <c r="N1614">
        <v>27</v>
      </c>
      <c r="O1614">
        <v>7</v>
      </c>
      <c r="P1614">
        <v>8</v>
      </c>
      <c r="Q1614" s="2">
        <f t="shared" si="302"/>
        <v>0.53335919317300229</v>
      </c>
      <c r="R1614" s="3">
        <f t="shared" si="303"/>
        <v>85.12</v>
      </c>
      <c r="S1614" s="3">
        <f t="shared" si="304"/>
        <v>76.88</v>
      </c>
      <c r="T1614" s="3">
        <f t="shared" si="305"/>
        <v>129.22932330827066</v>
      </c>
      <c r="U1614" s="3">
        <f t="shared" si="306"/>
        <v>149.58376690946932</v>
      </c>
      <c r="V1614" s="3">
        <f t="shared" si="307"/>
        <v>-20.354443601198653</v>
      </c>
      <c r="W1614" s="2">
        <f t="shared" si="308"/>
        <v>4.5</v>
      </c>
      <c r="X1614">
        <v>93</v>
      </c>
      <c r="Y1614">
        <v>40</v>
      </c>
      <c r="Z1614" s="2">
        <v>0.43</v>
      </c>
      <c r="AA1614">
        <v>31</v>
      </c>
      <c r="AB1614">
        <v>10</v>
      </c>
      <c r="AC1614">
        <f t="shared" si="309"/>
        <v>30</v>
      </c>
      <c r="AD1614" s="2">
        <v>0.32300000000000001</v>
      </c>
      <c r="AE1614">
        <v>23</v>
      </c>
      <c r="AF1614">
        <v>20</v>
      </c>
      <c r="AG1614" s="2">
        <v>0.87</v>
      </c>
      <c r="AH1614">
        <v>36</v>
      </c>
      <c r="AI1614">
        <v>12</v>
      </c>
      <c r="AJ1614">
        <v>48</v>
      </c>
      <c r="AK1614">
        <v>20</v>
      </c>
      <c r="AL1614">
        <v>6</v>
      </c>
      <c r="AM1614">
        <v>-5</v>
      </c>
      <c r="AN1614">
        <v>240</v>
      </c>
      <c r="AO1614">
        <v>24</v>
      </c>
      <c r="AP1614">
        <v>27</v>
      </c>
      <c r="AQ1614">
        <v>29</v>
      </c>
      <c r="AR1614">
        <v>30</v>
      </c>
      <c r="AS1614">
        <v>3</v>
      </c>
      <c r="AT1614">
        <v>13</v>
      </c>
      <c r="AU1614">
        <v>9</v>
      </c>
      <c r="AV1614">
        <v>54</v>
      </c>
      <c r="AW1614">
        <f t="shared" si="310"/>
        <v>6</v>
      </c>
      <c r="AX1614">
        <f t="shared" si="311"/>
        <v>60</v>
      </c>
      <c r="AY1614" t="s">
        <v>102</v>
      </c>
      <c r="AZ1614" s="1">
        <v>46025.833333333336</v>
      </c>
      <c r="BA1614" s="1">
        <v>46025</v>
      </c>
      <c r="BB1614">
        <v>1</v>
      </c>
      <c r="BC1614" t="s">
        <v>121</v>
      </c>
      <c r="BD1614">
        <v>2026</v>
      </c>
    </row>
    <row r="1615" spans="1:56" x14ac:dyDescent="0.25">
      <c r="A1615">
        <v>22500490</v>
      </c>
      <c r="B1615" t="s">
        <v>85</v>
      </c>
      <c r="C1615" t="s">
        <v>86</v>
      </c>
      <c r="D1615">
        <v>1610612757</v>
      </c>
      <c r="E1615" t="str">
        <f t="shared" si="300"/>
        <v>161061275722500490</v>
      </c>
      <c r="F1615" t="s">
        <v>53</v>
      </c>
      <c r="G1615" t="s">
        <v>54</v>
      </c>
      <c r="H1615">
        <v>1610612759</v>
      </c>
      <c r="I1615" s="4" t="str">
        <f t="shared" si="301"/>
        <v>161061275922500490</v>
      </c>
      <c r="J1615">
        <v>0</v>
      </c>
      <c r="K1615">
        <v>1</v>
      </c>
      <c r="L1615">
        <v>115</v>
      </c>
      <c r="M1615">
        <v>110</v>
      </c>
      <c r="N1615">
        <v>24</v>
      </c>
      <c r="O1615">
        <v>4</v>
      </c>
      <c r="P1615">
        <v>3</v>
      </c>
      <c r="Q1615" s="2">
        <f t="shared" si="302"/>
        <v>0.55890357698289272</v>
      </c>
      <c r="R1615" s="3">
        <f t="shared" si="303"/>
        <v>76.88</v>
      </c>
      <c r="S1615" s="3">
        <f t="shared" si="304"/>
        <v>85.12</v>
      </c>
      <c r="T1615" s="3">
        <f t="shared" si="305"/>
        <v>149.58376690946932</v>
      </c>
      <c r="U1615" s="3">
        <f t="shared" si="306"/>
        <v>129.22932330827066</v>
      </c>
      <c r="V1615" s="3">
        <f t="shared" si="307"/>
        <v>20.354443601198653</v>
      </c>
      <c r="W1615" s="2">
        <f t="shared" si="308"/>
        <v>2.1818181818181817</v>
      </c>
      <c r="X1615">
        <v>91</v>
      </c>
      <c r="Y1615">
        <v>40</v>
      </c>
      <c r="Z1615" s="2">
        <v>0.44</v>
      </c>
      <c r="AA1615">
        <v>45</v>
      </c>
      <c r="AB1615">
        <v>19</v>
      </c>
      <c r="AC1615">
        <f t="shared" si="309"/>
        <v>57</v>
      </c>
      <c r="AD1615" s="2">
        <v>0.42199999999999999</v>
      </c>
      <c r="AE1615">
        <v>27</v>
      </c>
      <c r="AF1615">
        <v>16</v>
      </c>
      <c r="AG1615" s="2">
        <v>0.59299999999999997</v>
      </c>
      <c r="AH1615">
        <v>36</v>
      </c>
      <c r="AI1615">
        <v>15</v>
      </c>
      <c r="AJ1615">
        <v>51</v>
      </c>
      <c r="AK1615">
        <v>16</v>
      </c>
      <c r="AL1615">
        <v>11</v>
      </c>
      <c r="AM1615">
        <v>5</v>
      </c>
      <c r="AN1615">
        <v>240</v>
      </c>
      <c r="AO1615">
        <v>35</v>
      </c>
      <c r="AP1615">
        <v>20</v>
      </c>
      <c r="AQ1615">
        <v>32</v>
      </c>
      <c r="AR1615">
        <v>28</v>
      </c>
      <c r="AS1615">
        <v>15</v>
      </c>
      <c r="AT1615">
        <v>10</v>
      </c>
      <c r="AU1615">
        <v>13</v>
      </c>
      <c r="AV1615">
        <v>42</v>
      </c>
      <c r="AW1615">
        <f t="shared" si="310"/>
        <v>0</v>
      </c>
      <c r="AX1615">
        <f t="shared" si="311"/>
        <v>42</v>
      </c>
      <c r="AY1615" t="s">
        <v>102</v>
      </c>
      <c r="AZ1615" s="1">
        <v>46025.833333333336</v>
      </c>
      <c r="BA1615" s="1">
        <v>46025</v>
      </c>
      <c r="BB1615">
        <v>1</v>
      </c>
      <c r="BC1615" t="s">
        <v>121</v>
      </c>
      <c r="BD1615">
        <v>2026</v>
      </c>
    </row>
    <row r="1616" spans="1:56" x14ac:dyDescent="0.25">
      <c r="A1616">
        <v>22500487</v>
      </c>
      <c r="B1616" t="s">
        <v>55</v>
      </c>
      <c r="C1616" t="s">
        <v>56</v>
      </c>
      <c r="D1616">
        <v>1610612752</v>
      </c>
      <c r="E1616" t="str">
        <f t="shared" si="300"/>
        <v>161061275222500487</v>
      </c>
      <c r="F1616" t="s">
        <v>70</v>
      </c>
      <c r="G1616" t="s">
        <v>71</v>
      </c>
      <c r="H1616">
        <v>1610612755</v>
      </c>
      <c r="I1616" s="4" t="str">
        <f t="shared" si="301"/>
        <v>161061275522500487</v>
      </c>
      <c r="J1616">
        <v>1</v>
      </c>
      <c r="K1616">
        <v>0</v>
      </c>
      <c r="L1616">
        <v>119</v>
      </c>
      <c r="M1616">
        <v>130</v>
      </c>
      <c r="N1616">
        <v>23</v>
      </c>
      <c r="O1616">
        <v>2</v>
      </c>
      <c r="P1616">
        <v>9</v>
      </c>
      <c r="Q1616" s="2">
        <f t="shared" si="302"/>
        <v>0.57722157547535891</v>
      </c>
      <c r="R1616" s="3">
        <f t="shared" si="303"/>
        <v>73.08</v>
      </c>
      <c r="S1616" s="3">
        <f t="shared" si="304"/>
        <v>78.12</v>
      </c>
      <c r="T1616" s="3">
        <f t="shared" si="305"/>
        <v>162.83524904214559</v>
      </c>
      <c r="U1616" s="3">
        <f t="shared" si="306"/>
        <v>166.41065028161802</v>
      </c>
      <c r="V1616" s="3">
        <f t="shared" si="307"/>
        <v>-3.5754012394724271</v>
      </c>
      <c r="W1616" s="2">
        <f t="shared" si="308"/>
        <v>1.4375</v>
      </c>
      <c r="X1616">
        <v>89</v>
      </c>
      <c r="Y1616">
        <v>38</v>
      </c>
      <c r="Z1616" s="2">
        <v>0.42699999999999999</v>
      </c>
      <c r="AA1616">
        <v>40</v>
      </c>
      <c r="AB1616">
        <v>16</v>
      </c>
      <c r="AC1616">
        <f t="shared" si="309"/>
        <v>48</v>
      </c>
      <c r="AD1616" s="2">
        <v>0.4</v>
      </c>
      <c r="AE1616">
        <v>32</v>
      </c>
      <c r="AF1616">
        <v>27</v>
      </c>
      <c r="AG1616" s="2">
        <v>0.84399999999999997</v>
      </c>
      <c r="AH1616">
        <v>30</v>
      </c>
      <c r="AI1616">
        <v>14</v>
      </c>
      <c r="AJ1616">
        <v>44</v>
      </c>
      <c r="AK1616">
        <v>18</v>
      </c>
      <c r="AL1616">
        <v>16</v>
      </c>
      <c r="AM1616">
        <v>-11</v>
      </c>
      <c r="AN1616">
        <v>240</v>
      </c>
      <c r="AO1616">
        <v>30</v>
      </c>
      <c r="AP1616">
        <v>28</v>
      </c>
      <c r="AQ1616">
        <v>29</v>
      </c>
      <c r="AR1616">
        <v>32</v>
      </c>
      <c r="AS1616">
        <v>5</v>
      </c>
      <c r="AT1616">
        <v>16</v>
      </c>
      <c r="AU1616">
        <v>20</v>
      </c>
      <c r="AV1616">
        <v>32</v>
      </c>
      <c r="AW1616">
        <f t="shared" si="310"/>
        <v>12</v>
      </c>
      <c r="AX1616">
        <f t="shared" si="311"/>
        <v>44</v>
      </c>
      <c r="AY1616" t="s">
        <v>102</v>
      </c>
      <c r="AZ1616" s="1">
        <v>46025.8125</v>
      </c>
      <c r="BA1616" s="1">
        <v>46025</v>
      </c>
      <c r="BB1616">
        <v>1</v>
      </c>
      <c r="BC1616" t="s">
        <v>121</v>
      </c>
      <c r="BD1616">
        <v>2026</v>
      </c>
    </row>
    <row r="1617" spans="1:56" x14ac:dyDescent="0.25">
      <c r="A1617">
        <v>22500487</v>
      </c>
      <c r="B1617" t="s">
        <v>70</v>
      </c>
      <c r="C1617" t="s">
        <v>71</v>
      </c>
      <c r="D1617">
        <v>1610612755</v>
      </c>
      <c r="E1617" t="str">
        <f t="shared" si="300"/>
        <v>161061275522500487</v>
      </c>
      <c r="F1617" t="s">
        <v>55</v>
      </c>
      <c r="G1617" t="s">
        <v>56</v>
      </c>
      <c r="H1617">
        <v>1610612752</v>
      </c>
      <c r="I1617" s="4" t="str">
        <f t="shared" si="301"/>
        <v>161061275222500487</v>
      </c>
      <c r="J1617">
        <v>0</v>
      </c>
      <c r="K1617">
        <v>1</v>
      </c>
      <c r="L1617">
        <v>130</v>
      </c>
      <c r="M1617">
        <v>119</v>
      </c>
      <c r="N1617">
        <v>25</v>
      </c>
      <c r="O1617">
        <v>10</v>
      </c>
      <c r="P1617">
        <v>7</v>
      </c>
      <c r="Q1617" s="2">
        <f t="shared" si="302"/>
        <v>0.64922093487814625</v>
      </c>
      <c r="R1617" s="3">
        <f t="shared" si="303"/>
        <v>78.12</v>
      </c>
      <c r="S1617" s="3">
        <f t="shared" si="304"/>
        <v>73.08</v>
      </c>
      <c r="T1617" s="3">
        <f t="shared" si="305"/>
        <v>166.41065028161802</v>
      </c>
      <c r="U1617" s="3">
        <f t="shared" si="306"/>
        <v>162.83524904214559</v>
      </c>
      <c r="V1617" s="3">
        <f t="shared" si="307"/>
        <v>3.5754012394724271</v>
      </c>
      <c r="W1617" s="2">
        <f t="shared" si="308"/>
        <v>1.9230769230769231</v>
      </c>
      <c r="X1617">
        <v>90</v>
      </c>
      <c r="Y1617">
        <v>49</v>
      </c>
      <c r="Z1617" s="2">
        <v>0.54400000000000004</v>
      </c>
      <c r="AA1617">
        <v>36</v>
      </c>
      <c r="AB1617">
        <v>17</v>
      </c>
      <c r="AC1617">
        <f t="shared" si="309"/>
        <v>51</v>
      </c>
      <c r="AD1617" s="2">
        <v>0.47199999999999998</v>
      </c>
      <c r="AE1617">
        <v>23</v>
      </c>
      <c r="AF1617">
        <v>15</v>
      </c>
      <c r="AG1617" s="2">
        <v>0.65200000000000002</v>
      </c>
      <c r="AH1617">
        <v>38</v>
      </c>
      <c r="AI1617">
        <v>9</v>
      </c>
      <c r="AJ1617">
        <v>47</v>
      </c>
      <c r="AK1617">
        <v>23</v>
      </c>
      <c r="AL1617">
        <v>13</v>
      </c>
      <c r="AM1617">
        <v>11</v>
      </c>
      <c r="AN1617">
        <v>240</v>
      </c>
      <c r="AO1617">
        <v>31</v>
      </c>
      <c r="AP1617">
        <v>35</v>
      </c>
      <c r="AQ1617">
        <v>33</v>
      </c>
      <c r="AR1617">
        <v>31</v>
      </c>
      <c r="AS1617">
        <v>19</v>
      </c>
      <c r="AT1617">
        <v>20</v>
      </c>
      <c r="AU1617">
        <v>25</v>
      </c>
      <c r="AV1617">
        <v>54</v>
      </c>
      <c r="AW1617">
        <f t="shared" si="310"/>
        <v>10</v>
      </c>
      <c r="AX1617">
        <f t="shared" si="311"/>
        <v>64</v>
      </c>
      <c r="AY1617" t="s">
        <v>102</v>
      </c>
      <c r="AZ1617" s="1">
        <v>46025.8125</v>
      </c>
      <c r="BA1617" s="1">
        <v>46025</v>
      </c>
      <c r="BB1617">
        <v>1</v>
      </c>
      <c r="BC1617" t="s">
        <v>121</v>
      </c>
      <c r="BD1617">
        <v>2026</v>
      </c>
    </row>
    <row r="1618" spans="1:56" x14ac:dyDescent="0.25">
      <c r="A1618">
        <v>22500488</v>
      </c>
      <c r="B1618" t="s">
        <v>72</v>
      </c>
      <c r="C1618" t="s">
        <v>73</v>
      </c>
      <c r="D1618">
        <v>1610612761</v>
      </c>
      <c r="E1618" t="str">
        <f t="shared" si="300"/>
        <v>161061276122500488</v>
      </c>
      <c r="F1618" t="s">
        <v>83</v>
      </c>
      <c r="G1618" t="s">
        <v>84</v>
      </c>
      <c r="H1618">
        <v>1610612737</v>
      </c>
      <c r="I1618" s="4" t="str">
        <f t="shared" si="301"/>
        <v>161061273722500488</v>
      </c>
      <c r="J1618">
        <v>1</v>
      </c>
      <c r="K1618">
        <v>1</v>
      </c>
      <c r="L1618">
        <v>134</v>
      </c>
      <c r="M1618">
        <v>117</v>
      </c>
      <c r="N1618">
        <v>28</v>
      </c>
      <c r="O1618">
        <v>8</v>
      </c>
      <c r="P1618">
        <v>10</v>
      </c>
      <c r="Q1618" s="2">
        <f t="shared" si="302"/>
        <v>0.64771848414539834</v>
      </c>
      <c r="R1618" s="3">
        <f t="shared" si="303"/>
        <v>79.44</v>
      </c>
      <c r="S1618" s="3">
        <f t="shared" si="304"/>
        <v>77.36</v>
      </c>
      <c r="T1618" s="3">
        <f t="shared" si="305"/>
        <v>168.68076535750251</v>
      </c>
      <c r="U1618" s="3">
        <f t="shared" si="306"/>
        <v>151.24095139607033</v>
      </c>
      <c r="V1618" s="3">
        <f t="shared" si="307"/>
        <v>17.439813961432179</v>
      </c>
      <c r="W1618" s="2">
        <f t="shared" si="308"/>
        <v>2</v>
      </c>
      <c r="X1618">
        <v>92</v>
      </c>
      <c r="Y1618">
        <v>49</v>
      </c>
      <c r="Z1618" s="2">
        <v>0.53300000000000003</v>
      </c>
      <c r="AA1618">
        <v>31</v>
      </c>
      <c r="AB1618">
        <v>12</v>
      </c>
      <c r="AC1618">
        <f t="shared" si="309"/>
        <v>36</v>
      </c>
      <c r="AD1618" s="2">
        <v>0.38700000000000001</v>
      </c>
      <c r="AE1618">
        <v>26</v>
      </c>
      <c r="AF1618">
        <v>24</v>
      </c>
      <c r="AG1618" s="2">
        <v>0.92300000000000004</v>
      </c>
      <c r="AH1618">
        <v>38</v>
      </c>
      <c r="AI1618">
        <v>10</v>
      </c>
      <c r="AJ1618">
        <v>48</v>
      </c>
      <c r="AK1618">
        <v>20</v>
      </c>
      <c r="AL1618">
        <v>14</v>
      </c>
      <c r="AM1618">
        <v>17</v>
      </c>
      <c r="AN1618">
        <v>240</v>
      </c>
      <c r="AO1618">
        <v>35</v>
      </c>
      <c r="AP1618">
        <v>42</v>
      </c>
      <c r="AQ1618">
        <v>30</v>
      </c>
      <c r="AR1618">
        <v>27</v>
      </c>
      <c r="AS1618">
        <v>17</v>
      </c>
      <c r="AT1618">
        <v>19</v>
      </c>
      <c r="AU1618">
        <v>23</v>
      </c>
      <c r="AV1618">
        <v>60</v>
      </c>
      <c r="AW1618">
        <f t="shared" si="310"/>
        <v>14</v>
      </c>
      <c r="AX1618">
        <f t="shared" si="311"/>
        <v>74</v>
      </c>
      <c r="AY1618" t="s">
        <v>102</v>
      </c>
      <c r="AZ1618" s="1">
        <v>46025.8125</v>
      </c>
      <c r="BA1618" s="1">
        <v>46025</v>
      </c>
      <c r="BB1618">
        <v>1</v>
      </c>
      <c r="BC1618" t="s">
        <v>121</v>
      </c>
      <c r="BD1618">
        <v>2026</v>
      </c>
    </row>
    <row r="1619" spans="1:56" x14ac:dyDescent="0.25">
      <c r="A1619">
        <v>22500488</v>
      </c>
      <c r="B1619" t="s">
        <v>83</v>
      </c>
      <c r="C1619" t="s">
        <v>84</v>
      </c>
      <c r="D1619">
        <v>1610612737</v>
      </c>
      <c r="E1619" t="str">
        <f t="shared" si="300"/>
        <v>161061273722500488</v>
      </c>
      <c r="F1619" t="s">
        <v>72</v>
      </c>
      <c r="G1619" t="s">
        <v>73</v>
      </c>
      <c r="H1619">
        <v>1610612761</v>
      </c>
      <c r="I1619" s="4" t="str">
        <f t="shared" si="301"/>
        <v>161061276122500488</v>
      </c>
      <c r="J1619">
        <v>0</v>
      </c>
      <c r="K1619">
        <v>0</v>
      </c>
      <c r="L1619">
        <v>117</v>
      </c>
      <c r="M1619">
        <v>134</v>
      </c>
      <c r="N1619">
        <v>32</v>
      </c>
      <c r="O1619">
        <v>3</v>
      </c>
      <c r="P1619">
        <v>10</v>
      </c>
      <c r="Q1619" s="2">
        <f t="shared" si="302"/>
        <v>0.58876811594202894</v>
      </c>
      <c r="R1619" s="3">
        <f t="shared" si="303"/>
        <v>77.36</v>
      </c>
      <c r="S1619" s="3">
        <f t="shared" si="304"/>
        <v>79.44</v>
      </c>
      <c r="T1619" s="3">
        <f t="shared" si="305"/>
        <v>151.24095139607033</v>
      </c>
      <c r="U1619" s="3">
        <f t="shared" si="306"/>
        <v>168.68076535750251</v>
      </c>
      <c r="V1619" s="3">
        <f t="shared" si="307"/>
        <v>-17.439813961432179</v>
      </c>
      <c r="W1619" s="2">
        <f t="shared" si="308"/>
        <v>2.1333333333333333</v>
      </c>
      <c r="X1619">
        <v>91</v>
      </c>
      <c r="Y1619">
        <v>42</v>
      </c>
      <c r="Z1619" s="2">
        <v>0.46200000000000002</v>
      </c>
      <c r="AA1619">
        <v>39</v>
      </c>
      <c r="AB1619">
        <v>17</v>
      </c>
      <c r="AC1619">
        <f t="shared" si="309"/>
        <v>51</v>
      </c>
      <c r="AD1619" s="2">
        <v>0.436</v>
      </c>
      <c r="AE1619">
        <v>19</v>
      </c>
      <c r="AF1619">
        <v>16</v>
      </c>
      <c r="AG1619" s="2">
        <v>0.84199999999999997</v>
      </c>
      <c r="AH1619">
        <v>29</v>
      </c>
      <c r="AI1619">
        <v>7</v>
      </c>
      <c r="AJ1619">
        <v>36</v>
      </c>
      <c r="AK1619">
        <v>19</v>
      </c>
      <c r="AL1619">
        <v>15</v>
      </c>
      <c r="AM1619">
        <v>-17</v>
      </c>
      <c r="AN1619">
        <v>240</v>
      </c>
      <c r="AO1619">
        <v>29</v>
      </c>
      <c r="AP1619">
        <v>41</v>
      </c>
      <c r="AQ1619">
        <v>36</v>
      </c>
      <c r="AR1619">
        <v>11</v>
      </c>
      <c r="AS1619">
        <v>6</v>
      </c>
      <c r="AT1619">
        <v>21</v>
      </c>
      <c r="AU1619">
        <v>20</v>
      </c>
      <c r="AV1619">
        <v>46</v>
      </c>
      <c r="AW1619">
        <f t="shared" si="310"/>
        <v>4</v>
      </c>
      <c r="AX1619">
        <f t="shared" si="311"/>
        <v>50</v>
      </c>
      <c r="AY1619" t="s">
        <v>102</v>
      </c>
      <c r="AZ1619" s="1">
        <v>46025.8125</v>
      </c>
      <c r="BA1619" s="1">
        <v>46025</v>
      </c>
      <c r="BB1619">
        <v>1</v>
      </c>
      <c r="BC1619" t="s">
        <v>121</v>
      </c>
      <c r="BD1619">
        <v>2026</v>
      </c>
    </row>
    <row r="1620" spans="1:56" x14ac:dyDescent="0.25">
      <c r="A1620">
        <v>22500486</v>
      </c>
      <c r="B1620" t="s">
        <v>96</v>
      </c>
      <c r="C1620" t="s">
        <v>97</v>
      </c>
      <c r="D1620">
        <v>1610612748</v>
      </c>
      <c r="E1620" t="str">
        <f t="shared" si="300"/>
        <v>161061274822500486</v>
      </c>
      <c r="F1620" t="s">
        <v>66</v>
      </c>
      <c r="G1620" t="s">
        <v>67</v>
      </c>
      <c r="H1620">
        <v>1610612750</v>
      </c>
      <c r="I1620" s="4" t="str">
        <f t="shared" si="301"/>
        <v>161061275022500486</v>
      </c>
      <c r="J1620">
        <v>1</v>
      </c>
      <c r="K1620">
        <v>0</v>
      </c>
      <c r="L1620">
        <v>115</v>
      </c>
      <c r="M1620">
        <v>125</v>
      </c>
      <c r="N1620">
        <v>27</v>
      </c>
      <c r="O1620">
        <v>2</v>
      </c>
      <c r="P1620">
        <v>7</v>
      </c>
      <c r="Q1620" s="2">
        <f t="shared" si="302"/>
        <v>0.59474555233760862</v>
      </c>
      <c r="R1620" s="3">
        <f t="shared" si="303"/>
        <v>67.680000000000007</v>
      </c>
      <c r="S1620" s="3">
        <f t="shared" si="304"/>
        <v>72</v>
      </c>
      <c r="T1620" s="3">
        <f t="shared" si="305"/>
        <v>169.9172576832151</v>
      </c>
      <c r="U1620" s="3">
        <f t="shared" si="306"/>
        <v>173.61111111111111</v>
      </c>
      <c r="V1620" s="3">
        <f t="shared" si="307"/>
        <v>-3.6938534278960162</v>
      </c>
      <c r="W1620" s="2">
        <f t="shared" si="308"/>
        <v>1.5</v>
      </c>
      <c r="X1620">
        <v>87</v>
      </c>
      <c r="Y1620">
        <v>41</v>
      </c>
      <c r="Z1620" s="2">
        <v>0.47099999999999997</v>
      </c>
      <c r="AA1620">
        <v>37</v>
      </c>
      <c r="AB1620">
        <v>14</v>
      </c>
      <c r="AC1620">
        <f t="shared" si="309"/>
        <v>42</v>
      </c>
      <c r="AD1620" s="2">
        <v>0.378</v>
      </c>
      <c r="AE1620">
        <v>22</v>
      </c>
      <c r="AF1620">
        <v>19</v>
      </c>
      <c r="AG1620" s="2">
        <v>0.86399999999999999</v>
      </c>
      <c r="AH1620">
        <v>26</v>
      </c>
      <c r="AI1620">
        <v>11</v>
      </c>
      <c r="AJ1620">
        <v>37</v>
      </c>
      <c r="AK1620">
        <v>22</v>
      </c>
      <c r="AL1620">
        <v>18</v>
      </c>
      <c r="AM1620">
        <v>-10</v>
      </c>
      <c r="AN1620">
        <v>240</v>
      </c>
      <c r="AO1620">
        <v>25</v>
      </c>
      <c r="AP1620">
        <v>25</v>
      </c>
      <c r="AQ1620">
        <v>36</v>
      </c>
      <c r="AR1620">
        <v>29</v>
      </c>
      <c r="AS1620">
        <v>3</v>
      </c>
      <c r="AT1620">
        <v>10</v>
      </c>
      <c r="AU1620">
        <v>20</v>
      </c>
      <c r="AV1620">
        <v>50</v>
      </c>
      <c r="AW1620">
        <f t="shared" si="310"/>
        <v>4</v>
      </c>
      <c r="AX1620">
        <f t="shared" si="311"/>
        <v>54</v>
      </c>
      <c r="AY1620" t="s">
        <v>102</v>
      </c>
      <c r="AZ1620" s="1">
        <v>46025.708333333336</v>
      </c>
      <c r="BA1620" s="1">
        <v>46025</v>
      </c>
      <c r="BB1620">
        <v>1</v>
      </c>
      <c r="BC1620" t="s">
        <v>121</v>
      </c>
      <c r="BD1620">
        <v>2026</v>
      </c>
    </row>
    <row r="1621" spans="1:56" x14ac:dyDescent="0.25">
      <c r="A1621">
        <v>22500486</v>
      </c>
      <c r="B1621" t="s">
        <v>66</v>
      </c>
      <c r="C1621" t="s">
        <v>67</v>
      </c>
      <c r="D1621">
        <v>1610612750</v>
      </c>
      <c r="E1621" t="str">
        <f t="shared" si="300"/>
        <v>161061275022500486</v>
      </c>
      <c r="F1621" t="s">
        <v>96</v>
      </c>
      <c r="G1621" t="s">
        <v>97</v>
      </c>
      <c r="H1621">
        <v>1610612748</v>
      </c>
      <c r="I1621" s="4" t="str">
        <f t="shared" si="301"/>
        <v>161061274822500486</v>
      </c>
      <c r="J1621">
        <v>0</v>
      </c>
      <c r="K1621">
        <v>1</v>
      </c>
      <c r="L1621">
        <v>125</v>
      </c>
      <c r="M1621">
        <v>115</v>
      </c>
      <c r="N1621">
        <v>26</v>
      </c>
      <c r="O1621">
        <v>5</v>
      </c>
      <c r="P1621">
        <v>9</v>
      </c>
      <c r="Q1621" s="2">
        <f t="shared" si="302"/>
        <v>0.65104166666666663</v>
      </c>
      <c r="R1621" s="3">
        <f t="shared" si="303"/>
        <v>72</v>
      </c>
      <c r="S1621" s="3">
        <f t="shared" si="304"/>
        <v>67.680000000000007</v>
      </c>
      <c r="T1621" s="3">
        <f t="shared" si="305"/>
        <v>173.61111111111111</v>
      </c>
      <c r="U1621" s="3">
        <f t="shared" si="306"/>
        <v>169.9172576832151</v>
      </c>
      <c r="V1621" s="3">
        <f t="shared" si="307"/>
        <v>3.6938534278960162</v>
      </c>
      <c r="W1621" s="2">
        <f t="shared" si="308"/>
        <v>1.8571428571428572</v>
      </c>
      <c r="X1621">
        <v>85</v>
      </c>
      <c r="Y1621">
        <v>46</v>
      </c>
      <c r="Z1621" s="2">
        <v>0.54100000000000004</v>
      </c>
      <c r="AA1621">
        <v>38</v>
      </c>
      <c r="AB1621">
        <v>11</v>
      </c>
      <c r="AC1621">
        <f t="shared" si="309"/>
        <v>33</v>
      </c>
      <c r="AD1621" s="2">
        <v>0.28899999999999998</v>
      </c>
      <c r="AE1621">
        <v>25</v>
      </c>
      <c r="AF1621">
        <v>22</v>
      </c>
      <c r="AG1621" s="2">
        <v>0.88</v>
      </c>
      <c r="AH1621">
        <v>30</v>
      </c>
      <c r="AI1621">
        <v>10</v>
      </c>
      <c r="AJ1621">
        <v>40</v>
      </c>
      <c r="AK1621">
        <v>20</v>
      </c>
      <c r="AL1621">
        <v>14</v>
      </c>
      <c r="AM1621">
        <v>10</v>
      </c>
      <c r="AN1621">
        <v>240</v>
      </c>
      <c r="AO1621">
        <v>27</v>
      </c>
      <c r="AP1621">
        <v>29</v>
      </c>
      <c r="AQ1621">
        <v>34</v>
      </c>
      <c r="AR1621">
        <v>35</v>
      </c>
      <c r="AS1621">
        <v>21</v>
      </c>
      <c r="AT1621">
        <v>9</v>
      </c>
      <c r="AU1621">
        <v>16</v>
      </c>
      <c r="AV1621">
        <v>58</v>
      </c>
      <c r="AW1621">
        <f t="shared" si="310"/>
        <v>12</v>
      </c>
      <c r="AX1621">
        <f t="shared" si="311"/>
        <v>70</v>
      </c>
      <c r="AY1621" t="s">
        <v>102</v>
      </c>
      <c r="AZ1621" s="1">
        <v>46025.708333333336</v>
      </c>
      <c r="BA1621" s="1">
        <v>46025</v>
      </c>
      <c r="BB1621">
        <v>1</v>
      </c>
      <c r="BC1621" t="s">
        <v>121</v>
      </c>
      <c r="BD1621">
        <v>2026</v>
      </c>
    </row>
    <row r="1622" spans="1:56" x14ac:dyDescent="0.25">
      <c r="A1622">
        <v>22500485</v>
      </c>
      <c r="B1622" t="s">
        <v>103</v>
      </c>
      <c r="C1622" t="s">
        <v>104</v>
      </c>
      <c r="D1622">
        <v>1610612763</v>
      </c>
      <c r="E1622" t="str">
        <f t="shared" si="300"/>
        <v>161061276322500485</v>
      </c>
      <c r="F1622" t="s">
        <v>68</v>
      </c>
      <c r="G1622" t="s">
        <v>69</v>
      </c>
      <c r="H1622">
        <v>1610612747</v>
      </c>
      <c r="I1622" s="4" t="str">
        <f t="shared" si="301"/>
        <v>161061274722500485</v>
      </c>
      <c r="J1622">
        <v>0</v>
      </c>
      <c r="K1622">
        <v>0</v>
      </c>
      <c r="L1622">
        <v>121</v>
      </c>
      <c r="M1622">
        <v>128</v>
      </c>
      <c r="N1622">
        <v>32</v>
      </c>
      <c r="O1622">
        <v>2</v>
      </c>
      <c r="P1622">
        <v>10</v>
      </c>
      <c r="Q1622" s="2">
        <f t="shared" si="302"/>
        <v>0.57010931021485112</v>
      </c>
      <c r="R1622" s="3">
        <f t="shared" si="303"/>
        <v>83.12</v>
      </c>
      <c r="S1622" s="3">
        <f t="shared" si="304"/>
        <v>64.64</v>
      </c>
      <c r="T1622" s="3">
        <f t="shared" si="305"/>
        <v>145.57266602502406</v>
      </c>
      <c r="U1622" s="3">
        <f t="shared" si="306"/>
        <v>198.01980198019803</v>
      </c>
      <c r="V1622" s="3">
        <f t="shared" si="307"/>
        <v>-52.447135955173962</v>
      </c>
      <c r="W1622" s="2">
        <f t="shared" si="308"/>
        <v>2.1333333333333333</v>
      </c>
      <c r="X1622">
        <v>96</v>
      </c>
      <c r="Y1622">
        <v>46</v>
      </c>
      <c r="Z1622" s="2">
        <v>0.47899999999999998</v>
      </c>
      <c r="AA1622">
        <v>42</v>
      </c>
      <c r="AB1622">
        <v>14</v>
      </c>
      <c r="AC1622">
        <f t="shared" si="309"/>
        <v>42</v>
      </c>
      <c r="AD1622" s="2">
        <v>0.33300000000000002</v>
      </c>
      <c r="AE1622">
        <v>23</v>
      </c>
      <c r="AF1622">
        <v>15</v>
      </c>
      <c r="AG1622" s="2">
        <v>0.65200000000000002</v>
      </c>
      <c r="AH1622">
        <v>26</v>
      </c>
      <c r="AI1622">
        <v>8</v>
      </c>
      <c r="AJ1622">
        <v>34</v>
      </c>
      <c r="AK1622">
        <v>20</v>
      </c>
      <c r="AL1622">
        <v>15</v>
      </c>
      <c r="AM1622">
        <v>-7</v>
      </c>
      <c r="AN1622">
        <v>240</v>
      </c>
      <c r="AO1622">
        <v>31</v>
      </c>
      <c r="AP1622">
        <v>29</v>
      </c>
      <c r="AQ1622">
        <v>36</v>
      </c>
      <c r="AR1622">
        <v>25</v>
      </c>
      <c r="AS1622">
        <v>3</v>
      </c>
      <c r="AT1622">
        <v>18</v>
      </c>
      <c r="AU1622">
        <v>27</v>
      </c>
      <c r="AV1622">
        <v>60</v>
      </c>
      <c r="AW1622">
        <f t="shared" si="310"/>
        <v>4</v>
      </c>
      <c r="AX1622">
        <f t="shared" si="311"/>
        <v>64</v>
      </c>
      <c r="AY1622" t="s">
        <v>102</v>
      </c>
      <c r="AZ1622" s="1">
        <v>46024.9375</v>
      </c>
      <c r="BA1622" s="1">
        <v>46024</v>
      </c>
      <c r="BB1622">
        <v>1</v>
      </c>
      <c r="BC1622" t="s">
        <v>121</v>
      </c>
      <c r="BD1622">
        <v>2026</v>
      </c>
    </row>
    <row r="1623" spans="1:56" x14ac:dyDescent="0.25">
      <c r="A1623">
        <v>22500485</v>
      </c>
      <c r="B1623" t="s">
        <v>68</v>
      </c>
      <c r="C1623" t="s">
        <v>69</v>
      </c>
      <c r="D1623">
        <v>1610612747</v>
      </c>
      <c r="E1623" t="str">
        <f t="shared" si="300"/>
        <v>161061274722500485</v>
      </c>
      <c r="F1623" t="s">
        <v>103</v>
      </c>
      <c r="G1623" t="s">
        <v>104</v>
      </c>
      <c r="H1623">
        <v>1610612763</v>
      </c>
      <c r="I1623" s="4" t="str">
        <f t="shared" si="301"/>
        <v>161061276322500485</v>
      </c>
      <c r="J1623">
        <v>1</v>
      </c>
      <c r="K1623">
        <v>1</v>
      </c>
      <c r="L1623">
        <v>128</v>
      </c>
      <c r="M1623">
        <v>121</v>
      </c>
      <c r="N1623">
        <v>26</v>
      </c>
      <c r="O1623">
        <v>4</v>
      </c>
      <c r="P1623">
        <v>9</v>
      </c>
      <c r="Q1623" s="2">
        <f t="shared" si="302"/>
        <v>0.70609002647837604</v>
      </c>
      <c r="R1623" s="3">
        <f t="shared" si="303"/>
        <v>64.64</v>
      </c>
      <c r="S1623" s="3">
        <f t="shared" si="304"/>
        <v>83.12</v>
      </c>
      <c r="T1623" s="3">
        <f t="shared" si="305"/>
        <v>198.01980198019803</v>
      </c>
      <c r="U1623" s="3">
        <f t="shared" si="306"/>
        <v>145.57266602502406</v>
      </c>
      <c r="V1623" s="3">
        <f t="shared" si="307"/>
        <v>52.447135955173962</v>
      </c>
      <c r="W1623" s="2">
        <f t="shared" si="308"/>
        <v>1.3</v>
      </c>
      <c r="X1623">
        <v>77</v>
      </c>
      <c r="Y1623">
        <v>45</v>
      </c>
      <c r="Z1623" s="2">
        <v>0.58399999999999996</v>
      </c>
      <c r="AA1623">
        <v>32</v>
      </c>
      <c r="AB1623">
        <v>11</v>
      </c>
      <c r="AC1623">
        <f t="shared" si="309"/>
        <v>33</v>
      </c>
      <c r="AD1623" s="2">
        <v>0.34399999999999997</v>
      </c>
      <c r="AE1623">
        <v>31</v>
      </c>
      <c r="AF1623">
        <v>27</v>
      </c>
      <c r="AG1623" s="2">
        <v>0.871</v>
      </c>
      <c r="AH1623">
        <v>36</v>
      </c>
      <c r="AI1623">
        <v>6</v>
      </c>
      <c r="AJ1623">
        <v>42</v>
      </c>
      <c r="AK1623">
        <v>21</v>
      </c>
      <c r="AL1623">
        <v>20</v>
      </c>
      <c r="AM1623">
        <v>7</v>
      </c>
      <c r="AN1623">
        <v>240</v>
      </c>
      <c r="AO1623">
        <v>39</v>
      </c>
      <c r="AP1623">
        <v>27</v>
      </c>
      <c r="AQ1623">
        <v>30</v>
      </c>
      <c r="AR1623">
        <v>32</v>
      </c>
      <c r="AS1623">
        <v>15</v>
      </c>
      <c r="AT1623">
        <v>8</v>
      </c>
      <c r="AU1623">
        <v>18</v>
      </c>
      <c r="AV1623">
        <v>68</v>
      </c>
      <c r="AW1623">
        <f t="shared" si="310"/>
        <v>0</v>
      </c>
      <c r="AX1623">
        <f t="shared" si="311"/>
        <v>68</v>
      </c>
      <c r="AY1623" t="s">
        <v>102</v>
      </c>
      <c r="AZ1623" s="1">
        <v>46024.9375</v>
      </c>
      <c r="BA1623" s="1">
        <v>46024</v>
      </c>
      <c r="BB1623">
        <v>1</v>
      </c>
      <c r="BC1623" t="s">
        <v>121</v>
      </c>
      <c r="BD1623">
        <v>2026</v>
      </c>
    </row>
    <row r="1624" spans="1:56" x14ac:dyDescent="0.25">
      <c r="A1624">
        <v>22500484</v>
      </c>
      <c r="B1624" t="s">
        <v>59</v>
      </c>
      <c r="C1624" t="s">
        <v>60</v>
      </c>
      <c r="D1624">
        <v>1610612760</v>
      </c>
      <c r="E1624" t="str">
        <f t="shared" si="300"/>
        <v>161061276022500484</v>
      </c>
      <c r="F1624" t="s">
        <v>89</v>
      </c>
      <c r="G1624" t="s">
        <v>90</v>
      </c>
      <c r="H1624">
        <v>1610612744</v>
      </c>
      <c r="I1624" s="4" t="str">
        <f t="shared" si="301"/>
        <v>161061274422500484</v>
      </c>
      <c r="J1624">
        <v>0</v>
      </c>
      <c r="K1624">
        <v>1</v>
      </c>
      <c r="L1624">
        <v>131</v>
      </c>
      <c r="M1624">
        <v>94</v>
      </c>
      <c r="N1624">
        <v>34</v>
      </c>
      <c r="O1624">
        <v>5</v>
      </c>
      <c r="P1624">
        <v>10</v>
      </c>
      <c r="Q1624" s="2">
        <f t="shared" si="302"/>
        <v>0.65265045834994018</v>
      </c>
      <c r="R1624" s="3">
        <f t="shared" si="303"/>
        <v>78.36</v>
      </c>
      <c r="S1624" s="3">
        <f t="shared" si="304"/>
        <v>70.12</v>
      </c>
      <c r="T1624" s="3">
        <f t="shared" si="305"/>
        <v>167.17713118938232</v>
      </c>
      <c r="U1624" s="3">
        <f t="shared" si="306"/>
        <v>134.05590416428979</v>
      </c>
      <c r="V1624" s="3">
        <f t="shared" si="307"/>
        <v>33.121227025092537</v>
      </c>
      <c r="W1624" s="2">
        <f t="shared" si="308"/>
        <v>2.6153846153846154</v>
      </c>
      <c r="X1624">
        <v>92</v>
      </c>
      <c r="Y1624">
        <v>48</v>
      </c>
      <c r="Z1624" s="2">
        <v>0.52200000000000002</v>
      </c>
      <c r="AA1624">
        <v>38</v>
      </c>
      <c r="AB1624">
        <v>16</v>
      </c>
      <c r="AC1624">
        <f t="shared" si="309"/>
        <v>48</v>
      </c>
      <c r="AD1624" s="2">
        <v>0.42099999999999999</v>
      </c>
      <c r="AE1624">
        <v>19</v>
      </c>
      <c r="AF1624">
        <v>19</v>
      </c>
      <c r="AG1624" s="2">
        <v>1</v>
      </c>
      <c r="AH1624">
        <v>42</v>
      </c>
      <c r="AI1624">
        <v>9</v>
      </c>
      <c r="AJ1624">
        <v>51</v>
      </c>
      <c r="AK1624">
        <v>21</v>
      </c>
      <c r="AL1624">
        <v>13</v>
      </c>
      <c r="AM1624">
        <v>37</v>
      </c>
      <c r="AN1624">
        <v>240</v>
      </c>
      <c r="AO1624">
        <v>34</v>
      </c>
      <c r="AP1624">
        <v>30</v>
      </c>
      <c r="AQ1624">
        <v>31</v>
      </c>
      <c r="AR1624">
        <v>36</v>
      </c>
      <c r="AS1624">
        <v>41</v>
      </c>
      <c r="AT1624">
        <v>31</v>
      </c>
      <c r="AU1624">
        <v>26</v>
      </c>
      <c r="AV1624">
        <v>56</v>
      </c>
      <c r="AW1624">
        <f t="shared" si="310"/>
        <v>8</v>
      </c>
      <c r="AX1624">
        <f t="shared" si="311"/>
        <v>64</v>
      </c>
      <c r="AY1624" t="s">
        <v>102</v>
      </c>
      <c r="AZ1624" s="1">
        <v>46024.916666666664</v>
      </c>
      <c r="BA1624" s="1">
        <v>46024</v>
      </c>
      <c r="BB1624">
        <v>1</v>
      </c>
      <c r="BC1624" t="s">
        <v>121</v>
      </c>
      <c r="BD1624">
        <v>2026</v>
      </c>
    </row>
    <row r="1625" spans="1:56" x14ac:dyDescent="0.25">
      <c r="A1625">
        <v>22500484</v>
      </c>
      <c r="B1625" t="s">
        <v>89</v>
      </c>
      <c r="C1625" t="s">
        <v>90</v>
      </c>
      <c r="D1625">
        <v>1610612744</v>
      </c>
      <c r="E1625" t="str">
        <f t="shared" si="300"/>
        <v>161061274422500484</v>
      </c>
      <c r="F1625" t="s">
        <v>59</v>
      </c>
      <c r="G1625" t="s">
        <v>60</v>
      </c>
      <c r="H1625">
        <v>1610612760</v>
      </c>
      <c r="I1625" s="4" t="str">
        <f t="shared" si="301"/>
        <v>161061276022500484</v>
      </c>
      <c r="J1625">
        <v>1</v>
      </c>
      <c r="K1625">
        <v>0</v>
      </c>
      <c r="L1625">
        <v>94</v>
      </c>
      <c r="M1625">
        <v>131</v>
      </c>
      <c r="N1625">
        <v>23</v>
      </c>
      <c r="O1625">
        <v>5</v>
      </c>
      <c r="P1625">
        <v>8</v>
      </c>
      <c r="Q1625" s="2">
        <f t="shared" si="302"/>
        <v>0.46943667598881339</v>
      </c>
      <c r="R1625" s="3">
        <f t="shared" si="303"/>
        <v>70.12</v>
      </c>
      <c r="S1625" s="3">
        <f t="shared" si="304"/>
        <v>78.36</v>
      </c>
      <c r="T1625" s="3">
        <f t="shared" si="305"/>
        <v>134.05590416428979</v>
      </c>
      <c r="U1625" s="3">
        <f t="shared" si="306"/>
        <v>167.17713118938232</v>
      </c>
      <c r="V1625" s="3">
        <f t="shared" si="307"/>
        <v>-33.121227025092537</v>
      </c>
      <c r="W1625" s="2">
        <f t="shared" si="308"/>
        <v>1.4375</v>
      </c>
      <c r="X1625">
        <v>90</v>
      </c>
      <c r="Y1625">
        <v>32</v>
      </c>
      <c r="Z1625" s="2">
        <v>0.35599999999999998</v>
      </c>
      <c r="AA1625">
        <v>44</v>
      </c>
      <c r="AB1625">
        <v>13</v>
      </c>
      <c r="AC1625">
        <f t="shared" si="309"/>
        <v>39</v>
      </c>
      <c r="AD1625" s="2">
        <v>0.29499999999999998</v>
      </c>
      <c r="AE1625">
        <v>23</v>
      </c>
      <c r="AF1625">
        <v>17</v>
      </c>
      <c r="AG1625" s="2">
        <v>0.73899999999999999</v>
      </c>
      <c r="AH1625">
        <v>29</v>
      </c>
      <c r="AI1625">
        <v>14</v>
      </c>
      <c r="AJ1625">
        <v>43</v>
      </c>
      <c r="AK1625">
        <v>18</v>
      </c>
      <c r="AL1625">
        <v>16</v>
      </c>
      <c r="AM1625">
        <v>-37</v>
      </c>
      <c r="AN1625">
        <v>240</v>
      </c>
      <c r="AO1625">
        <v>23</v>
      </c>
      <c r="AP1625">
        <v>22</v>
      </c>
      <c r="AQ1625">
        <v>21</v>
      </c>
      <c r="AR1625">
        <v>28</v>
      </c>
      <c r="AS1625">
        <v>1</v>
      </c>
      <c r="AT1625">
        <v>17</v>
      </c>
      <c r="AU1625">
        <v>15</v>
      </c>
      <c r="AV1625">
        <v>28</v>
      </c>
      <c r="AW1625">
        <f t="shared" si="310"/>
        <v>10</v>
      </c>
      <c r="AX1625">
        <f t="shared" si="311"/>
        <v>38</v>
      </c>
      <c r="AY1625" t="s">
        <v>102</v>
      </c>
      <c r="AZ1625" s="1">
        <v>46024.916666666664</v>
      </c>
      <c r="BA1625" s="1">
        <v>46024</v>
      </c>
      <c r="BB1625">
        <v>1</v>
      </c>
      <c r="BC1625" t="s">
        <v>121</v>
      </c>
      <c r="BD1625">
        <v>2026</v>
      </c>
    </row>
    <row r="1626" spans="1:56" x14ac:dyDescent="0.25">
      <c r="A1626">
        <v>22500483</v>
      </c>
      <c r="B1626" t="s">
        <v>87</v>
      </c>
      <c r="C1626" t="s">
        <v>88</v>
      </c>
      <c r="D1626">
        <v>1610612756</v>
      </c>
      <c r="E1626" t="str">
        <f t="shared" si="300"/>
        <v>161061275622500483</v>
      </c>
      <c r="F1626" t="s">
        <v>109</v>
      </c>
      <c r="G1626" t="s">
        <v>110</v>
      </c>
      <c r="H1626">
        <v>1610612758</v>
      </c>
      <c r="I1626" s="4" t="str">
        <f t="shared" si="301"/>
        <v>161061275822500483</v>
      </c>
      <c r="J1626">
        <v>1</v>
      </c>
      <c r="K1626">
        <v>1</v>
      </c>
      <c r="L1626">
        <v>129</v>
      </c>
      <c r="M1626">
        <v>102</v>
      </c>
      <c r="N1626">
        <v>23</v>
      </c>
      <c r="O1626">
        <v>9</v>
      </c>
      <c r="P1626">
        <v>16</v>
      </c>
      <c r="Q1626" s="2">
        <f t="shared" si="302"/>
        <v>0.64941602899718087</v>
      </c>
      <c r="R1626" s="3">
        <f t="shared" si="303"/>
        <v>80.319999999999993</v>
      </c>
      <c r="S1626" s="3">
        <f t="shared" si="304"/>
        <v>64.08</v>
      </c>
      <c r="T1626" s="3">
        <f t="shared" si="305"/>
        <v>160.60756972111557</v>
      </c>
      <c r="U1626" s="3">
        <f t="shared" si="306"/>
        <v>159.17602996254683</v>
      </c>
      <c r="V1626" s="3">
        <f t="shared" si="307"/>
        <v>1.4315397585687322</v>
      </c>
      <c r="W1626" s="2">
        <f t="shared" si="308"/>
        <v>1.9166666666666667</v>
      </c>
      <c r="X1626">
        <v>87</v>
      </c>
      <c r="Y1626">
        <v>49</v>
      </c>
      <c r="Z1626" s="2">
        <v>0.56299999999999994</v>
      </c>
      <c r="AA1626">
        <v>31</v>
      </c>
      <c r="AB1626">
        <v>8</v>
      </c>
      <c r="AC1626">
        <f t="shared" si="309"/>
        <v>24</v>
      </c>
      <c r="AD1626" s="2">
        <v>0.25800000000000001</v>
      </c>
      <c r="AE1626">
        <v>28</v>
      </c>
      <c r="AF1626">
        <v>23</v>
      </c>
      <c r="AG1626" s="2">
        <v>0.82099999999999995</v>
      </c>
      <c r="AH1626">
        <v>35</v>
      </c>
      <c r="AI1626">
        <v>7</v>
      </c>
      <c r="AJ1626">
        <v>42</v>
      </c>
      <c r="AK1626">
        <v>23</v>
      </c>
      <c r="AL1626">
        <v>12</v>
      </c>
      <c r="AM1626">
        <v>27</v>
      </c>
      <c r="AN1626">
        <v>240</v>
      </c>
      <c r="AO1626">
        <v>32</v>
      </c>
      <c r="AP1626">
        <v>30</v>
      </c>
      <c r="AQ1626">
        <v>35</v>
      </c>
      <c r="AR1626">
        <v>32</v>
      </c>
      <c r="AS1626">
        <v>28</v>
      </c>
      <c r="AT1626">
        <v>18</v>
      </c>
      <c r="AU1626">
        <v>23</v>
      </c>
      <c r="AV1626">
        <v>66</v>
      </c>
      <c r="AW1626">
        <f t="shared" si="310"/>
        <v>16</v>
      </c>
      <c r="AX1626">
        <f t="shared" si="311"/>
        <v>82</v>
      </c>
      <c r="AY1626" t="s">
        <v>102</v>
      </c>
      <c r="AZ1626" s="1">
        <v>46024.875</v>
      </c>
      <c r="BA1626" s="1">
        <v>46024</v>
      </c>
      <c r="BB1626">
        <v>1</v>
      </c>
      <c r="BC1626" t="s">
        <v>121</v>
      </c>
      <c r="BD1626">
        <v>2026</v>
      </c>
    </row>
    <row r="1627" spans="1:56" x14ac:dyDescent="0.25">
      <c r="A1627">
        <v>22500483</v>
      </c>
      <c r="B1627" t="s">
        <v>109</v>
      </c>
      <c r="C1627" t="s">
        <v>110</v>
      </c>
      <c r="D1627">
        <v>1610612758</v>
      </c>
      <c r="E1627" t="str">
        <f t="shared" si="300"/>
        <v>161061275822500483</v>
      </c>
      <c r="F1627" t="s">
        <v>87</v>
      </c>
      <c r="G1627" t="s">
        <v>88</v>
      </c>
      <c r="H1627">
        <v>1610612756</v>
      </c>
      <c r="I1627" s="4" t="str">
        <f t="shared" si="301"/>
        <v>161061275622500483</v>
      </c>
      <c r="J1627">
        <v>0</v>
      </c>
      <c r="K1627">
        <v>0</v>
      </c>
      <c r="L1627">
        <v>102</v>
      </c>
      <c r="M1627">
        <v>129</v>
      </c>
      <c r="N1627">
        <v>20</v>
      </c>
      <c r="O1627">
        <v>3</v>
      </c>
      <c r="P1627">
        <v>6</v>
      </c>
      <c r="Q1627" s="2">
        <f t="shared" si="302"/>
        <v>0.51473556721840941</v>
      </c>
      <c r="R1627" s="3">
        <f t="shared" si="303"/>
        <v>64.08</v>
      </c>
      <c r="S1627" s="3">
        <f t="shared" si="304"/>
        <v>80.319999999999993</v>
      </c>
      <c r="T1627" s="3">
        <f t="shared" si="305"/>
        <v>159.17602996254683</v>
      </c>
      <c r="U1627" s="3">
        <f t="shared" si="306"/>
        <v>160.60756972111557</v>
      </c>
      <c r="V1627" s="3">
        <f t="shared" si="307"/>
        <v>-1.4315397585687322</v>
      </c>
      <c r="W1627" s="2">
        <f t="shared" si="308"/>
        <v>0.95238095238095233</v>
      </c>
      <c r="X1627">
        <v>85</v>
      </c>
      <c r="Y1627">
        <v>35</v>
      </c>
      <c r="Z1627" s="2">
        <v>0.41199999999999998</v>
      </c>
      <c r="AA1627">
        <v>28</v>
      </c>
      <c r="AB1627">
        <v>10</v>
      </c>
      <c r="AC1627">
        <f t="shared" si="309"/>
        <v>30</v>
      </c>
      <c r="AD1627" s="2">
        <v>0.35699999999999998</v>
      </c>
      <c r="AE1627">
        <v>32</v>
      </c>
      <c r="AF1627">
        <v>22</v>
      </c>
      <c r="AG1627" s="2">
        <v>0.68799999999999994</v>
      </c>
      <c r="AH1627">
        <v>28</v>
      </c>
      <c r="AI1627">
        <v>14</v>
      </c>
      <c r="AJ1627">
        <v>42</v>
      </c>
      <c r="AK1627">
        <v>23</v>
      </c>
      <c r="AL1627">
        <v>21</v>
      </c>
      <c r="AM1627">
        <v>-27</v>
      </c>
      <c r="AN1627">
        <v>240</v>
      </c>
      <c r="AO1627">
        <v>29</v>
      </c>
      <c r="AP1627">
        <v>27</v>
      </c>
      <c r="AQ1627">
        <v>27</v>
      </c>
      <c r="AR1627">
        <v>19</v>
      </c>
      <c r="AS1627">
        <v>6</v>
      </c>
      <c r="AT1627">
        <v>9</v>
      </c>
      <c r="AU1627">
        <v>13</v>
      </c>
      <c r="AV1627">
        <v>44</v>
      </c>
      <c r="AW1627">
        <f t="shared" si="310"/>
        <v>6</v>
      </c>
      <c r="AX1627">
        <f t="shared" si="311"/>
        <v>50</v>
      </c>
      <c r="AY1627" t="s">
        <v>102</v>
      </c>
      <c r="AZ1627" s="1">
        <v>46024.875</v>
      </c>
      <c r="BA1627" s="1">
        <v>46024</v>
      </c>
      <c r="BB1627">
        <v>1</v>
      </c>
      <c r="BC1627" t="s">
        <v>121</v>
      </c>
      <c r="BD1627">
        <v>2026</v>
      </c>
    </row>
    <row r="1628" spans="1:56" x14ac:dyDescent="0.25">
      <c r="A1628">
        <v>22500480</v>
      </c>
      <c r="B1628" t="s">
        <v>100</v>
      </c>
      <c r="C1628" t="s">
        <v>101</v>
      </c>
      <c r="D1628">
        <v>1610612741</v>
      </c>
      <c r="E1628" t="str">
        <f t="shared" si="300"/>
        <v>161061274122500480</v>
      </c>
      <c r="F1628" t="s">
        <v>74</v>
      </c>
      <c r="G1628" t="s">
        <v>75</v>
      </c>
      <c r="H1628">
        <v>1610612753</v>
      </c>
      <c r="I1628" s="4" t="str">
        <f t="shared" si="301"/>
        <v>161061275322500480</v>
      </c>
      <c r="J1628">
        <v>1</v>
      </c>
      <c r="K1628">
        <v>1</v>
      </c>
      <c r="L1628">
        <v>121</v>
      </c>
      <c r="M1628">
        <v>114</v>
      </c>
      <c r="N1628">
        <v>31</v>
      </c>
      <c r="O1628">
        <v>5</v>
      </c>
      <c r="P1628">
        <v>6</v>
      </c>
      <c r="Q1628" s="2">
        <f t="shared" si="302"/>
        <v>0.61508743391622611</v>
      </c>
      <c r="R1628" s="3">
        <f t="shared" si="303"/>
        <v>77.36</v>
      </c>
      <c r="S1628" s="3">
        <f t="shared" si="304"/>
        <v>79.239999999999995</v>
      </c>
      <c r="T1628" s="3">
        <f t="shared" si="305"/>
        <v>156.41158221302999</v>
      </c>
      <c r="U1628" s="3">
        <f t="shared" si="306"/>
        <v>143.86673397274106</v>
      </c>
      <c r="V1628" s="3">
        <f t="shared" si="307"/>
        <v>12.544848240288928</v>
      </c>
      <c r="W1628" s="2">
        <f t="shared" si="308"/>
        <v>2.5833333333333335</v>
      </c>
      <c r="X1628">
        <v>90</v>
      </c>
      <c r="Y1628">
        <v>45</v>
      </c>
      <c r="Z1628" s="2">
        <v>0.5</v>
      </c>
      <c r="AA1628">
        <v>41</v>
      </c>
      <c r="AB1628">
        <v>14</v>
      </c>
      <c r="AC1628">
        <f t="shared" si="309"/>
        <v>42</v>
      </c>
      <c r="AD1628" s="2">
        <v>0.34100000000000003</v>
      </c>
      <c r="AE1628">
        <v>19</v>
      </c>
      <c r="AF1628">
        <v>17</v>
      </c>
      <c r="AG1628" s="2">
        <v>0.89500000000000002</v>
      </c>
      <c r="AH1628">
        <v>38</v>
      </c>
      <c r="AI1628">
        <v>9</v>
      </c>
      <c r="AJ1628">
        <v>47</v>
      </c>
      <c r="AK1628">
        <v>15</v>
      </c>
      <c r="AL1628">
        <v>12</v>
      </c>
      <c r="AM1628">
        <v>7</v>
      </c>
      <c r="AN1628">
        <v>240</v>
      </c>
      <c r="AO1628">
        <v>22</v>
      </c>
      <c r="AP1628">
        <v>37</v>
      </c>
      <c r="AQ1628">
        <v>32</v>
      </c>
      <c r="AR1628">
        <v>30</v>
      </c>
      <c r="AS1628">
        <v>7</v>
      </c>
      <c r="AT1628">
        <v>16</v>
      </c>
      <c r="AU1628">
        <v>15</v>
      </c>
      <c r="AV1628">
        <v>54</v>
      </c>
      <c r="AW1628">
        <f t="shared" si="310"/>
        <v>8</v>
      </c>
      <c r="AX1628">
        <f t="shared" si="311"/>
        <v>62</v>
      </c>
      <c r="AY1628" t="s">
        <v>102</v>
      </c>
      <c r="AZ1628" s="1">
        <v>46024.833333333336</v>
      </c>
      <c r="BA1628" s="1">
        <v>46024</v>
      </c>
      <c r="BB1628">
        <v>1</v>
      </c>
      <c r="BC1628" t="s">
        <v>121</v>
      </c>
      <c r="BD1628">
        <v>2026</v>
      </c>
    </row>
    <row r="1629" spans="1:56" x14ac:dyDescent="0.25">
      <c r="A1629">
        <v>22500480</v>
      </c>
      <c r="B1629" t="s">
        <v>74</v>
      </c>
      <c r="C1629" t="s">
        <v>75</v>
      </c>
      <c r="D1629">
        <v>1610612753</v>
      </c>
      <c r="E1629" t="str">
        <f t="shared" si="300"/>
        <v>161061275322500480</v>
      </c>
      <c r="F1629" t="s">
        <v>100</v>
      </c>
      <c r="G1629" t="s">
        <v>101</v>
      </c>
      <c r="H1629">
        <v>1610612741</v>
      </c>
      <c r="I1629" s="4" t="str">
        <f t="shared" si="301"/>
        <v>161061274122500480</v>
      </c>
      <c r="J1629">
        <v>0</v>
      </c>
      <c r="K1629">
        <v>0</v>
      </c>
      <c r="L1629">
        <v>114</v>
      </c>
      <c r="M1629">
        <v>121</v>
      </c>
      <c r="N1629">
        <v>28</v>
      </c>
      <c r="O1629">
        <v>5</v>
      </c>
      <c r="P1629">
        <v>10</v>
      </c>
      <c r="Q1629" s="2">
        <f t="shared" si="302"/>
        <v>0.59848803023939523</v>
      </c>
      <c r="R1629" s="3">
        <f t="shared" si="303"/>
        <v>79.239999999999995</v>
      </c>
      <c r="S1629" s="3">
        <f t="shared" si="304"/>
        <v>77.36</v>
      </c>
      <c r="T1629" s="3">
        <f t="shared" si="305"/>
        <v>143.86673397274106</v>
      </c>
      <c r="U1629" s="3">
        <f t="shared" si="306"/>
        <v>156.41158221302999</v>
      </c>
      <c r="V1629" s="3">
        <f t="shared" si="307"/>
        <v>-12.544848240288928</v>
      </c>
      <c r="W1629" s="2">
        <f t="shared" si="308"/>
        <v>2.5454545454545454</v>
      </c>
      <c r="X1629">
        <v>86</v>
      </c>
      <c r="Y1629">
        <v>43</v>
      </c>
      <c r="Z1629" s="2">
        <v>0.5</v>
      </c>
      <c r="AA1629">
        <v>32</v>
      </c>
      <c r="AB1629">
        <v>14</v>
      </c>
      <c r="AC1629">
        <f t="shared" si="309"/>
        <v>42</v>
      </c>
      <c r="AD1629" s="2">
        <v>0.438</v>
      </c>
      <c r="AE1629">
        <v>21</v>
      </c>
      <c r="AF1629">
        <v>14</v>
      </c>
      <c r="AG1629" s="2">
        <v>0.66700000000000004</v>
      </c>
      <c r="AH1629">
        <v>31</v>
      </c>
      <c r="AI1629">
        <v>5</v>
      </c>
      <c r="AJ1629">
        <v>36</v>
      </c>
      <c r="AK1629">
        <v>23</v>
      </c>
      <c r="AL1629">
        <v>11</v>
      </c>
      <c r="AM1629">
        <v>-7</v>
      </c>
      <c r="AN1629">
        <v>240</v>
      </c>
      <c r="AO1629">
        <v>32</v>
      </c>
      <c r="AP1629">
        <v>27</v>
      </c>
      <c r="AQ1629">
        <v>36</v>
      </c>
      <c r="AR1629">
        <v>19</v>
      </c>
      <c r="AS1629">
        <v>13</v>
      </c>
      <c r="AT1629">
        <v>19</v>
      </c>
      <c r="AU1629">
        <v>19</v>
      </c>
      <c r="AV1629">
        <v>44</v>
      </c>
      <c r="AW1629">
        <f t="shared" si="310"/>
        <v>14</v>
      </c>
      <c r="AX1629">
        <f t="shared" si="311"/>
        <v>58</v>
      </c>
      <c r="AY1629" t="s">
        <v>102</v>
      </c>
      <c r="AZ1629" s="1">
        <v>46024.833333333336</v>
      </c>
      <c r="BA1629" s="1">
        <v>46024</v>
      </c>
      <c r="BB1629">
        <v>1</v>
      </c>
      <c r="BC1629" t="s">
        <v>121</v>
      </c>
      <c r="BD1629">
        <v>2026</v>
      </c>
    </row>
    <row r="1630" spans="1:56" x14ac:dyDescent="0.25">
      <c r="A1630">
        <v>22500481</v>
      </c>
      <c r="B1630" t="s">
        <v>115</v>
      </c>
      <c r="C1630" t="s">
        <v>116</v>
      </c>
      <c r="D1630">
        <v>1610612749</v>
      </c>
      <c r="E1630" t="str">
        <f t="shared" si="300"/>
        <v>161061274922500481</v>
      </c>
      <c r="F1630" t="s">
        <v>92</v>
      </c>
      <c r="G1630" t="s">
        <v>93</v>
      </c>
      <c r="H1630">
        <v>1610612766</v>
      </c>
      <c r="I1630" s="4" t="str">
        <f t="shared" si="301"/>
        <v>161061276622500481</v>
      </c>
      <c r="J1630">
        <v>1</v>
      </c>
      <c r="K1630">
        <v>1</v>
      </c>
      <c r="L1630">
        <v>122</v>
      </c>
      <c r="M1630">
        <v>121</v>
      </c>
      <c r="N1630">
        <v>31</v>
      </c>
      <c r="O1630">
        <v>4</v>
      </c>
      <c r="P1630">
        <v>7</v>
      </c>
      <c r="Q1630" s="2">
        <f t="shared" si="302"/>
        <v>0.64264643910661612</v>
      </c>
      <c r="R1630" s="3">
        <f t="shared" si="303"/>
        <v>75.92</v>
      </c>
      <c r="S1630" s="3">
        <f t="shared" si="304"/>
        <v>72.319999999999993</v>
      </c>
      <c r="T1630" s="3">
        <f t="shared" si="305"/>
        <v>160.69546891464699</v>
      </c>
      <c r="U1630" s="3">
        <f t="shared" si="306"/>
        <v>167.31194690265488</v>
      </c>
      <c r="V1630" s="3">
        <f t="shared" si="307"/>
        <v>-6.6164779880078868</v>
      </c>
      <c r="W1630" s="2">
        <f t="shared" si="308"/>
        <v>2.8181818181818183</v>
      </c>
      <c r="X1630">
        <v>87</v>
      </c>
      <c r="Y1630">
        <v>45</v>
      </c>
      <c r="Z1630" s="2">
        <v>0.51700000000000002</v>
      </c>
      <c r="AA1630">
        <v>37</v>
      </c>
      <c r="AB1630">
        <v>16</v>
      </c>
      <c r="AC1630">
        <f t="shared" si="309"/>
        <v>48</v>
      </c>
      <c r="AD1630" s="2">
        <v>0.432</v>
      </c>
      <c r="AE1630">
        <v>18</v>
      </c>
      <c r="AF1630">
        <v>16</v>
      </c>
      <c r="AG1630" s="2">
        <v>0.88900000000000001</v>
      </c>
      <c r="AH1630">
        <v>28</v>
      </c>
      <c r="AI1630">
        <v>8</v>
      </c>
      <c r="AJ1630">
        <v>36</v>
      </c>
      <c r="AK1630">
        <v>23</v>
      </c>
      <c r="AL1630">
        <v>11</v>
      </c>
      <c r="AM1630">
        <v>1</v>
      </c>
      <c r="AN1630">
        <v>240</v>
      </c>
      <c r="AO1630">
        <v>24</v>
      </c>
      <c r="AP1630">
        <v>27</v>
      </c>
      <c r="AQ1630">
        <v>36</v>
      </c>
      <c r="AR1630">
        <v>35</v>
      </c>
      <c r="AS1630">
        <v>3</v>
      </c>
      <c r="AT1630">
        <v>16</v>
      </c>
      <c r="AU1630">
        <v>13</v>
      </c>
      <c r="AV1630">
        <v>48</v>
      </c>
      <c r="AW1630">
        <f t="shared" si="310"/>
        <v>10</v>
      </c>
      <c r="AX1630">
        <f t="shared" si="311"/>
        <v>58</v>
      </c>
      <c r="AY1630" t="s">
        <v>102</v>
      </c>
      <c r="AZ1630" s="1">
        <v>46024.833333333336</v>
      </c>
      <c r="BA1630" s="1">
        <v>46024</v>
      </c>
      <c r="BB1630">
        <v>1</v>
      </c>
      <c r="BC1630" t="s">
        <v>121</v>
      </c>
      <c r="BD1630">
        <v>2026</v>
      </c>
    </row>
    <row r="1631" spans="1:56" x14ac:dyDescent="0.25">
      <c r="A1631">
        <v>22500481</v>
      </c>
      <c r="B1631" t="s">
        <v>92</v>
      </c>
      <c r="C1631" t="s">
        <v>93</v>
      </c>
      <c r="D1631">
        <v>1610612766</v>
      </c>
      <c r="E1631" t="str">
        <f t="shared" si="300"/>
        <v>161061276622500481</v>
      </c>
      <c r="F1631" t="s">
        <v>115</v>
      </c>
      <c r="G1631" t="s">
        <v>116</v>
      </c>
      <c r="H1631">
        <v>1610612749</v>
      </c>
      <c r="I1631" s="4" t="str">
        <f t="shared" si="301"/>
        <v>161061274922500481</v>
      </c>
      <c r="J1631">
        <v>0</v>
      </c>
      <c r="K1631">
        <v>0</v>
      </c>
      <c r="L1631">
        <v>121</v>
      </c>
      <c r="M1631">
        <v>122</v>
      </c>
      <c r="N1631">
        <v>27</v>
      </c>
      <c r="O1631">
        <v>3</v>
      </c>
      <c r="P1631">
        <v>5</v>
      </c>
      <c r="Q1631" s="2">
        <f t="shared" si="302"/>
        <v>0.64143341815097543</v>
      </c>
      <c r="R1631" s="3">
        <f t="shared" si="303"/>
        <v>72.319999999999993</v>
      </c>
      <c r="S1631" s="3">
        <f t="shared" si="304"/>
        <v>75.92</v>
      </c>
      <c r="T1631" s="3">
        <f t="shared" si="305"/>
        <v>167.31194690265488</v>
      </c>
      <c r="U1631" s="3">
        <f t="shared" si="306"/>
        <v>160.69546891464699</v>
      </c>
      <c r="V1631" s="3">
        <f t="shared" si="307"/>
        <v>6.6164779880078868</v>
      </c>
      <c r="W1631" s="2">
        <f t="shared" si="308"/>
        <v>1.9285714285714286</v>
      </c>
      <c r="X1631">
        <v>82</v>
      </c>
      <c r="Y1631">
        <v>40</v>
      </c>
      <c r="Z1631" s="2">
        <v>0.48799999999999999</v>
      </c>
      <c r="AA1631">
        <v>40</v>
      </c>
      <c r="AB1631">
        <v>18</v>
      </c>
      <c r="AC1631">
        <f t="shared" si="309"/>
        <v>54</v>
      </c>
      <c r="AD1631" s="2">
        <v>0.45</v>
      </c>
      <c r="AE1631">
        <v>28</v>
      </c>
      <c r="AF1631">
        <v>23</v>
      </c>
      <c r="AG1631" s="2">
        <v>0.82099999999999995</v>
      </c>
      <c r="AH1631">
        <v>31</v>
      </c>
      <c r="AI1631">
        <v>8</v>
      </c>
      <c r="AJ1631">
        <v>39</v>
      </c>
      <c r="AK1631">
        <v>18</v>
      </c>
      <c r="AL1631">
        <v>14</v>
      </c>
      <c r="AM1631">
        <v>-1</v>
      </c>
      <c r="AN1631">
        <v>240</v>
      </c>
      <c r="AO1631">
        <v>38</v>
      </c>
      <c r="AP1631">
        <v>22</v>
      </c>
      <c r="AQ1631">
        <v>31</v>
      </c>
      <c r="AR1631">
        <v>30</v>
      </c>
      <c r="AS1631">
        <v>16</v>
      </c>
      <c r="AT1631">
        <v>14</v>
      </c>
      <c r="AU1631">
        <v>13</v>
      </c>
      <c r="AV1631">
        <v>38</v>
      </c>
      <c r="AW1631">
        <f t="shared" si="310"/>
        <v>6</v>
      </c>
      <c r="AX1631">
        <f t="shared" si="311"/>
        <v>44</v>
      </c>
      <c r="AY1631" t="s">
        <v>102</v>
      </c>
      <c r="AZ1631" s="1">
        <v>46024.833333333336</v>
      </c>
      <c r="BA1631" s="1">
        <v>46024</v>
      </c>
      <c r="BB1631">
        <v>1</v>
      </c>
      <c r="BC1631" t="s">
        <v>121</v>
      </c>
      <c r="BD1631">
        <v>2026</v>
      </c>
    </row>
    <row r="1632" spans="1:56" x14ac:dyDescent="0.25">
      <c r="A1632">
        <v>22500482</v>
      </c>
      <c r="B1632" t="s">
        <v>105</v>
      </c>
      <c r="C1632" t="s">
        <v>106</v>
      </c>
      <c r="D1632">
        <v>1610612740</v>
      </c>
      <c r="E1632" t="str">
        <f t="shared" si="300"/>
        <v>161061274022500482</v>
      </c>
      <c r="F1632" t="s">
        <v>85</v>
      </c>
      <c r="G1632" t="s">
        <v>86</v>
      </c>
      <c r="H1632">
        <v>1610612757</v>
      </c>
      <c r="I1632" s="4" t="str">
        <f t="shared" si="301"/>
        <v>161061275722500482</v>
      </c>
      <c r="J1632">
        <v>1</v>
      </c>
      <c r="K1632">
        <v>0</v>
      </c>
      <c r="L1632">
        <v>109</v>
      </c>
      <c r="M1632">
        <v>122</v>
      </c>
      <c r="N1632">
        <v>22</v>
      </c>
      <c r="O1632">
        <v>11</v>
      </c>
      <c r="P1632">
        <v>8</v>
      </c>
      <c r="Q1632" s="2">
        <f t="shared" si="302"/>
        <v>0.51453927492447127</v>
      </c>
      <c r="R1632" s="3">
        <f t="shared" si="303"/>
        <v>71.92</v>
      </c>
      <c r="S1632" s="3">
        <f t="shared" si="304"/>
        <v>77.2</v>
      </c>
      <c r="T1632" s="3">
        <f t="shared" si="305"/>
        <v>151.55728587319243</v>
      </c>
      <c r="U1632" s="3">
        <f t="shared" si="306"/>
        <v>158.03108808290153</v>
      </c>
      <c r="V1632" s="3">
        <f t="shared" si="307"/>
        <v>-6.4738022097091061</v>
      </c>
      <c r="W1632" s="2">
        <f t="shared" si="308"/>
        <v>1.4666666666666666</v>
      </c>
      <c r="X1632">
        <v>98</v>
      </c>
      <c r="Y1632">
        <v>44</v>
      </c>
      <c r="Z1632" s="2">
        <v>0.44900000000000001</v>
      </c>
      <c r="AA1632">
        <v>30</v>
      </c>
      <c r="AB1632">
        <v>8</v>
      </c>
      <c r="AC1632">
        <f t="shared" si="309"/>
        <v>24</v>
      </c>
      <c r="AD1632" s="2">
        <v>0.26700000000000002</v>
      </c>
      <c r="AE1632">
        <v>18</v>
      </c>
      <c r="AF1632">
        <v>13</v>
      </c>
      <c r="AG1632" s="2">
        <v>0.72199999999999998</v>
      </c>
      <c r="AH1632">
        <v>23</v>
      </c>
      <c r="AI1632">
        <v>19</v>
      </c>
      <c r="AJ1632">
        <v>42</v>
      </c>
      <c r="AK1632">
        <v>22</v>
      </c>
      <c r="AL1632">
        <v>15</v>
      </c>
      <c r="AM1632">
        <v>-13</v>
      </c>
      <c r="AN1632">
        <v>240</v>
      </c>
      <c r="AO1632">
        <v>37</v>
      </c>
      <c r="AP1632">
        <v>18</v>
      </c>
      <c r="AQ1632">
        <v>20</v>
      </c>
      <c r="AR1632">
        <v>34</v>
      </c>
      <c r="AS1632">
        <v>10</v>
      </c>
      <c r="AT1632">
        <v>23</v>
      </c>
      <c r="AU1632">
        <v>15</v>
      </c>
      <c r="AV1632">
        <v>68</v>
      </c>
      <c r="AW1632">
        <f t="shared" si="310"/>
        <v>4</v>
      </c>
      <c r="AX1632">
        <f t="shared" si="311"/>
        <v>72</v>
      </c>
      <c r="AY1632" t="s">
        <v>102</v>
      </c>
      <c r="AZ1632" s="1">
        <v>46024.833333333336</v>
      </c>
      <c r="BA1632" s="1">
        <v>46024</v>
      </c>
      <c r="BB1632">
        <v>1</v>
      </c>
      <c r="BC1632" t="s">
        <v>121</v>
      </c>
      <c r="BD1632">
        <v>2026</v>
      </c>
    </row>
    <row r="1633" spans="1:56" x14ac:dyDescent="0.25">
      <c r="A1633">
        <v>22500482</v>
      </c>
      <c r="B1633" t="s">
        <v>85</v>
      </c>
      <c r="C1633" t="s">
        <v>86</v>
      </c>
      <c r="D1633">
        <v>1610612757</v>
      </c>
      <c r="E1633" t="str">
        <f t="shared" si="300"/>
        <v>161061275722500482</v>
      </c>
      <c r="F1633" t="s">
        <v>105</v>
      </c>
      <c r="G1633" t="s">
        <v>106</v>
      </c>
      <c r="H1633">
        <v>1610612740</v>
      </c>
      <c r="I1633" s="4" t="str">
        <f t="shared" si="301"/>
        <v>161061274022500482</v>
      </c>
      <c r="J1633">
        <v>0</v>
      </c>
      <c r="K1633">
        <v>1</v>
      </c>
      <c r="L1633">
        <v>122</v>
      </c>
      <c r="M1633">
        <v>109</v>
      </c>
      <c r="N1633">
        <v>27</v>
      </c>
      <c r="O1633">
        <v>7</v>
      </c>
      <c r="P1633">
        <v>6</v>
      </c>
      <c r="Q1633" s="2">
        <f t="shared" si="302"/>
        <v>0.57984790874524716</v>
      </c>
      <c r="R1633" s="3">
        <f t="shared" si="303"/>
        <v>77.2</v>
      </c>
      <c r="S1633" s="3">
        <f t="shared" si="304"/>
        <v>71.92</v>
      </c>
      <c r="T1633" s="3">
        <f t="shared" si="305"/>
        <v>158.03108808290153</v>
      </c>
      <c r="U1633" s="3">
        <f t="shared" si="306"/>
        <v>151.55728587319243</v>
      </c>
      <c r="V1633" s="3">
        <f t="shared" si="307"/>
        <v>6.4738022097091061</v>
      </c>
      <c r="W1633" s="2">
        <f t="shared" si="308"/>
        <v>3</v>
      </c>
      <c r="X1633">
        <v>92</v>
      </c>
      <c r="Y1633">
        <v>41</v>
      </c>
      <c r="Z1633" s="2">
        <v>0.44600000000000001</v>
      </c>
      <c r="AA1633">
        <v>47</v>
      </c>
      <c r="AB1633">
        <v>16</v>
      </c>
      <c r="AC1633">
        <f t="shared" si="309"/>
        <v>48</v>
      </c>
      <c r="AD1633" s="2">
        <v>0.34</v>
      </c>
      <c r="AE1633">
        <v>30</v>
      </c>
      <c r="AF1633">
        <v>24</v>
      </c>
      <c r="AG1633" s="2">
        <v>0.8</v>
      </c>
      <c r="AH1633">
        <v>27</v>
      </c>
      <c r="AI1633">
        <v>19</v>
      </c>
      <c r="AJ1633">
        <v>46</v>
      </c>
      <c r="AK1633">
        <v>17</v>
      </c>
      <c r="AL1633">
        <v>9</v>
      </c>
      <c r="AM1633">
        <v>13</v>
      </c>
      <c r="AN1633">
        <v>240</v>
      </c>
      <c r="AO1633">
        <v>29</v>
      </c>
      <c r="AP1633">
        <v>34</v>
      </c>
      <c r="AQ1633">
        <v>22</v>
      </c>
      <c r="AR1633">
        <v>37</v>
      </c>
      <c r="AS1633">
        <v>22</v>
      </c>
      <c r="AT1633">
        <v>6</v>
      </c>
      <c r="AU1633">
        <v>23</v>
      </c>
      <c r="AV1633">
        <v>46</v>
      </c>
      <c r="AW1633">
        <f t="shared" si="310"/>
        <v>4</v>
      </c>
      <c r="AX1633">
        <f t="shared" si="311"/>
        <v>50</v>
      </c>
      <c r="AY1633" t="s">
        <v>102</v>
      </c>
      <c r="AZ1633" s="1">
        <v>46024.833333333336</v>
      </c>
      <c r="BA1633" s="1">
        <v>46024</v>
      </c>
      <c r="BB1633">
        <v>1</v>
      </c>
      <c r="BC1633" t="s">
        <v>121</v>
      </c>
      <c r="BD1633">
        <v>2026</v>
      </c>
    </row>
    <row r="1634" spans="1:56" x14ac:dyDescent="0.25">
      <c r="A1634">
        <v>22500478</v>
      </c>
      <c r="B1634" t="s">
        <v>62</v>
      </c>
      <c r="C1634" t="s">
        <v>63</v>
      </c>
      <c r="D1634">
        <v>1610612739</v>
      </c>
      <c r="E1634" t="str">
        <f t="shared" si="300"/>
        <v>161061273922500478</v>
      </c>
      <c r="F1634" t="s">
        <v>80</v>
      </c>
      <c r="G1634" t="s">
        <v>81</v>
      </c>
      <c r="H1634">
        <v>1610612743</v>
      </c>
      <c r="I1634" s="4" t="str">
        <f t="shared" si="301"/>
        <v>161061274322500478</v>
      </c>
      <c r="J1634">
        <v>1</v>
      </c>
      <c r="K1634">
        <v>1</v>
      </c>
      <c r="L1634">
        <v>113</v>
      </c>
      <c r="M1634">
        <v>108</v>
      </c>
      <c r="N1634">
        <v>32</v>
      </c>
      <c r="O1634">
        <v>8</v>
      </c>
      <c r="P1634">
        <v>6</v>
      </c>
      <c r="Q1634" s="2">
        <f t="shared" si="302"/>
        <v>0.59877066553624414</v>
      </c>
      <c r="R1634" s="3">
        <f t="shared" si="303"/>
        <v>64.36</v>
      </c>
      <c r="S1634" s="3">
        <f t="shared" si="304"/>
        <v>86.72</v>
      </c>
      <c r="T1634" s="3">
        <f t="shared" si="305"/>
        <v>175.57489123679304</v>
      </c>
      <c r="U1634" s="3">
        <f t="shared" si="306"/>
        <v>124.53874538745389</v>
      </c>
      <c r="V1634" s="3">
        <f t="shared" si="307"/>
        <v>51.03614584933915</v>
      </c>
      <c r="W1634" s="2">
        <f t="shared" si="308"/>
        <v>2</v>
      </c>
      <c r="X1634">
        <v>86</v>
      </c>
      <c r="Y1634">
        <v>43</v>
      </c>
      <c r="Z1634" s="2">
        <v>0.5</v>
      </c>
      <c r="AA1634">
        <v>39</v>
      </c>
      <c r="AB1634">
        <v>16</v>
      </c>
      <c r="AC1634">
        <f t="shared" si="309"/>
        <v>48</v>
      </c>
      <c r="AD1634" s="2">
        <v>0.41</v>
      </c>
      <c r="AE1634">
        <v>19</v>
      </c>
      <c r="AF1634">
        <v>11</v>
      </c>
      <c r="AG1634" s="2">
        <v>0.57899999999999996</v>
      </c>
      <c r="AH1634">
        <v>41</v>
      </c>
      <c r="AI1634">
        <v>14</v>
      </c>
      <c r="AJ1634">
        <v>55</v>
      </c>
      <c r="AK1634">
        <v>18</v>
      </c>
      <c r="AL1634">
        <v>16</v>
      </c>
      <c r="AM1634">
        <v>5</v>
      </c>
      <c r="AN1634">
        <v>240</v>
      </c>
      <c r="AO1634">
        <v>28</v>
      </c>
      <c r="AP1634">
        <v>34</v>
      </c>
      <c r="AQ1634">
        <v>26</v>
      </c>
      <c r="AR1634">
        <v>25</v>
      </c>
      <c r="AS1634">
        <v>9</v>
      </c>
      <c r="AT1634">
        <v>13</v>
      </c>
      <c r="AU1634">
        <v>10</v>
      </c>
      <c r="AV1634">
        <v>50</v>
      </c>
      <c r="AW1634">
        <f t="shared" si="310"/>
        <v>4</v>
      </c>
      <c r="AX1634">
        <f t="shared" si="311"/>
        <v>54</v>
      </c>
      <c r="AY1634" t="s">
        <v>102</v>
      </c>
      <c r="AZ1634" s="1">
        <v>46024.8125</v>
      </c>
      <c r="BA1634" s="1">
        <v>46024</v>
      </c>
      <c r="BB1634">
        <v>1</v>
      </c>
      <c r="BC1634" t="s">
        <v>121</v>
      </c>
      <c r="BD1634">
        <v>2026</v>
      </c>
    </row>
    <row r="1635" spans="1:56" x14ac:dyDescent="0.25">
      <c r="A1635">
        <v>22500478</v>
      </c>
      <c r="B1635" t="s">
        <v>80</v>
      </c>
      <c r="C1635" t="s">
        <v>81</v>
      </c>
      <c r="D1635">
        <v>1610612743</v>
      </c>
      <c r="E1635" t="str">
        <f t="shared" si="300"/>
        <v>161061274322500478</v>
      </c>
      <c r="F1635" t="s">
        <v>62</v>
      </c>
      <c r="G1635" t="s">
        <v>63</v>
      </c>
      <c r="H1635">
        <v>1610612739</v>
      </c>
      <c r="I1635" s="4" t="str">
        <f t="shared" si="301"/>
        <v>161061273922500478</v>
      </c>
      <c r="J1635">
        <v>0</v>
      </c>
      <c r="K1635">
        <v>0</v>
      </c>
      <c r="L1635">
        <v>108</v>
      </c>
      <c r="M1635">
        <v>113</v>
      </c>
      <c r="N1635">
        <v>26</v>
      </c>
      <c r="O1635">
        <v>3</v>
      </c>
      <c r="P1635">
        <v>8</v>
      </c>
      <c r="Q1635" s="2">
        <f t="shared" si="302"/>
        <v>0.54151624548736466</v>
      </c>
      <c r="R1635" s="3">
        <f t="shared" si="303"/>
        <v>86.72</v>
      </c>
      <c r="S1635" s="3">
        <f t="shared" si="304"/>
        <v>64.36</v>
      </c>
      <c r="T1635" s="3">
        <f t="shared" si="305"/>
        <v>124.53874538745389</v>
      </c>
      <c r="U1635" s="3">
        <f t="shared" si="306"/>
        <v>175.57489123679304</v>
      </c>
      <c r="V1635" s="3">
        <f t="shared" si="307"/>
        <v>-51.03614584933915</v>
      </c>
      <c r="W1635" s="2">
        <f t="shared" si="308"/>
        <v>3.25</v>
      </c>
      <c r="X1635">
        <v>94</v>
      </c>
      <c r="Y1635">
        <v>40</v>
      </c>
      <c r="Z1635" s="2">
        <v>0.42599999999999999</v>
      </c>
      <c r="AA1635">
        <v>47</v>
      </c>
      <c r="AB1635">
        <v>17</v>
      </c>
      <c r="AC1635">
        <f t="shared" si="309"/>
        <v>51</v>
      </c>
      <c r="AD1635" s="2">
        <v>0.36199999999999999</v>
      </c>
      <c r="AE1635">
        <v>13</v>
      </c>
      <c r="AF1635">
        <v>11</v>
      </c>
      <c r="AG1635" s="2">
        <v>0.84599999999999997</v>
      </c>
      <c r="AH1635">
        <v>27</v>
      </c>
      <c r="AI1635">
        <v>5</v>
      </c>
      <c r="AJ1635">
        <v>32</v>
      </c>
      <c r="AK1635">
        <v>15</v>
      </c>
      <c r="AL1635">
        <v>8</v>
      </c>
      <c r="AM1635">
        <v>-5</v>
      </c>
      <c r="AN1635">
        <v>240</v>
      </c>
      <c r="AO1635">
        <v>24</v>
      </c>
      <c r="AP1635">
        <v>35</v>
      </c>
      <c r="AQ1635">
        <v>38</v>
      </c>
      <c r="AR1635">
        <v>11</v>
      </c>
      <c r="AS1635">
        <v>11</v>
      </c>
      <c r="AT1635">
        <v>13</v>
      </c>
      <c r="AU1635">
        <v>18</v>
      </c>
      <c r="AV1635">
        <v>34</v>
      </c>
      <c r="AW1635">
        <f t="shared" si="310"/>
        <v>12</v>
      </c>
      <c r="AX1635">
        <f t="shared" si="311"/>
        <v>46</v>
      </c>
      <c r="AY1635" t="s">
        <v>102</v>
      </c>
      <c r="AZ1635" s="1">
        <v>46024.8125</v>
      </c>
      <c r="BA1635" s="1">
        <v>46024</v>
      </c>
      <c r="BB1635">
        <v>1</v>
      </c>
      <c r="BC1635" t="s">
        <v>121</v>
      </c>
      <c r="BD1635">
        <v>2026</v>
      </c>
    </row>
    <row r="1636" spans="1:56" x14ac:dyDescent="0.25">
      <c r="A1636">
        <v>22500479</v>
      </c>
      <c r="B1636" t="s">
        <v>55</v>
      </c>
      <c r="C1636" t="s">
        <v>56</v>
      </c>
      <c r="D1636">
        <v>1610612752</v>
      </c>
      <c r="E1636" t="str">
        <f t="shared" si="300"/>
        <v>161061275222500479</v>
      </c>
      <c r="F1636" t="s">
        <v>83</v>
      </c>
      <c r="G1636" t="s">
        <v>84</v>
      </c>
      <c r="H1636">
        <v>1610612737</v>
      </c>
      <c r="I1636" s="4" t="str">
        <f t="shared" si="301"/>
        <v>161061273722500479</v>
      </c>
      <c r="J1636">
        <v>1</v>
      </c>
      <c r="K1636">
        <v>0</v>
      </c>
      <c r="L1636">
        <v>99</v>
      </c>
      <c r="M1636">
        <v>111</v>
      </c>
      <c r="N1636">
        <v>27</v>
      </c>
      <c r="O1636">
        <v>6</v>
      </c>
      <c r="P1636">
        <v>8</v>
      </c>
      <c r="Q1636" s="2">
        <f t="shared" si="302"/>
        <v>0.46592620481927716</v>
      </c>
      <c r="R1636" s="3">
        <f t="shared" si="303"/>
        <v>78.239999999999995</v>
      </c>
      <c r="S1636" s="3">
        <f t="shared" si="304"/>
        <v>77</v>
      </c>
      <c r="T1636" s="3">
        <f t="shared" si="305"/>
        <v>126.53374233128835</v>
      </c>
      <c r="U1636" s="3">
        <f t="shared" si="306"/>
        <v>144.15584415584414</v>
      </c>
      <c r="V1636" s="3">
        <f t="shared" si="307"/>
        <v>-17.622101824555784</v>
      </c>
      <c r="W1636" s="2">
        <f t="shared" si="308"/>
        <v>1.9285714285714286</v>
      </c>
      <c r="X1636">
        <v>97</v>
      </c>
      <c r="Y1636">
        <v>36</v>
      </c>
      <c r="Z1636" s="2">
        <v>0.371</v>
      </c>
      <c r="AA1636">
        <v>42</v>
      </c>
      <c r="AB1636">
        <v>9</v>
      </c>
      <c r="AC1636">
        <f t="shared" si="309"/>
        <v>27</v>
      </c>
      <c r="AD1636" s="2">
        <v>0.214</v>
      </c>
      <c r="AE1636">
        <v>21</v>
      </c>
      <c r="AF1636">
        <v>18</v>
      </c>
      <c r="AG1636" s="2">
        <v>0.85699999999999998</v>
      </c>
      <c r="AH1636">
        <v>38</v>
      </c>
      <c r="AI1636">
        <v>14</v>
      </c>
      <c r="AJ1636">
        <v>52</v>
      </c>
      <c r="AK1636">
        <v>17</v>
      </c>
      <c r="AL1636">
        <v>14</v>
      </c>
      <c r="AM1636">
        <v>-12</v>
      </c>
      <c r="AN1636">
        <v>240</v>
      </c>
      <c r="AO1636">
        <v>30</v>
      </c>
      <c r="AP1636">
        <v>17</v>
      </c>
      <c r="AQ1636">
        <v>23</v>
      </c>
      <c r="AR1636">
        <v>29</v>
      </c>
      <c r="AS1636">
        <v>9</v>
      </c>
      <c r="AT1636">
        <v>28</v>
      </c>
      <c r="AU1636">
        <v>17</v>
      </c>
      <c r="AV1636">
        <v>46</v>
      </c>
      <c r="AW1636">
        <f t="shared" si="310"/>
        <v>8</v>
      </c>
      <c r="AX1636">
        <f t="shared" si="311"/>
        <v>54</v>
      </c>
      <c r="AY1636" t="s">
        <v>102</v>
      </c>
      <c r="AZ1636" s="1">
        <v>46024.8125</v>
      </c>
      <c r="BA1636" s="1">
        <v>46024</v>
      </c>
      <c r="BB1636">
        <v>1</v>
      </c>
      <c r="BC1636" t="s">
        <v>121</v>
      </c>
      <c r="BD1636">
        <v>2026</v>
      </c>
    </row>
    <row r="1637" spans="1:56" x14ac:dyDescent="0.25">
      <c r="A1637">
        <v>22500479</v>
      </c>
      <c r="B1637" t="s">
        <v>83</v>
      </c>
      <c r="C1637" t="s">
        <v>84</v>
      </c>
      <c r="D1637">
        <v>1610612737</v>
      </c>
      <c r="E1637" t="str">
        <f t="shared" si="300"/>
        <v>161061273722500479</v>
      </c>
      <c r="F1637" t="s">
        <v>55</v>
      </c>
      <c r="G1637" t="s">
        <v>56</v>
      </c>
      <c r="H1637">
        <v>1610612752</v>
      </c>
      <c r="I1637" s="4" t="str">
        <f t="shared" si="301"/>
        <v>161061275222500479</v>
      </c>
      <c r="J1637">
        <v>0</v>
      </c>
      <c r="K1637">
        <v>1</v>
      </c>
      <c r="L1637">
        <v>111</v>
      </c>
      <c r="M1637">
        <v>99</v>
      </c>
      <c r="N1637">
        <v>31</v>
      </c>
      <c r="O1637">
        <v>2</v>
      </c>
      <c r="P1637">
        <v>12</v>
      </c>
      <c r="Q1637" s="2">
        <f t="shared" si="302"/>
        <v>0.56060606060606055</v>
      </c>
      <c r="R1637" s="3">
        <f t="shared" si="303"/>
        <v>77</v>
      </c>
      <c r="S1637" s="3">
        <f t="shared" si="304"/>
        <v>78.239999999999995</v>
      </c>
      <c r="T1637" s="3">
        <f t="shared" si="305"/>
        <v>144.15584415584414</v>
      </c>
      <c r="U1637" s="3">
        <f t="shared" si="306"/>
        <v>126.53374233128835</v>
      </c>
      <c r="V1637" s="3">
        <f t="shared" si="307"/>
        <v>17.622101824555784</v>
      </c>
      <c r="W1637" s="2">
        <f t="shared" si="308"/>
        <v>2.3846153846153846</v>
      </c>
      <c r="X1637">
        <v>88</v>
      </c>
      <c r="Y1637">
        <v>42</v>
      </c>
      <c r="Z1637" s="2">
        <v>0.47699999999999998</v>
      </c>
      <c r="AA1637">
        <v>36</v>
      </c>
      <c r="AB1637">
        <v>12</v>
      </c>
      <c r="AC1637">
        <f t="shared" si="309"/>
        <v>36</v>
      </c>
      <c r="AD1637" s="2">
        <v>0.33300000000000002</v>
      </c>
      <c r="AE1637">
        <v>25</v>
      </c>
      <c r="AF1637">
        <v>15</v>
      </c>
      <c r="AG1637" s="2">
        <v>0.6</v>
      </c>
      <c r="AH1637">
        <v>40</v>
      </c>
      <c r="AI1637">
        <v>9</v>
      </c>
      <c r="AJ1637">
        <v>49</v>
      </c>
      <c r="AK1637">
        <v>21</v>
      </c>
      <c r="AL1637">
        <v>13</v>
      </c>
      <c r="AM1637">
        <v>12</v>
      </c>
      <c r="AN1637">
        <v>240</v>
      </c>
      <c r="AO1637">
        <v>33</v>
      </c>
      <c r="AP1637">
        <v>27</v>
      </c>
      <c r="AQ1637">
        <v>34</v>
      </c>
      <c r="AR1637">
        <v>17</v>
      </c>
      <c r="AS1637">
        <v>26</v>
      </c>
      <c r="AT1637">
        <v>27</v>
      </c>
      <c r="AU1637">
        <v>12</v>
      </c>
      <c r="AV1637">
        <v>58</v>
      </c>
      <c r="AW1637">
        <f t="shared" si="310"/>
        <v>2</v>
      </c>
      <c r="AX1637">
        <f t="shared" si="311"/>
        <v>60</v>
      </c>
      <c r="AY1637" t="s">
        <v>102</v>
      </c>
      <c r="AZ1637" s="1">
        <v>46024.8125</v>
      </c>
      <c r="BA1637" s="1">
        <v>46024</v>
      </c>
      <c r="BB1637">
        <v>1</v>
      </c>
      <c r="BC1637" t="s">
        <v>121</v>
      </c>
      <c r="BD1637">
        <v>2026</v>
      </c>
    </row>
    <row r="1638" spans="1:56" x14ac:dyDescent="0.25">
      <c r="A1638">
        <v>22500476</v>
      </c>
      <c r="B1638" t="s">
        <v>53</v>
      </c>
      <c r="C1638" t="s">
        <v>54</v>
      </c>
      <c r="D1638">
        <v>1610612759</v>
      </c>
      <c r="E1638" t="str">
        <f t="shared" si="300"/>
        <v>161061275922500476</v>
      </c>
      <c r="F1638" t="s">
        <v>113</v>
      </c>
      <c r="G1638" t="s">
        <v>114</v>
      </c>
      <c r="H1638">
        <v>1610612754</v>
      </c>
      <c r="I1638" s="4" t="str">
        <f t="shared" si="301"/>
        <v>161061275422500476</v>
      </c>
      <c r="J1638">
        <v>0</v>
      </c>
      <c r="K1638">
        <v>1</v>
      </c>
      <c r="L1638">
        <v>123</v>
      </c>
      <c r="M1638">
        <v>113</v>
      </c>
      <c r="N1638">
        <v>23</v>
      </c>
      <c r="O1638">
        <v>2</v>
      </c>
      <c r="P1638">
        <v>8</v>
      </c>
      <c r="Q1638" s="2">
        <f t="shared" si="302"/>
        <v>0.55746918056562733</v>
      </c>
      <c r="R1638" s="3">
        <f t="shared" si="303"/>
        <v>86.32</v>
      </c>
      <c r="S1638" s="3">
        <f t="shared" si="304"/>
        <v>77.599999999999994</v>
      </c>
      <c r="T1638" s="3">
        <f t="shared" si="305"/>
        <v>142.49304911955517</v>
      </c>
      <c r="U1638" s="3">
        <f t="shared" si="306"/>
        <v>145.61855670103094</v>
      </c>
      <c r="V1638" s="3">
        <f t="shared" si="307"/>
        <v>-3.1255075814757731</v>
      </c>
      <c r="W1638" s="2">
        <f t="shared" si="308"/>
        <v>1.9166666666666667</v>
      </c>
      <c r="X1638">
        <v>98</v>
      </c>
      <c r="Y1638">
        <v>44</v>
      </c>
      <c r="Z1638" s="2">
        <v>0.44900000000000001</v>
      </c>
      <c r="AA1638">
        <v>46</v>
      </c>
      <c r="AB1638">
        <v>13</v>
      </c>
      <c r="AC1638">
        <f t="shared" si="309"/>
        <v>39</v>
      </c>
      <c r="AD1638" s="2">
        <v>0.28299999999999997</v>
      </c>
      <c r="AE1638">
        <v>28</v>
      </c>
      <c r="AF1638">
        <v>22</v>
      </c>
      <c r="AG1638" s="2">
        <v>0.78600000000000003</v>
      </c>
      <c r="AH1638">
        <v>37</v>
      </c>
      <c r="AI1638">
        <v>12</v>
      </c>
      <c r="AJ1638">
        <v>49</v>
      </c>
      <c r="AK1638">
        <v>17</v>
      </c>
      <c r="AL1638">
        <v>12</v>
      </c>
      <c r="AM1638">
        <v>10</v>
      </c>
      <c r="AN1638">
        <v>240</v>
      </c>
      <c r="AO1638">
        <v>30</v>
      </c>
      <c r="AP1638">
        <v>41</v>
      </c>
      <c r="AQ1638">
        <v>22</v>
      </c>
      <c r="AR1638">
        <v>30</v>
      </c>
      <c r="AS1638">
        <v>19</v>
      </c>
      <c r="AT1638">
        <v>7</v>
      </c>
      <c r="AU1638">
        <v>16</v>
      </c>
      <c r="AV1638">
        <v>60</v>
      </c>
      <c r="AW1638">
        <f t="shared" si="310"/>
        <v>2</v>
      </c>
      <c r="AX1638">
        <f t="shared" si="311"/>
        <v>62</v>
      </c>
      <c r="AY1638" t="s">
        <v>102</v>
      </c>
      <c r="AZ1638" s="1">
        <v>46024.791666666664</v>
      </c>
      <c r="BA1638" s="1">
        <v>46024</v>
      </c>
      <c r="BB1638">
        <v>1</v>
      </c>
      <c r="BC1638" t="s">
        <v>121</v>
      </c>
      <c r="BD1638">
        <v>2026</v>
      </c>
    </row>
    <row r="1639" spans="1:56" x14ac:dyDescent="0.25">
      <c r="A1639">
        <v>22500476</v>
      </c>
      <c r="B1639" t="s">
        <v>113</v>
      </c>
      <c r="C1639" t="s">
        <v>114</v>
      </c>
      <c r="D1639">
        <v>1610612754</v>
      </c>
      <c r="E1639" t="str">
        <f t="shared" si="300"/>
        <v>161061275422500476</v>
      </c>
      <c r="F1639" t="s">
        <v>53</v>
      </c>
      <c r="G1639" t="s">
        <v>54</v>
      </c>
      <c r="H1639">
        <v>1610612759</v>
      </c>
      <c r="I1639" s="4" t="str">
        <f t="shared" si="301"/>
        <v>161061275922500476</v>
      </c>
      <c r="J1639">
        <v>1</v>
      </c>
      <c r="K1639">
        <v>0</v>
      </c>
      <c r="L1639">
        <v>113</v>
      </c>
      <c r="M1639">
        <v>123</v>
      </c>
      <c r="N1639">
        <v>26</v>
      </c>
      <c r="O1639">
        <v>4</v>
      </c>
      <c r="P1639">
        <v>9</v>
      </c>
      <c r="Q1639" s="2">
        <f t="shared" si="302"/>
        <v>0.61015118790496758</v>
      </c>
      <c r="R1639" s="3">
        <f t="shared" si="303"/>
        <v>77.599999999999994</v>
      </c>
      <c r="S1639" s="3">
        <f t="shared" si="304"/>
        <v>86.32</v>
      </c>
      <c r="T1639" s="3">
        <f t="shared" si="305"/>
        <v>145.61855670103094</v>
      </c>
      <c r="U1639" s="3">
        <f t="shared" si="306"/>
        <v>142.49304911955517</v>
      </c>
      <c r="V1639" s="3">
        <f t="shared" si="307"/>
        <v>3.1255075814757731</v>
      </c>
      <c r="W1639" s="2">
        <f t="shared" si="308"/>
        <v>1.8571428571428572</v>
      </c>
      <c r="X1639">
        <v>86</v>
      </c>
      <c r="Y1639">
        <v>44</v>
      </c>
      <c r="Z1639" s="2">
        <v>0.51200000000000001</v>
      </c>
      <c r="AA1639">
        <v>30</v>
      </c>
      <c r="AB1639">
        <v>12</v>
      </c>
      <c r="AC1639">
        <f t="shared" si="309"/>
        <v>36</v>
      </c>
      <c r="AD1639" s="2">
        <v>0.4</v>
      </c>
      <c r="AE1639">
        <v>15</v>
      </c>
      <c r="AF1639">
        <v>13</v>
      </c>
      <c r="AG1639" s="2">
        <v>0.86699999999999999</v>
      </c>
      <c r="AH1639">
        <v>38</v>
      </c>
      <c r="AI1639">
        <v>1</v>
      </c>
      <c r="AJ1639">
        <v>39</v>
      </c>
      <c r="AK1639">
        <v>28</v>
      </c>
      <c r="AL1639">
        <v>14</v>
      </c>
      <c r="AM1639">
        <v>-10</v>
      </c>
      <c r="AN1639">
        <v>240</v>
      </c>
      <c r="AO1639">
        <v>31</v>
      </c>
      <c r="AP1639">
        <v>27</v>
      </c>
      <c r="AQ1639">
        <v>27</v>
      </c>
      <c r="AR1639">
        <v>28</v>
      </c>
      <c r="AS1639">
        <v>9</v>
      </c>
      <c r="AT1639">
        <v>9</v>
      </c>
      <c r="AU1639">
        <v>16</v>
      </c>
      <c r="AV1639">
        <v>50</v>
      </c>
      <c r="AW1639">
        <f t="shared" si="310"/>
        <v>14</v>
      </c>
      <c r="AX1639">
        <f t="shared" si="311"/>
        <v>64</v>
      </c>
      <c r="AY1639" t="s">
        <v>102</v>
      </c>
      <c r="AZ1639" s="1">
        <v>46024.791666666664</v>
      </c>
      <c r="BA1639" s="1">
        <v>46024</v>
      </c>
      <c r="BB1639">
        <v>1</v>
      </c>
      <c r="BC1639" t="s">
        <v>121</v>
      </c>
      <c r="BD1639">
        <v>2026</v>
      </c>
    </row>
    <row r="1640" spans="1:56" x14ac:dyDescent="0.25">
      <c r="A1640">
        <v>22500477</v>
      </c>
      <c r="B1640" t="s">
        <v>117</v>
      </c>
      <c r="C1640" t="s">
        <v>118</v>
      </c>
      <c r="D1640">
        <v>1610612751</v>
      </c>
      <c r="E1640" t="str">
        <f t="shared" si="300"/>
        <v>161061275122500477</v>
      </c>
      <c r="F1640" t="s">
        <v>111</v>
      </c>
      <c r="G1640" t="s">
        <v>112</v>
      </c>
      <c r="H1640">
        <v>1610612764</v>
      </c>
      <c r="I1640" s="4" t="str">
        <f t="shared" si="301"/>
        <v>161061276422500477</v>
      </c>
      <c r="J1640">
        <v>0</v>
      </c>
      <c r="K1640">
        <v>0</v>
      </c>
      <c r="L1640">
        <v>99</v>
      </c>
      <c r="M1640">
        <v>119</v>
      </c>
      <c r="N1640">
        <v>20</v>
      </c>
      <c r="O1640">
        <v>8</v>
      </c>
      <c r="P1640">
        <v>15</v>
      </c>
      <c r="Q1640" s="2">
        <f t="shared" si="302"/>
        <v>0.50345809601301872</v>
      </c>
      <c r="R1640" s="3">
        <f t="shared" si="303"/>
        <v>73.319999999999993</v>
      </c>
      <c r="S1640" s="3">
        <f t="shared" si="304"/>
        <v>68.040000000000006</v>
      </c>
      <c r="T1640" s="3">
        <f t="shared" si="305"/>
        <v>135.02454991816694</v>
      </c>
      <c r="U1640" s="3">
        <f t="shared" si="306"/>
        <v>174.89711934156378</v>
      </c>
      <c r="V1640" s="3">
        <f t="shared" si="307"/>
        <v>-39.87256942339684</v>
      </c>
      <c r="W1640" s="2">
        <f t="shared" si="308"/>
        <v>1.25</v>
      </c>
      <c r="X1640">
        <v>86</v>
      </c>
      <c r="Y1640">
        <v>34</v>
      </c>
      <c r="Z1640" s="2">
        <v>0.39500000000000002</v>
      </c>
      <c r="AA1640">
        <v>29</v>
      </c>
      <c r="AB1640">
        <v>6</v>
      </c>
      <c r="AC1640">
        <f t="shared" si="309"/>
        <v>18</v>
      </c>
      <c r="AD1640" s="2">
        <v>0.20699999999999999</v>
      </c>
      <c r="AE1640">
        <v>28</v>
      </c>
      <c r="AF1640">
        <v>25</v>
      </c>
      <c r="AG1640" s="2">
        <v>0.89300000000000002</v>
      </c>
      <c r="AH1640">
        <v>24</v>
      </c>
      <c r="AI1640">
        <v>9</v>
      </c>
      <c r="AJ1640">
        <v>33</v>
      </c>
      <c r="AK1640">
        <v>16</v>
      </c>
      <c r="AL1640">
        <v>16</v>
      </c>
      <c r="AM1640">
        <v>-20</v>
      </c>
      <c r="AN1640">
        <v>240</v>
      </c>
      <c r="AO1640">
        <v>24</v>
      </c>
      <c r="AP1640">
        <v>26</v>
      </c>
      <c r="AQ1640">
        <v>23</v>
      </c>
      <c r="AR1640">
        <v>26</v>
      </c>
      <c r="AS1640">
        <v>2</v>
      </c>
      <c r="AT1640">
        <v>22</v>
      </c>
      <c r="AU1640">
        <v>20</v>
      </c>
      <c r="AV1640">
        <v>52</v>
      </c>
      <c r="AW1640">
        <f t="shared" si="310"/>
        <v>4</v>
      </c>
      <c r="AX1640">
        <f t="shared" si="311"/>
        <v>56</v>
      </c>
      <c r="AY1640" t="s">
        <v>102</v>
      </c>
      <c r="AZ1640" s="1">
        <v>46024.791666666664</v>
      </c>
      <c r="BA1640" s="1">
        <v>46024</v>
      </c>
      <c r="BB1640">
        <v>1</v>
      </c>
      <c r="BC1640" t="s">
        <v>121</v>
      </c>
      <c r="BD1640">
        <v>2026</v>
      </c>
    </row>
    <row r="1641" spans="1:56" x14ac:dyDescent="0.25">
      <c r="A1641">
        <v>22500477</v>
      </c>
      <c r="B1641" t="s">
        <v>111</v>
      </c>
      <c r="C1641" t="s">
        <v>112</v>
      </c>
      <c r="D1641">
        <v>1610612764</v>
      </c>
      <c r="E1641" t="str">
        <f t="shared" si="300"/>
        <v>161061276422500477</v>
      </c>
      <c r="F1641" t="s">
        <v>117</v>
      </c>
      <c r="G1641" t="s">
        <v>118</v>
      </c>
      <c r="H1641">
        <v>1610612751</v>
      </c>
      <c r="I1641" s="4" t="str">
        <f t="shared" si="301"/>
        <v>161061275122500477</v>
      </c>
      <c r="J1641">
        <v>1</v>
      </c>
      <c r="K1641">
        <v>1</v>
      </c>
      <c r="L1641">
        <v>119</v>
      </c>
      <c r="M1641">
        <v>99</v>
      </c>
      <c r="N1641">
        <v>24</v>
      </c>
      <c r="O1641">
        <v>9</v>
      </c>
      <c r="P1641">
        <v>10</v>
      </c>
      <c r="Q1641" s="2">
        <f t="shared" si="302"/>
        <v>0.60076736672051689</v>
      </c>
      <c r="R1641" s="3">
        <f t="shared" si="303"/>
        <v>68.040000000000006</v>
      </c>
      <c r="S1641" s="3">
        <f t="shared" si="304"/>
        <v>73.319999999999993</v>
      </c>
      <c r="T1641" s="3">
        <f t="shared" si="305"/>
        <v>174.89711934156378</v>
      </c>
      <c r="U1641" s="3">
        <f t="shared" si="306"/>
        <v>135.02454991816694</v>
      </c>
      <c r="V1641" s="3">
        <f t="shared" si="307"/>
        <v>39.87256942339684</v>
      </c>
      <c r="W1641" s="2">
        <f t="shared" si="308"/>
        <v>1.3333333333333333</v>
      </c>
      <c r="X1641">
        <v>92</v>
      </c>
      <c r="Y1641">
        <v>47</v>
      </c>
      <c r="Z1641" s="2">
        <v>0.51100000000000001</v>
      </c>
      <c r="AA1641">
        <v>29</v>
      </c>
      <c r="AB1641">
        <v>11</v>
      </c>
      <c r="AC1641">
        <f t="shared" si="309"/>
        <v>33</v>
      </c>
      <c r="AD1641" s="2">
        <v>0.379</v>
      </c>
      <c r="AE1641">
        <v>16</v>
      </c>
      <c r="AF1641">
        <v>14</v>
      </c>
      <c r="AG1641" s="2">
        <v>0.875</v>
      </c>
      <c r="AH1641">
        <v>38</v>
      </c>
      <c r="AI1641">
        <v>13</v>
      </c>
      <c r="AJ1641">
        <v>51</v>
      </c>
      <c r="AK1641">
        <v>20</v>
      </c>
      <c r="AL1641">
        <v>18</v>
      </c>
      <c r="AM1641">
        <v>20</v>
      </c>
      <c r="AN1641">
        <v>240</v>
      </c>
      <c r="AO1641">
        <v>37</v>
      </c>
      <c r="AP1641">
        <v>27</v>
      </c>
      <c r="AQ1641">
        <v>32</v>
      </c>
      <c r="AR1641">
        <v>23</v>
      </c>
      <c r="AS1641">
        <v>28</v>
      </c>
      <c r="AT1641">
        <v>10</v>
      </c>
      <c r="AU1641">
        <v>28</v>
      </c>
      <c r="AV1641">
        <v>60</v>
      </c>
      <c r="AW1641">
        <f t="shared" si="310"/>
        <v>12</v>
      </c>
      <c r="AX1641">
        <f t="shared" si="311"/>
        <v>72</v>
      </c>
      <c r="AY1641" t="s">
        <v>102</v>
      </c>
      <c r="AZ1641" s="1">
        <v>46024.791666666664</v>
      </c>
      <c r="BA1641" s="1">
        <v>46024</v>
      </c>
      <c r="BB1641">
        <v>1</v>
      </c>
      <c r="BC1641" t="s">
        <v>121</v>
      </c>
      <c r="BD1641">
        <v>2026</v>
      </c>
    </row>
    <row r="1642" spans="1:56" x14ac:dyDescent="0.25">
      <c r="A1642">
        <v>22500475</v>
      </c>
      <c r="B1642" t="s">
        <v>94</v>
      </c>
      <c r="C1642" t="s">
        <v>95</v>
      </c>
      <c r="D1642">
        <v>1610612746</v>
      </c>
      <c r="E1642" t="str">
        <f t="shared" si="300"/>
        <v>161061274622500475</v>
      </c>
      <c r="F1642" t="s">
        <v>107</v>
      </c>
      <c r="G1642" t="s">
        <v>108</v>
      </c>
      <c r="H1642">
        <v>1610612762</v>
      </c>
      <c r="I1642" s="4" t="str">
        <f t="shared" si="301"/>
        <v>161061276222500475</v>
      </c>
      <c r="J1642">
        <v>1</v>
      </c>
      <c r="K1642">
        <v>1</v>
      </c>
      <c r="L1642">
        <v>118</v>
      </c>
      <c r="M1642">
        <v>101</v>
      </c>
      <c r="N1642">
        <v>20</v>
      </c>
      <c r="O1642">
        <v>7</v>
      </c>
      <c r="P1642">
        <v>8</v>
      </c>
      <c r="Q1642" s="2">
        <f t="shared" si="302"/>
        <v>0.5874153723616089</v>
      </c>
      <c r="R1642" s="3">
        <f t="shared" si="303"/>
        <v>72.44</v>
      </c>
      <c r="S1642" s="3">
        <f t="shared" si="304"/>
        <v>66.2</v>
      </c>
      <c r="T1642" s="3">
        <f t="shared" si="305"/>
        <v>162.89342904472667</v>
      </c>
      <c r="U1642" s="3">
        <f t="shared" si="306"/>
        <v>152.5679758308157</v>
      </c>
      <c r="V1642" s="3">
        <f t="shared" si="307"/>
        <v>10.325453213910976</v>
      </c>
      <c r="W1642" s="2">
        <f t="shared" si="308"/>
        <v>1.6666666666666667</v>
      </c>
      <c r="X1642">
        <v>89</v>
      </c>
      <c r="Y1642">
        <v>40</v>
      </c>
      <c r="Z1642" s="2">
        <v>0.44900000000000001</v>
      </c>
      <c r="AA1642">
        <v>51</v>
      </c>
      <c r="AB1642">
        <v>16</v>
      </c>
      <c r="AC1642">
        <f t="shared" si="309"/>
        <v>48</v>
      </c>
      <c r="AD1642" s="2">
        <v>0.314</v>
      </c>
      <c r="AE1642">
        <v>26</v>
      </c>
      <c r="AF1642">
        <v>22</v>
      </c>
      <c r="AG1642" s="2">
        <v>0.84599999999999997</v>
      </c>
      <c r="AH1642">
        <v>31</v>
      </c>
      <c r="AI1642">
        <v>16</v>
      </c>
      <c r="AJ1642">
        <v>47</v>
      </c>
      <c r="AK1642">
        <v>22</v>
      </c>
      <c r="AL1642">
        <v>12</v>
      </c>
      <c r="AM1642">
        <v>17</v>
      </c>
      <c r="AN1642">
        <v>240</v>
      </c>
      <c r="AO1642">
        <v>31</v>
      </c>
      <c r="AP1642">
        <v>22</v>
      </c>
      <c r="AQ1642">
        <v>29</v>
      </c>
      <c r="AR1642">
        <v>36</v>
      </c>
      <c r="AS1642">
        <v>21</v>
      </c>
      <c r="AT1642">
        <v>11</v>
      </c>
      <c r="AU1642">
        <v>35</v>
      </c>
      <c r="AV1642">
        <v>38</v>
      </c>
      <c r="AW1642">
        <f t="shared" si="310"/>
        <v>10</v>
      </c>
      <c r="AX1642">
        <f t="shared" si="311"/>
        <v>48</v>
      </c>
      <c r="AY1642" t="s">
        <v>102</v>
      </c>
      <c r="AZ1642" s="1">
        <v>46023.9375</v>
      </c>
      <c r="BA1642" s="1">
        <v>46023</v>
      </c>
      <c r="BB1642">
        <v>1</v>
      </c>
      <c r="BC1642" t="s">
        <v>121</v>
      </c>
      <c r="BD1642">
        <v>2026</v>
      </c>
    </row>
    <row r="1643" spans="1:56" x14ac:dyDescent="0.25">
      <c r="A1643">
        <v>22500475</v>
      </c>
      <c r="B1643" t="s">
        <v>107</v>
      </c>
      <c r="C1643" t="s">
        <v>108</v>
      </c>
      <c r="D1643">
        <v>1610612762</v>
      </c>
      <c r="E1643" t="str">
        <f t="shared" si="300"/>
        <v>161061276222500475</v>
      </c>
      <c r="F1643" t="s">
        <v>94</v>
      </c>
      <c r="G1643" t="s">
        <v>95</v>
      </c>
      <c r="H1643">
        <v>1610612746</v>
      </c>
      <c r="I1643" s="4" t="str">
        <f t="shared" si="301"/>
        <v>161061274622500475</v>
      </c>
      <c r="J1643">
        <v>0</v>
      </c>
      <c r="K1643">
        <v>0</v>
      </c>
      <c r="L1643">
        <v>101</v>
      </c>
      <c r="M1643">
        <v>118</v>
      </c>
      <c r="N1643">
        <v>20</v>
      </c>
      <c r="O1643">
        <v>5</v>
      </c>
      <c r="P1643">
        <v>7</v>
      </c>
      <c r="Q1643" s="2">
        <f t="shared" si="302"/>
        <v>0.55372807017543857</v>
      </c>
      <c r="R1643" s="3">
        <f t="shared" si="303"/>
        <v>66.2</v>
      </c>
      <c r="S1643" s="3">
        <f t="shared" si="304"/>
        <v>72.44</v>
      </c>
      <c r="T1643" s="3">
        <f t="shared" si="305"/>
        <v>152.5679758308157</v>
      </c>
      <c r="U1643" s="3">
        <f t="shared" si="306"/>
        <v>162.89342904472667</v>
      </c>
      <c r="V1643" s="3">
        <f t="shared" si="307"/>
        <v>-10.325453213910976</v>
      </c>
      <c r="W1643" s="2">
        <f t="shared" si="308"/>
        <v>1.1111111111111112</v>
      </c>
      <c r="X1643">
        <v>78</v>
      </c>
      <c r="Y1643">
        <v>36</v>
      </c>
      <c r="Z1643" s="2">
        <v>0.46200000000000002</v>
      </c>
      <c r="AA1643">
        <v>27</v>
      </c>
      <c r="AB1643">
        <v>6</v>
      </c>
      <c r="AC1643">
        <f t="shared" si="309"/>
        <v>18</v>
      </c>
      <c r="AD1643" s="2">
        <v>0.222</v>
      </c>
      <c r="AE1643">
        <v>30</v>
      </c>
      <c r="AF1643">
        <v>23</v>
      </c>
      <c r="AG1643" s="2">
        <v>0.76700000000000002</v>
      </c>
      <c r="AH1643">
        <v>28</v>
      </c>
      <c r="AI1643">
        <v>7</v>
      </c>
      <c r="AJ1643">
        <v>35</v>
      </c>
      <c r="AK1643">
        <v>21</v>
      </c>
      <c r="AL1643">
        <v>18</v>
      </c>
      <c r="AM1643">
        <v>-17</v>
      </c>
      <c r="AN1643">
        <v>240</v>
      </c>
      <c r="AO1643">
        <v>17</v>
      </c>
      <c r="AP1643">
        <v>33</v>
      </c>
      <c r="AQ1643">
        <v>31</v>
      </c>
      <c r="AR1643">
        <v>20</v>
      </c>
      <c r="AS1643">
        <v>4</v>
      </c>
      <c r="AT1643">
        <v>12</v>
      </c>
      <c r="AU1643">
        <v>12</v>
      </c>
      <c r="AV1643">
        <v>58</v>
      </c>
      <c r="AW1643">
        <f t="shared" si="310"/>
        <v>2</v>
      </c>
      <c r="AX1643">
        <f t="shared" si="311"/>
        <v>60</v>
      </c>
      <c r="AY1643" t="s">
        <v>102</v>
      </c>
      <c r="AZ1643" s="1">
        <v>46023.9375</v>
      </c>
      <c r="BA1643" s="1">
        <v>46023</v>
      </c>
      <c r="BB1643">
        <v>1</v>
      </c>
      <c r="BC1643" t="s">
        <v>121</v>
      </c>
      <c r="BD1643">
        <v>2026</v>
      </c>
    </row>
    <row r="1644" spans="1:56" x14ac:dyDescent="0.25">
      <c r="A1644">
        <v>22500474</v>
      </c>
      <c r="B1644" t="s">
        <v>76</v>
      </c>
      <c r="C1644" t="s">
        <v>77</v>
      </c>
      <c r="D1644">
        <v>1610612738</v>
      </c>
      <c r="E1644" t="str">
        <f t="shared" si="300"/>
        <v>161061273822500474</v>
      </c>
      <c r="F1644" t="s">
        <v>109</v>
      </c>
      <c r="G1644" t="s">
        <v>110</v>
      </c>
      <c r="H1644">
        <v>1610612758</v>
      </c>
      <c r="I1644" s="4" t="str">
        <f t="shared" si="301"/>
        <v>161061275822500474</v>
      </c>
      <c r="J1644">
        <v>0</v>
      </c>
      <c r="K1644">
        <v>1</v>
      </c>
      <c r="L1644">
        <v>120</v>
      </c>
      <c r="M1644">
        <v>106</v>
      </c>
      <c r="N1644">
        <v>25</v>
      </c>
      <c r="O1644">
        <v>6</v>
      </c>
      <c r="P1644">
        <v>8</v>
      </c>
      <c r="Q1644" s="2">
        <f t="shared" si="302"/>
        <v>0.63211125158027814</v>
      </c>
      <c r="R1644" s="3">
        <f t="shared" si="303"/>
        <v>77.92</v>
      </c>
      <c r="S1644" s="3">
        <f t="shared" si="304"/>
        <v>74.599999999999994</v>
      </c>
      <c r="T1644" s="3">
        <f t="shared" si="305"/>
        <v>154.00410677618069</v>
      </c>
      <c r="U1644" s="3">
        <f t="shared" si="306"/>
        <v>142.0911528150134</v>
      </c>
      <c r="V1644" s="3">
        <f t="shared" si="307"/>
        <v>11.91295396116729</v>
      </c>
      <c r="W1644" s="2">
        <f t="shared" si="308"/>
        <v>2.0833333333333335</v>
      </c>
      <c r="X1644">
        <v>87</v>
      </c>
      <c r="Y1644">
        <v>44</v>
      </c>
      <c r="Z1644" s="2">
        <v>0.50600000000000001</v>
      </c>
      <c r="AA1644">
        <v>41</v>
      </c>
      <c r="AB1644">
        <v>17</v>
      </c>
      <c r="AC1644">
        <f t="shared" si="309"/>
        <v>51</v>
      </c>
      <c r="AD1644" s="2">
        <v>0.41499999999999998</v>
      </c>
      <c r="AE1644">
        <v>18</v>
      </c>
      <c r="AF1644">
        <v>15</v>
      </c>
      <c r="AG1644" s="2">
        <v>0.83299999999999996</v>
      </c>
      <c r="AH1644">
        <v>35</v>
      </c>
      <c r="AI1644">
        <v>5</v>
      </c>
      <c r="AJ1644">
        <v>40</v>
      </c>
      <c r="AK1644">
        <v>12</v>
      </c>
      <c r="AL1644">
        <v>12</v>
      </c>
      <c r="AM1644">
        <v>14</v>
      </c>
      <c r="AN1644">
        <v>240</v>
      </c>
      <c r="AO1644">
        <v>28</v>
      </c>
      <c r="AP1644">
        <v>34</v>
      </c>
      <c r="AQ1644">
        <v>26</v>
      </c>
      <c r="AR1644">
        <v>32</v>
      </c>
      <c r="AS1644">
        <v>14</v>
      </c>
      <c r="AT1644">
        <v>9</v>
      </c>
      <c r="AU1644">
        <v>9</v>
      </c>
      <c r="AV1644">
        <v>50</v>
      </c>
      <c r="AW1644">
        <f t="shared" si="310"/>
        <v>4</v>
      </c>
      <c r="AX1644">
        <f t="shared" si="311"/>
        <v>54</v>
      </c>
      <c r="AY1644" t="s">
        <v>102</v>
      </c>
      <c r="AZ1644" s="1">
        <v>46023.916666666664</v>
      </c>
      <c r="BA1644" s="1">
        <v>46023</v>
      </c>
      <c r="BB1644">
        <v>1</v>
      </c>
      <c r="BC1644" t="s">
        <v>121</v>
      </c>
      <c r="BD1644">
        <v>2026</v>
      </c>
    </row>
    <row r="1645" spans="1:56" x14ac:dyDescent="0.25">
      <c r="A1645">
        <v>22500474</v>
      </c>
      <c r="B1645" t="s">
        <v>109</v>
      </c>
      <c r="C1645" t="s">
        <v>110</v>
      </c>
      <c r="D1645">
        <v>1610612758</v>
      </c>
      <c r="E1645" t="str">
        <f t="shared" si="300"/>
        <v>161061275822500474</v>
      </c>
      <c r="F1645" t="s">
        <v>76</v>
      </c>
      <c r="G1645" t="s">
        <v>77</v>
      </c>
      <c r="H1645">
        <v>1610612738</v>
      </c>
      <c r="I1645" s="4" t="str">
        <f t="shared" si="301"/>
        <v>161061273822500474</v>
      </c>
      <c r="J1645">
        <v>1</v>
      </c>
      <c r="K1645">
        <v>0</v>
      </c>
      <c r="L1645">
        <v>106</v>
      </c>
      <c r="M1645">
        <v>120</v>
      </c>
      <c r="N1645">
        <v>29</v>
      </c>
      <c r="O1645">
        <v>2</v>
      </c>
      <c r="P1645">
        <v>7</v>
      </c>
      <c r="Q1645" s="2">
        <f t="shared" si="302"/>
        <v>0.57860262008733632</v>
      </c>
      <c r="R1645" s="3">
        <f t="shared" si="303"/>
        <v>74.599999999999994</v>
      </c>
      <c r="S1645" s="3">
        <f t="shared" si="304"/>
        <v>77.92</v>
      </c>
      <c r="T1645" s="3">
        <f t="shared" si="305"/>
        <v>142.0911528150134</v>
      </c>
      <c r="U1645" s="3">
        <f t="shared" si="306"/>
        <v>154.00410677618069</v>
      </c>
      <c r="V1645" s="3">
        <f t="shared" si="307"/>
        <v>-11.91295396116729</v>
      </c>
      <c r="W1645" s="2">
        <f t="shared" si="308"/>
        <v>3.2222222222222223</v>
      </c>
      <c r="X1645">
        <v>85</v>
      </c>
      <c r="Y1645">
        <v>40</v>
      </c>
      <c r="Z1645" s="2">
        <v>0.47099999999999997</v>
      </c>
      <c r="AA1645">
        <v>36</v>
      </c>
      <c r="AB1645">
        <v>12</v>
      </c>
      <c r="AC1645">
        <f t="shared" si="309"/>
        <v>36</v>
      </c>
      <c r="AD1645" s="2">
        <v>0.33300000000000002</v>
      </c>
      <c r="AE1645">
        <v>15</v>
      </c>
      <c r="AF1645">
        <v>14</v>
      </c>
      <c r="AG1645" s="2">
        <v>0.93300000000000005</v>
      </c>
      <c r="AH1645">
        <v>24</v>
      </c>
      <c r="AI1645">
        <v>8</v>
      </c>
      <c r="AJ1645">
        <v>32</v>
      </c>
      <c r="AK1645">
        <v>17</v>
      </c>
      <c r="AL1645">
        <v>9</v>
      </c>
      <c r="AM1645">
        <v>-14</v>
      </c>
      <c r="AN1645">
        <v>240</v>
      </c>
      <c r="AO1645">
        <v>29</v>
      </c>
      <c r="AP1645">
        <v>32</v>
      </c>
      <c r="AQ1645">
        <v>27</v>
      </c>
      <c r="AR1645">
        <v>18</v>
      </c>
      <c r="AS1645">
        <v>8</v>
      </c>
      <c r="AT1645">
        <v>11</v>
      </c>
      <c r="AU1645">
        <v>11</v>
      </c>
      <c r="AV1645">
        <v>40</v>
      </c>
      <c r="AW1645">
        <f t="shared" si="310"/>
        <v>16</v>
      </c>
      <c r="AX1645">
        <f t="shared" si="311"/>
        <v>56</v>
      </c>
      <c r="AY1645" t="s">
        <v>102</v>
      </c>
      <c r="AZ1645" s="1">
        <v>46023.916666666664</v>
      </c>
      <c r="BA1645" s="1">
        <v>46023</v>
      </c>
      <c r="BB1645">
        <v>1</v>
      </c>
      <c r="BC1645" t="s">
        <v>121</v>
      </c>
      <c r="BD1645">
        <v>2026</v>
      </c>
    </row>
    <row r="1646" spans="1:56" x14ac:dyDescent="0.25">
      <c r="A1646">
        <v>22500473</v>
      </c>
      <c r="B1646" t="s">
        <v>98</v>
      </c>
      <c r="C1646" t="s">
        <v>99</v>
      </c>
      <c r="D1646">
        <v>1610612742</v>
      </c>
      <c r="E1646" t="str">
        <f t="shared" si="300"/>
        <v>161061274222500473</v>
      </c>
      <c r="F1646" t="s">
        <v>70</v>
      </c>
      <c r="G1646" t="s">
        <v>71</v>
      </c>
      <c r="H1646">
        <v>1610612755</v>
      </c>
      <c r="I1646" s="4" t="str">
        <f t="shared" si="301"/>
        <v>161061275522500473</v>
      </c>
      <c r="J1646">
        <v>1</v>
      </c>
      <c r="K1646">
        <v>0</v>
      </c>
      <c r="L1646">
        <v>108</v>
      </c>
      <c r="M1646">
        <v>123</v>
      </c>
      <c r="N1646">
        <v>23</v>
      </c>
      <c r="O1646">
        <v>1</v>
      </c>
      <c r="P1646">
        <v>8</v>
      </c>
      <c r="Q1646" s="2">
        <f t="shared" si="302"/>
        <v>0.52529182879377434</v>
      </c>
      <c r="R1646" s="3">
        <f t="shared" si="303"/>
        <v>82.8</v>
      </c>
      <c r="S1646" s="3">
        <f t="shared" si="304"/>
        <v>80.040000000000006</v>
      </c>
      <c r="T1646" s="3">
        <f t="shared" si="305"/>
        <v>130.43478260869566</v>
      </c>
      <c r="U1646" s="3">
        <f t="shared" si="306"/>
        <v>153.67316341829084</v>
      </c>
      <c r="V1646" s="3">
        <f t="shared" si="307"/>
        <v>-23.238380809595185</v>
      </c>
      <c r="W1646" s="2">
        <f t="shared" si="308"/>
        <v>1.7692307692307692</v>
      </c>
      <c r="X1646">
        <v>94</v>
      </c>
      <c r="Y1646">
        <v>42</v>
      </c>
      <c r="Z1646" s="2">
        <v>0.44700000000000001</v>
      </c>
      <c r="AA1646">
        <v>28</v>
      </c>
      <c r="AB1646">
        <v>6</v>
      </c>
      <c r="AC1646">
        <f t="shared" si="309"/>
        <v>18</v>
      </c>
      <c r="AD1646" s="2">
        <v>0.214</v>
      </c>
      <c r="AE1646">
        <v>20</v>
      </c>
      <c r="AF1646">
        <v>18</v>
      </c>
      <c r="AG1646" s="2">
        <v>0.9</v>
      </c>
      <c r="AH1646">
        <v>32</v>
      </c>
      <c r="AI1646">
        <v>7</v>
      </c>
      <c r="AJ1646">
        <v>39</v>
      </c>
      <c r="AK1646">
        <v>12</v>
      </c>
      <c r="AL1646">
        <v>13</v>
      </c>
      <c r="AM1646">
        <v>-15</v>
      </c>
      <c r="AN1646">
        <v>240</v>
      </c>
      <c r="AO1646">
        <v>33</v>
      </c>
      <c r="AP1646">
        <v>24</v>
      </c>
      <c r="AQ1646">
        <v>26</v>
      </c>
      <c r="AR1646">
        <v>25</v>
      </c>
      <c r="AS1646">
        <v>8</v>
      </c>
      <c r="AT1646">
        <v>16</v>
      </c>
      <c r="AU1646">
        <v>11</v>
      </c>
      <c r="AV1646">
        <v>64</v>
      </c>
      <c r="AW1646">
        <f t="shared" si="310"/>
        <v>8</v>
      </c>
      <c r="AX1646">
        <f t="shared" si="311"/>
        <v>72</v>
      </c>
      <c r="AY1646" t="s">
        <v>102</v>
      </c>
      <c r="AZ1646" s="1">
        <v>46023.854166666664</v>
      </c>
      <c r="BA1646" s="1">
        <v>46023</v>
      </c>
      <c r="BB1646">
        <v>1</v>
      </c>
      <c r="BC1646" t="s">
        <v>121</v>
      </c>
      <c r="BD1646">
        <v>2026</v>
      </c>
    </row>
    <row r="1647" spans="1:56" x14ac:dyDescent="0.25">
      <c r="A1647">
        <v>22500473</v>
      </c>
      <c r="B1647" t="s">
        <v>70</v>
      </c>
      <c r="C1647" t="s">
        <v>71</v>
      </c>
      <c r="D1647">
        <v>1610612755</v>
      </c>
      <c r="E1647" t="str">
        <f t="shared" si="300"/>
        <v>161061275522500473</v>
      </c>
      <c r="F1647" t="s">
        <v>98</v>
      </c>
      <c r="G1647" t="s">
        <v>99</v>
      </c>
      <c r="H1647">
        <v>1610612742</v>
      </c>
      <c r="I1647" s="4" t="str">
        <f t="shared" si="301"/>
        <v>161061274222500473</v>
      </c>
      <c r="J1647">
        <v>0</v>
      </c>
      <c r="K1647">
        <v>1</v>
      </c>
      <c r="L1647">
        <v>123</v>
      </c>
      <c r="M1647">
        <v>108</v>
      </c>
      <c r="N1647">
        <v>22</v>
      </c>
      <c r="O1647">
        <v>7</v>
      </c>
      <c r="P1647">
        <v>10</v>
      </c>
      <c r="Q1647" s="2">
        <f t="shared" si="302"/>
        <v>0.63375927452596859</v>
      </c>
      <c r="R1647" s="3">
        <f t="shared" si="303"/>
        <v>80.040000000000006</v>
      </c>
      <c r="S1647" s="3">
        <f t="shared" si="304"/>
        <v>82.8</v>
      </c>
      <c r="T1647" s="3">
        <f t="shared" si="305"/>
        <v>153.67316341829084</v>
      </c>
      <c r="U1647" s="3">
        <f t="shared" si="306"/>
        <v>130.43478260869566</v>
      </c>
      <c r="V1647" s="3">
        <f t="shared" si="307"/>
        <v>23.238380809595185</v>
      </c>
      <c r="W1647" s="2">
        <f t="shared" si="308"/>
        <v>2</v>
      </c>
      <c r="X1647">
        <v>90</v>
      </c>
      <c r="Y1647">
        <v>48</v>
      </c>
      <c r="Z1647" s="2">
        <v>0.53300000000000003</v>
      </c>
      <c r="AA1647">
        <v>36</v>
      </c>
      <c r="AB1647">
        <v>13</v>
      </c>
      <c r="AC1647">
        <f t="shared" si="309"/>
        <v>39</v>
      </c>
      <c r="AD1647" s="2">
        <v>0.36099999999999999</v>
      </c>
      <c r="AE1647">
        <v>16</v>
      </c>
      <c r="AF1647">
        <v>14</v>
      </c>
      <c r="AG1647" s="2">
        <v>0.875</v>
      </c>
      <c r="AH1647">
        <v>37</v>
      </c>
      <c r="AI1647">
        <v>6</v>
      </c>
      <c r="AJ1647">
        <v>43</v>
      </c>
      <c r="AK1647">
        <v>19</v>
      </c>
      <c r="AL1647">
        <v>11</v>
      </c>
      <c r="AM1647">
        <v>15</v>
      </c>
      <c r="AN1647">
        <v>240</v>
      </c>
      <c r="AO1647">
        <v>27</v>
      </c>
      <c r="AP1647">
        <v>41</v>
      </c>
      <c r="AQ1647">
        <v>24</v>
      </c>
      <c r="AR1647">
        <v>31</v>
      </c>
      <c r="AS1647">
        <v>15</v>
      </c>
      <c r="AT1647">
        <v>16</v>
      </c>
      <c r="AU1647">
        <v>19</v>
      </c>
      <c r="AV1647">
        <v>58</v>
      </c>
      <c r="AW1647">
        <f t="shared" si="310"/>
        <v>12</v>
      </c>
      <c r="AX1647">
        <f t="shared" si="311"/>
        <v>70</v>
      </c>
      <c r="AY1647" t="s">
        <v>102</v>
      </c>
      <c r="AZ1647" s="1">
        <v>46023.854166666664</v>
      </c>
      <c r="BA1647" s="1">
        <v>46023</v>
      </c>
      <c r="BB1647">
        <v>1</v>
      </c>
      <c r="BC1647" t="s">
        <v>121</v>
      </c>
      <c r="BD1647">
        <v>2026</v>
      </c>
    </row>
    <row r="1648" spans="1:56" x14ac:dyDescent="0.25">
      <c r="A1648">
        <v>22500472</v>
      </c>
      <c r="B1648" t="s">
        <v>64</v>
      </c>
      <c r="C1648" t="s">
        <v>65</v>
      </c>
      <c r="D1648">
        <v>1610612765</v>
      </c>
      <c r="E1648" t="str">
        <f t="shared" si="300"/>
        <v>161061276522500472</v>
      </c>
      <c r="F1648" t="s">
        <v>96</v>
      </c>
      <c r="G1648" t="s">
        <v>97</v>
      </c>
      <c r="H1648">
        <v>1610612748</v>
      </c>
      <c r="I1648" s="4" t="str">
        <f t="shared" si="301"/>
        <v>161061274822500472</v>
      </c>
      <c r="J1648">
        <v>1</v>
      </c>
      <c r="K1648">
        <v>0</v>
      </c>
      <c r="L1648">
        <v>112</v>
      </c>
      <c r="M1648">
        <v>118</v>
      </c>
      <c r="N1648">
        <v>25</v>
      </c>
      <c r="O1648">
        <v>9</v>
      </c>
      <c r="P1648">
        <v>11</v>
      </c>
      <c r="Q1648" s="2">
        <f t="shared" si="302"/>
        <v>0.598035027765912</v>
      </c>
      <c r="R1648" s="3">
        <f t="shared" si="303"/>
        <v>67.64</v>
      </c>
      <c r="S1648" s="3">
        <f t="shared" si="304"/>
        <v>74.8</v>
      </c>
      <c r="T1648" s="3">
        <f t="shared" si="305"/>
        <v>165.58249556475457</v>
      </c>
      <c r="U1648" s="3">
        <f t="shared" si="306"/>
        <v>157.75401069518716</v>
      </c>
      <c r="V1648" s="3">
        <f t="shared" si="307"/>
        <v>7.8284848695674043</v>
      </c>
      <c r="W1648" s="2">
        <f t="shared" si="308"/>
        <v>1.25</v>
      </c>
      <c r="X1648">
        <v>80</v>
      </c>
      <c r="Y1648">
        <v>38</v>
      </c>
      <c r="Z1648" s="2">
        <v>0.47499999999999998</v>
      </c>
      <c r="AA1648">
        <v>26</v>
      </c>
      <c r="AB1648">
        <v>9</v>
      </c>
      <c r="AC1648">
        <f t="shared" si="309"/>
        <v>27</v>
      </c>
      <c r="AD1648" s="2">
        <v>0.34599999999999997</v>
      </c>
      <c r="AE1648">
        <v>31</v>
      </c>
      <c r="AF1648">
        <v>27</v>
      </c>
      <c r="AG1648" s="2">
        <v>0.871</v>
      </c>
      <c r="AH1648">
        <v>34</v>
      </c>
      <c r="AI1648">
        <v>6</v>
      </c>
      <c r="AJ1648">
        <v>40</v>
      </c>
      <c r="AK1648">
        <v>20</v>
      </c>
      <c r="AL1648">
        <v>20</v>
      </c>
      <c r="AM1648">
        <v>-6</v>
      </c>
      <c r="AN1648">
        <v>240</v>
      </c>
      <c r="AO1648">
        <v>26</v>
      </c>
      <c r="AP1648">
        <v>28</v>
      </c>
      <c r="AQ1648">
        <v>27</v>
      </c>
      <c r="AR1648">
        <v>31</v>
      </c>
      <c r="AS1648">
        <v>5</v>
      </c>
      <c r="AT1648">
        <v>18</v>
      </c>
      <c r="AU1648">
        <v>18</v>
      </c>
      <c r="AV1648">
        <v>54</v>
      </c>
      <c r="AW1648">
        <f t="shared" si="310"/>
        <v>4</v>
      </c>
      <c r="AX1648">
        <f t="shared" si="311"/>
        <v>58</v>
      </c>
      <c r="AY1648" t="s">
        <v>102</v>
      </c>
      <c r="AZ1648" s="1">
        <v>46023.791666666664</v>
      </c>
      <c r="BA1648" s="1">
        <v>46023</v>
      </c>
      <c r="BB1648">
        <v>1</v>
      </c>
      <c r="BC1648" t="s">
        <v>121</v>
      </c>
      <c r="BD1648">
        <v>2026</v>
      </c>
    </row>
    <row r="1649" spans="1:56" x14ac:dyDescent="0.25">
      <c r="A1649">
        <v>22500472</v>
      </c>
      <c r="B1649" t="s">
        <v>96</v>
      </c>
      <c r="C1649" t="s">
        <v>97</v>
      </c>
      <c r="D1649">
        <v>1610612748</v>
      </c>
      <c r="E1649" t="str">
        <f t="shared" si="300"/>
        <v>161061274822500472</v>
      </c>
      <c r="F1649" t="s">
        <v>64</v>
      </c>
      <c r="G1649" t="s">
        <v>65</v>
      </c>
      <c r="H1649">
        <v>1610612765</v>
      </c>
      <c r="I1649" s="4" t="str">
        <f t="shared" si="301"/>
        <v>161061276522500472</v>
      </c>
      <c r="J1649">
        <v>0</v>
      </c>
      <c r="K1649">
        <v>1</v>
      </c>
      <c r="L1649">
        <v>118</v>
      </c>
      <c r="M1649">
        <v>112</v>
      </c>
      <c r="N1649">
        <v>25</v>
      </c>
      <c r="O1649">
        <v>6</v>
      </c>
      <c r="P1649">
        <v>14</v>
      </c>
      <c r="Q1649" s="2">
        <f t="shared" si="302"/>
        <v>0.54730983302411873</v>
      </c>
      <c r="R1649" s="3">
        <f t="shared" si="303"/>
        <v>74.8</v>
      </c>
      <c r="S1649" s="3">
        <f t="shared" si="304"/>
        <v>67.64</v>
      </c>
      <c r="T1649" s="3">
        <f t="shared" si="305"/>
        <v>157.75401069518716</v>
      </c>
      <c r="U1649" s="3">
        <f t="shared" si="306"/>
        <v>165.58249556475457</v>
      </c>
      <c r="V1649" s="3">
        <f t="shared" si="307"/>
        <v>-7.8284848695674043</v>
      </c>
      <c r="W1649" s="2">
        <f t="shared" si="308"/>
        <v>1.3888888888888888</v>
      </c>
      <c r="X1649">
        <v>99</v>
      </c>
      <c r="Y1649">
        <v>43</v>
      </c>
      <c r="Z1649" s="2">
        <v>0.434</v>
      </c>
      <c r="AA1649">
        <v>39</v>
      </c>
      <c r="AB1649">
        <v>14</v>
      </c>
      <c r="AC1649">
        <f t="shared" si="309"/>
        <v>42</v>
      </c>
      <c r="AD1649" s="2">
        <v>0.35899999999999999</v>
      </c>
      <c r="AE1649">
        <v>20</v>
      </c>
      <c r="AF1649">
        <v>18</v>
      </c>
      <c r="AG1649" s="2">
        <v>0.9</v>
      </c>
      <c r="AH1649">
        <v>34</v>
      </c>
      <c r="AI1649">
        <v>15</v>
      </c>
      <c r="AJ1649">
        <v>49</v>
      </c>
      <c r="AK1649">
        <v>19</v>
      </c>
      <c r="AL1649">
        <v>18</v>
      </c>
      <c r="AM1649">
        <v>6</v>
      </c>
      <c r="AN1649">
        <v>240</v>
      </c>
      <c r="AO1649">
        <v>33</v>
      </c>
      <c r="AP1649">
        <v>30</v>
      </c>
      <c r="AQ1649">
        <v>31</v>
      </c>
      <c r="AR1649">
        <v>24</v>
      </c>
      <c r="AS1649">
        <v>22</v>
      </c>
      <c r="AT1649">
        <v>26</v>
      </c>
      <c r="AU1649">
        <v>24</v>
      </c>
      <c r="AV1649">
        <v>52</v>
      </c>
      <c r="AW1649">
        <f t="shared" si="310"/>
        <v>6</v>
      </c>
      <c r="AX1649">
        <f t="shared" si="311"/>
        <v>58</v>
      </c>
      <c r="AY1649" t="s">
        <v>102</v>
      </c>
      <c r="AZ1649" s="1">
        <v>46023.791666666664</v>
      </c>
      <c r="BA1649" s="1">
        <v>46023</v>
      </c>
      <c r="BB1649">
        <v>1</v>
      </c>
      <c r="BC1649" t="s">
        <v>121</v>
      </c>
      <c r="BD1649">
        <v>2026</v>
      </c>
    </row>
    <row r="1650" spans="1:56" x14ac:dyDescent="0.25">
      <c r="A1650">
        <v>22500471</v>
      </c>
      <c r="B1650" t="s">
        <v>117</v>
      </c>
      <c r="C1650" t="s">
        <v>118</v>
      </c>
      <c r="D1650">
        <v>1610612751</v>
      </c>
      <c r="E1650" t="str">
        <f t="shared" si="300"/>
        <v>161061275122500471</v>
      </c>
      <c r="F1650" t="s">
        <v>78</v>
      </c>
      <c r="G1650" t="s">
        <v>79</v>
      </c>
      <c r="H1650">
        <v>1610612745</v>
      </c>
      <c r="I1650" s="4" t="str">
        <f t="shared" si="301"/>
        <v>161061274522500471</v>
      </c>
      <c r="J1650">
        <v>1</v>
      </c>
      <c r="K1650">
        <v>0</v>
      </c>
      <c r="L1650">
        <v>96</v>
      </c>
      <c r="M1650">
        <v>120</v>
      </c>
      <c r="N1650">
        <v>18</v>
      </c>
      <c r="O1650">
        <v>2</v>
      </c>
      <c r="P1650">
        <v>12</v>
      </c>
      <c r="Q1650" s="2">
        <f t="shared" si="302"/>
        <v>0.53811659192825112</v>
      </c>
      <c r="R1650" s="3">
        <f t="shared" si="303"/>
        <v>66.2</v>
      </c>
      <c r="S1650" s="3">
        <f t="shared" si="304"/>
        <v>62.92</v>
      </c>
      <c r="T1650" s="3">
        <f t="shared" si="305"/>
        <v>145.01510574018127</v>
      </c>
      <c r="U1650" s="3">
        <f t="shared" si="306"/>
        <v>190.71837253655434</v>
      </c>
      <c r="V1650" s="3">
        <f t="shared" si="307"/>
        <v>-45.703266796373072</v>
      </c>
      <c r="W1650" s="2">
        <f t="shared" si="308"/>
        <v>1.3846153846153846</v>
      </c>
      <c r="X1650">
        <v>76</v>
      </c>
      <c r="Y1650">
        <v>34</v>
      </c>
      <c r="Z1650" s="2">
        <v>0.44700000000000001</v>
      </c>
      <c r="AA1650">
        <v>30</v>
      </c>
      <c r="AB1650">
        <v>10</v>
      </c>
      <c r="AC1650">
        <f t="shared" si="309"/>
        <v>30</v>
      </c>
      <c r="AD1650" s="2">
        <v>0.33300000000000002</v>
      </c>
      <c r="AE1650">
        <v>30</v>
      </c>
      <c r="AF1650">
        <v>18</v>
      </c>
      <c r="AG1650" s="2">
        <v>0.6</v>
      </c>
      <c r="AH1650">
        <v>17</v>
      </c>
      <c r="AI1650">
        <v>10</v>
      </c>
      <c r="AJ1650">
        <v>27</v>
      </c>
      <c r="AK1650">
        <v>17</v>
      </c>
      <c r="AL1650">
        <v>13</v>
      </c>
      <c r="AM1650">
        <v>-24</v>
      </c>
      <c r="AN1650">
        <v>240</v>
      </c>
      <c r="AO1650">
        <v>20</v>
      </c>
      <c r="AP1650">
        <v>22</v>
      </c>
      <c r="AQ1650">
        <v>25</v>
      </c>
      <c r="AR1650">
        <v>29</v>
      </c>
      <c r="AS1650">
        <v>0</v>
      </c>
      <c r="AT1650">
        <v>14</v>
      </c>
      <c r="AU1650">
        <v>14</v>
      </c>
      <c r="AV1650">
        <v>46</v>
      </c>
      <c r="AW1650">
        <f t="shared" si="310"/>
        <v>2</v>
      </c>
      <c r="AX1650">
        <f t="shared" si="311"/>
        <v>48</v>
      </c>
      <c r="AY1650" t="s">
        <v>102</v>
      </c>
      <c r="AZ1650" s="1">
        <v>46023.75</v>
      </c>
      <c r="BA1650" s="1">
        <v>46023</v>
      </c>
      <c r="BB1650">
        <v>1</v>
      </c>
      <c r="BC1650" t="s">
        <v>121</v>
      </c>
      <c r="BD1650">
        <v>2026</v>
      </c>
    </row>
    <row r="1651" spans="1:56" x14ac:dyDescent="0.25">
      <c r="A1651">
        <v>22500471</v>
      </c>
      <c r="B1651" t="s">
        <v>78</v>
      </c>
      <c r="C1651" t="s">
        <v>79</v>
      </c>
      <c r="D1651">
        <v>1610612745</v>
      </c>
      <c r="E1651" t="str">
        <f t="shared" si="300"/>
        <v>161061274522500471</v>
      </c>
      <c r="F1651" t="s">
        <v>117</v>
      </c>
      <c r="G1651" t="s">
        <v>118</v>
      </c>
      <c r="H1651">
        <v>1610612751</v>
      </c>
      <c r="I1651" s="4" t="str">
        <f t="shared" si="301"/>
        <v>161061275122500471</v>
      </c>
      <c r="J1651">
        <v>0</v>
      </c>
      <c r="K1651">
        <v>1</v>
      </c>
      <c r="L1651">
        <v>120</v>
      </c>
      <c r="M1651">
        <v>96</v>
      </c>
      <c r="N1651">
        <v>28</v>
      </c>
      <c r="O1651">
        <v>7</v>
      </c>
      <c r="P1651">
        <v>8</v>
      </c>
      <c r="Q1651" s="2">
        <f t="shared" si="302"/>
        <v>0.66725978647686834</v>
      </c>
      <c r="R1651" s="3">
        <f t="shared" si="303"/>
        <v>62.92</v>
      </c>
      <c r="S1651" s="3">
        <f t="shared" si="304"/>
        <v>66.2</v>
      </c>
      <c r="T1651" s="3">
        <f t="shared" si="305"/>
        <v>190.71837253655434</v>
      </c>
      <c r="U1651" s="3">
        <f t="shared" si="306"/>
        <v>145.01510574018127</v>
      </c>
      <c r="V1651" s="3">
        <f t="shared" si="307"/>
        <v>45.703266796373072</v>
      </c>
      <c r="W1651" s="2">
        <f t="shared" si="308"/>
        <v>2</v>
      </c>
      <c r="X1651">
        <v>82</v>
      </c>
      <c r="Y1651">
        <v>47</v>
      </c>
      <c r="Z1651" s="2">
        <v>0.57299999999999995</v>
      </c>
      <c r="AA1651">
        <v>29</v>
      </c>
      <c r="AB1651">
        <v>12</v>
      </c>
      <c r="AC1651">
        <f t="shared" si="309"/>
        <v>36</v>
      </c>
      <c r="AD1651" s="2">
        <v>0.41399999999999998</v>
      </c>
      <c r="AE1651">
        <v>18</v>
      </c>
      <c r="AF1651">
        <v>14</v>
      </c>
      <c r="AG1651" s="2">
        <v>0.77800000000000002</v>
      </c>
      <c r="AH1651">
        <v>32</v>
      </c>
      <c r="AI1651">
        <v>13</v>
      </c>
      <c r="AJ1651">
        <v>45</v>
      </c>
      <c r="AK1651">
        <v>22</v>
      </c>
      <c r="AL1651">
        <v>14</v>
      </c>
      <c r="AM1651">
        <v>24</v>
      </c>
      <c r="AN1651">
        <v>240</v>
      </c>
      <c r="AO1651">
        <v>26</v>
      </c>
      <c r="AP1651">
        <v>27</v>
      </c>
      <c r="AQ1651">
        <v>37</v>
      </c>
      <c r="AR1651">
        <v>30</v>
      </c>
      <c r="AS1651">
        <v>26</v>
      </c>
      <c r="AT1651">
        <v>20</v>
      </c>
      <c r="AU1651">
        <v>23</v>
      </c>
      <c r="AV1651">
        <v>54</v>
      </c>
      <c r="AW1651">
        <f t="shared" si="310"/>
        <v>16</v>
      </c>
      <c r="AX1651">
        <f t="shared" si="311"/>
        <v>70</v>
      </c>
      <c r="AY1651" t="s">
        <v>102</v>
      </c>
      <c r="AZ1651" s="1">
        <v>46023.75</v>
      </c>
      <c r="BA1651" s="1">
        <v>46023</v>
      </c>
      <c r="BB1651">
        <v>1</v>
      </c>
      <c r="BC1651" t="s">
        <v>121</v>
      </c>
      <c r="BD1651">
        <v>2026</v>
      </c>
    </row>
    <row r="1652" spans="1:56" x14ac:dyDescent="0.25">
      <c r="A1652">
        <v>22500469</v>
      </c>
      <c r="B1652" t="s">
        <v>111</v>
      </c>
      <c r="C1652" t="s">
        <v>112</v>
      </c>
      <c r="D1652">
        <v>1610612764</v>
      </c>
      <c r="E1652" t="str">
        <f t="shared" si="300"/>
        <v>161061276422500469</v>
      </c>
      <c r="F1652" t="s">
        <v>115</v>
      </c>
      <c r="G1652" t="s">
        <v>116</v>
      </c>
      <c r="H1652">
        <v>1610612749</v>
      </c>
      <c r="I1652" s="4" t="str">
        <f t="shared" si="301"/>
        <v>161061274922500469</v>
      </c>
      <c r="J1652">
        <v>0</v>
      </c>
      <c r="K1652">
        <v>1</v>
      </c>
      <c r="L1652">
        <v>114</v>
      </c>
      <c r="M1652">
        <v>113</v>
      </c>
      <c r="N1652">
        <v>31</v>
      </c>
      <c r="O1652">
        <v>8</v>
      </c>
      <c r="P1652">
        <v>8</v>
      </c>
      <c r="Q1652" s="2">
        <f t="shared" si="302"/>
        <v>0.55447470817120625</v>
      </c>
      <c r="R1652" s="3">
        <f t="shared" si="303"/>
        <v>79.8</v>
      </c>
      <c r="S1652" s="3">
        <f t="shared" si="304"/>
        <v>72.680000000000007</v>
      </c>
      <c r="T1652" s="3">
        <f t="shared" si="305"/>
        <v>142.85714285714286</v>
      </c>
      <c r="U1652" s="3">
        <f t="shared" si="306"/>
        <v>155.4760594386351</v>
      </c>
      <c r="V1652" s="3">
        <f t="shared" si="307"/>
        <v>-12.618916581492243</v>
      </c>
      <c r="W1652" s="2">
        <f t="shared" si="308"/>
        <v>3.1</v>
      </c>
      <c r="X1652">
        <v>94</v>
      </c>
      <c r="Y1652">
        <v>41</v>
      </c>
      <c r="Z1652" s="2">
        <v>0.436</v>
      </c>
      <c r="AA1652">
        <v>39</v>
      </c>
      <c r="AB1652">
        <v>19</v>
      </c>
      <c r="AC1652">
        <f t="shared" si="309"/>
        <v>57</v>
      </c>
      <c r="AD1652" s="2">
        <v>0.48699999999999999</v>
      </c>
      <c r="AE1652">
        <v>20</v>
      </c>
      <c r="AF1652">
        <v>13</v>
      </c>
      <c r="AG1652" s="2">
        <v>0.65</v>
      </c>
      <c r="AH1652">
        <v>31</v>
      </c>
      <c r="AI1652">
        <v>13</v>
      </c>
      <c r="AJ1652">
        <v>44</v>
      </c>
      <c r="AK1652">
        <v>18</v>
      </c>
      <c r="AL1652">
        <v>10</v>
      </c>
      <c r="AM1652">
        <v>1</v>
      </c>
      <c r="AN1652">
        <v>240</v>
      </c>
      <c r="AO1652">
        <v>30</v>
      </c>
      <c r="AP1652">
        <v>35</v>
      </c>
      <c r="AQ1652">
        <v>21</v>
      </c>
      <c r="AR1652">
        <v>28</v>
      </c>
      <c r="AS1652">
        <v>10</v>
      </c>
      <c r="AT1652">
        <v>17</v>
      </c>
      <c r="AU1652">
        <v>23</v>
      </c>
      <c r="AV1652">
        <v>38</v>
      </c>
      <c r="AW1652">
        <f t="shared" si="310"/>
        <v>6</v>
      </c>
      <c r="AX1652">
        <f t="shared" si="311"/>
        <v>44</v>
      </c>
      <c r="AY1652" t="s">
        <v>102</v>
      </c>
      <c r="AZ1652" s="1">
        <v>46022.833333333336</v>
      </c>
      <c r="BA1652" s="1">
        <v>46022</v>
      </c>
      <c r="BB1652">
        <v>12</v>
      </c>
      <c r="BC1652" t="s">
        <v>122</v>
      </c>
      <c r="BD1652">
        <v>2025</v>
      </c>
    </row>
    <row r="1653" spans="1:56" x14ac:dyDescent="0.25">
      <c r="A1653">
        <v>22500469</v>
      </c>
      <c r="B1653" t="s">
        <v>115</v>
      </c>
      <c r="C1653" t="s">
        <v>116</v>
      </c>
      <c r="D1653">
        <v>1610612749</v>
      </c>
      <c r="E1653" t="str">
        <f t="shared" si="300"/>
        <v>161061274922500469</v>
      </c>
      <c r="F1653" t="s">
        <v>111</v>
      </c>
      <c r="G1653" t="s">
        <v>112</v>
      </c>
      <c r="H1653">
        <v>1610612764</v>
      </c>
      <c r="I1653" s="4" t="str">
        <f t="shared" si="301"/>
        <v>161061276422500469</v>
      </c>
      <c r="J1653">
        <v>1</v>
      </c>
      <c r="K1653">
        <v>0</v>
      </c>
      <c r="L1653">
        <v>113</v>
      </c>
      <c r="M1653">
        <v>114</v>
      </c>
      <c r="N1653">
        <v>24</v>
      </c>
      <c r="O1653">
        <v>6</v>
      </c>
      <c r="P1653">
        <v>2</v>
      </c>
      <c r="Q1653" s="2">
        <f t="shared" si="302"/>
        <v>0.57255776246453183</v>
      </c>
      <c r="R1653" s="3">
        <f t="shared" si="303"/>
        <v>72.680000000000007</v>
      </c>
      <c r="S1653" s="3">
        <f t="shared" si="304"/>
        <v>79.8</v>
      </c>
      <c r="T1653" s="3">
        <f t="shared" si="305"/>
        <v>155.4760594386351</v>
      </c>
      <c r="U1653" s="3">
        <f t="shared" si="306"/>
        <v>142.85714285714286</v>
      </c>
      <c r="V1653" s="3">
        <f t="shared" si="307"/>
        <v>12.618916581492243</v>
      </c>
      <c r="W1653" s="2">
        <f t="shared" si="308"/>
        <v>1.6</v>
      </c>
      <c r="X1653">
        <v>89</v>
      </c>
      <c r="Y1653">
        <v>41</v>
      </c>
      <c r="Z1653" s="2">
        <v>0.46100000000000002</v>
      </c>
      <c r="AA1653">
        <v>39</v>
      </c>
      <c r="AB1653">
        <v>16</v>
      </c>
      <c r="AC1653">
        <f t="shared" si="309"/>
        <v>48</v>
      </c>
      <c r="AD1653" s="2">
        <v>0.41</v>
      </c>
      <c r="AE1653">
        <v>22</v>
      </c>
      <c r="AF1653">
        <v>15</v>
      </c>
      <c r="AG1653" s="2">
        <v>0.68200000000000005</v>
      </c>
      <c r="AH1653">
        <v>37</v>
      </c>
      <c r="AI1653">
        <v>11</v>
      </c>
      <c r="AJ1653">
        <v>48</v>
      </c>
      <c r="AK1653">
        <v>14</v>
      </c>
      <c r="AL1653">
        <v>15</v>
      </c>
      <c r="AM1653">
        <v>-1</v>
      </c>
      <c r="AN1653">
        <v>240</v>
      </c>
      <c r="AO1653">
        <v>32</v>
      </c>
      <c r="AP1653">
        <v>30</v>
      </c>
      <c r="AQ1653">
        <v>26</v>
      </c>
      <c r="AR1653">
        <v>25</v>
      </c>
      <c r="AS1653">
        <v>9</v>
      </c>
      <c r="AT1653">
        <v>5</v>
      </c>
      <c r="AU1653">
        <v>4</v>
      </c>
      <c r="AV1653">
        <v>42</v>
      </c>
      <c r="AW1653">
        <f t="shared" si="310"/>
        <v>8</v>
      </c>
      <c r="AX1653">
        <f t="shared" si="311"/>
        <v>50</v>
      </c>
      <c r="AY1653" t="s">
        <v>102</v>
      </c>
      <c r="AZ1653" s="1">
        <v>46022.833333333336</v>
      </c>
      <c r="BA1653" s="1">
        <v>46022</v>
      </c>
      <c r="BB1653">
        <v>12</v>
      </c>
      <c r="BC1653" t="s">
        <v>122</v>
      </c>
      <c r="BD1653">
        <v>2025</v>
      </c>
    </row>
    <row r="1654" spans="1:56" x14ac:dyDescent="0.25">
      <c r="A1654">
        <v>22500470</v>
      </c>
      <c r="B1654" t="s">
        <v>85</v>
      </c>
      <c r="C1654" t="s">
        <v>86</v>
      </c>
      <c r="D1654">
        <v>1610612757</v>
      </c>
      <c r="E1654" t="str">
        <f t="shared" si="300"/>
        <v>161061275722500470</v>
      </c>
      <c r="F1654" t="s">
        <v>59</v>
      </c>
      <c r="G1654" t="s">
        <v>60</v>
      </c>
      <c r="H1654">
        <v>1610612760</v>
      </c>
      <c r="I1654" s="4" t="str">
        <f t="shared" si="301"/>
        <v>161061276022500470</v>
      </c>
      <c r="J1654">
        <v>0</v>
      </c>
      <c r="K1654">
        <v>0</v>
      </c>
      <c r="L1654">
        <v>95</v>
      </c>
      <c r="M1654">
        <v>124</v>
      </c>
      <c r="N1654">
        <v>20</v>
      </c>
      <c r="O1654">
        <v>3</v>
      </c>
      <c r="P1654">
        <v>10</v>
      </c>
      <c r="Q1654" s="2">
        <f t="shared" si="302"/>
        <v>0.50275190516511425</v>
      </c>
      <c r="R1654" s="3">
        <f t="shared" si="303"/>
        <v>58.480000000000004</v>
      </c>
      <c r="S1654" s="3">
        <f t="shared" si="304"/>
        <v>82.44</v>
      </c>
      <c r="T1654" s="3">
        <f t="shared" si="305"/>
        <v>162.4487004103967</v>
      </c>
      <c r="U1654" s="3">
        <f t="shared" si="306"/>
        <v>150.41242115477925</v>
      </c>
      <c r="V1654" s="3">
        <f t="shared" si="307"/>
        <v>12.036279255617444</v>
      </c>
      <c r="W1654" s="2">
        <f t="shared" si="308"/>
        <v>0.83333333333333337</v>
      </c>
      <c r="X1654">
        <v>87</v>
      </c>
      <c r="Y1654">
        <v>34</v>
      </c>
      <c r="Z1654" s="2">
        <v>0.39100000000000001</v>
      </c>
      <c r="AA1654">
        <v>35</v>
      </c>
      <c r="AB1654">
        <v>14</v>
      </c>
      <c r="AC1654">
        <f t="shared" si="309"/>
        <v>42</v>
      </c>
      <c r="AD1654" s="2">
        <v>0.4</v>
      </c>
      <c r="AE1654">
        <v>17</v>
      </c>
      <c r="AF1654">
        <v>13</v>
      </c>
      <c r="AG1654" s="2">
        <v>0.76500000000000001</v>
      </c>
      <c r="AH1654">
        <v>38</v>
      </c>
      <c r="AI1654">
        <v>12</v>
      </c>
      <c r="AJ1654">
        <v>50</v>
      </c>
      <c r="AK1654">
        <v>21</v>
      </c>
      <c r="AL1654">
        <v>24</v>
      </c>
      <c r="AM1654">
        <v>-29</v>
      </c>
      <c r="AN1654">
        <v>240</v>
      </c>
      <c r="AO1654">
        <v>30</v>
      </c>
      <c r="AP1654">
        <v>25</v>
      </c>
      <c r="AQ1654">
        <v>21</v>
      </c>
      <c r="AR1654">
        <v>19</v>
      </c>
      <c r="AS1654">
        <v>3</v>
      </c>
      <c r="AT1654">
        <v>12</v>
      </c>
      <c r="AU1654">
        <v>17</v>
      </c>
      <c r="AV1654">
        <v>34</v>
      </c>
      <c r="AW1654">
        <f t="shared" si="310"/>
        <v>6</v>
      </c>
      <c r="AX1654">
        <f t="shared" si="311"/>
        <v>40</v>
      </c>
      <c r="AY1654" t="s">
        <v>102</v>
      </c>
      <c r="AZ1654" s="1">
        <v>46022.833333333336</v>
      </c>
      <c r="BA1654" s="1">
        <v>46022</v>
      </c>
      <c r="BB1654">
        <v>12</v>
      </c>
      <c r="BC1654" t="s">
        <v>122</v>
      </c>
      <c r="BD1654">
        <v>2025</v>
      </c>
    </row>
    <row r="1655" spans="1:56" x14ac:dyDescent="0.25">
      <c r="A1655">
        <v>22500470</v>
      </c>
      <c r="B1655" t="s">
        <v>59</v>
      </c>
      <c r="C1655" t="s">
        <v>60</v>
      </c>
      <c r="D1655">
        <v>1610612760</v>
      </c>
      <c r="E1655" t="str">
        <f t="shared" si="300"/>
        <v>161061276022500470</v>
      </c>
      <c r="F1655" t="s">
        <v>85</v>
      </c>
      <c r="G1655" t="s">
        <v>86</v>
      </c>
      <c r="H1655">
        <v>1610612757</v>
      </c>
      <c r="I1655" s="4" t="str">
        <f t="shared" si="301"/>
        <v>161061275722500470</v>
      </c>
      <c r="J1655">
        <v>1</v>
      </c>
      <c r="K1655">
        <v>1</v>
      </c>
      <c r="L1655">
        <v>124</v>
      </c>
      <c r="M1655">
        <v>95</v>
      </c>
      <c r="N1655">
        <v>29</v>
      </c>
      <c r="O1655">
        <v>10</v>
      </c>
      <c r="P1655">
        <v>15</v>
      </c>
      <c r="Q1655" s="2">
        <f t="shared" si="302"/>
        <v>0.61119873817034698</v>
      </c>
      <c r="R1655" s="3">
        <f t="shared" si="303"/>
        <v>82.44</v>
      </c>
      <c r="S1655" s="3">
        <f t="shared" si="304"/>
        <v>58.480000000000004</v>
      </c>
      <c r="T1655" s="3">
        <f t="shared" si="305"/>
        <v>150.41242115477925</v>
      </c>
      <c r="U1655" s="3">
        <f t="shared" si="306"/>
        <v>162.4487004103967</v>
      </c>
      <c r="V1655" s="3">
        <f t="shared" si="307"/>
        <v>-12.036279255617444</v>
      </c>
      <c r="W1655" s="2">
        <f t="shared" si="308"/>
        <v>2.0714285714285716</v>
      </c>
      <c r="X1655">
        <v>90</v>
      </c>
      <c r="Y1655">
        <v>44</v>
      </c>
      <c r="Z1655" s="2">
        <v>0.48899999999999999</v>
      </c>
      <c r="AA1655">
        <v>49</v>
      </c>
      <c r="AB1655">
        <v>16</v>
      </c>
      <c r="AC1655">
        <f t="shared" si="309"/>
        <v>48</v>
      </c>
      <c r="AD1655" s="2">
        <v>0.32700000000000001</v>
      </c>
      <c r="AE1655">
        <v>26</v>
      </c>
      <c r="AF1655">
        <v>20</v>
      </c>
      <c r="AG1655" s="2">
        <v>0.76900000000000002</v>
      </c>
      <c r="AH1655">
        <v>36</v>
      </c>
      <c r="AI1655">
        <v>5</v>
      </c>
      <c r="AJ1655">
        <v>41</v>
      </c>
      <c r="AK1655">
        <v>18</v>
      </c>
      <c r="AL1655">
        <v>14</v>
      </c>
      <c r="AM1655">
        <v>29</v>
      </c>
      <c r="AN1655">
        <v>240</v>
      </c>
      <c r="AO1655">
        <v>38</v>
      </c>
      <c r="AP1655">
        <v>35</v>
      </c>
      <c r="AQ1655">
        <v>26</v>
      </c>
      <c r="AR1655">
        <v>25</v>
      </c>
      <c r="AS1655">
        <v>31</v>
      </c>
      <c r="AT1655">
        <v>25</v>
      </c>
      <c r="AU1655">
        <v>28</v>
      </c>
      <c r="AV1655">
        <v>52</v>
      </c>
      <c r="AW1655">
        <f t="shared" si="310"/>
        <v>4</v>
      </c>
      <c r="AX1655">
        <f t="shared" si="311"/>
        <v>56</v>
      </c>
      <c r="AY1655" t="s">
        <v>102</v>
      </c>
      <c r="AZ1655" s="1">
        <v>46022.833333333336</v>
      </c>
      <c r="BA1655" s="1">
        <v>46022</v>
      </c>
      <c r="BB1655">
        <v>12</v>
      </c>
      <c r="BC1655" t="s">
        <v>122</v>
      </c>
      <c r="BD1655">
        <v>2025</v>
      </c>
    </row>
    <row r="1656" spans="1:56" x14ac:dyDescent="0.25">
      <c r="A1656">
        <v>22500468</v>
      </c>
      <c r="B1656" t="s">
        <v>72</v>
      </c>
      <c r="C1656" t="s">
        <v>73</v>
      </c>
      <c r="D1656">
        <v>1610612761</v>
      </c>
      <c r="E1656" t="str">
        <f t="shared" si="300"/>
        <v>161061276122500468</v>
      </c>
      <c r="F1656" t="s">
        <v>80</v>
      </c>
      <c r="G1656" t="s">
        <v>81</v>
      </c>
      <c r="H1656">
        <v>1610612743</v>
      </c>
      <c r="I1656" s="4" t="str">
        <f t="shared" si="301"/>
        <v>161061274322500468</v>
      </c>
      <c r="J1656">
        <v>1</v>
      </c>
      <c r="K1656">
        <v>0</v>
      </c>
      <c r="L1656">
        <v>103</v>
      </c>
      <c r="M1656">
        <v>106</v>
      </c>
      <c r="N1656">
        <v>27</v>
      </c>
      <c r="O1656">
        <v>4</v>
      </c>
      <c r="P1656">
        <v>6</v>
      </c>
      <c r="Q1656" s="2">
        <f t="shared" si="302"/>
        <v>0.4714390333211278</v>
      </c>
      <c r="R1656" s="3">
        <f t="shared" si="303"/>
        <v>84.24</v>
      </c>
      <c r="S1656" s="3">
        <f t="shared" si="304"/>
        <v>75.960000000000008</v>
      </c>
      <c r="T1656" s="3">
        <f t="shared" si="305"/>
        <v>122.26970560303894</v>
      </c>
      <c r="U1656" s="3">
        <f t="shared" si="306"/>
        <v>139.54713006845708</v>
      </c>
      <c r="V1656" s="3">
        <f t="shared" si="307"/>
        <v>-17.277424465418136</v>
      </c>
      <c r="W1656" s="2">
        <f t="shared" si="308"/>
        <v>3.375</v>
      </c>
      <c r="X1656">
        <v>100</v>
      </c>
      <c r="Y1656">
        <v>37</v>
      </c>
      <c r="Z1656" s="2">
        <v>0.37</v>
      </c>
      <c r="AA1656">
        <v>45</v>
      </c>
      <c r="AB1656">
        <v>12</v>
      </c>
      <c r="AC1656">
        <f t="shared" si="309"/>
        <v>36</v>
      </c>
      <c r="AD1656" s="2">
        <v>0.26700000000000002</v>
      </c>
      <c r="AE1656">
        <v>21</v>
      </c>
      <c r="AF1656">
        <v>17</v>
      </c>
      <c r="AG1656" s="2">
        <v>0.81</v>
      </c>
      <c r="AH1656">
        <v>33</v>
      </c>
      <c r="AI1656">
        <v>17</v>
      </c>
      <c r="AJ1656">
        <v>50</v>
      </c>
      <c r="AK1656">
        <v>25</v>
      </c>
      <c r="AL1656">
        <v>8</v>
      </c>
      <c r="AM1656">
        <v>-3</v>
      </c>
      <c r="AN1656">
        <v>240</v>
      </c>
      <c r="AO1656">
        <v>23</v>
      </c>
      <c r="AP1656">
        <v>31</v>
      </c>
      <c r="AQ1656">
        <v>25</v>
      </c>
      <c r="AR1656">
        <v>24</v>
      </c>
      <c r="AS1656">
        <v>4</v>
      </c>
      <c r="AT1656">
        <v>20</v>
      </c>
      <c r="AU1656">
        <v>11</v>
      </c>
      <c r="AV1656">
        <v>46</v>
      </c>
      <c r="AW1656">
        <f t="shared" si="310"/>
        <v>4</v>
      </c>
      <c r="AX1656">
        <f t="shared" si="311"/>
        <v>50</v>
      </c>
      <c r="AY1656" t="s">
        <v>102</v>
      </c>
      <c r="AZ1656" s="1">
        <v>46022.8125</v>
      </c>
      <c r="BA1656" s="1">
        <v>46022</v>
      </c>
      <c r="BB1656">
        <v>12</v>
      </c>
      <c r="BC1656" t="s">
        <v>122</v>
      </c>
      <c r="BD1656">
        <v>2025</v>
      </c>
    </row>
    <row r="1657" spans="1:56" x14ac:dyDescent="0.25">
      <c r="A1657">
        <v>22500468</v>
      </c>
      <c r="B1657" t="s">
        <v>80</v>
      </c>
      <c r="C1657" t="s">
        <v>81</v>
      </c>
      <c r="D1657">
        <v>1610612743</v>
      </c>
      <c r="E1657" t="str">
        <f t="shared" si="300"/>
        <v>161061274322500468</v>
      </c>
      <c r="F1657" t="s">
        <v>72</v>
      </c>
      <c r="G1657" t="s">
        <v>73</v>
      </c>
      <c r="H1657">
        <v>1610612761</v>
      </c>
      <c r="I1657" s="4" t="str">
        <f t="shared" si="301"/>
        <v>161061276122500468</v>
      </c>
      <c r="J1657">
        <v>0</v>
      </c>
      <c r="K1657">
        <v>1</v>
      </c>
      <c r="L1657">
        <v>106</v>
      </c>
      <c r="M1657">
        <v>103</v>
      </c>
      <c r="N1657">
        <v>17</v>
      </c>
      <c r="O1657">
        <v>5</v>
      </c>
      <c r="P1657">
        <v>5</v>
      </c>
      <c r="Q1657" s="2">
        <f t="shared" si="302"/>
        <v>0.55812973883740513</v>
      </c>
      <c r="R1657" s="3">
        <f t="shared" si="303"/>
        <v>75.960000000000008</v>
      </c>
      <c r="S1657" s="3">
        <f t="shared" si="304"/>
        <v>84.24</v>
      </c>
      <c r="T1657" s="3">
        <f t="shared" si="305"/>
        <v>139.54713006845708</v>
      </c>
      <c r="U1657" s="3">
        <f t="shared" si="306"/>
        <v>122.26970560303894</v>
      </c>
      <c r="V1657" s="3">
        <f t="shared" si="307"/>
        <v>17.277424465418136</v>
      </c>
      <c r="W1657" s="2">
        <f t="shared" si="308"/>
        <v>1.7</v>
      </c>
      <c r="X1657">
        <v>80</v>
      </c>
      <c r="Y1657">
        <v>34</v>
      </c>
      <c r="Z1657" s="2">
        <v>0.42499999999999999</v>
      </c>
      <c r="AA1657">
        <v>34</v>
      </c>
      <c r="AB1657">
        <v>10</v>
      </c>
      <c r="AC1657">
        <f t="shared" si="309"/>
        <v>30</v>
      </c>
      <c r="AD1657" s="2">
        <v>0.29399999999999998</v>
      </c>
      <c r="AE1657">
        <v>34</v>
      </c>
      <c r="AF1657">
        <v>28</v>
      </c>
      <c r="AG1657" s="2">
        <v>0.82399999999999995</v>
      </c>
      <c r="AH1657">
        <v>38</v>
      </c>
      <c r="AI1657">
        <v>9</v>
      </c>
      <c r="AJ1657">
        <v>47</v>
      </c>
      <c r="AK1657">
        <v>18</v>
      </c>
      <c r="AL1657">
        <v>10</v>
      </c>
      <c r="AM1657">
        <v>3</v>
      </c>
      <c r="AN1657">
        <v>240</v>
      </c>
      <c r="AO1657">
        <v>32</v>
      </c>
      <c r="AP1657">
        <v>31</v>
      </c>
      <c r="AQ1657">
        <v>22</v>
      </c>
      <c r="AR1657">
        <v>21</v>
      </c>
      <c r="AS1657">
        <v>13</v>
      </c>
      <c r="AT1657">
        <v>13</v>
      </c>
      <c r="AU1657">
        <v>7</v>
      </c>
      <c r="AV1657">
        <v>42</v>
      </c>
      <c r="AW1657">
        <f t="shared" si="310"/>
        <v>6</v>
      </c>
      <c r="AX1657">
        <f t="shared" si="311"/>
        <v>48</v>
      </c>
      <c r="AY1657" t="s">
        <v>102</v>
      </c>
      <c r="AZ1657" s="1">
        <v>46022.8125</v>
      </c>
      <c r="BA1657" s="1">
        <v>46022</v>
      </c>
      <c r="BB1657">
        <v>12</v>
      </c>
      <c r="BC1657" t="s">
        <v>122</v>
      </c>
      <c r="BD1657">
        <v>2025</v>
      </c>
    </row>
    <row r="1658" spans="1:56" x14ac:dyDescent="0.25">
      <c r="A1658">
        <v>22500466</v>
      </c>
      <c r="B1658" t="s">
        <v>105</v>
      </c>
      <c r="C1658" t="s">
        <v>106</v>
      </c>
      <c r="D1658">
        <v>1610612740</v>
      </c>
      <c r="E1658" t="str">
        <f t="shared" si="300"/>
        <v>161061274022500466</v>
      </c>
      <c r="F1658" t="s">
        <v>100</v>
      </c>
      <c r="G1658" t="s">
        <v>101</v>
      </c>
      <c r="H1658">
        <v>1610612741</v>
      </c>
      <c r="I1658" s="4" t="str">
        <f t="shared" si="301"/>
        <v>161061274122500466</v>
      </c>
      <c r="J1658">
        <v>0</v>
      </c>
      <c r="K1658">
        <v>0</v>
      </c>
      <c r="L1658">
        <v>118</v>
      </c>
      <c r="M1658">
        <v>134</v>
      </c>
      <c r="N1658">
        <v>25</v>
      </c>
      <c r="O1658">
        <v>9</v>
      </c>
      <c r="P1658">
        <v>4</v>
      </c>
      <c r="Q1658" s="2">
        <f t="shared" si="302"/>
        <v>0.53694939934473973</v>
      </c>
      <c r="R1658" s="3">
        <f t="shared" si="303"/>
        <v>87.88</v>
      </c>
      <c r="S1658" s="3">
        <f t="shared" si="304"/>
        <v>91.960000000000008</v>
      </c>
      <c r="T1658" s="3">
        <f t="shared" si="305"/>
        <v>134.27401001365499</v>
      </c>
      <c r="U1658" s="3">
        <f t="shared" si="306"/>
        <v>145.7155284906481</v>
      </c>
      <c r="V1658" s="3">
        <f t="shared" si="307"/>
        <v>-11.44151847699311</v>
      </c>
      <c r="W1658" s="2">
        <f t="shared" si="308"/>
        <v>2.5</v>
      </c>
      <c r="X1658">
        <v>98</v>
      </c>
      <c r="Y1658">
        <v>42</v>
      </c>
      <c r="Z1658" s="2">
        <v>0.42899999999999999</v>
      </c>
      <c r="AA1658">
        <v>38</v>
      </c>
      <c r="AB1658">
        <v>12</v>
      </c>
      <c r="AC1658">
        <f t="shared" si="309"/>
        <v>36</v>
      </c>
      <c r="AD1658" s="2">
        <v>0.316</v>
      </c>
      <c r="AE1658">
        <v>27</v>
      </c>
      <c r="AF1658">
        <v>22</v>
      </c>
      <c r="AG1658" s="2">
        <v>0.81499999999999995</v>
      </c>
      <c r="AH1658">
        <v>34</v>
      </c>
      <c r="AI1658">
        <v>12</v>
      </c>
      <c r="AJ1658">
        <v>46</v>
      </c>
      <c r="AK1658">
        <v>24</v>
      </c>
      <c r="AL1658">
        <v>10</v>
      </c>
      <c r="AM1658">
        <v>-16</v>
      </c>
      <c r="AN1658">
        <v>240</v>
      </c>
      <c r="AO1658">
        <v>32</v>
      </c>
      <c r="AP1658">
        <v>30</v>
      </c>
      <c r="AQ1658">
        <v>28</v>
      </c>
      <c r="AR1658">
        <v>28</v>
      </c>
      <c r="AS1658">
        <v>2</v>
      </c>
      <c r="AT1658">
        <v>15</v>
      </c>
      <c r="AU1658">
        <v>11</v>
      </c>
      <c r="AV1658">
        <v>56</v>
      </c>
      <c r="AW1658">
        <f t="shared" si="310"/>
        <v>4</v>
      </c>
      <c r="AX1658">
        <f t="shared" si="311"/>
        <v>60</v>
      </c>
      <c r="AY1658" t="s">
        <v>102</v>
      </c>
      <c r="AZ1658" s="1">
        <v>46022.791666666664</v>
      </c>
      <c r="BA1658" s="1">
        <v>46022</v>
      </c>
      <c r="BB1658">
        <v>12</v>
      </c>
      <c r="BC1658" t="s">
        <v>122</v>
      </c>
      <c r="BD1658">
        <v>2025</v>
      </c>
    </row>
    <row r="1659" spans="1:56" x14ac:dyDescent="0.25">
      <c r="A1659">
        <v>22500466</v>
      </c>
      <c r="B1659" t="s">
        <v>100</v>
      </c>
      <c r="C1659" t="s">
        <v>101</v>
      </c>
      <c r="D1659">
        <v>1610612741</v>
      </c>
      <c r="E1659" t="str">
        <f t="shared" si="300"/>
        <v>161061274122500466</v>
      </c>
      <c r="F1659" t="s">
        <v>105</v>
      </c>
      <c r="G1659" t="s">
        <v>106</v>
      </c>
      <c r="H1659">
        <v>1610612740</v>
      </c>
      <c r="I1659" s="4" t="str">
        <f t="shared" si="301"/>
        <v>161061274022500466</v>
      </c>
      <c r="J1659">
        <v>1</v>
      </c>
      <c r="K1659">
        <v>1</v>
      </c>
      <c r="L1659">
        <v>134</v>
      </c>
      <c r="M1659">
        <v>118</v>
      </c>
      <c r="N1659">
        <v>33</v>
      </c>
      <c r="O1659">
        <v>7</v>
      </c>
      <c r="P1659">
        <v>5</v>
      </c>
      <c r="Q1659" s="2">
        <f t="shared" si="302"/>
        <v>0.62640239341810022</v>
      </c>
      <c r="R1659" s="3">
        <f t="shared" si="303"/>
        <v>91.960000000000008</v>
      </c>
      <c r="S1659" s="3">
        <f t="shared" si="304"/>
        <v>87.88</v>
      </c>
      <c r="T1659" s="3">
        <f t="shared" si="305"/>
        <v>145.7155284906481</v>
      </c>
      <c r="U1659" s="3">
        <f t="shared" si="306"/>
        <v>134.27401001365499</v>
      </c>
      <c r="V1659" s="3">
        <f t="shared" si="307"/>
        <v>11.44151847699311</v>
      </c>
      <c r="W1659" s="2">
        <f t="shared" si="308"/>
        <v>4.7142857142857144</v>
      </c>
      <c r="X1659">
        <v>92</v>
      </c>
      <c r="Y1659">
        <v>47</v>
      </c>
      <c r="Z1659" s="2">
        <v>0.51100000000000001</v>
      </c>
      <c r="AA1659">
        <v>43</v>
      </c>
      <c r="AB1659">
        <v>15</v>
      </c>
      <c r="AC1659">
        <f t="shared" si="309"/>
        <v>45</v>
      </c>
      <c r="AD1659" s="2">
        <v>0.34899999999999998</v>
      </c>
      <c r="AE1659">
        <v>34</v>
      </c>
      <c r="AF1659">
        <v>25</v>
      </c>
      <c r="AG1659" s="2">
        <v>0.73499999999999999</v>
      </c>
      <c r="AH1659">
        <v>41</v>
      </c>
      <c r="AI1659">
        <v>8</v>
      </c>
      <c r="AJ1659">
        <v>49</v>
      </c>
      <c r="AK1659">
        <v>18</v>
      </c>
      <c r="AL1659">
        <v>7</v>
      </c>
      <c r="AM1659">
        <v>16</v>
      </c>
      <c r="AN1659">
        <v>240</v>
      </c>
      <c r="AO1659">
        <v>36</v>
      </c>
      <c r="AP1659">
        <v>31</v>
      </c>
      <c r="AQ1659">
        <v>30</v>
      </c>
      <c r="AR1659">
        <v>37</v>
      </c>
      <c r="AS1659">
        <v>17</v>
      </c>
      <c r="AT1659">
        <v>25</v>
      </c>
      <c r="AU1659">
        <v>20</v>
      </c>
      <c r="AV1659">
        <v>60</v>
      </c>
      <c r="AW1659">
        <f t="shared" si="310"/>
        <v>4</v>
      </c>
      <c r="AX1659">
        <f t="shared" si="311"/>
        <v>64</v>
      </c>
      <c r="AY1659" t="s">
        <v>102</v>
      </c>
      <c r="AZ1659" s="1">
        <v>46022.791666666664</v>
      </c>
      <c r="BA1659" s="1">
        <v>46022</v>
      </c>
      <c r="BB1659">
        <v>12</v>
      </c>
      <c r="BC1659" t="s">
        <v>122</v>
      </c>
      <c r="BD1659">
        <v>2025</v>
      </c>
    </row>
    <row r="1660" spans="1:56" x14ac:dyDescent="0.25">
      <c r="A1660">
        <v>22500467</v>
      </c>
      <c r="B1660" t="s">
        <v>53</v>
      </c>
      <c r="C1660" t="s">
        <v>54</v>
      </c>
      <c r="D1660">
        <v>1610612759</v>
      </c>
      <c r="E1660" t="str">
        <f t="shared" si="300"/>
        <v>161061275922500467</v>
      </c>
      <c r="F1660" t="s">
        <v>55</v>
      </c>
      <c r="G1660" t="s">
        <v>56</v>
      </c>
      <c r="H1660">
        <v>1610612752</v>
      </c>
      <c r="I1660" s="4" t="str">
        <f t="shared" si="301"/>
        <v>161061275222500467</v>
      </c>
      <c r="J1660">
        <v>1</v>
      </c>
      <c r="K1660">
        <v>1</v>
      </c>
      <c r="L1660">
        <v>134</v>
      </c>
      <c r="M1660">
        <v>132</v>
      </c>
      <c r="N1660">
        <v>25</v>
      </c>
      <c r="O1660">
        <v>3</v>
      </c>
      <c r="P1660">
        <v>7</v>
      </c>
      <c r="Q1660" s="2">
        <f t="shared" si="302"/>
        <v>0.62851782363977493</v>
      </c>
      <c r="R1660" s="3">
        <f t="shared" si="303"/>
        <v>84.6</v>
      </c>
      <c r="S1660" s="3">
        <f t="shared" si="304"/>
        <v>84.8</v>
      </c>
      <c r="T1660" s="3">
        <f t="shared" si="305"/>
        <v>158.39243498817967</v>
      </c>
      <c r="U1660" s="3">
        <f t="shared" si="306"/>
        <v>155.66037735849056</v>
      </c>
      <c r="V1660" s="3">
        <f t="shared" si="307"/>
        <v>2.732057629689109</v>
      </c>
      <c r="W1660" s="2">
        <f t="shared" si="308"/>
        <v>2.2727272727272729</v>
      </c>
      <c r="X1660">
        <v>89</v>
      </c>
      <c r="Y1660">
        <v>44</v>
      </c>
      <c r="Z1660" s="2">
        <v>0.49399999999999999</v>
      </c>
      <c r="AA1660">
        <v>38</v>
      </c>
      <c r="AB1660">
        <v>14</v>
      </c>
      <c r="AC1660">
        <f t="shared" si="309"/>
        <v>42</v>
      </c>
      <c r="AD1660" s="2">
        <v>0.36799999999999999</v>
      </c>
      <c r="AE1660">
        <v>40</v>
      </c>
      <c r="AF1660">
        <v>32</v>
      </c>
      <c r="AG1660" s="2">
        <v>0.8</v>
      </c>
      <c r="AH1660">
        <v>37</v>
      </c>
      <c r="AI1660">
        <v>11</v>
      </c>
      <c r="AJ1660">
        <v>48</v>
      </c>
      <c r="AK1660">
        <v>17</v>
      </c>
      <c r="AL1660">
        <v>11</v>
      </c>
      <c r="AM1660">
        <v>2</v>
      </c>
      <c r="AN1660">
        <v>240</v>
      </c>
      <c r="AO1660">
        <v>36</v>
      </c>
      <c r="AP1660">
        <v>27</v>
      </c>
      <c r="AQ1660">
        <v>30</v>
      </c>
      <c r="AR1660">
        <v>41</v>
      </c>
      <c r="AS1660">
        <v>6</v>
      </c>
      <c r="AT1660">
        <v>19</v>
      </c>
      <c r="AU1660">
        <v>19</v>
      </c>
      <c r="AV1660">
        <v>50</v>
      </c>
      <c r="AW1660">
        <f t="shared" si="310"/>
        <v>10</v>
      </c>
      <c r="AX1660">
        <f t="shared" si="311"/>
        <v>60</v>
      </c>
      <c r="AY1660" t="s">
        <v>102</v>
      </c>
      <c r="AZ1660" s="1">
        <v>46022.791666666664</v>
      </c>
      <c r="BA1660" s="1">
        <v>46022</v>
      </c>
      <c r="BB1660">
        <v>12</v>
      </c>
      <c r="BC1660" t="s">
        <v>122</v>
      </c>
      <c r="BD1660">
        <v>2025</v>
      </c>
    </row>
    <row r="1661" spans="1:56" x14ac:dyDescent="0.25">
      <c r="A1661">
        <v>22500467</v>
      </c>
      <c r="B1661" t="s">
        <v>55</v>
      </c>
      <c r="C1661" t="s">
        <v>56</v>
      </c>
      <c r="D1661">
        <v>1610612752</v>
      </c>
      <c r="E1661" t="str">
        <f t="shared" si="300"/>
        <v>161061275222500467</v>
      </c>
      <c r="F1661" t="s">
        <v>53</v>
      </c>
      <c r="G1661" t="s">
        <v>54</v>
      </c>
      <c r="H1661">
        <v>1610612759</v>
      </c>
      <c r="I1661" s="4" t="str">
        <f t="shared" si="301"/>
        <v>161061275922500467</v>
      </c>
      <c r="J1661">
        <v>0</v>
      </c>
      <c r="K1661">
        <v>0</v>
      </c>
      <c r="L1661">
        <v>132</v>
      </c>
      <c r="M1661">
        <v>134</v>
      </c>
      <c r="N1661">
        <v>32</v>
      </c>
      <c r="O1661">
        <v>2</v>
      </c>
      <c r="P1661">
        <v>7</v>
      </c>
      <c r="Q1661" s="2">
        <f t="shared" si="302"/>
        <v>0.62977099236641221</v>
      </c>
      <c r="R1661" s="3">
        <f t="shared" si="303"/>
        <v>84.8</v>
      </c>
      <c r="S1661" s="3">
        <f t="shared" si="304"/>
        <v>84.6</v>
      </c>
      <c r="T1661" s="3">
        <f t="shared" si="305"/>
        <v>155.66037735849056</v>
      </c>
      <c r="U1661" s="3">
        <f t="shared" si="306"/>
        <v>158.39243498817967</v>
      </c>
      <c r="V1661" s="3">
        <f t="shared" si="307"/>
        <v>-2.732057629689109</v>
      </c>
      <c r="W1661" s="2">
        <f t="shared" si="308"/>
        <v>3.2</v>
      </c>
      <c r="X1661">
        <v>96</v>
      </c>
      <c r="Y1661">
        <v>46</v>
      </c>
      <c r="Z1661" s="2">
        <v>0.47899999999999998</v>
      </c>
      <c r="AA1661">
        <v>52</v>
      </c>
      <c r="AB1661">
        <v>22</v>
      </c>
      <c r="AC1661">
        <f t="shared" si="309"/>
        <v>66</v>
      </c>
      <c r="AD1661" s="2">
        <v>0.42299999999999999</v>
      </c>
      <c r="AE1661">
        <v>20</v>
      </c>
      <c r="AF1661">
        <v>18</v>
      </c>
      <c r="AG1661" s="2">
        <v>0.9</v>
      </c>
      <c r="AH1661">
        <v>30</v>
      </c>
      <c r="AI1661">
        <v>10</v>
      </c>
      <c r="AJ1661">
        <v>40</v>
      </c>
      <c r="AK1661">
        <v>30</v>
      </c>
      <c r="AL1661">
        <v>10</v>
      </c>
      <c r="AM1661">
        <v>-2</v>
      </c>
      <c r="AN1661">
        <v>240</v>
      </c>
      <c r="AO1661">
        <v>45</v>
      </c>
      <c r="AP1661">
        <v>28</v>
      </c>
      <c r="AQ1661">
        <v>29</v>
      </c>
      <c r="AR1661">
        <v>30</v>
      </c>
      <c r="AS1661">
        <v>19</v>
      </c>
      <c r="AT1661">
        <v>30</v>
      </c>
      <c r="AU1661">
        <v>20</v>
      </c>
      <c r="AV1661">
        <v>42</v>
      </c>
      <c r="AW1661">
        <f t="shared" si="310"/>
        <v>6</v>
      </c>
      <c r="AX1661">
        <f t="shared" si="311"/>
        <v>48</v>
      </c>
      <c r="AY1661" t="s">
        <v>102</v>
      </c>
      <c r="AZ1661" s="1">
        <v>46022.791666666664</v>
      </c>
      <c r="BA1661" s="1">
        <v>46022</v>
      </c>
      <c r="BB1661">
        <v>12</v>
      </c>
      <c r="BC1661" t="s">
        <v>122</v>
      </c>
      <c r="BD1661">
        <v>2025</v>
      </c>
    </row>
    <row r="1662" spans="1:56" x14ac:dyDescent="0.25">
      <c r="A1662">
        <v>22500465</v>
      </c>
      <c r="B1662" t="s">
        <v>62</v>
      </c>
      <c r="C1662" t="s">
        <v>63</v>
      </c>
      <c r="D1662">
        <v>1610612739</v>
      </c>
      <c r="E1662" t="str">
        <f t="shared" si="300"/>
        <v>161061273922500465</v>
      </c>
      <c r="F1662" t="s">
        <v>87</v>
      </c>
      <c r="G1662" t="s">
        <v>88</v>
      </c>
      <c r="H1662">
        <v>1610612756</v>
      </c>
      <c r="I1662" s="4" t="str">
        <f t="shared" si="301"/>
        <v>161061275622500465</v>
      </c>
      <c r="J1662">
        <v>1</v>
      </c>
      <c r="K1662">
        <v>1</v>
      </c>
      <c r="L1662">
        <v>129</v>
      </c>
      <c r="M1662">
        <v>113</v>
      </c>
      <c r="N1662">
        <v>31</v>
      </c>
      <c r="O1662">
        <v>9</v>
      </c>
      <c r="P1662">
        <v>7</v>
      </c>
      <c r="Q1662" s="2">
        <f t="shared" si="302"/>
        <v>0.61033308099924299</v>
      </c>
      <c r="R1662" s="3">
        <f t="shared" si="303"/>
        <v>77.680000000000007</v>
      </c>
      <c r="S1662" s="3">
        <f t="shared" si="304"/>
        <v>80.040000000000006</v>
      </c>
      <c r="T1662" s="3">
        <f t="shared" si="305"/>
        <v>166.06591143151388</v>
      </c>
      <c r="U1662" s="3">
        <f t="shared" si="306"/>
        <v>141.17941029485257</v>
      </c>
      <c r="V1662" s="3">
        <f t="shared" si="307"/>
        <v>24.886501136661309</v>
      </c>
      <c r="W1662" s="2">
        <f t="shared" si="308"/>
        <v>2.2142857142857144</v>
      </c>
      <c r="X1662">
        <v>96</v>
      </c>
      <c r="Y1662">
        <v>48</v>
      </c>
      <c r="Z1662" s="2">
        <v>0.5</v>
      </c>
      <c r="AA1662">
        <v>38</v>
      </c>
      <c r="AB1662">
        <v>15</v>
      </c>
      <c r="AC1662">
        <f t="shared" si="309"/>
        <v>45</v>
      </c>
      <c r="AD1662" s="2">
        <v>0.39500000000000002</v>
      </c>
      <c r="AE1662">
        <v>22</v>
      </c>
      <c r="AF1662">
        <v>18</v>
      </c>
      <c r="AG1662" s="2">
        <v>0.81799999999999995</v>
      </c>
      <c r="AH1662">
        <v>40</v>
      </c>
      <c r="AI1662">
        <v>14</v>
      </c>
      <c r="AJ1662">
        <v>54</v>
      </c>
      <c r="AK1662">
        <v>17</v>
      </c>
      <c r="AL1662">
        <v>14</v>
      </c>
      <c r="AM1662">
        <v>16</v>
      </c>
      <c r="AN1662">
        <v>240</v>
      </c>
      <c r="AO1662">
        <v>37</v>
      </c>
      <c r="AP1662">
        <v>30</v>
      </c>
      <c r="AQ1662">
        <v>29</v>
      </c>
      <c r="AR1662">
        <v>33</v>
      </c>
      <c r="AS1662">
        <v>24</v>
      </c>
      <c r="AT1662">
        <v>17</v>
      </c>
      <c r="AU1662">
        <v>11</v>
      </c>
      <c r="AV1662">
        <v>56</v>
      </c>
      <c r="AW1662">
        <f t="shared" si="310"/>
        <v>10</v>
      </c>
      <c r="AX1662">
        <f t="shared" si="311"/>
        <v>66</v>
      </c>
      <c r="AY1662" t="s">
        <v>102</v>
      </c>
      <c r="AZ1662" s="1">
        <v>46022.645833333336</v>
      </c>
      <c r="BA1662" s="1">
        <v>46022</v>
      </c>
      <c r="BB1662">
        <v>12</v>
      </c>
      <c r="BC1662" t="s">
        <v>122</v>
      </c>
      <c r="BD1662">
        <v>2025</v>
      </c>
    </row>
    <row r="1663" spans="1:56" x14ac:dyDescent="0.25">
      <c r="A1663">
        <v>22500465</v>
      </c>
      <c r="B1663" t="s">
        <v>87</v>
      </c>
      <c r="C1663" t="s">
        <v>88</v>
      </c>
      <c r="D1663">
        <v>1610612756</v>
      </c>
      <c r="E1663" t="str">
        <f t="shared" si="300"/>
        <v>161061275622500465</v>
      </c>
      <c r="F1663" t="s">
        <v>62</v>
      </c>
      <c r="G1663" t="s">
        <v>63</v>
      </c>
      <c r="H1663">
        <v>1610612739</v>
      </c>
      <c r="I1663" s="4" t="str">
        <f t="shared" si="301"/>
        <v>161061273922500465</v>
      </c>
      <c r="J1663">
        <v>0</v>
      </c>
      <c r="K1663">
        <v>0</v>
      </c>
      <c r="L1663">
        <v>113</v>
      </c>
      <c r="M1663">
        <v>129</v>
      </c>
      <c r="N1663">
        <v>23</v>
      </c>
      <c r="O1663">
        <v>5</v>
      </c>
      <c r="P1663">
        <v>8</v>
      </c>
      <c r="Q1663" s="2">
        <f t="shared" si="302"/>
        <v>0.50428418421992138</v>
      </c>
      <c r="R1663" s="3">
        <f t="shared" si="303"/>
        <v>80.040000000000006</v>
      </c>
      <c r="S1663" s="3">
        <f t="shared" si="304"/>
        <v>77.680000000000007</v>
      </c>
      <c r="T1663" s="3">
        <f t="shared" si="305"/>
        <v>141.17941029485257</v>
      </c>
      <c r="U1663" s="3">
        <f t="shared" si="306"/>
        <v>166.06591143151388</v>
      </c>
      <c r="V1663" s="3">
        <f t="shared" si="307"/>
        <v>-24.886501136661309</v>
      </c>
      <c r="W1663" s="2">
        <f t="shared" si="308"/>
        <v>1.7692307692307692</v>
      </c>
      <c r="X1663">
        <v>105</v>
      </c>
      <c r="Y1663">
        <v>42</v>
      </c>
      <c r="Z1663" s="2">
        <v>0.4</v>
      </c>
      <c r="AA1663">
        <v>36</v>
      </c>
      <c r="AB1663">
        <v>15</v>
      </c>
      <c r="AC1663">
        <f t="shared" si="309"/>
        <v>45</v>
      </c>
      <c r="AD1663" s="2">
        <v>0.41699999999999998</v>
      </c>
      <c r="AE1663">
        <v>16</v>
      </c>
      <c r="AF1663">
        <v>14</v>
      </c>
      <c r="AG1663" s="2">
        <v>0.875</v>
      </c>
      <c r="AH1663">
        <v>33</v>
      </c>
      <c r="AI1663">
        <v>19</v>
      </c>
      <c r="AJ1663">
        <v>52</v>
      </c>
      <c r="AK1663">
        <v>20</v>
      </c>
      <c r="AL1663">
        <v>13</v>
      </c>
      <c r="AM1663">
        <v>-16</v>
      </c>
      <c r="AN1663">
        <v>240</v>
      </c>
      <c r="AO1663">
        <v>21</v>
      </c>
      <c r="AP1663">
        <v>33</v>
      </c>
      <c r="AQ1663">
        <v>35</v>
      </c>
      <c r="AR1663">
        <v>24</v>
      </c>
      <c r="AS1663">
        <v>4</v>
      </c>
      <c r="AT1663">
        <v>19</v>
      </c>
      <c r="AU1663">
        <v>16</v>
      </c>
      <c r="AV1663">
        <v>36</v>
      </c>
      <c r="AW1663">
        <f t="shared" si="310"/>
        <v>18</v>
      </c>
      <c r="AX1663">
        <f t="shared" si="311"/>
        <v>54</v>
      </c>
      <c r="AY1663" t="s">
        <v>102</v>
      </c>
      <c r="AZ1663" s="1">
        <v>46022.645833333336</v>
      </c>
      <c r="BA1663" s="1">
        <v>46022</v>
      </c>
      <c r="BB1663">
        <v>12</v>
      </c>
      <c r="BC1663" t="s">
        <v>122</v>
      </c>
      <c r="BD1663">
        <v>2025</v>
      </c>
    </row>
    <row r="1664" spans="1:56" x14ac:dyDescent="0.25">
      <c r="A1664">
        <v>22500463</v>
      </c>
      <c r="B1664" t="s">
        <v>66</v>
      </c>
      <c r="C1664" t="s">
        <v>67</v>
      </c>
      <c r="D1664">
        <v>1610612750</v>
      </c>
      <c r="E1664" t="str">
        <f t="shared" si="300"/>
        <v>161061275022500463</v>
      </c>
      <c r="F1664" t="s">
        <v>83</v>
      </c>
      <c r="G1664" t="s">
        <v>84</v>
      </c>
      <c r="H1664">
        <v>1610612737</v>
      </c>
      <c r="I1664" s="4" t="str">
        <f t="shared" si="301"/>
        <v>161061273722500463</v>
      </c>
      <c r="J1664">
        <v>0</v>
      </c>
      <c r="K1664">
        <v>0</v>
      </c>
      <c r="L1664">
        <v>102</v>
      </c>
      <c r="M1664">
        <v>126</v>
      </c>
      <c r="N1664">
        <v>22</v>
      </c>
      <c r="O1664">
        <v>6</v>
      </c>
      <c r="P1664">
        <v>5</v>
      </c>
      <c r="Q1664" s="2">
        <f t="shared" si="302"/>
        <v>0.53729456384323637</v>
      </c>
      <c r="R1664" s="3">
        <f t="shared" si="303"/>
        <v>69.92</v>
      </c>
      <c r="S1664" s="3">
        <f t="shared" si="304"/>
        <v>87.04</v>
      </c>
      <c r="T1664" s="3">
        <f t="shared" si="305"/>
        <v>145.88100686498854</v>
      </c>
      <c r="U1664" s="3">
        <f t="shared" si="306"/>
        <v>144.7610294117647</v>
      </c>
      <c r="V1664" s="3">
        <f t="shared" si="307"/>
        <v>1.1199774532238393</v>
      </c>
      <c r="W1664" s="2">
        <f t="shared" si="308"/>
        <v>1.5714285714285714</v>
      </c>
      <c r="X1664">
        <v>87</v>
      </c>
      <c r="Y1664">
        <v>37</v>
      </c>
      <c r="Z1664" s="2">
        <v>0.42499999999999999</v>
      </c>
      <c r="AA1664">
        <v>40</v>
      </c>
      <c r="AB1664">
        <v>14</v>
      </c>
      <c r="AC1664">
        <f t="shared" si="309"/>
        <v>42</v>
      </c>
      <c r="AD1664" s="2">
        <v>0.35</v>
      </c>
      <c r="AE1664">
        <v>18</v>
      </c>
      <c r="AF1664">
        <v>14</v>
      </c>
      <c r="AG1664" s="2">
        <v>0.77800000000000002</v>
      </c>
      <c r="AH1664">
        <v>35</v>
      </c>
      <c r="AI1664">
        <v>11</v>
      </c>
      <c r="AJ1664">
        <v>46</v>
      </c>
      <c r="AK1664">
        <v>16</v>
      </c>
      <c r="AL1664">
        <v>14</v>
      </c>
      <c r="AM1664">
        <v>-24</v>
      </c>
      <c r="AN1664">
        <v>240</v>
      </c>
      <c r="AO1664">
        <v>26</v>
      </c>
      <c r="AP1664">
        <v>23</v>
      </c>
      <c r="AQ1664">
        <v>24</v>
      </c>
      <c r="AR1664">
        <v>29</v>
      </c>
      <c r="AS1664">
        <v>0</v>
      </c>
      <c r="AT1664">
        <v>14</v>
      </c>
      <c r="AU1664">
        <v>11</v>
      </c>
      <c r="AV1664">
        <v>36</v>
      </c>
      <c r="AW1664">
        <f t="shared" si="310"/>
        <v>10</v>
      </c>
      <c r="AX1664">
        <f t="shared" si="311"/>
        <v>46</v>
      </c>
      <c r="AY1664" t="s">
        <v>102</v>
      </c>
      <c r="AZ1664" s="1">
        <v>46022.625</v>
      </c>
      <c r="BA1664" s="1">
        <v>46022</v>
      </c>
      <c r="BB1664">
        <v>12</v>
      </c>
      <c r="BC1664" t="s">
        <v>122</v>
      </c>
      <c r="BD1664">
        <v>2025</v>
      </c>
    </row>
    <row r="1665" spans="1:56" x14ac:dyDescent="0.25">
      <c r="A1665">
        <v>22500463</v>
      </c>
      <c r="B1665" t="s">
        <v>83</v>
      </c>
      <c r="C1665" t="s">
        <v>84</v>
      </c>
      <c r="D1665">
        <v>1610612737</v>
      </c>
      <c r="E1665" t="str">
        <f t="shared" si="300"/>
        <v>161061273722500463</v>
      </c>
      <c r="F1665" t="s">
        <v>66</v>
      </c>
      <c r="G1665" t="s">
        <v>67</v>
      </c>
      <c r="H1665">
        <v>1610612750</v>
      </c>
      <c r="I1665" s="4" t="str">
        <f t="shared" si="301"/>
        <v>161061275022500463</v>
      </c>
      <c r="J1665">
        <v>1</v>
      </c>
      <c r="K1665">
        <v>1</v>
      </c>
      <c r="L1665">
        <v>126</v>
      </c>
      <c r="M1665">
        <v>102</v>
      </c>
      <c r="N1665">
        <v>38</v>
      </c>
      <c r="O1665">
        <v>4</v>
      </c>
      <c r="P1665">
        <v>9</v>
      </c>
      <c r="Q1665" s="2">
        <f t="shared" si="302"/>
        <v>0.56736311239193082</v>
      </c>
      <c r="R1665" s="3">
        <f t="shared" si="303"/>
        <v>87.04</v>
      </c>
      <c r="S1665" s="3">
        <f t="shared" si="304"/>
        <v>69.92</v>
      </c>
      <c r="T1665" s="3">
        <f t="shared" si="305"/>
        <v>144.7610294117647</v>
      </c>
      <c r="U1665" s="3">
        <f t="shared" si="306"/>
        <v>145.88100686498854</v>
      </c>
      <c r="V1665" s="3">
        <f t="shared" si="307"/>
        <v>-1.1199774532238393</v>
      </c>
      <c r="W1665" s="2">
        <f t="shared" si="308"/>
        <v>4.75</v>
      </c>
      <c r="X1665">
        <v>104</v>
      </c>
      <c r="Y1665">
        <v>51</v>
      </c>
      <c r="Z1665" s="2">
        <v>0.49</v>
      </c>
      <c r="AA1665">
        <v>42</v>
      </c>
      <c r="AB1665">
        <v>16</v>
      </c>
      <c r="AC1665">
        <f t="shared" si="309"/>
        <v>48</v>
      </c>
      <c r="AD1665" s="2">
        <v>0.38100000000000001</v>
      </c>
      <c r="AE1665">
        <v>16</v>
      </c>
      <c r="AF1665">
        <v>8</v>
      </c>
      <c r="AG1665" s="2">
        <v>0.5</v>
      </c>
      <c r="AH1665">
        <v>33</v>
      </c>
      <c r="AI1665">
        <v>16</v>
      </c>
      <c r="AJ1665">
        <v>49</v>
      </c>
      <c r="AK1665">
        <v>15</v>
      </c>
      <c r="AL1665">
        <v>8</v>
      </c>
      <c r="AM1665">
        <v>24</v>
      </c>
      <c r="AN1665">
        <v>240</v>
      </c>
      <c r="AO1665">
        <v>33</v>
      </c>
      <c r="AP1665">
        <v>37</v>
      </c>
      <c r="AQ1665">
        <v>28</v>
      </c>
      <c r="AR1665">
        <v>28</v>
      </c>
      <c r="AS1665">
        <v>34</v>
      </c>
      <c r="AT1665">
        <v>10</v>
      </c>
      <c r="AU1665">
        <v>19</v>
      </c>
      <c r="AV1665">
        <v>64</v>
      </c>
      <c r="AW1665">
        <f t="shared" si="310"/>
        <v>6</v>
      </c>
      <c r="AX1665">
        <f t="shared" si="311"/>
        <v>70</v>
      </c>
      <c r="AY1665" t="s">
        <v>102</v>
      </c>
      <c r="AZ1665" s="1">
        <v>46022.625</v>
      </c>
      <c r="BA1665" s="1">
        <v>46022</v>
      </c>
      <c r="BB1665">
        <v>12</v>
      </c>
      <c r="BC1665" t="s">
        <v>122</v>
      </c>
      <c r="BD1665">
        <v>2025</v>
      </c>
    </row>
    <row r="1666" spans="1:56" x14ac:dyDescent="0.25">
      <c r="A1666">
        <v>22500464</v>
      </c>
      <c r="B1666" t="s">
        <v>74</v>
      </c>
      <c r="C1666" t="s">
        <v>75</v>
      </c>
      <c r="D1666">
        <v>1610612753</v>
      </c>
      <c r="E1666" t="str">
        <f t="shared" ref="E1666:E1729" si="312">D1666:D4309&amp;A1666:A4309</f>
        <v>161061275322500464</v>
      </c>
      <c r="F1666" t="s">
        <v>113</v>
      </c>
      <c r="G1666" t="s">
        <v>114</v>
      </c>
      <c r="H1666">
        <v>1610612754</v>
      </c>
      <c r="I1666" s="4" t="str">
        <f t="shared" ref="I1666:I1729" si="313">H1666:H4309&amp;A1666:A4309</f>
        <v>161061275422500464</v>
      </c>
      <c r="J1666">
        <v>0</v>
      </c>
      <c r="K1666">
        <v>1</v>
      </c>
      <c r="L1666">
        <v>112</v>
      </c>
      <c r="M1666">
        <v>110</v>
      </c>
      <c r="N1666">
        <v>28</v>
      </c>
      <c r="O1666">
        <v>4</v>
      </c>
      <c r="P1666">
        <v>9</v>
      </c>
      <c r="Q1666" s="2">
        <f t="shared" ref="Q1666:Q1729" si="314">IF((2*(X1666 + 0.44 * AE1666))=0,0,L1666 / (2*(X1666 + 0.44 * AE1666)))</f>
        <v>0.54730258014073496</v>
      </c>
      <c r="R1666" s="3">
        <f t="shared" ref="R1666:R1729" si="315">X1666 + 0.44 * AE1666 - AI1666 - AL1666</f>
        <v>75.319999999999993</v>
      </c>
      <c r="S1666" s="3">
        <f t="shared" ref="S1666:S1729" si="316">INDEX(X:X,MATCH(I1666,E:E,0))
+0.44*INDEX(AE:AE,MATCH(I1666,E:E,0))
-INDEX(AI:AI,MATCH(I1666,E:E,0))
-INDEX(AL:AL,MATCH(I1666,E:E,0))</f>
        <v>76.08</v>
      </c>
      <c r="T1666" s="3">
        <f t="shared" ref="T1666:T1729" si="317">(L1666/R1666)*100</f>
        <v>148.69888475836433</v>
      </c>
      <c r="U1666" s="3">
        <f t="shared" ref="U1666:U1729" si="318">(M1666/S1666)*100</f>
        <v>144.58464773922188</v>
      </c>
      <c r="V1666" s="3">
        <f t="shared" ref="V1666:V1729" si="319">T1666-U1666</f>
        <v>4.1142370191424504</v>
      </c>
      <c r="W1666" s="2">
        <f t="shared" ref="W1666:W1729" si="320">N1666/IF(AL1666=0,1,AL1666)</f>
        <v>1.4736842105263157</v>
      </c>
      <c r="X1666">
        <v>90</v>
      </c>
      <c r="Y1666">
        <v>43</v>
      </c>
      <c r="Z1666" s="2">
        <v>0.47799999999999998</v>
      </c>
      <c r="AA1666">
        <v>21</v>
      </c>
      <c r="AB1666">
        <v>3</v>
      </c>
      <c r="AC1666">
        <f t="shared" ref="AC1666:AC1729" si="321">AB1666*3</f>
        <v>9</v>
      </c>
      <c r="AD1666" s="2">
        <v>0.14299999999999999</v>
      </c>
      <c r="AE1666">
        <v>28</v>
      </c>
      <c r="AF1666">
        <v>23</v>
      </c>
      <c r="AG1666" s="2">
        <v>0.82099999999999995</v>
      </c>
      <c r="AH1666">
        <v>41</v>
      </c>
      <c r="AI1666">
        <v>8</v>
      </c>
      <c r="AJ1666">
        <v>49</v>
      </c>
      <c r="AK1666">
        <v>23</v>
      </c>
      <c r="AL1666">
        <v>19</v>
      </c>
      <c r="AM1666">
        <v>2</v>
      </c>
      <c r="AN1666">
        <v>240</v>
      </c>
      <c r="AO1666">
        <v>31</v>
      </c>
      <c r="AP1666">
        <v>37</v>
      </c>
      <c r="AQ1666">
        <v>26</v>
      </c>
      <c r="AR1666">
        <v>18</v>
      </c>
      <c r="AS1666">
        <v>9</v>
      </c>
      <c r="AT1666">
        <v>11</v>
      </c>
      <c r="AU1666">
        <v>20</v>
      </c>
      <c r="AV1666">
        <v>70</v>
      </c>
      <c r="AW1666">
        <f t="shared" ref="AW1666:AW1729" si="322">L1666-(AV1666+AC1666+AF1666)</f>
        <v>10</v>
      </c>
      <c r="AX1666">
        <f t="shared" ref="AX1666:AX1729" si="323">AV1666+AW1666</f>
        <v>80</v>
      </c>
      <c r="AY1666" t="s">
        <v>102</v>
      </c>
      <c r="AZ1666" s="1">
        <v>46022.625</v>
      </c>
      <c r="BA1666" s="1">
        <v>46022</v>
      </c>
      <c r="BB1666">
        <v>12</v>
      </c>
      <c r="BC1666" t="s">
        <v>122</v>
      </c>
      <c r="BD1666">
        <v>2025</v>
      </c>
    </row>
    <row r="1667" spans="1:56" x14ac:dyDescent="0.25">
      <c r="A1667">
        <v>22500464</v>
      </c>
      <c r="B1667" t="s">
        <v>113</v>
      </c>
      <c r="C1667" t="s">
        <v>114</v>
      </c>
      <c r="D1667">
        <v>1610612754</v>
      </c>
      <c r="E1667" t="str">
        <f t="shared" si="312"/>
        <v>161061275422500464</v>
      </c>
      <c r="F1667" t="s">
        <v>74</v>
      </c>
      <c r="G1667" t="s">
        <v>75</v>
      </c>
      <c r="H1667">
        <v>1610612753</v>
      </c>
      <c r="I1667" s="4" t="str">
        <f t="shared" si="313"/>
        <v>161061275322500464</v>
      </c>
      <c r="J1667">
        <v>1</v>
      </c>
      <c r="K1667">
        <v>0</v>
      </c>
      <c r="L1667">
        <v>110</v>
      </c>
      <c r="M1667">
        <v>112</v>
      </c>
      <c r="N1667">
        <v>22</v>
      </c>
      <c r="O1667">
        <v>3</v>
      </c>
      <c r="P1667">
        <v>10</v>
      </c>
      <c r="Q1667" s="2">
        <f t="shared" si="314"/>
        <v>0.56654305727235266</v>
      </c>
      <c r="R1667" s="3">
        <f t="shared" si="315"/>
        <v>76.08</v>
      </c>
      <c r="S1667" s="3">
        <f t="shared" si="316"/>
        <v>75.319999999999993</v>
      </c>
      <c r="T1667" s="3">
        <f t="shared" si="317"/>
        <v>144.58464773922188</v>
      </c>
      <c r="U1667" s="3">
        <f t="shared" si="318"/>
        <v>148.69888475836433</v>
      </c>
      <c r="V1667" s="3">
        <f t="shared" si="319"/>
        <v>-4.1142370191424504</v>
      </c>
      <c r="W1667" s="2">
        <f t="shared" si="320"/>
        <v>1.375</v>
      </c>
      <c r="X1667">
        <v>83</v>
      </c>
      <c r="Y1667">
        <v>36</v>
      </c>
      <c r="Z1667" s="2">
        <v>0.434</v>
      </c>
      <c r="AA1667">
        <v>35</v>
      </c>
      <c r="AB1667">
        <v>12</v>
      </c>
      <c r="AC1667">
        <f t="shared" si="321"/>
        <v>36</v>
      </c>
      <c r="AD1667" s="2">
        <v>0.34300000000000003</v>
      </c>
      <c r="AE1667">
        <v>32</v>
      </c>
      <c r="AF1667">
        <v>26</v>
      </c>
      <c r="AG1667" s="2">
        <v>0.81299999999999994</v>
      </c>
      <c r="AH1667">
        <v>34</v>
      </c>
      <c r="AI1667">
        <v>5</v>
      </c>
      <c r="AJ1667">
        <v>39</v>
      </c>
      <c r="AK1667">
        <v>24</v>
      </c>
      <c r="AL1667">
        <v>16</v>
      </c>
      <c r="AM1667">
        <v>-2</v>
      </c>
      <c r="AN1667">
        <v>240</v>
      </c>
      <c r="AO1667">
        <v>28</v>
      </c>
      <c r="AP1667">
        <v>38</v>
      </c>
      <c r="AQ1667">
        <v>29</v>
      </c>
      <c r="AR1667">
        <v>15</v>
      </c>
      <c r="AS1667">
        <v>10</v>
      </c>
      <c r="AT1667">
        <v>15</v>
      </c>
      <c r="AU1667">
        <v>15</v>
      </c>
      <c r="AV1667">
        <v>38</v>
      </c>
      <c r="AW1667">
        <f t="shared" si="322"/>
        <v>10</v>
      </c>
      <c r="AX1667">
        <f t="shared" si="323"/>
        <v>48</v>
      </c>
      <c r="AY1667" t="s">
        <v>102</v>
      </c>
      <c r="AZ1667" s="1">
        <v>46022.625</v>
      </c>
      <c r="BA1667" s="1">
        <v>46022</v>
      </c>
      <c r="BB1667">
        <v>12</v>
      </c>
      <c r="BC1667" t="s">
        <v>122</v>
      </c>
      <c r="BD1667">
        <v>2025</v>
      </c>
    </row>
    <row r="1668" spans="1:56" x14ac:dyDescent="0.25">
      <c r="A1668">
        <v>22500462</v>
      </c>
      <c r="B1668" t="s">
        <v>92</v>
      </c>
      <c r="C1668" t="s">
        <v>93</v>
      </c>
      <c r="D1668">
        <v>1610612766</v>
      </c>
      <c r="E1668" t="str">
        <f t="shared" si="312"/>
        <v>161061276622500462</v>
      </c>
      <c r="F1668" t="s">
        <v>89</v>
      </c>
      <c r="G1668" t="s">
        <v>90</v>
      </c>
      <c r="H1668">
        <v>1610612744</v>
      </c>
      <c r="I1668" s="4" t="str">
        <f t="shared" si="313"/>
        <v>161061274422500462</v>
      </c>
      <c r="J1668">
        <v>1</v>
      </c>
      <c r="K1668">
        <v>0</v>
      </c>
      <c r="L1668">
        <v>125</v>
      </c>
      <c r="M1668">
        <v>132</v>
      </c>
      <c r="N1668">
        <v>35</v>
      </c>
      <c r="O1668">
        <v>1</v>
      </c>
      <c r="P1668">
        <v>11</v>
      </c>
      <c r="Q1668" s="2">
        <f t="shared" si="314"/>
        <v>0.62201433121019101</v>
      </c>
      <c r="R1668" s="3">
        <f t="shared" si="315"/>
        <v>74.48</v>
      </c>
      <c r="S1668" s="3">
        <f t="shared" si="316"/>
        <v>61.480000000000004</v>
      </c>
      <c r="T1668" s="3">
        <f t="shared" si="317"/>
        <v>167.83029001074112</v>
      </c>
      <c r="U1668" s="3">
        <f t="shared" si="318"/>
        <v>214.70396877033181</v>
      </c>
      <c r="V1668" s="3">
        <f t="shared" si="319"/>
        <v>-46.873678759590689</v>
      </c>
      <c r="W1668" s="2">
        <f t="shared" si="320"/>
        <v>2.3333333333333335</v>
      </c>
      <c r="X1668">
        <v>93</v>
      </c>
      <c r="Y1668">
        <v>48</v>
      </c>
      <c r="Z1668" s="2">
        <v>0.51600000000000001</v>
      </c>
      <c r="AA1668">
        <v>40</v>
      </c>
      <c r="AB1668">
        <v>16</v>
      </c>
      <c r="AC1668">
        <f t="shared" si="321"/>
        <v>48</v>
      </c>
      <c r="AD1668" s="2">
        <v>0.4</v>
      </c>
      <c r="AE1668">
        <v>17</v>
      </c>
      <c r="AF1668">
        <v>13</v>
      </c>
      <c r="AG1668" s="2">
        <v>0.76500000000000001</v>
      </c>
      <c r="AH1668">
        <v>26</v>
      </c>
      <c r="AI1668">
        <v>11</v>
      </c>
      <c r="AJ1668">
        <v>37</v>
      </c>
      <c r="AK1668">
        <v>23</v>
      </c>
      <c r="AL1668">
        <v>15</v>
      </c>
      <c r="AM1668">
        <v>-7</v>
      </c>
      <c r="AN1668">
        <v>240</v>
      </c>
      <c r="AO1668">
        <v>30</v>
      </c>
      <c r="AP1668">
        <v>34</v>
      </c>
      <c r="AQ1668">
        <v>36</v>
      </c>
      <c r="AR1668">
        <v>25</v>
      </c>
      <c r="AS1668">
        <v>7</v>
      </c>
      <c r="AT1668">
        <v>19</v>
      </c>
      <c r="AU1668">
        <v>28</v>
      </c>
      <c r="AV1668">
        <v>56</v>
      </c>
      <c r="AW1668">
        <f t="shared" si="322"/>
        <v>8</v>
      </c>
      <c r="AX1668">
        <f t="shared" si="323"/>
        <v>64</v>
      </c>
      <c r="AY1668" t="s">
        <v>102</v>
      </c>
      <c r="AZ1668" s="1">
        <v>46022.541666666664</v>
      </c>
      <c r="BA1668" s="1">
        <v>46022</v>
      </c>
      <c r="BB1668">
        <v>12</v>
      </c>
      <c r="BC1668" t="s">
        <v>122</v>
      </c>
      <c r="BD1668">
        <v>2025</v>
      </c>
    </row>
    <row r="1669" spans="1:56" x14ac:dyDescent="0.25">
      <c r="A1669">
        <v>22500462</v>
      </c>
      <c r="B1669" t="s">
        <v>89</v>
      </c>
      <c r="C1669" t="s">
        <v>90</v>
      </c>
      <c r="D1669">
        <v>1610612744</v>
      </c>
      <c r="E1669" t="str">
        <f t="shared" si="312"/>
        <v>161061274422500462</v>
      </c>
      <c r="F1669" t="s">
        <v>92</v>
      </c>
      <c r="G1669" t="s">
        <v>93</v>
      </c>
      <c r="H1669">
        <v>1610612766</v>
      </c>
      <c r="I1669" s="4" t="str">
        <f t="shared" si="313"/>
        <v>161061276622500462</v>
      </c>
      <c r="J1669">
        <v>0</v>
      </c>
      <c r="K1669">
        <v>1</v>
      </c>
      <c r="L1669">
        <v>132</v>
      </c>
      <c r="M1669">
        <v>125</v>
      </c>
      <c r="N1669">
        <v>35</v>
      </c>
      <c r="O1669">
        <v>3</v>
      </c>
      <c r="P1669">
        <v>7</v>
      </c>
      <c r="Q1669" s="2">
        <f t="shared" si="314"/>
        <v>0.72944297082228116</v>
      </c>
      <c r="R1669" s="3">
        <f t="shared" si="315"/>
        <v>61.480000000000004</v>
      </c>
      <c r="S1669" s="3">
        <f t="shared" si="316"/>
        <v>74.48</v>
      </c>
      <c r="T1669" s="3">
        <f t="shared" si="317"/>
        <v>214.70396877033181</v>
      </c>
      <c r="U1669" s="3">
        <f t="shared" si="318"/>
        <v>167.83029001074112</v>
      </c>
      <c r="V1669" s="3">
        <f t="shared" si="319"/>
        <v>46.873678759590689</v>
      </c>
      <c r="W1669" s="2">
        <f t="shared" si="320"/>
        <v>1.8421052631578947</v>
      </c>
      <c r="X1669">
        <v>83</v>
      </c>
      <c r="Y1669">
        <v>46</v>
      </c>
      <c r="Z1669" s="2">
        <v>0.55400000000000005</v>
      </c>
      <c r="AA1669">
        <v>49</v>
      </c>
      <c r="AB1669">
        <v>24</v>
      </c>
      <c r="AC1669">
        <f t="shared" si="321"/>
        <v>72</v>
      </c>
      <c r="AD1669" s="2">
        <v>0.49</v>
      </c>
      <c r="AE1669">
        <v>17</v>
      </c>
      <c r="AF1669">
        <v>16</v>
      </c>
      <c r="AG1669" s="2">
        <v>0.94099999999999995</v>
      </c>
      <c r="AH1669">
        <v>27</v>
      </c>
      <c r="AI1669">
        <v>10</v>
      </c>
      <c r="AJ1669">
        <v>37</v>
      </c>
      <c r="AK1669">
        <v>20</v>
      </c>
      <c r="AL1669">
        <v>19</v>
      </c>
      <c r="AM1669">
        <v>7</v>
      </c>
      <c r="AN1669">
        <v>240</v>
      </c>
      <c r="AO1669">
        <v>30</v>
      </c>
      <c r="AP1669">
        <v>39</v>
      </c>
      <c r="AQ1669">
        <v>29</v>
      </c>
      <c r="AR1669">
        <v>34</v>
      </c>
      <c r="AS1669">
        <v>15</v>
      </c>
      <c r="AT1669">
        <v>7</v>
      </c>
      <c r="AU1669">
        <v>17</v>
      </c>
      <c r="AV1669">
        <v>32</v>
      </c>
      <c r="AW1669">
        <f t="shared" si="322"/>
        <v>12</v>
      </c>
      <c r="AX1669">
        <f t="shared" si="323"/>
        <v>44</v>
      </c>
      <c r="AY1669" t="s">
        <v>102</v>
      </c>
      <c r="AZ1669" s="1">
        <v>46022.541666666664</v>
      </c>
      <c r="BA1669" s="1">
        <v>46022</v>
      </c>
      <c r="BB1669">
        <v>12</v>
      </c>
      <c r="BC1669" t="s">
        <v>122</v>
      </c>
      <c r="BD1669">
        <v>2025</v>
      </c>
    </row>
    <row r="1670" spans="1:56" x14ac:dyDescent="0.25">
      <c r="A1670">
        <v>22500461</v>
      </c>
      <c r="B1670" t="s">
        <v>109</v>
      </c>
      <c r="C1670" t="s">
        <v>110</v>
      </c>
      <c r="D1670">
        <v>1610612758</v>
      </c>
      <c r="E1670" t="str">
        <f t="shared" si="312"/>
        <v>161061275822500461</v>
      </c>
      <c r="F1670" t="s">
        <v>94</v>
      </c>
      <c r="G1670" t="s">
        <v>95</v>
      </c>
      <c r="H1670">
        <v>1610612746</v>
      </c>
      <c r="I1670" s="4" t="str">
        <f t="shared" si="313"/>
        <v>161061274622500461</v>
      </c>
      <c r="J1670">
        <v>0</v>
      </c>
      <c r="K1670">
        <v>0</v>
      </c>
      <c r="L1670">
        <v>90</v>
      </c>
      <c r="M1670">
        <v>131</v>
      </c>
      <c r="N1670">
        <v>18</v>
      </c>
      <c r="O1670">
        <v>8</v>
      </c>
      <c r="P1670">
        <v>1</v>
      </c>
      <c r="Q1670" s="2">
        <f t="shared" si="314"/>
        <v>0.50471063257065951</v>
      </c>
      <c r="R1670" s="3">
        <f t="shared" si="315"/>
        <v>60.16</v>
      </c>
      <c r="S1670" s="3">
        <f t="shared" si="316"/>
        <v>90.08</v>
      </c>
      <c r="T1670" s="3">
        <f t="shared" si="317"/>
        <v>149.60106382978725</v>
      </c>
      <c r="U1670" s="3">
        <f t="shared" si="318"/>
        <v>145.42628774422738</v>
      </c>
      <c r="V1670" s="3">
        <f t="shared" si="319"/>
        <v>4.1747760855598699</v>
      </c>
      <c r="W1670" s="2">
        <f t="shared" si="320"/>
        <v>1</v>
      </c>
      <c r="X1670">
        <v>83</v>
      </c>
      <c r="Y1670">
        <v>34</v>
      </c>
      <c r="Z1670" s="2">
        <v>0.41</v>
      </c>
      <c r="AA1670">
        <v>27</v>
      </c>
      <c r="AB1670">
        <v>9</v>
      </c>
      <c r="AC1670">
        <f t="shared" si="321"/>
        <v>27</v>
      </c>
      <c r="AD1670" s="2">
        <v>0.33300000000000002</v>
      </c>
      <c r="AE1670">
        <v>14</v>
      </c>
      <c r="AF1670">
        <v>13</v>
      </c>
      <c r="AG1670" s="2">
        <v>0.92900000000000005</v>
      </c>
      <c r="AH1670">
        <v>28</v>
      </c>
      <c r="AI1670">
        <v>11</v>
      </c>
      <c r="AJ1670">
        <v>39</v>
      </c>
      <c r="AK1670">
        <v>20</v>
      </c>
      <c r="AL1670">
        <v>18</v>
      </c>
      <c r="AM1670">
        <v>-41</v>
      </c>
      <c r="AN1670">
        <v>240</v>
      </c>
      <c r="AO1670">
        <v>20</v>
      </c>
      <c r="AP1670">
        <v>20</v>
      </c>
      <c r="AQ1670">
        <v>31</v>
      </c>
      <c r="AR1670">
        <v>19</v>
      </c>
      <c r="AS1670">
        <v>0</v>
      </c>
      <c r="AT1670">
        <v>10</v>
      </c>
      <c r="AU1670">
        <v>4</v>
      </c>
      <c r="AV1670">
        <v>46</v>
      </c>
      <c r="AW1670">
        <f t="shared" si="322"/>
        <v>4</v>
      </c>
      <c r="AX1670">
        <f t="shared" si="323"/>
        <v>50</v>
      </c>
      <c r="AY1670" t="s">
        <v>102</v>
      </c>
      <c r="AZ1670" s="1">
        <v>46021.958333333336</v>
      </c>
      <c r="BA1670" s="1">
        <v>46021</v>
      </c>
      <c r="BB1670">
        <v>12</v>
      </c>
      <c r="BC1670" t="s">
        <v>122</v>
      </c>
      <c r="BD1670">
        <v>2025</v>
      </c>
    </row>
    <row r="1671" spans="1:56" x14ac:dyDescent="0.25">
      <c r="A1671">
        <v>22500461</v>
      </c>
      <c r="B1671" t="s">
        <v>94</v>
      </c>
      <c r="C1671" t="s">
        <v>95</v>
      </c>
      <c r="D1671">
        <v>1610612746</v>
      </c>
      <c r="E1671" t="str">
        <f t="shared" si="312"/>
        <v>161061274622500461</v>
      </c>
      <c r="F1671" t="s">
        <v>109</v>
      </c>
      <c r="G1671" t="s">
        <v>110</v>
      </c>
      <c r="H1671">
        <v>1610612758</v>
      </c>
      <c r="I1671" s="4" t="str">
        <f t="shared" si="313"/>
        <v>161061275822500461</v>
      </c>
      <c r="J1671">
        <v>1</v>
      </c>
      <c r="K1671">
        <v>1</v>
      </c>
      <c r="L1671">
        <v>131</v>
      </c>
      <c r="M1671">
        <v>90</v>
      </c>
      <c r="N1671">
        <v>29</v>
      </c>
      <c r="O1671">
        <v>9</v>
      </c>
      <c r="P1671">
        <v>13</v>
      </c>
      <c r="Q1671" s="2">
        <f t="shared" si="314"/>
        <v>0.62932359723289777</v>
      </c>
      <c r="R1671" s="3">
        <f t="shared" si="315"/>
        <v>90.08</v>
      </c>
      <c r="S1671" s="3">
        <f t="shared" si="316"/>
        <v>60.16</v>
      </c>
      <c r="T1671" s="3">
        <f t="shared" si="317"/>
        <v>145.42628774422738</v>
      </c>
      <c r="U1671" s="3">
        <f t="shared" si="318"/>
        <v>149.60106382978725</v>
      </c>
      <c r="V1671" s="3">
        <f t="shared" si="319"/>
        <v>-4.1747760855598699</v>
      </c>
      <c r="W1671" s="2">
        <f t="shared" si="320"/>
        <v>9.6666666666666661</v>
      </c>
      <c r="X1671">
        <v>90</v>
      </c>
      <c r="Y1671">
        <v>46</v>
      </c>
      <c r="Z1671" s="2">
        <v>0.51100000000000001</v>
      </c>
      <c r="AA1671">
        <v>38</v>
      </c>
      <c r="AB1671">
        <v>14</v>
      </c>
      <c r="AC1671">
        <f t="shared" si="321"/>
        <v>42</v>
      </c>
      <c r="AD1671" s="2">
        <v>0.36799999999999999</v>
      </c>
      <c r="AE1671">
        <v>32</v>
      </c>
      <c r="AF1671">
        <v>25</v>
      </c>
      <c r="AG1671" s="2">
        <v>0.78100000000000003</v>
      </c>
      <c r="AH1671">
        <v>31</v>
      </c>
      <c r="AI1671">
        <v>11</v>
      </c>
      <c r="AJ1671">
        <v>42</v>
      </c>
      <c r="AK1671">
        <v>14</v>
      </c>
      <c r="AL1671">
        <v>3</v>
      </c>
      <c r="AM1671">
        <v>41</v>
      </c>
      <c r="AN1671">
        <v>240</v>
      </c>
      <c r="AO1671">
        <v>34</v>
      </c>
      <c r="AP1671">
        <v>39</v>
      </c>
      <c r="AQ1671">
        <v>27</v>
      </c>
      <c r="AR1671">
        <v>31</v>
      </c>
      <c r="AS1671">
        <v>43</v>
      </c>
      <c r="AT1671">
        <v>13</v>
      </c>
      <c r="AU1671">
        <v>28</v>
      </c>
      <c r="AV1671">
        <v>58</v>
      </c>
      <c r="AW1671">
        <f t="shared" si="322"/>
        <v>6</v>
      </c>
      <c r="AX1671">
        <f t="shared" si="323"/>
        <v>64</v>
      </c>
      <c r="AY1671" t="s">
        <v>102</v>
      </c>
      <c r="AZ1671" s="1">
        <v>46021.958333333336</v>
      </c>
      <c r="BA1671" s="1">
        <v>46021</v>
      </c>
      <c r="BB1671">
        <v>12</v>
      </c>
      <c r="BC1671" t="s">
        <v>122</v>
      </c>
      <c r="BD1671">
        <v>2025</v>
      </c>
    </row>
    <row r="1672" spans="1:56" x14ac:dyDescent="0.25">
      <c r="A1672">
        <v>22500460</v>
      </c>
      <c r="B1672" t="s">
        <v>64</v>
      </c>
      <c r="C1672" t="s">
        <v>65</v>
      </c>
      <c r="D1672">
        <v>1610612765</v>
      </c>
      <c r="E1672" t="str">
        <f t="shared" si="312"/>
        <v>161061276522500460</v>
      </c>
      <c r="F1672" t="s">
        <v>68</v>
      </c>
      <c r="G1672" t="s">
        <v>69</v>
      </c>
      <c r="H1672">
        <v>1610612747</v>
      </c>
      <c r="I1672" s="4" t="str">
        <f t="shared" si="313"/>
        <v>161061274722500460</v>
      </c>
      <c r="J1672">
        <v>0</v>
      </c>
      <c r="K1672">
        <v>1</v>
      </c>
      <c r="L1672">
        <v>128</v>
      </c>
      <c r="M1672">
        <v>106</v>
      </c>
      <c r="N1672">
        <v>30</v>
      </c>
      <c r="O1672">
        <v>4</v>
      </c>
      <c r="P1672">
        <v>12</v>
      </c>
      <c r="Q1672" s="2">
        <f t="shared" si="314"/>
        <v>0.72104551599819733</v>
      </c>
      <c r="R1672" s="3">
        <f t="shared" si="315"/>
        <v>64.760000000000005</v>
      </c>
      <c r="S1672" s="3">
        <f t="shared" si="316"/>
        <v>64.64</v>
      </c>
      <c r="T1672" s="3">
        <f t="shared" si="317"/>
        <v>197.65287214329831</v>
      </c>
      <c r="U1672" s="3">
        <f t="shared" si="318"/>
        <v>163.98514851485149</v>
      </c>
      <c r="V1672" s="3">
        <f t="shared" si="319"/>
        <v>33.667723628446822</v>
      </c>
      <c r="W1672" s="2">
        <f t="shared" si="320"/>
        <v>1.6666666666666667</v>
      </c>
      <c r="X1672">
        <v>76</v>
      </c>
      <c r="Y1672">
        <v>48</v>
      </c>
      <c r="Z1672" s="2">
        <v>0.63200000000000001</v>
      </c>
      <c r="AA1672">
        <v>24</v>
      </c>
      <c r="AB1672">
        <v>11</v>
      </c>
      <c r="AC1672">
        <f t="shared" si="321"/>
        <v>33</v>
      </c>
      <c r="AD1672" s="2">
        <v>0.45800000000000002</v>
      </c>
      <c r="AE1672">
        <v>29</v>
      </c>
      <c r="AF1672">
        <v>21</v>
      </c>
      <c r="AG1672" s="2">
        <v>0.72399999999999998</v>
      </c>
      <c r="AH1672">
        <v>31</v>
      </c>
      <c r="AI1672">
        <v>6</v>
      </c>
      <c r="AJ1672">
        <v>37</v>
      </c>
      <c r="AK1672">
        <v>26</v>
      </c>
      <c r="AL1672">
        <v>18</v>
      </c>
      <c r="AM1672">
        <v>22</v>
      </c>
      <c r="AN1672">
        <v>240</v>
      </c>
      <c r="AO1672">
        <v>36</v>
      </c>
      <c r="AP1672">
        <v>34</v>
      </c>
      <c r="AQ1672">
        <v>26</v>
      </c>
      <c r="AR1672">
        <v>32</v>
      </c>
      <c r="AS1672">
        <v>26</v>
      </c>
      <c r="AT1672">
        <v>31</v>
      </c>
      <c r="AU1672">
        <v>30</v>
      </c>
      <c r="AV1672">
        <v>74</v>
      </c>
      <c r="AW1672">
        <f t="shared" si="322"/>
        <v>0</v>
      </c>
      <c r="AX1672">
        <f t="shared" si="323"/>
        <v>74</v>
      </c>
      <c r="AY1672" t="s">
        <v>102</v>
      </c>
      <c r="AZ1672" s="1">
        <v>46021.9375</v>
      </c>
      <c r="BA1672" s="1">
        <v>46021</v>
      </c>
      <c r="BB1672">
        <v>12</v>
      </c>
      <c r="BC1672" t="s">
        <v>122</v>
      </c>
      <c r="BD1672">
        <v>2025</v>
      </c>
    </row>
    <row r="1673" spans="1:56" x14ac:dyDescent="0.25">
      <c r="A1673">
        <v>22500460</v>
      </c>
      <c r="B1673" t="s">
        <v>68</v>
      </c>
      <c r="C1673" t="s">
        <v>69</v>
      </c>
      <c r="D1673">
        <v>1610612747</v>
      </c>
      <c r="E1673" t="str">
        <f t="shared" si="312"/>
        <v>161061274722500460</v>
      </c>
      <c r="F1673" t="s">
        <v>64</v>
      </c>
      <c r="G1673" t="s">
        <v>65</v>
      </c>
      <c r="H1673">
        <v>1610612765</v>
      </c>
      <c r="I1673" s="4" t="str">
        <f t="shared" si="313"/>
        <v>161061276522500460</v>
      </c>
      <c r="J1673">
        <v>1</v>
      </c>
      <c r="K1673">
        <v>0</v>
      </c>
      <c r="L1673">
        <v>106</v>
      </c>
      <c r="M1673">
        <v>128</v>
      </c>
      <c r="N1673">
        <v>28</v>
      </c>
      <c r="O1673">
        <v>3</v>
      </c>
      <c r="P1673">
        <v>10</v>
      </c>
      <c r="Q1673" s="2">
        <f t="shared" si="314"/>
        <v>0.55416143872856549</v>
      </c>
      <c r="R1673" s="3">
        <f t="shared" si="315"/>
        <v>64.64</v>
      </c>
      <c r="S1673" s="3">
        <f t="shared" si="316"/>
        <v>64.760000000000005</v>
      </c>
      <c r="T1673" s="3">
        <f t="shared" si="317"/>
        <v>163.98514851485149</v>
      </c>
      <c r="U1673" s="3">
        <f t="shared" si="318"/>
        <v>197.65287214329831</v>
      </c>
      <c r="V1673" s="3">
        <f t="shared" si="319"/>
        <v>-33.667723628446822</v>
      </c>
      <c r="W1673" s="2">
        <f t="shared" si="320"/>
        <v>1.4</v>
      </c>
      <c r="X1673">
        <v>82</v>
      </c>
      <c r="Y1673">
        <v>37</v>
      </c>
      <c r="Z1673" s="2">
        <v>0.45100000000000001</v>
      </c>
      <c r="AA1673">
        <v>39</v>
      </c>
      <c r="AB1673">
        <v>11</v>
      </c>
      <c r="AC1673">
        <f t="shared" si="321"/>
        <v>33</v>
      </c>
      <c r="AD1673" s="2">
        <v>0.28199999999999997</v>
      </c>
      <c r="AE1673">
        <v>31</v>
      </c>
      <c r="AF1673">
        <v>21</v>
      </c>
      <c r="AG1673" s="2">
        <v>0.67700000000000005</v>
      </c>
      <c r="AH1673">
        <v>22</v>
      </c>
      <c r="AI1673">
        <v>11</v>
      </c>
      <c r="AJ1673">
        <v>33</v>
      </c>
      <c r="AK1673">
        <v>24</v>
      </c>
      <c r="AL1673">
        <v>20</v>
      </c>
      <c r="AM1673">
        <v>-22</v>
      </c>
      <c r="AN1673">
        <v>240</v>
      </c>
      <c r="AO1673">
        <v>30</v>
      </c>
      <c r="AP1673">
        <v>35</v>
      </c>
      <c r="AQ1673">
        <v>23</v>
      </c>
      <c r="AR1673">
        <v>18</v>
      </c>
      <c r="AS1673">
        <v>1</v>
      </c>
      <c r="AT1673">
        <v>12</v>
      </c>
      <c r="AU1673">
        <v>21</v>
      </c>
      <c r="AV1673">
        <v>44</v>
      </c>
      <c r="AW1673">
        <f t="shared" si="322"/>
        <v>8</v>
      </c>
      <c r="AX1673">
        <f t="shared" si="323"/>
        <v>52</v>
      </c>
      <c r="AY1673" t="s">
        <v>102</v>
      </c>
      <c r="AZ1673" s="1">
        <v>46021.9375</v>
      </c>
      <c r="BA1673" s="1">
        <v>46021</v>
      </c>
      <c r="BB1673">
        <v>12</v>
      </c>
      <c r="BC1673" t="s">
        <v>122</v>
      </c>
      <c r="BD1673">
        <v>2025</v>
      </c>
    </row>
    <row r="1674" spans="1:56" x14ac:dyDescent="0.25">
      <c r="A1674">
        <v>22500459</v>
      </c>
      <c r="B1674" t="s">
        <v>76</v>
      </c>
      <c r="C1674" t="s">
        <v>77</v>
      </c>
      <c r="D1674">
        <v>1610612738</v>
      </c>
      <c r="E1674" t="str">
        <f t="shared" si="312"/>
        <v>161061273822500459</v>
      </c>
      <c r="F1674" t="s">
        <v>107</v>
      </c>
      <c r="G1674" t="s">
        <v>108</v>
      </c>
      <c r="H1674">
        <v>1610612762</v>
      </c>
      <c r="I1674" s="4" t="str">
        <f t="shared" si="313"/>
        <v>161061276222500459</v>
      </c>
      <c r="J1674">
        <v>0</v>
      </c>
      <c r="K1674">
        <v>1</v>
      </c>
      <c r="L1674">
        <v>129</v>
      </c>
      <c r="M1674">
        <v>119</v>
      </c>
      <c r="N1674">
        <v>27</v>
      </c>
      <c r="O1674">
        <v>9</v>
      </c>
      <c r="P1674">
        <v>8</v>
      </c>
      <c r="Q1674" s="2">
        <f t="shared" si="314"/>
        <v>0.61947752593161731</v>
      </c>
      <c r="R1674" s="3">
        <f t="shared" si="315"/>
        <v>86.12</v>
      </c>
      <c r="S1674" s="3">
        <f t="shared" si="316"/>
        <v>76</v>
      </c>
      <c r="T1674" s="3">
        <f t="shared" si="317"/>
        <v>149.79098931723175</v>
      </c>
      <c r="U1674" s="3">
        <f t="shared" si="318"/>
        <v>156.57894736842107</v>
      </c>
      <c r="V1674" s="3">
        <f t="shared" si="319"/>
        <v>-6.7879580511893209</v>
      </c>
      <c r="W1674" s="2">
        <f t="shared" si="320"/>
        <v>3.8571428571428572</v>
      </c>
      <c r="X1674">
        <v>94</v>
      </c>
      <c r="Y1674">
        <v>48</v>
      </c>
      <c r="Z1674" s="2">
        <v>0.51100000000000001</v>
      </c>
      <c r="AA1674">
        <v>44</v>
      </c>
      <c r="AB1674">
        <v>13</v>
      </c>
      <c r="AC1674">
        <f t="shared" si="321"/>
        <v>39</v>
      </c>
      <c r="AD1674" s="2">
        <v>0.29499999999999998</v>
      </c>
      <c r="AE1674">
        <v>23</v>
      </c>
      <c r="AF1674">
        <v>20</v>
      </c>
      <c r="AG1674" s="2">
        <v>0.87</v>
      </c>
      <c r="AH1674">
        <v>33</v>
      </c>
      <c r="AI1674">
        <v>11</v>
      </c>
      <c r="AJ1674">
        <v>44</v>
      </c>
      <c r="AK1674">
        <v>17</v>
      </c>
      <c r="AL1674">
        <v>7</v>
      </c>
      <c r="AM1674">
        <v>10</v>
      </c>
      <c r="AN1674">
        <v>240</v>
      </c>
      <c r="AO1674">
        <v>31</v>
      </c>
      <c r="AP1674">
        <v>28</v>
      </c>
      <c r="AQ1674">
        <v>40</v>
      </c>
      <c r="AR1674">
        <v>30</v>
      </c>
      <c r="AS1674">
        <v>11</v>
      </c>
      <c r="AT1674">
        <v>7</v>
      </c>
      <c r="AU1674">
        <v>23</v>
      </c>
      <c r="AV1674">
        <v>56</v>
      </c>
      <c r="AW1674">
        <f t="shared" si="322"/>
        <v>14</v>
      </c>
      <c r="AX1674">
        <f t="shared" si="323"/>
        <v>70</v>
      </c>
      <c r="AY1674" t="s">
        <v>102</v>
      </c>
      <c r="AZ1674" s="1">
        <v>46021.875</v>
      </c>
      <c r="BA1674" s="1">
        <v>46021</v>
      </c>
      <c r="BB1674">
        <v>12</v>
      </c>
      <c r="BC1674" t="s">
        <v>122</v>
      </c>
      <c r="BD1674">
        <v>2025</v>
      </c>
    </row>
    <row r="1675" spans="1:56" x14ac:dyDescent="0.25">
      <c r="A1675">
        <v>22500459</v>
      </c>
      <c r="B1675" t="s">
        <v>107</v>
      </c>
      <c r="C1675" t="s">
        <v>108</v>
      </c>
      <c r="D1675">
        <v>1610612762</v>
      </c>
      <c r="E1675" t="str">
        <f t="shared" si="312"/>
        <v>161061276222500459</v>
      </c>
      <c r="F1675" t="s">
        <v>76</v>
      </c>
      <c r="G1675" t="s">
        <v>77</v>
      </c>
      <c r="H1675">
        <v>1610612738</v>
      </c>
      <c r="I1675" s="4" t="str">
        <f t="shared" si="313"/>
        <v>161061273822500459</v>
      </c>
      <c r="J1675">
        <v>1</v>
      </c>
      <c r="K1675">
        <v>0</v>
      </c>
      <c r="L1675">
        <v>119</v>
      </c>
      <c r="M1675">
        <v>129</v>
      </c>
      <c r="N1675">
        <v>31</v>
      </c>
      <c r="O1675">
        <v>3</v>
      </c>
      <c r="P1675">
        <v>4</v>
      </c>
      <c r="Q1675" s="2">
        <f t="shared" si="314"/>
        <v>0.6071428571428571</v>
      </c>
      <c r="R1675" s="3">
        <f t="shared" si="315"/>
        <v>76</v>
      </c>
      <c r="S1675" s="3">
        <f t="shared" si="316"/>
        <v>86.12</v>
      </c>
      <c r="T1675" s="3">
        <f t="shared" si="317"/>
        <v>156.57894736842107</v>
      </c>
      <c r="U1675" s="3">
        <f t="shared" si="318"/>
        <v>149.79098931723175</v>
      </c>
      <c r="V1675" s="3">
        <f t="shared" si="319"/>
        <v>6.7879580511893209</v>
      </c>
      <c r="W1675" s="2">
        <f t="shared" si="320"/>
        <v>2.3846153846153846</v>
      </c>
      <c r="X1675">
        <v>87</v>
      </c>
      <c r="Y1675">
        <v>41</v>
      </c>
      <c r="Z1675" s="2">
        <v>0.47099999999999997</v>
      </c>
      <c r="AA1675">
        <v>42</v>
      </c>
      <c r="AB1675">
        <v>16</v>
      </c>
      <c r="AC1675">
        <f t="shared" si="321"/>
        <v>48</v>
      </c>
      <c r="AD1675" s="2">
        <v>0.38100000000000001</v>
      </c>
      <c r="AE1675">
        <v>25</v>
      </c>
      <c r="AF1675">
        <v>21</v>
      </c>
      <c r="AG1675" s="2">
        <v>0.84</v>
      </c>
      <c r="AH1675">
        <v>31</v>
      </c>
      <c r="AI1675">
        <v>9</v>
      </c>
      <c r="AJ1675">
        <v>40</v>
      </c>
      <c r="AK1675">
        <v>17</v>
      </c>
      <c r="AL1675">
        <v>13</v>
      </c>
      <c r="AM1675">
        <v>-10</v>
      </c>
      <c r="AN1675">
        <v>240</v>
      </c>
      <c r="AO1675">
        <v>38</v>
      </c>
      <c r="AP1675">
        <v>26</v>
      </c>
      <c r="AQ1675">
        <v>32</v>
      </c>
      <c r="AR1675">
        <v>23</v>
      </c>
      <c r="AS1675">
        <v>12</v>
      </c>
      <c r="AT1675">
        <v>12</v>
      </c>
      <c r="AU1675">
        <v>5</v>
      </c>
      <c r="AV1675">
        <v>46</v>
      </c>
      <c r="AW1675">
        <f t="shared" si="322"/>
        <v>4</v>
      </c>
      <c r="AX1675">
        <f t="shared" si="323"/>
        <v>50</v>
      </c>
      <c r="AY1675" t="s">
        <v>102</v>
      </c>
      <c r="AZ1675" s="1">
        <v>46021.875</v>
      </c>
      <c r="BA1675" s="1">
        <v>46021</v>
      </c>
      <c r="BB1675">
        <v>12</v>
      </c>
      <c r="BC1675" t="s">
        <v>122</v>
      </c>
      <c r="BD1675">
        <v>2025</v>
      </c>
    </row>
    <row r="1676" spans="1:56" x14ac:dyDescent="0.25">
      <c r="A1676">
        <v>22500458</v>
      </c>
      <c r="B1676" t="s">
        <v>103</v>
      </c>
      <c r="C1676" t="s">
        <v>104</v>
      </c>
      <c r="D1676">
        <v>1610612763</v>
      </c>
      <c r="E1676" t="str">
        <f t="shared" si="312"/>
        <v>161061276322500458</v>
      </c>
      <c r="F1676" t="s">
        <v>70</v>
      </c>
      <c r="G1676" t="s">
        <v>71</v>
      </c>
      <c r="H1676">
        <v>1610612755</v>
      </c>
      <c r="I1676" s="4" t="str">
        <f t="shared" si="313"/>
        <v>161061275522500458</v>
      </c>
      <c r="J1676">
        <v>1</v>
      </c>
      <c r="K1676">
        <v>0</v>
      </c>
      <c r="L1676">
        <v>136</v>
      </c>
      <c r="M1676">
        <v>139</v>
      </c>
      <c r="N1676">
        <v>28</v>
      </c>
      <c r="O1676">
        <v>10</v>
      </c>
      <c r="P1676">
        <v>2</v>
      </c>
      <c r="Q1676" s="2">
        <f t="shared" si="314"/>
        <v>0.65738592420726993</v>
      </c>
      <c r="R1676" s="3">
        <f t="shared" si="315"/>
        <v>74.44</v>
      </c>
      <c r="S1676" s="3">
        <f t="shared" si="316"/>
        <v>100.88</v>
      </c>
      <c r="T1676" s="3">
        <f t="shared" si="317"/>
        <v>182.69747447608813</v>
      </c>
      <c r="U1676" s="3">
        <f t="shared" si="318"/>
        <v>137.78747026169705</v>
      </c>
      <c r="V1676" s="3">
        <f t="shared" si="319"/>
        <v>44.91000421439108</v>
      </c>
      <c r="W1676" s="2">
        <f t="shared" si="320"/>
        <v>1.4</v>
      </c>
      <c r="X1676">
        <v>92</v>
      </c>
      <c r="Y1676">
        <v>51</v>
      </c>
      <c r="Z1676" s="2">
        <v>0.55400000000000005</v>
      </c>
      <c r="AA1676">
        <v>29</v>
      </c>
      <c r="AB1676">
        <v>11</v>
      </c>
      <c r="AC1676">
        <f t="shared" si="321"/>
        <v>33</v>
      </c>
      <c r="AD1676" s="2">
        <v>0.379</v>
      </c>
      <c r="AE1676">
        <v>26</v>
      </c>
      <c r="AF1676">
        <v>23</v>
      </c>
      <c r="AG1676" s="2">
        <v>0.88500000000000001</v>
      </c>
      <c r="AH1676">
        <v>42</v>
      </c>
      <c r="AI1676">
        <v>9</v>
      </c>
      <c r="AJ1676">
        <v>51</v>
      </c>
      <c r="AK1676">
        <v>18</v>
      </c>
      <c r="AL1676">
        <v>20</v>
      </c>
      <c r="AM1676">
        <v>-3</v>
      </c>
      <c r="AN1676">
        <v>265</v>
      </c>
      <c r="AO1676">
        <v>40</v>
      </c>
      <c r="AP1676">
        <v>32</v>
      </c>
      <c r="AQ1676">
        <v>28</v>
      </c>
      <c r="AR1676">
        <v>28</v>
      </c>
      <c r="AS1676">
        <v>10</v>
      </c>
      <c r="AT1676">
        <v>19</v>
      </c>
      <c r="AU1676">
        <v>14</v>
      </c>
      <c r="AV1676">
        <v>70</v>
      </c>
      <c r="AW1676">
        <f t="shared" si="322"/>
        <v>10</v>
      </c>
      <c r="AX1676">
        <f t="shared" si="323"/>
        <v>80</v>
      </c>
      <c r="AY1676" t="s">
        <v>102</v>
      </c>
      <c r="AZ1676" s="1">
        <v>46021.833333333336</v>
      </c>
      <c r="BA1676" s="1">
        <v>46021</v>
      </c>
      <c r="BB1676">
        <v>12</v>
      </c>
      <c r="BC1676" t="s">
        <v>122</v>
      </c>
      <c r="BD1676">
        <v>2025</v>
      </c>
    </row>
    <row r="1677" spans="1:56" x14ac:dyDescent="0.25">
      <c r="A1677">
        <v>22500458</v>
      </c>
      <c r="B1677" t="s">
        <v>70</v>
      </c>
      <c r="C1677" t="s">
        <v>71</v>
      </c>
      <c r="D1677">
        <v>1610612755</v>
      </c>
      <c r="E1677" t="str">
        <f t="shared" si="312"/>
        <v>161061275522500458</v>
      </c>
      <c r="F1677" t="s">
        <v>103</v>
      </c>
      <c r="G1677" t="s">
        <v>104</v>
      </c>
      <c r="H1677">
        <v>1610612763</v>
      </c>
      <c r="I1677" s="4" t="str">
        <f t="shared" si="313"/>
        <v>161061276322500458</v>
      </c>
      <c r="J1677">
        <v>0</v>
      </c>
      <c r="K1677">
        <v>1</v>
      </c>
      <c r="L1677">
        <v>139</v>
      </c>
      <c r="M1677">
        <v>136</v>
      </c>
      <c r="N1677">
        <v>33</v>
      </c>
      <c r="O1677">
        <v>5</v>
      </c>
      <c r="P1677">
        <v>14</v>
      </c>
      <c r="Q1677" s="2">
        <f t="shared" si="314"/>
        <v>0.56559244791666674</v>
      </c>
      <c r="R1677" s="3">
        <f t="shared" si="315"/>
        <v>100.88</v>
      </c>
      <c r="S1677" s="3">
        <f t="shared" si="316"/>
        <v>74.44</v>
      </c>
      <c r="T1677" s="3">
        <f t="shared" si="317"/>
        <v>137.78747026169705</v>
      </c>
      <c r="U1677" s="3">
        <f t="shared" si="318"/>
        <v>182.69747447608813</v>
      </c>
      <c r="V1677" s="3">
        <f t="shared" si="319"/>
        <v>-44.91000421439108</v>
      </c>
      <c r="W1677" s="2">
        <f t="shared" si="320"/>
        <v>4.125</v>
      </c>
      <c r="X1677">
        <v>111</v>
      </c>
      <c r="Y1677">
        <v>51</v>
      </c>
      <c r="Z1677" s="2">
        <v>0.45900000000000002</v>
      </c>
      <c r="AA1677">
        <v>42</v>
      </c>
      <c r="AB1677">
        <v>15</v>
      </c>
      <c r="AC1677">
        <f t="shared" si="321"/>
        <v>45</v>
      </c>
      <c r="AD1677" s="2">
        <v>0.35699999999999998</v>
      </c>
      <c r="AE1677">
        <v>27</v>
      </c>
      <c r="AF1677">
        <v>22</v>
      </c>
      <c r="AG1677" s="2">
        <v>0.81499999999999995</v>
      </c>
      <c r="AH1677">
        <v>27</v>
      </c>
      <c r="AI1677">
        <v>14</v>
      </c>
      <c r="AJ1677">
        <v>41</v>
      </c>
      <c r="AK1677">
        <v>23</v>
      </c>
      <c r="AL1677">
        <v>8</v>
      </c>
      <c r="AM1677">
        <v>3</v>
      </c>
      <c r="AN1677">
        <v>265</v>
      </c>
      <c r="AO1677">
        <v>34</v>
      </c>
      <c r="AP1677">
        <v>38</v>
      </c>
      <c r="AQ1677">
        <v>31</v>
      </c>
      <c r="AR1677">
        <v>25</v>
      </c>
      <c r="AS1677">
        <v>7</v>
      </c>
      <c r="AT1677">
        <v>11</v>
      </c>
      <c r="AU1677">
        <v>21</v>
      </c>
      <c r="AV1677">
        <v>60</v>
      </c>
      <c r="AW1677">
        <f t="shared" si="322"/>
        <v>12</v>
      </c>
      <c r="AX1677">
        <f t="shared" si="323"/>
        <v>72</v>
      </c>
      <c r="AY1677" t="s">
        <v>102</v>
      </c>
      <c r="AZ1677" s="1">
        <v>46021.833333333336</v>
      </c>
      <c r="BA1677" s="1">
        <v>46021</v>
      </c>
      <c r="BB1677">
        <v>12</v>
      </c>
      <c r="BC1677" t="s">
        <v>122</v>
      </c>
      <c r="BD1677">
        <v>2025</v>
      </c>
    </row>
    <row r="1678" spans="1:56" x14ac:dyDescent="0.25">
      <c r="A1678">
        <v>22500457</v>
      </c>
      <c r="B1678" t="s">
        <v>98</v>
      </c>
      <c r="C1678" t="s">
        <v>99</v>
      </c>
      <c r="D1678">
        <v>1610612742</v>
      </c>
      <c r="E1678" t="str">
        <f t="shared" si="312"/>
        <v>161061274222500457</v>
      </c>
      <c r="F1678" t="s">
        <v>85</v>
      </c>
      <c r="G1678" t="s">
        <v>86</v>
      </c>
      <c r="H1678">
        <v>1610612757</v>
      </c>
      <c r="I1678" s="4" t="str">
        <f t="shared" si="313"/>
        <v>161061275722500457</v>
      </c>
      <c r="J1678">
        <v>0</v>
      </c>
      <c r="K1678">
        <v>0</v>
      </c>
      <c r="L1678">
        <v>122</v>
      </c>
      <c r="M1678">
        <v>125</v>
      </c>
      <c r="N1678">
        <v>33</v>
      </c>
      <c r="O1678">
        <v>7</v>
      </c>
      <c r="P1678">
        <v>6</v>
      </c>
      <c r="Q1678" s="2">
        <f t="shared" si="314"/>
        <v>0.60063016935801494</v>
      </c>
      <c r="R1678" s="3">
        <f t="shared" si="315"/>
        <v>81.56</v>
      </c>
      <c r="S1678" s="3">
        <f t="shared" si="316"/>
        <v>74.680000000000007</v>
      </c>
      <c r="T1678" s="3">
        <f t="shared" si="317"/>
        <v>149.58312898479647</v>
      </c>
      <c r="U1678" s="3">
        <f t="shared" si="318"/>
        <v>167.38082485270488</v>
      </c>
      <c r="V1678" s="3">
        <f t="shared" si="319"/>
        <v>-17.797695867908402</v>
      </c>
      <c r="W1678" s="2">
        <f t="shared" si="320"/>
        <v>2.75</v>
      </c>
      <c r="X1678">
        <v>91</v>
      </c>
      <c r="Y1678">
        <v>46</v>
      </c>
      <c r="Z1678" s="2">
        <v>0.505</v>
      </c>
      <c r="AA1678">
        <v>32</v>
      </c>
      <c r="AB1678">
        <v>11</v>
      </c>
      <c r="AC1678">
        <f t="shared" si="321"/>
        <v>33</v>
      </c>
      <c r="AD1678" s="2">
        <v>0.34399999999999997</v>
      </c>
      <c r="AE1678">
        <v>24</v>
      </c>
      <c r="AF1678">
        <v>19</v>
      </c>
      <c r="AG1678" s="2">
        <v>0.79200000000000004</v>
      </c>
      <c r="AH1678">
        <v>33</v>
      </c>
      <c r="AI1678">
        <v>8</v>
      </c>
      <c r="AJ1678">
        <v>41</v>
      </c>
      <c r="AK1678">
        <v>19</v>
      </c>
      <c r="AL1678">
        <v>12</v>
      </c>
      <c r="AM1678">
        <v>-3</v>
      </c>
      <c r="AN1678">
        <v>240</v>
      </c>
      <c r="AO1678">
        <v>29</v>
      </c>
      <c r="AP1678">
        <v>34</v>
      </c>
      <c r="AQ1678">
        <v>30</v>
      </c>
      <c r="AR1678">
        <v>29</v>
      </c>
      <c r="AS1678">
        <v>4</v>
      </c>
      <c r="AT1678">
        <v>19</v>
      </c>
      <c r="AU1678">
        <v>16</v>
      </c>
      <c r="AV1678">
        <v>62</v>
      </c>
      <c r="AW1678">
        <f t="shared" si="322"/>
        <v>8</v>
      </c>
      <c r="AX1678">
        <f t="shared" si="323"/>
        <v>70</v>
      </c>
      <c r="AY1678" t="s">
        <v>102</v>
      </c>
      <c r="AZ1678" s="1">
        <v>46020.9375</v>
      </c>
      <c r="BA1678" s="1">
        <v>46020</v>
      </c>
      <c r="BB1678">
        <v>12</v>
      </c>
      <c r="BC1678" t="s">
        <v>122</v>
      </c>
      <c r="BD1678">
        <v>2025</v>
      </c>
    </row>
    <row r="1679" spans="1:56" x14ac:dyDescent="0.25">
      <c r="A1679">
        <v>22500457</v>
      </c>
      <c r="B1679" t="s">
        <v>85</v>
      </c>
      <c r="C1679" t="s">
        <v>86</v>
      </c>
      <c r="D1679">
        <v>1610612757</v>
      </c>
      <c r="E1679" t="str">
        <f t="shared" si="312"/>
        <v>161061275722500457</v>
      </c>
      <c r="F1679" t="s">
        <v>98</v>
      </c>
      <c r="G1679" t="s">
        <v>99</v>
      </c>
      <c r="H1679">
        <v>1610612742</v>
      </c>
      <c r="I1679" s="4" t="str">
        <f t="shared" si="313"/>
        <v>161061274222500457</v>
      </c>
      <c r="J1679">
        <v>1</v>
      </c>
      <c r="K1679">
        <v>1</v>
      </c>
      <c r="L1679">
        <v>125</v>
      </c>
      <c r="M1679">
        <v>122</v>
      </c>
      <c r="N1679">
        <v>27</v>
      </c>
      <c r="O1679">
        <v>3</v>
      </c>
      <c r="P1679">
        <v>3</v>
      </c>
      <c r="Q1679" s="2">
        <f t="shared" si="314"/>
        <v>0.58586426696662919</v>
      </c>
      <c r="R1679" s="3">
        <f t="shared" si="315"/>
        <v>74.680000000000007</v>
      </c>
      <c r="S1679" s="3">
        <f t="shared" si="316"/>
        <v>81.56</v>
      </c>
      <c r="T1679" s="3">
        <f t="shared" si="317"/>
        <v>167.38082485270488</v>
      </c>
      <c r="U1679" s="3">
        <f t="shared" si="318"/>
        <v>149.58312898479647</v>
      </c>
      <c r="V1679" s="3">
        <f t="shared" si="319"/>
        <v>17.797695867908402</v>
      </c>
      <c r="W1679" s="2">
        <f t="shared" si="320"/>
        <v>1.8</v>
      </c>
      <c r="X1679">
        <v>97</v>
      </c>
      <c r="Y1679">
        <v>46</v>
      </c>
      <c r="Z1679" s="2">
        <v>0.47399999999999998</v>
      </c>
      <c r="AA1679">
        <v>41</v>
      </c>
      <c r="AB1679">
        <v>16</v>
      </c>
      <c r="AC1679">
        <f t="shared" si="321"/>
        <v>48</v>
      </c>
      <c r="AD1679" s="2">
        <v>0.39</v>
      </c>
      <c r="AE1679">
        <v>22</v>
      </c>
      <c r="AF1679">
        <v>17</v>
      </c>
      <c r="AG1679" s="2">
        <v>0.77300000000000002</v>
      </c>
      <c r="AH1679">
        <v>31</v>
      </c>
      <c r="AI1679">
        <v>17</v>
      </c>
      <c r="AJ1679">
        <v>48</v>
      </c>
      <c r="AK1679">
        <v>24</v>
      </c>
      <c r="AL1679">
        <v>15</v>
      </c>
      <c r="AM1679">
        <v>3</v>
      </c>
      <c r="AN1679">
        <v>240</v>
      </c>
      <c r="AO1679">
        <v>42</v>
      </c>
      <c r="AP1679">
        <v>33</v>
      </c>
      <c r="AQ1679">
        <v>22</v>
      </c>
      <c r="AR1679">
        <v>28</v>
      </c>
      <c r="AS1679">
        <v>17</v>
      </c>
      <c r="AT1679">
        <v>7</v>
      </c>
      <c r="AU1679">
        <v>12</v>
      </c>
      <c r="AV1679">
        <v>48</v>
      </c>
      <c r="AW1679">
        <f t="shared" si="322"/>
        <v>12</v>
      </c>
      <c r="AX1679">
        <f t="shared" si="323"/>
        <v>60</v>
      </c>
      <c r="AY1679" t="s">
        <v>102</v>
      </c>
      <c r="AZ1679" s="1">
        <v>46020.9375</v>
      </c>
      <c r="BA1679" s="1">
        <v>46020</v>
      </c>
      <c r="BB1679">
        <v>12</v>
      </c>
      <c r="BC1679" t="s">
        <v>122</v>
      </c>
      <c r="BD1679">
        <v>2025</v>
      </c>
    </row>
    <row r="1680" spans="1:56" x14ac:dyDescent="0.25">
      <c r="A1680">
        <v>22500452</v>
      </c>
      <c r="B1680" t="s">
        <v>100</v>
      </c>
      <c r="C1680" t="s">
        <v>101</v>
      </c>
      <c r="D1680">
        <v>1610612741</v>
      </c>
      <c r="E1680" t="str">
        <f t="shared" si="312"/>
        <v>161061274122500452</v>
      </c>
      <c r="F1680" t="s">
        <v>66</v>
      </c>
      <c r="G1680" t="s">
        <v>67</v>
      </c>
      <c r="H1680">
        <v>1610612750</v>
      </c>
      <c r="I1680" s="4" t="str">
        <f t="shared" si="313"/>
        <v>161061275022500452</v>
      </c>
      <c r="J1680">
        <v>1</v>
      </c>
      <c r="K1680">
        <v>0</v>
      </c>
      <c r="L1680">
        <v>101</v>
      </c>
      <c r="M1680">
        <v>136</v>
      </c>
      <c r="N1680">
        <v>25</v>
      </c>
      <c r="O1680">
        <v>7</v>
      </c>
      <c r="P1680">
        <v>3</v>
      </c>
      <c r="Q1680" s="2">
        <f t="shared" si="314"/>
        <v>0.50927793465106896</v>
      </c>
      <c r="R1680" s="3">
        <f t="shared" si="315"/>
        <v>73.16</v>
      </c>
      <c r="S1680" s="3">
        <f t="shared" si="316"/>
        <v>96</v>
      </c>
      <c r="T1680" s="3">
        <f t="shared" si="317"/>
        <v>138.05358119190817</v>
      </c>
      <c r="U1680" s="3">
        <f t="shared" si="318"/>
        <v>141.66666666666669</v>
      </c>
      <c r="V1680" s="3">
        <f t="shared" si="319"/>
        <v>-3.6130854747585204</v>
      </c>
      <c r="W1680" s="2">
        <f t="shared" si="320"/>
        <v>1.5625</v>
      </c>
      <c r="X1680">
        <v>93</v>
      </c>
      <c r="Y1680">
        <v>38</v>
      </c>
      <c r="Z1680" s="2">
        <v>0.40899999999999997</v>
      </c>
      <c r="AA1680">
        <v>38</v>
      </c>
      <c r="AB1680">
        <v>13</v>
      </c>
      <c r="AC1680">
        <f t="shared" si="321"/>
        <v>39</v>
      </c>
      <c r="AD1680" s="2">
        <v>0.34200000000000003</v>
      </c>
      <c r="AE1680">
        <v>14</v>
      </c>
      <c r="AF1680">
        <v>12</v>
      </c>
      <c r="AG1680" s="2">
        <v>0.85699999999999998</v>
      </c>
      <c r="AH1680">
        <v>32</v>
      </c>
      <c r="AI1680">
        <v>10</v>
      </c>
      <c r="AJ1680">
        <v>42</v>
      </c>
      <c r="AK1680">
        <v>17</v>
      </c>
      <c r="AL1680">
        <v>16</v>
      </c>
      <c r="AM1680">
        <v>-35</v>
      </c>
      <c r="AN1680">
        <v>240</v>
      </c>
      <c r="AO1680">
        <v>23</v>
      </c>
      <c r="AP1680">
        <v>27</v>
      </c>
      <c r="AQ1680">
        <v>28</v>
      </c>
      <c r="AR1680">
        <v>23</v>
      </c>
      <c r="AS1680">
        <v>9</v>
      </c>
      <c r="AT1680">
        <v>12</v>
      </c>
      <c r="AU1680">
        <v>7</v>
      </c>
      <c r="AV1680">
        <v>50</v>
      </c>
      <c r="AW1680">
        <f t="shared" si="322"/>
        <v>0</v>
      </c>
      <c r="AX1680">
        <f t="shared" si="323"/>
        <v>50</v>
      </c>
      <c r="AY1680" t="s">
        <v>102</v>
      </c>
      <c r="AZ1680" s="1">
        <v>46020.833333333336</v>
      </c>
      <c r="BA1680" s="1">
        <v>46020</v>
      </c>
      <c r="BB1680">
        <v>12</v>
      </c>
      <c r="BC1680" t="s">
        <v>122</v>
      </c>
      <c r="BD1680">
        <v>2025</v>
      </c>
    </row>
    <row r="1681" spans="1:56" x14ac:dyDescent="0.25">
      <c r="A1681">
        <v>22500452</v>
      </c>
      <c r="B1681" t="s">
        <v>66</v>
      </c>
      <c r="C1681" t="s">
        <v>67</v>
      </c>
      <c r="D1681">
        <v>1610612750</v>
      </c>
      <c r="E1681" t="str">
        <f t="shared" si="312"/>
        <v>161061275022500452</v>
      </c>
      <c r="F1681" t="s">
        <v>100</v>
      </c>
      <c r="G1681" t="s">
        <v>101</v>
      </c>
      <c r="H1681">
        <v>1610612741</v>
      </c>
      <c r="I1681" s="4" t="str">
        <f t="shared" si="313"/>
        <v>161061274122500452</v>
      </c>
      <c r="J1681">
        <v>0</v>
      </c>
      <c r="K1681">
        <v>1</v>
      </c>
      <c r="L1681">
        <v>136</v>
      </c>
      <c r="M1681">
        <v>101</v>
      </c>
      <c r="N1681">
        <v>32</v>
      </c>
      <c r="O1681">
        <v>9</v>
      </c>
      <c r="P1681">
        <v>9</v>
      </c>
      <c r="Q1681" s="2">
        <f t="shared" si="314"/>
        <v>0.64150943396226412</v>
      </c>
      <c r="R1681" s="3">
        <f t="shared" si="315"/>
        <v>96</v>
      </c>
      <c r="S1681" s="3">
        <f t="shared" si="316"/>
        <v>73.16</v>
      </c>
      <c r="T1681" s="3">
        <f t="shared" si="317"/>
        <v>141.66666666666669</v>
      </c>
      <c r="U1681" s="3">
        <f t="shared" si="318"/>
        <v>138.05358119190817</v>
      </c>
      <c r="V1681" s="3">
        <f t="shared" si="319"/>
        <v>3.6130854747585204</v>
      </c>
      <c r="W1681" s="2">
        <f t="shared" si="320"/>
        <v>10.666666666666666</v>
      </c>
      <c r="X1681">
        <v>95</v>
      </c>
      <c r="Y1681">
        <v>51</v>
      </c>
      <c r="Z1681" s="2">
        <v>0.53700000000000003</v>
      </c>
      <c r="AA1681">
        <v>37</v>
      </c>
      <c r="AB1681">
        <v>15</v>
      </c>
      <c r="AC1681">
        <f t="shared" si="321"/>
        <v>45</v>
      </c>
      <c r="AD1681" s="2">
        <v>0.40500000000000003</v>
      </c>
      <c r="AE1681">
        <v>25</v>
      </c>
      <c r="AF1681">
        <v>19</v>
      </c>
      <c r="AG1681" s="2">
        <v>0.76</v>
      </c>
      <c r="AH1681">
        <v>39</v>
      </c>
      <c r="AI1681">
        <v>7</v>
      </c>
      <c r="AJ1681">
        <v>46</v>
      </c>
      <c r="AK1681">
        <v>12</v>
      </c>
      <c r="AL1681">
        <v>3</v>
      </c>
      <c r="AM1681">
        <v>35</v>
      </c>
      <c r="AN1681">
        <v>240</v>
      </c>
      <c r="AO1681">
        <v>21</v>
      </c>
      <c r="AP1681">
        <v>34</v>
      </c>
      <c r="AQ1681">
        <v>40</v>
      </c>
      <c r="AR1681">
        <v>41</v>
      </c>
      <c r="AS1681">
        <v>41</v>
      </c>
      <c r="AT1681">
        <v>20</v>
      </c>
      <c r="AU1681">
        <v>24</v>
      </c>
      <c r="AV1681">
        <v>60</v>
      </c>
      <c r="AW1681">
        <f t="shared" si="322"/>
        <v>12</v>
      </c>
      <c r="AX1681">
        <f t="shared" si="323"/>
        <v>72</v>
      </c>
      <c r="AY1681" t="s">
        <v>102</v>
      </c>
      <c r="AZ1681" s="1">
        <v>46020.833333333336</v>
      </c>
      <c r="BA1681" s="1">
        <v>46020</v>
      </c>
      <c r="BB1681">
        <v>12</v>
      </c>
      <c r="BC1681" t="s">
        <v>122</v>
      </c>
      <c r="BD1681">
        <v>2025</v>
      </c>
    </row>
    <row r="1682" spans="1:56" x14ac:dyDescent="0.25">
      <c r="A1682">
        <v>22500453</v>
      </c>
      <c r="B1682" t="s">
        <v>113</v>
      </c>
      <c r="C1682" t="s">
        <v>114</v>
      </c>
      <c r="D1682">
        <v>1610612754</v>
      </c>
      <c r="E1682" t="str">
        <f t="shared" si="312"/>
        <v>161061275422500453</v>
      </c>
      <c r="F1682" t="s">
        <v>78</v>
      </c>
      <c r="G1682" t="s">
        <v>79</v>
      </c>
      <c r="H1682">
        <v>1610612745</v>
      </c>
      <c r="I1682" s="4" t="str">
        <f t="shared" si="313"/>
        <v>161061274522500453</v>
      </c>
      <c r="J1682">
        <v>0</v>
      </c>
      <c r="K1682">
        <v>0</v>
      </c>
      <c r="L1682">
        <v>119</v>
      </c>
      <c r="M1682">
        <v>126</v>
      </c>
      <c r="N1682">
        <v>30</v>
      </c>
      <c r="O1682">
        <v>3</v>
      </c>
      <c r="P1682">
        <v>12</v>
      </c>
      <c r="Q1682" s="2">
        <f t="shared" si="314"/>
        <v>0.61466942148760328</v>
      </c>
      <c r="R1682" s="3">
        <f t="shared" si="315"/>
        <v>80.8</v>
      </c>
      <c r="S1682" s="3">
        <f t="shared" si="316"/>
        <v>63.56</v>
      </c>
      <c r="T1682" s="3">
        <f t="shared" si="317"/>
        <v>147.27722772277227</v>
      </c>
      <c r="U1682" s="3">
        <f t="shared" si="318"/>
        <v>198.23788546255506</v>
      </c>
      <c r="V1682" s="3">
        <f t="shared" si="319"/>
        <v>-50.960657739782789</v>
      </c>
      <c r="W1682" s="2">
        <f t="shared" si="320"/>
        <v>3.3333333333333335</v>
      </c>
      <c r="X1682">
        <v>88</v>
      </c>
      <c r="Y1682">
        <v>44</v>
      </c>
      <c r="Z1682" s="2">
        <v>0.5</v>
      </c>
      <c r="AA1682">
        <v>34</v>
      </c>
      <c r="AB1682">
        <v>18</v>
      </c>
      <c r="AC1682">
        <f t="shared" si="321"/>
        <v>54</v>
      </c>
      <c r="AD1682" s="2">
        <v>0.52900000000000003</v>
      </c>
      <c r="AE1682">
        <v>20</v>
      </c>
      <c r="AF1682">
        <v>13</v>
      </c>
      <c r="AG1682" s="2">
        <v>0.65</v>
      </c>
      <c r="AH1682">
        <v>22</v>
      </c>
      <c r="AI1682">
        <v>7</v>
      </c>
      <c r="AJ1682">
        <v>29</v>
      </c>
      <c r="AK1682">
        <v>22</v>
      </c>
      <c r="AL1682">
        <v>9</v>
      </c>
      <c r="AM1682">
        <v>-7</v>
      </c>
      <c r="AN1682">
        <v>240</v>
      </c>
      <c r="AO1682">
        <v>25</v>
      </c>
      <c r="AP1682">
        <v>23</v>
      </c>
      <c r="AQ1682">
        <v>30</v>
      </c>
      <c r="AR1682">
        <v>41</v>
      </c>
      <c r="AS1682">
        <v>2</v>
      </c>
      <c r="AT1682">
        <v>26</v>
      </c>
      <c r="AU1682">
        <v>37</v>
      </c>
      <c r="AV1682">
        <v>48</v>
      </c>
      <c r="AW1682">
        <f t="shared" si="322"/>
        <v>4</v>
      </c>
      <c r="AX1682">
        <f t="shared" si="323"/>
        <v>52</v>
      </c>
      <c r="AY1682" t="s">
        <v>102</v>
      </c>
      <c r="AZ1682" s="1">
        <v>46020.833333333336</v>
      </c>
      <c r="BA1682" s="1">
        <v>46020</v>
      </c>
      <c r="BB1682">
        <v>12</v>
      </c>
      <c r="BC1682" t="s">
        <v>122</v>
      </c>
      <c r="BD1682">
        <v>2025</v>
      </c>
    </row>
    <row r="1683" spans="1:56" x14ac:dyDescent="0.25">
      <c r="A1683">
        <v>22500453</v>
      </c>
      <c r="B1683" t="s">
        <v>78</v>
      </c>
      <c r="C1683" t="s">
        <v>79</v>
      </c>
      <c r="D1683">
        <v>1610612745</v>
      </c>
      <c r="E1683" t="str">
        <f t="shared" si="312"/>
        <v>161061274522500453</v>
      </c>
      <c r="F1683" t="s">
        <v>113</v>
      </c>
      <c r="G1683" t="s">
        <v>114</v>
      </c>
      <c r="H1683">
        <v>1610612754</v>
      </c>
      <c r="I1683" s="4" t="str">
        <f t="shared" si="313"/>
        <v>161061275422500453</v>
      </c>
      <c r="J1683">
        <v>1</v>
      </c>
      <c r="K1683">
        <v>1</v>
      </c>
      <c r="L1683">
        <v>126</v>
      </c>
      <c r="M1683">
        <v>119</v>
      </c>
      <c r="N1683">
        <v>21</v>
      </c>
      <c r="O1683">
        <v>6</v>
      </c>
      <c r="P1683">
        <v>4</v>
      </c>
      <c r="Q1683" s="2">
        <f t="shared" si="314"/>
        <v>0.67336468576314668</v>
      </c>
      <c r="R1683" s="3">
        <f t="shared" si="315"/>
        <v>63.56</v>
      </c>
      <c r="S1683" s="3">
        <f t="shared" si="316"/>
        <v>80.8</v>
      </c>
      <c r="T1683" s="3">
        <f t="shared" si="317"/>
        <v>198.23788546255506</v>
      </c>
      <c r="U1683" s="3">
        <f t="shared" si="318"/>
        <v>147.27722772277227</v>
      </c>
      <c r="V1683" s="3">
        <f t="shared" si="319"/>
        <v>50.960657739782789</v>
      </c>
      <c r="W1683" s="2">
        <f t="shared" si="320"/>
        <v>1.3125</v>
      </c>
      <c r="X1683">
        <v>83</v>
      </c>
      <c r="Y1683">
        <v>49</v>
      </c>
      <c r="Z1683" s="2">
        <v>0.59</v>
      </c>
      <c r="AA1683">
        <v>27</v>
      </c>
      <c r="AB1683">
        <v>10</v>
      </c>
      <c r="AC1683">
        <f t="shared" si="321"/>
        <v>30</v>
      </c>
      <c r="AD1683" s="2">
        <v>0.37</v>
      </c>
      <c r="AE1683">
        <v>24</v>
      </c>
      <c r="AF1683">
        <v>18</v>
      </c>
      <c r="AG1683" s="2">
        <v>0.75</v>
      </c>
      <c r="AH1683">
        <v>36</v>
      </c>
      <c r="AI1683">
        <v>14</v>
      </c>
      <c r="AJ1683">
        <v>50</v>
      </c>
      <c r="AK1683">
        <v>17</v>
      </c>
      <c r="AL1683">
        <v>16</v>
      </c>
      <c r="AM1683">
        <v>7</v>
      </c>
      <c r="AN1683">
        <v>240</v>
      </c>
      <c r="AO1683">
        <v>30</v>
      </c>
      <c r="AP1683">
        <v>36</v>
      </c>
      <c r="AQ1683">
        <v>39</v>
      </c>
      <c r="AR1683">
        <v>21</v>
      </c>
      <c r="AS1683">
        <v>28</v>
      </c>
      <c r="AT1683">
        <v>4</v>
      </c>
      <c r="AU1683">
        <v>12</v>
      </c>
      <c r="AV1683">
        <v>56</v>
      </c>
      <c r="AW1683">
        <f t="shared" si="322"/>
        <v>22</v>
      </c>
      <c r="AX1683">
        <f t="shared" si="323"/>
        <v>78</v>
      </c>
      <c r="AY1683" t="s">
        <v>102</v>
      </c>
      <c r="AZ1683" s="1">
        <v>46020.833333333336</v>
      </c>
      <c r="BA1683" s="1">
        <v>46020</v>
      </c>
      <c r="BB1683">
        <v>12</v>
      </c>
      <c r="BC1683" t="s">
        <v>122</v>
      </c>
      <c r="BD1683">
        <v>2025</v>
      </c>
    </row>
    <row r="1684" spans="1:56" x14ac:dyDescent="0.25">
      <c r="A1684">
        <v>22500454</v>
      </c>
      <c r="B1684" t="s">
        <v>55</v>
      </c>
      <c r="C1684" t="s">
        <v>56</v>
      </c>
      <c r="D1684">
        <v>1610612752</v>
      </c>
      <c r="E1684" t="str">
        <f t="shared" si="312"/>
        <v>161061275222500454</v>
      </c>
      <c r="F1684" t="s">
        <v>105</v>
      </c>
      <c r="G1684" t="s">
        <v>106</v>
      </c>
      <c r="H1684">
        <v>1610612740</v>
      </c>
      <c r="I1684" s="4" t="str">
        <f t="shared" si="313"/>
        <v>161061274022500454</v>
      </c>
      <c r="J1684">
        <v>0</v>
      </c>
      <c r="K1684">
        <v>1</v>
      </c>
      <c r="L1684">
        <v>130</v>
      </c>
      <c r="M1684">
        <v>125</v>
      </c>
      <c r="N1684">
        <v>35</v>
      </c>
      <c r="O1684">
        <v>4</v>
      </c>
      <c r="P1684">
        <v>8</v>
      </c>
      <c r="Q1684" s="2">
        <f t="shared" si="314"/>
        <v>0.62886996904024772</v>
      </c>
      <c r="R1684" s="3">
        <f t="shared" si="315"/>
        <v>85.36</v>
      </c>
      <c r="S1684" s="3">
        <f t="shared" si="316"/>
        <v>80.88</v>
      </c>
      <c r="T1684" s="3">
        <f t="shared" si="317"/>
        <v>152.29615745079664</v>
      </c>
      <c r="U1684" s="3">
        <f t="shared" si="318"/>
        <v>154.54995054401584</v>
      </c>
      <c r="V1684" s="3">
        <f t="shared" si="319"/>
        <v>-2.2537930932192012</v>
      </c>
      <c r="W1684" s="2">
        <f t="shared" si="320"/>
        <v>4.375</v>
      </c>
      <c r="X1684">
        <v>95</v>
      </c>
      <c r="Y1684">
        <v>46</v>
      </c>
      <c r="Z1684" s="2">
        <v>0.48399999999999999</v>
      </c>
      <c r="AA1684">
        <v>44</v>
      </c>
      <c r="AB1684">
        <v>20</v>
      </c>
      <c r="AC1684">
        <f t="shared" si="321"/>
        <v>60</v>
      </c>
      <c r="AD1684" s="2">
        <v>0.45500000000000002</v>
      </c>
      <c r="AE1684">
        <v>19</v>
      </c>
      <c r="AF1684">
        <v>18</v>
      </c>
      <c r="AG1684" s="2">
        <v>0.94699999999999995</v>
      </c>
      <c r="AH1684">
        <v>32</v>
      </c>
      <c r="AI1684">
        <v>10</v>
      </c>
      <c r="AJ1684">
        <v>42</v>
      </c>
      <c r="AK1684">
        <v>19</v>
      </c>
      <c r="AL1684">
        <v>8</v>
      </c>
      <c r="AM1684">
        <v>5</v>
      </c>
      <c r="AN1684">
        <v>240</v>
      </c>
      <c r="AO1684">
        <v>37</v>
      </c>
      <c r="AP1684">
        <v>35</v>
      </c>
      <c r="AQ1684">
        <v>24</v>
      </c>
      <c r="AR1684">
        <v>34</v>
      </c>
      <c r="AS1684">
        <v>5</v>
      </c>
      <c r="AT1684">
        <v>16</v>
      </c>
      <c r="AU1684">
        <v>12</v>
      </c>
      <c r="AV1684">
        <v>42</v>
      </c>
      <c r="AW1684">
        <f t="shared" si="322"/>
        <v>10</v>
      </c>
      <c r="AX1684">
        <f t="shared" si="323"/>
        <v>52</v>
      </c>
      <c r="AY1684" t="s">
        <v>102</v>
      </c>
      <c r="AZ1684" s="1">
        <v>46020.833333333336</v>
      </c>
      <c r="BA1684" s="1">
        <v>46020</v>
      </c>
      <c r="BB1684">
        <v>12</v>
      </c>
      <c r="BC1684" t="s">
        <v>122</v>
      </c>
      <c r="BD1684">
        <v>2025</v>
      </c>
    </row>
    <row r="1685" spans="1:56" x14ac:dyDescent="0.25">
      <c r="A1685">
        <v>22500454</v>
      </c>
      <c r="B1685" t="s">
        <v>105</v>
      </c>
      <c r="C1685" t="s">
        <v>106</v>
      </c>
      <c r="D1685">
        <v>1610612740</v>
      </c>
      <c r="E1685" t="str">
        <f t="shared" si="312"/>
        <v>161061274022500454</v>
      </c>
      <c r="F1685" t="s">
        <v>55</v>
      </c>
      <c r="G1685" t="s">
        <v>56</v>
      </c>
      <c r="H1685">
        <v>1610612752</v>
      </c>
      <c r="I1685" s="4" t="str">
        <f t="shared" si="313"/>
        <v>161061275222500454</v>
      </c>
      <c r="J1685">
        <v>1</v>
      </c>
      <c r="K1685">
        <v>0</v>
      </c>
      <c r="L1685">
        <v>125</v>
      </c>
      <c r="M1685">
        <v>130</v>
      </c>
      <c r="N1685">
        <v>27</v>
      </c>
      <c r="O1685">
        <v>8</v>
      </c>
      <c r="P1685">
        <v>6</v>
      </c>
      <c r="Q1685" s="2">
        <f t="shared" si="314"/>
        <v>0.57934742306266229</v>
      </c>
      <c r="R1685" s="3">
        <f t="shared" si="315"/>
        <v>80.88</v>
      </c>
      <c r="S1685" s="3">
        <f t="shared" si="316"/>
        <v>85.36</v>
      </c>
      <c r="T1685" s="3">
        <f t="shared" si="317"/>
        <v>154.54995054401584</v>
      </c>
      <c r="U1685" s="3">
        <f t="shared" si="318"/>
        <v>152.29615745079664</v>
      </c>
      <c r="V1685" s="3">
        <f t="shared" si="319"/>
        <v>2.2537930932192012</v>
      </c>
      <c r="W1685" s="2">
        <f t="shared" si="320"/>
        <v>2.4545454545454546</v>
      </c>
      <c r="X1685">
        <v>96</v>
      </c>
      <c r="Y1685">
        <v>44</v>
      </c>
      <c r="Z1685" s="2">
        <v>0.45800000000000002</v>
      </c>
      <c r="AA1685">
        <v>36</v>
      </c>
      <c r="AB1685">
        <v>14</v>
      </c>
      <c r="AC1685">
        <f t="shared" si="321"/>
        <v>42</v>
      </c>
      <c r="AD1685" s="2">
        <v>0.38900000000000001</v>
      </c>
      <c r="AE1685">
        <v>27</v>
      </c>
      <c r="AF1685">
        <v>23</v>
      </c>
      <c r="AG1685" s="2">
        <v>0.85199999999999998</v>
      </c>
      <c r="AH1685">
        <v>34</v>
      </c>
      <c r="AI1685">
        <v>16</v>
      </c>
      <c r="AJ1685">
        <v>50</v>
      </c>
      <c r="AK1685">
        <v>15</v>
      </c>
      <c r="AL1685">
        <v>11</v>
      </c>
      <c r="AM1685">
        <v>-5</v>
      </c>
      <c r="AN1685">
        <v>240</v>
      </c>
      <c r="AO1685">
        <v>41</v>
      </c>
      <c r="AP1685">
        <v>34</v>
      </c>
      <c r="AQ1685">
        <v>28</v>
      </c>
      <c r="AR1685">
        <v>22</v>
      </c>
      <c r="AS1685">
        <v>10</v>
      </c>
      <c r="AT1685">
        <v>10</v>
      </c>
      <c r="AU1685">
        <v>13</v>
      </c>
      <c r="AV1685">
        <v>54</v>
      </c>
      <c r="AW1685">
        <f t="shared" si="322"/>
        <v>6</v>
      </c>
      <c r="AX1685">
        <f t="shared" si="323"/>
        <v>60</v>
      </c>
      <c r="AY1685" t="s">
        <v>102</v>
      </c>
      <c r="AZ1685" s="1">
        <v>46020.833333333336</v>
      </c>
      <c r="BA1685" s="1">
        <v>46020</v>
      </c>
      <c r="BB1685">
        <v>12</v>
      </c>
      <c r="BC1685" t="s">
        <v>122</v>
      </c>
      <c r="BD1685">
        <v>2025</v>
      </c>
    </row>
    <row r="1686" spans="1:56" x14ac:dyDescent="0.25">
      <c r="A1686">
        <v>22500455</v>
      </c>
      <c r="B1686" t="s">
        <v>83</v>
      </c>
      <c r="C1686" t="s">
        <v>84</v>
      </c>
      <c r="D1686">
        <v>1610612737</v>
      </c>
      <c r="E1686" t="str">
        <f t="shared" si="312"/>
        <v>161061273722500455</v>
      </c>
      <c r="F1686" t="s">
        <v>59</v>
      </c>
      <c r="G1686" t="s">
        <v>60</v>
      </c>
      <c r="H1686">
        <v>1610612760</v>
      </c>
      <c r="I1686" s="4" t="str">
        <f t="shared" si="313"/>
        <v>161061276022500455</v>
      </c>
      <c r="J1686">
        <v>0</v>
      </c>
      <c r="K1686">
        <v>0</v>
      </c>
      <c r="L1686">
        <v>129</v>
      </c>
      <c r="M1686">
        <v>140</v>
      </c>
      <c r="N1686">
        <v>32</v>
      </c>
      <c r="O1686">
        <v>4</v>
      </c>
      <c r="P1686">
        <v>11</v>
      </c>
      <c r="Q1686" s="2">
        <f t="shared" si="314"/>
        <v>0.61734303215926489</v>
      </c>
      <c r="R1686" s="3">
        <f t="shared" si="315"/>
        <v>78.48</v>
      </c>
      <c r="S1686" s="3">
        <f t="shared" si="316"/>
        <v>85.12</v>
      </c>
      <c r="T1686" s="3">
        <f t="shared" si="317"/>
        <v>164.37308868501529</v>
      </c>
      <c r="U1686" s="3">
        <f t="shared" si="318"/>
        <v>164.4736842105263</v>
      </c>
      <c r="V1686" s="3">
        <f t="shared" si="319"/>
        <v>-0.10059552551101092</v>
      </c>
      <c r="W1686" s="2">
        <f t="shared" si="320"/>
        <v>2</v>
      </c>
      <c r="X1686">
        <v>97</v>
      </c>
      <c r="Y1686">
        <v>46</v>
      </c>
      <c r="Z1686" s="2">
        <v>0.47399999999999998</v>
      </c>
      <c r="AA1686">
        <v>54</v>
      </c>
      <c r="AB1686">
        <v>25</v>
      </c>
      <c r="AC1686">
        <f t="shared" si="321"/>
        <v>75</v>
      </c>
      <c r="AD1686" s="2">
        <v>0.46300000000000002</v>
      </c>
      <c r="AE1686">
        <v>17</v>
      </c>
      <c r="AF1686">
        <v>12</v>
      </c>
      <c r="AG1686" s="2">
        <v>0.70599999999999996</v>
      </c>
      <c r="AH1686">
        <v>28</v>
      </c>
      <c r="AI1686">
        <v>10</v>
      </c>
      <c r="AJ1686">
        <v>38</v>
      </c>
      <c r="AK1686">
        <v>20</v>
      </c>
      <c r="AL1686">
        <v>16</v>
      </c>
      <c r="AM1686">
        <v>-11</v>
      </c>
      <c r="AN1686">
        <v>240</v>
      </c>
      <c r="AO1686">
        <v>38</v>
      </c>
      <c r="AP1686">
        <v>36</v>
      </c>
      <c r="AQ1686">
        <v>29</v>
      </c>
      <c r="AR1686">
        <v>26</v>
      </c>
      <c r="AS1686">
        <v>10</v>
      </c>
      <c r="AT1686">
        <v>10</v>
      </c>
      <c r="AU1686">
        <v>14</v>
      </c>
      <c r="AV1686">
        <v>36</v>
      </c>
      <c r="AW1686">
        <f t="shared" si="322"/>
        <v>6</v>
      </c>
      <c r="AX1686">
        <f t="shared" si="323"/>
        <v>42</v>
      </c>
      <c r="AY1686" t="s">
        <v>102</v>
      </c>
      <c r="AZ1686" s="1">
        <v>46020.833333333336</v>
      </c>
      <c r="BA1686" s="1">
        <v>46020</v>
      </c>
      <c r="BB1686">
        <v>12</v>
      </c>
      <c r="BC1686" t="s">
        <v>122</v>
      </c>
      <c r="BD1686">
        <v>2025</v>
      </c>
    </row>
    <row r="1687" spans="1:56" x14ac:dyDescent="0.25">
      <c r="A1687">
        <v>22500455</v>
      </c>
      <c r="B1687" t="s">
        <v>59</v>
      </c>
      <c r="C1687" t="s">
        <v>60</v>
      </c>
      <c r="D1687">
        <v>1610612760</v>
      </c>
      <c r="E1687" t="str">
        <f t="shared" si="312"/>
        <v>161061276022500455</v>
      </c>
      <c r="F1687" t="s">
        <v>83</v>
      </c>
      <c r="G1687" t="s">
        <v>84</v>
      </c>
      <c r="H1687">
        <v>1610612737</v>
      </c>
      <c r="I1687" s="4" t="str">
        <f t="shared" si="313"/>
        <v>161061273722500455</v>
      </c>
      <c r="J1687">
        <v>1</v>
      </c>
      <c r="K1687">
        <v>1</v>
      </c>
      <c r="L1687">
        <v>140</v>
      </c>
      <c r="M1687">
        <v>129</v>
      </c>
      <c r="N1687">
        <v>27</v>
      </c>
      <c r="O1687">
        <v>7</v>
      </c>
      <c r="P1687">
        <v>9</v>
      </c>
      <c r="Q1687" s="2">
        <f t="shared" si="314"/>
        <v>0.64742878283388827</v>
      </c>
      <c r="R1687" s="3">
        <f t="shared" si="315"/>
        <v>85.12</v>
      </c>
      <c r="S1687" s="3">
        <f t="shared" si="316"/>
        <v>78.48</v>
      </c>
      <c r="T1687" s="3">
        <f t="shared" si="317"/>
        <v>164.4736842105263</v>
      </c>
      <c r="U1687" s="3">
        <f t="shared" si="318"/>
        <v>164.37308868501529</v>
      </c>
      <c r="V1687" s="3">
        <f t="shared" si="319"/>
        <v>0.10059552551101092</v>
      </c>
      <c r="W1687" s="2">
        <f t="shared" si="320"/>
        <v>2.0769230769230771</v>
      </c>
      <c r="X1687">
        <v>98</v>
      </c>
      <c r="Y1687">
        <v>53</v>
      </c>
      <c r="Z1687" s="2">
        <v>0.54100000000000004</v>
      </c>
      <c r="AA1687">
        <v>32</v>
      </c>
      <c r="AB1687">
        <v>12</v>
      </c>
      <c r="AC1687">
        <f t="shared" si="321"/>
        <v>36</v>
      </c>
      <c r="AD1687" s="2">
        <v>0.375</v>
      </c>
      <c r="AE1687">
        <v>23</v>
      </c>
      <c r="AF1687">
        <v>22</v>
      </c>
      <c r="AG1687" s="2">
        <v>0.95699999999999996</v>
      </c>
      <c r="AH1687">
        <v>39</v>
      </c>
      <c r="AI1687">
        <v>10</v>
      </c>
      <c r="AJ1687">
        <v>49</v>
      </c>
      <c r="AK1687">
        <v>18</v>
      </c>
      <c r="AL1687">
        <v>13</v>
      </c>
      <c r="AM1687">
        <v>11</v>
      </c>
      <c r="AN1687">
        <v>240</v>
      </c>
      <c r="AO1687">
        <v>35</v>
      </c>
      <c r="AP1687">
        <v>35</v>
      </c>
      <c r="AQ1687">
        <v>43</v>
      </c>
      <c r="AR1687">
        <v>27</v>
      </c>
      <c r="AS1687">
        <v>15</v>
      </c>
      <c r="AT1687">
        <v>23</v>
      </c>
      <c r="AU1687">
        <v>18</v>
      </c>
      <c r="AV1687">
        <v>70</v>
      </c>
      <c r="AW1687">
        <f t="shared" si="322"/>
        <v>12</v>
      </c>
      <c r="AX1687">
        <f t="shared" si="323"/>
        <v>82</v>
      </c>
      <c r="AY1687" t="s">
        <v>102</v>
      </c>
      <c r="AZ1687" s="1">
        <v>46020.833333333336</v>
      </c>
      <c r="BA1687" s="1">
        <v>46020</v>
      </c>
      <c r="BB1687">
        <v>12</v>
      </c>
      <c r="BC1687" t="s">
        <v>122</v>
      </c>
      <c r="BD1687">
        <v>2025</v>
      </c>
    </row>
    <row r="1688" spans="1:56" x14ac:dyDescent="0.25">
      <c r="A1688">
        <v>22500456</v>
      </c>
      <c r="B1688" t="s">
        <v>53</v>
      </c>
      <c r="C1688" t="s">
        <v>54</v>
      </c>
      <c r="D1688">
        <v>1610612759</v>
      </c>
      <c r="E1688" t="str">
        <f t="shared" si="312"/>
        <v>161061275922500456</v>
      </c>
      <c r="F1688" t="s">
        <v>62</v>
      </c>
      <c r="G1688" t="s">
        <v>63</v>
      </c>
      <c r="H1688">
        <v>1610612739</v>
      </c>
      <c r="I1688" s="4" t="str">
        <f t="shared" si="313"/>
        <v>161061273922500456</v>
      </c>
      <c r="J1688">
        <v>1</v>
      </c>
      <c r="K1688">
        <v>0</v>
      </c>
      <c r="L1688">
        <v>101</v>
      </c>
      <c r="M1688">
        <v>113</v>
      </c>
      <c r="N1688">
        <v>21</v>
      </c>
      <c r="O1688">
        <v>2</v>
      </c>
      <c r="P1688">
        <v>7</v>
      </c>
      <c r="Q1688" s="2">
        <f t="shared" si="314"/>
        <v>0.51092675030352086</v>
      </c>
      <c r="R1688" s="3">
        <f t="shared" si="315"/>
        <v>70.84</v>
      </c>
      <c r="S1688" s="3">
        <f t="shared" si="316"/>
        <v>82.8</v>
      </c>
      <c r="T1688" s="3">
        <f t="shared" si="317"/>
        <v>142.57481648785998</v>
      </c>
      <c r="U1688" s="3">
        <f t="shared" si="318"/>
        <v>136.47342995169083</v>
      </c>
      <c r="V1688" s="3">
        <f t="shared" si="319"/>
        <v>6.1013865361691444</v>
      </c>
      <c r="W1688" s="2">
        <f t="shared" si="320"/>
        <v>1.1666666666666667</v>
      </c>
      <c r="X1688">
        <v>83</v>
      </c>
      <c r="Y1688">
        <v>32</v>
      </c>
      <c r="Z1688" s="2">
        <v>0.38600000000000001</v>
      </c>
      <c r="AA1688">
        <v>31</v>
      </c>
      <c r="AB1688">
        <v>7</v>
      </c>
      <c r="AC1688">
        <f t="shared" si="321"/>
        <v>21</v>
      </c>
      <c r="AD1688" s="2">
        <v>0.22600000000000001</v>
      </c>
      <c r="AE1688">
        <v>36</v>
      </c>
      <c r="AF1688">
        <v>30</v>
      </c>
      <c r="AG1688" s="2">
        <v>0.83299999999999996</v>
      </c>
      <c r="AH1688">
        <v>42</v>
      </c>
      <c r="AI1688">
        <v>10</v>
      </c>
      <c r="AJ1688">
        <v>52</v>
      </c>
      <c r="AK1688">
        <v>17</v>
      </c>
      <c r="AL1688">
        <v>18</v>
      </c>
      <c r="AM1688">
        <v>-12</v>
      </c>
      <c r="AN1688">
        <v>240</v>
      </c>
      <c r="AO1688">
        <v>26</v>
      </c>
      <c r="AP1688">
        <v>29</v>
      </c>
      <c r="AQ1688">
        <v>23</v>
      </c>
      <c r="AR1688">
        <v>23</v>
      </c>
      <c r="AS1688">
        <v>11</v>
      </c>
      <c r="AT1688">
        <v>10</v>
      </c>
      <c r="AU1688">
        <v>16</v>
      </c>
      <c r="AV1688">
        <v>46</v>
      </c>
      <c r="AW1688">
        <f t="shared" si="322"/>
        <v>4</v>
      </c>
      <c r="AX1688">
        <f t="shared" si="323"/>
        <v>50</v>
      </c>
      <c r="AY1688" t="s">
        <v>102</v>
      </c>
      <c r="AZ1688" s="1">
        <v>46020.833333333336</v>
      </c>
      <c r="BA1688" s="1">
        <v>46020</v>
      </c>
      <c r="BB1688">
        <v>12</v>
      </c>
      <c r="BC1688" t="s">
        <v>122</v>
      </c>
      <c r="BD1688">
        <v>2025</v>
      </c>
    </row>
    <row r="1689" spans="1:56" x14ac:dyDescent="0.25">
      <c r="A1689">
        <v>22500456</v>
      </c>
      <c r="B1689" t="s">
        <v>62</v>
      </c>
      <c r="C1689" t="s">
        <v>63</v>
      </c>
      <c r="D1689">
        <v>1610612739</v>
      </c>
      <c r="E1689" t="str">
        <f t="shared" si="312"/>
        <v>161061273922500456</v>
      </c>
      <c r="F1689" t="s">
        <v>53</v>
      </c>
      <c r="G1689" t="s">
        <v>54</v>
      </c>
      <c r="H1689">
        <v>1610612759</v>
      </c>
      <c r="I1689" s="4" t="str">
        <f t="shared" si="313"/>
        <v>161061275922500456</v>
      </c>
      <c r="J1689">
        <v>0</v>
      </c>
      <c r="K1689">
        <v>1</v>
      </c>
      <c r="L1689">
        <v>113</v>
      </c>
      <c r="M1689">
        <v>101</v>
      </c>
      <c r="N1689">
        <v>29</v>
      </c>
      <c r="O1689">
        <v>4</v>
      </c>
      <c r="P1689">
        <v>12</v>
      </c>
      <c r="Q1689" s="2">
        <f t="shared" si="314"/>
        <v>0.53912213740458015</v>
      </c>
      <c r="R1689" s="3">
        <f t="shared" si="315"/>
        <v>82.8</v>
      </c>
      <c r="S1689" s="3">
        <f t="shared" si="316"/>
        <v>70.84</v>
      </c>
      <c r="T1689" s="3">
        <f t="shared" si="317"/>
        <v>136.47342995169083</v>
      </c>
      <c r="U1689" s="3">
        <f t="shared" si="318"/>
        <v>142.57481648785998</v>
      </c>
      <c r="V1689" s="3">
        <f t="shared" si="319"/>
        <v>-6.1013865361691444</v>
      </c>
      <c r="W1689" s="2">
        <f t="shared" si="320"/>
        <v>2.4166666666666665</v>
      </c>
      <c r="X1689">
        <v>96</v>
      </c>
      <c r="Y1689">
        <v>41</v>
      </c>
      <c r="Z1689" s="2">
        <v>0.42699999999999999</v>
      </c>
      <c r="AA1689">
        <v>42</v>
      </c>
      <c r="AB1689">
        <v>13</v>
      </c>
      <c r="AC1689">
        <f t="shared" si="321"/>
        <v>39</v>
      </c>
      <c r="AD1689" s="2">
        <v>0.31</v>
      </c>
      <c r="AE1689">
        <v>20</v>
      </c>
      <c r="AF1689">
        <v>18</v>
      </c>
      <c r="AG1689" s="2">
        <v>0.9</v>
      </c>
      <c r="AH1689">
        <v>37</v>
      </c>
      <c r="AI1689">
        <v>10</v>
      </c>
      <c r="AJ1689">
        <v>47</v>
      </c>
      <c r="AK1689">
        <v>24</v>
      </c>
      <c r="AL1689">
        <v>12</v>
      </c>
      <c r="AM1689">
        <v>12</v>
      </c>
      <c r="AN1689">
        <v>240</v>
      </c>
      <c r="AO1689">
        <v>25</v>
      </c>
      <c r="AP1689">
        <v>24</v>
      </c>
      <c r="AQ1689">
        <v>27</v>
      </c>
      <c r="AR1689">
        <v>37</v>
      </c>
      <c r="AS1689">
        <v>13</v>
      </c>
      <c r="AT1689">
        <v>17</v>
      </c>
      <c r="AU1689">
        <v>20</v>
      </c>
      <c r="AV1689">
        <v>50</v>
      </c>
      <c r="AW1689">
        <f t="shared" si="322"/>
        <v>6</v>
      </c>
      <c r="AX1689">
        <f t="shared" si="323"/>
        <v>56</v>
      </c>
      <c r="AY1689" t="s">
        <v>102</v>
      </c>
      <c r="AZ1689" s="1">
        <v>46020.833333333336</v>
      </c>
      <c r="BA1689" s="1">
        <v>46020</v>
      </c>
      <c r="BB1689">
        <v>12</v>
      </c>
      <c r="BC1689" t="s">
        <v>122</v>
      </c>
      <c r="BD1689">
        <v>2025</v>
      </c>
    </row>
    <row r="1690" spans="1:56" x14ac:dyDescent="0.25">
      <c r="A1690">
        <v>22500449</v>
      </c>
      <c r="B1690" t="s">
        <v>117</v>
      </c>
      <c r="C1690" t="s">
        <v>118</v>
      </c>
      <c r="D1690">
        <v>1610612751</v>
      </c>
      <c r="E1690" t="str">
        <f t="shared" si="312"/>
        <v>161061275122500449</v>
      </c>
      <c r="F1690" t="s">
        <v>89</v>
      </c>
      <c r="G1690" t="s">
        <v>90</v>
      </c>
      <c r="H1690">
        <v>1610612744</v>
      </c>
      <c r="I1690" s="4" t="str">
        <f t="shared" si="313"/>
        <v>161061274422500449</v>
      </c>
      <c r="J1690">
        <v>1</v>
      </c>
      <c r="K1690">
        <v>0</v>
      </c>
      <c r="L1690">
        <v>107</v>
      </c>
      <c r="M1690">
        <v>120</v>
      </c>
      <c r="N1690">
        <v>22</v>
      </c>
      <c r="O1690">
        <v>5</v>
      </c>
      <c r="P1690">
        <v>10</v>
      </c>
      <c r="Q1690" s="2">
        <f t="shared" si="314"/>
        <v>0.59365290723479802</v>
      </c>
      <c r="R1690" s="3">
        <f t="shared" si="315"/>
        <v>66.12</v>
      </c>
      <c r="S1690" s="3">
        <f t="shared" si="316"/>
        <v>72.960000000000008</v>
      </c>
      <c r="T1690" s="3">
        <f t="shared" si="317"/>
        <v>161.82698124621899</v>
      </c>
      <c r="U1690" s="3">
        <f t="shared" si="318"/>
        <v>164.4736842105263</v>
      </c>
      <c r="V1690" s="3">
        <f t="shared" si="319"/>
        <v>-2.646702964307309</v>
      </c>
      <c r="W1690" s="2">
        <f t="shared" si="320"/>
        <v>1.4666666666666666</v>
      </c>
      <c r="X1690">
        <v>80</v>
      </c>
      <c r="Y1690">
        <v>36</v>
      </c>
      <c r="Z1690" s="2">
        <v>0.45</v>
      </c>
      <c r="AA1690">
        <v>42</v>
      </c>
      <c r="AB1690">
        <v>18</v>
      </c>
      <c r="AC1690">
        <f t="shared" si="321"/>
        <v>54</v>
      </c>
      <c r="AD1690" s="2">
        <v>0.42899999999999999</v>
      </c>
      <c r="AE1690">
        <v>23</v>
      </c>
      <c r="AF1690">
        <v>17</v>
      </c>
      <c r="AG1690" s="2">
        <v>0.73899999999999999</v>
      </c>
      <c r="AH1690">
        <v>25</v>
      </c>
      <c r="AI1690">
        <v>9</v>
      </c>
      <c r="AJ1690">
        <v>34</v>
      </c>
      <c r="AK1690">
        <v>27</v>
      </c>
      <c r="AL1690">
        <v>15</v>
      </c>
      <c r="AM1690">
        <v>-13</v>
      </c>
      <c r="AN1690">
        <v>240</v>
      </c>
      <c r="AO1690">
        <v>30</v>
      </c>
      <c r="AP1690">
        <v>27</v>
      </c>
      <c r="AQ1690">
        <v>28</v>
      </c>
      <c r="AR1690">
        <v>22</v>
      </c>
      <c r="AS1690">
        <v>13</v>
      </c>
      <c r="AT1690">
        <v>13</v>
      </c>
      <c r="AU1690">
        <v>19</v>
      </c>
      <c r="AV1690">
        <v>30</v>
      </c>
      <c r="AW1690">
        <f t="shared" si="322"/>
        <v>6</v>
      </c>
      <c r="AX1690">
        <f t="shared" si="323"/>
        <v>36</v>
      </c>
      <c r="AY1690" t="s">
        <v>102</v>
      </c>
      <c r="AZ1690" s="1">
        <v>46020.8125</v>
      </c>
      <c r="BA1690" s="1">
        <v>46020</v>
      </c>
      <c r="BB1690">
        <v>12</v>
      </c>
      <c r="BC1690" t="s">
        <v>122</v>
      </c>
      <c r="BD1690">
        <v>2025</v>
      </c>
    </row>
    <row r="1691" spans="1:56" x14ac:dyDescent="0.25">
      <c r="A1691">
        <v>22500449</v>
      </c>
      <c r="B1691" t="s">
        <v>89</v>
      </c>
      <c r="C1691" t="s">
        <v>90</v>
      </c>
      <c r="D1691">
        <v>1610612744</v>
      </c>
      <c r="E1691" t="str">
        <f t="shared" si="312"/>
        <v>161061274422500449</v>
      </c>
      <c r="F1691" t="s">
        <v>117</v>
      </c>
      <c r="G1691" t="s">
        <v>118</v>
      </c>
      <c r="H1691">
        <v>1610612751</v>
      </c>
      <c r="I1691" s="4" t="str">
        <f t="shared" si="313"/>
        <v>161061275122500449</v>
      </c>
      <c r="J1691">
        <v>0</v>
      </c>
      <c r="K1691">
        <v>1</v>
      </c>
      <c r="L1691">
        <v>120</v>
      </c>
      <c r="M1691">
        <v>107</v>
      </c>
      <c r="N1691">
        <v>26</v>
      </c>
      <c r="O1691">
        <v>5</v>
      </c>
      <c r="P1691">
        <v>11</v>
      </c>
      <c r="Q1691" s="2">
        <f t="shared" si="314"/>
        <v>0.6524575902566333</v>
      </c>
      <c r="R1691" s="3">
        <f t="shared" si="315"/>
        <v>72.960000000000008</v>
      </c>
      <c r="S1691" s="3">
        <f t="shared" si="316"/>
        <v>66.12</v>
      </c>
      <c r="T1691" s="3">
        <f t="shared" si="317"/>
        <v>164.4736842105263</v>
      </c>
      <c r="U1691" s="3">
        <f t="shared" si="318"/>
        <v>161.82698124621899</v>
      </c>
      <c r="V1691" s="3">
        <f t="shared" si="319"/>
        <v>2.646702964307309</v>
      </c>
      <c r="W1691" s="2">
        <f t="shared" si="320"/>
        <v>2</v>
      </c>
      <c r="X1691">
        <v>77</v>
      </c>
      <c r="Y1691">
        <v>41</v>
      </c>
      <c r="Z1691" s="2">
        <v>0.53200000000000003</v>
      </c>
      <c r="AA1691">
        <v>33</v>
      </c>
      <c r="AB1691">
        <v>10</v>
      </c>
      <c r="AC1691">
        <f t="shared" si="321"/>
        <v>30</v>
      </c>
      <c r="AD1691" s="2">
        <v>0.30299999999999999</v>
      </c>
      <c r="AE1691">
        <v>34</v>
      </c>
      <c r="AF1691">
        <v>28</v>
      </c>
      <c r="AG1691" s="2">
        <v>0.82399999999999995</v>
      </c>
      <c r="AH1691">
        <v>34</v>
      </c>
      <c r="AI1691">
        <v>6</v>
      </c>
      <c r="AJ1691">
        <v>40</v>
      </c>
      <c r="AK1691">
        <v>21</v>
      </c>
      <c r="AL1691">
        <v>13</v>
      </c>
      <c r="AM1691">
        <v>13</v>
      </c>
      <c r="AN1691">
        <v>240</v>
      </c>
      <c r="AO1691">
        <v>28</v>
      </c>
      <c r="AP1691">
        <v>31</v>
      </c>
      <c r="AQ1691">
        <v>30</v>
      </c>
      <c r="AR1691">
        <v>31</v>
      </c>
      <c r="AS1691">
        <v>13</v>
      </c>
      <c r="AT1691">
        <v>15</v>
      </c>
      <c r="AU1691">
        <v>24</v>
      </c>
      <c r="AV1691">
        <v>56</v>
      </c>
      <c r="AW1691">
        <f t="shared" si="322"/>
        <v>6</v>
      </c>
      <c r="AX1691">
        <f t="shared" si="323"/>
        <v>62</v>
      </c>
      <c r="AY1691" t="s">
        <v>102</v>
      </c>
      <c r="AZ1691" s="1">
        <v>46020.8125</v>
      </c>
      <c r="BA1691" s="1">
        <v>46020</v>
      </c>
      <c r="BB1691">
        <v>12</v>
      </c>
      <c r="BC1691" t="s">
        <v>122</v>
      </c>
      <c r="BD1691">
        <v>2025</v>
      </c>
    </row>
    <row r="1692" spans="1:56" x14ac:dyDescent="0.25">
      <c r="A1692">
        <v>22500450</v>
      </c>
      <c r="B1692" t="s">
        <v>80</v>
      </c>
      <c r="C1692" t="s">
        <v>81</v>
      </c>
      <c r="D1692">
        <v>1610612743</v>
      </c>
      <c r="E1692" t="str">
        <f t="shared" si="312"/>
        <v>161061274322500450</v>
      </c>
      <c r="F1692" t="s">
        <v>96</v>
      </c>
      <c r="G1692" t="s">
        <v>97</v>
      </c>
      <c r="H1692">
        <v>1610612748</v>
      </c>
      <c r="I1692" s="4" t="str">
        <f t="shared" si="313"/>
        <v>161061274822500450</v>
      </c>
      <c r="J1692">
        <v>0</v>
      </c>
      <c r="K1692">
        <v>0</v>
      </c>
      <c r="L1692">
        <v>123</v>
      </c>
      <c r="M1692">
        <v>147</v>
      </c>
      <c r="N1692">
        <v>29</v>
      </c>
      <c r="O1692">
        <v>4</v>
      </c>
      <c r="P1692">
        <v>5</v>
      </c>
      <c r="Q1692" s="2">
        <f t="shared" si="314"/>
        <v>0.62322659100121602</v>
      </c>
      <c r="R1692" s="3">
        <f t="shared" si="315"/>
        <v>82.68</v>
      </c>
      <c r="S1692" s="3">
        <f t="shared" si="316"/>
        <v>85.12</v>
      </c>
      <c r="T1692" s="3">
        <f t="shared" si="317"/>
        <v>148.76632801161102</v>
      </c>
      <c r="U1692" s="3">
        <f t="shared" si="318"/>
        <v>172.69736842105263</v>
      </c>
      <c r="V1692" s="3">
        <f t="shared" si="319"/>
        <v>-23.931040409441607</v>
      </c>
      <c r="W1692" s="2">
        <f t="shared" si="320"/>
        <v>2.9</v>
      </c>
      <c r="X1692">
        <v>89</v>
      </c>
      <c r="Y1692">
        <v>47</v>
      </c>
      <c r="Z1692" s="2">
        <v>0.52800000000000002</v>
      </c>
      <c r="AA1692">
        <v>31</v>
      </c>
      <c r="AB1692">
        <v>11</v>
      </c>
      <c r="AC1692">
        <f t="shared" si="321"/>
        <v>33</v>
      </c>
      <c r="AD1692" s="2">
        <v>0.35499999999999998</v>
      </c>
      <c r="AE1692">
        <v>22</v>
      </c>
      <c r="AF1692">
        <v>18</v>
      </c>
      <c r="AG1692" s="2">
        <v>0.81799999999999995</v>
      </c>
      <c r="AH1692">
        <v>30</v>
      </c>
      <c r="AI1692">
        <v>6</v>
      </c>
      <c r="AJ1692">
        <v>36</v>
      </c>
      <c r="AK1692">
        <v>21</v>
      </c>
      <c r="AL1692">
        <v>10</v>
      </c>
      <c r="AM1692">
        <v>-24</v>
      </c>
      <c r="AN1692">
        <v>240</v>
      </c>
      <c r="AO1692">
        <v>29</v>
      </c>
      <c r="AP1692">
        <v>34</v>
      </c>
      <c r="AQ1692">
        <v>36</v>
      </c>
      <c r="AR1692">
        <v>24</v>
      </c>
      <c r="AS1692">
        <v>2</v>
      </c>
      <c r="AT1692">
        <v>9</v>
      </c>
      <c r="AU1692">
        <v>12</v>
      </c>
      <c r="AV1692">
        <v>58</v>
      </c>
      <c r="AW1692">
        <f t="shared" si="322"/>
        <v>14</v>
      </c>
      <c r="AX1692">
        <f t="shared" si="323"/>
        <v>72</v>
      </c>
      <c r="AY1692" t="s">
        <v>102</v>
      </c>
      <c r="AZ1692" s="1">
        <v>46020.8125</v>
      </c>
      <c r="BA1692" s="1">
        <v>46020</v>
      </c>
      <c r="BB1692">
        <v>12</v>
      </c>
      <c r="BC1692" t="s">
        <v>122</v>
      </c>
      <c r="BD1692">
        <v>2025</v>
      </c>
    </row>
    <row r="1693" spans="1:56" x14ac:dyDescent="0.25">
      <c r="A1693">
        <v>22500450</v>
      </c>
      <c r="B1693" t="s">
        <v>96</v>
      </c>
      <c r="C1693" t="s">
        <v>97</v>
      </c>
      <c r="D1693">
        <v>1610612748</v>
      </c>
      <c r="E1693" t="str">
        <f t="shared" si="312"/>
        <v>161061274822500450</v>
      </c>
      <c r="F1693" t="s">
        <v>80</v>
      </c>
      <c r="G1693" t="s">
        <v>81</v>
      </c>
      <c r="H1693">
        <v>1610612743</v>
      </c>
      <c r="I1693" s="4" t="str">
        <f t="shared" si="313"/>
        <v>161061274322500450</v>
      </c>
      <c r="J1693">
        <v>1</v>
      </c>
      <c r="K1693">
        <v>1</v>
      </c>
      <c r="L1693">
        <v>147</v>
      </c>
      <c r="M1693">
        <v>123</v>
      </c>
      <c r="N1693">
        <v>40</v>
      </c>
      <c r="O1693">
        <v>4</v>
      </c>
      <c r="P1693">
        <v>8</v>
      </c>
      <c r="Q1693" s="2">
        <f t="shared" si="314"/>
        <v>0.67357038123167157</v>
      </c>
      <c r="R1693" s="3">
        <f t="shared" si="315"/>
        <v>85.12</v>
      </c>
      <c r="S1693" s="3">
        <f t="shared" si="316"/>
        <v>82.68</v>
      </c>
      <c r="T1693" s="3">
        <f t="shared" si="317"/>
        <v>172.69736842105263</v>
      </c>
      <c r="U1693" s="3">
        <f t="shared" si="318"/>
        <v>148.76632801161102</v>
      </c>
      <c r="V1693" s="3">
        <f t="shared" si="319"/>
        <v>23.931040409441607</v>
      </c>
      <c r="W1693" s="2">
        <f t="shared" si="320"/>
        <v>4.4444444444444446</v>
      </c>
      <c r="X1693">
        <v>99</v>
      </c>
      <c r="Y1693">
        <v>53</v>
      </c>
      <c r="Z1693" s="2">
        <v>0.53500000000000003</v>
      </c>
      <c r="AA1693">
        <v>46</v>
      </c>
      <c r="AB1693">
        <v>22</v>
      </c>
      <c r="AC1693">
        <f t="shared" si="321"/>
        <v>66</v>
      </c>
      <c r="AD1693" s="2">
        <v>0.47799999999999998</v>
      </c>
      <c r="AE1693">
        <v>23</v>
      </c>
      <c r="AF1693">
        <v>19</v>
      </c>
      <c r="AG1693" s="2">
        <v>0.82599999999999996</v>
      </c>
      <c r="AH1693">
        <v>31</v>
      </c>
      <c r="AI1693">
        <v>15</v>
      </c>
      <c r="AJ1693">
        <v>46</v>
      </c>
      <c r="AK1693">
        <v>22</v>
      </c>
      <c r="AL1693">
        <v>9</v>
      </c>
      <c r="AM1693">
        <v>24</v>
      </c>
      <c r="AN1693">
        <v>240</v>
      </c>
      <c r="AO1693">
        <v>41</v>
      </c>
      <c r="AP1693">
        <v>22</v>
      </c>
      <c r="AQ1693">
        <v>47</v>
      </c>
      <c r="AR1693">
        <v>37</v>
      </c>
      <c r="AS1693">
        <v>27</v>
      </c>
      <c r="AT1693">
        <v>18</v>
      </c>
      <c r="AU1693">
        <v>19</v>
      </c>
      <c r="AV1693">
        <v>56</v>
      </c>
      <c r="AW1693">
        <f t="shared" si="322"/>
        <v>6</v>
      </c>
      <c r="AX1693">
        <f t="shared" si="323"/>
        <v>62</v>
      </c>
      <c r="AY1693" t="s">
        <v>102</v>
      </c>
      <c r="AZ1693" s="1">
        <v>46020.8125</v>
      </c>
      <c r="BA1693" s="1">
        <v>46020</v>
      </c>
      <c r="BB1693">
        <v>12</v>
      </c>
      <c r="BC1693" t="s">
        <v>122</v>
      </c>
      <c r="BD1693">
        <v>2025</v>
      </c>
    </row>
    <row r="1694" spans="1:56" x14ac:dyDescent="0.25">
      <c r="A1694">
        <v>22500451</v>
      </c>
      <c r="B1694" t="s">
        <v>72</v>
      </c>
      <c r="C1694" t="s">
        <v>73</v>
      </c>
      <c r="D1694">
        <v>1610612761</v>
      </c>
      <c r="E1694" t="str">
        <f t="shared" si="312"/>
        <v>161061276122500451</v>
      </c>
      <c r="F1694" t="s">
        <v>74</v>
      </c>
      <c r="G1694" t="s">
        <v>75</v>
      </c>
      <c r="H1694">
        <v>1610612753</v>
      </c>
      <c r="I1694" s="4" t="str">
        <f t="shared" si="313"/>
        <v>161061275322500451</v>
      </c>
      <c r="J1694">
        <v>1</v>
      </c>
      <c r="K1694">
        <v>1</v>
      </c>
      <c r="L1694">
        <v>107</v>
      </c>
      <c r="M1694">
        <v>106</v>
      </c>
      <c r="N1694">
        <v>22</v>
      </c>
      <c r="O1694">
        <v>7</v>
      </c>
      <c r="P1694">
        <v>6</v>
      </c>
      <c r="Q1694" s="2">
        <f t="shared" si="314"/>
        <v>0.47870436649964204</v>
      </c>
      <c r="R1694" s="3">
        <f t="shared" si="315"/>
        <v>84.76</v>
      </c>
      <c r="S1694" s="3">
        <f t="shared" si="316"/>
        <v>79.88</v>
      </c>
      <c r="T1694" s="3">
        <f t="shared" si="317"/>
        <v>126.23879188296365</v>
      </c>
      <c r="U1694" s="3">
        <f t="shared" si="318"/>
        <v>132.69904857285931</v>
      </c>
      <c r="V1694" s="3">
        <f t="shared" si="319"/>
        <v>-6.4602566898956582</v>
      </c>
      <c r="W1694" s="2">
        <f t="shared" si="320"/>
        <v>3.6666666666666665</v>
      </c>
      <c r="X1694">
        <v>99</v>
      </c>
      <c r="Y1694">
        <v>39</v>
      </c>
      <c r="Z1694" s="2">
        <v>0.39400000000000002</v>
      </c>
      <c r="AA1694">
        <v>34</v>
      </c>
      <c r="AB1694">
        <v>8</v>
      </c>
      <c r="AC1694">
        <f t="shared" si="321"/>
        <v>24</v>
      </c>
      <c r="AD1694" s="2">
        <v>0.23499999999999999</v>
      </c>
      <c r="AE1694">
        <v>29</v>
      </c>
      <c r="AF1694">
        <v>21</v>
      </c>
      <c r="AG1694" s="2">
        <v>0.72399999999999998</v>
      </c>
      <c r="AH1694">
        <v>37</v>
      </c>
      <c r="AI1694">
        <v>21</v>
      </c>
      <c r="AJ1694">
        <v>58</v>
      </c>
      <c r="AK1694">
        <v>22</v>
      </c>
      <c r="AL1694">
        <v>6</v>
      </c>
      <c r="AM1694">
        <v>1</v>
      </c>
      <c r="AN1694">
        <v>240</v>
      </c>
      <c r="AO1694">
        <v>18</v>
      </c>
      <c r="AP1694">
        <v>36</v>
      </c>
      <c r="AQ1694">
        <v>30</v>
      </c>
      <c r="AR1694">
        <v>23</v>
      </c>
      <c r="AS1694">
        <v>3</v>
      </c>
      <c r="AT1694">
        <v>30</v>
      </c>
      <c r="AU1694">
        <v>11</v>
      </c>
      <c r="AV1694">
        <v>58</v>
      </c>
      <c r="AW1694">
        <f t="shared" si="322"/>
        <v>4</v>
      </c>
      <c r="AX1694">
        <f t="shared" si="323"/>
        <v>62</v>
      </c>
      <c r="AY1694" t="s">
        <v>102</v>
      </c>
      <c r="AZ1694" s="1">
        <v>46020.8125</v>
      </c>
      <c r="BA1694" s="1">
        <v>46020</v>
      </c>
      <c r="BB1694">
        <v>12</v>
      </c>
      <c r="BC1694" t="s">
        <v>122</v>
      </c>
      <c r="BD1694">
        <v>2025</v>
      </c>
    </row>
    <row r="1695" spans="1:56" x14ac:dyDescent="0.25">
      <c r="A1695">
        <v>22500451</v>
      </c>
      <c r="B1695" t="s">
        <v>74</v>
      </c>
      <c r="C1695" t="s">
        <v>75</v>
      </c>
      <c r="D1695">
        <v>1610612753</v>
      </c>
      <c r="E1695" t="str">
        <f t="shared" si="312"/>
        <v>161061275322500451</v>
      </c>
      <c r="F1695" t="s">
        <v>72</v>
      </c>
      <c r="G1695" t="s">
        <v>73</v>
      </c>
      <c r="H1695">
        <v>1610612761</v>
      </c>
      <c r="I1695" s="4" t="str">
        <f t="shared" si="313"/>
        <v>161061276122500451</v>
      </c>
      <c r="J1695">
        <v>0</v>
      </c>
      <c r="K1695">
        <v>0</v>
      </c>
      <c r="L1695">
        <v>106</v>
      </c>
      <c r="M1695">
        <v>107</v>
      </c>
      <c r="N1695">
        <v>25</v>
      </c>
      <c r="O1695">
        <v>5</v>
      </c>
      <c r="P1695">
        <v>4</v>
      </c>
      <c r="Q1695" s="2">
        <f t="shared" si="314"/>
        <v>0.51516329704510111</v>
      </c>
      <c r="R1695" s="3">
        <f t="shared" si="315"/>
        <v>79.88</v>
      </c>
      <c r="S1695" s="3">
        <f t="shared" si="316"/>
        <v>84.76</v>
      </c>
      <c r="T1695" s="3">
        <f t="shared" si="317"/>
        <v>132.69904857285931</v>
      </c>
      <c r="U1695" s="3">
        <f t="shared" si="318"/>
        <v>126.23879188296365</v>
      </c>
      <c r="V1695" s="3">
        <f t="shared" si="319"/>
        <v>6.4602566898956582</v>
      </c>
      <c r="W1695" s="2">
        <f t="shared" si="320"/>
        <v>3.125</v>
      </c>
      <c r="X1695">
        <v>91</v>
      </c>
      <c r="Y1695">
        <v>37</v>
      </c>
      <c r="Z1695" s="2">
        <v>0.40699999999999997</v>
      </c>
      <c r="AA1695">
        <v>32</v>
      </c>
      <c r="AB1695">
        <v>9</v>
      </c>
      <c r="AC1695">
        <f t="shared" si="321"/>
        <v>27</v>
      </c>
      <c r="AD1695" s="2">
        <v>0.28100000000000003</v>
      </c>
      <c r="AE1695">
        <v>27</v>
      </c>
      <c r="AF1695">
        <v>23</v>
      </c>
      <c r="AG1695" s="2">
        <v>0.85199999999999998</v>
      </c>
      <c r="AH1695">
        <v>37</v>
      </c>
      <c r="AI1695">
        <v>15</v>
      </c>
      <c r="AJ1695">
        <v>52</v>
      </c>
      <c r="AK1695">
        <v>24</v>
      </c>
      <c r="AL1695">
        <v>8</v>
      </c>
      <c r="AM1695">
        <v>-1</v>
      </c>
      <c r="AN1695">
        <v>240</v>
      </c>
      <c r="AO1695">
        <v>29</v>
      </c>
      <c r="AP1695">
        <v>36</v>
      </c>
      <c r="AQ1695">
        <v>29</v>
      </c>
      <c r="AR1695">
        <v>12</v>
      </c>
      <c r="AS1695">
        <v>21</v>
      </c>
      <c r="AT1695">
        <v>6</v>
      </c>
      <c r="AU1695">
        <v>6</v>
      </c>
      <c r="AV1695">
        <v>42</v>
      </c>
      <c r="AW1695">
        <f t="shared" si="322"/>
        <v>14</v>
      </c>
      <c r="AX1695">
        <f t="shared" si="323"/>
        <v>56</v>
      </c>
      <c r="AY1695" t="s">
        <v>102</v>
      </c>
      <c r="AZ1695" s="1">
        <v>46020.8125</v>
      </c>
      <c r="BA1695" s="1">
        <v>46020</v>
      </c>
      <c r="BB1695">
        <v>12</v>
      </c>
      <c r="BC1695" t="s">
        <v>122</v>
      </c>
      <c r="BD1695">
        <v>2025</v>
      </c>
    </row>
    <row r="1696" spans="1:56" x14ac:dyDescent="0.25">
      <c r="A1696">
        <v>22500447</v>
      </c>
      <c r="B1696" t="s">
        <v>92</v>
      </c>
      <c r="C1696" t="s">
        <v>93</v>
      </c>
      <c r="D1696">
        <v>1610612766</v>
      </c>
      <c r="E1696" t="str">
        <f t="shared" si="312"/>
        <v>161061276622500447</v>
      </c>
      <c r="F1696" t="s">
        <v>115</v>
      </c>
      <c r="G1696" t="s">
        <v>116</v>
      </c>
      <c r="H1696">
        <v>1610612749</v>
      </c>
      <c r="I1696" s="4" t="str">
        <f t="shared" si="313"/>
        <v>161061274922500447</v>
      </c>
      <c r="J1696">
        <v>1</v>
      </c>
      <c r="K1696">
        <v>0</v>
      </c>
      <c r="L1696">
        <v>113</v>
      </c>
      <c r="M1696">
        <v>123</v>
      </c>
      <c r="N1696">
        <v>28</v>
      </c>
      <c r="O1696">
        <v>3</v>
      </c>
      <c r="P1696">
        <v>5</v>
      </c>
      <c r="Q1696" s="2">
        <f t="shared" si="314"/>
        <v>0.55500982318271119</v>
      </c>
      <c r="R1696" s="3">
        <f t="shared" si="315"/>
        <v>71.8</v>
      </c>
      <c r="S1696" s="3">
        <f t="shared" si="316"/>
        <v>80.680000000000007</v>
      </c>
      <c r="T1696" s="3">
        <f t="shared" si="317"/>
        <v>157.38161559888579</v>
      </c>
      <c r="U1696" s="3">
        <f t="shared" si="318"/>
        <v>152.45413981160138</v>
      </c>
      <c r="V1696" s="3">
        <f t="shared" si="319"/>
        <v>4.9274757872844077</v>
      </c>
      <c r="W1696" s="2">
        <f t="shared" si="320"/>
        <v>2.1538461538461537</v>
      </c>
      <c r="X1696">
        <v>93</v>
      </c>
      <c r="Y1696">
        <v>40</v>
      </c>
      <c r="Z1696" s="2">
        <v>0.43</v>
      </c>
      <c r="AA1696">
        <v>46</v>
      </c>
      <c r="AB1696">
        <v>17</v>
      </c>
      <c r="AC1696">
        <f t="shared" si="321"/>
        <v>51</v>
      </c>
      <c r="AD1696" s="2">
        <v>0.37</v>
      </c>
      <c r="AE1696">
        <v>20</v>
      </c>
      <c r="AF1696">
        <v>16</v>
      </c>
      <c r="AG1696" s="2">
        <v>0.8</v>
      </c>
      <c r="AH1696">
        <v>30</v>
      </c>
      <c r="AI1696">
        <v>17</v>
      </c>
      <c r="AJ1696">
        <v>47</v>
      </c>
      <c r="AK1696">
        <v>21</v>
      </c>
      <c r="AL1696">
        <v>13</v>
      </c>
      <c r="AM1696">
        <v>-10</v>
      </c>
      <c r="AN1696">
        <v>240</v>
      </c>
      <c r="AO1696">
        <v>26</v>
      </c>
      <c r="AP1696">
        <v>40</v>
      </c>
      <c r="AQ1696">
        <v>23</v>
      </c>
      <c r="AR1696">
        <v>24</v>
      </c>
      <c r="AS1696">
        <v>12</v>
      </c>
      <c r="AT1696">
        <v>18</v>
      </c>
      <c r="AU1696">
        <v>14</v>
      </c>
      <c r="AV1696">
        <v>44</v>
      </c>
      <c r="AW1696">
        <f t="shared" si="322"/>
        <v>2</v>
      </c>
      <c r="AX1696">
        <f t="shared" si="323"/>
        <v>46</v>
      </c>
      <c r="AY1696" t="s">
        <v>102</v>
      </c>
      <c r="AZ1696" s="1">
        <v>46020.791666666664</v>
      </c>
      <c r="BA1696" s="1">
        <v>46020</v>
      </c>
      <c r="BB1696">
        <v>12</v>
      </c>
      <c r="BC1696" t="s">
        <v>122</v>
      </c>
      <c r="BD1696">
        <v>2025</v>
      </c>
    </row>
    <row r="1697" spans="1:56" x14ac:dyDescent="0.25">
      <c r="A1697">
        <v>22500447</v>
      </c>
      <c r="B1697" t="s">
        <v>115</v>
      </c>
      <c r="C1697" t="s">
        <v>116</v>
      </c>
      <c r="D1697">
        <v>1610612749</v>
      </c>
      <c r="E1697" t="str">
        <f t="shared" si="312"/>
        <v>161061274922500447</v>
      </c>
      <c r="F1697" t="s">
        <v>92</v>
      </c>
      <c r="G1697" t="s">
        <v>93</v>
      </c>
      <c r="H1697">
        <v>1610612766</v>
      </c>
      <c r="I1697" s="4" t="str">
        <f t="shared" si="313"/>
        <v>161061276622500447</v>
      </c>
      <c r="J1697">
        <v>0</v>
      </c>
      <c r="K1697">
        <v>1</v>
      </c>
      <c r="L1697">
        <v>123</v>
      </c>
      <c r="M1697">
        <v>113</v>
      </c>
      <c r="N1697">
        <v>29</v>
      </c>
      <c r="O1697">
        <v>5</v>
      </c>
      <c r="P1697">
        <v>9</v>
      </c>
      <c r="Q1697" s="2">
        <f t="shared" si="314"/>
        <v>0.65649017933390263</v>
      </c>
      <c r="R1697" s="3">
        <f t="shared" si="315"/>
        <v>80.680000000000007</v>
      </c>
      <c r="S1697" s="3">
        <f t="shared" si="316"/>
        <v>71.8</v>
      </c>
      <c r="T1697" s="3">
        <f t="shared" si="317"/>
        <v>152.45413981160138</v>
      </c>
      <c r="U1697" s="3">
        <f t="shared" si="318"/>
        <v>157.38161559888579</v>
      </c>
      <c r="V1697" s="3">
        <f t="shared" si="319"/>
        <v>-4.9274757872844077</v>
      </c>
      <c r="W1697" s="2">
        <f t="shared" si="320"/>
        <v>3.625</v>
      </c>
      <c r="X1697">
        <v>84</v>
      </c>
      <c r="Y1697">
        <v>44</v>
      </c>
      <c r="Z1697" s="2">
        <v>0.52400000000000002</v>
      </c>
      <c r="AA1697">
        <v>34</v>
      </c>
      <c r="AB1697">
        <v>16</v>
      </c>
      <c r="AC1697">
        <f t="shared" si="321"/>
        <v>48</v>
      </c>
      <c r="AD1697" s="2">
        <v>0.47099999999999997</v>
      </c>
      <c r="AE1697">
        <v>22</v>
      </c>
      <c r="AF1697">
        <v>19</v>
      </c>
      <c r="AG1697" s="2">
        <v>0.86399999999999999</v>
      </c>
      <c r="AH1697">
        <v>26</v>
      </c>
      <c r="AI1697">
        <v>5</v>
      </c>
      <c r="AJ1697">
        <v>31</v>
      </c>
      <c r="AK1697">
        <v>17</v>
      </c>
      <c r="AL1697">
        <v>8</v>
      </c>
      <c r="AM1697">
        <v>10</v>
      </c>
      <c r="AN1697">
        <v>240</v>
      </c>
      <c r="AO1697">
        <v>25</v>
      </c>
      <c r="AP1697">
        <v>38</v>
      </c>
      <c r="AQ1697">
        <v>32</v>
      </c>
      <c r="AR1697">
        <v>28</v>
      </c>
      <c r="AS1697">
        <v>13</v>
      </c>
      <c r="AT1697">
        <v>18</v>
      </c>
      <c r="AU1697">
        <v>20</v>
      </c>
      <c r="AV1697">
        <v>48</v>
      </c>
      <c r="AW1697">
        <f t="shared" si="322"/>
        <v>8</v>
      </c>
      <c r="AX1697">
        <f t="shared" si="323"/>
        <v>56</v>
      </c>
      <c r="AY1697" t="s">
        <v>102</v>
      </c>
      <c r="AZ1697" s="1">
        <v>46020.791666666664</v>
      </c>
      <c r="BA1697" s="1">
        <v>46020</v>
      </c>
      <c r="BB1697">
        <v>12</v>
      </c>
      <c r="BC1697" t="s">
        <v>122</v>
      </c>
      <c r="BD1697">
        <v>2025</v>
      </c>
    </row>
    <row r="1698" spans="1:56" x14ac:dyDescent="0.25">
      <c r="A1698">
        <v>22500448</v>
      </c>
      <c r="B1698" t="s">
        <v>87</v>
      </c>
      <c r="C1698" t="s">
        <v>88</v>
      </c>
      <c r="D1698">
        <v>1610612756</v>
      </c>
      <c r="E1698" t="str">
        <f t="shared" si="312"/>
        <v>161061275622500448</v>
      </c>
      <c r="F1698" t="s">
        <v>111</v>
      </c>
      <c r="G1698" t="s">
        <v>112</v>
      </c>
      <c r="H1698">
        <v>1610612764</v>
      </c>
      <c r="I1698" s="4" t="str">
        <f t="shared" si="313"/>
        <v>161061276422500448</v>
      </c>
      <c r="J1698">
        <v>0</v>
      </c>
      <c r="K1698">
        <v>1</v>
      </c>
      <c r="L1698">
        <v>115</v>
      </c>
      <c r="M1698">
        <v>101</v>
      </c>
      <c r="N1698">
        <v>25</v>
      </c>
      <c r="O1698">
        <v>3</v>
      </c>
      <c r="P1698">
        <v>8</v>
      </c>
      <c r="Q1698" s="2">
        <f t="shared" si="314"/>
        <v>0.52791039294895337</v>
      </c>
      <c r="R1698" s="3">
        <f t="shared" si="315"/>
        <v>78.92</v>
      </c>
      <c r="S1698" s="3">
        <f t="shared" si="316"/>
        <v>63.239999999999995</v>
      </c>
      <c r="T1698" s="3">
        <f t="shared" si="317"/>
        <v>145.71718195641154</v>
      </c>
      <c r="U1698" s="3">
        <f t="shared" si="318"/>
        <v>159.7090449082859</v>
      </c>
      <c r="V1698" s="3">
        <f t="shared" si="319"/>
        <v>-13.991862951874367</v>
      </c>
      <c r="W1698" s="2">
        <f t="shared" si="320"/>
        <v>2.5</v>
      </c>
      <c r="X1698">
        <v>101</v>
      </c>
      <c r="Y1698">
        <v>41</v>
      </c>
      <c r="Z1698" s="2">
        <v>0.40600000000000003</v>
      </c>
      <c r="AA1698">
        <v>40</v>
      </c>
      <c r="AB1698">
        <v>17</v>
      </c>
      <c r="AC1698">
        <f t="shared" si="321"/>
        <v>51</v>
      </c>
      <c r="AD1698" s="2">
        <v>0.42499999999999999</v>
      </c>
      <c r="AE1698">
        <v>18</v>
      </c>
      <c r="AF1698">
        <v>16</v>
      </c>
      <c r="AG1698" s="2">
        <v>0.88900000000000001</v>
      </c>
      <c r="AH1698">
        <v>31</v>
      </c>
      <c r="AI1698">
        <v>20</v>
      </c>
      <c r="AJ1698">
        <v>51</v>
      </c>
      <c r="AK1698">
        <v>14</v>
      </c>
      <c r="AL1698">
        <v>10</v>
      </c>
      <c r="AM1698">
        <v>14</v>
      </c>
      <c r="AN1698">
        <v>240</v>
      </c>
      <c r="AO1698">
        <v>22</v>
      </c>
      <c r="AP1698">
        <v>39</v>
      </c>
      <c r="AQ1698">
        <v>26</v>
      </c>
      <c r="AR1698">
        <v>28</v>
      </c>
      <c r="AS1698">
        <v>17</v>
      </c>
      <c r="AT1698">
        <v>12</v>
      </c>
      <c r="AU1698">
        <v>21</v>
      </c>
      <c r="AV1698">
        <v>32</v>
      </c>
      <c r="AW1698">
        <f t="shared" si="322"/>
        <v>16</v>
      </c>
      <c r="AX1698">
        <f t="shared" si="323"/>
        <v>48</v>
      </c>
      <c r="AY1698" t="s">
        <v>102</v>
      </c>
      <c r="AZ1698" s="1">
        <v>46020.791666666664</v>
      </c>
      <c r="BA1698" s="1">
        <v>46020</v>
      </c>
      <c r="BB1698">
        <v>12</v>
      </c>
      <c r="BC1698" t="s">
        <v>122</v>
      </c>
      <c r="BD1698">
        <v>2025</v>
      </c>
    </row>
    <row r="1699" spans="1:56" x14ac:dyDescent="0.25">
      <c r="A1699">
        <v>22500448</v>
      </c>
      <c r="B1699" t="s">
        <v>111</v>
      </c>
      <c r="C1699" t="s">
        <v>112</v>
      </c>
      <c r="D1699">
        <v>1610612764</v>
      </c>
      <c r="E1699" t="str">
        <f t="shared" si="312"/>
        <v>161061276422500448</v>
      </c>
      <c r="F1699" t="s">
        <v>87</v>
      </c>
      <c r="G1699" t="s">
        <v>88</v>
      </c>
      <c r="H1699">
        <v>1610612756</v>
      </c>
      <c r="I1699" s="4" t="str">
        <f t="shared" si="313"/>
        <v>161061275622500448</v>
      </c>
      <c r="J1699">
        <v>1</v>
      </c>
      <c r="K1699">
        <v>0</v>
      </c>
      <c r="L1699">
        <v>101</v>
      </c>
      <c r="M1699">
        <v>115</v>
      </c>
      <c r="N1699">
        <v>21</v>
      </c>
      <c r="O1699">
        <v>8</v>
      </c>
      <c r="P1699">
        <v>6</v>
      </c>
      <c r="Q1699" s="2">
        <f t="shared" si="314"/>
        <v>0.57886290692342968</v>
      </c>
      <c r="R1699" s="3">
        <f t="shared" si="315"/>
        <v>63.239999999999995</v>
      </c>
      <c r="S1699" s="3">
        <f t="shared" si="316"/>
        <v>78.92</v>
      </c>
      <c r="T1699" s="3">
        <f t="shared" si="317"/>
        <v>159.7090449082859</v>
      </c>
      <c r="U1699" s="3">
        <f t="shared" si="318"/>
        <v>145.71718195641154</v>
      </c>
      <c r="V1699" s="3">
        <f t="shared" si="319"/>
        <v>13.991862951874367</v>
      </c>
      <c r="W1699" s="2">
        <f t="shared" si="320"/>
        <v>1.4</v>
      </c>
      <c r="X1699">
        <v>78</v>
      </c>
      <c r="Y1699">
        <v>36</v>
      </c>
      <c r="Z1699" s="2">
        <v>0.46200000000000002</v>
      </c>
      <c r="AA1699">
        <v>32</v>
      </c>
      <c r="AB1699">
        <v>13</v>
      </c>
      <c r="AC1699">
        <f t="shared" si="321"/>
        <v>39</v>
      </c>
      <c r="AD1699" s="2">
        <v>0.40600000000000003</v>
      </c>
      <c r="AE1699">
        <v>21</v>
      </c>
      <c r="AF1699">
        <v>16</v>
      </c>
      <c r="AG1699" s="2">
        <v>0.76200000000000001</v>
      </c>
      <c r="AH1699">
        <v>34</v>
      </c>
      <c r="AI1699">
        <v>9</v>
      </c>
      <c r="AJ1699">
        <v>43</v>
      </c>
      <c r="AK1699">
        <v>20</v>
      </c>
      <c r="AL1699">
        <v>15</v>
      </c>
      <c r="AM1699">
        <v>-14</v>
      </c>
      <c r="AN1699">
        <v>240</v>
      </c>
      <c r="AO1699">
        <v>23</v>
      </c>
      <c r="AP1699">
        <v>31</v>
      </c>
      <c r="AQ1699">
        <v>25</v>
      </c>
      <c r="AR1699">
        <v>22</v>
      </c>
      <c r="AS1699">
        <v>6</v>
      </c>
      <c r="AT1699">
        <v>18</v>
      </c>
      <c r="AU1699">
        <v>13</v>
      </c>
      <c r="AV1699">
        <v>36</v>
      </c>
      <c r="AW1699">
        <f t="shared" si="322"/>
        <v>10</v>
      </c>
      <c r="AX1699">
        <f t="shared" si="323"/>
        <v>46</v>
      </c>
      <c r="AY1699" t="s">
        <v>102</v>
      </c>
      <c r="AZ1699" s="1">
        <v>46020.791666666664</v>
      </c>
      <c r="BA1699" s="1">
        <v>46020</v>
      </c>
      <c r="BB1699">
        <v>12</v>
      </c>
      <c r="BC1699" t="s">
        <v>122</v>
      </c>
      <c r="BD1699">
        <v>2025</v>
      </c>
    </row>
    <row r="1700" spans="1:56" x14ac:dyDescent="0.25">
      <c r="A1700">
        <v>22500446</v>
      </c>
      <c r="B1700" t="s">
        <v>68</v>
      </c>
      <c r="C1700" t="s">
        <v>69</v>
      </c>
      <c r="D1700">
        <v>1610612747</v>
      </c>
      <c r="E1700" t="str">
        <f t="shared" si="312"/>
        <v>161061274722500446</v>
      </c>
      <c r="F1700" t="s">
        <v>109</v>
      </c>
      <c r="G1700" t="s">
        <v>110</v>
      </c>
      <c r="H1700">
        <v>1610612758</v>
      </c>
      <c r="I1700" s="4" t="str">
        <f t="shared" si="313"/>
        <v>161061275822500446</v>
      </c>
      <c r="J1700">
        <v>1</v>
      </c>
      <c r="K1700">
        <v>1</v>
      </c>
      <c r="L1700">
        <v>125</v>
      </c>
      <c r="M1700">
        <v>101</v>
      </c>
      <c r="N1700">
        <v>25</v>
      </c>
      <c r="O1700">
        <v>4</v>
      </c>
      <c r="P1700">
        <v>14</v>
      </c>
      <c r="Q1700" s="2">
        <f t="shared" si="314"/>
        <v>0.6448617416425918</v>
      </c>
      <c r="R1700" s="3">
        <f t="shared" si="315"/>
        <v>73.92</v>
      </c>
      <c r="S1700" s="3">
        <f t="shared" si="316"/>
        <v>62.36</v>
      </c>
      <c r="T1700" s="3">
        <f t="shared" si="317"/>
        <v>169.10173160173161</v>
      </c>
      <c r="U1700" s="3">
        <f t="shared" si="318"/>
        <v>161.96279666452855</v>
      </c>
      <c r="V1700" s="3">
        <f t="shared" si="319"/>
        <v>7.1389349372030608</v>
      </c>
      <c r="W1700" s="2">
        <f t="shared" si="320"/>
        <v>1.6666666666666667</v>
      </c>
      <c r="X1700">
        <v>89</v>
      </c>
      <c r="Y1700">
        <v>47</v>
      </c>
      <c r="Z1700" s="2">
        <v>0.52800000000000002</v>
      </c>
      <c r="AA1700">
        <v>38</v>
      </c>
      <c r="AB1700">
        <v>15</v>
      </c>
      <c r="AC1700">
        <f t="shared" si="321"/>
        <v>45</v>
      </c>
      <c r="AD1700" s="2">
        <v>0.39500000000000002</v>
      </c>
      <c r="AE1700">
        <v>18</v>
      </c>
      <c r="AF1700">
        <v>16</v>
      </c>
      <c r="AG1700" s="2">
        <v>0.88900000000000001</v>
      </c>
      <c r="AH1700">
        <v>33</v>
      </c>
      <c r="AI1700">
        <v>8</v>
      </c>
      <c r="AJ1700">
        <v>41</v>
      </c>
      <c r="AK1700">
        <v>19</v>
      </c>
      <c r="AL1700">
        <v>15</v>
      </c>
      <c r="AM1700">
        <v>24</v>
      </c>
      <c r="AN1700">
        <v>240</v>
      </c>
      <c r="AO1700">
        <v>30</v>
      </c>
      <c r="AP1700">
        <v>38</v>
      </c>
      <c r="AQ1700">
        <v>31</v>
      </c>
      <c r="AR1700">
        <v>26</v>
      </c>
      <c r="AS1700">
        <v>30</v>
      </c>
      <c r="AT1700">
        <v>14</v>
      </c>
      <c r="AU1700">
        <v>23</v>
      </c>
      <c r="AV1700">
        <v>56</v>
      </c>
      <c r="AW1700">
        <f t="shared" si="322"/>
        <v>8</v>
      </c>
      <c r="AX1700">
        <f t="shared" si="323"/>
        <v>64</v>
      </c>
      <c r="AY1700" t="s">
        <v>102</v>
      </c>
      <c r="AZ1700" s="1">
        <v>46019.895833333336</v>
      </c>
      <c r="BA1700" s="1">
        <v>46019</v>
      </c>
      <c r="BB1700">
        <v>12</v>
      </c>
      <c r="BC1700" t="s">
        <v>122</v>
      </c>
      <c r="BD1700">
        <v>2025</v>
      </c>
    </row>
    <row r="1701" spans="1:56" x14ac:dyDescent="0.25">
      <c r="A1701">
        <v>22500446</v>
      </c>
      <c r="B1701" t="s">
        <v>109</v>
      </c>
      <c r="C1701" t="s">
        <v>110</v>
      </c>
      <c r="D1701">
        <v>1610612758</v>
      </c>
      <c r="E1701" t="str">
        <f t="shared" si="312"/>
        <v>161061275822500446</v>
      </c>
      <c r="F1701" t="s">
        <v>68</v>
      </c>
      <c r="G1701" t="s">
        <v>69</v>
      </c>
      <c r="H1701">
        <v>1610612747</v>
      </c>
      <c r="I1701" s="4" t="str">
        <f t="shared" si="313"/>
        <v>161061274722500446</v>
      </c>
      <c r="J1701">
        <v>0</v>
      </c>
      <c r="K1701">
        <v>0</v>
      </c>
      <c r="L1701">
        <v>101</v>
      </c>
      <c r="M1701">
        <v>125</v>
      </c>
      <c r="N1701">
        <v>24</v>
      </c>
      <c r="O1701">
        <v>3</v>
      </c>
      <c r="P1701">
        <v>11</v>
      </c>
      <c r="Q1701" s="2">
        <f t="shared" si="314"/>
        <v>0.55275831873905434</v>
      </c>
      <c r="R1701" s="3">
        <f t="shared" si="315"/>
        <v>62.36</v>
      </c>
      <c r="S1701" s="3">
        <f t="shared" si="316"/>
        <v>73.92</v>
      </c>
      <c r="T1701" s="3">
        <f t="shared" si="317"/>
        <v>161.96279666452855</v>
      </c>
      <c r="U1701" s="3">
        <f t="shared" si="318"/>
        <v>169.10173160173161</v>
      </c>
      <c r="V1701" s="3">
        <f t="shared" si="319"/>
        <v>-7.1389349372030608</v>
      </c>
      <c r="W1701" s="2">
        <f t="shared" si="320"/>
        <v>1.263157894736842</v>
      </c>
      <c r="X1701">
        <v>83</v>
      </c>
      <c r="Y1701">
        <v>40</v>
      </c>
      <c r="Z1701" s="2">
        <v>0.48199999999999998</v>
      </c>
      <c r="AA1701">
        <v>29</v>
      </c>
      <c r="AB1701">
        <v>8</v>
      </c>
      <c r="AC1701">
        <f t="shared" si="321"/>
        <v>24</v>
      </c>
      <c r="AD1701" s="2">
        <v>0.27600000000000002</v>
      </c>
      <c r="AE1701">
        <v>19</v>
      </c>
      <c r="AF1701">
        <v>13</v>
      </c>
      <c r="AG1701" s="2">
        <v>0.68400000000000005</v>
      </c>
      <c r="AH1701">
        <v>29</v>
      </c>
      <c r="AI1701">
        <v>10</v>
      </c>
      <c r="AJ1701">
        <v>39</v>
      </c>
      <c r="AK1701">
        <v>20</v>
      </c>
      <c r="AL1701">
        <v>19</v>
      </c>
      <c r="AM1701">
        <v>-24</v>
      </c>
      <c r="AN1701">
        <v>240</v>
      </c>
      <c r="AO1701">
        <v>24</v>
      </c>
      <c r="AP1701">
        <v>29</v>
      </c>
      <c r="AQ1701">
        <v>27</v>
      </c>
      <c r="AR1701">
        <v>21</v>
      </c>
      <c r="AS1701">
        <v>1</v>
      </c>
      <c r="AT1701">
        <v>11</v>
      </c>
      <c r="AU1701">
        <v>14</v>
      </c>
      <c r="AV1701">
        <v>50</v>
      </c>
      <c r="AW1701">
        <f t="shared" si="322"/>
        <v>14</v>
      </c>
      <c r="AX1701">
        <f t="shared" si="323"/>
        <v>64</v>
      </c>
      <c r="AY1701" t="s">
        <v>102</v>
      </c>
      <c r="AZ1701" s="1">
        <v>46019.895833333336</v>
      </c>
      <c r="BA1701" s="1">
        <v>46019</v>
      </c>
      <c r="BB1701">
        <v>12</v>
      </c>
      <c r="BC1701" t="s">
        <v>122</v>
      </c>
      <c r="BD1701">
        <v>2025</v>
      </c>
    </row>
    <row r="1702" spans="1:56" x14ac:dyDescent="0.25">
      <c r="A1702">
        <v>22500445</v>
      </c>
      <c r="B1702" t="s">
        <v>64</v>
      </c>
      <c r="C1702" t="s">
        <v>65</v>
      </c>
      <c r="D1702">
        <v>1610612765</v>
      </c>
      <c r="E1702" t="str">
        <f t="shared" si="312"/>
        <v>161061276522500445</v>
      </c>
      <c r="F1702" t="s">
        <v>94</v>
      </c>
      <c r="G1702" t="s">
        <v>95</v>
      </c>
      <c r="H1702">
        <v>1610612746</v>
      </c>
      <c r="I1702" s="4" t="str">
        <f t="shared" si="313"/>
        <v>161061274622500445</v>
      </c>
      <c r="J1702">
        <v>0</v>
      </c>
      <c r="K1702">
        <v>0</v>
      </c>
      <c r="L1702">
        <v>99</v>
      </c>
      <c r="M1702">
        <v>112</v>
      </c>
      <c r="N1702">
        <v>18</v>
      </c>
      <c r="O1702">
        <v>6</v>
      </c>
      <c r="P1702">
        <v>9</v>
      </c>
      <c r="Q1702" s="2">
        <f t="shared" si="314"/>
        <v>0.52480916030534353</v>
      </c>
      <c r="R1702" s="3">
        <f t="shared" si="315"/>
        <v>66.319999999999993</v>
      </c>
      <c r="S1702" s="3">
        <f t="shared" si="316"/>
        <v>69.760000000000005</v>
      </c>
      <c r="T1702" s="3">
        <f t="shared" si="317"/>
        <v>149.27623642943306</v>
      </c>
      <c r="U1702" s="3">
        <f t="shared" si="318"/>
        <v>160.55045871559633</v>
      </c>
      <c r="V1702" s="3">
        <f t="shared" si="319"/>
        <v>-11.27422228616328</v>
      </c>
      <c r="W1702" s="2">
        <f t="shared" si="320"/>
        <v>1.3846153846153846</v>
      </c>
      <c r="X1702">
        <v>82</v>
      </c>
      <c r="Y1702">
        <v>34</v>
      </c>
      <c r="Z1702" s="2">
        <v>0.41499999999999998</v>
      </c>
      <c r="AA1702">
        <v>29</v>
      </c>
      <c r="AB1702">
        <v>7</v>
      </c>
      <c r="AC1702">
        <f t="shared" si="321"/>
        <v>21</v>
      </c>
      <c r="AD1702" s="2">
        <v>0.24099999999999999</v>
      </c>
      <c r="AE1702">
        <v>28</v>
      </c>
      <c r="AF1702">
        <v>24</v>
      </c>
      <c r="AG1702" s="2">
        <v>0.85699999999999998</v>
      </c>
      <c r="AH1702">
        <v>30</v>
      </c>
      <c r="AI1702">
        <v>15</v>
      </c>
      <c r="AJ1702">
        <v>45</v>
      </c>
      <c r="AK1702">
        <v>20</v>
      </c>
      <c r="AL1702">
        <v>13</v>
      </c>
      <c r="AM1702">
        <v>-13</v>
      </c>
      <c r="AN1702">
        <v>240</v>
      </c>
      <c r="AO1702">
        <v>20</v>
      </c>
      <c r="AP1702">
        <v>22</v>
      </c>
      <c r="AQ1702">
        <v>27</v>
      </c>
      <c r="AR1702">
        <v>30</v>
      </c>
      <c r="AS1702">
        <v>0</v>
      </c>
      <c r="AT1702">
        <v>13</v>
      </c>
      <c r="AU1702">
        <v>14</v>
      </c>
      <c r="AV1702">
        <v>48</v>
      </c>
      <c r="AW1702">
        <f t="shared" si="322"/>
        <v>6</v>
      </c>
      <c r="AX1702">
        <f t="shared" si="323"/>
        <v>54</v>
      </c>
      <c r="AY1702" t="s">
        <v>102</v>
      </c>
      <c r="AZ1702" s="1">
        <v>46019.875</v>
      </c>
      <c r="BA1702" s="1">
        <v>46019</v>
      </c>
      <c r="BB1702">
        <v>12</v>
      </c>
      <c r="BC1702" t="s">
        <v>122</v>
      </c>
      <c r="BD1702">
        <v>2025</v>
      </c>
    </row>
    <row r="1703" spans="1:56" x14ac:dyDescent="0.25">
      <c r="A1703">
        <v>22500445</v>
      </c>
      <c r="B1703" t="s">
        <v>94</v>
      </c>
      <c r="C1703" t="s">
        <v>95</v>
      </c>
      <c r="D1703">
        <v>1610612746</v>
      </c>
      <c r="E1703" t="str">
        <f t="shared" si="312"/>
        <v>161061274622500445</v>
      </c>
      <c r="F1703" t="s">
        <v>64</v>
      </c>
      <c r="G1703" t="s">
        <v>65</v>
      </c>
      <c r="H1703">
        <v>1610612765</v>
      </c>
      <c r="I1703" s="4" t="str">
        <f t="shared" si="313"/>
        <v>161061276522500445</v>
      </c>
      <c r="J1703">
        <v>1</v>
      </c>
      <c r="K1703">
        <v>1</v>
      </c>
      <c r="L1703">
        <v>112</v>
      </c>
      <c r="M1703">
        <v>99</v>
      </c>
      <c r="N1703">
        <v>18</v>
      </c>
      <c r="O1703">
        <v>6</v>
      </c>
      <c r="P1703">
        <v>12</v>
      </c>
      <c r="Q1703" s="2">
        <f t="shared" si="314"/>
        <v>0.6381039197812215</v>
      </c>
      <c r="R1703" s="3">
        <f t="shared" si="315"/>
        <v>69.760000000000005</v>
      </c>
      <c r="S1703" s="3">
        <f t="shared" si="316"/>
        <v>66.319999999999993</v>
      </c>
      <c r="T1703" s="3">
        <f t="shared" si="317"/>
        <v>160.55045871559633</v>
      </c>
      <c r="U1703" s="3">
        <f t="shared" si="318"/>
        <v>149.27623642943306</v>
      </c>
      <c r="V1703" s="3">
        <f t="shared" si="319"/>
        <v>11.27422228616328</v>
      </c>
      <c r="W1703" s="2">
        <f t="shared" si="320"/>
        <v>1.8</v>
      </c>
      <c r="X1703">
        <v>75</v>
      </c>
      <c r="Y1703">
        <v>35</v>
      </c>
      <c r="Z1703" s="2">
        <v>0.46700000000000003</v>
      </c>
      <c r="AA1703">
        <v>34</v>
      </c>
      <c r="AB1703">
        <v>14</v>
      </c>
      <c r="AC1703">
        <f t="shared" si="321"/>
        <v>42</v>
      </c>
      <c r="AD1703" s="2">
        <v>0.41199999999999998</v>
      </c>
      <c r="AE1703">
        <v>29</v>
      </c>
      <c r="AF1703">
        <v>28</v>
      </c>
      <c r="AG1703" s="2">
        <v>0.96599999999999997</v>
      </c>
      <c r="AH1703">
        <v>27</v>
      </c>
      <c r="AI1703">
        <v>8</v>
      </c>
      <c r="AJ1703">
        <v>35</v>
      </c>
      <c r="AK1703">
        <v>26</v>
      </c>
      <c r="AL1703">
        <v>10</v>
      </c>
      <c r="AM1703">
        <v>13</v>
      </c>
      <c r="AN1703">
        <v>240</v>
      </c>
      <c r="AO1703">
        <v>33</v>
      </c>
      <c r="AP1703">
        <v>27</v>
      </c>
      <c r="AQ1703">
        <v>32</v>
      </c>
      <c r="AR1703">
        <v>20</v>
      </c>
      <c r="AS1703">
        <v>26</v>
      </c>
      <c r="AT1703">
        <v>17</v>
      </c>
      <c r="AU1703">
        <v>17</v>
      </c>
      <c r="AV1703">
        <v>26</v>
      </c>
      <c r="AW1703">
        <f t="shared" si="322"/>
        <v>16</v>
      </c>
      <c r="AX1703">
        <f t="shared" si="323"/>
        <v>42</v>
      </c>
      <c r="AY1703" t="s">
        <v>102</v>
      </c>
      <c r="AZ1703" s="1">
        <v>46019.875</v>
      </c>
      <c r="BA1703" s="1">
        <v>46019</v>
      </c>
      <c r="BB1703">
        <v>12</v>
      </c>
      <c r="BC1703" t="s">
        <v>122</v>
      </c>
      <c r="BD1703">
        <v>2025</v>
      </c>
    </row>
    <row r="1704" spans="1:56" x14ac:dyDescent="0.25">
      <c r="A1704">
        <v>22500443</v>
      </c>
      <c r="B1704" t="s">
        <v>111</v>
      </c>
      <c r="C1704" t="s">
        <v>112</v>
      </c>
      <c r="D1704">
        <v>1610612764</v>
      </c>
      <c r="E1704" t="str">
        <f t="shared" si="312"/>
        <v>161061276422500443</v>
      </c>
      <c r="F1704" t="s">
        <v>103</v>
      </c>
      <c r="G1704" t="s">
        <v>104</v>
      </c>
      <c r="H1704">
        <v>1610612763</v>
      </c>
      <c r="I1704" s="4" t="str">
        <f t="shared" si="313"/>
        <v>161061276322500443</v>
      </c>
      <c r="J1704">
        <v>1</v>
      </c>
      <c r="K1704">
        <v>1</v>
      </c>
      <c r="L1704">
        <v>116</v>
      </c>
      <c r="M1704">
        <v>112</v>
      </c>
      <c r="N1704">
        <v>26</v>
      </c>
      <c r="O1704">
        <v>12</v>
      </c>
      <c r="P1704">
        <v>9</v>
      </c>
      <c r="Q1704" s="2">
        <f t="shared" si="314"/>
        <v>0.52727272727272723</v>
      </c>
      <c r="R1704" s="3">
        <f t="shared" si="315"/>
        <v>76</v>
      </c>
      <c r="S1704" s="3">
        <f t="shared" si="316"/>
        <v>86.24</v>
      </c>
      <c r="T1704" s="3">
        <f t="shared" si="317"/>
        <v>152.63157894736844</v>
      </c>
      <c r="U1704" s="3">
        <f t="shared" si="318"/>
        <v>129.87012987012986</v>
      </c>
      <c r="V1704" s="3">
        <f t="shared" si="319"/>
        <v>22.761449077238581</v>
      </c>
      <c r="W1704" s="2">
        <f t="shared" si="320"/>
        <v>1.368421052631579</v>
      </c>
      <c r="X1704">
        <v>99</v>
      </c>
      <c r="Y1704">
        <v>42</v>
      </c>
      <c r="Z1704" s="2">
        <v>0.42399999999999999</v>
      </c>
      <c r="AA1704">
        <v>33</v>
      </c>
      <c r="AB1704">
        <v>8</v>
      </c>
      <c r="AC1704">
        <f t="shared" si="321"/>
        <v>24</v>
      </c>
      <c r="AD1704" s="2">
        <v>0.24199999999999999</v>
      </c>
      <c r="AE1704">
        <v>25</v>
      </c>
      <c r="AF1704">
        <v>24</v>
      </c>
      <c r="AG1704" s="2">
        <v>0.96</v>
      </c>
      <c r="AH1704">
        <v>39</v>
      </c>
      <c r="AI1704">
        <v>15</v>
      </c>
      <c r="AJ1704">
        <v>54</v>
      </c>
      <c r="AK1704">
        <v>21</v>
      </c>
      <c r="AL1704">
        <v>19</v>
      </c>
      <c r="AM1704">
        <v>4</v>
      </c>
      <c r="AN1704">
        <v>240</v>
      </c>
      <c r="AO1704">
        <v>25</v>
      </c>
      <c r="AP1704">
        <v>35</v>
      </c>
      <c r="AQ1704">
        <v>24</v>
      </c>
      <c r="AR1704">
        <v>32</v>
      </c>
      <c r="AS1704">
        <v>9</v>
      </c>
      <c r="AT1704">
        <v>14</v>
      </c>
      <c r="AU1704">
        <v>24</v>
      </c>
      <c r="AV1704">
        <v>58</v>
      </c>
      <c r="AW1704">
        <f t="shared" si="322"/>
        <v>10</v>
      </c>
      <c r="AX1704">
        <f t="shared" si="323"/>
        <v>68</v>
      </c>
      <c r="AY1704" t="s">
        <v>102</v>
      </c>
      <c r="AZ1704" s="1">
        <v>46019.75</v>
      </c>
      <c r="BA1704" s="1">
        <v>46019</v>
      </c>
      <c r="BB1704">
        <v>12</v>
      </c>
      <c r="BC1704" t="s">
        <v>122</v>
      </c>
      <c r="BD1704">
        <v>2025</v>
      </c>
    </row>
    <row r="1705" spans="1:56" x14ac:dyDescent="0.25">
      <c r="A1705">
        <v>22500443</v>
      </c>
      <c r="B1705" t="s">
        <v>103</v>
      </c>
      <c r="C1705" t="s">
        <v>104</v>
      </c>
      <c r="D1705">
        <v>1610612763</v>
      </c>
      <c r="E1705" t="str">
        <f t="shared" si="312"/>
        <v>161061276322500443</v>
      </c>
      <c r="F1705" t="s">
        <v>111</v>
      </c>
      <c r="G1705" t="s">
        <v>112</v>
      </c>
      <c r="H1705">
        <v>1610612764</v>
      </c>
      <c r="I1705" s="4" t="str">
        <f t="shared" si="313"/>
        <v>161061276422500443</v>
      </c>
      <c r="J1705">
        <v>0</v>
      </c>
      <c r="K1705">
        <v>0</v>
      </c>
      <c r="L1705">
        <v>112</v>
      </c>
      <c r="M1705">
        <v>116</v>
      </c>
      <c r="N1705">
        <v>27</v>
      </c>
      <c r="O1705">
        <v>8</v>
      </c>
      <c r="P1705">
        <v>14</v>
      </c>
      <c r="Q1705" s="2">
        <f t="shared" si="314"/>
        <v>0.49893086243763368</v>
      </c>
      <c r="R1705" s="3">
        <f t="shared" si="315"/>
        <v>86.24</v>
      </c>
      <c r="S1705" s="3">
        <f t="shared" si="316"/>
        <v>76</v>
      </c>
      <c r="T1705" s="3">
        <f t="shared" si="317"/>
        <v>129.87012987012986</v>
      </c>
      <c r="U1705" s="3">
        <f t="shared" si="318"/>
        <v>152.63157894736844</v>
      </c>
      <c r="V1705" s="3">
        <f t="shared" si="319"/>
        <v>-22.761449077238581</v>
      </c>
      <c r="W1705" s="2">
        <f t="shared" si="320"/>
        <v>1.6875</v>
      </c>
      <c r="X1705">
        <v>103</v>
      </c>
      <c r="Y1705">
        <v>43</v>
      </c>
      <c r="Z1705" s="2">
        <v>0.41699999999999998</v>
      </c>
      <c r="AA1705">
        <v>32</v>
      </c>
      <c r="AB1705">
        <v>9</v>
      </c>
      <c r="AC1705">
        <f t="shared" si="321"/>
        <v>27</v>
      </c>
      <c r="AD1705" s="2">
        <v>0.28100000000000003</v>
      </c>
      <c r="AE1705">
        <v>21</v>
      </c>
      <c r="AF1705">
        <v>17</v>
      </c>
      <c r="AG1705" s="2">
        <v>0.81</v>
      </c>
      <c r="AH1705">
        <v>33</v>
      </c>
      <c r="AI1705">
        <v>10</v>
      </c>
      <c r="AJ1705">
        <v>43</v>
      </c>
      <c r="AK1705">
        <v>17</v>
      </c>
      <c r="AL1705">
        <v>16</v>
      </c>
      <c r="AM1705">
        <v>-4</v>
      </c>
      <c r="AN1705">
        <v>240</v>
      </c>
      <c r="AO1705">
        <v>27</v>
      </c>
      <c r="AP1705">
        <v>32</v>
      </c>
      <c r="AQ1705">
        <v>29</v>
      </c>
      <c r="AR1705">
        <v>24</v>
      </c>
      <c r="AS1705">
        <v>10</v>
      </c>
      <c r="AT1705">
        <v>28</v>
      </c>
      <c r="AU1705">
        <v>29</v>
      </c>
      <c r="AV1705">
        <v>62</v>
      </c>
      <c r="AW1705">
        <f t="shared" si="322"/>
        <v>6</v>
      </c>
      <c r="AX1705">
        <f t="shared" si="323"/>
        <v>68</v>
      </c>
      <c r="AY1705" t="s">
        <v>102</v>
      </c>
      <c r="AZ1705" s="1">
        <v>46019.75</v>
      </c>
      <c r="BA1705" s="1">
        <v>46019</v>
      </c>
      <c r="BB1705">
        <v>12</v>
      </c>
      <c r="BC1705" t="s">
        <v>122</v>
      </c>
      <c r="BD1705">
        <v>2025</v>
      </c>
    </row>
    <row r="1706" spans="1:56" x14ac:dyDescent="0.25">
      <c r="A1706">
        <v>22500444</v>
      </c>
      <c r="B1706" t="s">
        <v>85</v>
      </c>
      <c r="C1706" t="s">
        <v>86</v>
      </c>
      <c r="D1706">
        <v>1610612757</v>
      </c>
      <c r="E1706" t="str">
        <f t="shared" si="312"/>
        <v>161061275722500444</v>
      </c>
      <c r="F1706" t="s">
        <v>76</v>
      </c>
      <c r="G1706" t="s">
        <v>77</v>
      </c>
      <c r="H1706">
        <v>1610612738</v>
      </c>
      <c r="I1706" s="4" t="str">
        <f t="shared" si="313"/>
        <v>161061273822500444</v>
      </c>
      <c r="J1706">
        <v>1</v>
      </c>
      <c r="K1706">
        <v>1</v>
      </c>
      <c r="L1706">
        <v>114</v>
      </c>
      <c r="M1706">
        <v>108</v>
      </c>
      <c r="N1706">
        <v>26</v>
      </c>
      <c r="O1706">
        <v>2</v>
      </c>
      <c r="P1706">
        <v>7</v>
      </c>
      <c r="Q1706" s="2">
        <f t="shared" si="314"/>
        <v>0.5802117263843648</v>
      </c>
      <c r="R1706" s="3">
        <f t="shared" si="315"/>
        <v>62.239999999999995</v>
      </c>
      <c r="S1706" s="3">
        <f t="shared" si="316"/>
        <v>68.36</v>
      </c>
      <c r="T1706" s="3">
        <f t="shared" si="317"/>
        <v>183.16195372750644</v>
      </c>
      <c r="U1706" s="3">
        <f t="shared" si="318"/>
        <v>157.9871269748391</v>
      </c>
      <c r="V1706" s="3">
        <f t="shared" si="319"/>
        <v>25.174826752667343</v>
      </c>
      <c r="W1706" s="2">
        <f t="shared" si="320"/>
        <v>1.3</v>
      </c>
      <c r="X1706">
        <v>89</v>
      </c>
      <c r="Y1706">
        <v>42</v>
      </c>
      <c r="Z1706" s="2">
        <v>0.47199999999999998</v>
      </c>
      <c r="AA1706">
        <v>51</v>
      </c>
      <c r="AB1706">
        <v>18</v>
      </c>
      <c r="AC1706">
        <f t="shared" si="321"/>
        <v>54</v>
      </c>
      <c r="AD1706" s="2">
        <v>0.35299999999999998</v>
      </c>
      <c r="AE1706">
        <v>21</v>
      </c>
      <c r="AF1706">
        <v>12</v>
      </c>
      <c r="AG1706" s="2">
        <v>0.57099999999999995</v>
      </c>
      <c r="AH1706">
        <v>32</v>
      </c>
      <c r="AI1706">
        <v>16</v>
      </c>
      <c r="AJ1706">
        <v>48</v>
      </c>
      <c r="AK1706">
        <v>19</v>
      </c>
      <c r="AL1706">
        <v>20</v>
      </c>
      <c r="AM1706">
        <v>6</v>
      </c>
      <c r="AN1706">
        <v>240</v>
      </c>
      <c r="AO1706">
        <v>31</v>
      </c>
      <c r="AP1706">
        <v>24</v>
      </c>
      <c r="AQ1706">
        <v>31</v>
      </c>
      <c r="AR1706">
        <v>28</v>
      </c>
      <c r="AS1706">
        <v>7</v>
      </c>
      <c r="AT1706">
        <v>6</v>
      </c>
      <c r="AU1706">
        <v>21</v>
      </c>
      <c r="AV1706">
        <v>40</v>
      </c>
      <c r="AW1706">
        <f t="shared" si="322"/>
        <v>8</v>
      </c>
      <c r="AX1706">
        <f t="shared" si="323"/>
        <v>48</v>
      </c>
      <c r="AY1706" t="s">
        <v>102</v>
      </c>
      <c r="AZ1706" s="1">
        <v>46019.75</v>
      </c>
      <c r="BA1706" s="1">
        <v>46019</v>
      </c>
      <c r="BB1706">
        <v>12</v>
      </c>
      <c r="BC1706" t="s">
        <v>122</v>
      </c>
      <c r="BD1706">
        <v>2025</v>
      </c>
    </row>
    <row r="1707" spans="1:56" x14ac:dyDescent="0.25">
      <c r="A1707">
        <v>22500444</v>
      </c>
      <c r="B1707" t="s">
        <v>76</v>
      </c>
      <c r="C1707" t="s">
        <v>77</v>
      </c>
      <c r="D1707">
        <v>1610612738</v>
      </c>
      <c r="E1707" t="str">
        <f t="shared" si="312"/>
        <v>161061273822500444</v>
      </c>
      <c r="F1707" t="s">
        <v>85</v>
      </c>
      <c r="G1707" t="s">
        <v>86</v>
      </c>
      <c r="H1707">
        <v>1610612757</v>
      </c>
      <c r="I1707" s="4" t="str">
        <f t="shared" si="313"/>
        <v>161061275722500444</v>
      </c>
      <c r="J1707">
        <v>0</v>
      </c>
      <c r="K1707">
        <v>0</v>
      </c>
      <c r="L1707">
        <v>108</v>
      </c>
      <c r="M1707">
        <v>114</v>
      </c>
      <c r="N1707">
        <v>19</v>
      </c>
      <c r="O1707">
        <v>5</v>
      </c>
      <c r="P1707">
        <v>13</v>
      </c>
      <c r="Q1707" s="2">
        <f t="shared" si="314"/>
        <v>0.54347826086956519</v>
      </c>
      <c r="R1707" s="3">
        <f t="shared" si="315"/>
        <v>68.36</v>
      </c>
      <c r="S1707" s="3">
        <f t="shared" si="316"/>
        <v>62.239999999999995</v>
      </c>
      <c r="T1707" s="3">
        <f t="shared" si="317"/>
        <v>157.9871269748391</v>
      </c>
      <c r="U1707" s="3">
        <f t="shared" si="318"/>
        <v>183.16195372750644</v>
      </c>
      <c r="V1707" s="3">
        <f t="shared" si="319"/>
        <v>-25.174826752667343</v>
      </c>
      <c r="W1707" s="2">
        <f t="shared" si="320"/>
        <v>1</v>
      </c>
      <c r="X1707">
        <v>91</v>
      </c>
      <c r="Y1707">
        <v>40</v>
      </c>
      <c r="Z1707" s="2">
        <v>0.44</v>
      </c>
      <c r="AA1707">
        <v>44</v>
      </c>
      <c r="AB1707">
        <v>13</v>
      </c>
      <c r="AC1707">
        <f t="shared" si="321"/>
        <v>39</v>
      </c>
      <c r="AD1707" s="2">
        <v>0.29499999999999998</v>
      </c>
      <c r="AE1707">
        <v>19</v>
      </c>
      <c r="AF1707">
        <v>15</v>
      </c>
      <c r="AG1707" s="2">
        <v>0.78900000000000003</v>
      </c>
      <c r="AH1707">
        <v>27</v>
      </c>
      <c r="AI1707">
        <v>12</v>
      </c>
      <c r="AJ1707">
        <v>39</v>
      </c>
      <c r="AK1707">
        <v>23</v>
      </c>
      <c r="AL1707">
        <v>19</v>
      </c>
      <c r="AM1707">
        <v>-6</v>
      </c>
      <c r="AN1707">
        <v>240</v>
      </c>
      <c r="AO1707">
        <v>30</v>
      </c>
      <c r="AP1707">
        <v>33</v>
      </c>
      <c r="AQ1707">
        <v>22</v>
      </c>
      <c r="AR1707">
        <v>23</v>
      </c>
      <c r="AS1707">
        <v>10</v>
      </c>
      <c r="AT1707">
        <v>12</v>
      </c>
      <c r="AU1707">
        <v>20</v>
      </c>
      <c r="AV1707">
        <v>44</v>
      </c>
      <c r="AW1707">
        <f t="shared" si="322"/>
        <v>10</v>
      </c>
      <c r="AX1707">
        <f t="shared" si="323"/>
        <v>54</v>
      </c>
      <c r="AY1707" t="s">
        <v>102</v>
      </c>
      <c r="AZ1707" s="1">
        <v>46019.75</v>
      </c>
      <c r="BA1707" s="1">
        <v>46019</v>
      </c>
      <c r="BB1707">
        <v>12</v>
      </c>
      <c r="BC1707" t="s">
        <v>122</v>
      </c>
      <c r="BD1707">
        <v>2025</v>
      </c>
    </row>
    <row r="1708" spans="1:56" x14ac:dyDescent="0.25">
      <c r="A1708">
        <v>22500441</v>
      </c>
      <c r="B1708" t="s">
        <v>72</v>
      </c>
      <c r="C1708" t="s">
        <v>73</v>
      </c>
      <c r="D1708">
        <v>1610612761</v>
      </c>
      <c r="E1708" t="str">
        <f t="shared" si="312"/>
        <v>161061276122500441</v>
      </c>
      <c r="F1708" t="s">
        <v>89</v>
      </c>
      <c r="G1708" t="s">
        <v>90</v>
      </c>
      <c r="H1708">
        <v>1610612744</v>
      </c>
      <c r="I1708" s="4" t="str">
        <f t="shared" si="313"/>
        <v>161061274422500441</v>
      </c>
      <c r="J1708">
        <v>1</v>
      </c>
      <c r="K1708">
        <v>1</v>
      </c>
      <c r="L1708">
        <v>141</v>
      </c>
      <c r="M1708">
        <v>127</v>
      </c>
      <c r="N1708">
        <v>40</v>
      </c>
      <c r="O1708">
        <v>2</v>
      </c>
      <c r="P1708">
        <v>10</v>
      </c>
      <c r="Q1708" s="2">
        <f t="shared" si="314"/>
        <v>0.59786295793758482</v>
      </c>
      <c r="R1708" s="3">
        <f t="shared" si="315"/>
        <v>85.92</v>
      </c>
      <c r="S1708" s="3">
        <f t="shared" si="316"/>
        <v>74.319999999999993</v>
      </c>
      <c r="T1708" s="3">
        <f t="shared" si="317"/>
        <v>164.10614525139664</v>
      </c>
      <c r="U1708" s="3">
        <f t="shared" si="318"/>
        <v>170.88266953713671</v>
      </c>
      <c r="V1708" s="3">
        <f t="shared" si="319"/>
        <v>-6.7765242857400665</v>
      </c>
      <c r="W1708" s="2">
        <f t="shared" si="320"/>
        <v>2.8571428571428572</v>
      </c>
      <c r="X1708">
        <v>110</v>
      </c>
      <c r="Y1708">
        <v>56</v>
      </c>
      <c r="Z1708" s="2">
        <v>0.50900000000000001</v>
      </c>
      <c r="AA1708">
        <v>42</v>
      </c>
      <c r="AB1708">
        <v>13</v>
      </c>
      <c r="AC1708">
        <f t="shared" si="321"/>
        <v>39</v>
      </c>
      <c r="AD1708" s="2">
        <v>0.31</v>
      </c>
      <c r="AE1708">
        <v>18</v>
      </c>
      <c r="AF1708">
        <v>16</v>
      </c>
      <c r="AG1708" s="2">
        <v>0.88900000000000001</v>
      </c>
      <c r="AH1708">
        <v>37</v>
      </c>
      <c r="AI1708">
        <v>18</v>
      </c>
      <c r="AJ1708">
        <v>55</v>
      </c>
      <c r="AK1708">
        <v>26</v>
      </c>
      <c r="AL1708">
        <v>14</v>
      </c>
      <c r="AM1708">
        <v>14</v>
      </c>
      <c r="AN1708">
        <v>265</v>
      </c>
      <c r="AO1708">
        <v>33</v>
      </c>
      <c r="AP1708">
        <v>32</v>
      </c>
      <c r="AQ1708">
        <v>31</v>
      </c>
      <c r="AR1708">
        <v>26</v>
      </c>
      <c r="AS1708">
        <v>14</v>
      </c>
      <c r="AT1708">
        <v>19</v>
      </c>
      <c r="AU1708">
        <v>35</v>
      </c>
      <c r="AV1708">
        <v>70</v>
      </c>
      <c r="AW1708">
        <f t="shared" si="322"/>
        <v>16</v>
      </c>
      <c r="AX1708">
        <f t="shared" si="323"/>
        <v>86</v>
      </c>
      <c r="AY1708" t="s">
        <v>102</v>
      </c>
      <c r="AZ1708" s="1">
        <v>46019.645833333336</v>
      </c>
      <c r="BA1708" s="1">
        <v>46019</v>
      </c>
      <c r="BB1708">
        <v>12</v>
      </c>
      <c r="BC1708" t="s">
        <v>122</v>
      </c>
      <c r="BD1708">
        <v>2025</v>
      </c>
    </row>
    <row r="1709" spans="1:56" x14ac:dyDescent="0.25">
      <c r="A1709">
        <v>22500441</v>
      </c>
      <c r="B1709" t="s">
        <v>89</v>
      </c>
      <c r="C1709" t="s">
        <v>90</v>
      </c>
      <c r="D1709">
        <v>1610612744</v>
      </c>
      <c r="E1709" t="str">
        <f t="shared" si="312"/>
        <v>161061274422500441</v>
      </c>
      <c r="F1709" t="s">
        <v>72</v>
      </c>
      <c r="G1709" t="s">
        <v>73</v>
      </c>
      <c r="H1709">
        <v>1610612761</v>
      </c>
      <c r="I1709" s="4" t="str">
        <f t="shared" si="313"/>
        <v>161061276122500441</v>
      </c>
      <c r="J1709">
        <v>0</v>
      </c>
      <c r="K1709">
        <v>0</v>
      </c>
      <c r="L1709">
        <v>127</v>
      </c>
      <c r="M1709">
        <v>141</v>
      </c>
      <c r="N1709">
        <v>25</v>
      </c>
      <c r="O1709">
        <v>9</v>
      </c>
      <c r="P1709">
        <v>9</v>
      </c>
      <c r="Q1709" s="2">
        <f t="shared" si="314"/>
        <v>0.58622599704579026</v>
      </c>
      <c r="R1709" s="3">
        <f t="shared" si="315"/>
        <v>74.319999999999993</v>
      </c>
      <c r="S1709" s="3">
        <f t="shared" si="316"/>
        <v>85.92</v>
      </c>
      <c r="T1709" s="3">
        <f t="shared" si="317"/>
        <v>170.88266953713671</v>
      </c>
      <c r="U1709" s="3">
        <f t="shared" si="318"/>
        <v>164.10614525139664</v>
      </c>
      <c r="V1709" s="3">
        <f t="shared" si="319"/>
        <v>6.7765242857400665</v>
      </c>
      <c r="W1709" s="2">
        <f t="shared" si="320"/>
        <v>1.25</v>
      </c>
      <c r="X1709">
        <v>96</v>
      </c>
      <c r="Y1709">
        <v>43</v>
      </c>
      <c r="Z1709" s="2">
        <v>0.44800000000000001</v>
      </c>
      <c r="AA1709">
        <v>44</v>
      </c>
      <c r="AB1709">
        <v>16</v>
      </c>
      <c r="AC1709">
        <f t="shared" si="321"/>
        <v>48</v>
      </c>
      <c r="AD1709" s="2">
        <v>0.36399999999999999</v>
      </c>
      <c r="AE1709">
        <v>28</v>
      </c>
      <c r="AF1709">
        <v>25</v>
      </c>
      <c r="AG1709" s="2">
        <v>0.89300000000000002</v>
      </c>
      <c r="AH1709">
        <v>28</v>
      </c>
      <c r="AI1709">
        <v>14</v>
      </c>
      <c r="AJ1709">
        <v>42</v>
      </c>
      <c r="AK1709">
        <v>20</v>
      </c>
      <c r="AL1709">
        <v>20</v>
      </c>
      <c r="AM1709">
        <v>-14</v>
      </c>
      <c r="AN1709">
        <v>265</v>
      </c>
      <c r="AO1709">
        <v>29</v>
      </c>
      <c r="AP1709">
        <v>35</v>
      </c>
      <c r="AQ1709">
        <v>36</v>
      </c>
      <c r="AR1709">
        <v>22</v>
      </c>
      <c r="AS1709">
        <v>13</v>
      </c>
      <c r="AT1709">
        <v>10</v>
      </c>
      <c r="AU1709">
        <v>19</v>
      </c>
      <c r="AV1709">
        <v>40</v>
      </c>
      <c r="AW1709">
        <f t="shared" si="322"/>
        <v>14</v>
      </c>
      <c r="AX1709">
        <f t="shared" si="323"/>
        <v>54</v>
      </c>
      <c r="AY1709" t="s">
        <v>102</v>
      </c>
      <c r="AZ1709" s="1">
        <v>46019.645833333336</v>
      </c>
      <c r="BA1709" s="1">
        <v>46019</v>
      </c>
      <c r="BB1709">
        <v>12</v>
      </c>
      <c r="BC1709" t="s">
        <v>122</v>
      </c>
      <c r="BD1709">
        <v>2025</v>
      </c>
    </row>
    <row r="1710" spans="1:56" x14ac:dyDescent="0.25">
      <c r="A1710">
        <v>22500442</v>
      </c>
      <c r="B1710" t="s">
        <v>59</v>
      </c>
      <c r="C1710" t="s">
        <v>60</v>
      </c>
      <c r="D1710">
        <v>1610612760</v>
      </c>
      <c r="E1710" t="str">
        <f t="shared" si="312"/>
        <v>161061276022500442</v>
      </c>
      <c r="F1710" t="s">
        <v>70</v>
      </c>
      <c r="G1710" t="s">
        <v>71</v>
      </c>
      <c r="H1710">
        <v>1610612755</v>
      </c>
      <c r="I1710" s="4" t="str">
        <f t="shared" si="313"/>
        <v>161061275522500442</v>
      </c>
      <c r="J1710">
        <v>1</v>
      </c>
      <c r="K1710">
        <v>1</v>
      </c>
      <c r="L1710">
        <v>129</v>
      </c>
      <c r="M1710">
        <v>104</v>
      </c>
      <c r="N1710">
        <v>27</v>
      </c>
      <c r="O1710">
        <v>6</v>
      </c>
      <c r="P1710">
        <v>12</v>
      </c>
      <c r="Q1710" s="2">
        <f t="shared" si="314"/>
        <v>0.65816326530612246</v>
      </c>
      <c r="R1710" s="3">
        <f t="shared" si="315"/>
        <v>76</v>
      </c>
      <c r="S1710" s="3">
        <f t="shared" si="316"/>
        <v>56.239999999999995</v>
      </c>
      <c r="T1710" s="3">
        <f t="shared" si="317"/>
        <v>169.73684210526315</v>
      </c>
      <c r="U1710" s="3">
        <f t="shared" si="318"/>
        <v>184.92176386913229</v>
      </c>
      <c r="V1710" s="3">
        <f t="shared" si="319"/>
        <v>-15.184921763869141</v>
      </c>
      <c r="W1710" s="2">
        <f t="shared" si="320"/>
        <v>2.0769230769230771</v>
      </c>
      <c r="X1710">
        <v>87</v>
      </c>
      <c r="Y1710">
        <v>50</v>
      </c>
      <c r="Z1710" s="2">
        <v>0.57499999999999996</v>
      </c>
      <c r="AA1710">
        <v>28</v>
      </c>
      <c r="AB1710">
        <v>10</v>
      </c>
      <c r="AC1710">
        <f t="shared" si="321"/>
        <v>30</v>
      </c>
      <c r="AD1710" s="2">
        <v>0.35699999999999998</v>
      </c>
      <c r="AE1710">
        <v>25</v>
      </c>
      <c r="AF1710">
        <v>19</v>
      </c>
      <c r="AG1710" s="2">
        <v>0.76</v>
      </c>
      <c r="AH1710">
        <v>26</v>
      </c>
      <c r="AI1710">
        <v>9</v>
      </c>
      <c r="AJ1710">
        <v>35</v>
      </c>
      <c r="AK1710">
        <v>18</v>
      </c>
      <c r="AL1710">
        <v>13</v>
      </c>
      <c r="AM1710">
        <v>25</v>
      </c>
      <c r="AN1710">
        <v>240</v>
      </c>
      <c r="AO1710">
        <v>32</v>
      </c>
      <c r="AP1710">
        <v>32</v>
      </c>
      <c r="AQ1710">
        <v>38</v>
      </c>
      <c r="AR1710">
        <v>27</v>
      </c>
      <c r="AS1710">
        <v>27</v>
      </c>
      <c r="AT1710">
        <v>13</v>
      </c>
      <c r="AU1710">
        <v>31</v>
      </c>
      <c r="AV1710">
        <v>72</v>
      </c>
      <c r="AW1710">
        <f t="shared" si="322"/>
        <v>8</v>
      </c>
      <c r="AX1710">
        <f t="shared" si="323"/>
        <v>80</v>
      </c>
      <c r="AY1710" t="s">
        <v>102</v>
      </c>
      <c r="AZ1710" s="1">
        <v>46019.645833333336</v>
      </c>
      <c r="BA1710" s="1">
        <v>46019</v>
      </c>
      <c r="BB1710">
        <v>12</v>
      </c>
      <c r="BC1710" t="s">
        <v>122</v>
      </c>
      <c r="BD1710">
        <v>2025</v>
      </c>
    </row>
    <row r="1711" spans="1:56" x14ac:dyDescent="0.25">
      <c r="A1711">
        <v>22500442</v>
      </c>
      <c r="B1711" t="s">
        <v>70</v>
      </c>
      <c r="C1711" t="s">
        <v>71</v>
      </c>
      <c r="D1711">
        <v>1610612755</v>
      </c>
      <c r="E1711" t="str">
        <f t="shared" si="312"/>
        <v>161061275522500442</v>
      </c>
      <c r="F1711" t="s">
        <v>59</v>
      </c>
      <c r="G1711" t="s">
        <v>60</v>
      </c>
      <c r="H1711">
        <v>1610612760</v>
      </c>
      <c r="I1711" s="4" t="str">
        <f t="shared" si="313"/>
        <v>161061276022500442</v>
      </c>
      <c r="J1711">
        <v>0</v>
      </c>
      <c r="K1711">
        <v>0</v>
      </c>
      <c r="L1711">
        <v>104</v>
      </c>
      <c r="M1711">
        <v>129</v>
      </c>
      <c r="N1711">
        <v>21</v>
      </c>
      <c r="O1711">
        <v>5</v>
      </c>
      <c r="P1711">
        <v>5</v>
      </c>
      <c r="Q1711" s="2">
        <f t="shared" si="314"/>
        <v>0.56374674761491761</v>
      </c>
      <c r="R1711" s="3">
        <f t="shared" si="315"/>
        <v>56.239999999999995</v>
      </c>
      <c r="S1711" s="3">
        <f t="shared" si="316"/>
        <v>76</v>
      </c>
      <c r="T1711" s="3">
        <f t="shared" si="317"/>
        <v>184.92176386913229</v>
      </c>
      <c r="U1711" s="3">
        <f t="shared" si="318"/>
        <v>169.73684210526315</v>
      </c>
      <c r="V1711" s="3">
        <f t="shared" si="319"/>
        <v>15.184921763869141</v>
      </c>
      <c r="W1711" s="2">
        <f t="shared" si="320"/>
        <v>0.91304347826086951</v>
      </c>
      <c r="X1711">
        <v>83</v>
      </c>
      <c r="Y1711">
        <v>35</v>
      </c>
      <c r="Z1711" s="2">
        <v>0.42199999999999999</v>
      </c>
      <c r="AA1711">
        <v>43</v>
      </c>
      <c r="AB1711">
        <v>17</v>
      </c>
      <c r="AC1711">
        <f t="shared" si="321"/>
        <v>51</v>
      </c>
      <c r="AD1711" s="2">
        <v>0.39500000000000002</v>
      </c>
      <c r="AE1711">
        <v>21</v>
      </c>
      <c r="AF1711">
        <v>17</v>
      </c>
      <c r="AG1711" s="2">
        <v>0.81</v>
      </c>
      <c r="AH1711">
        <v>25</v>
      </c>
      <c r="AI1711">
        <v>13</v>
      </c>
      <c r="AJ1711">
        <v>38</v>
      </c>
      <c r="AK1711">
        <v>22</v>
      </c>
      <c r="AL1711">
        <v>23</v>
      </c>
      <c r="AM1711">
        <v>-25</v>
      </c>
      <c r="AN1711">
        <v>240</v>
      </c>
      <c r="AO1711">
        <v>29</v>
      </c>
      <c r="AP1711">
        <v>33</v>
      </c>
      <c r="AQ1711">
        <v>24</v>
      </c>
      <c r="AR1711">
        <v>18</v>
      </c>
      <c r="AS1711">
        <v>2</v>
      </c>
      <c r="AT1711">
        <v>10</v>
      </c>
      <c r="AU1711">
        <v>14</v>
      </c>
      <c r="AV1711">
        <v>34</v>
      </c>
      <c r="AW1711">
        <f t="shared" si="322"/>
        <v>2</v>
      </c>
      <c r="AX1711">
        <f t="shared" si="323"/>
        <v>36</v>
      </c>
      <c r="AY1711" t="s">
        <v>102</v>
      </c>
      <c r="AZ1711" s="1">
        <v>46019.645833333336</v>
      </c>
      <c r="BA1711" s="1">
        <v>46019</v>
      </c>
      <c r="BB1711">
        <v>12</v>
      </c>
      <c r="BC1711" t="s">
        <v>122</v>
      </c>
      <c r="BD1711">
        <v>2025</v>
      </c>
    </row>
    <row r="1712" spans="1:56" x14ac:dyDescent="0.25">
      <c r="A1712">
        <v>22500435</v>
      </c>
      <c r="B1712" t="s">
        <v>83</v>
      </c>
      <c r="C1712" t="s">
        <v>84</v>
      </c>
      <c r="D1712">
        <v>1610612737</v>
      </c>
      <c r="E1712" t="str">
        <f t="shared" si="312"/>
        <v>161061273722500435</v>
      </c>
      <c r="F1712" t="s">
        <v>55</v>
      </c>
      <c r="G1712" t="s">
        <v>56</v>
      </c>
      <c r="H1712">
        <v>1610612752</v>
      </c>
      <c r="I1712" s="4" t="str">
        <f t="shared" si="313"/>
        <v>161061275222500435</v>
      </c>
      <c r="J1712">
        <v>1</v>
      </c>
      <c r="K1712">
        <v>0</v>
      </c>
      <c r="L1712">
        <v>125</v>
      </c>
      <c r="M1712">
        <v>128</v>
      </c>
      <c r="N1712">
        <v>33</v>
      </c>
      <c r="O1712">
        <v>3</v>
      </c>
      <c r="P1712">
        <v>6</v>
      </c>
      <c r="Q1712" s="2">
        <f t="shared" si="314"/>
        <v>0.6195479777954005</v>
      </c>
      <c r="R1712" s="3">
        <f t="shared" si="315"/>
        <v>80.88</v>
      </c>
      <c r="S1712" s="3">
        <f t="shared" si="316"/>
        <v>78.08</v>
      </c>
      <c r="T1712" s="3">
        <f t="shared" si="317"/>
        <v>154.54995054401584</v>
      </c>
      <c r="U1712" s="3">
        <f t="shared" si="318"/>
        <v>163.9344262295082</v>
      </c>
      <c r="V1712" s="3">
        <f t="shared" si="319"/>
        <v>-9.3844756854923617</v>
      </c>
      <c r="W1712" s="2">
        <f t="shared" si="320"/>
        <v>3</v>
      </c>
      <c r="X1712">
        <v>89</v>
      </c>
      <c r="Y1712">
        <v>43</v>
      </c>
      <c r="Z1712" s="2">
        <v>0.48299999999999998</v>
      </c>
      <c r="AA1712">
        <v>43</v>
      </c>
      <c r="AB1712">
        <v>17</v>
      </c>
      <c r="AC1712">
        <f t="shared" si="321"/>
        <v>51</v>
      </c>
      <c r="AD1712" s="2">
        <v>0.39500000000000002</v>
      </c>
      <c r="AE1712">
        <v>27</v>
      </c>
      <c r="AF1712">
        <v>22</v>
      </c>
      <c r="AG1712" s="2">
        <v>0.81499999999999995</v>
      </c>
      <c r="AH1712">
        <v>28</v>
      </c>
      <c r="AI1712">
        <v>9</v>
      </c>
      <c r="AJ1712">
        <v>37</v>
      </c>
      <c r="AK1712">
        <v>20</v>
      </c>
      <c r="AL1712">
        <v>11</v>
      </c>
      <c r="AM1712">
        <v>-3</v>
      </c>
      <c r="AN1712">
        <v>240</v>
      </c>
      <c r="AO1712">
        <v>27</v>
      </c>
      <c r="AP1712">
        <v>28</v>
      </c>
      <c r="AQ1712">
        <v>34</v>
      </c>
      <c r="AR1712">
        <v>36</v>
      </c>
      <c r="AS1712">
        <v>3</v>
      </c>
      <c r="AT1712">
        <v>23</v>
      </c>
      <c r="AU1712">
        <v>20</v>
      </c>
      <c r="AV1712">
        <v>50</v>
      </c>
      <c r="AW1712">
        <f t="shared" si="322"/>
        <v>2</v>
      </c>
      <c r="AX1712">
        <f t="shared" si="323"/>
        <v>52</v>
      </c>
      <c r="AY1712" t="s">
        <v>102</v>
      </c>
      <c r="AZ1712" s="1">
        <v>46018.833333333336</v>
      </c>
      <c r="BA1712" s="1">
        <v>46018</v>
      </c>
      <c r="BB1712">
        <v>12</v>
      </c>
      <c r="BC1712" t="s">
        <v>122</v>
      </c>
      <c r="BD1712">
        <v>2025</v>
      </c>
    </row>
    <row r="1713" spans="1:56" x14ac:dyDescent="0.25">
      <c r="A1713">
        <v>22500435</v>
      </c>
      <c r="B1713" t="s">
        <v>55</v>
      </c>
      <c r="C1713" t="s">
        <v>56</v>
      </c>
      <c r="D1713">
        <v>1610612752</v>
      </c>
      <c r="E1713" t="str">
        <f t="shared" si="312"/>
        <v>161061275222500435</v>
      </c>
      <c r="F1713" t="s">
        <v>83</v>
      </c>
      <c r="G1713" t="s">
        <v>84</v>
      </c>
      <c r="H1713">
        <v>1610612737</v>
      </c>
      <c r="I1713" s="4" t="str">
        <f t="shared" si="313"/>
        <v>161061273722500435</v>
      </c>
      <c r="J1713">
        <v>0</v>
      </c>
      <c r="K1713">
        <v>1</v>
      </c>
      <c r="L1713">
        <v>128</v>
      </c>
      <c r="M1713">
        <v>125</v>
      </c>
      <c r="N1713">
        <v>27</v>
      </c>
      <c r="O1713">
        <v>4</v>
      </c>
      <c r="P1713">
        <v>9</v>
      </c>
      <c r="Q1713" s="2">
        <f t="shared" si="314"/>
        <v>0.58672533920058678</v>
      </c>
      <c r="R1713" s="3">
        <f t="shared" si="315"/>
        <v>78.08</v>
      </c>
      <c r="S1713" s="3">
        <f t="shared" si="316"/>
        <v>80.88</v>
      </c>
      <c r="T1713" s="3">
        <f t="shared" si="317"/>
        <v>163.9344262295082</v>
      </c>
      <c r="U1713" s="3">
        <f t="shared" si="318"/>
        <v>154.54995054401584</v>
      </c>
      <c r="V1713" s="3">
        <f t="shared" si="319"/>
        <v>9.3844756854923617</v>
      </c>
      <c r="W1713" s="2">
        <f t="shared" si="320"/>
        <v>2.25</v>
      </c>
      <c r="X1713">
        <v>95</v>
      </c>
      <c r="Y1713">
        <v>43</v>
      </c>
      <c r="Z1713" s="2">
        <v>0.45300000000000001</v>
      </c>
      <c r="AA1713">
        <v>43</v>
      </c>
      <c r="AB1713">
        <v>15</v>
      </c>
      <c r="AC1713">
        <f t="shared" si="321"/>
        <v>45</v>
      </c>
      <c r="AD1713" s="2">
        <v>0.34899999999999998</v>
      </c>
      <c r="AE1713">
        <v>32</v>
      </c>
      <c r="AF1713">
        <v>27</v>
      </c>
      <c r="AG1713" s="2">
        <v>0.84399999999999997</v>
      </c>
      <c r="AH1713">
        <v>36</v>
      </c>
      <c r="AI1713">
        <v>19</v>
      </c>
      <c r="AJ1713">
        <v>55</v>
      </c>
      <c r="AK1713">
        <v>25</v>
      </c>
      <c r="AL1713">
        <v>12</v>
      </c>
      <c r="AM1713">
        <v>3</v>
      </c>
      <c r="AN1713">
        <v>240</v>
      </c>
      <c r="AO1713">
        <v>33</v>
      </c>
      <c r="AP1713">
        <v>35</v>
      </c>
      <c r="AQ1713">
        <v>30</v>
      </c>
      <c r="AR1713">
        <v>30</v>
      </c>
      <c r="AS1713">
        <v>18</v>
      </c>
      <c r="AT1713">
        <v>12</v>
      </c>
      <c r="AU1713">
        <v>24</v>
      </c>
      <c r="AV1713">
        <v>52</v>
      </c>
      <c r="AW1713">
        <f t="shared" si="322"/>
        <v>4</v>
      </c>
      <c r="AX1713">
        <f t="shared" si="323"/>
        <v>56</v>
      </c>
      <c r="AY1713" t="s">
        <v>102</v>
      </c>
      <c r="AZ1713" s="1">
        <v>46018.833333333336</v>
      </c>
      <c r="BA1713" s="1">
        <v>46018</v>
      </c>
      <c r="BB1713">
        <v>12</v>
      </c>
      <c r="BC1713" t="s">
        <v>122</v>
      </c>
      <c r="BD1713">
        <v>2025</v>
      </c>
    </row>
    <row r="1714" spans="1:56" x14ac:dyDescent="0.25">
      <c r="A1714">
        <v>22500436</v>
      </c>
      <c r="B1714" t="s">
        <v>96</v>
      </c>
      <c r="C1714" t="s">
        <v>97</v>
      </c>
      <c r="D1714">
        <v>1610612748</v>
      </c>
      <c r="E1714" t="str">
        <f t="shared" si="312"/>
        <v>161061274822500436</v>
      </c>
      <c r="F1714" t="s">
        <v>113</v>
      </c>
      <c r="G1714" t="s">
        <v>114</v>
      </c>
      <c r="H1714">
        <v>1610612754</v>
      </c>
      <c r="I1714" s="4" t="str">
        <f t="shared" si="313"/>
        <v>161061275422500436</v>
      </c>
      <c r="J1714">
        <v>1</v>
      </c>
      <c r="K1714">
        <v>1</v>
      </c>
      <c r="L1714">
        <v>142</v>
      </c>
      <c r="M1714">
        <v>116</v>
      </c>
      <c r="N1714">
        <v>33</v>
      </c>
      <c r="O1714">
        <v>5</v>
      </c>
      <c r="P1714">
        <v>17</v>
      </c>
      <c r="Q1714" s="2">
        <f t="shared" si="314"/>
        <v>0.61080523055746738</v>
      </c>
      <c r="R1714" s="3">
        <f t="shared" si="315"/>
        <v>89.24</v>
      </c>
      <c r="S1714" s="3">
        <f t="shared" si="316"/>
        <v>59.040000000000006</v>
      </c>
      <c r="T1714" s="3">
        <f t="shared" si="317"/>
        <v>159.12147019273871</v>
      </c>
      <c r="U1714" s="3">
        <f t="shared" si="318"/>
        <v>196.47696476964768</v>
      </c>
      <c r="V1714" s="3">
        <f t="shared" si="319"/>
        <v>-37.355494576908967</v>
      </c>
      <c r="W1714" s="2">
        <f t="shared" si="320"/>
        <v>3.3</v>
      </c>
      <c r="X1714">
        <v>107</v>
      </c>
      <c r="Y1714">
        <v>55</v>
      </c>
      <c r="Z1714" s="2">
        <v>0.51400000000000001</v>
      </c>
      <c r="AA1714">
        <v>31</v>
      </c>
      <c r="AB1714">
        <v>12</v>
      </c>
      <c r="AC1714">
        <f t="shared" si="321"/>
        <v>36</v>
      </c>
      <c r="AD1714" s="2">
        <v>0.38700000000000001</v>
      </c>
      <c r="AE1714">
        <v>21</v>
      </c>
      <c r="AF1714">
        <v>20</v>
      </c>
      <c r="AG1714" s="2">
        <v>0.95199999999999996</v>
      </c>
      <c r="AH1714">
        <v>32</v>
      </c>
      <c r="AI1714">
        <v>17</v>
      </c>
      <c r="AJ1714">
        <v>49</v>
      </c>
      <c r="AK1714">
        <v>15</v>
      </c>
      <c r="AL1714">
        <v>10</v>
      </c>
      <c r="AM1714">
        <v>26</v>
      </c>
      <c r="AN1714">
        <v>240</v>
      </c>
      <c r="AO1714">
        <v>29</v>
      </c>
      <c r="AP1714">
        <v>30</v>
      </c>
      <c r="AQ1714">
        <v>39</v>
      </c>
      <c r="AR1714">
        <v>44</v>
      </c>
      <c r="AS1714">
        <v>26</v>
      </c>
      <c r="AT1714">
        <v>30</v>
      </c>
      <c r="AU1714">
        <v>38</v>
      </c>
      <c r="AV1714">
        <v>78</v>
      </c>
      <c r="AW1714">
        <f t="shared" si="322"/>
        <v>8</v>
      </c>
      <c r="AX1714">
        <f t="shared" si="323"/>
        <v>86</v>
      </c>
      <c r="AY1714" t="s">
        <v>102</v>
      </c>
      <c r="AZ1714" s="1">
        <v>46018.833333333336</v>
      </c>
      <c r="BA1714" s="1">
        <v>46018</v>
      </c>
      <c r="BB1714">
        <v>12</v>
      </c>
      <c r="BC1714" t="s">
        <v>122</v>
      </c>
      <c r="BD1714">
        <v>2025</v>
      </c>
    </row>
    <row r="1715" spans="1:56" x14ac:dyDescent="0.25">
      <c r="A1715">
        <v>22500436</v>
      </c>
      <c r="B1715" t="s">
        <v>113</v>
      </c>
      <c r="C1715" t="s">
        <v>114</v>
      </c>
      <c r="D1715">
        <v>1610612754</v>
      </c>
      <c r="E1715" t="str">
        <f t="shared" si="312"/>
        <v>161061275422500436</v>
      </c>
      <c r="F1715" t="s">
        <v>96</v>
      </c>
      <c r="G1715" t="s">
        <v>97</v>
      </c>
      <c r="H1715">
        <v>1610612748</v>
      </c>
      <c r="I1715" s="4" t="str">
        <f t="shared" si="313"/>
        <v>161061274822500436</v>
      </c>
      <c r="J1715">
        <v>0</v>
      </c>
      <c r="K1715">
        <v>0</v>
      </c>
      <c r="L1715">
        <v>116</v>
      </c>
      <c r="M1715">
        <v>142</v>
      </c>
      <c r="N1715">
        <v>30</v>
      </c>
      <c r="O1715">
        <v>5</v>
      </c>
      <c r="P1715">
        <v>6</v>
      </c>
      <c r="Q1715" s="2">
        <f t="shared" si="314"/>
        <v>0.57976809276289476</v>
      </c>
      <c r="R1715" s="3">
        <f t="shared" si="315"/>
        <v>59.040000000000006</v>
      </c>
      <c r="S1715" s="3">
        <f t="shared" si="316"/>
        <v>89.24</v>
      </c>
      <c r="T1715" s="3">
        <f t="shared" si="317"/>
        <v>196.47696476964768</v>
      </c>
      <c r="U1715" s="3">
        <f t="shared" si="318"/>
        <v>159.12147019273871</v>
      </c>
      <c r="V1715" s="3">
        <f t="shared" si="319"/>
        <v>37.355494576908967</v>
      </c>
      <c r="W1715" s="2">
        <f t="shared" si="320"/>
        <v>1.1538461538461537</v>
      </c>
      <c r="X1715">
        <v>93</v>
      </c>
      <c r="Y1715">
        <v>46</v>
      </c>
      <c r="Z1715" s="2">
        <v>0.495</v>
      </c>
      <c r="AA1715">
        <v>38</v>
      </c>
      <c r="AB1715">
        <v>12</v>
      </c>
      <c r="AC1715">
        <f t="shared" si="321"/>
        <v>36</v>
      </c>
      <c r="AD1715" s="2">
        <v>0.316</v>
      </c>
      <c r="AE1715">
        <v>16</v>
      </c>
      <c r="AF1715">
        <v>12</v>
      </c>
      <c r="AG1715" s="2">
        <v>0.75</v>
      </c>
      <c r="AH1715">
        <v>30</v>
      </c>
      <c r="AI1715">
        <v>15</v>
      </c>
      <c r="AJ1715">
        <v>45</v>
      </c>
      <c r="AK1715">
        <v>22</v>
      </c>
      <c r="AL1715">
        <v>26</v>
      </c>
      <c r="AM1715">
        <v>-26</v>
      </c>
      <c r="AN1715">
        <v>240</v>
      </c>
      <c r="AO1715">
        <v>28</v>
      </c>
      <c r="AP1715">
        <v>32</v>
      </c>
      <c r="AQ1715">
        <v>34</v>
      </c>
      <c r="AR1715">
        <v>22</v>
      </c>
      <c r="AS1715">
        <v>4</v>
      </c>
      <c r="AT1715">
        <v>16</v>
      </c>
      <c r="AU1715">
        <v>19</v>
      </c>
      <c r="AV1715">
        <v>56</v>
      </c>
      <c r="AW1715">
        <f t="shared" si="322"/>
        <v>12</v>
      </c>
      <c r="AX1715">
        <f t="shared" si="323"/>
        <v>68</v>
      </c>
      <c r="AY1715" t="s">
        <v>102</v>
      </c>
      <c r="AZ1715" s="1">
        <v>46018.833333333336</v>
      </c>
      <c r="BA1715" s="1">
        <v>46018</v>
      </c>
      <c r="BB1715">
        <v>12</v>
      </c>
      <c r="BC1715" t="s">
        <v>122</v>
      </c>
      <c r="BD1715">
        <v>2025</v>
      </c>
    </row>
    <row r="1716" spans="1:56" x14ac:dyDescent="0.25">
      <c r="A1716">
        <v>22500437</v>
      </c>
      <c r="B1716" t="s">
        <v>100</v>
      </c>
      <c r="C1716" t="s">
        <v>101</v>
      </c>
      <c r="D1716">
        <v>1610612741</v>
      </c>
      <c r="E1716" t="str">
        <f t="shared" si="312"/>
        <v>161061274122500437</v>
      </c>
      <c r="F1716" t="s">
        <v>115</v>
      </c>
      <c r="G1716" t="s">
        <v>116</v>
      </c>
      <c r="H1716">
        <v>1610612749</v>
      </c>
      <c r="I1716" s="4" t="str">
        <f t="shared" si="313"/>
        <v>161061274922500437</v>
      </c>
      <c r="J1716">
        <v>1</v>
      </c>
      <c r="K1716">
        <v>0</v>
      </c>
      <c r="L1716">
        <v>103</v>
      </c>
      <c r="M1716">
        <v>112</v>
      </c>
      <c r="N1716">
        <v>28</v>
      </c>
      <c r="O1716">
        <v>2</v>
      </c>
      <c r="P1716">
        <v>5</v>
      </c>
      <c r="Q1716" s="2">
        <f t="shared" si="314"/>
        <v>0.51479408236705315</v>
      </c>
      <c r="R1716" s="3">
        <f t="shared" si="315"/>
        <v>69.040000000000006</v>
      </c>
      <c r="S1716" s="3">
        <f t="shared" si="316"/>
        <v>75.56</v>
      </c>
      <c r="T1716" s="3">
        <f t="shared" si="317"/>
        <v>149.18887601390495</v>
      </c>
      <c r="U1716" s="3">
        <f t="shared" si="318"/>
        <v>148.22657490735838</v>
      </c>
      <c r="V1716" s="3">
        <f t="shared" si="319"/>
        <v>0.96230110654656187</v>
      </c>
      <c r="W1716" s="2">
        <f t="shared" si="320"/>
        <v>1.8666666666666667</v>
      </c>
      <c r="X1716">
        <v>93</v>
      </c>
      <c r="Y1716">
        <v>39</v>
      </c>
      <c r="Z1716" s="2">
        <v>0.41899999999999998</v>
      </c>
      <c r="AA1716">
        <v>38</v>
      </c>
      <c r="AB1716">
        <v>13</v>
      </c>
      <c r="AC1716">
        <f t="shared" si="321"/>
        <v>39</v>
      </c>
      <c r="AD1716" s="2">
        <v>0.34200000000000003</v>
      </c>
      <c r="AE1716">
        <v>16</v>
      </c>
      <c r="AF1716">
        <v>12</v>
      </c>
      <c r="AG1716" s="2">
        <v>0.75</v>
      </c>
      <c r="AH1716">
        <v>36</v>
      </c>
      <c r="AI1716">
        <v>16</v>
      </c>
      <c r="AJ1716">
        <v>52</v>
      </c>
      <c r="AK1716">
        <v>18</v>
      </c>
      <c r="AL1716">
        <v>15</v>
      </c>
      <c r="AM1716">
        <v>-9</v>
      </c>
      <c r="AN1716">
        <v>240</v>
      </c>
      <c r="AO1716">
        <v>26</v>
      </c>
      <c r="AP1716">
        <v>24</v>
      </c>
      <c r="AQ1716">
        <v>30</v>
      </c>
      <c r="AR1716">
        <v>23</v>
      </c>
      <c r="AS1716">
        <v>7</v>
      </c>
      <c r="AT1716">
        <v>21</v>
      </c>
      <c r="AU1716">
        <v>16</v>
      </c>
      <c r="AV1716">
        <v>48</v>
      </c>
      <c r="AW1716">
        <f t="shared" si="322"/>
        <v>4</v>
      </c>
      <c r="AX1716">
        <f t="shared" si="323"/>
        <v>52</v>
      </c>
      <c r="AY1716" t="s">
        <v>102</v>
      </c>
      <c r="AZ1716" s="1">
        <v>46018.833333333336</v>
      </c>
      <c r="BA1716" s="1">
        <v>46018</v>
      </c>
      <c r="BB1716">
        <v>12</v>
      </c>
      <c r="BC1716" t="s">
        <v>122</v>
      </c>
      <c r="BD1716">
        <v>2025</v>
      </c>
    </row>
    <row r="1717" spans="1:56" x14ac:dyDescent="0.25">
      <c r="A1717">
        <v>22500437</v>
      </c>
      <c r="B1717" t="s">
        <v>115</v>
      </c>
      <c r="C1717" t="s">
        <v>116</v>
      </c>
      <c r="D1717">
        <v>1610612749</v>
      </c>
      <c r="E1717" t="str">
        <f t="shared" si="312"/>
        <v>161061274922500437</v>
      </c>
      <c r="F1717" t="s">
        <v>100</v>
      </c>
      <c r="G1717" t="s">
        <v>101</v>
      </c>
      <c r="H1717">
        <v>1610612741</v>
      </c>
      <c r="I1717" s="4" t="str">
        <f t="shared" si="313"/>
        <v>161061274122500437</v>
      </c>
      <c r="J1717">
        <v>0</v>
      </c>
      <c r="K1717">
        <v>1</v>
      </c>
      <c r="L1717">
        <v>112</v>
      </c>
      <c r="M1717">
        <v>103</v>
      </c>
      <c r="N1717">
        <v>22</v>
      </c>
      <c r="O1717">
        <v>3</v>
      </c>
      <c r="P1717">
        <v>12</v>
      </c>
      <c r="Q1717" s="2">
        <f t="shared" si="314"/>
        <v>0.57995028997514497</v>
      </c>
      <c r="R1717" s="3">
        <f t="shared" si="315"/>
        <v>75.56</v>
      </c>
      <c r="S1717" s="3">
        <f t="shared" si="316"/>
        <v>69.040000000000006</v>
      </c>
      <c r="T1717" s="3">
        <f t="shared" si="317"/>
        <v>148.22657490735838</v>
      </c>
      <c r="U1717" s="3">
        <f t="shared" si="318"/>
        <v>149.18887601390495</v>
      </c>
      <c r="V1717" s="3">
        <f t="shared" si="319"/>
        <v>-0.96230110654656187</v>
      </c>
      <c r="W1717" s="2">
        <f t="shared" si="320"/>
        <v>2.2000000000000002</v>
      </c>
      <c r="X1717">
        <v>86</v>
      </c>
      <c r="Y1717">
        <v>40</v>
      </c>
      <c r="Z1717" s="2">
        <v>0.46500000000000002</v>
      </c>
      <c r="AA1717">
        <v>36</v>
      </c>
      <c r="AB1717">
        <v>13</v>
      </c>
      <c r="AC1717">
        <f t="shared" si="321"/>
        <v>39</v>
      </c>
      <c r="AD1717" s="2">
        <v>0.36099999999999999</v>
      </c>
      <c r="AE1717">
        <v>24</v>
      </c>
      <c r="AF1717">
        <v>19</v>
      </c>
      <c r="AG1717" s="2">
        <v>0.79200000000000004</v>
      </c>
      <c r="AH1717">
        <v>36</v>
      </c>
      <c r="AI1717">
        <v>11</v>
      </c>
      <c r="AJ1717">
        <v>47</v>
      </c>
      <c r="AK1717">
        <v>16</v>
      </c>
      <c r="AL1717">
        <v>10</v>
      </c>
      <c r="AM1717">
        <v>9</v>
      </c>
      <c r="AN1717">
        <v>240</v>
      </c>
      <c r="AO1717">
        <v>28</v>
      </c>
      <c r="AP1717">
        <v>26</v>
      </c>
      <c r="AQ1717">
        <v>31</v>
      </c>
      <c r="AR1717">
        <v>27</v>
      </c>
      <c r="AS1717">
        <v>15</v>
      </c>
      <c r="AT1717">
        <v>10</v>
      </c>
      <c r="AU1717">
        <v>16</v>
      </c>
      <c r="AV1717">
        <v>46</v>
      </c>
      <c r="AW1717">
        <f t="shared" si="322"/>
        <v>8</v>
      </c>
      <c r="AX1717">
        <f t="shared" si="323"/>
        <v>54</v>
      </c>
      <c r="AY1717" t="s">
        <v>102</v>
      </c>
      <c r="AZ1717" s="1">
        <v>46018.833333333336</v>
      </c>
      <c r="BA1717" s="1">
        <v>46018</v>
      </c>
      <c r="BB1717">
        <v>12</v>
      </c>
      <c r="BC1717" t="s">
        <v>122</v>
      </c>
      <c r="BD1717">
        <v>2025</v>
      </c>
    </row>
    <row r="1718" spans="1:56" x14ac:dyDescent="0.25">
      <c r="A1718">
        <v>22500438</v>
      </c>
      <c r="B1718" t="s">
        <v>78</v>
      </c>
      <c r="C1718" t="s">
        <v>79</v>
      </c>
      <c r="D1718">
        <v>1610612745</v>
      </c>
      <c r="E1718" t="str">
        <f t="shared" si="312"/>
        <v>161061274522500438</v>
      </c>
      <c r="F1718" t="s">
        <v>62</v>
      </c>
      <c r="G1718" t="s">
        <v>63</v>
      </c>
      <c r="H1718">
        <v>1610612739</v>
      </c>
      <c r="I1718" s="4" t="str">
        <f t="shared" si="313"/>
        <v>161061273922500438</v>
      </c>
      <c r="J1718">
        <v>1</v>
      </c>
      <c r="K1718">
        <v>1</v>
      </c>
      <c r="L1718">
        <v>117</v>
      </c>
      <c r="M1718">
        <v>100</v>
      </c>
      <c r="N1718">
        <v>27</v>
      </c>
      <c r="O1718">
        <v>9</v>
      </c>
      <c r="P1718">
        <v>12</v>
      </c>
      <c r="Q1718" s="2">
        <f t="shared" si="314"/>
        <v>0.60160427807486638</v>
      </c>
      <c r="R1718" s="3">
        <f t="shared" si="315"/>
        <v>64.239999999999995</v>
      </c>
      <c r="S1718" s="3">
        <f t="shared" si="316"/>
        <v>71.84</v>
      </c>
      <c r="T1718" s="3">
        <f t="shared" si="317"/>
        <v>182.12951432129515</v>
      </c>
      <c r="U1718" s="3">
        <f t="shared" si="318"/>
        <v>139.19821826280622</v>
      </c>
      <c r="V1718" s="3">
        <f t="shared" si="319"/>
        <v>42.931296058488925</v>
      </c>
      <c r="W1718" s="2">
        <f t="shared" si="320"/>
        <v>1.8</v>
      </c>
      <c r="X1718">
        <v>88</v>
      </c>
      <c r="Y1718">
        <v>43</v>
      </c>
      <c r="Z1718" s="2">
        <v>0.48899999999999999</v>
      </c>
      <c r="AA1718">
        <v>35</v>
      </c>
      <c r="AB1718">
        <v>16</v>
      </c>
      <c r="AC1718">
        <f t="shared" si="321"/>
        <v>48</v>
      </c>
      <c r="AD1718" s="2">
        <v>0.45700000000000002</v>
      </c>
      <c r="AE1718">
        <v>21</v>
      </c>
      <c r="AF1718">
        <v>15</v>
      </c>
      <c r="AG1718" s="2">
        <v>0.71399999999999997</v>
      </c>
      <c r="AH1718">
        <v>33</v>
      </c>
      <c r="AI1718">
        <v>18</v>
      </c>
      <c r="AJ1718">
        <v>51</v>
      </c>
      <c r="AK1718">
        <v>14</v>
      </c>
      <c r="AL1718">
        <v>15</v>
      </c>
      <c r="AM1718">
        <v>17</v>
      </c>
      <c r="AN1718">
        <v>240</v>
      </c>
      <c r="AO1718">
        <v>32</v>
      </c>
      <c r="AP1718">
        <v>28</v>
      </c>
      <c r="AQ1718">
        <v>30</v>
      </c>
      <c r="AR1718">
        <v>27</v>
      </c>
      <c r="AS1718">
        <v>31</v>
      </c>
      <c r="AT1718">
        <v>15</v>
      </c>
      <c r="AU1718">
        <v>26</v>
      </c>
      <c r="AV1718">
        <v>40</v>
      </c>
      <c r="AW1718">
        <f t="shared" si="322"/>
        <v>14</v>
      </c>
      <c r="AX1718">
        <f t="shared" si="323"/>
        <v>54</v>
      </c>
      <c r="AY1718" t="s">
        <v>102</v>
      </c>
      <c r="AZ1718" s="1">
        <v>46018.833333333336</v>
      </c>
      <c r="BA1718" s="1">
        <v>46018</v>
      </c>
      <c r="BB1718">
        <v>12</v>
      </c>
      <c r="BC1718" t="s">
        <v>122</v>
      </c>
      <c r="BD1718">
        <v>2025</v>
      </c>
    </row>
    <row r="1719" spans="1:56" x14ac:dyDescent="0.25">
      <c r="A1719">
        <v>22500438</v>
      </c>
      <c r="B1719" t="s">
        <v>62</v>
      </c>
      <c r="C1719" t="s">
        <v>63</v>
      </c>
      <c r="D1719">
        <v>1610612739</v>
      </c>
      <c r="E1719" t="str">
        <f t="shared" si="312"/>
        <v>161061273922500438</v>
      </c>
      <c r="F1719" t="s">
        <v>78</v>
      </c>
      <c r="G1719" t="s">
        <v>79</v>
      </c>
      <c r="H1719">
        <v>1610612745</v>
      </c>
      <c r="I1719" s="4" t="str">
        <f t="shared" si="313"/>
        <v>161061274522500438</v>
      </c>
      <c r="J1719">
        <v>0</v>
      </c>
      <c r="K1719">
        <v>0</v>
      </c>
      <c r="L1719">
        <v>100</v>
      </c>
      <c r="M1719">
        <v>117</v>
      </c>
      <c r="N1719">
        <v>23</v>
      </c>
      <c r="O1719">
        <v>6</v>
      </c>
      <c r="P1719">
        <v>10</v>
      </c>
      <c r="Q1719" s="2">
        <f t="shared" si="314"/>
        <v>0.49583498611662036</v>
      </c>
      <c r="R1719" s="3">
        <f t="shared" si="315"/>
        <v>71.84</v>
      </c>
      <c r="S1719" s="3">
        <f t="shared" si="316"/>
        <v>64.239999999999995</v>
      </c>
      <c r="T1719" s="3">
        <f t="shared" si="317"/>
        <v>139.19821826280622</v>
      </c>
      <c r="U1719" s="3">
        <f t="shared" si="318"/>
        <v>182.12951432129515</v>
      </c>
      <c r="V1719" s="3">
        <f t="shared" si="319"/>
        <v>-42.931296058488925</v>
      </c>
      <c r="W1719" s="2">
        <f t="shared" si="320"/>
        <v>1.6428571428571428</v>
      </c>
      <c r="X1719">
        <v>96</v>
      </c>
      <c r="Y1719">
        <v>41</v>
      </c>
      <c r="Z1719" s="2">
        <v>0.42699999999999999</v>
      </c>
      <c r="AA1719">
        <v>36</v>
      </c>
      <c r="AB1719">
        <v>11</v>
      </c>
      <c r="AC1719">
        <f t="shared" si="321"/>
        <v>33</v>
      </c>
      <c r="AD1719" s="2">
        <v>0.30599999999999999</v>
      </c>
      <c r="AE1719">
        <v>11</v>
      </c>
      <c r="AF1719">
        <v>7</v>
      </c>
      <c r="AG1719" s="2">
        <v>0.63600000000000001</v>
      </c>
      <c r="AH1719">
        <v>27</v>
      </c>
      <c r="AI1719">
        <v>15</v>
      </c>
      <c r="AJ1719">
        <v>42</v>
      </c>
      <c r="AK1719">
        <v>15</v>
      </c>
      <c r="AL1719">
        <v>14</v>
      </c>
      <c r="AM1719">
        <v>-17</v>
      </c>
      <c r="AN1719">
        <v>240</v>
      </c>
      <c r="AO1719">
        <v>24</v>
      </c>
      <c r="AP1719">
        <v>22</v>
      </c>
      <c r="AQ1719">
        <v>17</v>
      </c>
      <c r="AR1719">
        <v>37</v>
      </c>
      <c r="AS1719">
        <v>3</v>
      </c>
      <c r="AT1719">
        <v>13</v>
      </c>
      <c r="AU1719">
        <v>11</v>
      </c>
      <c r="AV1719">
        <v>56</v>
      </c>
      <c r="AW1719">
        <f t="shared" si="322"/>
        <v>4</v>
      </c>
      <c r="AX1719">
        <f t="shared" si="323"/>
        <v>60</v>
      </c>
      <c r="AY1719" t="s">
        <v>102</v>
      </c>
      <c r="AZ1719" s="1">
        <v>46018.833333333336</v>
      </c>
      <c r="BA1719" s="1">
        <v>46018</v>
      </c>
      <c r="BB1719">
        <v>12</v>
      </c>
      <c r="BC1719" t="s">
        <v>122</v>
      </c>
      <c r="BD1719">
        <v>2025</v>
      </c>
    </row>
    <row r="1720" spans="1:56" x14ac:dyDescent="0.25">
      <c r="A1720">
        <v>22500439</v>
      </c>
      <c r="B1720" t="s">
        <v>66</v>
      </c>
      <c r="C1720" t="s">
        <v>67</v>
      </c>
      <c r="D1720">
        <v>1610612750</v>
      </c>
      <c r="E1720" t="str">
        <f t="shared" si="312"/>
        <v>161061275022500439</v>
      </c>
      <c r="F1720" t="s">
        <v>117</v>
      </c>
      <c r="G1720" t="s">
        <v>118</v>
      </c>
      <c r="H1720">
        <v>1610612751</v>
      </c>
      <c r="I1720" s="4" t="str">
        <f t="shared" si="313"/>
        <v>161061275122500439</v>
      </c>
      <c r="J1720">
        <v>1</v>
      </c>
      <c r="K1720">
        <v>0</v>
      </c>
      <c r="L1720">
        <v>107</v>
      </c>
      <c r="M1720">
        <v>123</v>
      </c>
      <c r="N1720">
        <v>27</v>
      </c>
      <c r="O1720">
        <v>1</v>
      </c>
      <c r="P1720">
        <v>8</v>
      </c>
      <c r="Q1720" s="2">
        <f t="shared" si="314"/>
        <v>0.56126731011330255</v>
      </c>
      <c r="R1720" s="3">
        <f t="shared" si="315"/>
        <v>74.319999999999993</v>
      </c>
      <c r="S1720" s="3">
        <f t="shared" si="316"/>
        <v>69.239999999999995</v>
      </c>
      <c r="T1720" s="3">
        <f t="shared" si="317"/>
        <v>143.97201291711519</v>
      </c>
      <c r="U1720" s="3">
        <f t="shared" si="318"/>
        <v>177.64298093587522</v>
      </c>
      <c r="V1720" s="3">
        <f t="shared" si="319"/>
        <v>-33.670968018760021</v>
      </c>
      <c r="W1720" s="2">
        <f t="shared" si="320"/>
        <v>2.4545454545454546</v>
      </c>
      <c r="X1720">
        <v>83</v>
      </c>
      <c r="Y1720">
        <v>37</v>
      </c>
      <c r="Z1720" s="2">
        <v>0.44600000000000001</v>
      </c>
      <c r="AA1720">
        <v>31</v>
      </c>
      <c r="AB1720">
        <v>13</v>
      </c>
      <c r="AC1720">
        <f t="shared" si="321"/>
        <v>39</v>
      </c>
      <c r="AD1720" s="2">
        <v>0.41899999999999998</v>
      </c>
      <c r="AE1720">
        <v>28</v>
      </c>
      <c r="AF1720">
        <v>20</v>
      </c>
      <c r="AG1720" s="2">
        <v>0.71399999999999997</v>
      </c>
      <c r="AH1720">
        <v>24</v>
      </c>
      <c r="AI1720">
        <v>10</v>
      </c>
      <c r="AJ1720">
        <v>34</v>
      </c>
      <c r="AK1720">
        <v>20</v>
      </c>
      <c r="AL1720">
        <v>11</v>
      </c>
      <c r="AM1720">
        <v>-16</v>
      </c>
      <c r="AN1720">
        <v>240</v>
      </c>
      <c r="AO1720">
        <v>30</v>
      </c>
      <c r="AP1720">
        <v>33</v>
      </c>
      <c r="AQ1720">
        <v>23</v>
      </c>
      <c r="AR1720">
        <v>21</v>
      </c>
      <c r="AS1720">
        <v>7</v>
      </c>
      <c r="AT1720">
        <v>11</v>
      </c>
      <c r="AU1720">
        <v>11</v>
      </c>
      <c r="AV1720">
        <v>46</v>
      </c>
      <c r="AW1720">
        <f t="shared" si="322"/>
        <v>2</v>
      </c>
      <c r="AX1720">
        <f t="shared" si="323"/>
        <v>48</v>
      </c>
      <c r="AY1720" t="s">
        <v>102</v>
      </c>
      <c r="AZ1720" s="1">
        <v>46018.833333333336</v>
      </c>
      <c r="BA1720" s="1">
        <v>46018</v>
      </c>
      <c r="BB1720">
        <v>12</v>
      </c>
      <c r="BC1720" t="s">
        <v>122</v>
      </c>
      <c r="BD1720">
        <v>2025</v>
      </c>
    </row>
    <row r="1721" spans="1:56" x14ac:dyDescent="0.25">
      <c r="A1721">
        <v>22500439</v>
      </c>
      <c r="B1721" t="s">
        <v>117</v>
      </c>
      <c r="C1721" t="s">
        <v>118</v>
      </c>
      <c r="D1721">
        <v>1610612751</v>
      </c>
      <c r="E1721" t="str">
        <f t="shared" si="312"/>
        <v>161061275122500439</v>
      </c>
      <c r="F1721" t="s">
        <v>66</v>
      </c>
      <c r="G1721" t="s">
        <v>67</v>
      </c>
      <c r="H1721">
        <v>1610612750</v>
      </c>
      <c r="I1721" s="4" t="str">
        <f t="shared" si="313"/>
        <v>161061275022500439</v>
      </c>
      <c r="J1721">
        <v>0</v>
      </c>
      <c r="K1721">
        <v>1</v>
      </c>
      <c r="L1721">
        <v>123</v>
      </c>
      <c r="M1721">
        <v>107</v>
      </c>
      <c r="N1721">
        <v>32</v>
      </c>
      <c r="O1721">
        <v>2</v>
      </c>
      <c r="P1721">
        <v>8</v>
      </c>
      <c r="Q1721" s="2">
        <f t="shared" si="314"/>
        <v>0.65958815958815964</v>
      </c>
      <c r="R1721" s="3">
        <f t="shared" si="315"/>
        <v>69.239999999999995</v>
      </c>
      <c r="S1721" s="3">
        <f t="shared" si="316"/>
        <v>74.319999999999993</v>
      </c>
      <c r="T1721" s="3">
        <f t="shared" si="317"/>
        <v>177.64298093587522</v>
      </c>
      <c r="U1721" s="3">
        <f t="shared" si="318"/>
        <v>143.97201291711519</v>
      </c>
      <c r="V1721" s="3">
        <f t="shared" si="319"/>
        <v>33.670968018760021</v>
      </c>
      <c r="W1721" s="2">
        <f t="shared" si="320"/>
        <v>2.1333333333333333</v>
      </c>
      <c r="X1721">
        <v>84</v>
      </c>
      <c r="Y1721">
        <v>46</v>
      </c>
      <c r="Z1721" s="2">
        <v>0.54800000000000004</v>
      </c>
      <c r="AA1721">
        <v>40</v>
      </c>
      <c r="AB1721">
        <v>11</v>
      </c>
      <c r="AC1721">
        <f t="shared" si="321"/>
        <v>33</v>
      </c>
      <c r="AD1721" s="2">
        <v>0.27500000000000002</v>
      </c>
      <c r="AE1721">
        <v>21</v>
      </c>
      <c r="AF1721">
        <v>20</v>
      </c>
      <c r="AG1721" s="2">
        <v>0.95199999999999996</v>
      </c>
      <c r="AH1721">
        <v>30</v>
      </c>
      <c r="AI1721">
        <v>9</v>
      </c>
      <c r="AJ1721">
        <v>39</v>
      </c>
      <c r="AK1721">
        <v>22</v>
      </c>
      <c r="AL1721">
        <v>15</v>
      </c>
      <c r="AM1721">
        <v>16</v>
      </c>
      <c r="AN1721">
        <v>240</v>
      </c>
      <c r="AO1721">
        <v>33</v>
      </c>
      <c r="AP1721">
        <v>29</v>
      </c>
      <c r="AQ1721">
        <v>36</v>
      </c>
      <c r="AR1721">
        <v>25</v>
      </c>
      <c r="AS1721">
        <v>21</v>
      </c>
      <c r="AT1721">
        <v>16</v>
      </c>
      <c r="AU1721">
        <v>11</v>
      </c>
      <c r="AV1721">
        <v>66</v>
      </c>
      <c r="AW1721">
        <f t="shared" si="322"/>
        <v>4</v>
      </c>
      <c r="AX1721">
        <f t="shared" si="323"/>
        <v>70</v>
      </c>
      <c r="AY1721" t="s">
        <v>102</v>
      </c>
      <c r="AZ1721" s="1">
        <v>46018.833333333336</v>
      </c>
      <c r="BA1721" s="1">
        <v>46018</v>
      </c>
      <c r="BB1721">
        <v>12</v>
      </c>
      <c r="BC1721" t="s">
        <v>122</v>
      </c>
      <c r="BD1721">
        <v>2025</v>
      </c>
    </row>
    <row r="1722" spans="1:56" x14ac:dyDescent="0.25">
      <c r="A1722">
        <v>22500440</v>
      </c>
      <c r="B1722" t="s">
        <v>53</v>
      </c>
      <c r="C1722" t="s">
        <v>54</v>
      </c>
      <c r="D1722">
        <v>1610612759</v>
      </c>
      <c r="E1722" t="str">
        <f t="shared" si="312"/>
        <v>161061275922500440</v>
      </c>
      <c r="F1722" t="s">
        <v>107</v>
      </c>
      <c r="G1722" t="s">
        <v>108</v>
      </c>
      <c r="H1722">
        <v>1610612762</v>
      </c>
      <c r="I1722" s="4" t="str">
        <f t="shared" si="313"/>
        <v>161061276222500440</v>
      </c>
      <c r="J1722">
        <v>1</v>
      </c>
      <c r="K1722">
        <v>0</v>
      </c>
      <c r="L1722">
        <v>114</v>
      </c>
      <c r="M1722">
        <v>127</v>
      </c>
      <c r="N1722">
        <v>30</v>
      </c>
      <c r="O1722">
        <v>7</v>
      </c>
      <c r="P1722">
        <v>6</v>
      </c>
      <c r="Q1722" s="2">
        <f t="shared" si="314"/>
        <v>0.52660753880266076</v>
      </c>
      <c r="R1722" s="3">
        <f t="shared" si="315"/>
        <v>82.24</v>
      </c>
      <c r="S1722" s="3">
        <f t="shared" si="316"/>
        <v>72.44</v>
      </c>
      <c r="T1722" s="3">
        <f t="shared" si="317"/>
        <v>138.61867704280158</v>
      </c>
      <c r="U1722" s="3">
        <f t="shared" si="318"/>
        <v>175.31750414135837</v>
      </c>
      <c r="V1722" s="3">
        <f t="shared" si="319"/>
        <v>-36.698827098556791</v>
      </c>
      <c r="W1722" s="2">
        <f t="shared" si="320"/>
        <v>2.7272727272727271</v>
      </c>
      <c r="X1722">
        <v>99</v>
      </c>
      <c r="Y1722">
        <v>43</v>
      </c>
      <c r="Z1722" s="2">
        <v>0.434</v>
      </c>
      <c r="AA1722">
        <v>44</v>
      </c>
      <c r="AB1722">
        <v>10</v>
      </c>
      <c r="AC1722">
        <f t="shared" si="321"/>
        <v>30</v>
      </c>
      <c r="AD1722" s="2">
        <v>0.22700000000000001</v>
      </c>
      <c r="AE1722">
        <v>21</v>
      </c>
      <c r="AF1722">
        <v>18</v>
      </c>
      <c r="AG1722" s="2">
        <v>0.85699999999999998</v>
      </c>
      <c r="AH1722">
        <v>31</v>
      </c>
      <c r="AI1722">
        <v>15</v>
      </c>
      <c r="AJ1722">
        <v>46</v>
      </c>
      <c r="AK1722">
        <v>22</v>
      </c>
      <c r="AL1722">
        <v>11</v>
      </c>
      <c r="AM1722">
        <v>-13</v>
      </c>
      <c r="AN1722">
        <v>240</v>
      </c>
      <c r="AO1722">
        <v>40</v>
      </c>
      <c r="AP1722">
        <v>20</v>
      </c>
      <c r="AQ1722">
        <v>27</v>
      </c>
      <c r="AR1722">
        <v>27</v>
      </c>
      <c r="AS1722">
        <v>11</v>
      </c>
      <c r="AT1722">
        <v>9</v>
      </c>
      <c r="AU1722">
        <v>24</v>
      </c>
      <c r="AV1722">
        <v>58</v>
      </c>
      <c r="AW1722">
        <f t="shared" si="322"/>
        <v>8</v>
      </c>
      <c r="AX1722">
        <f t="shared" si="323"/>
        <v>66</v>
      </c>
      <c r="AY1722" t="s">
        <v>102</v>
      </c>
      <c r="AZ1722" s="1">
        <v>46018.833333333336</v>
      </c>
      <c r="BA1722" s="1">
        <v>46018</v>
      </c>
      <c r="BB1722">
        <v>12</v>
      </c>
      <c r="BC1722" t="s">
        <v>122</v>
      </c>
      <c r="BD1722">
        <v>2025</v>
      </c>
    </row>
    <row r="1723" spans="1:56" x14ac:dyDescent="0.25">
      <c r="A1723">
        <v>22500440</v>
      </c>
      <c r="B1723" t="s">
        <v>107</v>
      </c>
      <c r="C1723" t="s">
        <v>108</v>
      </c>
      <c r="D1723">
        <v>1610612762</v>
      </c>
      <c r="E1723" t="str">
        <f t="shared" si="312"/>
        <v>161061276222500440</v>
      </c>
      <c r="F1723" t="s">
        <v>53</v>
      </c>
      <c r="G1723" t="s">
        <v>54</v>
      </c>
      <c r="H1723">
        <v>1610612759</v>
      </c>
      <c r="I1723" s="4" t="str">
        <f t="shared" si="313"/>
        <v>161061275922500440</v>
      </c>
      <c r="J1723">
        <v>0</v>
      </c>
      <c r="K1723">
        <v>1</v>
      </c>
      <c r="L1723">
        <v>127</v>
      </c>
      <c r="M1723">
        <v>114</v>
      </c>
      <c r="N1723">
        <v>34</v>
      </c>
      <c r="O1723">
        <v>4</v>
      </c>
      <c r="P1723">
        <v>9</v>
      </c>
      <c r="Q1723" s="2">
        <f t="shared" si="314"/>
        <v>0.67238458280389668</v>
      </c>
      <c r="R1723" s="3">
        <f t="shared" si="315"/>
        <v>72.44</v>
      </c>
      <c r="S1723" s="3">
        <f t="shared" si="316"/>
        <v>82.24</v>
      </c>
      <c r="T1723" s="3">
        <f t="shared" si="317"/>
        <v>175.31750414135837</v>
      </c>
      <c r="U1723" s="3">
        <f t="shared" si="318"/>
        <v>138.61867704280158</v>
      </c>
      <c r="V1723" s="3">
        <f t="shared" si="319"/>
        <v>36.698827098556791</v>
      </c>
      <c r="W1723" s="2">
        <f t="shared" si="320"/>
        <v>2.2666666666666666</v>
      </c>
      <c r="X1723">
        <v>83</v>
      </c>
      <c r="Y1723">
        <v>45</v>
      </c>
      <c r="Z1723" s="2">
        <v>0.54200000000000004</v>
      </c>
      <c r="AA1723">
        <v>37</v>
      </c>
      <c r="AB1723">
        <v>17</v>
      </c>
      <c r="AC1723">
        <f t="shared" si="321"/>
        <v>51</v>
      </c>
      <c r="AD1723" s="2">
        <v>0.45900000000000002</v>
      </c>
      <c r="AE1723">
        <v>26</v>
      </c>
      <c r="AF1723">
        <v>20</v>
      </c>
      <c r="AG1723" s="2">
        <v>0.76900000000000002</v>
      </c>
      <c r="AH1723">
        <v>30</v>
      </c>
      <c r="AI1723">
        <v>7</v>
      </c>
      <c r="AJ1723">
        <v>37</v>
      </c>
      <c r="AK1723">
        <v>19</v>
      </c>
      <c r="AL1723">
        <v>15</v>
      </c>
      <c r="AM1723">
        <v>13</v>
      </c>
      <c r="AN1723">
        <v>240</v>
      </c>
      <c r="AO1723">
        <v>32</v>
      </c>
      <c r="AP1723">
        <v>38</v>
      </c>
      <c r="AQ1723">
        <v>28</v>
      </c>
      <c r="AR1723">
        <v>29</v>
      </c>
      <c r="AS1723">
        <v>17</v>
      </c>
      <c r="AT1723">
        <v>15</v>
      </c>
      <c r="AU1723">
        <v>20</v>
      </c>
      <c r="AV1723">
        <v>48</v>
      </c>
      <c r="AW1723">
        <f t="shared" si="322"/>
        <v>8</v>
      </c>
      <c r="AX1723">
        <f t="shared" si="323"/>
        <v>56</v>
      </c>
      <c r="AY1723" t="s">
        <v>102</v>
      </c>
      <c r="AZ1723" s="1">
        <v>46018.833333333336</v>
      </c>
      <c r="BA1723" s="1">
        <v>46018</v>
      </c>
      <c r="BB1723">
        <v>12</v>
      </c>
      <c r="BC1723" t="s">
        <v>122</v>
      </c>
      <c r="BD1723">
        <v>2025</v>
      </c>
    </row>
    <row r="1724" spans="1:56" x14ac:dyDescent="0.25">
      <c r="A1724">
        <v>22500433</v>
      </c>
      <c r="B1724" t="s">
        <v>74</v>
      </c>
      <c r="C1724" t="s">
        <v>75</v>
      </c>
      <c r="D1724">
        <v>1610612753</v>
      </c>
      <c r="E1724" t="str">
        <f t="shared" si="312"/>
        <v>161061275322500433</v>
      </c>
      <c r="F1724" t="s">
        <v>80</v>
      </c>
      <c r="G1724" t="s">
        <v>81</v>
      </c>
      <c r="H1724">
        <v>1610612743</v>
      </c>
      <c r="I1724" s="4" t="str">
        <f t="shared" si="313"/>
        <v>161061274322500433</v>
      </c>
      <c r="J1724">
        <v>1</v>
      </c>
      <c r="K1724">
        <v>1</v>
      </c>
      <c r="L1724">
        <v>127</v>
      </c>
      <c r="M1724">
        <v>126</v>
      </c>
      <c r="N1724">
        <v>32</v>
      </c>
      <c r="O1724">
        <v>0</v>
      </c>
      <c r="P1724">
        <v>8</v>
      </c>
      <c r="Q1724" s="2">
        <f t="shared" si="314"/>
        <v>0.60315349544072949</v>
      </c>
      <c r="R1724" s="3">
        <f t="shared" si="315"/>
        <v>90.28</v>
      </c>
      <c r="S1724" s="3">
        <f t="shared" si="316"/>
        <v>68.2</v>
      </c>
      <c r="T1724" s="3">
        <f t="shared" si="317"/>
        <v>140.67346034559151</v>
      </c>
      <c r="U1724" s="3">
        <f t="shared" si="318"/>
        <v>184.75073313782991</v>
      </c>
      <c r="V1724" s="3">
        <f t="shared" si="319"/>
        <v>-44.077272792238404</v>
      </c>
      <c r="W1724" s="2">
        <f t="shared" si="320"/>
        <v>5.333333333333333</v>
      </c>
      <c r="X1724">
        <v>89</v>
      </c>
      <c r="Y1724">
        <v>46</v>
      </c>
      <c r="Z1724" s="2">
        <v>0.51700000000000002</v>
      </c>
      <c r="AA1724">
        <v>29</v>
      </c>
      <c r="AB1724">
        <v>10</v>
      </c>
      <c r="AC1724">
        <f t="shared" si="321"/>
        <v>30</v>
      </c>
      <c r="AD1724" s="2">
        <v>0.34499999999999997</v>
      </c>
      <c r="AE1724">
        <v>37</v>
      </c>
      <c r="AF1724">
        <v>25</v>
      </c>
      <c r="AG1724" s="2">
        <v>0.67600000000000005</v>
      </c>
      <c r="AH1724">
        <v>26</v>
      </c>
      <c r="AI1724">
        <v>9</v>
      </c>
      <c r="AJ1724">
        <v>35</v>
      </c>
      <c r="AK1724">
        <v>25</v>
      </c>
      <c r="AL1724">
        <v>6</v>
      </c>
      <c r="AM1724">
        <v>1</v>
      </c>
      <c r="AN1724">
        <v>240</v>
      </c>
      <c r="AO1724">
        <v>23</v>
      </c>
      <c r="AP1724">
        <v>25</v>
      </c>
      <c r="AQ1724">
        <v>36</v>
      </c>
      <c r="AR1724">
        <v>43</v>
      </c>
      <c r="AS1724">
        <v>7</v>
      </c>
      <c r="AT1724">
        <v>13</v>
      </c>
      <c r="AU1724">
        <v>27</v>
      </c>
      <c r="AV1724">
        <v>64</v>
      </c>
      <c r="AW1724">
        <f t="shared" si="322"/>
        <v>8</v>
      </c>
      <c r="AX1724">
        <f t="shared" si="323"/>
        <v>72</v>
      </c>
      <c r="AY1724" t="s">
        <v>102</v>
      </c>
      <c r="AZ1724" s="1">
        <v>46018.791666666664</v>
      </c>
      <c r="BA1724" s="1">
        <v>46018</v>
      </c>
      <c r="BB1724">
        <v>12</v>
      </c>
      <c r="BC1724" t="s">
        <v>122</v>
      </c>
      <c r="BD1724">
        <v>2025</v>
      </c>
    </row>
    <row r="1725" spans="1:56" x14ac:dyDescent="0.25">
      <c r="A1725">
        <v>22500433</v>
      </c>
      <c r="B1725" t="s">
        <v>80</v>
      </c>
      <c r="C1725" t="s">
        <v>81</v>
      </c>
      <c r="D1725">
        <v>1610612743</v>
      </c>
      <c r="E1725" t="str">
        <f t="shared" si="312"/>
        <v>161061274322500433</v>
      </c>
      <c r="F1725" t="s">
        <v>74</v>
      </c>
      <c r="G1725" t="s">
        <v>75</v>
      </c>
      <c r="H1725">
        <v>1610612753</v>
      </c>
      <c r="I1725" s="4" t="str">
        <f t="shared" si="313"/>
        <v>161061275322500433</v>
      </c>
      <c r="J1725">
        <v>0</v>
      </c>
      <c r="K1725">
        <v>0</v>
      </c>
      <c r="L1725">
        <v>126</v>
      </c>
      <c r="M1725">
        <v>127</v>
      </c>
      <c r="N1725">
        <v>27</v>
      </c>
      <c r="O1725">
        <v>3</v>
      </c>
      <c r="P1725">
        <v>5</v>
      </c>
      <c r="Q1725" s="2">
        <f t="shared" si="314"/>
        <v>0.63508064516129026</v>
      </c>
      <c r="R1725" s="3">
        <f t="shared" si="315"/>
        <v>68.2</v>
      </c>
      <c r="S1725" s="3">
        <f t="shared" si="316"/>
        <v>90.28</v>
      </c>
      <c r="T1725" s="3">
        <f t="shared" si="317"/>
        <v>184.75073313782991</v>
      </c>
      <c r="U1725" s="3">
        <f t="shared" si="318"/>
        <v>140.67346034559151</v>
      </c>
      <c r="V1725" s="3">
        <f t="shared" si="319"/>
        <v>44.077272792238404</v>
      </c>
      <c r="W1725" s="2">
        <f t="shared" si="320"/>
        <v>1.6875</v>
      </c>
      <c r="X1725">
        <v>86</v>
      </c>
      <c r="Y1725">
        <v>44</v>
      </c>
      <c r="Z1725" s="2">
        <v>0.51200000000000001</v>
      </c>
      <c r="AA1725">
        <v>29</v>
      </c>
      <c r="AB1725">
        <v>11</v>
      </c>
      <c r="AC1725">
        <f t="shared" si="321"/>
        <v>33</v>
      </c>
      <c r="AD1725" s="2">
        <v>0.379</v>
      </c>
      <c r="AE1725">
        <v>30</v>
      </c>
      <c r="AF1725">
        <v>27</v>
      </c>
      <c r="AG1725" s="2">
        <v>0.9</v>
      </c>
      <c r="AH1725">
        <v>34</v>
      </c>
      <c r="AI1725">
        <v>15</v>
      </c>
      <c r="AJ1725">
        <v>49</v>
      </c>
      <c r="AK1725">
        <v>23</v>
      </c>
      <c r="AL1725">
        <v>16</v>
      </c>
      <c r="AM1725">
        <v>-1</v>
      </c>
      <c r="AN1725">
        <v>240</v>
      </c>
      <c r="AO1725">
        <v>31</v>
      </c>
      <c r="AP1725">
        <v>31</v>
      </c>
      <c r="AQ1725">
        <v>31</v>
      </c>
      <c r="AR1725">
        <v>33</v>
      </c>
      <c r="AS1725">
        <v>17</v>
      </c>
      <c r="AT1725">
        <v>12</v>
      </c>
      <c r="AU1725">
        <v>4</v>
      </c>
      <c r="AV1725">
        <v>62</v>
      </c>
      <c r="AW1725">
        <f t="shared" si="322"/>
        <v>4</v>
      </c>
      <c r="AX1725">
        <f t="shared" si="323"/>
        <v>66</v>
      </c>
      <c r="AY1725" t="s">
        <v>102</v>
      </c>
      <c r="AZ1725" s="1">
        <v>46018.791666666664</v>
      </c>
      <c r="BA1725" s="1">
        <v>46018</v>
      </c>
      <c r="BB1725">
        <v>12</v>
      </c>
      <c r="BC1725" t="s">
        <v>122</v>
      </c>
      <c r="BD1725">
        <v>2025</v>
      </c>
    </row>
    <row r="1726" spans="1:56" x14ac:dyDescent="0.25">
      <c r="A1726">
        <v>22500434</v>
      </c>
      <c r="B1726" t="s">
        <v>87</v>
      </c>
      <c r="C1726" t="s">
        <v>88</v>
      </c>
      <c r="D1726">
        <v>1610612756</v>
      </c>
      <c r="E1726" t="str">
        <f t="shared" si="312"/>
        <v>161061275622500434</v>
      </c>
      <c r="F1726" t="s">
        <v>105</v>
      </c>
      <c r="G1726" t="s">
        <v>106</v>
      </c>
      <c r="H1726">
        <v>1610612740</v>
      </c>
      <c r="I1726" s="4" t="str">
        <f t="shared" si="313"/>
        <v>161061274022500434</v>
      </c>
      <c r="J1726">
        <v>0</v>
      </c>
      <c r="K1726">
        <v>1</v>
      </c>
      <c r="L1726">
        <v>123</v>
      </c>
      <c r="M1726">
        <v>114</v>
      </c>
      <c r="N1726">
        <v>26</v>
      </c>
      <c r="O1726">
        <v>3</v>
      </c>
      <c r="P1726">
        <v>7</v>
      </c>
      <c r="Q1726" s="2">
        <f t="shared" si="314"/>
        <v>0.57822489657766074</v>
      </c>
      <c r="R1726" s="3">
        <f t="shared" si="315"/>
        <v>68.36</v>
      </c>
      <c r="S1726" s="3">
        <f t="shared" si="316"/>
        <v>74.52</v>
      </c>
      <c r="T1726" s="3">
        <f t="shared" si="317"/>
        <v>179.92978349912229</v>
      </c>
      <c r="U1726" s="3">
        <f t="shared" si="318"/>
        <v>152.97906602254429</v>
      </c>
      <c r="V1726" s="3">
        <f t="shared" si="319"/>
        <v>26.950717476578006</v>
      </c>
      <c r="W1726" s="2">
        <f t="shared" si="320"/>
        <v>1.625</v>
      </c>
      <c r="X1726">
        <v>98</v>
      </c>
      <c r="Y1726">
        <v>45</v>
      </c>
      <c r="Z1726" s="2">
        <v>0.45900000000000002</v>
      </c>
      <c r="AA1726">
        <v>44</v>
      </c>
      <c r="AB1726">
        <v>20</v>
      </c>
      <c r="AC1726">
        <f t="shared" si="321"/>
        <v>60</v>
      </c>
      <c r="AD1726" s="2">
        <v>0.45500000000000002</v>
      </c>
      <c r="AE1726">
        <v>19</v>
      </c>
      <c r="AF1726">
        <v>13</v>
      </c>
      <c r="AG1726" s="2">
        <v>0.68400000000000005</v>
      </c>
      <c r="AH1726">
        <v>33</v>
      </c>
      <c r="AI1726">
        <v>22</v>
      </c>
      <c r="AJ1726">
        <v>55</v>
      </c>
      <c r="AK1726">
        <v>23</v>
      </c>
      <c r="AL1726">
        <v>16</v>
      </c>
      <c r="AM1726">
        <v>9</v>
      </c>
      <c r="AN1726">
        <v>240</v>
      </c>
      <c r="AO1726">
        <v>32</v>
      </c>
      <c r="AP1726">
        <v>33</v>
      </c>
      <c r="AQ1726">
        <v>28</v>
      </c>
      <c r="AR1726">
        <v>30</v>
      </c>
      <c r="AS1726">
        <v>13</v>
      </c>
      <c r="AT1726">
        <v>19</v>
      </c>
      <c r="AU1726">
        <v>17</v>
      </c>
      <c r="AV1726">
        <v>44</v>
      </c>
      <c r="AW1726">
        <f t="shared" si="322"/>
        <v>6</v>
      </c>
      <c r="AX1726">
        <f t="shared" si="323"/>
        <v>50</v>
      </c>
      <c r="AY1726" t="s">
        <v>102</v>
      </c>
      <c r="AZ1726" s="1">
        <v>46018.791666666664</v>
      </c>
      <c r="BA1726" s="1">
        <v>46018</v>
      </c>
      <c r="BB1726">
        <v>12</v>
      </c>
      <c r="BC1726" t="s">
        <v>122</v>
      </c>
      <c r="BD1726">
        <v>2025</v>
      </c>
    </row>
    <row r="1727" spans="1:56" x14ac:dyDescent="0.25">
      <c r="A1727">
        <v>22500434</v>
      </c>
      <c r="B1727" t="s">
        <v>105</v>
      </c>
      <c r="C1727" t="s">
        <v>106</v>
      </c>
      <c r="D1727">
        <v>1610612740</v>
      </c>
      <c r="E1727" t="str">
        <f t="shared" si="312"/>
        <v>161061274022500434</v>
      </c>
      <c r="F1727" t="s">
        <v>87</v>
      </c>
      <c r="G1727" t="s">
        <v>88</v>
      </c>
      <c r="H1727">
        <v>1610612756</v>
      </c>
      <c r="I1727" s="4" t="str">
        <f t="shared" si="313"/>
        <v>161061275622500434</v>
      </c>
      <c r="J1727">
        <v>1</v>
      </c>
      <c r="K1727">
        <v>0</v>
      </c>
      <c r="L1727">
        <v>114</v>
      </c>
      <c r="M1727">
        <v>123</v>
      </c>
      <c r="N1727">
        <v>16</v>
      </c>
      <c r="O1727">
        <v>7</v>
      </c>
      <c r="P1727">
        <v>11</v>
      </c>
      <c r="Q1727" s="2">
        <f t="shared" si="314"/>
        <v>0.5614657210401891</v>
      </c>
      <c r="R1727" s="3">
        <f t="shared" si="315"/>
        <v>74.52</v>
      </c>
      <c r="S1727" s="3">
        <f t="shared" si="316"/>
        <v>68.36</v>
      </c>
      <c r="T1727" s="3">
        <f t="shared" si="317"/>
        <v>152.97906602254429</v>
      </c>
      <c r="U1727" s="3">
        <f t="shared" si="318"/>
        <v>179.92978349912229</v>
      </c>
      <c r="V1727" s="3">
        <f t="shared" si="319"/>
        <v>-26.950717476578006</v>
      </c>
      <c r="W1727" s="2">
        <f t="shared" si="320"/>
        <v>1.2307692307692308</v>
      </c>
      <c r="X1727">
        <v>87</v>
      </c>
      <c r="Y1727">
        <v>38</v>
      </c>
      <c r="Z1727" s="2">
        <v>0.437</v>
      </c>
      <c r="AA1727">
        <v>27</v>
      </c>
      <c r="AB1727">
        <v>9</v>
      </c>
      <c r="AC1727">
        <f t="shared" si="321"/>
        <v>27</v>
      </c>
      <c r="AD1727" s="2">
        <v>0.33300000000000002</v>
      </c>
      <c r="AE1727">
        <v>33</v>
      </c>
      <c r="AF1727">
        <v>29</v>
      </c>
      <c r="AG1727" s="2">
        <v>0.879</v>
      </c>
      <c r="AH1727">
        <v>29</v>
      </c>
      <c r="AI1727">
        <v>14</v>
      </c>
      <c r="AJ1727">
        <v>43</v>
      </c>
      <c r="AK1727">
        <v>22</v>
      </c>
      <c r="AL1727">
        <v>13</v>
      </c>
      <c r="AM1727">
        <v>-9</v>
      </c>
      <c r="AN1727">
        <v>240</v>
      </c>
      <c r="AO1727">
        <v>33</v>
      </c>
      <c r="AP1727">
        <v>22</v>
      </c>
      <c r="AQ1727">
        <v>30</v>
      </c>
      <c r="AR1727">
        <v>29</v>
      </c>
      <c r="AS1727">
        <v>4</v>
      </c>
      <c r="AT1727">
        <v>15</v>
      </c>
      <c r="AU1727">
        <v>23</v>
      </c>
      <c r="AV1727">
        <v>56</v>
      </c>
      <c r="AW1727">
        <f t="shared" si="322"/>
        <v>2</v>
      </c>
      <c r="AX1727">
        <f t="shared" si="323"/>
        <v>58</v>
      </c>
      <c r="AY1727" t="s">
        <v>102</v>
      </c>
      <c r="AZ1727" s="1">
        <v>46018.791666666664</v>
      </c>
      <c r="BA1727" s="1">
        <v>46018</v>
      </c>
      <c r="BB1727">
        <v>12</v>
      </c>
      <c r="BC1727" t="s">
        <v>122</v>
      </c>
      <c r="BD1727">
        <v>2025</v>
      </c>
    </row>
    <row r="1728" spans="1:56" x14ac:dyDescent="0.25">
      <c r="A1728">
        <v>22500432</v>
      </c>
      <c r="B1728" t="s">
        <v>98</v>
      </c>
      <c r="C1728" t="s">
        <v>99</v>
      </c>
      <c r="D1728">
        <v>1610612742</v>
      </c>
      <c r="E1728" t="str">
        <f t="shared" si="312"/>
        <v>161061274222500432</v>
      </c>
      <c r="F1728" t="s">
        <v>109</v>
      </c>
      <c r="G1728" t="s">
        <v>110</v>
      </c>
      <c r="H1728">
        <v>1610612758</v>
      </c>
      <c r="I1728" s="4" t="str">
        <f t="shared" si="313"/>
        <v>161061275822500432</v>
      </c>
      <c r="J1728">
        <v>0</v>
      </c>
      <c r="K1728">
        <v>0</v>
      </c>
      <c r="L1728">
        <v>107</v>
      </c>
      <c r="M1728">
        <v>113</v>
      </c>
      <c r="N1728">
        <v>23</v>
      </c>
      <c r="O1728">
        <v>8</v>
      </c>
      <c r="P1728">
        <v>6</v>
      </c>
      <c r="Q1728" s="2">
        <f t="shared" si="314"/>
        <v>0.55845511482254695</v>
      </c>
      <c r="R1728" s="3">
        <f t="shared" si="315"/>
        <v>65.8</v>
      </c>
      <c r="S1728" s="3">
        <f t="shared" si="316"/>
        <v>82.52</v>
      </c>
      <c r="T1728" s="3">
        <f t="shared" si="317"/>
        <v>162.61398176291794</v>
      </c>
      <c r="U1728" s="3">
        <f t="shared" si="318"/>
        <v>136.9365002423655</v>
      </c>
      <c r="V1728" s="3">
        <f t="shared" si="319"/>
        <v>25.677481520552448</v>
      </c>
      <c r="W1728" s="2">
        <f t="shared" si="320"/>
        <v>1.2105263157894737</v>
      </c>
      <c r="X1728">
        <v>87</v>
      </c>
      <c r="Y1728">
        <v>40</v>
      </c>
      <c r="Z1728" s="2">
        <v>0.46</v>
      </c>
      <c r="AA1728">
        <v>27</v>
      </c>
      <c r="AB1728">
        <v>13</v>
      </c>
      <c r="AC1728">
        <f t="shared" si="321"/>
        <v>39</v>
      </c>
      <c r="AD1728" s="2">
        <v>0.48099999999999998</v>
      </c>
      <c r="AE1728">
        <v>20</v>
      </c>
      <c r="AF1728">
        <v>14</v>
      </c>
      <c r="AG1728" s="2">
        <v>0.7</v>
      </c>
      <c r="AH1728">
        <v>40</v>
      </c>
      <c r="AI1728">
        <v>11</v>
      </c>
      <c r="AJ1728">
        <v>51</v>
      </c>
      <c r="AK1728">
        <v>11</v>
      </c>
      <c r="AL1728">
        <v>19</v>
      </c>
      <c r="AM1728">
        <v>-6</v>
      </c>
      <c r="AN1728">
        <v>240</v>
      </c>
      <c r="AO1728">
        <v>23</v>
      </c>
      <c r="AP1728">
        <v>21</v>
      </c>
      <c r="AQ1728">
        <v>33</v>
      </c>
      <c r="AR1728">
        <v>30</v>
      </c>
      <c r="AS1728">
        <v>4</v>
      </c>
      <c r="AT1728">
        <v>11</v>
      </c>
      <c r="AU1728">
        <v>11</v>
      </c>
      <c r="AV1728">
        <v>46</v>
      </c>
      <c r="AW1728">
        <f t="shared" si="322"/>
        <v>8</v>
      </c>
      <c r="AX1728">
        <f t="shared" si="323"/>
        <v>54</v>
      </c>
      <c r="AY1728" t="s">
        <v>102</v>
      </c>
      <c r="AZ1728" s="1">
        <v>46018.708333333336</v>
      </c>
      <c r="BA1728" s="1">
        <v>46018</v>
      </c>
      <c r="BB1728">
        <v>12</v>
      </c>
      <c r="BC1728" t="s">
        <v>122</v>
      </c>
      <c r="BD1728">
        <v>2025</v>
      </c>
    </row>
    <row r="1729" spans="1:56" x14ac:dyDescent="0.25">
      <c r="A1729">
        <v>22500432</v>
      </c>
      <c r="B1729" t="s">
        <v>109</v>
      </c>
      <c r="C1729" t="s">
        <v>110</v>
      </c>
      <c r="D1729">
        <v>1610612758</v>
      </c>
      <c r="E1729" t="str">
        <f t="shared" si="312"/>
        <v>161061275822500432</v>
      </c>
      <c r="F1729" t="s">
        <v>98</v>
      </c>
      <c r="G1729" t="s">
        <v>99</v>
      </c>
      <c r="H1729">
        <v>1610612742</v>
      </c>
      <c r="I1729" s="4" t="str">
        <f t="shared" si="313"/>
        <v>161061274222500432</v>
      </c>
      <c r="J1729">
        <v>1</v>
      </c>
      <c r="K1729">
        <v>1</v>
      </c>
      <c r="L1729">
        <v>113</v>
      </c>
      <c r="M1729">
        <v>107</v>
      </c>
      <c r="N1729">
        <v>32</v>
      </c>
      <c r="O1729">
        <v>7</v>
      </c>
      <c r="P1729">
        <v>16</v>
      </c>
      <c r="Q1729" s="2">
        <f t="shared" si="314"/>
        <v>0.52548363095238093</v>
      </c>
      <c r="R1729" s="3">
        <f t="shared" si="315"/>
        <v>82.52</v>
      </c>
      <c r="S1729" s="3">
        <f t="shared" si="316"/>
        <v>65.8</v>
      </c>
      <c r="T1729" s="3">
        <f t="shared" si="317"/>
        <v>136.9365002423655</v>
      </c>
      <c r="U1729" s="3">
        <f t="shared" si="318"/>
        <v>162.61398176291794</v>
      </c>
      <c r="V1729" s="3">
        <f t="shared" si="319"/>
        <v>-25.677481520552448</v>
      </c>
      <c r="W1729" s="2">
        <f t="shared" si="320"/>
        <v>2.9090909090909092</v>
      </c>
      <c r="X1729">
        <v>104</v>
      </c>
      <c r="Y1729">
        <v>45</v>
      </c>
      <c r="Z1729" s="2">
        <v>0.433</v>
      </c>
      <c r="AA1729">
        <v>38</v>
      </c>
      <c r="AB1729">
        <v>17</v>
      </c>
      <c r="AC1729">
        <f t="shared" si="321"/>
        <v>51</v>
      </c>
      <c r="AD1729" s="2">
        <v>0.44700000000000001</v>
      </c>
      <c r="AE1729">
        <v>8</v>
      </c>
      <c r="AF1729">
        <v>6</v>
      </c>
      <c r="AG1729" s="2">
        <v>0.75</v>
      </c>
      <c r="AH1729">
        <v>36</v>
      </c>
      <c r="AI1729">
        <v>14</v>
      </c>
      <c r="AJ1729">
        <v>50</v>
      </c>
      <c r="AK1729">
        <v>15</v>
      </c>
      <c r="AL1729">
        <v>11</v>
      </c>
      <c r="AM1729">
        <v>6</v>
      </c>
      <c r="AN1729">
        <v>240</v>
      </c>
      <c r="AO1729">
        <v>31</v>
      </c>
      <c r="AP1729">
        <v>28</v>
      </c>
      <c r="AQ1729">
        <v>29</v>
      </c>
      <c r="AR1729">
        <v>25</v>
      </c>
      <c r="AS1729">
        <v>18</v>
      </c>
      <c r="AT1729">
        <v>11</v>
      </c>
      <c r="AU1729">
        <v>28</v>
      </c>
      <c r="AV1729">
        <v>42</v>
      </c>
      <c r="AW1729">
        <f t="shared" si="322"/>
        <v>14</v>
      </c>
      <c r="AX1729">
        <f t="shared" si="323"/>
        <v>56</v>
      </c>
      <c r="AY1729" t="s">
        <v>102</v>
      </c>
      <c r="AZ1729" s="1">
        <v>46018.708333333336</v>
      </c>
      <c r="BA1729" s="1">
        <v>46018</v>
      </c>
      <c r="BB1729">
        <v>12</v>
      </c>
      <c r="BC1729" t="s">
        <v>122</v>
      </c>
      <c r="BD1729">
        <v>2025</v>
      </c>
    </row>
    <row r="1730" spans="1:56" x14ac:dyDescent="0.25">
      <c r="A1730">
        <v>22500431</v>
      </c>
      <c r="B1730" t="s">
        <v>94</v>
      </c>
      <c r="C1730" t="s">
        <v>95</v>
      </c>
      <c r="D1730">
        <v>1610612746</v>
      </c>
      <c r="E1730" t="str">
        <f t="shared" ref="E1730:E1793" si="324">D1730:D4373&amp;A1730:A4373</f>
        <v>161061274622500431</v>
      </c>
      <c r="F1730" t="s">
        <v>85</v>
      </c>
      <c r="G1730" t="s">
        <v>86</v>
      </c>
      <c r="H1730">
        <v>1610612757</v>
      </c>
      <c r="I1730" s="4" t="str">
        <f t="shared" ref="I1730:I1793" si="325">H1730:H4373&amp;A1730:A4373</f>
        <v>161061275722500431</v>
      </c>
      <c r="J1730">
        <v>0</v>
      </c>
      <c r="K1730">
        <v>1</v>
      </c>
      <c r="L1730">
        <v>119</v>
      </c>
      <c r="M1730">
        <v>103</v>
      </c>
      <c r="N1730">
        <v>21</v>
      </c>
      <c r="O1730">
        <v>5</v>
      </c>
      <c r="P1730">
        <v>6</v>
      </c>
      <c r="Q1730" s="2">
        <f t="shared" ref="Q1730:Q1793" si="326">IF((2*(X1730 + 0.44 * AE1730))=0,0,L1730 / (2*(X1730 + 0.44 * AE1730)))</f>
        <v>0.7199903194578896</v>
      </c>
      <c r="R1730" s="3">
        <f t="shared" ref="R1730:R1793" si="327">X1730 + 0.44 * AE1730 - AI1730 - AL1730</f>
        <v>66.64</v>
      </c>
      <c r="S1730" s="3">
        <f t="shared" ref="S1730:S1793" si="328">INDEX(X:X,MATCH(I1730,E:E,0))
+0.44*INDEX(AE:AE,MATCH(I1730,E:E,0))
-INDEX(AI:AI,MATCH(I1730,E:E,0))
-INDEX(AL:AL,MATCH(I1730,E:E,0))</f>
        <v>61.680000000000007</v>
      </c>
      <c r="T1730" s="3">
        <f t="shared" ref="T1730:T1793" si="329">(L1730/R1730)*100</f>
        <v>178.57142857142858</v>
      </c>
      <c r="U1730" s="3">
        <f t="shared" ref="U1730:U1793" si="330">(M1730/S1730)*100</f>
        <v>166.99092088197145</v>
      </c>
      <c r="V1730" s="3">
        <f t="shared" ref="V1730:V1793" si="331">T1730-U1730</f>
        <v>11.580507689457136</v>
      </c>
      <c r="W1730" s="2">
        <f t="shared" ref="W1730:W1793" si="332">N1730/IF(AL1730=0,1,AL1730)</f>
        <v>1.75</v>
      </c>
      <c r="X1730">
        <v>69</v>
      </c>
      <c r="Y1730">
        <v>35</v>
      </c>
      <c r="Z1730" s="2">
        <v>0.50700000000000001</v>
      </c>
      <c r="AA1730">
        <v>40</v>
      </c>
      <c r="AB1730">
        <v>20</v>
      </c>
      <c r="AC1730">
        <f t="shared" ref="AC1730:AC1793" si="333">AB1730*3</f>
        <v>60</v>
      </c>
      <c r="AD1730" s="2">
        <v>0.5</v>
      </c>
      <c r="AE1730">
        <v>31</v>
      </c>
      <c r="AF1730">
        <v>29</v>
      </c>
      <c r="AG1730" s="2">
        <v>0.93500000000000005</v>
      </c>
      <c r="AH1730">
        <v>28</v>
      </c>
      <c r="AI1730">
        <v>4</v>
      </c>
      <c r="AJ1730">
        <v>32</v>
      </c>
      <c r="AK1730">
        <v>18</v>
      </c>
      <c r="AL1730">
        <v>12</v>
      </c>
      <c r="AM1730">
        <v>16</v>
      </c>
      <c r="AN1730">
        <v>240</v>
      </c>
      <c r="AO1730">
        <v>25</v>
      </c>
      <c r="AP1730">
        <v>31</v>
      </c>
      <c r="AQ1730">
        <v>29</v>
      </c>
      <c r="AR1730">
        <v>34</v>
      </c>
      <c r="AS1730">
        <v>16</v>
      </c>
      <c r="AT1730">
        <v>6</v>
      </c>
      <c r="AU1730">
        <v>23</v>
      </c>
      <c r="AV1730">
        <v>28</v>
      </c>
      <c r="AW1730">
        <f t="shared" ref="AW1730:AW1793" si="334">L1730-(AV1730+AC1730+AF1730)</f>
        <v>2</v>
      </c>
      <c r="AX1730">
        <f t="shared" ref="AX1730:AX1793" si="335">AV1730+AW1730</f>
        <v>30</v>
      </c>
      <c r="AY1730" t="s">
        <v>102</v>
      </c>
      <c r="AZ1730" s="1">
        <v>46017.916666666664</v>
      </c>
      <c r="BA1730" s="1">
        <v>46017</v>
      </c>
      <c r="BB1730">
        <v>12</v>
      </c>
      <c r="BC1730" t="s">
        <v>122</v>
      </c>
      <c r="BD1730">
        <v>2025</v>
      </c>
    </row>
    <row r="1731" spans="1:56" x14ac:dyDescent="0.25">
      <c r="A1731">
        <v>22500431</v>
      </c>
      <c r="B1731" t="s">
        <v>85</v>
      </c>
      <c r="C1731" t="s">
        <v>86</v>
      </c>
      <c r="D1731">
        <v>1610612757</v>
      </c>
      <c r="E1731" t="str">
        <f t="shared" si="324"/>
        <v>161061275722500431</v>
      </c>
      <c r="F1731" t="s">
        <v>94</v>
      </c>
      <c r="G1731" t="s">
        <v>95</v>
      </c>
      <c r="H1731">
        <v>1610612746</v>
      </c>
      <c r="I1731" s="4" t="str">
        <f t="shared" si="325"/>
        <v>161061274622500431</v>
      </c>
      <c r="J1731">
        <v>1</v>
      </c>
      <c r="K1731">
        <v>0</v>
      </c>
      <c r="L1731">
        <v>103</v>
      </c>
      <c r="M1731">
        <v>119</v>
      </c>
      <c r="N1731">
        <v>23</v>
      </c>
      <c r="O1731">
        <v>2</v>
      </c>
      <c r="P1731">
        <v>6</v>
      </c>
      <c r="Q1731" s="2">
        <f t="shared" si="326"/>
        <v>0.57426404995539693</v>
      </c>
      <c r="R1731" s="3">
        <f t="shared" si="327"/>
        <v>61.680000000000007</v>
      </c>
      <c r="S1731" s="3">
        <f t="shared" si="328"/>
        <v>66.64</v>
      </c>
      <c r="T1731" s="3">
        <f t="shared" si="329"/>
        <v>166.99092088197145</v>
      </c>
      <c r="U1731" s="3">
        <f t="shared" si="330"/>
        <v>178.57142857142858</v>
      </c>
      <c r="V1731" s="3">
        <f t="shared" si="331"/>
        <v>-11.580507689457136</v>
      </c>
      <c r="W1731" s="2">
        <f t="shared" si="332"/>
        <v>1.5333333333333334</v>
      </c>
      <c r="X1731">
        <v>80</v>
      </c>
      <c r="Y1731">
        <v>36</v>
      </c>
      <c r="Z1731" s="2">
        <v>0.45</v>
      </c>
      <c r="AA1731">
        <v>39</v>
      </c>
      <c r="AB1731">
        <v>16</v>
      </c>
      <c r="AC1731">
        <f t="shared" si="333"/>
        <v>48</v>
      </c>
      <c r="AD1731" s="2">
        <v>0.41</v>
      </c>
      <c r="AE1731">
        <v>22</v>
      </c>
      <c r="AF1731">
        <v>15</v>
      </c>
      <c r="AG1731" s="2">
        <v>0.68200000000000005</v>
      </c>
      <c r="AH1731">
        <v>30</v>
      </c>
      <c r="AI1731">
        <v>13</v>
      </c>
      <c r="AJ1731">
        <v>43</v>
      </c>
      <c r="AK1731">
        <v>20</v>
      </c>
      <c r="AL1731">
        <v>15</v>
      </c>
      <c r="AM1731">
        <v>-16</v>
      </c>
      <c r="AN1731">
        <v>240</v>
      </c>
      <c r="AO1731">
        <v>35</v>
      </c>
      <c r="AP1731">
        <v>27</v>
      </c>
      <c r="AQ1731">
        <v>16</v>
      </c>
      <c r="AR1731">
        <v>25</v>
      </c>
      <c r="AS1731">
        <v>12</v>
      </c>
      <c r="AT1731">
        <v>11</v>
      </c>
      <c r="AU1731">
        <v>25</v>
      </c>
      <c r="AV1731">
        <v>36</v>
      </c>
      <c r="AW1731">
        <f t="shared" si="334"/>
        <v>4</v>
      </c>
      <c r="AX1731">
        <f t="shared" si="335"/>
        <v>40</v>
      </c>
      <c r="AY1731" t="s">
        <v>102</v>
      </c>
      <c r="AZ1731" s="1">
        <v>46017.916666666664</v>
      </c>
      <c r="BA1731" s="1">
        <v>46017</v>
      </c>
      <c r="BB1731">
        <v>12</v>
      </c>
      <c r="BC1731" t="s">
        <v>122</v>
      </c>
      <c r="BD1731">
        <v>2025</v>
      </c>
    </row>
    <row r="1732" spans="1:56" x14ac:dyDescent="0.25">
      <c r="A1732">
        <v>22500430</v>
      </c>
      <c r="B1732" t="s">
        <v>107</v>
      </c>
      <c r="C1732" t="s">
        <v>108</v>
      </c>
      <c r="D1732">
        <v>1610612762</v>
      </c>
      <c r="E1732" t="str">
        <f t="shared" si="324"/>
        <v>161061276222500430</v>
      </c>
      <c r="F1732" t="s">
        <v>64</v>
      </c>
      <c r="G1732" t="s">
        <v>65</v>
      </c>
      <c r="H1732">
        <v>1610612765</v>
      </c>
      <c r="I1732" s="4" t="str">
        <f t="shared" si="325"/>
        <v>161061276522500430</v>
      </c>
      <c r="J1732">
        <v>1</v>
      </c>
      <c r="K1732">
        <v>1</v>
      </c>
      <c r="L1732">
        <v>131</v>
      </c>
      <c r="M1732">
        <v>129</v>
      </c>
      <c r="N1732">
        <v>35</v>
      </c>
      <c r="O1732">
        <v>8</v>
      </c>
      <c r="P1732">
        <v>12</v>
      </c>
      <c r="Q1732" s="2">
        <f t="shared" si="326"/>
        <v>0.64570189274447953</v>
      </c>
      <c r="R1732" s="3">
        <f t="shared" si="327"/>
        <v>71.44</v>
      </c>
      <c r="S1732" s="3">
        <f t="shared" si="328"/>
        <v>75.12</v>
      </c>
      <c r="T1732" s="3">
        <f t="shared" si="329"/>
        <v>183.37066069428892</v>
      </c>
      <c r="U1732" s="3">
        <f t="shared" si="330"/>
        <v>171.72523961661341</v>
      </c>
      <c r="V1732" s="3">
        <f t="shared" si="331"/>
        <v>11.645421077675508</v>
      </c>
      <c r="W1732" s="2">
        <f t="shared" si="332"/>
        <v>2.0588235294117645</v>
      </c>
      <c r="X1732">
        <v>90</v>
      </c>
      <c r="Y1732">
        <v>44</v>
      </c>
      <c r="Z1732" s="2">
        <v>0.48899999999999999</v>
      </c>
      <c r="AA1732">
        <v>38</v>
      </c>
      <c r="AB1732">
        <v>18</v>
      </c>
      <c r="AC1732">
        <f t="shared" si="333"/>
        <v>54</v>
      </c>
      <c r="AD1732" s="2">
        <v>0.47399999999999998</v>
      </c>
      <c r="AE1732">
        <v>26</v>
      </c>
      <c r="AF1732">
        <v>25</v>
      </c>
      <c r="AG1732" s="2">
        <v>0.96199999999999997</v>
      </c>
      <c r="AH1732">
        <v>29</v>
      </c>
      <c r="AI1732">
        <v>13</v>
      </c>
      <c r="AJ1732">
        <v>42</v>
      </c>
      <c r="AK1732">
        <v>20</v>
      </c>
      <c r="AL1732">
        <v>17</v>
      </c>
      <c r="AM1732">
        <v>2</v>
      </c>
      <c r="AN1732">
        <v>240</v>
      </c>
      <c r="AO1732">
        <v>33</v>
      </c>
      <c r="AP1732">
        <v>34</v>
      </c>
      <c r="AQ1732">
        <v>44</v>
      </c>
      <c r="AR1732">
        <v>20</v>
      </c>
      <c r="AS1732">
        <v>15</v>
      </c>
      <c r="AT1732">
        <v>13</v>
      </c>
      <c r="AU1732">
        <v>20</v>
      </c>
      <c r="AV1732">
        <v>50</v>
      </c>
      <c r="AW1732">
        <f t="shared" si="334"/>
        <v>2</v>
      </c>
      <c r="AX1732">
        <f t="shared" si="335"/>
        <v>52</v>
      </c>
      <c r="AY1732" t="s">
        <v>102</v>
      </c>
      <c r="AZ1732" s="1">
        <v>46017.895833333336</v>
      </c>
      <c r="BA1732" s="1">
        <v>46017</v>
      </c>
      <c r="BB1732">
        <v>12</v>
      </c>
      <c r="BC1732" t="s">
        <v>122</v>
      </c>
      <c r="BD1732">
        <v>2025</v>
      </c>
    </row>
    <row r="1733" spans="1:56" x14ac:dyDescent="0.25">
      <c r="A1733">
        <v>22500430</v>
      </c>
      <c r="B1733" t="s">
        <v>64</v>
      </c>
      <c r="C1733" t="s">
        <v>65</v>
      </c>
      <c r="D1733">
        <v>1610612765</v>
      </c>
      <c r="E1733" t="str">
        <f t="shared" si="324"/>
        <v>161061276522500430</v>
      </c>
      <c r="F1733" t="s">
        <v>107</v>
      </c>
      <c r="G1733" t="s">
        <v>108</v>
      </c>
      <c r="H1733">
        <v>1610612762</v>
      </c>
      <c r="I1733" s="4" t="str">
        <f t="shared" si="325"/>
        <v>161061276222500430</v>
      </c>
      <c r="J1733">
        <v>0</v>
      </c>
      <c r="K1733">
        <v>0</v>
      </c>
      <c r="L1733">
        <v>129</v>
      </c>
      <c r="M1733">
        <v>131</v>
      </c>
      <c r="N1733">
        <v>38</v>
      </c>
      <c r="O1733">
        <v>10</v>
      </c>
      <c r="P1733">
        <v>11</v>
      </c>
      <c r="Q1733" s="2">
        <f t="shared" si="326"/>
        <v>0.6316098707403055</v>
      </c>
      <c r="R1733" s="3">
        <f t="shared" si="327"/>
        <v>75.12</v>
      </c>
      <c r="S1733" s="3">
        <f t="shared" si="328"/>
        <v>71.44</v>
      </c>
      <c r="T1733" s="3">
        <f t="shared" si="329"/>
        <v>171.72523961661341</v>
      </c>
      <c r="U1733" s="3">
        <f t="shared" si="330"/>
        <v>183.37066069428892</v>
      </c>
      <c r="V1733" s="3">
        <f t="shared" si="331"/>
        <v>-11.645421077675508</v>
      </c>
      <c r="W1733" s="2">
        <f t="shared" si="332"/>
        <v>2.2352941176470589</v>
      </c>
      <c r="X1733">
        <v>92</v>
      </c>
      <c r="Y1733">
        <v>48</v>
      </c>
      <c r="Z1733" s="2">
        <v>0.52200000000000002</v>
      </c>
      <c r="AA1733">
        <v>37</v>
      </c>
      <c r="AB1733">
        <v>18</v>
      </c>
      <c r="AC1733">
        <f t="shared" si="333"/>
        <v>54</v>
      </c>
      <c r="AD1733" s="2">
        <v>0.48599999999999999</v>
      </c>
      <c r="AE1733">
        <v>23</v>
      </c>
      <c r="AF1733">
        <v>15</v>
      </c>
      <c r="AG1733" s="2">
        <v>0.65200000000000002</v>
      </c>
      <c r="AH1733">
        <v>31</v>
      </c>
      <c r="AI1733">
        <v>10</v>
      </c>
      <c r="AJ1733">
        <v>41</v>
      </c>
      <c r="AK1733">
        <v>23</v>
      </c>
      <c r="AL1733">
        <v>17</v>
      </c>
      <c r="AM1733">
        <v>-2</v>
      </c>
      <c r="AN1733">
        <v>240</v>
      </c>
      <c r="AO1733">
        <v>36</v>
      </c>
      <c r="AP1733">
        <v>32</v>
      </c>
      <c r="AQ1733">
        <v>35</v>
      </c>
      <c r="AR1733">
        <v>26</v>
      </c>
      <c r="AS1733">
        <v>11</v>
      </c>
      <c r="AT1733">
        <v>18</v>
      </c>
      <c r="AU1733">
        <v>15</v>
      </c>
      <c r="AV1733">
        <v>54</v>
      </c>
      <c r="AW1733">
        <f t="shared" si="334"/>
        <v>6</v>
      </c>
      <c r="AX1733">
        <f t="shared" si="335"/>
        <v>60</v>
      </c>
      <c r="AY1733" t="s">
        <v>102</v>
      </c>
      <c r="AZ1733" s="1">
        <v>46017.895833333336</v>
      </c>
      <c r="BA1733" s="1">
        <v>46017</v>
      </c>
      <c r="BB1733">
        <v>12</v>
      </c>
      <c r="BC1733" t="s">
        <v>122</v>
      </c>
      <c r="BD1733">
        <v>2025</v>
      </c>
    </row>
    <row r="1734" spans="1:56" x14ac:dyDescent="0.25">
      <c r="A1734">
        <v>22500428</v>
      </c>
      <c r="B1734" t="s">
        <v>103</v>
      </c>
      <c r="C1734" t="s">
        <v>104</v>
      </c>
      <c r="D1734">
        <v>1610612763</v>
      </c>
      <c r="E1734" t="str">
        <f t="shared" si="324"/>
        <v>161061276322500428</v>
      </c>
      <c r="F1734" t="s">
        <v>115</v>
      </c>
      <c r="G1734" t="s">
        <v>116</v>
      </c>
      <c r="H1734">
        <v>1610612749</v>
      </c>
      <c r="I1734" s="4" t="str">
        <f t="shared" si="325"/>
        <v>161061274922500428</v>
      </c>
      <c r="J1734">
        <v>1</v>
      </c>
      <c r="K1734">
        <v>1</v>
      </c>
      <c r="L1734">
        <v>125</v>
      </c>
      <c r="M1734">
        <v>104</v>
      </c>
      <c r="N1734">
        <v>28</v>
      </c>
      <c r="O1734">
        <v>9</v>
      </c>
      <c r="P1734">
        <v>12</v>
      </c>
      <c r="Q1734" s="2">
        <f t="shared" si="326"/>
        <v>0.63080339119903106</v>
      </c>
      <c r="R1734" s="3">
        <f t="shared" si="327"/>
        <v>79.08</v>
      </c>
      <c r="S1734" s="3">
        <f t="shared" si="328"/>
        <v>57.56</v>
      </c>
      <c r="T1734" s="3">
        <f t="shared" si="329"/>
        <v>158.06777946383411</v>
      </c>
      <c r="U1734" s="3">
        <f t="shared" si="330"/>
        <v>180.68102849200832</v>
      </c>
      <c r="V1734" s="3">
        <f t="shared" si="331"/>
        <v>-22.613249028174209</v>
      </c>
      <c r="W1734" s="2">
        <f t="shared" si="332"/>
        <v>2.1538461538461537</v>
      </c>
      <c r="X1734">
        <v>85</v>
      </c>
      <c r="Y1734">
        <v>43</v>
      </c>
      <c r="Z1734" s="2">
        <v>0.50600000000000001</v>
      </c>
      <c r="AA1734">
        <v>34</v>
      </c>
      <c r="AB1734">
        <v>13</v>
      </c>
      <c r="AC1734">
        <f t="shared" si="333"/>
        <v>39</v>
      </c>
      <c r="AD1734" s="2">
        <v>0.38200000000000001</v>
      </c>
      <c r="AE1734">
        <v>32</v>
      </c>
      <c r="AF1734">
        <v>26</v>
      </c>
      <c r="AG1734" s="2">
        <v>0.81299999999999994</v>
      </c>
      <c r="AH1734">
        <v>35</v>
      </c>
      <c r="AI1734">
        <v>7</v>
      </c>
      <c r="AJ1734">
        <v>42</v>
      </c>
      <c r="AK1734">
        <v>19</v>
      </c>
      <c r="AL1734">
        <v>13</v>
      </c>
      <c r="AM1734">
        <v>21</v>
      </c>
      <c r="AN1734">
        <v>240</v>
      </c>
      <c r="AO1734">
        <v>25</v>
      </c>
      <c r="AP1734">
        <v>35</v>
      </c>
      <c r="AQ1734">
        <v>32</v>
      </c>
      <c r="AR1734">
        <v>33</v>
      </c>
      <c r="AS1734">
        <v>21</v>
      </c>
      <c r="AT1734">
        <v>26</v>
      </c>
      <c r="AU1734">
        <v>20</v>
      </c>
      <c r="AV1734">
        <v>54</v>
      </c>
      <c r="AW1734">
        <f t="shared" si="334"/>
        <v>6</v>
      </c>
      <c r="AX1734">
        <f t="shared" si="335"/>
        <v>60</v>
      </c>
      <c r="AY1734" t="s">
        <v>102</v>
      </c>
      <c r="AZ1734" s="1">
        <v>46017.833333333336</v>
      </c>
      <c r="BA1734" s="1">
        <v>46017</v>
      </c>
      <c r="BB1734">
        <v>12</v>
      </c>
      <c r="BC1734" t="s">
        <v>122</v>
      </c>
      <c r="BD1734">
        <v>2025</v>
      </c>
    </row>
    <row r="1735" spans="1:56" x14ac:dyDescent="0.25">
      <c r="A1735">
        <v>22500428</v>
      </c>
      <c r="B1735" t="s">
        <v>115</v>
      </c>
      <c r="C1735" t="s">
        <v>116</v>
      </c>
      <c r="D1735">
        <v>1610612749</v>
      </c>
      <c r="E1735" t="str">
        <f t="shared" si="324"/>
        <v>161061274922500428</v>
      </c>
      <c r="F1735" t="s">
        <v>103</v>
      </c>
      <c r="G1735" t="s">
        <v>104</v>
      </c>
      <c r="H1735">
        <v>1610612763</v>
      </c>
      <c r="I1735" s="4" t="str">
        <f t="shared" si="325"/>
        <v>161061276322500428</v>
      </c>
      <c r="J1735">
        <v>0</v>
      </c>
      <c r="K1735">
        <v>0</v>
      </c>
      <c r="L1735">
        <v>104</v>
      </c>
      <c r="M1735">
        <v>125</v>
      </c>
      <c r="N1735">
        <v>18</v>
      </c>
      <c r="O1735">
        <v>2</v>
      </c>
      <c r="P1735">
        <v>11</v>
      </c>
      <c r="Q1735" s="2">
        <f t="shared" si="326"/>
        <v>0.54991539763113362</v>
      </c>
      <c r="R1735" s="3">
        <f t="shared" si="327"/>
        <v>57.56</v>
      </c>
      <c r="S1735" s="3">
        <f t="shared" si="328"/>
        <v>79.08</v>
      </c>
      <c r="T1735" s="3">
        <f t="shared" si="329"/>
        <v>180.68102849200832</v>
      </c>
      <c r="U1735" s="3">
        <f t="shared" si="330"/>
        <v>158.06777946383411</v>
      </c>
      <c r="V1735" s="3">
        <f t="shared" si="331"/>
        <v>22.613249028174209</v>
      </c>
      <c r="W1735" s="2">
        <f t="shared" si="332"/>
        <v>0.81818181818181823</v>
      </c>
      <c r="X1735">
        <v>84</v>
      </c>
      <c r="Y1735">
        <v>36</v>
      </c>
      <c r="Z1735" s="2">
        <v>0.42899999999999999</v>
      </c>
      <c r="AA1735">
        <v>39</v>
      </c>
      <c r="AB1735">
        <v>14</v>
      </c>
      <c r="AC1735">
        <f t="shared" si="333"/>
        <v>42</v>
      </c>
      <c r="AD1735" s="2">
        <v>0.35899999999999999</v>
      </c>
      <c r="AE1735">
        <v>24</v>
      </c>
      <c r="AF1735">
        <v>18</v>
      </c>
      <c r="AG1735" s="2">
        <v>0.75</v>
      </c>
      <c r="AH1735">
        <v>33</v>
      </c>
      <c r="AI1735">
        <v>15</v>
      </c>
      <c r="AJ1735">
        <v>48</v>
      </c>
      <c r="AK1735">
        <v>25</v>
      </c>
      <c r="AL1735">
        <v>22</v>
      </c>
      <c r="AM1735">
        <v>-21</v>
      </c>
      <c r="AN1735">
        <v>240</v>
      </c>
      <c r="AO1735">
        <v>35</v>
      </c>
      <c r="AP1735">
        <v>15</v>
      </c>
      <c r="AQ1735">
        <v>33</v>
      </c>
      <c r="AR1735">
        <v>21</v>
      </c>
      <c r="AS1735">
        <v>10</v>
      </c>
      <c r="AT1735">
        <v>13</v>
      </c>
      <c r="AU1735">
        <v>15</v>
      </c>
      <c r="AV1735">
        <v>28</v>
      </c>
      <c r="AW1735">
        <f t="shared" si="334"/>
        <v>16</v>
      </c>
      <c r="AX1735">
        <f t="shared" si="335"/>
        <v>44</v>
      </c>
      <c r="AY1735" t="s">
        <v>102</v>
      </c>
      <c r="AZ1735" s="1">
        <v>46017.833333333336</v>
      </c>
      <c r="BA1735" s="1">
        <v>46017</v>
      </c>
      <c r="BB1735">
        <v>12</v>
      </c>
      <c r="BC1735" t="s">
        <v>122</v>
      </c>
      <c r="BD1735">
        <v>2025</v>
      </c>
    </row>
    <row r="1736" spans="1:56" x14ac:dyDescent="0.25">
      <c r="A1736">
        <v>22500429</v>
      </c>
      <c r="B1736" t="s">
        <v>87</v>
      </c>
      <c r="C1736" t="s">
        <v>88</v>
      </c>
      <c r="D1736">
        <v>1610612756</v>
      </c>
      <c r="E1736" t="str">
        <f t="shared" si="324"/>
        <v>161061275622500429</v>
      </c>
      <c r="F1736" t="s">
        <v>105</v>
      </c>
      <c r="G1736" t="s">
        <v>106</v>
      </c>
      <c r="H1736">
        <v>1610612740</v>
      </c>
      <c r="I1736" s="4" t="str">
        <f t="shared" si="325"/>
        <v>161061274022500429</v>
      </c>
      <c r="J1736">
        <v>0</v>
      </c>
      <c r="K1736">
        <v>1</v>
      </c>
      <c r="L1736">
        <v>115</v>
      </c>
      <c r="M1736">
        <v>108</v>
      </c>
      <c r="N1736">
        <v>26</v>
      </c>
      <c r="O1736">
        <v>4</v>
      </c>
      <c r="P1736">
        <v>9</v>
      </c>
      <c r="Q1736" s="2">
        <f t="shared" si="326"/>
        <v>0.56372549019607843</v>
      </c>
      <c r="R1736" s="3">
        <f t="shared" si="327"/>
        <v>69</v>
      </c>
      <c r="S1736" s="3">
        <f t="shared" si="328"/>
        <v>82.48</v>
      </c>
      <c r="T1736" s="3">
        <f t="shared" si="329"/>
        <v>166.66666666666669</v>
      </c>
      <c r="U1736" s="3">
        <f t="shared" si="330"/>
        <v>130.94083414161008</v>
      </c>
      <c r="V1736" s="3">
        <f t="shared" si="331"/>
        <v>35.725832525056603</v>
      </c>
      <c r="W1736" s="2">
        <f t="shared" si="332"/>
        <v>1.5294117647058822</v>
      </c>
      <c r="X1736">
        <v>91</v>
      </c>
      <c r="Y1736">
        <v>44</v>
      </c>
      <c r="Z1736" s="2">
        <v>0.48399999999999999</v>
      </c>
      <c r="AA1736">
        <v>40</v>
      </c>
      <c r="AB1736">
        <v>8</v>
      </c>
      <c r="AC1736">
        <f t="shared" si="333"/>
        <v>24</v>
      </c>
      <c r="AD1736" s="2">
        <v>0.2</v>
      </c>
      <c r="AE1736">
        <v>25</v>
      </c>
      <c r="AF1736">
        <v>19</v>
      </c>
      <c r="AG1736" s="2">
        <v>0.76</v>
      </c>
      <c r="AH1736">
        <v>36</v>
      </c>
      <c r="AI1736">
        <v>16</v>
      </c>
      <c r="AJ1736">
        <v>52</v>
      </c>
      <c r="AK1736">
        <v>27</v>
      </c>
      <c r="AL1736">
        <v>17</v>
      </c>
      <c r="AM1736">
        <v>7</v>
      </c>
      <c r="AN1736">
        <v>240</v>
      </c>
      <c r="AO1736">
        <v>26</v>
      </c>
      <c r="AP1736">
        <v>27</v>
      </c>
      <c r="AQ1736">
        <v>28</v>
      </c>
      <c r="AR1736">
        <v>34</v>
      </c>
      <c r="AS1736">
        <v>9</v>
      </c>
      <c r="AT1736">
        <v>15</v>
      </c>
      <c r="AU1736">
        <v>12</v>
      </c>
      <c r="AV1736">
        <v>60</v>
      </c>
      <c r="AW1736">
        <f t="shared" si="334"/>
        <v>12</v>
      </c>
      <c r="AX1736">
        <f t="shared" si="335"/>
        <v>72</v>
      </c>
      <c r="AY1736" t="s">
        <v>102</v>
      </c>
      <c r="AZ1736" s="1">
        <v>46017.833333333336</v>
      </c>
      <c r="BA1736" s="1">
        <v>46017</v>
      </c>
      <c r="BB1736">
        <v>12</v>
      </c>
      <c r="BC1736" t="s">
        <v>122</v>
      </c>
      <c r="BD1736">
        <v>2025</v>
      </c>
    </row>
    <row r="1737" spans="1:56" x14ac:dyDescent="0.25">
      <c r="A1737">
        <v>22500429</v>
      </c>
      <c r="B1737" t="s">
        <v>105</v>
      </c>
      <c r="C1737" t="s">
        <v>106</v>
      </c>
      <c r="D1737">
        <v>1610612740</v>
      </c>
      <c r="E1737" t="str">
        <f t="shared" si="324"/>
        <v>161061274022500429</v>
      </c>
      <c r="F1737" t="s">
        <v>87</v>
      </c>
      <c r="G1737" t="s">
        <v>88</v>
      </c>
      <c r="H1737">
        <v>1610612756</v>
      </c>
      <c r="I1737" s="4" t="str">
        <f t="shared" si="325"/>
        <v>161061275622500429</v>
      </c>
      <c r="J1737">
        <v>1</v>
      </c>
      <c r="K1737">
        <v>0</v>
      </c>
      <c r="L1737">
        <v>108</v>
      </c>
      <c r="M1737">
        <v>115</v>
      </c>
      <c r="N1737">
        <v>22</v>
      </c>
      <c r="O1737">
        <v>2</v>
      </c>
      <c r="P1737">
        <v>10</v>
      </c>
      <c r="Q1737" s="2">
        <f t="shared" si="326"/>
        <v>0.50713749060856494</v>
      </c>
      <c r="R1737" s="3">
        <f t="shared" si="327"/>
        <v>82.48</v>
      </c>
      <c r="S1737" s="3">
        <f t="shared" si="328"/>
        <v>69</v>
      </c>
      <c r="T1737" s="3">
        <f t="shared" si="329"/>
        <v>130.94083414161008</v>
      </c>
      <c r="U1737" s="3">
        <f t="shared" si="330"/>
        <v>166.66666666666669</v>
      </c>
      <c r="V1737" s="3">
        <f t="shared" si="331"/>
        <v>-35.725832525056603</v>
      </c>
      <c r="W1737" s="2">
        <f t="shared" si="332"/>
        <v>1.8333333333333333</v>
      </c>
      <c r="X1737">
        <v>88</v>
      </c>
      <c r="Y1737">
        <v>39</v>
      </c>
      <c r="Z1737" s="2">
        <v>0.443</v>
      </c>
      <c r="AA1737">
        <v>25</v>
      </c>
      <c r="AB1737">
        <v>5</v>
      </c>
      <c r="AC1737">
        <f t="shared" si="333"/>
        <v>15</v>
      </c>
      <c r="AD1737" s="2">
        <v>0.2</v>
      </c>
      <c r="AE1737">
        <v>42</v>
      </c>
      <c r="AF1737">
        <v>25</v>
      </c>
      <c r="AG1737" s="2">
        <v>0.59499999999999997</v>
      </c>
      <c r="AH1737">
        <v>26</v>
      </c>
      <c r="AI1737">
        <v>12</v>
      </c>
      <c r="AJ1737">
        <v>38</v>
      </c>
      <c r="AK1737">
        <v>22</v>
      </c>
      <c r="AL1737">
        <v>12</v>
      </c>
      <c r="AM1737">
        <v>-7</v>
      </c>
      <c r="AN1737">
        <v>240</v>
      </c>
      <c r="AO1737">
        <v>23</v>
      </c>
      <c r="AP1737">
        <v>25</v>
      </c>
      <c r="AQ1737">
        <v>32</v>
      </c>
      <c r="AR1737">
        <v>28</v>
      </c>
      <c r="AS1737">
        <v>5</v>
      </c>
      <c r="AT1737">
        <v>21</v>
      </c>
      <c r="AU1737">
        <v>14</v>
      </c>
      <c r="AV1737">
        <v>66</v>
      </c>
      <c r="AW1737">
        <f t="shared" si="334"/>
        <v>2</v>
      </c>
      <c r="AX1737">
        <f t="shared" si="335"/>
        <v>68</v>
      </c>
      <c r="AY1737" t="s">
        <v>102</v>
      </c>
      <c r="AZ1737" s="1">
        <v>46017.833333333336</v>
      </c>
      <c r="BA1737" s="1">
        <v>46017</v>
      </c>
      <c r="BB1737">
        <v>12</v>
      </c>
      <c r="BC1737" t="s">
        <v>122</v>
      </c>
      <c r="BD1737">
        <v>2025</v>
      </c>
    </row>
    <row r="1738" spans="1:56" x14ac:dyDescent="0.25">
      <c r="A1738">
        <v>22500427</v>
      </c>
      <c r="B1738" t="s">
        <v>70</v>
      </c>
      <c r="C1738" t="s">
        <v>71</v>
      </c>
      <c r="D1738">
        <v>1610612755</v>
      </c>
      <c r="E1738" t="str">
        <f t="shared" si="324"/>
        <v>161061275522500427</v>
      </c>
      <c r="F1738" t="s">
        <v>100</v>
      </c>
      <c r="G1738" t="s">
        <v>101</v>
      </c>
      <c r="H1738">
        <v>1610612741</v>
      </c>
      <c r="I1738" s="4" t="str">
        <f t="shared" si="325"/>
        <v>161061274122500427</v>
      </c>
      <c r="J1738">
        <v>0</v>
      </c>
      <c r="K1738">
        <v>0</v>
      </c>
      <c r="L1738">
        <v>102</v>
      </c>
      <c r="M1738">
        <v>109</v>
      </c>
      <c r="N1738">
        <v>22</v>
      </c>
      <c r="O1738">
        <v>4</v>
      </c>
      <c r="P1738">
        <v>7</v>
      </c>
      <c r="Q1738" s="2">
        <f t="shared" si="326"/>
        <v>0.49246813441483195</v>
      </c>
      <c r="R1738" s="3">
        <f t="shared" si="327"/>
        <v>82.56</v>
      </c>
      <c r="S1738" s="3">
        <f t="shared" si="328"/>
        <v>74</v>
      </c>
      <c r="T1738" s="3">
        <f t="shared" si="329"/>
        <v>123.54651162790698</v>
      </c>
      <c r="U1738" s="3">
        <f t="shared" si="330"/>
        <v>147.29729729729729</v>
      </c>
      <c r="V1738" s="3">
        <f t="shared" si="331"/>
        <v>-23.750785669390311</v>
      </c>
      <c r="W1738" s="2">
        <f t="shared" si="332"/>
        <v>2.75</v>
      </c>
      <c r="X1738">
        <v>93</v>
      </c>
      <c r="Y1738">
        <v>35</v>
      </c>
      <c r="Z1738" s="2">
        <v>0.376</v>
      </c>
      <c r="AA1738">
        <v>39</v>
      </c>
      <c r="AB1738">
        <v>11</v>
      </c>
      <c r="AC1738">
        <f t="shared" si="333"/>
        <v>33</v>
      </c>
      <c r="AD1738" s="2">
        <v>0.28199999999999997</v>
      </c>
      <c r="AE1738">
        <v>24</v>
      </c>
      <c r="AF1738">
        <v>21</v>
      </c>
      <c r="AG1738" s="2">
        <v>0.875</v>
      </c>
      <c r="AH1738">
        <v>33</v>
      </c>
      <c r="AI1738">
        <v>13</v>
      </c>
      <c r="AJ1738">
        <v>46</v>
      </c>
      <c r="AK1738">
        <v>20</v>
      </c>
      <c r="AL1738">
        <v>8</v>
      </c>
      <c r="AM1738">
        <v>-7</v>
      </c>
      <c r="AN1738">
        <v>240</v>
      </c>
      <c r="AO1738">
        <v>28</v>
      </c>
      <c r="AP1738">
        <v>24</v>
      </c>
      <c r="AQ1738">
        <v>33</v>
      </c>
      <c r="AR1738">
        <v>17</v>
      </c>
      <c r="AS1738">
        <v>11</v>
      </c>
      <c r="AT1738">
        <v>9</v>
      </c>
      <c r="AU1738">
        <v>14</v>
      </c>
      <c r="AV1738">
        <v>44</v>
      </c>
      <c r="AW1738">
        <f t="shared" si="334"/>
        <v>4</v>
      </c>
      <c r="AX1738">
        <f t="shared" si="335"/>
        <v>48</v>
      </c>
      <c r="AY1738" t="s">
        <v>102</v>
      </c>
      <c r="AZ1738" s="1">
        <v>46017.8125</v>
      </c>
      <c r="BA1738" s="1">
        <v>46017</v>
      </c>
      <c r="BB1738">
        <v>12</v>
      </c>
      <c r="BC1738" t="s">
        <v>122</v>
      </c>
      <c r="BD1738">
        <v>2025</v>
      </c>
    </row>
    <row r="1739" spans="1:56" x14ac:dyDescent="0.25">
      <c r="A1739">
        <v>22500427</v>
      </c>
      <c r="B1739" t="s">
        <v>100</v>
      </c>
      <c r="C1739" t="s">
        <v>101</v>
      </c>
      <c r="D1739">
        <v>1610612741</v>
      </c>
      <c r="E1739" t="str">
        <f t="shared" si="324"/>
        <v>161061274122500427</v>
      </c>
      <c r="F1739" t="s">
        <v>70</v>
      </c>
      <c r="G1739" t="s">
        <v>71</v>
      </c>
      <c r="H1739">
        <v>1610612755</v>
      </c>
      <c r="I1739" s="4" t="str">
        <f t="shared" si="325"/>
        <v>161061275522500427</v>
      </c>
      <c r="J1739">
        <v>1</v>
      </c>
      <c r="K1739">
        <v>1</v>
      </c>
      <c r="L1739">
        <v>109</v>
      </c>
      <c r="M1739">
        <v>102</v>
      </c>
      <c r="N1739">
        <v>31</v>
      </c>
      <c r="O1739">
        <v>6</v>
      </c>
      <c r="P1739">
        <v>3</v>
      </c>
      <c r="Q1739" s="2">
        <f t="shared" si="326"/>
        <v>0.56185567010309279</v>
      </c>
      <c r="R1739" s="3">
        <f t="shared" si="327"/>
        <v>74</v>
      </c>
      <c r="S1739" s="3">
        <f t="shared" si="328"/>
        <v>82.56</v>
      </c>
      <c r="T1739" s="3">
        <f t="shared" si="329"/>
        <v>147.29729729729729</v>
      </c>
      <c r="U1739" s="3">
        <f t="shared" si="330"/>
        <v>123.54651162790698</v>
      </c>
      <c r="V1739" s="3">
        <f t="shared" si="331"/>
        <v>23.750785669390311</v>
      </c>
      <c r="W1739" s="2">
        <f t="shared" si="332"/>
        <v>2.8181818181818183</v>
      </c>
      <c r="X1739">
        <v>86</v>
      </c>
      <c r="Y1739">
        <v>38</v>
      </c>
      <c r="Z1739" s="2">
        <v>0.442</v>
      </c>
      <c r="AA1739">
        <v>41</v>
      </c>
      <c r="AB1739">
        <v>14</v>
      </c>
      <c r="AC1739">
        <f t="shared" si="333"/>
        <v>42</v>
      </c>
      <c r="AD1739" s="2">
        <v>0.34100000000000003</v>
      </c>
      <c r="AE1739">
        <v>25</v>
      </c>
      <c r="AF1739">
        <v>19</v>
      </c>
      <c r="AG1739" s="2">
        <v>0.76</v>
      </c>
      <c r="AH1739">
        <v>40</v>
      </c>
      <c r="AI1739">
        <v>12</v>
      </c>
      <c r="AJ1739">
        <v>52</v>
      </c>
      <c r="AK1739">
        <v>18</v>
      </c>
      <c r="AL1739">
        <v>11</v>
      </c>
      <c r="AM1739">
        <v>7</v>
      </c>
      <c r="AN1739">
        <v>240</v>
      </c>
      <c r="AO1739">
        <v>30</v>
      </c>
      <c r="AP1739">
        <v>19</v>
      </c>
      <c r="AQ1739">
        <v>32</v>
      </c>
      <c r="AR1739">
        <v>28</v>
      </c>
      <c r="AS1739">
        <v>11</v>
      </c>
      <c r="AT1739">
        <v>13</v>
      </c>
      <c r="AU1739">
        <v>16</v>
      </c>
      <c r="AV1739">
        <v>48</v>
      </c>
      <c r="AW1739">
        <f t="shared" si="334"/>
        <v>0</v>
      </c>
      <c r="AX1739">
        <f t="shared" si="335"/>
        <v>48</v>
      </c>
      <c r="AY1739" t="s">
        <v>102</v>
      </c>
      <c r="AZ1739" s="1">
        <v>46017.8125</v>
      </c>
      <c r="BA1739" s="1">
        <v>46017</v>
      </c>
      <c r="BB1739">
        <v>12</v>
      </c>
      <c r="BC1739" t="s">
        <v>122</v>
      </c>
      <c r="BD1739">
        <v>2025</v>
      </c>
    </row>
    <row r="1740" spans="1:56" x14ac:dyDescent="0.25">
      <c r="A1740">
        <v>22500423</v>
      </c>
      <c r="B1740" t="s">
        <v>96</v>
      </c>
      <c r="C1740" t="s">
        <v>97</v>
      </c>
      <c r="D1740">
        <v>1610612748</v>
      </c>
      <c r="E1740" t="str">
        <f t="shared" si="324"/>
        <v>161061274822500423</v>
      </c>
      <c r="F1740" t="s">
        <v>83</v>
      </c>
      <c r="G1740" t="s">
        <v>84</v>
      </c>
      <c r="H1740">
        <v>1610612737</v>
      </c>
      <c r="I1740" s="4" t="str">
        <f t="shared" si="325"/>
        <v>161061273722500423</v>
      </c>
      <c r="J1740">
        <v>0</v>
      </c>
      <c r="K1740">
        <v>1</v>
      </c>
      <c r="L1740">
        <v>126</v>
      </c>
      <c r="M1740">
        <v>111</v>
      </c>
      <c r="N1740">
        <v>29</v>
      </c>
      <c r="O1740">
        <v>2</v>
      </c>
      <c r="P1740">
        <v>14</v>
      </c>
      <c r="Q1740" s="2">
        <f t="shared" si="326"/>
        <v>0.5629020729092209</v>
      </c>
      <c r="R1740" s="3">
        <f t="shared" si="327"/>
        <v>88.92</v>
      </c>
      <c r="S1740" s="3">
        <f t="shared" si="328"/>
        <v>68.239999999999995</v>
      </c>
      <c r="T1740" s="3">
        <f t="shared" si="329"/>
        <v>141.70040485829961</v>
      </c>
      <c r="U1740" s="3">
        <f t="shared" si="330"/>
        <v>162.6611957796014</v>
      </c>
      <c r="V1740" s="3">
        <f t="shared" si="331"/>
        <v>-20.960790921301793</v>
      </c>
      <c r="W1740" s="2">
        <f t="shared" si="332"/>
        <v>2.9</v>
      </c>
      <c r="X1740">
        <v>104</v>
      </c>
      <c r="Y1740">
        <v>49</v>
      </c>
      <c r="Z1740" s="2">
        <v>0.47099999999999997</v>
      </c>
      <c r="AA1740">
        <v>36</v>
      </c>
      <c r="AB1740">
        <v>11</v>
      </c>
      <c r="AC1740">
        <f t="shared" si="333"/>
        <v>33</v>
      </c>
      <c r="AD1740" s="2">
        <v>0.30599999999999999</v>
      </c>
      <c r="AE1740">
        <v>18</v>
      </c>
      <c r="AF1740">
        <v>17</v>
      </c>
      <c r="AG1740" s="2">
        <v>0.94399999999999995</v>
      </c>
      <c r="AH1740">
        <v>39</v>
      </c>
      <c r="AI1740">
        <v>13</v>
      </c>
      <c r="AJ1740">
        <v>52</v>
      </c>
      <c r="AK1740">
        <v>16</v>
      </c>
      <c r="AL1740">
        <v>10</v>
      </c>
      <c r="AM1740">
        <v>15</v>
      </c>
      <c r="AN1740">
        <v>240</v>
      </c>
      <c r="AO1740">
        <v>32</v>
      </c>
      <c r="AP1740">
        <v>31</v>
      </c>
      <c r="AQ1740">
        <v>27</v>
      </c>
      <c r="AR1740">
        <v>36</v>
      </c>
      <c r="AS1740">
        <v>17</v>
      </c>
      <c r="AT1740">
        <v>22</v>
      </c>
      <c r="AU1740">
        <v>22</v>
      </c>
      <c r="AV1740">
        <v>66</v>
      </c>
      <c r="AW1740">
        <f t="shared" si="334"/>
        <v>10</v>
      </c>
      <c r="AX1740">
        <f t="shared" si="335"/>
        <v>76</v>
      </c>
      <c r="AY1740" t="s">
        <v>102</v>
      </c>
      <c r="AZ1740" s="1">
        <v>46017.791666666664</v>
      </c>
      <c r="BA1740" s="1">
        <v>46017</v>
      </c>
      <c r="BB1740">
        <v>12</v>
      </c>
      <c r="BC1740" t="s">
        <v>122</v>
      </c>
      <c r="BD1740">
        <v>2025</v>
      </c>
    </row>
    <row r="1741" spans="1:56" x14ac:dyDescent="0.25">
      <c r="A1741">
        <v>22500423</v>
      </c>
      <c r="B1741" t="s">
        <v>83</v>
      </c>
      <c r="C1741" t="s">
        <v>84</v>
      </c>
      <c r="D1741">
        <v>1610612737</v>
      </c>
      <c r="E1741" t="str">
        <f t="shared" si="324"/>
        <v>161061273722500423</v>
      </c>
      <c r="F1741" t="s">
        <v>96</v>
      </c>
      <c r="G1741" t="s">
        <v>97</v>
      </c>
      <c r="H1741">
        <v>1610612748</v>
      </c>
      <c r="I1741" s="4" t="str">
        <f t="shared" si="325"/>
        <v>161061274822500423</v>
      </c>
      <c r="J1741">
        <v>1</v>
      </c>
      <c r="K1741">
        <v>0</v>
      </c>
      <c r="L1741">
        <v>111</v>
      </c>
      <c r="M1741">
        <v>126</v>
      </c>
      <c r="N1741">
        <v>26</v>
      </c>
      <c r="O1741">
        <v>5</v>
      </c>
      <c r="P1741">
        <v>6</v>
      </c>
      <c r="Q1741" s="2">
        <f t="shared" si="326"/>
        <v>0.5889219015280136</v>
      </c>
      <c r="R1741" s="3">
        <f t="shared" si="327"/>
        <v>68.239999999999995</v>
      </c>
      <c r="S1741" s="3">
        <f t="shared" si="328"/>
        <v>88.92</v>
      </c>
      <c r="T1741" s="3">
        <f t="shared" si="329"/>
        <v>162.6611957796014</v>
      </c>
      <c r="U1741" s="3">
        <f t="shared" si="330"/>
        <v>141.70040485829961</v>
      </c>
      <c r="V1741" s="3">
        <f t="shared" si="331"/>
        <v>20.960790921301793</v>
      </c>
      <c r="W1741" s="2">
        <f t="shared" si="332"/>
        <v>1.2380952380952381</v>
      </c>
      <c r="X1741">
        <v>85</v>
      </c>
      <c r="Y1741">
        <v>40</v>
      </c>
      <c r="Z1741" s="2">
        <v>0.47099999999999997</v>
      </c>
      <c r="AA1741">
        <v>36</v>
      </c>
      <c r="AB1741">
        <v>12</v>
      </c>
      <c r="AC1741">
        <f t="shared" si="333"/>
        <v>36</v>
      </c>
      <c r="AD1741" s="2">
        <v>0.33300000000000002</v>
      </c>
      <c r="AE1741">
        <v>21</v>
      </c>
      <c r="AF1741">
        <v>19</v>
      </c>
      <c r="AG1741" s="2">
        <v>0.90500000000000003</v>
      </c>
      <c r="AH1741">
        <v>37</v>
      </c>
      <c r="AI1741">
        <v>5</v>
      </c>
      <c r="AJ1741">
        <v>42</v>
      </c>
      <c r="AK1741">
        <v>16</v>
      </c>
      <c r="AL1741">
        <v>21</v>
      </c>
      <c r="AM1741">
        <v>-15</v>
      </c>
      <c r="AN1741">
        <v>240</v>
      </c>
      <c r="AO1741">
        <v>32</v>
      </c>
      <c r="AP1741">
        <v>19</v>
      </c>
      <c r="AQ1741">
        <v>33</v>
      </c>
      <c r="AR1741">
        <v>27</v>
      </c>
      <c r="AS1741">
        <v>2</v>
      </c>
      <c r="AT1741">
        <v>22</v>
      </c>
      <c r="AU1741">
        <v>9</v>
      </c>
      <c r="AV1741">
        <v>54</v>
      </c>
      <c r="AW1741">
        <f t="shared" si="334"/>
        <v>2</v>
      </c>
      <c r="AX1741">
        <f t="shared" si="335"/>
        <v>56</v>
      </c>
      <c r="AY1741" t="s">
        <v>102</v>
      </c>
      <c r="AZ1741" s="1">
        <v>46017.791666666664</v>
      </c>
      <c r="BA1741" s="1">
        <v>46017</v>
      </c>
      <c r="BB1741">
        <v>12</v>
      </c>
      <c r="BC1741" t="s">
        <v>122</v>
      </c>
      <c r="BD1741">
        <v>2025</v>
      </c>
    </row>
    <row r="1742" spans="1:56" x14ac:dyDescent="0.25">
      <c r="A1742">
        <v>22500424</v>
      </c>
      <c r="B1742" t="s">
        <v>92</v>
      </c>
      <c r="C1742" t="s">
        <v>93</v>
      </c>
      <c r="D1742">
        <v>1610612766</v>
      </c>
      <c r="E1742" t="str">
        <f t="shared" si="324"/>
        <v>161061276622500424</v>
      </c>
      <c r="F1742" t="s">
        <v>74</v>
      </c>
      <c r="G1742" t="s">
        <v>75</v>
      </c>
      <c r="H1742">
        <v>1610612753</v>
      </c>
      <c r="I1742" s="4" t="str">
        <f t="shared" si="325"/>
        <v>161061275322500424</v>
      </c>
      <c r="J1742">
        <v>0</v>
      </c>
      <c r="K1742">
        <v>1</v>
      </c>
      <c r="L1742">
        <v>120</v>
      </c>
      <c r="M1742">
        <v>105</v>
      </c>
      <c r="N1742">
        <v>23</v>
      </c>
      <c r="O1742">
        <v>6</v>
      </c>
      <c r="P1742">
        <v>3</v>
      </c>
      <c r="Q1742" s="2">
        <f t="shared" si="326"/>
        <v>0.60410793395086593</v>
      </c>
      <c r="R1742" s="3">
        <f t="shared" si="327"/>
        <v>69.319999999999993</v>
      </c>
      <c r="S1742" s="3">
        <f t="shared" si="328"/>
        <v>78.12</v>
      </c>
      <c r="T1742" s="3">
        <f t="shared" si="329"/>
        <v>173.11021350259668</v>
      </c>
      <c r="U1742" s="3">
        <f t="shared" si="330"/>
        <v>134.40860215053763</v>
      </c>
      <c r="V1742" s="3">
        <f t="shared" si="331"/>
        <v>38.701611352059047</v>
      </c>
      <c r="W1742" s="2">
        <f t="shared" si="332"/>
        <v>1.6428571428571428</v>
      </c>
      <c r="X1742">
        <v>87</v>
      </c>
      <c r="Y1742">
        <v>41</v>
      </c>
      <c r="Z1742" s="2">
        <v>0.47099999999999997</v>
      </c>
      <c r="AA1742">
        <v>39</v>
      </c>
      <c r="AB1742">
        <v>19</v>
      </c>
      <c r="AC1742">
        <f t="shared" si="333"/>
        <v>57</v>
      </c>
      <c r="AD1742" s="2">
        <v>0.48699999999999999</v>
      </c>
      <c r="AE1742">
        <v>28</v>
      </c>
      <c r="AF1742">
        <v>19</v>
      </c>
      <c r="AG1742" s="2">
        <v>0.67900000000000005</v>
      </c>
      <c r="AH1742">
        <v>37</v>
      </c>
      <c r="AI1742">
        <v>16</v>
      </c>
      <c r="AJ1742">
        <v>53</v>
      </c>
      <c r="AK1742">
        <v>19</v>
      </c>
      <c r="AL1742">
        <v>14</v>
      </c>
      <c r="AM1742">
        <v>15</v>
      </c>
      <c r="AN1742">
        <v>240</v>
      </c>
      <c r="AO1742">
        <v>38</v>
      </c>
      <c r="AP1742">
        <v>19</v>
      </c>
      <c r="AQ1742">
        <v>39</v>
      </c>
      <c r="AR1742">
        <v>24</v>
      </c>
      <c r="AS1742">
        <v>24</v>
      </c>
      <c r="AT1742">
        <v>4</v>
      </c>
      <c r="AU1742">
        <v>11</v>
      </c>
      <c r="AV1742">
        <v>42</v>
      </c>
      <c r="AW1742">
        <f t="shared" si="334"/>
        <v>2</v>
      </c>
      <c r="AX1742">
        <f t="shared" si="335"/>
        <v>44</v>
      </c>
      <c r="AY1742" t="s">
        <v>102</v>
      </c>
      <c r="AZ1742" s="1">
        <v>46017.791666666664</v>
      </c>
      <c r="BA1742" s="1">
        <v>46017</v>
      </c>
      <c r="BB1742">
        <v>12</v>
      </c>
      <c r="BC1742" t="s">
        <v>122</v>
      </c>
      <c r="BD1742">
        <v>2025</v>
      </c>
    </row>
    <row r="1743" spans="1:56" x14ac:dyDescent="0.25">
      <c r="A1743">
        <v>22500424</v>
      </c>
      <c r="B1743" t="s">
        <v>74</v>
      </c>
      <c r="C1743" t="s">
        <v>75</v>
      </c>
      <c r="D1743">
        <v>1610612753</v>
      </c>
      <c r="E1743" t="str">
        <f t="shared" si="324"/>
        <v>161061275322500424</v>
      </c>
      <c r="F1743" t="s">
        <v>92</v>
      </c>
      <c r="G1743" t="s">
        <v>93</v>
      </c>
      <c r="H1743">
        <v>1610612766</v>
      </c>
      <c r="I1743" s="4" t="str">
        <f t="shared" si="325"/>
        <v>161061276622500424</v>
      </c>
      <c r="J1743">
        <v>1</v>
      </c>
      <c r="K1743">
        <v>0</v>
      </c>
      <c r="L1743">
        <v>105</v>
      </c>
      <c r="M1743">
        <v>120</v>
      </c>
      <c r="N1743">
        <v>22</v>
      </c>
      <c r="O1743">
        <v>7</v>
      </c>
      <c r="P1743">
        <v>7</v>
      </c>
      <c r="Q1743" s="2">
        <f t="shared" si="326"/>
        <v>0.50911559348332036</v>
      </c>
      <c r="R1743" s="3">
        <f t="shared" si="327"/>
        <v>78.12</v>
      </c>
      <c r="S1743" s="3">
        <f t="shared" si="328"/>
        <v>69.319999999999993</v>
      </c>
      <c r="T1743" s="3">
        <f t="shared" si="329"/>
        <v>134.40860215053763</v>
      </c>
      <c r="U1743" s="3">
        <f t="shared" si="330"/>
        <v>173.11021350259668</v>
      </c>
      <c r="V1743" s="3">
        <f t="shared" si="331"/>
        <v>-38.701611352059047</v>
      </c>
      <c r="W1743" s="2">
        <f t="shared" si="332"/>
        <v>2.4444444444444446</v>
      </c>
      <c r="X1743">
        <v>93</v>
      </c>
      <c r="Y1743">
        <v>37</v>
      </c>
      <c r="Z1743" s="2">
        <v>0.39800000000000002</v>
      </c>
      <c r="AA1743">
        <v>35</v>
      </c>
      <c r="AB1743">
        <v>11</v>
      </c>
      <c r="AC1743">
        <f t="shared" si="333"/>
        <v>33</v>
      </c>
      <c r="AD1743" s="2">
        <v>0.314</v>
      </c>
      <c r="AE1743">
        <v>23</v>
      </c>
      <c r="AF1743">
        <v>20</v>
      </c>
      <c r="AG1743" s="2">
        <v>0.87</v>
      </c>
      <c r="AH1743">
        <v>26</v>
      </c>
      <c r="AI1743">
        <v>16</v>
      </c>
      <c r="AJ1743">
        <v>42</v>
      </c>
      <c r="AK1743">
        <v>25</v>
      </c>
      <c r="AL1743">
        <v>9</v>
      </c>
      <c r="AM1743">
        <v>-15</v>
      </c>
      <c r="AN1743">
        <v>240</v>
      </c>
      <c r="AO1743">
        <v>28</v>
      </c>
      <c r="AP1743">
        <v>20</v>
      </c>
      <c r="AQ1743">
        <v>29</v>
      </c>
      <c r="AR1743">
        <v>28</v>
      </c>
      <c r="AS1743">
        <v>4</v>
      </c>
      <c r="AT1743">
        <v>10</v>
      </c>
      <c r="AU1743">
        <v>9</v>
      </c>
      <c r="AV1743">
        <v>46</v>
      </c>
      <c r="AW1743">
        <f t="shared" si="334"/>
        <v>6</v>
      </c>
      <c r="AX1743">
        <f t="shared" si="335"/>
        <v>52</v>
      </c>
      <c r="AY1743" t="s">
        <v>102</v>
      </c>
      <c r="AZ1743" s="1">
        <v>46017.791666666664</v>
      </c>
      <c r="BA1743" s="1">
        <v>46017</v>
      </c>
      <c r="BB1743">
        <v>12</v>
      </c>
      <c r="BC1743" t="s">
        <v>122</v>
      </c>
      <c r="BD1743">
        <v>2025</v>
      </c>
    </row>
    <row r="1744" spans="1:56" x14ac:dyDescent="0.25">
      <c r="A1744">
        <v>22500425</v>
      </c>
      <c r="B1744" t="s">
        <v>72</v>
      </c>
      <c r="C1744" t="s">
        <v>73</v>
      </c>
      <c r="D1744">
        <v>1610612761</v>
      </c>
      <c r="E1744" t="str">
        <f t="shared" si="324"/>
        <v>161061276122500425</v>
      </c>
      <c r="F1744" t="s">
        <v>111</v>
      </c>
      <c r="G1744" t="s">
        <v>112</v>
      </c>
      <c r="H1744">
        <v>1610612764</v>
      </c>
      <c r="I1744" s="4" t="str">
        <f t="shared" si="325"/>
        <v>161061276422500425</v>
      </c>
      <c r="J1744">
        <v>0</v>
      </c>
      <c r="K1744">
        <v>0</v>
      </c>
      <c r="L1744">
        <v>117</v>
      </c>
      <c r="M1744">
        <v>138</v>
      </c>
      <c r="N1744">
        <v>26</v>
      </c>
      <c r="O1744">
        <v>5</v>
      </c>
      <c r="P1744">
        <v>10</v>
      </c>
      <c r="Q1744" s="2">
        <f t="shared" si="326"/>
        <v>0.56862363919129089</v>
      </c>
      <c r="R1744" s="3">
        <f t="shared" si="327"/>
        <v>83.88</v>
      </c>
      <c r="S1744" s="3">
        <f t="shared" si="328"/>
        <v>79.92</v>
      </c>
      <c r="T1744" s="3">
        <f t="shared" si="329"/>
        <v>139.48497854077254</v>
      </c>
      <c r="U1744" s="3">
        <f t="shared" si="330"/>
        <v>172.67267267267269</v>
      </c>
      <c r="V1744" s="3">
        <f t="shared" si="331"/>
        <v>-33.187694131900145</v>
      </c>
      <c r="W1744" s="2">
        <f t="shared" si="332"/>
        <v>2.3636363636363638</v>
      </c>
      <c r="X1744">
        <v>91</v>
      </c>
      <c r="Y1744">
        <v>40</v>
      </c>
      <c r="Z1744" s="2">
        <v>0.44</v>
      </c>
      <c r="AA1744">
        <v>36</v>
      </c>
      <c r="AB1744">
        <v>12</v>
      </c>
      <c r="AC1744">
        <f t="shared" si="333"/>
        <v>36</v>
      </c>
      <c r="AD1744" s="2">
        <v>0.33300000000000002</v>
      </c>
      <c r="AE1744">
        <v>27</v>
      </c>
      <c r="AF1744">
        <v>25</v>
      </c>
      <c r="AG1744" s="2">
        <v>0.92600000000000005</v>
      </c>
      <c r="AH1744">
        <v>25</v>
      </c>
      <c r="AI1744">
        <v>8</v>
      </c>
      <c r="AJ1744">
        <v>33</v>
      </c>
      <c r="AK1744">
        <v>16</v>
      </c>
      <c r="AL1744">
        <v>11</v>
      </c>
      <c r="AM1744">
        <v>-21</v>
      </c>
      <c r="AN1744">
        <v>240</v>
      </c>
      <c r="AO1744">
        <v>32</v>
      </c>
      <c r="AP1744">
        <v>30</v>
      </c>
      <c r="AQ1744">
        <v>38</v>
      </c>
      <c r="AR1744">
        <v>17</v>
      </c>
      <c r="AS1744">
        <v>3</v>
      </c>
      <c r="AT1744">
        <v>10</v>
      </c>
      <c r="AU1744">
        <v>11</v>
      </c>
      <c r="AV1744">
        <v>44</v>
      </c>
      <c r="AW1744">
        <f t="shared" si="334"/>
        <v>12</v>
      </c>
      <c r="AX1744">
        <f t="shared" si="335"/>
        <v>56</v>
      </c>
      <c r="AY1744" t="s">
        <v>102</v>
      </c>
      <c r="AZ1744" s="1">
        <v>46017.791666666664</v>
      </c>
      <c r="BA1744" s="1">
        <v>46017</v>
      </c>
      <c r="BB1744">
        <v>12</v>
      </c>
      <c r="BC1744" t="s">
        <v>122</v>
      </c>
      <c r="BD1744">
        <v>2025</v>
      </c>
    </row>
    <row r="1745" spans="1:56" x14ac:dyDescent="0.25">
      <c r="A1745">
        <v>22500425</v>
      </c>
      <c r="B1745" t="s">
        <v>111</v>
      </c>
      <c r="C1745" t="s">
        <v>112</v>
      </c>
      <c r="D1745">
        <v>1610612764</v>
      </c>
      <c r="E1745" t="str">
        <f t="shared" si="324"/>
        <v>161061276422500425</v>
      </c>
      <c r="F1745" t="s">
        <v>72</v>
      </c>
      <c r="G1745" t="s">
        <v>73</v>
      </c>
      <c r="H1745">
        <v>1610612761</v>
      </c>
      <c r="I1745" s="4" t="str">
        <f t="shared" si="325"/>
        <v>161061276122500425</v>
      </c>
      <c r="J1745">
        <v>1</v>
      </c>
      <c r="K1745">
        <v>1</v>
      </c>
      <c r="L1745">
        <v>138</v>
      </c>
      <c r="M1745">
        <v>117</v>
      </c>
      <c r="N1745">
        <v>26</v>
      </c>
      <c r="O1745">
        <v>7</v>
      </c>
      <c r="P1745">
        <v>8</v>
      </c>
      <c r="Q1745" s="2">
        <f t="shared" si="326"/>
        <v>0.69753336029114432</v>
      </c>
      <c r="R1745" s="3">
        <f t="shared" si="327"/>
        <v>79.92</v>
      </c>
      <c r="S1745" s="3">
        <f t="shared" si="328"/>
        <v>83.88</v>
      </c>
      <c r="T1745" s="3">
        <f t="shared" si="329"/>
        <v>172.67267267267269</v>
      </c>
      <c r="U1745" s="3">
        <f t="shared" si="330"/>
        <v>139.48497854077254</v>
      </c>
      <c r="V1745" s="3">
        <f t="shared" si="331"/>
        <v>33.187694131900145</v>
      </c>
      <c r="W1745" s="2">
        <f t="shared" si="332"/>
        <v>2</v>
      </c>
      <c r="X1745">
        <v>91</v>
      </c>
      <c r="Y1745">
        <v>54</v>
      </c>
      <c r="Z1745" s="2">
        <v>0.59299999999999997</v>
      </c>
      <c r="AA1745">
        <v>33</v>
      </c>
      <c r="AB1745">
        <v>15</v>
      </c>
      <c r="AC1745">
        <f t="shared" si="333"/>
        <v>45</v>
      </c>
      <c r="AD1745" s="2">
        <v>0.45500000000000002</v>
      </c>
      <c r="AE1745">
        <v>18</v>
      </c>
      <c r="AF1745">
        <v>15</v>
      </c>
      <c r="AG1745" s="2">
        <v>0.83299999999999996</v>
      </c>
      <c r="AH1745">
        <v>40</v>
      </c>
      <c r="AI1745">
        <v>6</v>
      </c>
      <c r="AJ1745">
        <v>46</v>
      </c>
      <c r="AK1745">
        <v>23</v>
      </c>
      <c r="AL1745">
        <v>13</v>
      </c>
      <c r="AM1745">
        <v>21</v>
      </c>
      <c r="AN1745">
        <v>240</v>
      </c>
      <c r="AO1745">
        <v>35</v>
      </c>
      <c r="AP1745">
        <v>38</v>
      </c>
      <c r="AQ1745">
        <v>29</v>
      </c>
      <c r="AR1745">
        <v>36</v>
      </c>
      <c r="AS1745">
        <v>21</v>
      </c>
      <c r="AT1745">
        <v>21</v>
      </c>
      <c r="AU1745">
        <v>15</v>
      </c>
      <c r="AV1745">
        <v>62</v>
      </c>
      <c r="AW1745">
        <f t="shared" si="334"/>
        <v>16</v>
      </c>
      <c r="AX1745">
        <f t="shared" si="335"/>
        <v>78</v>
      </c>
      <c r="AY1745" t="s">
        <v>102</v>
      </c>
      <c r="AZ1745" s="1">
        <v>46017.791666666664</v>
      </c>
      <c r="BA1745" s="1">
        <v>46017</v>
      </c>
      <c r="BB1745">
        <v>12</v>
      </c>
      <c r="BC1745" t="s">
        <v>122</v>
      </c>
      <c r="BD1745">
        <v>2025</v>
      </c>
    </row>
    <row r="1746" spans="1:56" x14ac:dyDescent="0.25">
      <c r="A1746">
        <v>22500426</v>
      </c>
      <c r="B1746" t="s">
        <v>76</v>
      </c>
      <c r="C1746" t="s">
        <v>77</v>
      </c>
      <c r="D1746">
        <v>1610612738</v>
      </c>
      <c r="E1746" t="str">
        <f t="shared" si="324"/>
        <v>161061273822500426</v>
      </c>
      <c r="F1746" t="s">
        <v>113</v>
      </c>
      <c r="G1746" t="s">
        <v>114</v>
      </c>
      <c r="H1746">
        <v>1610612754</v>
      </c>
      <c r="I1746" s="4" t="str">
        <f t="shared" si="325"/>
        <v>161061275422500426</v>
      </c>
      <c r="J1746">
        <v>0</v>
      </c>
      <c r="K1746">
        <v>1</v>
      </c>
      <c r="L1746">
        <v>140</v>
      </c>
      <c r="M1746">
        <v>122</v>
      </c>
      <c r="N1746">
        <v>26</v>
      </c>
      <c r="O1746">
        <v>3</v>
      </c>
      <c r="P1746">
        <v>8</v>
      </c>
      <c r="Q1746" s="2">
        <f t="shared" si="326"/>
        <v>0.71457737852184555</v>
      </c>
      <c r="R1746" s="3">
        <f t="shared" si="327"/>
        <v>73.960000000000008</v>
      </c>
      <c r="S1746" s="3">
        <f t="shared" si="328"/>
        <v>72.8</v>
      </c>
      <c r="T1746" s="3">
        <f t="shared" si="329"/>
        <v>189.29150892374253</v>
      </c>
      <c r="U1746" s="3">
        <f t="shared" si="330"/>
        <v>167.58241758241758</v>
      </c>
      <c r="V1746" s="3">
        <f t="shared" si="331"/>
        <v>21.70909134132495</v>
      </c>
      <c r="W1746" s="2">
        <f t="shared" si="332"/>
        <v>2.1666666666666665</v>
      </c>
      <c r="X1746">
        <v>83</v>
      </c>
      <c r="Y1746">
        <v>47</v>
      </c>
      <c r="Z1746" s="2">
        <v>0.56599999999999995</v>
      </c>
      <c r="AA1746">
        <v>39</v>
      </c>
      <c r="AB1746">
        <v>20</v>
      </c>
      <c r="AC1746">
        <f t="shared" si="333"/>
        <v>60</v>
      </c>
      <c r="AD1746" s="2">
        <v>0.51300000000000001</v>
      </c>
      <c r="AE1746">
        <v>34</v>
      </c>
      <c r="AF1746">
        <v>26</v>
      </c>
      <c r="AG1746" s="2">
        <v>0.76500000000000001</v>
      </c>
      <c r="AH1746">
        <v>31</v>
      </c>
      <c r="AI1746">
        <v>12</v>
      </c>
      <c r="AJ1746">
        <v>43</v>
      </c>
      <c r="AK1746">
        <v>22</v>
      </c>
      <c r="AL1746">
        <v>12</v>
      </c>
      <c r="AM1746">
        <v>18</v>
      </c>
      <c r="AN1746">
        <v>240</v>
      </c>
      <c r="AO1746">
        <v>28</v>
      </c>
      <c r="AP1746">
        <v>47</v>
      </c>
      <c r="AQ1746">
        <v>36</v>
      </c>
      <c r="AR1746">
        <v>29</v>
      </c>
      <c r="AS1746">
        <v>28</v>
      </c>
      <c r="AT1746">
        <v>14</v>
      </c>
      <c r="AU1746">
        <v>22</v>
      </c>
      <c r="AV1746">
        <v>38</v>
      </c>
      <c r="AW1746">
        <f t="shared" si="334"/>
        <v>16</v>
      </c>
      <c r="AX1746">
        <f t="shared" si="335"/>
        <v>54</v>
      </c>
      <c r="AY1746" t="s">
        <v>102</v>
      </c>
      <c r="AZ1746" s="1">
        <v>46017.791666666664</v>
      </c>
      <c r="BA1746" s="1">
        <v>46017</v>
      </c>
      <c r="BB1746">
        <v>12</v>
      </c>
      <c r="BC1746" t="s">
        <v>122</v>
      </c>
      <c r="BD1746">
        <v>2025</v>
      </c>
    </row>
    <row r="1747" spans="1:56" x14ac:dyDescent="0.25">
      <c r="A1747">
        <v>22500426</v>
      </c>
      <c r="B1747" t="s">
        <v>113</v>
      </c>
      <c r="C1747" t="s">
        <v>114</v>
      </c>
      <c r="D1747">
        <v>1610612754</v>
      </c>
      <c r="E1747" t="str">
        <f t="shared" si="324"/>
        <v>161061275422500426</v>
      </c>
      <c r="F1747" t="s">
        <v>76</v>
      </c>
      <c r="G1747" t="s">
        <v>77</v>
      </c>
      <c r="H1747">
        <v>1610612738</v>
      </c>
      <c r="I1747" s="4" t="str">
        <f t="shared" si="325"/>
        <v>161061273822500426</v>
      </c>
      <c r="J1747">
        <v>1</v>
      </c>
      <c r="K1747">
        <v>0</v>
      </c>
      <c r="L1747">
        <v>122</v>
      </c>
      <c r="M1747">
        <v>140</v>
      </c>
      <c r="N1747">
        <v>29</v>
      </c>
      <c r="O1747">
        <v>3</v>
      </c>
      <c r="P1747">
        <v>6</v>
      </c>
      <c r="Q1747" s="2">
        <f t="shared" si="326"/>
        <v>0.62372188139059304</v>
      </c>
      <c r="R1747" s="3">
        <f t="shared" si="327"/>
        <v>72.8</v>
      </c>
      <c r="S1747" s="3">
        <f t="shared" si="328"/>
        <v>73.960000000000008</v>
      </c>
      <c r="T1747" s="3">
        <f t="shared" si="329"/>
        <v>167.58241758241758</v>
      </c>
      <c r="U1747" s="3">
        <f t="shared" si="330"/>
        <v>189.29150892374253</v>
      </c>
      <c r="V1747" s="3">
        <f t="shared" si="331"/>
        <v>-21.70909134132495</v>
      </c>
      <c r="W1747" s="2">
        <f t="shared" si="332"/>
        <v>2.0714285714285716</v>
      </c>
      <c r="X1747">
        <v>89</v>
      </c>
      <c r="Y1747">
        <v>44</v>
      </c>
      <c r="Z1747" s="2">
        <v>0.49399999999999999</v>
      </c>
      <c r="AA1747">
        <v>44</v>
      </c>
      <c r="AB1747">
        <v>18</v>
      </c>
      <c r="AC1747">
        <f t="shared" si="333"/>
        <v>54</v>
      </c>
      <c r="AD1747" s="2">
        <v>0.40899999999999997</v>
      </c>
      <c r="AE1747">
        <v>20</v>
      </c>
      <c r="AF1747">
        <v>16</v>
      </c>
      <c r="AG1747" s="2">
        <v>0.8</v>
      </c>
      <c r="AH1747">
        <v>24</v>
      </c>
      <c r="AI1747">
        <v>11</v>
      </c>
      <c r="AJ1747">
        <v>35</v>
      </c>
      <c r="AK1747">
        <v>28</v>
      </c>
      <c r="AL1747">
        <v>14</v>
      </c>
      <c r="AM1747">
        <v>-18</v>
      </c>
      <c r="AN1747">
        <v>240</v>
      </c>
      <c r="AO1747">
        <v>39</v>
      </c>
      <c r="AP1747">
        <v>22</v>
      </c>
      <c r="AQ1747">
        <v>30</v>
      </c>
      <c r="AR1747">
        <v>31</v>
      </c>
      <c r="AS1747">
        <v>15</v>
      </c>
      <c r="AT1747">
        <v>14</v>
      </c>
      <c r="AU1747">
        <v>14</v>
      </c>
      <c r="AV1747">
        <v>42</v>
      </c>
      <c r="AW1747">
        <f t="shared" si="334"/>
        <v>10</v>
      </c>
      <c r="AX1747">
        <f t="shared" si="335"/>
        <v>52</v>
      </c>
      <c r="AY1747" t="s">
        <v>102</v>
      </c>
      <c r="AZ1747" s="1">
        <v>46017.791666666664</v>
      </c>
      <c r="BA1747" s="1">
        <v>46017</v>
      </c>
      <c r="BB1747">
        <v>12</v>
      </c>
      <c r="BC1747" t="s">
        <v>122</v>
      </c>
      <c r="BD1747">
        <v>2025</v>
      </c>
    </row>
    <row r="1748" spans="1:56" x14ac:dyDescent="0.25">
      <c r="A1748">
        <v>22500013</v>
      </c>
      <c r="B1748" t="s">
        <v>66</v>
      </c>
      <c r="C1748" t="s">
        <v>67</v>
      </c>
      <c r="D1748">
        <v>1610612750</v>
      </c>
      <c r="E1748" t="str">
        <f t="shared" si="324"/>
        <v>161061275022500013</v>
      </c>
      <c r="F1748" t="s">
        <v>80</v>
      </c>
      <c r="G1748" t="s">
        <v>81</v>
      </c>
      <c r="H1748">
        <v>1610612743</v>
      </c>
      <c r="I1748" s="4" t="str">
        <f t="shared" si="325"/>
        <v>161061274322500013</v>
      </c>
      <c r="J1748">
        <v>0</v>
      </c>
      <c r="K1748">
        <v>0</v>
      </c>
      <c r="L1748">
        <v>138</v>
      </c>
      <c r="M1748">
        <v>142</v>
      </c>
      <c r="N1748">
        <v>31</v>
      </c>
      <c r="O1748">
        <v>12</v>
      </c>
      <c r="P1748">
        <v>10</v>
      </c>
      <c r="Q1748" s="2">
        <f t="shared" si="326"/>
        <v>0.5887372013651877</v>
      </c>
      <c r="R1748" s="3">
        <f t="shared" si="327"/>
        <v>93.2</v>
      </c>
      <c r="S1748" s="3">
        <f t="shared" si="328"/>
        <v>87.08</v>
      </c>
      <c r="T1748" s="3">
        <f t="shared" si="329"/>
        <v>148.06866952789699</v>
      </c>
      <c r="U1748" s="3">
        <f t="shared" si="330"/>
        <v>163.06844281120809</v>
      </c>
      <c r="V1748" s="3">
        <f t="shared" si="331"/>
        <v>-14.9997732833111</v>
      </c>
      <c r="W1748" s="2">
        <f t="shared" si="332"/>
        <v>2.3846153846153846</v>
      </c>
      <c r="X1748">
        <v>104</v>
      </c>
      <c r="Y1748">
        <v>51</v>
      </c>
      <c r="Z1748" s="2">
        <v>0.49</v>
      </c>
      <c r="AA1748">
        <v>45</v>
      </c>
      <c r="AB1748">
        <v>12</v>
      </c>
      <c r="AC1748">
        <f t="shared" si="333"/>
        <v>36</v>
      </c>
      <c r="AD1748" s="2">
        <v>0.26700000000000002</v>
      </c>
      <c r="AE1748">
        <v>30</v>
      </c>
      <c r="AF1748">
        <v>24</v>
      </c>
      <c r="AG1748" s="2">
        <v>0.8</v>
      </c>
      <c r="AH1748">
        <v>36</v>
      </c>
      <c r="AI1748">
        <v>11</v>
      </c>
      <c r="AJ1748">
        <v>47</v>
      </c>
      <c r="AK1748">
        <v>27</v>
      </c>
      <c r="AL1748">
        <v>13</v>
      </c>
      <c r="AM1748">
        <v>-4</v>
      </c>
      <c r="AN1748">
        <v>265</v>
      </c>
      <c r="AO1748">
        <v>29</v>
      </c>
      <c r="AP1748">
        <v>26</v>
      </c>
      <c r="AQ1748">
        <v>23</v>
      </c>
      <c r="AR1748">
        <v>37</v>
      </c>
      <c r="AS1748">
        <v>9</v>
      </c>
      <c r="AT1748">
        <v>31</v>
      </c>
      <c r="AU1748">
        <v>26</v>
      </c>
      <c r="AV1748">
        <v>70</v>
      </c>
      <c r="AW1748">
        <f t="shared" si="334"/>
        <v>8</v>
      </c>
      <c r="AX1748">
        <f t="shared" si="335"/>
        <v>78</v>
      </c>
      <c r="AY1748" t="s">
        <v>102</v>
      </c>
      <c r="AZ1748" s="1">
        <v>46016.9375</v>
      </c>
      <c r="BA1748" s="1">
        <v>46016</v>
      </c>
      <c r="BB1748">
        <v>12</v>
      </c>
      <c r="BC1748" t="s">
        <v>122</v>
      </c>
      <c r="BD1748">
        <v>2025</v>
      </c>
    </row>
    <row r="1749" spans="1:56" x14ac:dyDescent="0.25">
      <c r="A1749">
        <v>22500013</v>
      </c>
      <c r="B1749" t="s">
        <v>80</v>
      </c>
      <c r="C1749" t="s">
        <v>81</v>
      </c>
      <c r="D1749">
        <v>1610612743</v>
      </c>
      <c r="E1749" t="str">
        <f t="shared" si="324"/>
        <v>161061274322500013</v>
      </c>
      <c r="F1749" t="s">
        <v>66</v>
      </c>
      <c r="G1749" t="s">
        <v>67</v>
      </c>
      <c r="H1749">
        <v>1610612750</v>
      </c>
      <c r="I1749" s="4" t="str">
        <f t="shared" si="325"/>
        <v>161061275022500013</v>
      </c>
      <c r="J1749">
        <v>1</v>
      </c>
      <c r="K1749">
        <v>1</v>
      </c>
      <c r="L1749">
        <v>142</v>
      </c>
      <c r="M1749">
        <v>138</v>
      </c>
      <c r="N1749">
        <v>31</v>
      </c>
      <c r="O1749">
        <v>5</v>
      </c>
      <c r="P1749">
        <v>6</v>
      </c>
      <c r="Q1749" s="2">
        <f t="shared" si="326"/>
        <v>0.6169621133124783</v>
      </c>
      <c r="R1749" s="3">
        <f t="shared" si="327"/>
        <v>87.08</v>
      </c>
      <c r="S1749" s="3">
        <f t="shared" si="328"/>
        <v>93.2</v>
      </c>
      <c r="T1749" s="3">
        <f t="shared" si="329"/>
        <v>163.06844281120809</v>
      </c>
      <c r="U1749" s="3">
        <f t="shared" si="330"/>
        <v>148.06866952789699</v>
      </c>
      <c r="V1749" s="3">
        <f t="shared" si="331"/>
        <v>14.9997732833111</v>
      </c>
      <c r="W1749" s="2">
        <f t="shared" si="332"/>
        <v>1.8235294117647058</v>
      </c>
      <c r="X1749">
        <v>101</v>
      </c>
      <c r="Y1749">
        <v>47</v>
      </c>
      <c r="Z1749" s="2">
        <v>0.46500000000000002</v>
      </c>
      <c r="AA1749">
        <v>43</v>
      </c>
      <c r="AB1749">
        <v>19</v>
      </c>
      <c r="AC1749">
        <f t="shared" si="333"/>
        <v>57</v>
      </c>
      <c r="AD1749" s="2">
        <v>0.442</v>
      </c>
      <c r="AE1749">
        <v>32</v>
      </c>
      <c r="AF1749">
        <v>29</v>
      </c>
      <c r="AG1749" s="2">
        <v>0.90600000000000003</v>
      </c>
      <c r="AH1749">
        <v>34</v>
      </c>
      <c r="AI1749">
        <v>11</v>
      </c>
      <c r="AJ1749">
        <v>45</v>
      </c>
      <c r="AK1749">
        <v>18</v>
      </c>
      <c r="AL1749">
        <v>17</v>
      </c>
      <c r="AM1749">
        <v>4</v>
      </c>
      <c r="AN1749">
        <v>265</v>
      </c>
      <c r="AO1749">
        <v>32</v>
      </c>
      <c r="AP1749">
        <v>25</v>
      </c>
      <c r="AQ1749">
        <v>35</v>
      </c>
      <c r="AR1749">
        <v>23</v>
      </c>
      <c r="AS1749">
        <v>16</v>
      </c>
      <c r="AT1749">
        <v>14</v>
      </c>
      <c r="AU1749">
        <v>15</v>
      </c>
      <c r="AV1749">
        <v>50</v>
      </c>
      <c r="AW1749">
        <f t="shared" si="334"/>
        <v>6</v>
      </c>
      <c r="AX1749">
        <f t="shared" si="335"/>
        <v>56</v>
      </c>
      <c r="AY1749" t="s">
        <v>102</v>
      </c>
      <c r="AZ1749" s="1">
        <v>46016.9375</v>
      </c>
      <c r="BA1749" s="1">
        <v>46016</v>
      </c>
      <c r="BB1749">
        <v>12</v>
      </c>
      <c r="BC1749" t="s">
        <v>122</v>
      </c>
      <c r="BD1749">
        <v>2025</v>
      </c>
    </row>
    <row r="1750" spans="1:56" x14ac:dyDescent="0.25">
      <c r="A1750">
        <v>22500012</v>
      </c>
      <c r="B1750" t="s">
        <v>68</v>
      </c>
      <c r="C1750" t="s">
        <v>69</v>
      </c>
      <c r="D1750">
        <v>1610612747</v>
      </c>
      <c r="E1750" t="str">
        <f t="shared" si="324"/>
        <v>161061274722500012</v>
      </c>
      <c r="F1750" t="s">
        <v>78</v>
      </c>
      <c r="G1750" t="s">
        <v>79</v>
      </c>
      <c r="H1750">
        <v>1610612745</v>
      </c>
      <c r="I1750" s="4" t="str">
        <f t="shared" si="325"/>
        <v>161061274522500012</v>
      </c>
      <c r="J1750">
        <v>1</v>
      </c>
      <c r="K1750">
        <v>0</v>
      </c>
      <c r="L1750">
        <v>96</v>
      </c>
      <c r="M1750">
        <v>119</v>
      </c>
      <c r="N1750">
        <v>19</v>
      </c>
      <c r="O1750">
        <v>5</v>
      </c>
      <c r="P1750">
        <v>7</v>
      </c>
      <c r="Q1750" s="2">
        <f t="shared" si="326"/>
        <v>0.58651026392961869</v>
      </c>
      <c r="R1750" s="3">
        <f t="shared" si="327"/>
        <v>58.84</v>
      </c>
      <c r="S1750" s="3">
        <f t="shared" si="328"/>
        <v>66.36</v>
      </c>
      <c r="T1750" s="3">
        <f t="shared" si="329"/>
        <v>163.15431679129844</v>
      </c>
      <c r="U1750" s="3">
        <f t="shared" si="330"/>
        <v>179.32489451476795</v>
      </c>
      <c r="V1750" s="3">
        <f t="shared" si="331"/>
        <v>-16.170577723469506</v>
      </c>
      <c r="W1750" s="2">
        <f t="shared" si="332"/>
        <v>1.1875</v>
      </c>
      <c r="X1750">
        <v>77</v>
      </c>
      <c r="Y1750">
        <v>39</v>
      </c>
      <c r="Z1750" s="2">
        <v>0.50600000000000001</v>
      </c>
      <c r="AA1750">
        <v>30</v>
      </c>
      <c r="AB1750">
        <v>11</v>
      </c>
      <c r="AC1750">
        <f t="shared" si="333"/>
        <v>33</v>
      </c>
      <c r="AD1750" s="2">
        <v>0.36699999999999999</v>
      </c>
      <c r="AE1750">
        <v>11</v>
      </c>
      <c r="AF1750">
        <v>7</v>
      </c>
      <c r="AG1750" s="2">
        <v>0.63600000000000001</v>
      </c>
      <c r="AH1750">
        <v>18</v>
      </c>
      <c r="AI1750">
        <v>7</v>
      </c>
      <c r="AJ1750">
        <v>25</v>
      </c>
      <c r="AK1750">
        <v>17</v>
      </c>
      <c r="AL1750">
        <v>16</v>
      </c>
      <c r="AM1750">
        <v>-23</v>
      </c>
      <c r="AN1750">
        <v>240</v>
      </c>
      <c r="AO1750">
        <v>25</v>
      </c>
      <c r="AP1750">
        <v>28</v>
      </c>
      <c r="AQ1750">
        <v>21</v>
      </c>
      <c r="AR1750">
        <v>22</v>
      </c>
      <c r="AS1750">
        <v>0</v>
      </c>
      <c r="AT1750">
        <v>11</v>
      </c>
      <c r="AU1750">
        <v>11</v>
      </c>
      <c r="AV1750">
        <v>52</v>
      </c>
      <c r="AW1750">
        <f t="shared" si="334"/>
        <v>4</v>
      </c>
      <c r="AX1750">
        <f t="shared" si="335"/>
        <v>56</v>
      </c>
      <c r="AY1750" t="s">
        <v>102</v>
      </c>
      <c r="AZ1750" s="1">
        <v>46016.833333333336</v>
      </c>
      <c r="BA1750" s="1">
        <v>46016</v>
      </c>
      <c r="BB1750">
        <v>12</v>
      </c>
      <c r="BC1750" t="s">
        <v>122</v>
      </c>
      <c r="BD1750">
        <v>2025</v>
      </c>
    </row>
    <row r="1751" spans="1:56" x14ac:dyDescent="0.25">
      <c r="A1751">
        <v>22500012</v>
      </c>
      <c r="B1751" t="s">
        <v>78</v>
      </c>
      <c r="C1751" t="s">
        <v>79</v>
      </c>
      <c r="D1751">
        <v>1610612745</v>
      </c>
      <c r="E1751" t="str">
        <f t="shared" si="324"/>
        <v>161061274522500012</v>
      </c>
      <c r="F1751" t="s">
        <v>68</v>
      </c>
      <c r="G1751" t="s">
        <v>69</v>
      </c>
      <c r="H1751">
        <v>1610612747</v>
      </c>
      <c r="I1751" s="4" t="str">
        <f t="shared" si="325"/>
        <v>161061274722500012</v>
      </c>
      <c r="J1751">
        <v>0</v>
      </c>
      <c r="K1751">
        <v>1</v>
      </c>
      <c r="L1751">
        <v>119</v>
      </c>
      <c r="M1751">
        <v>96</v>
      </c>
      <c r="N1751">
        <v>24</v>
      </c>
      <c r="O1751">
        <v>6</v>
      </c>
      <c r="P1751">
        <v>10</v>
      </c>
      <c r="Q1751" s="2">
        <f t="shared" si="326"/>
        <v>0.60492069947132976</v>
      </c>
      <c r="R1751" s="3">
        <f t="shared" si="327"/>
        <v>66.36</v>
      </c>
      <c r="S1751" s="3">
        <f t="shared" si="328"/>
        <v>58.84</v>
      </c>
      <c r="T1751" s="3">
        <f t="shared" si="329"/>
        <v>179.32489451476795</v>
      </c>
      <c r="U1751" s="3">
        <f t="shared" si="330"/>
        <v>163.15431679129844</v>
      </c>
      <c r="V1751" s="3">
        <f t="shared" si="331"/>
        <v>16.170577723469506</v>
      </c>
      <c r="W1751" s="2">
        <f t="shared" si="332"/>
        <v>1.6</v>
      </c>
      <c r="X1751">
        <v>90</v>
      </c>
      <c r="Y1751">
        <v>48</v>
      </c>
      <c r="Z1751" s="2">
        <v>0.53300000000000003</v>
      </c>
      <c r="AA1751">
        <v>24</v>
      </c>
      <c r="AB1751">
        <v>8</v>
      </c>
      <c r="AC1751">
        <f t="shared" si="333"/>
        <v>24</v>
      </c>
      <c r="AD1751" s="2">
        <v>0.33300000000000002</v>
      </c>
      <c r="AE1751">
        <v>19</v>
      </c>
      <c r="AF1751">
        <v>15</v>
      </c>
      <c r="AG1751" s="2">
        <v>0.78900000000000003</v>
      </c>
      <c r="AH1751">
        <v>31</v>
      </c>
      <c r="AI1751">
        <v>17</v>
      </c>
      <c r="AJ1751">
        <v>48</v>
      </c>
      <c r="AK1751">
        <v>13</v>
      </c>
      <c r="AL1751">
        <v>15</v>
      </c>
      <c r="AM1751">
        <v>23</v>
      </c>
      <c r="AN1751">
        <v>240</v>
      </c>
      <c r="AO1751">
        <v>37</v>
      </c>
      <c r="AP1751">
        <v>26</v>
      </c>
      <c r="AQ1751">
        <v>29</v>
      </c>
      <c r="AR1751">
        <v>27</v>
      </c>
      <c r="AS1751">
        <v>24</v>
      </c>
      <c r="AT1751">
        <v>16</v>
      </c>
      <c r="AU1751">
        <v>23</v>
      </c>
      <c r="AV1751">
        <v>68</v>
      </c>
      <c r="AW1751">
        <f t="shared" si="334"/>
        <v>12</v>
      </c>
      <c r="AX1751">
        <f t="shared" si="335"/>
        <v>80</v>
      </c>
      <c r="AY1751" t="s">
        <v>102</v>
      </c>
      <c r="AZ1751" s="1">
        <v>46016.833333333336</v>
      </c>
      <c r="BA1751" s="1">
        <v>46016</v>
      </c>
      <c r="BB1751">
        <v>12</v>
      </c>
      <c r="BC1751" t="s">
        <v>122</v>
      </c>
      <c r="BD1751">
        <v>2025</v>
      </c>
    </row>
    <row r="1752" spans="1:56" x14ac:dyDescent="0.25">
      <c r="A1752">
        <v>22500011</v>
      </c>
      <c r="B1752" t="s">
        <v>89</v>
      </c>
      <c r="C1752" t="s">
        <v>90</v>
      </c>
      <c r="D1752">
        <v>1610612744</v>
      </c>
      <c r="E1752" t="str">
        <f t="shared" si="324"/>
        <v>161061274422500011</v>
      </c>
      <c r="F1752" t="s">
        <v>98</v>
      </c>
      <c r="G1752" t="s">
        <v>99</v>
      </c>
      <c r="H1752">
        <v>1610612742</v>
      </c>
      <c r="I1752" s="4" t="str">
        <f t="shared" si="325"/>
        <v>161061274222500011</v>
      </c>
      <c r="J1752">
        <v>1</v>
      </c>
      <c r="K1752">
        <v>1</v>
      </c>
      <c r="L1752">
        <v>126</v>
      </c>
      <c r="M1752">
        <v>116</v>
      </c>
      <c r="N1752">
        <v>33</v>
      </c>
      <c r="O1752">
        <v>4</v>
      </c>
      <c r="P1752">
        <v>9</v>
      </c>
      <c r="Q1752" s="2">
        <f t="shared" si="326"/>
        <v>0.57044549076421591</v>
      </c>
      <c r="R1752" s="3">
        <f t="shared" si="327"/>
        <v>86.44</v>
      </c>
      <c r="S1752" s="3">
        <f t="shared" si="328"/>
        <v>84.24</v>
      </c>
      <c r="T1752" s="3">
        <f t="shared" si="329"/>
        <v>145.76584914391486</v>
      </c>
      <c r="U1752" s="3">
        <f t="shared" si="330"/>
        <v>137.70180436847104</v>
      </c>
      <c r="V1752" s="3">
        <f t="shared" si="331"/>
        <v>8.0640447754438185</v>
      </c>
      <c r="W1752" s="2">
        <f t="shared" si="332"/>
        <v>3</v>
      </c>
      <c r="X1752">
        <v>99</v>
      </c>
      <c r="Y1752">
        <v>44</v>
      </c>
      <c r="Z1752" s="2">
        <v>0.44400000000000001</v>
      </c>
      <c r="AA1752">
        <v>50</v>
      </c>
      <c r="AB1752">
        <v>14</v>
      </c>
      <c r="AC1752">
        <f t="shared" si="333"/>
        <v>42</v>
      </c>
      <c r="AD1752" s="2">
        <v>0.28000000000000003</v>
      </c>
      <c r="AE1752">
        <v>26</v>
      </c>
      <c r="AF1752">
        <v>24</v>
      </c>
      <c r="AG1752" s="2">
        <v>0.92300000000000004</v>
      </c>
      <c r="AH1752">
        <v>36</v>
      </c>
      <c r="AI1752">
        <v>13</v>
      </c>
      <c r="AJ1752">
        <v>49</v>
      </c>
      <c r="AK1752">
        <v>22</v>
      </c>
      <c r="AL1752">
        <v>11</v>
      </c>
      <c r="AM1752">
        <v>10</v>
      </c>
      <c r="AN1752">
        <v>240</v>
      </c>
      <c r="AO1752">
        <v>40</v>
      </c>
      <c r="AP1752">
        <v>31</v>
      </c>
      <c r="AQ1752">
        <v>29</v>
      </c>
      <c r="AR1752">
        <v>26</v>
      </c>
      <c r="AS1752">
        <v>17</v>
      </c>
      <c r="AT1752">
        <v>12</v>
      </c>
      <c r="AU1752">
        <v>18</v>
      </c>
      <c r="AV1752">
        <v>56</v>
      </c>
      <c r="AW1752">
        <f t="shared" si="334"/>
        <v>4</v>
      </c>
      <c r="AX1752">
        <f t="shared" si="335"/>
        <v>60</v>
      </c>
      <c r="AY1752" t="s">
        <v>102</v>
      </c>
      <c r="AZ1752" s="1">
        <v>46016.708333333336</v>
      </c>
      <c r="BA1752" s="1">
        <v>46016</v>
      </c>
      <c r="BB1752">
        <v>12</v>
      </c>
      <c r="BC1752" t="s">
        <v>122</v>
      </c>
      <c r="BD1752">
        <v>2025</v>
      </c>
    </row>
    <row r="1753" spans="1:56" x14ac:dyDescent="0.25">
      <c r="A1753">
        <v>22500011</v>
      </c>
      <c r="B1753" t="s">
        <v>98</v>
      </c>
      <c r="C1753" t="s">
        <v>99</v>
      </c>
      <c r="D1753">
        <v>1610612742</v>
      </c>
      <c r="E1753" t="str">
        <f t="shared" si="324"/>
        <v>161061274222500011</v>
      </c>
      <c r="F1753" t="s">
        <v>89</v>
      </c>
      <c r="G1753" t="s">
        <v>90</v>
      </c>
      <c r="H1753">
        <v>1610612744</v>
      </c>
      <c r="I1753" s="4" t="str">
        <f t="shared" si="325"/>
        <v>161061274422500011</v>
      </c>
      <c r="J1753">
        <v>0</v>
      </c>
      <c r="K1753">
        <v>0</v>
      </c>
      <c r="L1753">
        <v>116</v>
      </c>
      <c r="M1753">
        <v>126</v>
      </c>
      <c r="N1753">
        <v>18</v>
      </c>
      <c r="O1753">
        <v>5</v>
      </c>
      <c r="P1753">
        <v>5</v>
      </c>
      <c r="Q1753" s="2">
        <f t="shared" si="326"/>
        <v>0.5903908794788274</v>
      </c>
      <c r="R1753" s="3">
        <f t="shared" si="327"/>
        <v>84.24</v>
      </c>
      <c r="S1753" s="3">
        <f t="shared" si="328"/>
        <v>86.44</v>
      </c>
      <c r="T1753" s="3">
        <f t="shared" si="329"/>
        <v>137.70180436847104</v>
      </c>
      <c r="U1753" s="3">
        <f t="shared" si="330"/>
        <v>145.76584914391486</v>
      </c>
      <c r="V1753" s="3">
        <f t="shared" si="331"/>
        <v>-8.0640447754438185</v>
      </c>
      <c r="W1753" s="2">
        <f t="shared" si="332"/>
        <v>1.6363636363636365</v>
      </c>
      <c r="X1753">
        <v>89</v>
      </c>
      <c r="Y1753">
        <v>49</v>
      </c>
      <c r="Z1753" s="2">
        <v>0.55100000000000005</v>
      </c>
      <c r="AA1753">
        <v>14</v>
      </c>
      <c r="AB1753">
        <v>4</v>
      </c>
      <c r="AC1753">
        <f t="shared" si="333"/>
        <v>12</v>
      </c>
      <c r="AD1753" s="2">
        <v>0.28599999999999998</v>
      </c>
      <c r="AE1753">
        <v>21</v>
      </c>
      <c r="AF1753">
        <v>14</v>
      </c>
      <c r="AG1753" s="2">
        <v>0.66700000000000004</v>
      </c>
      <c r="AH1753">
        <v>38</v>
      </c>
      <c r="AI1753">
        <v>3</v>
      </c>
      <c r="AJ1753">
        <v>41</v>
      </c>
      <c r="AK1753">
        <v>16</v>
      </c>
      <c r="AL1753">
        <v>11</v>
      </c>
      <c r="AM1753">
        <v>-10</v>
      </c>
      <c r="AN1753">
        <v>240</v>
      </c>
      <c r="AO1753">
        <v>28</v>
      </c>
      <c r="AP1753">
        <v>30</v>
      </c>
      <c r="AQ1753">
        <v>31</v>
      </c>
      <c r="AR1753">
        <v>27</v>
      </c>
      <c r="AS1753">
        <v>2</v>
      </c>
      <c r="AT1753">
        <v>20</v>
      </c>
      <c r="AU1753">
        <v>6</v>
      </c>
      <c r="AV1753">
        <v>72</v>
      </c>
      <c r="AW1753">
        <f t="shared" si="334"/>
        <v>18</v>
      </c>
      <c r="AX1753">
        <f t="shared" si="335"/>
        <v>90</v>
      </c>
      <c r="AY1753" t="s">
        <v>102</v>
      </c>
      <c r="AZ1753" s="1">
        <v>46016.708333333336</v>
      </c>
      <c r="BA1753" s="1">
        <v>46016</v>
      </c>
      <c r="BB1753">
        <v>12</v>
      </c>
      <c r="BC1753" t="s">
        <v>122</v>
      </c>
      <c r="BD1753">
        <v>2025</v>
      </c>
    </row>
    <row r="1754" spans="1:56" x14ac:dyDescent="0.25">
      <c r="A1754">
        <v>22500010</v>
      </c>
      <c r="B1754" t="s">
        <v>59</v>
      </c>
      <c r="C1754" t="s">
        <v>60</v>
      </c>
      <c r="D1754">
        <v>1610612760</v>
      </c>
      <c r="E1754" t="str">
        <f t="shared" si="324"/>
        <v>161061276022500010</v>
      </c>
      <c r="F1754" t="s">
        <v>53</v>
      </c>
      <c r="G1754" t="s">
        <v>54</v>
      </c>
      <c r="H1754">
        <v>1610612759</v>
      </c>
      <c r="I1754" s="4" t="str">
        <f t="shared" si="325"/>
        <v>161061275922500010</v>
      </c>
      <c r="J1754">
        <v>1</v>
      </c>
      <c r="K1754">
        <v>0</v>
      </c>
      <c r="L1754">
        <v>102</v>
      </c>
      <c r="M1754">
        <v>117</v>
      </c>
      <c r="N1754">
        <v>23</v>
      </c>
      <c r="O1754">
        <v>6</v>
      </c>
      <c r="P1754">
        <v>7</v>
      </c>
      <c r="Q1754" s="2">
        <f t="shared" si="326"/>
        <v>0.48113207547169812</v>
      </c>
      <c r="R1754" s="3">
        <f t="shared" si="327"/>
        <v>83</v>
      </c>
      <c r="S1754" s="3">
        <f t="shared" si="328"/>
        <v>71.239999999999995</v>
      </c>
      <c r="T1754" s="3">
        <f t="shared" si="329"/>
        <v>122.89156626506023</v>
      </c>
      <c r="U1754" s="3">
        <f t="shared" si="330"/>
        <v>164.23357664233578</v>
      </c>
      <c r="V1754" s="3">
        <f t="shared" si="331"/>
        <v>-41.342010377275543</v>
      </c>
      <c r="W1754" s="2">
        <f t="shared" si="332"/>
        <v>3.2857142857142856</v>
      </c>
      <c r="X1754">
        <v>95</v>
      </c>
      <c r="Y1754">
        <v>37</v>
      </c>
      <c r="Z1754" s="2">
        <v>0.38900000000000001</v>
      </c>
      <c r="AA1754">
        <v>44</v>
      </c>
      <c r="AB1754">
        <v>11</v>
      </c>
      <c r="AC1754">
        <f t="shared" si="333"/>
        <v>33</v>
      </c>
      <c r="AD1754" s="2">
        <v>0.25</v>
      </c>
      <c r="AE1754">
        <v>25</v>
      </c>
      <c r="AF1754">
        <v>17</v>
      </c>
      <c r="AG1754" s="2">
        <v>0.68</v>
      </c>
      <c r="AH1754">
        <v>32</v>
      </c>
      <c r="AI1754">
        <v>16</v>
      </c>
      <c r="AJ1754">
        <v>48</v>
      </c>
      <c r="AK1754">
        <v>18</v>
      </c>
      <c r="AL1754">
        <v>7</v>
      </c>
      <c r="AM1754">
        <v>-15</v>
      </c>
      <c r="AN1754">
        <v>240</v>
      </c>
      <c r="AO1754">
        <v>36</v>
      </c>
      <c r="AP1754">
        <v>24</v>
      </c>
      <c r="AQ1754">
        <v>19</v>
      </c>
      <c r="AR1754">
        <v>23</v>
      </c>
      <c r="AS1754">
        <v>8</v>
      </c>
      <c r="AT1754">
        <v>7</v>
      </c>
      <c r="AU1754">
        <v>13</v>
      </c>
      <c r="AV1754">
        <v>46</v>
      </c>
      <c r="AW1754">
        <f t="shared" si="334"/>
        <v>6</v>
      </c>
      <c r="AX1754">
        <f t="shared" si="335"/>
        <v>52</v>
      </c>
      <c r="AY1754" t="s">
        <v>102</v>
      </c>
      <c r="AZ1754" s="1">
        <v>46016.604166666664</v>
      </c>
      <c r="BA1754" s="1">
        <v>46016</v>
      </c>
      <c r="BB1754">
        <v>12</v>
      </c>
      <c r="BC1754" t="s">
        <v>122</v>
      </c>
      <c r="BD1754">
        <v>2025</v>
      </c>
    </row>
    <row r="1755" spans="1:56" x14ac:dyDescent="0.25">
      <c r="A1755">
        <v>22500010</v>
      </c>
      <c r="B1755" t="s">
        <v>53</v>
      </c>
      <c r="C1755" t="s">
        <v>54</v>
      </c>
      <c r="D1755">
        <v>1610612759</v>
      </c>
      <c r="E1755" t="str">
        <f t="shared" si="324"/>
        <v>161061275922500010</v>
      </c>
      <c r="F1755" t="s">
        <v>59</v>
      </c>
      <c r="G1755" t="s">
        <v>60</v>
      </c>
      <c r="H1755">
        <v>1610612760</v>
      </c>
      <c r="I1755" s="4" t="str">
        <f t="shared" si="325"/>
        <v>161061276022500010</v>
      </c>
      <c r="J1755">
        <v>0</v>
      </c>
      <c r="K1755">
        <v>1</v>
      </c>
      <c r="L1755">
        <v>117</v>
      </c>
      <c r="M1755">
        <v>102</v>
      </c>
      <c r="N1755">
        <v>20</v>
      </c>
      <c r="O1755">
        <v>4</v>
      </c>
      <c r="P1755">
        <v>3</v>
      </c>
      <c r="Q1755" s="2">
        <f t="shared" si="326"/>
        <v>0.62741312741312749</v>
      </c>
      <c r="R1755" s="3">
        <f t="shared" si="327"/>
        <v>71.239999999999995</v>
      </c>
      <c r="S1755" s="3">
        <f t="shared" si="328"/>
        <v>83</v>
      </c>
      <c r="T1755" s="3">
        <f t="shared" si="329"/>
        <v>164.23357664233578</v>
      </c>
      <c r="U1755" s="3">
        <f t="shared" si="330"/>
        <v>122.89156626506023</v>
      </c>
      <c r="V1755" s="3">
        <f t="shared" si="331"/>
        <v>41.342010377275543</v>
      </c>
      <c r="W1755" s="2">
        <f t="shared" si="332"/>
        <v>1.6666666666666667</v>
      </c>
      <c r="X1755">
        <v>84</v>
      </c>
      <c r="Y1755">
        <v>45</v>
      </c>
      <c r="Z1755" s="2">
        <v>0.53600000000000003</v>
      </c>
      <c r="AA1755">
        <v>29</v>
      </c>
      <c r="AB1755">
        <v>11</v>
      </c>
      <c r="AC1755">
        <f t="shared" si="333"/>
        <v>33</v>
      </c>
      <c r="AD1755" s="2">
        <v>0.379</v>
      </c>
      <c r="AE1755">
        <v>21</v>
      </c>
      <c r="AF1755">
        <v>16</v>
      </c>
      <c r="AG1755" s="2">
        <v>0.76200000000000001</v>
      </c>
      <c r="AH1755">
        <v>39</v>
      </c>
      <c r="AI1755">
        <v>10</v>
      </c>
      <c r="AJ1755">
        <v>49</v>
      </c>
      <c r="AK1755">
        <v>16</v>
      </c>
      <c r="AL1755">
        <v>12</v>
      </c>
      <c r="AM1755">
        <v>15</v>
      </c>
      <c r="AN1755">
        <v>240</v>
      </c>
      <c r="AO1755">
        <v>41</v>
      </c>
      <c r="AP1755">
        <v>28</v>
      </c>
      <c r="AQ1755">
        <v>26</v>
      </c>
      <c r="AR1755">
        <v>22</v>
      </c>
      <c r="AS1755">
        <v>17</v>
      </c>
      <c r="AT1755">
        <v>17</v>
      </c>
      <c r="AU1755">
        <v>11</v>
      </c>
      <c r="AV1755">
        <v>52</v>
      </c>
      <c r="AW1755">
        <f t="shared" si="334"/>
        <v>16</v>
      </c>
      <c r="AX1755">
        <f t="shared" si="335"/>
        <v>68</v>
      </c>
      <c r="AY1755" t="s">
        <v>102</v>
      </c>
      <c r="AZ1755" s="1">
        <v>46016.604166666664</v>
      </c>
      <c r="BA1755" s="1">
        <v>46016</v>
      </c>
      <c r="BB1755">
        <v>12</v>
      </c>
      <c r="BC1755" t="s">
        <v>122</v>
      </c>
      <c r="BD1755">
        <v>2025</v>
      </c>
    </row>
    <row r="1756" spans="1:56" x14ac:dyDescent="0.25">
      <c r="A1756">
        <v>22500009</v>
      </c>
      <c r="B1756" t="s">
        <v>55</v>
      </c>
      <c r="C1756" t="s">
        <v>56</v>
      </c>
      <c r="D1756">
        <v>1610612752</v>
      </c>
      <c r="E1756" t="str">
        <f t="shared" si="324"/>
        <v>161061275222500009</v>
      </c>
      <c r="F1756" t="s">
        <v>62</v>
      </c>
      <c r="G1756" t="s">
        <v>63</v>
      </c>
      <c r="H1756">
        <v>1610612739</v>
      </c>
      <c r="I1756" s="4" t="str">
        <f t="shared" si="325"/>
        <v>161061273922500009</v>
      </c>
      <c r="J1756">
        <v>1</v>
      </c>
      <c r="K1756">
        <v>1</v>
      </c>
      <c r="L1756">
        <v>126</v>
      </c>
      <c r="M1756">
        <v>124</v>
      </c>
      <c r="N1756">
        <v>28</v>
      </c>
      <c r="O1756">
        <v>4</v>
      </c>
      <c r="P1756">
        <v>9</v>
      </c>
      <c r="Q1756" s="2">
        <f t="shared" si="326"/>
        <v>0.60763888888888884</v>
      </c>
      <c r="R1756" s="3">
        <f t="shared" si="327"/>
        <v>78.680000000000007</v>
      </c>
      <c r="S1756" s="3">
        <f t="shared" si="328"/>
        <v>73.12</v>
      </c>
      <c r="T1756" s="3">
        <f t="shared" si="329"/>
        <v>160.14234875444839</v>
      </c>
      <c r="U1756" s="3">
        <f t="shared" si="330"/>
        <v>169.58424507658643</v>
      </c>
      <c r="V1756" s="3">
        <f t="shared" si="331"/>
        <v>-9.4418963221380352</v>
      </c>
      <c r="W1756" s="2">
        <f t="shared" si="332"/>
        <v>2.1538461538461537</v>
      </c>
      <c r="X1756">
        <v>94</v>
      </c>
      <c r="Y1756">
        <v>44</v>
      </c>
      <c r="Z1756" s="2">
        <v>0.46800000000000003</v>
      </c>
      <c r="AA1756">
        <v>44</v>
      </c>
      <c r="AB1756">
        <v>21</v>
      </c>
      <c r="AC1756">
        <f t="shared" si="333"/>
        <v>63</v>
      </c>
      <c r="AD1756" s="2">
        <v>0.47699999999999998</v>
      </c>
      <c r="AE1756">
        <v>22</v>
      </c>
      <c r="AF1756">
        <v>17</v>
      </c>
      <c r="AG1756" s="2">
        <v>0.77300000000000002</v>
      </c>
      <c r="AH1756">
        <v>31</v>
      </c>
      <c r="AI1756">
        <v>12</v>
      </c>
      <c r="AJ1756">
        <v>43</v>
      </c>
      <c r="AK1756">
        <v>17</v>
      </c>
      <c r="AL1756">
        <v>13</v>
      </c>
      <c r="AM1756">
        <v>2</v>
      </c>
      <c r="AN1756">
        <v>240</v>
      </c>
      <c r="AO1756">
        <v>23</v>
      </c>
      <c r="AP1756">
        <v>37</v>
      </c>
      <c r="AQ1756">
        <v>24</v>
      </c>
      <c r="AR1756">
        <v>42</v>
      </c>
      <c r="AS1756">
        <v>6</v>
      </c>
      <c r="AT1756">
        <v>19</v>
      </c>
      <c r="AU1756">
        <v>28</v>
      </c>
      <c r="AV1756">
        <v>40</v>
      </c>
      <c r="AW1756">
        <f t="shared" si="334"/>
        <v>6</v>
      </c>
      <c r="AX1756">
        <f t="shared" si="335"/>
        <v>46</v>
      </c>
      <c r="AY1756" t="s">
        <v>102</v>
      </c>
      <c r="AZ1756" s="1">
        <v>46016.5</v>
      </c>
      <c r="BA1756" s="1">
        <v>46016</v>
      </c>
      <c r="BB1756">
        <v>12</v>
      </c>
      <c r="BC1756" t="s">
        <v>122</v>
      </c>
      <c r="BD1756">
        <v>2025</v>
      </c>
    </row>
    <row r="1757" spans="1:56" x14ac:dyDescent="0.25">
      <c r="A1757">
        <v>22500009</v>
      </c>
      <c r="B1757" t="s">
        <v>62</v>
      </c>
      <c r="C1757" t="s">
        <v>63</v>
      </c>
      <c r="D1757">
        <v>1610612739</v>
      </c>
      <c r="E1757" t="str">
        <f t="shared" si="324"/>
        <v>161061273922500009</v>
      </c>
      <c r="F1757" t="s">
        <v>55</v>
      </c>
      <c r="G1757" t="s">
        <v>56</v>
      </c>
      <c r="H1757">
        <v>1610612752</v>
      </c>
      <c r="I1757" s="4" t="str">
        <f t="shared" si="325"/>
        <v>161061275222500009</v>
      </c>
      <c r="J1757">
        <v>0</v>
      </c>
      <c r="K1757">
        <v>0</v>
      </c>
      <c r="L1757">
        <v>124</v>
      </c>
      <c r="M1757">
        <v>126</v>
      </c>
      <c r="N1757">
        <v>30</v>
      </c>
      <c r="O1757">
        <v>0</v>
      </c>
      <c r="P1757">
        <v>7</v>
      </c>
      <c r="Q1757" s="2">
        <f t="shared" si="326"/>
        <v>0.64502704952143153</v>
      </c>
      <c r="R1757" s="3">
        <f t="shared" si="327"/>
        <v>73.12</v>
      </c>
      <c r="S1757" s="3">
        <f t="shared" si="328"/>
        <v>78.680000000000007</v>
      </c>
      <c r="T1757" s="3">
        <f t="shared" si="329"/>
        <v>169.58424507658643</v>
      </c>
      <c r="U1757" s="3">
        <f t="shared" si="330"/>
        <v>160.14234875444839</v>
      </c>
      <c r="V1757" s="3">
        <f t="shared" si="331"/>
        <v>9.4418963221380352</v>
      </c>
      <c r="W1757" s="2">
        <f t="shared" si="332"/>
        <v>2.1428571428571428</v>
      </c>
      <c r="X1757">
        <v>86</v>
      </c>
      <c r="Y1757">
        <v>45</v>
      </c>
      <c r="Z1757" s="2">
        <v>0.52300000000000002</v>
      </c>
      <c r="AA1757">
        <v>34</v>
      </c>
      <c r="AB1757">
        <v>15</v>
      </c>
      <c r="AC1757">
        <f t="shared" si="333"/>
        <v>45</v>
      </c>
      <c r="AD1757" s="2">
        <v>0.441</v>
      </c>
      <c r="AE1757">
        <v>23</v>
      </c>
      <c r="AF1757">
        <v>19</v>
      </c>
      <c r="AG1757" s="2">
        <v>0.82599999999999996</v>
      </c>
      <c r="AH1757">
        <v>36</v>
      </c>
      <c r="AI1757">
        <v>9</v>
      </c>
      <c r="AJ1757">
        <v>45</v>
      </c>
      <c r="AK1757">
        <v>22</v>
      </c>
      <c r="AL1757">
        <v>14</v>
      </c>
      <c r="AM1757">
        <v>-2</v>
      </c>
      <c r="AN1757">
        <v>240</v>
      </c>
      <c r="AO1757">
        <v>38</v>
      </c>
      <c r="AP1757">
        <v>20</v>
      </c>
      <c r="AQ1757">
        <v>38</v>
      </c>
      <c r="AR1757">
        <v>28</v>
      </c>
      <c r="AS1757">
        <v>17</v>
      </c>
      <c r="AT1757">
        <v>18</v>
      </c>
      <c r="AU1757">
        <v>21</v>
      </c>
      <c r="AV1757">
        <v>56</v>
      </c>
      <c r="AW1757">
        <f t="shared" si="334"/>
        <v>4</v>
      </c>
      <c r="AX1757">
        <f t="shared" si="335"/>
        <v>60</v>
      </c>
      <c r="AY1757" t="s">
        <v>102</v>
      </c>
      <c r="AZ1757" s="1">
        <v>46016.5</v>
      </c>
      <c r="BA1757" s="1">
        <v>46016</v>
      </c>
      <c r="BB1757">
        <v>12</v>
      </c>
      <c r="BC1757" t="s">
        <v>122</v>
      </c>
      <c r="BD1757">
        <v>2025</v>
      </c>
    </row>
    <row r="1758" spans="1:56" x14ac:dyDescent="0.25">
      <c r="A1758">
        <v>22500422</v>
      </c>
      <c r="B1758" t="s">
        <v>94</v>
      </c>
      <c r="C1758" t="s">
        <v>95</v>
      </c>
      <c r="D1758">
        <v>1610612746</v>
      </c>
      <c r="E1758" t="str">
        <f t="shared" si="324"/>
        <v>161061274622500422</v>
      </c>
      <c r="F1758" t="s">
        <v>78</v>
      </c>
      <c r="G1758" t="s">
        <v>79</v>
      </c>
      <c r="H1758">
        <v>1610612745</v>
      </c>
      <c r="I1758" s="4" t="str">
        <f t="shared" si="325"/>
        <v>161061274522500422</v>
      </c>
      <c r="J1758">
        <v>1</v>
      </c>
      <c r="K1758">
        <v>1</v>
      </c>
      <c r="L1758">
        <v>128</v>
      </c>
      <c r="M1758">
        <v>108</v>
      </c>
      <c r="N1758">
        <v>25</v>
      </c>
      <c r="O1758">
        <v>4</v>
      </c>
      <c r="P1758">
        <v>7</v>
      </c>
      <c r="Q1758" s="2">
        <f t="shared" si="326"/>
        <v>0.72007200720072007</v>
      </c>
      <c r="R1758" s="3">
        <f t="shared" si="327"/>
        <v>74.88</v>
      </c>
      <c r="S1758" s="3">
        <f t="shared" si="328"/>
        <v>65.92</v>
      </c>
      <c r="T1758" s="3">
        <f t="shared" si="329"/>
        <v>170.94017094017096</v>
      </c>
      <c r="U1758" s="3">
        <f t="shared" si="330"/>
        <v>163.83495145631068</v>
      </c>
      <c r="V1758" s="3">
        <f t="shared" si="331"/>
        <v>7.1052194838602816</v>
      </c>
      <c r="W1758" s="2">
        <f t="shared" si="332"/>
        <v>3.125</v>
      </c>
      <c r="X1758">
        <v>77</v>
      </c>
      <c r="Y1758">
        <v>42</v>
      </c>
      <c r="Z1758" s="2">
        <v>0.54500000000000004</v>
      </c>
      <c r="AA1758">
        <v>37</v>
      </c>
      <c r="AB1758">
        <v>20</v>
      </c>
      <c r="AC1758">
        <f t="shared" si="333"/>
        <v>60</v>
      </c>
      <c r="AD1758" s="2">
        <v>0.54100000000000004</v>
      </c>
      <c r="AE1758">
        <v>27</v>
      </c>
      <c r="AF1758">
        <v>24</v>
      </c>
      <c r="AG1758" s="2">
        <v>0.88900000000000001</v>
      </c>
      <c r="AH1758">
        <v>28</v>
      </c>
      <c r="AI1758">
        <v>6</v>
      </c>
      <c r="AJ1758">
        <v>34</v>
      </c>
      <c r="AK1758">
        <v>19</v>
      </c>
      <c r="AL1758">
        <v>8</v>
      </c>
      <c r="AM1758">
        <v>20</v>
      </c>
      <c r="AN1758">
        <v>240</v>
      </c>
      <c r="AO1758">
        <v>29</v>
      </c>
      <c r="AP1758">
        <v>34</v>
      </c>
      <c r="AQ1758">
        <v>35</v>
      </c>
      <c r="AR1758">
        <v>30</v>
      </c>
      <c r="AS1758">
        <v>26</v>
      </c>
      <c r="AT1758">
        <v>11</v>
      </c>
      <c r="AU1758">
        <v>16</v>
      </c>
      <c r="AV1758">
        <v>44</v>
      </c>
      <c r="AW1758">
        <f t="shared" si="334"/>
        <v>0</v>
      </c>
      <c r="AX1758">
        <f t="shared" si="335"/>
        <v>44</v>
      </c>
      <c r="AY1758" t="s">
        <v>102</v>
      </c>
      <c r="AZ1758" s="1">
        <v>46014.9375</v>
      </c>
      <c r="BA1758" s="1">
        <v>46014</v>
      </c>
      <c r="BB1758">
        <v>12</v>
      </c>
      <c r="BC1758" t="s">
        <v>122</v>
      </c>
      <c r="BD1758">
        <v>2025</v>
      </c>
    </row>
    <row r="1759" spans="1:56" x14ac:dyDescent="0.25">
      <c r="A1759">
        <v>22500422</v>
      </c>
      <c r="B1759" t="s">
        <v>78</v>
      </c>
      <c r="C1759" t="s">
        <v>79</v>
      </c>
      <c r="D1759">
        <v>1610612745</v>
      </c>
      <c r="E1759" t="str">
        <f t="shared" si="324"/>
        <v>161061274522500422</v>
      </c>
      <c r="F1759" t="s">
        <v>94</v>
      </c>
      <c r="G1759" t="s">
        <v>95</v>
      </c>
      <c r="H1759">
        <v>1610612746</v>
      </c>
      <c r="I1759" s="4" t="str">
        <f t="shared" si="325"/>
        <v>161061274622500422</v>
      </c>
      <c r="J1759">
        <v>0</v>
      </c>
      <c r="K1759">
        <v>0</v>
      </c>
      <c r="L1759">
        <v>108</v>
      </c>
      <c r="M1759">
        <v>128</v>
      </c>
      <c r="N1759">
        <v>25</v>
      </c>
      <c r="O1759">
        <v>6</v>
      </c>
      <c r="P1759">
        <v>5</v>
      </c>
      <c r="Q1759" s="2">
        <f t="shared" si="326"/>
        <v>0.57495741056218053</v>
      </c>
      <c r="R1759" s="3">
        <f t="shared" si="327"/>
        <v>65.92</v>
      </c>
      <c r="S1759" s="3">
        <f t="shared" si="328"/>
        <v>74.88</v>
      </c>
      <c r="T1759" s="3">
        <f t="shared" si="329"/>
        <v>163.83495145631068</v>
      </c>
      <c r="U1759" s="3">
        <f t="shared" si="330"/>
        <v>170.94017094017096</v>
      </c>
      <c r="V1759" s="3">
        <f t="shared" si="331"/>
        <v>-7.1052194838602816</v>
      </c>
      <c r="W1759" s="2">
        <f t="shared" si="332"/>
        <v>1.9230769230769231</v>
      </c>
      <c r="X1759">
        <v>86</v>
      </c>
      <c r="Y1759">
        <v>43</v>
      </c>
      <c r="Z1759" s="2">
        <v>0.5</v>
      </c>
      <c r="AA1759">
        <v>30</v>
      </c>
      <c r="AB1759">
        <v>9</v>
      </c>
      <c r="AC1759">
        <f t="shared" si="333"/>
        <v>27</v>
      </c>
      <c r="AD1759" s="2">
        <v>0.3</v>
      </c>
      <c r="AE1759">
        <v>18</v>
      </c>
      <c r="AF1759">
        <v>13</v>
      </c>
      <c r="AG1759" s="2">
        <v>0.72199999999999998</v>
      </c>
      <c r="AH1759">
        <v>27</v>
      </c>
      <c r="AI1759">
        <v>15</v>
      </c>
      <c r="AJ1759">
        <v>42</v>
      </c>
      <c r="AK1759">
        <v>20</v>
      </c>
      <c r="AL1759">
        <v>13</v>
      </c>
      <c r="AM1759">
        <v>-20</v>
      </c>
      <c r="AN1759">
        <v>240</v>
      </c>
      <c r="AO1759">
        <v>35</v>
      </c>
      <c r="AP1759">
        <v>23</v>
      </c>
      <c r="AQ1759">
        <v>24</v>
      </c>
      <c r="AR1759">
        <v>26</v>
      </c>
      <c r="AS1759">
        <v>9</v>
      </c>
      <c r="AT1759">
        <v>6</v>
      </c>
      <c r="AU1759">
        <v>14</v>
      </c>
      <c r="AV1759">
        <v>60</v>
      </c>
      <c r="AW1759">
        <f t="shared" si="334"/>
        <v>8</v>
      </c>
      <c r="AX1759">
        <f t="shared" si="335"/>
        <v>68</v>
      </c>
      <c r="AY1759" t="s">
        <v>102</v>
      </c>
      <c r="AZ1759" s="1">
        <v>46014.9375</v>
      </c>
      <c r="BA1759" s="1">
        <v>46014</v>
      </c>
      <c r="BB1759">
        <v>12</v>
      </c>
      <c r="BC1759" t="s">
        <v>122</v>
      </c>
      <c r="BD1759">
        <v>2025</v>
      </c>
    </row>
    <row r="1760" spans="1:56" x14ac:dyDescent="0.25">
      <c r="A1760">
        <v>22500420</v>
      </c>
      <c r="B1760" t="s">
        <v>85</v>
      </c>
      <c r="C1760" t="s">
        <v>86</v>
      </c>
      <c r="D1760">
        <v>1610612757</v>
      </c>
      <c r="E1760" t="str">
        <f t="shared" si="324"/>
        <v>161061275722500420</v>
      </c>
      <c r="F1760" t="s">
        <v>74</v>
      </c>
      <c r="G1760" t="s">
        <v>75</v>
      </c>
      <c r="H1760">
        <v>1610612753</v>
      </c>
      <c r="I1760" s="4" t="str">
        <f t="shared" si="325"/>
        <v>161061275322500420</v>
      </c>
      <c r="J1760">
        <v>1</v>
      </c>
      <c r="K1760">
        <v>0</v>
      </c>
      <c r="L1760">
        <v>106</v>
      </c>
      <c r="M1760">
        <v>110</v>
      </c>
      <c r="N1760">
        <v>23</v>
      </c>
      <c r="O1760">
        <v>7</v>
      </c>
      <c r="P1760">
        <v>9</v>
      </c>
      <c r="Q1760" s="2">
        <f t="shared" si="326"/>
        <v>0.55578859060402686</v>
      </c>
      <c r="R1760" s="3">
        <f t="shared" si="327"/>
        <v>67.36</v>
      </c>
      <c r="S1760" s="3">
        <f t="shared" si="328"/>
        <v>71.12</v>
      </c>
      <c r="T1760" s="3">
        <f t="shared" si="329"/>
        <v>157.36342042755345</v>
      </c>
      <c r="U1760" s="3">
        <f t="shared" si="330"/>
        <v>154.66816647919009</v>
      </c>
      <c r="V1760" s="3">
        <f t="shared" si="331"/>
        <v>2.6952539483633586</v>
      </c>
      <c r="W1760" s="2">
        <f t="shared" si="332"/>
        <v>1.3529411764705883</v>
      </c>
      <c r="X1760">
        <v>87</v>
      </c>
      <c r="Y1760">
        <v>41</v>
      </c>
      <c r="Z1760" s="2">
        <v>0.47099999999999997</v>
      </c>
      <c r="AA1760">
        <v>32</v>
      </c>
      <c r="AB1760">
        <v>9</v>
      </c>
      <c r="AC1760">
        <f t="shared" si="333"/>
        <v>27</v>
      </c>
      <c r="AD1760" s="2">
        <v>0.28100000000000003</v>
      </c>
      <c r="AE1760">
        <v>19</v>
      </c>
      <c r="AF1760">
        <v>15</v>
      </c>
      <c r="AG1760" s="2">
        <v>0.78900000000000003</v>
      </c>
      <c r="AH1760">
        <v>34</v>
      </c>
      <c r="AI1760">
        <v>11</v>
      </c>
      <c r="AJ1760">
        <v>45</v>
      </c>
      <c r="AK1760">
        <v>22</v>
      </c>
      <c r="AL1760">
        <v>17</v>
      </c>
      <c r="AM1760">
        <v>-4</v>
      </c>
      <c r="AN1760">
        <v>240</v>
      </c>
      <c r="AO1760">
        <v>21</v>
      </c>
      <c r="AP1760">
        <v>29</v>
      </c>
      <c r="AQ1760">
        <v>30</v>
      </c>
      <c r="AR1760">
        <v>26</v>
      </c>
      <c r="AS1760">
        <v>1</v>
      </c>
      <c r="AT1760">
        <v>28</v>
      </c>
      <c r="AU1760">
        <v>14</v>
      </c>
      <c r="AV1760">
        <v>58</v>
      </c>
      <c r="AW1760">
        <f t="shared" si="334"/>
        <v>6</v>
      </c>
      <c r="AX1760">
        <f t="shared" si="335"/>
        <v>64</v>
      </c>
      <c r="AY1760" t="s">
        <v>102</v>
      </c>
      <c r="AZ1760" s="1">
        <v>46014.916666666664</v>
      </c>
      <c r="BA1760" s="1">
        <v>46014</v>
      </c>
      <c r="BB1760">
        <v>12</v>
      </c>
      <c r="BC1760" t="s">
        <v>122</v>
      </c>
      <c r="BD1760">
        <v>2025</v>
      </c>
    </row>
    <row r="1761" spans="1:56" x14ac:dyDescent="0.25">
      <c r="A1761">
        <v>22500420</v>
      </c>
      <c r="B1761" t="s">
        <v>74</v>
      </c>
      <c r="C1761" t="s">
        <v>75</v>
      </c>
      <c r="D1761">
        <v>1610612753</v>
      </c>
      <c r="E1761" t="str">
        <f t="shared" si="324"/>
        <v>161061275322500420</v>
      </c>
      <c r="F1761" t="s">
        <v>85</v>
      </c>
      <c r="G1761" t="s">
        <v>86</v>
      </c>
      <c r="H1761">
        <v>1610612757</v>
      </c>
      <c r="I1761" s="4" t="str">
        <f t="shared" si="325"/>
        <v>161061275722500420</v>
      </c>
      <c r="J1761">
        <v>0</v>
      </c>
      <c r="K1761">
        <v>1</v>
      </c>
      <c r="L1761">
        <v>110</v>
      </c>
      <c r="M1761">
        <v>106</v>
      </c>
      <c r="N1761">
        <v>26</v>
      </c>
      <c r="O1761">
        <v>5</v>
      </c>
      <c r="P1761">
        <v>10</v>
      </c>
      <c r="Q1761" s="2">
        <f t="shared" si="326"/>
        <v>0.57821698906644237</v>
      </c>
      <c r="R1761" s="3">
        <f t="shared" si="327"/>
        <v>71.12</v>
      </c>
      <c r="S1761" s="3">
        <f t="shared" si="328"/>
        <v>67.36</v>
      </c>
      <c r="T1761" s="3">
        <f t="shared" si="329"/>
        <v>154.66816647919009</v>
      </c>
      <c r="U1761" s="3">
        <f t="shared" si="330"/>
        <v>157.36342042755345</v>
      </c>
      <c r="V1761" s="3">
        <f t="shared" si="331"/>
        <v>-2.6952539483633586</v>
      </c>
      <c r="W1761" s="2">
        <f t="shared" si="332"/>
        <v>1.8571428571428572</v>
      </c>
      <c r="X1761">
        <v>85</v>
      </c>
      <c r="Y1761">
        <v>37</v>
      </c>
      <c r="Z1761" s="2">
        <v>0.435</v>
      </c>
      <c r="AA1761">
        <v>33</v>
      </c>
      <c r="AB1761">
        <v>15</v>
      </c>
      <c r="AC1761">
        <f t="shared" si="333"/>
        <v>45</v>
      </c>
      <c r="AD1761" s="2">
        <v>0.45500000000000002</v>
      </c>
      <c r="AE1761">
        <v>23</v>
      </c>
      <c r="AF1761">
        <v>21</v>
      </c>
      <c r="AG1761" s="2">
        <v>0.91300000000000003</v>
      </c>
      <c r="AH1761">
        <v>28</v>
      </c>
      <c r="AI1761">
        <v>10</v>
      </c>
      <c r="AJ1761">
        <v>38</v>
      </c>
      <c r="AK1761">
        <v>21</v>
      </c>
      <c r="AL1761">
        <v>14</v>
      </c>
      <c r="AM1761">
        <v>4</v>
      </c>
      <c r="AN1761">
        <v>240</v>
      </c>
      <c r="AO1761">
        <v>25</v>
      </c>
      <c r="AP1761">
        <v>38</v>
      </c>
      <c r="AQ1761">
        <v>26</v>
      </c>
      <c r="AR1761">
        <v>21</v>
      </c>
      <c r="AS1761">
        <v>17</v>
      </c>
      <c r="AT1761">
        <v>13</v>
      </c>
      <c r="AU1761">
        <v>22</v>
      </c>
      <c r="AV1761">
        <v>36</v>
      </c>
      <c r="AW1761">
        <f t="shared" si="334"/>
        <v>8</v>
      </c>
      <c r="AX1761">
        <f t="shared" si="335"/>
        <v>44</v>
      </c>
      <c r="AY1761" t="s">
        <v>102</v>
      </c>
      <c r="AZ1761" s="1">
        <v>46014.916666666664</v>
      </c>
      <c r="BA1761" s="1">
        <v>46014</v>
      </c>
      <c r="BB1761">
        <v>12</v>
      </c>
      <c r="BC1761" t="s">
        <v>122</v>
      </c>
      <c r="BD1761">
        <v>2025</v>
      </c>
    </row>
    <row r="1762" spans="1:56" x14ac:dyDescent="0.25">
      <c r="A1762">
        <v>22500421</v>
      </c>
      <c r="B1762" t="s">
        <v>64</v>
      </c>
      <c r="C1762" t="s">
        <v>65</v>
      </c>
      <c r="D1762">
        <v>1610612765</v>
      </c>
      <c r="E1762" t="str">
        <f t="shared" si="324"/>
        <v>161061276522500421</v>
      </c>
      <c r="F1762" t="s">
        <v>109</v>
      </c>
      <c r="G1762" t="s">
        <v>110</v>
      </c>
      <c r="H1762">
        <v>1610612758</v>
      </c>
      <c r="I1762" s="4" t="str">
        <f t="shared" si="325"/>
        <v>161061275822500421</v>
      </c>
      <c r="J1762">
        <v>0</v>
      </c>
      <c r="K1762">
        <v>1</v>
      </c>
      <c r="L1762">
        <v>136</v>
      </c>
      <c r="M1762">
        <v>127</v>
      </c>
      <c r="N1762">
        <v>38</v>
      </c>
      <c r="O1762">
        <v>8</v>
      </c>
      <c r="P1762">
        <v>9</v>
      </c>
      <c r="Q1762" s="2">
        <f t="shared" si="326"/>
        <v>0.63361908311591508</v>
      </c>
      <c r="R1762" s="3">
        <f t="shared" si="327"/>
        <v>76.319999999999993</v>
      </c>
      <c r="S1762" s="3">
        <f t="shared" si="328"/>
        <v>76.28</v>
      </c>
      <c r="T1762" s="3">
        <f t="shared" si="329"/>
        <v>178.19706498951783</v>
      </c>
      <c r="U1762" s="3">
        <f t="shared" si="330"/>
        <v>166.49187205034085</v>
      </c>
      <c r="V1762" s="3">
        <f t="shared" si="331"/>
        <v>11.705192939176982</v>
      </c>
      <c r="W1762" s="2">
        <f t="shared" si="332"/>
        <v>2.5333333333333332</v>
      </c>
      <c r="X1762">
        <v>95</v>
      </c>
      <c r="Y1762">
        <v>51</v>
      </c>
      <c r="Z1762" s="2">
        <v>0.53700000000000003</v>
      </c>
      <c r="AA1762">
        <v>32</v>
      </c>
      <c r="AB1762">
        <v>14</v>
      </c>
      <c r="AC1762">
        <f t="shared" si="333"/>
        <v>42</v>
      </c>
      <c r="AD1762" s="2">
        <v>0.438</v>
      </c>
      <c r="AE1762">
        <v>28</v>
      </c>
      <c r="AF1762">
        <v>20</v>
      </c>
      <c r="AG1762" s="2">
        <v>0.71399999999999997</v>
      </c>
      <c r="AH1762">
        <v>26</v>
      </c>
      <c r="AI1762">
        <v>16</v>
      </c>
      <c r="AJ1762">
        <v>42</v>
      </c>
      <c r="AK1762">
        <v>23</v>
      </c>
      <c r="AL1762">
        <v>15</v>
      </c>
      <c r="AM1762">
        <v>9</v>
      </c>
      <c r="AN1762">
        <v>240</v>
      </c>
      <c r="AO1762">
        <v>37</v>
      </c>
      <c r="AP1762">
        <v>38</v>
      </c>
      <c r="AQ1762">
        <v>40</v>
      </c>
      <c r="AR1762">
        <v>21</v>
      </c>
      <c r="AS1762">
        <v>24</v>
      </c>
      <c r="AT1762">
        <v>27</v>
      </c>
      <c r="AU1762">
        <v>16</v>
      </c>
      <c r="AV1762">
        <v>70</v>
      </c>
      <c r="AW1762">
        <f t="shared" si="334"/>
        <v>4</v>
      </c>
      <c r="AX1762">
        <f t="shared" si="335"/>
        <v>74</v>
      </c>
      <c r="AY1762" t="s">
        <v>102</v>
      </c>
      <c r="AZ1762" s="1">
        <v>46014.916666666664</v>
      </c>
      <c r="BA1762" s="1">
        <v>46014</v>
      </c>
      <c r="BB1762">
        <v>12</v>
      </c>
      <c r="BC1762" t="s">
        <v>122</v>
      </c>
      <c r="BD1762">
        <v>2025</v>
      </c>
    </row>
    <row r="1763" spans="1:56" x14ac:dyDescent="0.25">
      <c r="A1763">
        <v>22500421</v>
      </c>
      <c r="B1763" t="s">
        <v>109</v>
      </c>
      <c r="C1763" t="s">
        <v>110</v>
      </c>
      <c r="D1763">
        <v>1610612758</v>
      </c>
      <c r="E1763" t="str">
        <f t="shared" si="324"/>
        <v>161061275822500421</v>
      </c>
      <c r="F1763" t="s">
        <v>64</v>
      </c>
      <c r="G1763" t="s">
        <v>65</v>
      </c>
      <c r="H1763">
        <v>1610612765</v>
      </c>
      <c r="I1763" s="4" t="str">
        <f t="shared" si="325"/>
        <v>161061276522500421</v>
      </c>
      <c r="J1763">
        <v>1</v>
      </c>
      <c r="K1763">
        <v>0</v>
      </c>
      <c r="L1763">
        <v>127</v>
      </c>
      <c r="M1763">
        <v>136</v>
      </c>
      <c r="N1763">
        <v>26</v>
      </c>
      <c r="O1763">
        <v>5</v>
      </c>
      <c r="P1763">
        <v>12</v>
      </c>
      <c r="Q1763" s="2">
        <f t="shared" si="326"/>
        <v>0.58644255633542663</v>
      </c>
      <c r="R1763" s="3">
        <f t="shared" si="327"/>
        <v>76.28</v>
      </c>
      <c r="S1763" s="3">
        <f t="shared" si="328"/>
        <v>76.319999999999993</v>
      </c>
      <c r="T1763" s="3">
        <f t="shared" si="329"/>
        <v>166.49187205034085</v>
      </c>
      <c r="U1763" s="3">
        <f t="shared" si="330"/>
        <v>178.19706498951783</v>
      </c>
      <c r="V1763" s="3">
        <f t="shared" si="331"/>
        <v>-11.705192939176982</v>
      </c>
      <c r="W1763" s="2">
        <f t="shared" si="332"/>
        <v>2</v>
      </c>
      <c r="X1763">
        <v>92</v>
      </c>
      <c r="Y1763">
        <v>42</v>
      </c>
      <c r="Z1763" s="2">
        <v>0.45700000000000002</v>
      </c>
      <c r="AA1763">
        <v>33</v>
      </c>
      <c r="AB1763">
        <v>11</v>
      </c>
      <c r="AC1763">
        <f t="shared" si="333"/>
        <v>33</v>
      </c>
      <c r="AD1763" s="2">
        <v>0.33300000000000002</v>
      </c>
      <c r="AE1763">
        <v>37</v>
      </c>
      <c r="AF1763">
        <v>32</v>
      </c>
      <c r="AG1763" s="2">
        <v>0.86499999999999999</v>
      </c>
      <c r="AH1763">
        <v>23</v>
      </c>
      <c r="AI1763">
        <v>19</v>
      </c>
      <c r="AJ1763">
        <v>42</v>
      </c>
      <c r="AK1763">
        <v>25</v>
      </c>
      <c r="AL1763">
        <v>13</v>
      </c>
      <c r="AM1763">
        <v>-9</v>
      </c>
      <c r="AN1763">
        <v>240</v>
      </c>
      <c r="AO1763">
        <v>24</v>
      </c>
      <c r="AP1763">
        <v>34</v>
      </c>
      <c r="AQ1763">
        <v>39</v>
      </c>
      <c r="AR1763">
        <v>30</v>
      </c>
      <c r="AS1763">
        <v>3</v>
      </c>
      <c r="AT1763">
        <v>8</v>
      </c>
      <c r="AU1763">
        <v>16</v>
      </c>
      <c r="AV1763">
        <v>48</v>
      </c>
      <c r="AW1763">
        <f t="shared" si="334"/>
        <v>14</v>
      </c>
      <c r="AX1763">
        <f t="shared" si="335"/>
        <v>62</v>
      </c>
      <c r="AY1763" t="s">
        <v>102</v>
      </c>
      <c r="AZ1763" s="1">
        <v>46014.916666666664</v>
      </c>
      <c r="BA1763" s="1">
        <v>46014</v>
      </c>
      <c r="BB1763">
        <v>12</v>
      </c>
      <c r="BC1763" t="s">
        <v>122</v>
      </c>
      <c r="BD1763">
        <v>2025</v>
      </c>
    </row>
    <row r="1764" spans="1:56" x14ac:dyDescent="0.25">
      <c r="A1764">
        <v>22500418</v>
      </c>
      <c r="B1764" t="s">
        <v>68</v>
      </c>
      <c r="C1764" t="s">
        <v>69</v>
      </c>
      <c r="D1764">
        <v>1610612747</v>
      </c>
      <c r="E1764" t="str">
        <f t="shared" si="324"/>
        <v>161061274722500418</v>
      </c>
      <c r="F1764" t="s">
        <v>87</v>
      </c>
      <c r="G1764" t="s">
        <v>88</v>
      </c>
      <c r="H1764">
        <v>1610612756</v>
      </c>
      <c r="I1764" s="4" t="str">
        <f t="shared" si="325"/>
        <v>161061275622500418</v>
      </c>
      <c r="J1764">
        <v>0</v>
      </c>
      <c r="K1764">
        <v>0</v>
      </c>
      <c r="L1764">
        <v>108</v>
      </c>
      <c r="M1764">
        <v>132</v>
      </c>
      <c r="N1764">
        <v>22</v>
      </c>
      <c r="O1764">
        <v>4</v>
      </c>
      <c r="P1764">
        <v>7</v>
      </c>
      <c r="Q1764" s="2">
        <f t="shared" si="326"/>
        <v>0.57593856655290099</v>
      </c>
      <c r="R1764" s="3">
        <f t="shared" si="327"/>
        <v>62.760000000000005</v>
      </c>
      <c r="S1764" s="3">
        <f t="shared" si="328"/>
        <v>68.8</v>
      </c>
      <c r="T1764" s="3">
        <f t="shared" si="329"/>
        <v>172.08413001912044</v>
      </c>
      <c r="U1764" s="3">
        <f t="shared" si="330"/>
        <v>191.86046511627907</v>
      </c>
      <c r="V1764" s="3">
        <f t="shared" si="331"/>
        <v>-19.776335097158636</v>
      </c>
      <c r="W1764" s="2">
        <f t="shared" si="332"/>
        <v>1.2941176470588236</v>
      </c>
      <c r="X1764">
        <v>81</v>
      </c>
      <c r="Y1764">
        <v>39</v>
      </c>
      <c r="Z1764" s="2">
        <v>0.48099999999999998</v>
      </c>
      <c r="AA1764">
        <v>32</v>
      </c>
      <c r="AB1764">
        <v>12</v>
      </c>
      <c r="AC1764">
        <f t="shared" si="333"/>
        <v>36</v>
      </c>
      <c r="AD1764" s="2">
        <v>0.375</v>
      </c>
      <c r="AE1764">
        <v>29</v>
      </c>
      <c r="AF1764">
        <v>18</v>
      </c>
      <c r="AG1764" s="2">
        <v>0.621</v>
      </c>
      <c r="AH1764">
        <v>24</v>
      </c>
      <c r="AI1764">
        <v>14</v>
      </c>
      <c r="AJ1764">
        <v>38</v>
      </c>
      <c r="AK1764">
        <v>22</v>
      </c>
      <c r="AL1764">
        <v>17</v>
      </c>
      <c r="AM1764">
        <v>-24</v>
      </c>
      <c r="AN1764">
        <v>240</v>
      </c>
      <c r="AO1764">
        <v>26</v>
      </c>
      <c r="AP1764">
        <v>31</v>
      </c>
      <c r="AQ1764">
        <v>29</v>
      </c>
      <c r="AR1764">
        <v>22</v>
      </c>
      <c r="AS1764">
        <v>5</v>
      </c>
      <c r="AT1764">
        <v>5</v>
      </c>
      <c r="AU1764">
        <v>14</v>
      </c>
      <c r="AV1764">
        <v>46</v>
      </c>
      <c r="AW1764">
        <f t="shared" si="334"/>
        <v>8</v>
      </c>
      <c r="AX1764">
        <f t="shared" si="335"/>
        <v>54</v>
      </c>
      <c r="AY1764" t="s">
        <v>102</v>
      </c>
      <c r="AZ1764" s="1">
        <v>46014.875</v>
      </c>
      <c r="BA1764" s="1">
        <v>46014</v>
      </c>
      <c r="BB1764">
        <v>12</v>
      </c>
      <c r="BC1764" t="s">
        <v>122</v>
      </c>
      <c r="BD1764">
        <v>2025</v>
      </c>
    </row>
    <row r="1765" spans="1:56" x14ac:dyDescent="0.25">
      <c r="A1765">
        <v>22500418</v>
      </c>
      <c r="B1765" t="s">
        <v>87</v>
      </c>
      <c r="C1765" t="s">
        <v>88</v>
      </c>
      <c r="D1765">
        <v>1610612756</v>
      </c>
      <c r="E1765" t="str">
        <f t="shared" si="324"/>
        <v>161061275622500418</v>
      </c>
      <c r="F1765" t="s">
        <v>68</v>
      </c>
      <c r="G1765" t="s">
        <v>69</v>
      </c>
      <c r="H1765">
        <v>1610612747</v>
      </c>
      <c r="I1765" s="4" t="str">
        <f t="shared" si="325"/>
        <v>161061274722500418</v>
      </c>
      <c r="J1765">
        <v>1</v>
      </c>
      <c r="K1765">
        <v>1</v>
      </c>
      <c r="L1765">
        <v>132</v>
      </c>
      <c r="M1765">
        <v>108</v>
      </c>
      <c r="N1765">
        <v>35</v>
      </c>
      <c r="O1765">
        <v>6</v>
      </c>
      <c r="P1765">
        <v>10</v>
      </c>
      <c r="Q1765" s="2">
        <f t="shared" si="326"/>
        <v>0.70362473347547971</v>
      </c>
      <c r="R1765" s="3">
        <f t="shared" si="327"/>
        <v>68.8</v>
      </c>
      <c r="S1765" s="3">
        <f t="shared" si="328"/>
        <v>62.760000000000005</v>
      </c>
      <c r="T1765" s="3">
        <f t="shared" si="329"/>
        <v>191.86046511627907</v>
      </c>
      <c r="U1765" s="3">
        <f t="shared" si="330"/>
        <v>172.08413001912044</v>
      </c>
      <c r="V1765" s="3">
        <f t="shared" si="331"/>
        <v>19.776335097158636</v>
      </c>
      <c r="W1765" s="2">
        <f t="shared" si="332"/>
        <v>2.6923076923076925</v>
      </c>
      <c r="X1765">
        <v>85</v>
      </c>
      <c r="Y1765">
        <v>50</v>
      </c>
      <c r="Z1765" s="2">
        <v>0.58799999999999997</v>
      </c>
      <c r="AA1765">
        <v>34</v>
      </c>
      <c r="AB1765">
        <v>14</v>
      </c>
      <c r="AC1765">
        <f t="shared" si="333"/>
        <v>42</v>
      </c>
      <c r="AD1765" s="2">
        <v>0.41199999999999998</v>
      </c>
      <c r="AE1765">
        <v>20</v>
      </c>
      <c r="AF1765">
        <v>18</v>
      </c>
      <c r="AG1765" s="2">
        <v>0.9</v>
      </c>
      <c r="AH1765">
        <v>26</v>
      </c>
      <c r="AI1765">
        <v>12</v>
      </c>
      <c r="AJ1765">
        <v>38</v>
      </c>
      <c r="AK1765">
        <v>24</v>
      </c>
      <c r="AL1765">
        <v>13</v>
      </c>
      <c r="AM1765">
        <v>24</v>
      </c>
      <c r="AN1765">
        <v>240</v>
      </c>
      <c r="AO1765">
        <v>29</v>
      </c>
      <c r="AP1765">
        <v>38</v>
      </c>
      <c r="AQ1765">
        <v>45</v>
      </c>
      <c r="AR1765">
        <v>20</v>
      </c>
      <c r="AS1765">
        <v>32</v>
      </c>
      <c r="AT1765">
        <v>13</v>
      </c>
      <c r="AU1765">
        <v>24</v>
      </c>
      <c r="AV1765">
        <v>62</v>
      </c>
      <c r="AW1765">
        <f t="shared" si="334"/>
        <v>10</v>
      </c>
      <c r="AX1765">
        <f t="shared" si="335"/>
        <v>72</v>
      </c>
      <c r="AY1765" t="s">
        <v>102</v>
      </c>
      <c r="AZ1765" s="1">
        <v>46014.875</v>
      </c>
      <c r="BA1765" s="1">
        <v>46014</v>
      </c>
      <c r="BB1765">
        <v>12</v>
      </c>
      <c r="BC1765" t="s">
        <v>122</v>
      </c>
      <c r="BD1765">
        <v>2025</v>
      </c>
    </row>
    <row r="1766" spans="1:56" x14ac:dyDescent="0.25">
      <c r="A1766">
        <v>22500419</v>
      </c>
      <c r="B1766" t="s">
        <v>103</v>
      </c>
      <c r="C1766" t="s">
        <v>104</v>
      </c>
      <c r="D1766">
        <v>1610612763</v>
      </c>
      <c r="E1766" t="str">
        <f t="shared" si="324"/>
        <v>161061276322500419</v>
      </c>
      <c r="F1766" t="s">
        <v>107</v>
      </c>
      <c r="G1766" t="s">
        <v>108</v>
      </c>
      <c r="H1766">
        <v>1610612762</v>
      </c>
      <c r="I1766" s="4" t="str">
        <f t="shared" si="325"/>
        <v>161061276222500419</v>
      </c>
      <c r="J1766">
        <v>0</v>
      </c>
      <c r="K1766">
        <v>1</v>
      </c>
      <c r="L1766">
        <v>137</v>
      </c>
      <c r="M1766">
        <v>128</v>
      </c>
      <c r="N1766">
        <v>41</v>
      </c>
      <c r="O1766">
        <v>8</v>
      </c>
      <c r="P1766">
        <v>10</v>
      </c>
      <c r="Q1766" s="2">
        <f t="shared" si="326"/>
        <v>0.67983326716951165</v>
      </c>
      <c r="R1766" s="3">
        <f t="shared" si="327"/>
        <v>77.760000000000005</v>
      </c>
      <c r="S1766" s="3">
        <f t="shared" si="328"/>
        <v>80.84</v>
      </c>
      <c r="T1766" s="3">
        <f t="shared" si="329"/>
        <v>176.18312757201645</v>
      </c>
      <c r="U1766" s="3">
        <f t="shared" si="330"/>
        <v>158.33745670460169</v>
      </c>
      <c r="V1766" s="3">
        <f t="shared" si="331"/>
        <v>17.845670867414754</v>
      </c>
      <c r="W1766" s="2">
        <f t="shared" si="332"/>
        <v>2.7333333333333334</v>
      </c>
      <c r="X1766">
        <v>88</v>
      </c>
      <c r="Y1766">
        <v>49</v>
      </c>
      <c r="Z1766" s="2">
        <v>0.55700000000000005</v>
      </c>
      <c r="AA1766">
        <v>45</v>
      </c>
      <c r="AB1766">
        <v>19</v>
      </c>
      <c r="AC1766">
        <f t="shared" si="333"/>
        <v>57</v>
      </c>
      <c r="AD1766" s="2">
        <v>0.42199999999999999</v>
      </c>
      <c r="AE1766">
        <v>29</v>
      </c>
      <c r="AF1766">
        <v>20</v>
      </c>
      <c r="AG1766" s="2">
        <v>0.69</v>
      </c>
      <c r="AH1766">
        <v>33</v>
      </c>
      <c r="AI1766">
        <v>8</v>
      </c>
      <c r="AJ1766">
        <v>41</v>
      </c>
      <c r="AK1766">
        <v>23</v>
      </c>
      <c r="AL1766">
        <v>15</v>
      </c>
      <c r="AM1766">
        <v>9</v>
      </c>
      <c r="AN1766">
        <v>240</v>
      </c>
      <c r="AO1766">
        <v>37</v>
      </c>
      <c r="AP1766">
        <v>32</v>
      </c>
      <c r="AQ1766">
        <v>40</v>
      </c>
      <c r="AR1766">
        <v>28</v>
      </c>
      <c r="AS1766">
        <v>15</v>
      </c>
      <c r="AT1766">
        <v>13</v>
      </c>
      <c r="AU1766">
        <v>9</v>
      </c>
      <c r="AV1766">
        <v>54</v>
      </c>
      <c r="AW1766">
        <f t="shared" si="334"/>
        <v>6</v>
      </c>
      <c r="AX1766">
        <f t="shared" si="335"/>
        <v>60</v>
      </c>
      <c r="AY1766" t="s">
        <v>102</v>
      </c>
      <c r="AZ1766" s="1">
        <v>46014.875</v>
      </c>
      <c r="BA1766" s="1">
        <v>46014</v>
      </c>
      <c r="BB1766">
        <v>12</v>
      </c>
      <c r="BC1766" t="s">
        <v>122</v>
      </c>
      <c r="BD1766">
        <v>2025</v>
      </c>
    </row>
    <row r="1767" spans="1:56" x14ac:dyDescent="0.25">
      <c r="A1767">
        <v>22500419</v>
      </c>
      <c r="B1767" t="s">
        <v>107</v>
      </c>
      <c r="C1767" t="s">
        <v>108</v>
      </c>
      <c r="D1767">
        <v>1610612762</v>
      </c>
      <c r="E1767" t="str">
        <f t="shared" si="324"/>
        <v>161061276222500419</v>
      </c>
      <c r="F1767" t="s">
        <v>103</v>
      </c>
      <c r="G1767" t="s">
        <v>104</v>
      </c>
      <c r="H1767">
        <v>1610612763</v>
      </c>
      <c r="I1767" s="4" t="str">
        <f t="shared" si="325"/>
        <v>161061276322500419</v>
      </c>
      <c r="J1767">
        <v>1</v>
      </c>
      <c r="K1767">
        <v>0</v>
      </c>
      <c r="L1767">
        <v>128</v>
      </c>
      <c r="M1767">
        <v>137</v>
      </c>
      <c r="N1767">
        <v>29</v>
      </c>
      <c r="O1767">
        <v>2</v>
      </c>
      <c r="P1767">
        <v>9</v>
      </c>
      <c r="Q1767" s="2">
        <f t="shared" si="326"/>
        <v>0.60468631897203329</v>
      </c>
      <c r="R1767" s="3">
        <f t="shared" si="327"/>
        <v>80.84</v>
      </c>
      <c r="S1767" s="3">
        <f t="shared" si="328"/>
        <v>77.760000000000005</v>
      </c>
      <c r="T1767" s="3">
        <f t="shared" si="329"/>
        <v>158.33745670460169</v>
      </c>
      <c r="U1767" s="3">
        <f t="shared" si="330"/>
        <v>176.18312757201645</v>
      </c>
      <c r="V1767" s="3">
        <f t="shared" si="331"/>
        <v>-17.845670867414754</v>
      </c>
      <c r="W1767" s="2">
        <f t="shared" si="332"/>
        <v>2.2307692307692308</v>
      </c>
      <c r="X1767">
        <v>90</v>
      </c>
      <c r="Y1767">
        <v>40</v>
      </c>
      <c r="Z1767" s="2">
        <v>0.44400000000000001</v>
      </c>
      <c r="AA1767">
        <v>45</v>
      </c>
      <c r="AB1767">
        <v>16</v>
      </c>
      <c r="AC1767">
        <f t="shared" si="333"/>
        <v>48</v>
      </c>
      <c r="AD1767" s="2">
        <v>0.35599999999999998</v>
      </c>
      <c r="AE1767">
        <v>36</v>
      </c>
      <c r="AF1767">
        <v>32</v>
      </c>
      <c r="AG1767" s="2">
        <v>0.88900000000000001</v>
      </c>
      <c r="AH1767">
        <v>28</v>
      </c>
      <c r="AI1767">
        <v>12</v>
      </c>
      <c r="AJ1767">
        <v>40</v>
      </c>
      <c r="AK1767">
        <v>21</v>
      </c>
      <c r="AL1767">
        <v>13</v>
      </c>
      <c r="AM1767">
        <v>-9</v>
      </c>
      <c r="AN1767">
        <v>240</v>
      </c>
      <c r="AO1767">
        <v>31</v>
      </c>
      <c r="AP1767">
        <v>36</v>
      </c>
      <c r="AQ1767">
        <v>34</v>
      </c>
      <c r="AR1767">
        <v>27</v>
      </c>
      <c r="AS1767">
        <v>3</v>
      </c>
      <c r="AT1767">
        <v>14</v>
      </c>
      <c r="AU1767">
        <v>12</v>
      </c>
      <c r="AV1767">
        <v>46</v>
      </c>
      <c r="AW1767">
        <f t="shared" si="334"/>
        <v>2</v>
      </c>
      <c r="AX1767">
        <f t="shared" si="335"/>
        <v>48</v>
      </c>
      <c r="AY1767" t="s">
        <v>102</v>
      </c>
      <c r="AZ1767" s="1">
        <v>46014.875</v>
      </c>
      <c r="BA1767" s="1">
        <v>46014</v>
      </c>
      <c r="BB1767">
        <v>12</v>
      </c>
      <c r="BC1767" t="s">
        <v>122</v>
      </c>
      <c r="BD1767">
        <v>2025</v>
      </c>
    </row>
    <row r="1768" spans="1:56" x14ac:dyDescent="0.25">
      <c r="A1768">
        <v>22500417</v>
      </c>
      <c r="B1768" t="s">
        <v>59</v>
      </c>
      <c r="C1768" t="s">
        <v>60</v>
      </c>
      <c r="D1768">
        <v>1610612760</v>
      </c>
      <c r="E1768" t="str">
        <f t="shared" si="324"/>
        <v>161061276022500417</v>
      </c>
      <c r="F1768" t="s">
        <v>53</v>
      </c>
      <c r="G1768" t="s">
        <v>54</v>
      </c>
      <c r="H1768">
        <v>1610612759</v>
      </c>
      <c r="I1768" s="4" t="str">
        <f t="shared" si="325"/>
        <v>161061275922500417</v>
      </c>
      <c r="J1768">
        <v>0</v>
      </c>
      <c r="K1768">
        <v>0</v>
      </c>
      <c r="L1768">
        <v>110</v>
      </c>
      <c r="M1768">
        <v>130</v>
      </c>
      <c r="N1768">
        <v>23</v>
      </c>
      <c r="O1768">
        <v>1</v>
      </c>
      <c r="P1768">
        <v>5</v>
      </c>
      <c r="Q1768" s="2">
        <f t="shared" si="326"/>
        <v>0.62443233424159861</v>
      </c>
      <c r="R1768" s="3">
        <f t="shared" si="327"/>
        <v>66.08</v>
      </c>
      <c r="S1768" s="3">
        <f t="shared" si="328"/>
        <v>75.56</v>
      </c>
      <c r="T1768" s="3">
        <f t="shared" si="329"/>
        <v>166.46489104116222</v>
      </c>
      <c r="U1768" s="3">
        <f t="shared" si="330"/>
        <v>172.04870301746956</v>
      </c>
      <c r="V1768" s="3">
        <f t="shared" si="331"/>
        <v>-5.583811976307345</v>
      </c>
      <c r="W1768" s="2">
        <f t="shared" si="332"/>
        <v>1.7692307692307692</v>
      </c>
      <c r="X1768">
        <v>85</v>
      </c>
      <c r="Y1768">
        <v>46</v>
      </c>
      <c r="Z1768" s="2">
        <v>0.54100000000000004</v>
      </c>
      <c r="AA1768">
        <v>30</v>
      </c>
      <c r="AB1768">
        <v>12</v>
      </c>
      <c r="AC1768">
        <f t="shared" si="333"/>
        <v>36</v>
      </c>
      <c r="AD1768" s="2">
        <v>0.4</v>
      </c>
      <c r="AE1768">
        <v>7</v>
      </c>
      <c r="AF1768">
        <v>6</v>
      </c>
      <c r="AG1768" s="2">
        <v>0.85699999999999998</v>
      </c>
      <c r="AH1768">
        <v>27</v>
      </c>
      <c r="AI1768">
        <v>9</v>
      </c>
      <c r="AJ1768">
        <v>36</v>
      </c>
      <c r="AK1768">
        <v>17</v>
      </c>
      <c r="AL1768">
        <v>13</v>
      </c>
      <c r="AM1768">
        <v>-20</v>
      </c>
      <c r="AN1768">
        <v>240</v>
      </c>
      <c r="AO1768">
        <v>29</v>
      </c>
      <c r="AP1768">
        <v>31</v>
      </c>
      <c r="AQ1768">
        <v>22</v>
      </c>
      <c r="AR1768">
        <v>28</v>
      </c>
      <c r="AS1768">
        <v>7</v>
      </c>
      <c r="AT1768">
        <v>5</v>
      </c>
      <c r="AU1768">
        <v>11</v>
      </c>
      <c r="AV1768">
        <v>48</v>
      </c>
      <c r="AW1768">
        <f t="shared" si="334"/>
        <v>20</v>
      </c>
      <c r="AX1768">
        <f t="shared" si="335"/>
        <v>68</v>
      </c>
      <c r="AY1768" t="s">
        <v>102</v>
      </c>
      <c r="AZ1768" s="1">
        <v>46014.854166666664</v>
      </c>
      <c r="BA1768" s="1">
        <v>46014</v>
      </c>
      <c r="BB1768">
        <v>12</v>
      </c>
      <c r="BC1768" t="s">
        <v>122</v>
      </c>
      <c r="BD1768">
        <v>2025</v>
      </c>
    </row>
    <row r="1769" spans="1:56" x14ac:dyDescent="0.25">
      <c r="A1769">
        <v>22500417</v>
      </c>
      <c r="B1769" t="s">
        <v>53</v>
      </c>
      <c r="C1769" t="s">
        <v>54</v>
      </c>
      <c r="D1769">
        <v>1610612759</v>
      </c>
      <c r="E1769" t="str">
        <f t="shared" si="324"/>
        <v>161061275922500417</v>
      </c>
      <c r="F1769" t="s">
        <v>59</v>
      </c>
      <c r="G1769" t="s">
        <v>60</v>
      </c>
      <c r="H1769">
        <v>1610612760</v>
      </c>
      <c r="I1769" s="4" t="str">
        <f t="shared" si="325"/>
        <v>161061276022500417</v>
      </c>
      <c r="J1769">
        <v>1</v>
      </c>
      <c r="K1769">
        <v>1</v>
      </c>
      <c r="L1769">
        <v>130</v>
      </c>
      <c r="M1769">
        <v>110</v>
      </c>
      <c r="N1769">
        <v>34</v>
      </c>
      <c r="O1769">
        <v>3</v>
      </c>
      <c r="P1769">
        <v>10</v>
      </c>
      <c r="Q1769" s="2">
        <f t="shared" si="326"/>
        <v>0.68739424703891705</v>
      </c>
      <c r="R1769" s="3">
        <f t="shared" si="327"/>
        <v>75.56</v>
      </c>
      <c r="S1769" s="3">
        <f t="shared" si="328"/>
        <v>66.08</v>
      </c>
      <c r="T1769" s="3">
        <f t="shared" si="329"/>
        <v>172.04870301746956</v>
      </c>
      <c r="U1769" s="3">
        <f t="shared" si="330"/>
        <v>166.46489104116222</v>
      </c>
      <c r="V1769" s="3">
        <f t="shared" si="331"/>
        <v>5.583811976307345</v>
      </c>
      <c r="W1769" s="2">
        <f t="shared" si="332"/>
        <v>3.7777777777777777</v>
      </c>
      <c r="X1769">
        <v>84</v>
      </c>
      <c r="Y1769">
        <v>48</v>
      </c>
      <c r="Z1769" s="2">
        <v>0.57099999999999995</v>
      </c>
      <c r="AA1769">
        <v>36</v>
      </c>
      <c r="AB1769">
        <v>16</v>
      </c>
      <c r="AC1769">
        <f t="shared" si="333"/>
        <v>48</v>
      </c>
      <c r="AD1769" s="2">
        <v>0.44400000000000001</v>
      </c>
      <c r="AE1769">
        <v>24</v>
      </c>
      <c r="AF1769">
        <v>18</v>
      </c>
      <c r="AG1769" s="2">
        <v>0.75</v>
      </c>
      <c r="AH1769">
        <v>24</v>
      </c>
      <c r="AI1769">
        <v>10</v>
      </c>
      <c r="AJ1769">
        <v>34</v>
      </c>
      <c r="AK1769">
        <v>13</v>
      </c>
      <c r="AL1769">
        <v>9</v>
      </c>
      <c r="AM1769">
        <v>20</v>
      </c>
      <c r="AN1769">
        <v>240</v>
      </c>
      <c r="AO1769">
        <v>31</v>
      </c>
      <c r="AP1769">
        <v>27</v>
      </c>
      <c r="AQ1769">
        <v>29</v>
      </c>
      <c r="AR1769">
        <v>43</v>
      </c>
      <c r="AS1769">
        <v>21</v>
      </c>
      <c r="AT1769">
        <v>19</v>
      </c>
      <c r="AU1769">
        <v>20</v>
      </c>
      <c r="AV1769">
        <v>60</v>
      </c>
      <c r="AW1769">
        <f t="shared" si="334"/>
        <v>4</v>
      </c>
      <c r="AX1769">
        <f t="shared" si="335"/>
        <v>64</v>
      </c>
      <c r="AY1769" t="s">
        <v>102</v>
      </c>
      <c r="AZ1769" s="1">
        <v>46014.854166666664</v>
      </c>
      <c r="BA1769" s="1">
        <v>46014</v>
      </c>
      <c r="BB1769">
        <v>12</v>
      </c>
      <c r="BC1769" t="s">
        <v>122</v>
      </c>
      <c r="BD1769">
        <v>2025</v>
      </c>
    </row>
    <row r="1770" spans="1:56" x14ac:dyDescent="0.25">
      <c r="A1770">
        <v>22500415</v>
      </c>
      <c r="B1770" t="s">
        <v>98</v>
      </c>
      <c r="C1770" t="s">
        <v>99</v>
      </c>
      <c r="D1770">
        <v>1610612742</v>
      </c>
      <c r="E1770" t="str">
        <f t="shared" si="324"/>
        <v>161061274222500415</v>
      </c>
      <c r="F1770" t="s">
        <v>80</v>
      </c>
      <c r="G1770" t="s">
        <v>81</v>
      </c>
      <c r="H1770">
        <v>1610612743</v>
      </c>
      <c r="I1770" s="4" t="str">
        <f t="shared" si="325"/>
        <v>161061274322500415</v>
      </c>
      <c r="J1770">
        <v>1</v>
      </c>
      <c r="K1770">
        <v>1</v>
      </c>
      <c r="L1770">
        <v>131</v>
      </c>
      <c r="M1770">
        <v>130</v>
      </c>
      <c r="N1770">
        <v>34</v>
      </c>
      <c r="O1770">
        <v>2</v>
      </c>
      <c r="P1770">
        <v>9</v>
      </c>
      <c r="Q1770" s="2">
        <f t="shared" si="326"/>
        <v>0.65763052208835349</v>
      </c>
      <c r="R1770" s="3">
        <f t="shared" si="327"/>
        <v>78.599999999999994</v>
      </c>
      <c r="S1770" s="3">
        <f t="shared" si="328"/>
        <v>69.400000000000006</v>
      </c>
      <c r="T1770" s="3">
        <f t="shared" si="329"/>
        <v>166.66666666666669</v>
      </c>
      <c r="U1770" s="3">
        <f t="shared" si="330"/>
        <v>187.31988472622476</v>
      </c>
      <c r="V1770" s="3">
        <f t="shared" si="331"/>
        <v>-20.653218059558071</v>
      </c>
      <c r="W1770" s="2">
        <f t="shared" si="332"/>
        <v>3.4</v>
      </c>
      <c r="X1770">
        <v>93</v>
      </c>
      <c r="Y1770">
        <v>53</v>
      </c>
      <c r="Z1770" s="2">
        <v>0.56999999999999995</v>
      </c>
      <c r="AA1770">
        <v>27</v>
      </c>
      <c r="AB1770">
        <v>11</v>
      </c>
      <c r="AC1770">
        <f t="shared" si="333"/>
        <v>33</v>
      </c>
      <c r="AD1770" s="2">
        <v>0.40699999999999997</v>
      </c>
      <c r="AE1770">
        <v>15</v>
      </c>
      <c r="AF1770">
        <v>14</v>
      </c>
      <c r="AG1770" s="2">
        <v>0.93300000000000005</v>
      </c>
      <c r="AH1770">
        <v>25</v>
      </c>
      <c r="AI1770">
        <v>11</v>
      </c>
      <c r="AJ1770">
        <v>36</v>
      </c>
      <c r="AK1770">
        <v>12</v>
      </c>
      <c r="AL1770">
        <v>10</v>
      </c>
      <c r="AM1770">
        <v>1</v>
      </c>
      <c r="AN1770">
        <v>240</v>
      </c>
      <c r="AO1770">
        <v>41</v>
      </c>
      <c r="AP1770">
        <v>25</v>
      </c>
      <c r="AQ1770">
        <v>37</v>
      </c>
      <c r="AR1770">
        <v>28</v>
      </c>
      <c r="AS1770">
        <v>21</v>
      </c>
      <c r="AT1770">
        <v>20</v>
      </c>
      <c r="AU1770">
        <v>22</v>
      </c>
      <c r="AV1770">
        <v>66</v>
      </c>
      <c r="AW1770">
        <f t="shared" si="334"/>
        <v>18</v>
      </c>
      <c r="AX1770">
        <f t="shared" si="335"/>
        <v>84</v>
      </c>
      <c r="AY1770" t="s">
        <v>102</v>
      </c>
      <c r="AZ1770" s="1">
        <v>46014.833333333336</v>
      </c>
      <c r="BA1770" s="1">
        <v>46014</v>
      </c>
      <c r="BB1770">
        <v>12</v>
      </c>
      <c r="BC1770" t="s">
        <v>122</v>
      </c>
      <c r="BD1770">
        <v>2025</v>
      </c>
    </row>
    <row r="1771" spans="1:56" x14ac:dyDescent="0.25">
      <c r="A1771">
        <v>22500415</v>
      </c>
      <c r="B1771" t="s">
        <v>80</v>
      </c>
      <c r="C1771" t="s">
        <v>81</v>
      </c>
      <c r="D1771">
        <v>1610612743</v>
      </c>
      <c r="E1771" t="str">
        <f t="shared" si="324"/>
        <v>161061274322500415</v>
      </c>
      <c r="F1771" t="s">
        <v>98</v>
      </c>
      <c r="G1771" t="s">
        <v>99</v>
      </c>
      <c r="H1771">
        <v>1610612742</v>
      </c>
      <c r="I1771" s="4" t="str">
        <f t="shared" si="325"/>
        <v>161061274222500415</v>
      </c>
      <c r="J1771">
        <v>0</v>
      </c>
      <c r="K1771">
        <v>0</v>
      </c>
      <c r="L1771">
        <v>130</v>
      </c>
      <c r="M1771">
        <v>131</v>
      </c>
      <c r="N1771">
        <v>39</v>
      </c>
      <c r="O1771">
        <v>1</v>
      </c>
      <c r="P1771">
        <v>8</v>
      </c>
      <c r="Q1771" s="2">
        <f t="shared" si="326"/>
        <v>0.71115973741794303</v>
      </c>
      <c r="R1771" s="3">
        <f t="shared" si="327"/>
        <v>69.400000000000006</v>
      </c>
      <c r="S1771" s="3">
        <f t="shared" si="328"/>
        <v>78.599999999999994</v>
      </c>
      <c r="T1771" s="3">
        <f t="shared" si="329"/>
        <v>187.31988472622476</v>
      </c>
      <c r="U1771" s="3">
        <f t="shared" si="330"/>
        <v>166.66666666666669</v>
      </c>
      <c r="V1771" s="3">
        <f t="shared" si="331"/>
        <v>20.653218059558071</v>
      </c>
      <c r="W1771" s="2">
        <f t="shared" si="332"/>
        <v>2.6</v>
      </c>
      <c r="X1771">
        <v>87</v>
      </c>
      <c r="Y1771">
        <v>50</v>
      </c>
      <c r="Z1771" s="2">
        <v>0.57499999999999996</v>
      </c>
      <c r="AA1771">
        <v>41</v>
      </c>
      <c r="AB1771">
        <v>20</v>
      </c>
      <c r="AC1771">
        <f t="shared" si="333"/>
        <v>60</v>
      </c>
      <c r="AD1771" s="2">
        <v>0.48799999999999999</v>
      </c>
      <c r="AE1771">
        <v>10</v>
      </c>
      <c r="AF1771">
        <v>10</v>
      </c>
      <c r="AG1771" s="2">
        <v>1</v>
      </c>
      <c r="AH1771">
        <v>27</v>
      </c>
      <c r="AI1771">
        <v>7</v>
      </c>
      <c r="AJ1771">
        <v>34</v>
      </c>
      <c r="AK1771">
        <v>16</v>
      </c>
      <c r="AL1771">
        <v>15</v>
      </c>
      <c r="AM1771">
        <v>-1</v>
      </c>
      <c r="AN1771">
        <v>240</v>
      </c>
      <c r="AO1771">
        <v>27</v>
      </c>
      <c r="AP1771">
        <v>29</v>
      </c>
      <c r="AQ1771">
        <v>47</v>
      </c>
      <c r="AR1771">
        <v>27</v>
      </c>
      <c r="AS1771">
        <v>3</v>
      </c>
      <c r="AT1771">
        <v>14</v>
      </c>
      <c r="AU1771">
        <v>13</v>
      </c>
      <c r="AV1771">
        <v>50</v>
      </c>
      <c r="AW1771">
        <f t="shared" si="334"/>
        <v>10</v>
      </c>
      <c r="AX1771">
        <f t="shared" si="335"/>
        <v>60</v>
      </c>
      <c r="AY1771" t="s">
        <v>102</v>
      </c>
      <c r="AZ1771" s="1">
        <v>46014.833333333336</v>
      </c>
      <c r="BA1771" s="1">
        <v>46014</v>
      </c>
      <c r="BB1771">
        <v>12</v>
      </c>
      <c r="BC1771" t="s">
        <v>122</v>
      </c>
      <c r="BD1771">
        <v>2025</v>
      </c>
    </row>
    <row r="1772" spans="1:56" x14ac:dyDescent="0.25">
      <c r="A1772">
        <v>22500416</v>
      </c>
      <c r="B1772" t="s">
        <v>55</v>
      </c>
      <c r="C1772" t="s">
        <v>56</v>
      </c>
      <c r="D1772">
        <v>1610612752</v>
      </c>
      <c r="E1772" t="str">
        <f t="shared" si="324"/>
        <v>161061275222500416</v>
      </c>
      <c r="F1772" t="s">
        <v>66</v>
      </c>
      <c r="G1772" t="s">
        <v>67</v>
      </c>
      <c r="H1772">
        <v>1610612750</v>
      </c>
      <c r="I1772" s="4" t="str">
        <f t="shared" si="325"/>
        <v>161061275022500416</v>
      </c>
      <c r="J1772">
        <v>0</v>
      </c>
      <c r="K1772">
        <v>0</v>
      </c>
      <c r="L1772">
        <v>104</v>
      </c>
      <c r="M1772">
        <v>115</v>
      </c>
      <c r="N1772">
        <v>20</v>
      </c>
      <c r="O1772">
        <v>2</v>
      </c>
      <c r="P1772">
        <v>8</v>
      </c>
      <c r="Q1772" s="2">
        <f t="shared" si="326"/>
        <v>0.49242424242424243</v>
      </c>
      <c r="R1772" s="3">
        <f t="shared" si="327"/>
        <v>68.599999999999994</v>
      </c>
      <c r="S1772" s="3">
        <f t="shared" si="328"/>
        <v>82.12</v>
      </c>
      <c r="T1772" s="3">
        <f t="shared" si="329"/>
        <v>151.60349854227405</v>
      </c>
      <c r="U1772" s="3">
        <f t="shared" si="330"/>
        <v>140.03896736483193</v>
      </c>
      <c r="V1772" s="3">
        <f t="shared" si="331"/>
        <v>11.56453117744212</v>
      </c>
      <c r="W1772" s="2">
        <f t="shared" si="332"/>
        <v>1.0526315789473684</v>
      </c>
      <c r="X1772">
        <v>99</v>
      </c>
      <c r="Y1772">
        <v>41</v>
      </c>
      <c r="Z1772" s="2">
        <v>0.41399999999999998</v>
      </c>
      <c r="AA1772">
        <v>30</v>
      </c>
      <c r="AB1772">
        <v>11</v>
      </c>
      <c r="AC1772">
        <f t="shared" si="333"/>
        <v>33</v>
      </c>
      <c r="AD1772" s="2">
        <v>0.36699999999999999</v>
      </c>
      <c r="AE1772">
        <v>15</v>
      </c>
      <c r="AF1772">
        <v>11</v>
      </c>
      <c r="AG1772" s="2">
        <v>0.73299999999999998</v>
      </c>
      <c r="AH1772">
        <v>37</v>
      </c>
      <c r="AI1772">
        <v>18</v>
      </c>
      <c r="AJ1772">
        <v>55</v>
      </c>
      <c r="AK1772">
        <v>21</v>
      </c>
      <c r="AL1772">
        <v>19</v>
      </c>
      <c r="AM1772">
        <v>-11</v>
      </c>
      <c r="AN1772">
        <v>240</v>
      </c>
      <c r="AO1772">
        <v>28</v>
      </c>
      <c r="AP1772">
        <v>24</v>
      </c>
      <c r="AQ1772">
        <v>27</v>
      </c>
      <c r="AR1772">
        <v>25</v>
      </c>
      <c r="AS1772">
        <v>4</v>
      </c>
      <c r="AT1772">
        <v>16</v>
      </c>
      <c r="AU1772">
        <v>20</v>
      </c>
      <c r="AV1772">
        <v>54</v>
      </c>
      <c r="AW1772">
        <f t="shared" si="334"/>
        <v>6</v>
      </c>
      <c r="AX1772">
        <f t="shared" si="335"/>
        <v>60</v>
      </c>
      <c r="AY1772" t="s">
        <v>102</v>
      </c>
      <c r="AZ1772" s="1">
        <v>46014.833333333336</v>
      </c>
      <c r="BA1772" s="1">
        <v>46014</v>
      </c>
      <c r="BB1772">
        <v>12</v>
      </c>
      <c r="BC1772" t="s">
        <v>122</v>
      </c>
      <c r="BD1772">
        <v>2025</v>
      </c>
    </row>
    <row r="1773" spans="1:56" x14ac:dyDescent="0.25">
      <c r="A1773">
        <v>22500416</v>
      </c>
      <c r="B1773" t="s">
        <v>66</v>
      </c>
      <c r="C1773" t="s">
        <v>67</v>
      </c>
      <c r="D1773">
        <v>1610612750</v>
      </c>
      <c r="E1773" t="str">
        <f t="shared" si="324"/>
        <v>161061275022500416</v>
      </c>
      <c r="F1773" t="s">
        <v>55</v>
      </c>
      <c r="G1773" t="s">
        <v>56</v>
      </c>
      <c r="H1773">
        <v>1610612752</v>
      </c>
      <c r="I1773" s="4" t="str">
        <f t="shared" si="325"/>
        <v>161061275222500416</v>
      </c>
      <c r="J1773">
        <v>1</v>
      </c>
      <c r="K1773">
        <v>1</v>
      </c>
      <c r="L1773">
        <v>115</v>
      </c>
      <c r="M1773">
        <v>104</v>
      </c>
      <c r="N1773">
        <v>25</v>
      </c>
      <c r="O1773">
        <v>9</v>
      </c>
      <c r="P1773">
        <v>12</v>
      </c>
      <c r="Q1773" s="2">
        <f t="shared" si="326"/>
        <v>0.55760279286268422</v>
      </c>
      <c r="R1773" s="3">
        <f t="shared" si="327"/>
        <v>82.12</v>
      </c>
      <c r="S1773" s="3">
        <f t="shared" si="328"/>
        <v>68.599999999999994</v>
      </c>
      <c r="T1773" s="3">
        <f t="shared" si="329"/>
        <v>140.03896736483193</v>
      </c>
      <c r="U1773" s="3">
        <f t="shared" si="330"/>
        <v>151.60349854227405</v>
      </c>
      <c r="V1773" s="3">
        <f t="shared" si="331"/>
        <v>-11.56453117744212</v>
      </c>
      <c r="W1773" s="2">
        <f t="shared" si="332"/>
        <v>2.2727272727272729</v>
      </c>
      <c r="X1773">
        <v>93</v>
      </c>
      <c r="Y1773">
        <v>42</v>
      </c>
      <c r="Z1773" s="2">
        <v>0.45200000000000001</v>
      </c>
      <c r="AA1773">
        <v>46</v>
      </c>
      <c r="AB1773">
        <v>15</v>
      </c>
      <c r="AC1773">
        <f t="shared" si="333"/>
        <v>45</v>
      </c>
      <c r="AD1773" s="2">
        <v>0.32600000000000001</v>
      </c>
      <c r="AE1773">
        <v>23</v>
      </c>
      <c r="AF1773">
        <v>16</v>
      </c>
      <c r="AG1773" s="2">
        <v>0.69599999999999995</v>
      </c>
      <c r="AH1773">
        <v>32</v>
      </c>
      <c r="AI1773">
        <v>10</v>
      </c>
      <c r="AJ1773">
        <v>42</v>
      </c>
      <c r="AK1773">
        <v>15</v>
      </c>
      <c r="AL1773">
        <v>11</v>
      </c>
      <c r="AM1773">
        <v>11</v>
      </c>
      <c r="AN1773">
        <v>240</v>
      </c>
      <c r="AO1773">
        <v>31</v>
      </c>
      <c r="AP1773">
        <v>27</v>
      </c>
      <c r="AQ1773">
        <v>27</v>
      </c>
      <c r="AR1773">
        <v>30</v>
      </c>
      <c r="AS1773">
        <v>17</v>
      </c>
      <c r="AT1773">
        <v>20</v>
      </c>
      <c r="AU1773">
        <v>24</v>
      </c>
      <c r="AV1773">
        <v>42</v>
      </c>
      <c r="AW1773">
        <f t="shared" si="334"/>
        <v>12</v>
      </c>
      <c r="AX1773">
        <f t="shared" si="335"/>
        <v>54</v>
      </c>
      <c r="AY1773" t="s">
        <v>102</v>
      </c>
      <c r="AZ1773" s="1">
        <v>46014.833333333336</v>
      </c>
      <c r="BA1773" s="1">
        <v>46014</v>
      </c>
      <c r="BB1773">
        <v>12</v>
      </c>
      <c r="BC1773" t="s">
        <v>122</v>
      </c>
      <c r="BD1773">
        <v>2025</v>
      </c>
    </row>
    <row r="1774" spans="1:56" x14ac:dyDescent="0.25">
      <c r="A1774">
        <v>22500411</v>
      </c>
      <c r="B1774" t="s">
        <v>100</v>
      </c>
      <c r="C1774" t="s">
        <v>101</v>
      </c>
      <c r="D1774">
        <v>1610612741</v>
      </c>
      <c r="E1774" t="str">
        <f t="shared" si="324"/>
        <v>161061274122500411</v>
      </c>
      <c r="F1774" t="s">
        <v>83</v>
      </c>
      <c r="G1774" t="s">
        <v>84</v>
      </c>
      <c r="H1774">
        <v>1610612737</v>
      </c>
      <c r="I1774" s="4" t="str">
        <f t="shared" si="325"/>
        <v>161061273722500411</v>
      </c>
      <c r="J1774">
        <v>0</v>
      </c>
      <c r="K1774">
        <v>1</v>
      </c>
      <c r="L1774">
        <v>126</v>
      </c>
      <c r="M1774">
        <v>123</v>
      </c>
      <c r="N1774">
        <v>35</v>
      </c>
      <c r="O1774">
        <v>5</v>
      </c>
      <c r="P1774">
        <v>4</v>
      </c>
      <c r="Q1774" s="2">
        <f t="shared" si="326"/>
        <v>0.6097560975609756</v>
      </c>
      <c r="R1774" s="3">
        <f t="shared" si="327"/>
        <v>78.319999999999993</v>
      </c>
      <c r="S1774" s="3">
        <f t="shared" si="328"/>
        <v>86.8</v>
      </c>
      <c r="T1774" s="3">
        <f t="shared" si="329"/>
        <v>160.87844739530135</v>
      </c>
      <c r="U1774" s="3">
        <f t="shared" si="330"/>
        <v>141.70506912442397</v>
      </c>
      <c r="V1774" s="3">
        <f t="shared" si="331"/>
        <v>19.173378270877379</v>
      </c>
      <c r="W1774" s="2">
        <f t="shared" si="332"/>
        <v>2.1875</v>
      </c>
      <c r="X1774">
        <v>91</v>
      </c>
      <c r="Y1774">
        <v>46</v>
      </c>
      <c r="Z1774" s="2">
        <v>0.505</v>
      </c>
      <c r="AA1774">
        <v>39</v>
      </c>
      <c r="AB1774">
        <v>13</v>
      </c>
      <c r="AC1774">
        <f t="shared" si="333"/>
        <v>39</v>
      </c>
      <c r="AD1774" s="2">
        <v>0.33300000000000002</v>
      </c>
      <c r="AE1774">
        <v>28</v>
      </c>
      <c r="AF1774">
        <v>21</v>
      </c>
      <c r="AG1774" s="2">
        <v>0.75</v>
      </c>
      <c r="AH1774">
        <v>39</v>
      </c>
      <c r="AI1774">
        <v>9</v>
      </c>
      <c r="AJ1774">
        <v>48</v>
      </c>
      <c r="AK1774">
        <v>18</v>
      </c>
      <c r="AL1774">
        <v>16</v>
      </c>
      <c r="AM1774">
        <v>3</v>
      </c>
      <c r="AN1774">
        <v>240</v>
      </c>
      <c r="AO1774">
        <v>30</v>
      </c>
      <c r="AP1774">
        <v>25</v>
      </c>
      <c r="AQ1774">
        <v>37</v>
      </c>
      <c r="AR1774">
        <v>34</v>
      </c>
      <c r="AS1774">
        <v>3</v>
      </c>
      <c r="AT1774">
        <v>10</v>
      </c>
      <c r="AU1774">
        <v>7</v>
      </c>
      <c r="AV1774">
        <v>64</v>
      </c>
      <c r="AW1774">
        <f t="shared" si="334"/>
        <v>2</v>
      </c>
      <c r="AX1774">
        <f t="shared" si="335"/>
        <v>66</v>
      </c>
      <c r="AY1774" t="s">
        <v>102</v>
      </c>
      <c r="AZ1774" s="1">
        <v>46014.8125</v>
      </c>
      <c r="BA1774" s="1">
        <v>46014</v>
      </c>
      <c r="BB1774">
        <v>12</v>
      </c>
      <c r="BC1774" t="s">
        <v>122</v>
      </c>
      <c r="BD1774">
        <v>2025</v>
      </c>
    </row>
    <row r="1775" spans="1:56" x14ac:dyDescent="0.25">
      <c r="A1775">
        <v>22500411</v>
      </c>
      <c r="B1775" t="s">
        <v>83</v>
      </c>
      <c r="C1775" t="s">
        <v>84</v>
      </c>
      <c r="D1775">
        <v>1610612737</v>
      </c>
      <c r="E1775" t="str">
        <f t="shared" si="324"/>
        <v>161061273722500411</v>
      </c>
      <c r="F1775" t="s">
        <v>100</v>
      </c>
      <c r="G1775" t="s">
        <v>101</v>
      </c>
      <c r="H1775">
        <v>1610612741</v>
      </c>
      <c r="I1775" s="4" t="str">
        <f t="shared" si="325"/>
        <v>161061274122500411</v>
      </c>
      <c r="J1775">
        <v>1</v>
      </c>
      <c r="K1775">
        <v>0</v>
      </c>
      <c r="L1775">
        <v>123</v>
      </c>
      <c r="M1775">
        <v>126</v>
      </c>
      <c r="N1775">
        <v>38</v>
      </c>
      <c r="O1775">
        <v>4</v>
      </c>
      <c r="P1775">
        <v>9</v>
      </c>
      <c r="Q1775" s="2">
        <f t="shared" si="326"/>
        <v>0.59248554913294804</v>
      </c>
      <c r="R1775" s="3">
        <f t="shared" si="327"/>
        <v>86.8</v>
      </c>
      <c r="S1775" s="3">
        <f t="shared" si="328"/>
        <v>78.319999999999993</v>
      </c>
      <c r="T1775" s="3">
        <f t="shared" si="329"/>
        <v>141.70506912442397</v>
      </c>
      <c r="U1775" s="3">
        <f t="shared" si="330"/>
        <v>160.87844739530135</v>
      </c>
      <c r="V1775" s="3">
        <f t="shared" si="331"/>
        <v>-19.173378270877379</v>
      </c>
      <c r="W1775" s="2">
        <f t="shared" si="332"/>
        <v>3.4545454545454546</v>
      </c>
      <c r="X1775">
        <v>95</v>
      </c>
      <c r="Y1775">
        <v>48</v>
      </c>
      <c r="Z1775" s="2">
        <v>0.505</v>
      </c>
      <c r="AA1775">
        <v>42</v>
      </c>
      <c r="AB1775">
        <v>14</v>
      </c>
      <c r="AC1775">
        <f t="shared" si="333"/>
        <v>42</v>
      </c>
      <c r="AD1775" s="2">
        <v>0.33300000000000002</v>
      </c>
      <c r="AE1775">
        <v>20</v>
      </c>
      <c r="AF1775">
        <v>13</v>
      </c>
      <c r="AG1775" s="2">
        <v>0.65</v>
      </c>
      <c r="AH1775">
        <v>32</v>
      </c>
      <c r="AI1775">
        <v>6</v>
      </c>
      <c r="AJ1775">
        <v>38</v>
      </c>
      <c r="AK1775">
        <v>24</v>
      </c>
      <c r="AL1775">
        <v>11</v>
      </c>
      <c r="AM1775">
        <v>-3</v>
      </c>
      <c r="AN1775">
        <v>240</v>
      </c>
      <c r="AO1775">
        <v>36</v>
      </c>
      <c r="AP1775">
        <v>32</v>
      </c>
      <c r="AQ1775">
        <v>37</v>
      </c>
      <c r="AR1775">
        <v>18</v>
      </c>
      <c r="AS1775">
        <v>18</v>
      </c>
      <c r="AT1775">
        <v>9</v>
      </c>
      <c r="AU1775">
        <v>23</v>
      </c>
      <c r="AV1775">
        <v>58</v>
      </c>
      <c r="AW1775">
        <f t="shared" si="334"/>
        <v>10</v>
      </c>
      <c r="AX1775">
        <f t="shared" si="335"/>
        <v>68</v>
      </c>
      <c r="AY1775" t="s">
        <v>102</v>
      </c>
      <c r="AZ1775" s="1">
        <v>46014.8125</v>
      </c>
      <c r="BA1775" s="1">
        <v>46014</v>
      </c>
      <c r="BB1775">
        <v>12</v>
      </c>
      <c r="BC1775" t="s">
        <v>122</v>
      </c>
      <c r="BD1775">
        <v>2025</v>
      </c>
    </row>
    <row r="1776" spans="1:56" x14ac:dyDescent="0.25">
      <c r="A1776">
        <v>22500412</v>
      </c>
      <c r="B1776" t="s">
        <v>105</v>
      </c>
      <c r="C1776" t="s">
        <v>106</v>
      </c>
      <c r="D1776">
        <v>1610612740</v>
      </c>
      <c r="E1776" t="str">
        <f t="shared" si="324"/>
        <v>161061274022500412</v>
      </c>
      <c r="F1776" t="s">
        <v>62</v>
      </c>
      <c r="G1776" t="s">
        <v>63</v>
      </c>
      <c r="H1776">
        <v>1610612739</v>
      </c>
      <c r="I1776" s="4" t="str">
        <f t="shared" si="325"/>
        <v>161061273922500412</v>
      </c>
      <c r="J1776">
        <v>0</v>
      </c>
      <c r="K1776">
        <v>0</v>
      </c>
      <c r="L1776">
        <v>118</v>
      </c>
      <c r="M1776">
        <v>141</v>
      </c>
      <c r="N1776">
        <v>26</v>
      </c>
      <c r="O1776">
        <v>2</v>
      </c>
      <c r="P1776">
        <v>10</v>
      </c>
      <c r="Q1776" s="2">
        <f t="shared" si="326"/>
        <v>0.56190476190476191</v>
      </c>
      <c r="R1776" s="3">
        <f t="shared" si="327"/>
        <v>76</v>
      </c>
      <c r="S1776" s="3">
        <f t="shared" si="328"/>
        <v>82.84</v>
      </c>
      <c r="T1776" s="3">
        <f t="shared" si="329"/>
        <v>155.26315789473685</v>
      </c>
      <c r="U1776" s="3">
        <f t="shared" si="330"/>
        <v>170.20762916465475</v>
      </c>
      <c r="V1776" s="3">
        <f t="shared" si="331"/>
        <v>-14.944471269917898</v>
      </c>
      <c r="W1776" s="2">
        <f t="shared" si="332"/>
        <v>1.625</v>
      </c>
      <c r="X1776">
        <v>94</v>
      </c>
      <c r="Y1776">
        <v>43</v>
      </c>
      <c r="Z1776" s="2">
        <v>0.45700000000000002</v>
      </c>
      <c r="AA1776">
        <v>26</v>
      </c>
      <c r="AB1776">
        <v>11</v>
      </c>
      <c r="AC1776">
        <f t="shared" si="333"/>
        <v>33</v>
      </c>
      <c r="AD1776" s="2">
        <v>0.42299999999999999</v>
      </c>
      <c r="AE1776">
        <v>25</v>
      </c>
      <c r="AF1776">
        <v>21</v>
      </c>
      <c r="AG1776" s="2">
        <v>0.84</v>
      </c>
      <c r="AH1776">
        <v>30</v>
      </c>
      <c r="AI1776">
        <v>13</v>
      </c>
      <c r="AJ1776">
        <v>43</v>
      </c>
      <c r="AK1776">
        <v>16</v>
      </c>
      <c r="AL1776">
        <v>16</v>
      </c>
      <c r="AM1776">
        <v>-23</v>
      </c>
      <c r="AN1776">
        <v>240</v>
      </c>
      <c r="AO1776">
        <v>22</v>
      </c>
      <c r="AP1776">
        <v>38</v>
      </c>
      <c r="AQ1776">
        <v>31</v>
      </c>
      <c r="AR1776">
        <v>27</v>
      </c>
      <c r="AS1776">
        <v>3</v>
      </c>
      <c r="AT1776">
        <v>25</v>
      </c>
      <c r="AU1776">
        <v>19</v>
      </c>
      <c r="AV1776">
        <v>54</v>
      </c>
      <c r="AW1776">
        <f t="shared" si="334"/>
        <v>10</v>
      </c>
      <c r="AX1776">
        <f t="shared" si="335"/>
        <v>64</v>
      </c>
      <c r="AY1776" t="s">
        <v>102</v>
      </c>
      <c r="AZ1776" s="1">
        <v>46014.8125</v>
      </c>
      <c r="BA1776" s="1">
        <v>46014</v>
      </c>
      <c r="BB1776">
        <v>12</v>
      </c>
      <c r="BC1776" t="s">
        <v>122</v>
      </c>
      <c r="BD1776">
        <v>2025</v>
      </c>
    </row>
    <row r="1777" spans="1:56" x14ac:dyDescent="0.25">
      <c r="A1777">
        <v>22500412</v>
      </c>
      <c r="B1777" t="s">
        <v>62</v>
      </c>
      <c r="C1777" t="s">
        <v>63</v>
      </c>
      <c r="D1777">
        <v>1610612739</v>
      </c>
      <c r="E1777" t="str">
        <f t="shared" si="324"/>
        <v>161061273922500412</v>
      </c>
      <c r="F1777" t="s">
        <v>105</v>
      </c>
      <c r="G1777" t="s">
        <v>106</v>
      </c>
      <c r="H1777">
        <v>1610612740</v>
      </c>
      <c r="I1777" s="4" t="str">
        <f t="shared" si="325"/>
        <v>161061274022500412</v>
      </c>
      <c r="J1777">
        <v>1</v>
      </c>
      <c r="K1777">
        <v>1</v>
      </c>
      <c r="L1777">
        <v>141</v>
      </c>
      <c r="M1777">
        <v>118</v>
      </c>
      <c r="N1777">
        <v>40</v>
      </c>
      <c r="O1777">
        <v>6</v>
      </c>
      <c r="P1777">
        <v>8</v>
      </c>
      <c r="Q1777" s="2">
        <f t="shared" si="326"/>
        <v>0.64184268026219959</v>
      </c>
      <c r="R1777" s="3">
        <f t="shared" si="327"/>
        <v>82.84</v>
      </c>
      <c r="S1777" s="3">
        <f t="shared" si="328"/>
        <v>76</v>
      </c>
      <c r="T1777" s="3">
        <f t="shared" si="329"/>
        <v>170.20762916465475</v>
      </c>
      <c r="U1777" s="3">
        <f t="shared" si="330"/>
        <v>155.26315789473685</v>
      </c>
      <c r="V1777" s="3">
        <f t="shared" si="331"/>
        <v>14.944471269917898</v>
      </c>
      <c r="W1777" s="2">
        <f t="shared" si="332"/>
        <v>3.0769230769230771</v>
      </c>
      <c r="X1777">
        <v>105</v>
      </c>
      <c r="Y1777">
        <v>56</v>
      </c>
      <c r="Z1777" s="2">
        <v>0.53300000000000003</v>
      </c>
      <c r="AA1777">
        <v>49</v>
      </c>
      <c r="AB1777">
        <v>20</v>
      </c>
      <c r="AC1777">
        <f t="shared" si="333"/>
        <v>60</v>
      </c>
      <c r="AD1777" s="2">
        <v>0.40799999999999997</v>
      </c>
      <c r="AE1777">
        <v>11</v>
      </c>
      <c r="AF1777">
        <v>9</v>
      </c>
      <c r="AG1777" s="2">
        <v>0.81799999999999995</v>
      </c>
      <c r="AH1777">
        <v>35</v>
      </c>
      <c r="AI1777">
        <v>14</v>
      </c>
      <c r="AJ1777">
        <v>49</v>
      </c>
      <c r="AK1777">
        <v>21</v>
      </c>
      <c r="AL1777">
        <v>13</v>
      </c>
      <c r="AM1777">
        <v>23</v>
      </c>
      <c r="AN1777">
        <v>240</v>
      </c>
      <c r="AO1777">
        <v>32</v>
      </c>
      <c r="AP1777">
        <v>37</v>
      </c>
      <c r="AQ1777">
        <v>41</v>
      </c>
      <c r="AR1777">
        <v>31</v>
      </c>
      <c r="AS1777">
        <v>28</v>
      </c>
      <c r="AT1777">
        <v>11</v>
      </c>
      <c r="AU1777">
        <v>27</v>
      </c>
      <c r="AV1777">
        <v>72</v>
      </c>
      <c r="AW1777">
        <f t="shared" si="334"/>
        <v>0</v>
      </c>
      <c r="AX1777">
        <f t="shared" si="335"/>
        <v>72</v>
      </c>
      <c r="AY1777" t="s">
        <v>102</v>
      </c>
      <c r="AZ1777" s="1">
        <v>46014.8125</v>
      </c>
      <c r="BA1777" s="1">
        <v>46014</v>
      </c>
      <c r="BB1777">
        <v>12</v>
      </c>
      <c r="BC1777" t="s">
        <v>122</v>
      </c>
      <c r="BD1777">
        <v>2025</v>
      </c>
    </row>
    <row r="1778" spans="1:56" x14ac:dyDescent="0.25">
      <c r="A1778">
        <v>22500413</v>
      </c>
      <c r="B1778" t="s">
        <v>115</v>
      </c>
      <c r="C1778" t="s">
        <v>116</v>
      </c>
      <c r="D1778">
        <v>1610612749</v>
      </c>
      <c r="E1778" t="str">
        <f t="shared" si="324"/>
        <v>161061274922500413</v>
      </c>
      <c r="F1778" t="s">
        <v>113</v>
      </c>
      <c r="G1778" t="s">
        <v>114</v>
      </c>
      <c r="H1778">
        <v>1610612754</v>
      </c>
      <c r="I1778" s="4" t="str">
        <f t="shared" si="325"/>
        <v>161061275422500413</v>
      </c>
      <c r="J1778">
        <v>0</v>
      </c>
      <c r="K1778">
        <v>1</v>
      </c>
      <c r="L1778">
        <v>111</v>
      </c>
      <c r="M1778">
        <v>94</v>
      </c>
      <c r="N1778">
        <v>20</v>
      </c>
      <c r="O1778">
        <v>7</v>
      </c>
      <c r="P1778">
        <v>6</v>
      </c>
      <c r="Q1778" s="2">
        <f t="shared" si="326"/>
        <v>0.5996110630942092</v>
      </c>
      <c r="R1778" s="3">
        <f t="shared" si="327"/>
        <v>70.56</v>
      </c>
      <c r="S1778" s="3">
        <f t="shared" si="328"/>
        <v>76.52</v>
      </c>
      <c r="T1778" s="3">
        <f t="shared" si="329"/>
        <v>157.31292517006804</v>
      </c>
      <c r="U1778" s="3">
        <f t="shared" si="330"/>
        <v>122.84370099320441</v>
      </c>
      <c r="V1778" s="3">
        <f t="shared" si="331"/>
        <v>34.469224176863634</v>
      </c>
      <c r="W1778" s="2">
        <f t="shared" si="332"/>
        <v>1.3333333333333333</v>
      </c>
      <c r="X1778">
        <v>82</v>
      </c>
      <c r="Y1778">
        <v>42</v>
      </c>
      <c r="Z1778" s="2">
        <v>0.51200000000000001</v>
      </c>
      <c r="AA1778">
        <v>30</v>
      </c>
      <c r="AB1778">
        <v>10</v>
      </c>
      <c r="AC1778">
        <f t="shared" si="333"/>
        <v>30</v>
      </c>
      <c r="AD1778" s="2">
        <v>0.33300000000000002</v>
      </c>
      <c r="AE1778">
        <v>24</v>
      </c>
      <c r="AF1778">
        <v>17</v>
      </c>
      <c r="AG1778" s="2">
        <v>0.70799999999999996</v>
      </c>
      <c r="AH1778">
        <v>41</v>
      </c>
      <c r="AI1778">
        <v>7</v>
      </c>
      <c r="AJ1778">
        <v>48</v>
      </c>
      <c r="AK1778">
        <v>26</v>
      </c>
      <c r="AL1778">
        <v>15</v>
      </c>
      <c r="AM1778">
        <v>17</v>
      </c>
      <c r="AN1778">
        <v>240</v>
      </c>
      <c r="AO1778">
        <v>26</v>
      </c>
      <c r="AP1778">
        <v>33</v>
      </c>
      <c r="AQ1778">
        <v>27</v>
      </c>
      <c r="AR1778">
        <v>25</v>
      </c>
      <c r="AS1778">
        <v>25</v>
      </c>
      <c r="AT1778">
        <v>9</v>
      </c>
      <c r="AU1778">
        <v>13</v>
      </c>
      <c r="AV1778">
        <v>52</v>
      </c>
      <c r="AW1778">
        <f t="shared" si="334"/>
        <v>12</v>
      </c>
      <c r="AX1778">
        <f t="shared" si="335"/>
        <v>64</v>
      </c>
      <c r="AY1778" t="s">
        <v>102</v>
      </c>
      <c r="AZ1778" s="1">
        <v>46014.8125</v>
      </c>
      <c r="BA1778" s="1">
        <v>46014</v>
      </c>
      <c r="BB1778">
        <v>12</v>
      </c>
      <c r="BC1778" t="s">
        <v>122</v>
      </c>
      <c r="BD1778">
        <v>2025</v>
      </c>
    </row>
    <row r="1779" spans="1:56" x14ac:dyDescent="0.25">
      <c r="A1779">
        <v>22500413</v>
      </c>
      <c r="B1779" t="s">
        <v>113</v>
      </c>
      <c r="C1779" t="s">
        <v>114</v>
      </c>
      <c r="D1779">
        <v>1610612754</v>
      </c>
      <c r="E1779" t="str">
        <f t="shared" si="324"/>
        <v>161061275422500413</v>
      </c>
      <c r="F1779" t="s">
        <v>115</v>
      </c>
      <c r="G1779" t="s">
        <v>116</v>
      </c>
      <c r="H1779">
        <v>1610612749</v>
      </c>
      <c r="I1779" s="4" t="str">
        <f t="shared" si="325"/>
        <v>161061274922500413</v>
      </c>
      <c r="J1779">
        <v>1</v>
      </c>
      <c r="K1779">
        <v>0</v>
      </c>
      <c r="L1779">
        <v>94</v>
      </c>
      <c r="M1779">
        <v>111</v>
      </c>
      <c r="N1779">
        <v>20</v>
      </c>
      <c r="O1779">
        <v>3</v>
      </c>
      <c r="P1779">
        <v>7</v>
      </c>
      <c r="Q1779" s="2">
        <f t="shared" si="326"/>
        <v>0.49204355108877723</v>
      </c>
      <c r="R1779" s="3">
        <f t="shared" si="327"/>
        <v>76.52</v>
      </c>
      <c r="S1779" s="3">
        <f t="shared" si="328"/>
        <v>70.56</v>
      </c>
      <c r="T1779" s="3">
        <f t="shared" si="329"/>
        <v>122.84370099320441</v>
      </c>
      <c r="U1779" s="3">
        <f t="shared" si="330"/>
        <v>157.31292517006804</v>
      </c>
      <c r="V1779" s="3">
        <f t="shared" si="331"/>
        <v>-34.469224176863634</v>
      </c>
      <c r="W1779" s="2">
        <f t="shared" si="332"/>
        <v>1.6666666666666667</v>
      </c>
      <c r="X1779">
        <v>81</v>
      </c>
      <c r="Y1779">
        <v>33</v>
      </c>
      <c r="Z1779" s="2">
        <v>0.40699999999999997</v>
      </c>
      <c r="AA1779">
        <v>31</v>
      </c>
      <c r="AB1779">
        <v>8</v>
      </c>
      <c r="AC1779">
        <f t="shared" si="333"/>
        <v>24</v>
      </c>
      <c r="AD1779" s="2">
        <v>0.25800000000000001</v>
      </c>
      <c r="AE1779">
        <v>33</v>
      </c>
      <c r="AF1779">
        <v>20</v>
      </c>
      <c r="AG1779" s="2">
        <v>0.60599999999999998</v>
      </c>
      <c r="AH1779">
        <v>33</v>
      </c>
      <c r="AI1779">
        <v>7</v>
      </c>
      <c r="AJ1779">
        <v>40</v>
      </c>
      <c r="AK1779">
        <v>21</v>
      </c>
      <c r="AL1779">
        <v>12</v>
      </c>
      <c r="AM1779">
        <v>-17</v>
      </c>
      <c r="AN1779">
        <v>240</v>
      </c>
      <c r="AO1779">
        <v>20</v>
      </c>
      <c r="AP1779">
        <v>24</v>
      </c>
      <c r="AQ1779">
        <v>24</v>
      </c>
      <c r="AR1779">
        <v>26</v>
      </c>
      <c r="AS1779">
        <v>4</v>
      </c>
      <c r="AT1779">
        <v>11</v>
      </c>
      <c r="AU1779">
        <v>11</v>
      </c>
      <c r="AV1779">
        <v>40</v>
      </c>
      <c r="AW1779">
        <f t="shared" si="334"/>
        <v>10</v>
      </c>
      <c r="AX1779">
        <f t="shared" si="335"/>
        <v>50</v>
      </c>
      <c r="AY1779" t="s">
        <v>102</v>
      </c>
      <c r="AZ1779" s="1">
        <v>46014.8125</v>
      </c>
      <c r="BA1779" s="1">
        <v>46014</v>
      </c>
      <c r="BB1779">
        <v>12</v>
      </c>
      <c r="BC1779" t="s">
        <v>122</v>
      </c>
      <c r="BD1779">
        <v>2025</v>
      </c>
    </row>
    <row r="1780" spans="1:56" x14ac:dyDescent="0.25">
      <c r="A1780">
        <v>22500414</v>
      </c>
      <c r="B1780" t="s">
        <v>72</v>
      </c>
      <c r="C1780" t="s">
        <v>73</v>
      </c>
      <c r="D1780">
        <v>1610612761</v>
      </c>
      <c r="E1780" t="str">
        <f t="shared" si="324"/>
        <v>161061276122500414</v>
      </c>
      <c r="F1780" t="s">
        <v>96</v>
      </c>
      <c r="G1780" t="s">
        <v>97</v>
      </c>
      <c r="H1780">
        <v>1610612748</v>
      </c>
      <c r="I1780" s="4" t="str">
        <f t="shared" si="325"/>
        <v>161061274822500414</v>
      </c>
      <c r="J1780">
        <v>0</v>
      </c>
      <c r="K1780">
        <v>1</v>
      </c>
      <c r="L1780">
        <v>112</v>
      </c>
      <c r="M1780">
        <v>91</v>
      </c>
      <c r="N1780">
        <v>29</v>
      </c>
      <c r="O1780">
        <v>5</v>
      </c>
      <c r="P1780">
        <v>12</v>
      </c>
      <c r="Q1780" s="2">
        <f t="shared" si="326"/>
        <v>0.59625212947189099</v>
      </c>
      <c r="R1780" s="3">
        <f t="shared" si="327"/>
        <v>62.92</v>
      </c>
      <c r="S1780" s="3">
        <f t="shared" si="328"/>
        <v>63.8</v>
      </c>
      <c r="T1780" s="3">
        <f t="shared" si="329"/>
        <v>178.00381436745073</v>
      </c>
      <c r="U1780" s="3">
        <f t="shared" si="330"/>
        <v>142.63322884012538</v>
      </c>
      <c r="V1780" s="3">
        <f t="shared" si="331"/>
        <v>35.370585527325346</v>
      </c>
      <c r="W1780" s="2">
        <f t="shared" si="332"/>
        <v>1.8125</v>
      </c>
      <c r="X1780">
        <v>86</v>
      </c>
      <c r="Y1780">
        <v>41</v>
      </c>
      <c r="Z1780" s="2">
        <v>0.47699999999999998</v>
      </c>
      <c r="AA1780">
        <v>38</v>
      </c>
      <c r="AB1780">
        <v>14</v>
      </c>
      <c r="AC1780">
        <f t="shared" si="333"/>
        <v>42</v>
      </c>
      <c r="AD1780" s="2">
        <v>0.36799999999999999</v>
      </c>
      <c r="AE1780">
        <v>18</v>
      </c>
      <c r="AF1780">
        <v>16</v>
      </c>
      <c r="AG1780" s="2">
        <v>0.88900000000000001</v>
      </c>
      <c r="AH1780">
        <v>35</v>
      </c>
      <c r="AI1780">
        <v>15</v>
      </c>
      <c r="AJ1780">
        <v>50</v>
      </c>
      <c r="AK1780">
        <v>19</v>
      </c>
      <c r="AL1780">
        <v>16</v>
      </c>
      <c r="AM1780">
        <v>21</v>
      </c>
      <c r="AN1780">
        <v>240</v>
      </c>
      <c r="AO1780">
        <v>21</v>
      </c>
      <c r="AP1780">
        <v>30</v>
      </c>
      <c r="AQ1780">
        <v>31</v>
      </c>
      <c r="AR1780">
        <v>30</v>
      </c>
      <c r="AS1780">
        <v>23</v>
      </c>
      <c r="AT1780">
        <v>17</v>
      </c>
      <c r="AU1780">
        <v>22</v>
      </c>
      <c r="AV1780">
        <v>50</v>
      </c>
      <c r="AW1780">
        <f t="shared" si="334"/>
        <v>4</v>
      </c>
      <c r="AX1780">
        <f t="shared" si="335"/>
        <v>54</v>
      </c>
      <c r="AY1780" t="s">
        <v>102</v>
      </c>
      <c r="AZ1780" s="1">
        <v>46014.8125</v>
      </c>
      <c r="BA1780" s="1">
        <v>46014</v>
      </c>
      <c r="BB1780">
        <v>12</v>
      </c>
      <c r="BC1780" t="s">
        <v>122</v>
      </c>
      <c r="BD1780">
        <v>2025</v>
      </c>
    </row>
    <row r="1781" spans="1:56" x14ac:dyDescent="0.25">
      <c r="A1781">
        <v>22500414</v>
      </c>
      <c r="B1781" t="s">
        <v>96</v>
      </c>
      <c r="C1781" t="s">
        <v>97</v>
      </c>
      <c r="D1781">
        <v>1610612748</v>
      </c>
      <c r="E1781" t="str">
        <f t="shared" si="324"/>
        <v>161061274822500414</v>
      </c>
      <c r="F1781" t="s">
        <v>72</v>
      </c>
      <c r="G1781" t="s">
        <v>73</v>
      </c>
      <c r="H1781">
        <v>1610612761</v>
      </c>
      <c r="I1781" s="4" t="str">
        <f t="shared" si="325"/>
        <v>161061276122500414</v>
      </c>
      <c r="J1781">
        <v>1</v>
      </c>
      <c r="K1781">
        <v>0</v>
      </c>
      <c r="L1781">
        <v>91</v>
      </c>
      <c r="M1781">
        <v>112</v>
      </c>
      <c r="N1781">
        <v>18</v>
      </c>
      <c r="O1781">
        <v>1</v>
      </c>
      <c r="P1781">
        <v>12</v>
      </c>
      <c r="Q1781" s="2">
        <f t="shared" si="326"/>
        <v>0.50110132158590315</v>
      </c>
      <c r="R1781" s="3">
        <f t="shared" si="327"/>
        <v>63.8</v>
      </c>
      <c r="S1781" s="3">
        <f t="shared" si="328"/>
        <v>62.92</v>
      </c>
      <c r="T1781" s="3">
        <f t="shared" si="329"/>
        <v>142.63322884012538</v>
      </c>
      <c r="U1781" s="3">
        <f t="shared" si="330"/>
        <v>178.00381436745073</v>
      </c>
      <c r="V1781" s="3">
        <f t="shared" si="331"/>
        <v>-35.370585527325346</v>
      </c>
      <c r="W1781" s="2">
        <f t="shared" si="332"/>
        <v>1.0588235294117647</v>
      </c>
      <c r="X1781">
        <v>82</v>
      </c>
      <c r="Y1781">
        <v>33</v>
      </c>
      <c r="Z1781" s="2">
        <v>0.40200000000000002</v>
      </c>
      <c r="AA1781">
        <v>30</v>
      </c>
      <c r="AB1781">
        <v>8</v>
      </c>
      <c r="AC1781">
        <f t="shared" si="333"/>
        <v>24</v>
      </c>
      <c r="AD1781" s="2">
        <v>0.26700000000000002</v>
      </c>
      <c r="AE1781">
        <v>20</v>
      </c>
      <c r="AF1781">
        <v>17</v>
      </c>
      <c r="AG1781" s="2">
        <v>0.85</v>
      </c>
      <c r="AH1781">
        <v>30</v>
      </c>
      <c r="AI1781">
        <v>10</v>
      </c>
      <c r="AJ1781">
        <v>40</v>
      </c>
      <c r="AK1781">
        <v>18</v>
      </c>
      <c r="AL1781">
        <v>17</v>
      </c>
      <c r="AM1781">
        <v>-21</v>
      </c>
      <c r="AN1781">
        <v>240</v>
      </c>
      <c r="AO1781">
        <v>16</v>
      </c>
      <c r="AP1781">
        <v>28</v>
      </c>
      <c r="AQ1781">
        <v>23</v>
      </c>
      <c r="AR1781">
        <v>24</v>
      </c>
      <c r="AS1781">
        <v>2</v>
      </c>
      <c r="AT1781">
        <v>13</v>
      </c>
      <c r="AU1781">
        <v>20</v>
      </c>
      <c r="AV1781">
        <v>42</v>
      </c>
      <c r="AW1781">
        <f t="shared" si="334"/>
        <v>8</v>
      </c>
      <c r="AX1781">
        <f t="shared" si="335"/>
        <v>50</v>
      </c>
      <c r="AY1781" t="s">
        <v>102</v>
      </c>
      <c r="AZ1781" s="1">
        <v>46014.8125</v>
      </c>
      <c r="BA1781" s="1">
        <v>46014</v>
      </c>
      <c r="BB1781">
        <v>12</v>
      </c>
      <c r="BC1781" t="s">
        <v>122</v>
      </c>
      <c r="BD1781">
        <v>2025</v>
      </c>
    </row>
    <row r="1782" spans="1:56" x14ac:dyDescent="0.25">
      <c r="A1782">
        <v>22500409</v>
      </c>
      <c r="B1782" t="s">
        <v>111</v>
      </c>
      <c r="C1782" t="s">
        <v>112</v>
      </c>
      <c r="D1782">
        <v>1610612764</v>
      </c>
      <c r="E1782" t="str">
        <f t="shared" si="324"/>
        <v>161061276422500409</v>
      </c>
      <c r="F1782" t="s">
        <v>92</v>
      </c>
      <c r="G1782" t="s">
        <v>93</v>
      </c>
      <c r="H1782">
        <v>1610612766</v>
      </c>
      <c r="I1782" s="4" t="str">
        <f t="shared" si="325"/>
        <v>161061276622500409</v>
      </c>
      <c r="J1782">
        <v>0</v>
      </c>
      <c r="K1782">
        <v>0</v>
      </c>
      <c r="L1782">
        <v>109</v>
      </c>
      <c r="M1782">
        <v>126</v>
      </c>
      <c r="N1782">
        <v>22</v>
      </c>
      <c r="O1782">
        <v>7</v>
      </c>
      <c r="P1782">
        <v>3</v>
      </c>
      <c r="Q1782" s="2">
        <f t="shared" si="326"/>
        <v>0.50877520537714715</v>
      </c>
      <c r="R1782" s="3">
        <f t="shared" si="327"/>
        <v>83.12</v>
      </c>
      <c r="S1782" s="3">
        <f t="shared" si="328"/>
        <v>86.88</v>
      </c>
      <c r="T1782" s="3">
        <f t="shared" si="329"/>
        <v>131.13570741097209</v>
      </c>
      <c r="U1782" s="3">
        <f t="shared" si="330"/>
        <v>145.02762430939228</v>
      </c>
      <c r="V1782" s="3">
        <f t="shared" si="331"/>
        <v>-13.891916898420192</v>
      </c>
      <c r="W1782" s="2">
        <f t="shared" si="332"/>
        <v>3.6666666666666665</v>
      </c>
      <c r="X1782">
        <v>97</v>
      </c>
      <c r="Y1782">
        <v>40</v>
      </c>
      <c r="Z1782" s="2">
        <v>0.41199999999999998</v>
      </c>
      <c r="AA1782">
        <v>35</v>
      </c>
      <c r="AB1782">
        <v>10</v>
      </c>
      <c r="AC1782">
        <f t="shared" si="333"/>
        <v>30</v>
      </c>
      <c r="AD1782" s="2">
        <v>0.28599999999999998</v>
      </c>
      <c r="AE1782">
        <v>23</v>
      </c>
      <c r="AF1782">
        <v>19</v>
      </c>
      <c r="AG1782" s="2">
        <v>0.82599999999999996</v>
      </c>
      <c r="AH1782">
        <v>31</v>
      </c>
      <c r="AI1782">
        <v>18</v>
      </c>
      <c r="AJ1782">
        <v>49</v>
      </c>
      <c r="AK1782">
        <v>20</v>
      </c>
      <c r="AL1782">
        <v>6</v>
      </c>
      <c r="AM1782">
        <v>-17</v>
      </c>
      <c r="AN1782">
        <v>240</v>
      </c>
      <c r="AO1782">
        <v>31</v>
      </c>
      <c r="AP1782">
        <v>34</v>
      </c>
      <c r="AQ1782">
        <v>25</v>
      </c>
      <c r="AR1782">
        <v>19</v>
      </c>
      <c r="AS1782">
        <v>10</v>
      </c>
      <c r="AT1782">
        <v>5</v>
      </c>
      <c r="AU1782">
        <v>1</v>
      </c>
      <c r="AV1782">
        <v>50</v>
      </c>
      <c r="AW1782">
        <f t="shared" si="334"/>
        <v>10</v>
      </c>
      <c r="AX1782">
        <f t="shared" si="335"/>
        <v>60</v>
      </c>
      <c r="AY1782" t="s">
        <v>102</v>
      </c>
      <c r="AZ1782" s="1">
        <v>46014.791666666664</v>
      </c>
      <c r="BA1782" s="1">
        <v>46014</v>
      </c>
      <c r="BB1782">
        <v>12</v>
      </c>
      <c r="BC1782" t="s">
        <v>122</v>
      </c>
      <c r="BD1782">
        <v>2025</v>
      </c>
    </row>
    <row r="1783" spans="1:56" x14ac:dyDescent="0.25">
      <c r="A1783">
        <v>22500409</v>
      </c>
      <c r="B1783" t="s">
        <v>92</v>
      </c>
      <c r="C1783" t="s">
        <v>93</v>
      </c>
      <c r="D1783">
        <v>1610612766</v>
      </c>
      <c r="E1783" t="str">
        <f t="shared" si="324"/>
        <v>161061276622500409</v>
      </c>
      <c r="F1783" t="s">
        <v>111</v>
      </c>
      <c r="G1783" t="s">
        <v>112</v>
      </c>
      <c r="H1783">
        <v>1610612764</v>
      </c>
      <c r="I1783" s="4" t="str">
        <f t="shared" si="325"/>
        <v>161061276422500409</v>
      </c>
      <c r="J1783">
        <v>1</v>
      </c>
      <c r="K1783">
        <v>1</v>
      </c>
      <c r="L1783">
        <v>126</v>
      </c>
      <c r="M1783">
        <v>109</v>
      </c>
      <c r="N1783">
        <v>35</v>
      </c>
      <c r="O1783">
        <v>6</v>
      </c>
      <c r="P1783">
        <v>3</v>
      </c>
      <c r="Q1783" s="2">
        <f t="shared" si="326"/>
        <v>0.60068649885583525</v>
      </c>
      <c r="R1783" s="3">
        <f t="shared" si="327"/>
        <v>86.88</v>
      </c>
      <c r="S1783" s="3">
        <f t="shared" si="328"/>
        <v>83.12</v>
      </c>
      <c r="T1783" s="3">
        <f t="shared" si="329"/>
        <v>145.02762430939228</v>
      </c>
      <c r="U1783" s="3">
        <f t="shared" si="330"/>
        <v>131.13570741097209</v>
      </c>
      <c r="V1783" s="3">
        <f t="shared" si="331"/>
        <v>13.891916898420192</v>
      </c>
      <c r="W1783" s="2">
        <f t="shared" si="332"/>
        <v>8.75</v>
      </c>
      <c r="X1783">
        <v>93</v>
      </c>
      <c r="Y1783">
        <v>42</v>
      </c>
      <c r="Z1783" s="2">
        <v>0.45200000000000001</v>
      </c>
      <c r="AA1783">
        <v>50</v>
      </c>
      <c r="AB1783">
        <v>20</v>
      </c>
      <c r="AC1783">
        <f t="shared" si="333"/>
        <v>60</v>
      </c>
      <c r="AD1783" s="2">
        <v>0.4</v>
      </c>
      <c r="AE1783">
        <v>27</v>
      </c>
      <c r="AF1783">
        <v>22</v>
      </c>
      <c r="AG1783" s="2">
        <v>0.81499999999999995</v>
      </c>
      <c r="AH1783">
        <v>37</v>
      </c>
      <c r="AI1783">
        <v>14</v>
      </c>
      <c r="AJ1783">
        <v>51</v>
      </c>
      <c r="AK1783">
        <v>16</v>
      </c>
      <c r="AL1783">
        <v>4</v>
      </c>
      <c r="AM1783">
        <v>17</v>
      </c>
      <c r="AN1783">
        <v>240</v>
      </c>
      <c r="AO1783">
        <v>24</v>
      </c>
      <c r="AP1783">
        <v>38</v>
      </c>
      <c r="AQ1783">
        <v>30</v>
      </c>
      <c r="AR1783">
        <v>34</v>
      </c>
      <c r="AS1783">
        <v>19</v>
      </c>
      <c r="AT1783">
        <v>11</v>
      </c>
      <c r="AU1783">
        <v>12</v>
      </c>
      <c r="AV1783">
        <v>40</v>
      </c>
      <c r="AW1783">
        <f t="shared" si="334"/>
        <v>4</v>
      </c>
      <c r="AX1783">
        <f t="shared" si="335"/>
        <v>44</v>
      </c>
      <c r="AY1783" t="s">
        <v>102</v>
      </c>
      <c r="AZ1783" s="1">
        <v>46014.791666666664</v>
      </c>
      <c r="BA1783" s="1">
        <v>46014</v>
      </c>
      <c r="BB1783">
        <v>12</v>
      </c>
      <c r="BC1783" t="s">
        <v>122</v>
      </c>
      <c r="BD1783">
        <v>2025</v>
      </c>
    </row>
    <row r="1784" spans="1:56" x14ac:dyDescent="0.25">
      <c r="A1784">
        <v>22500410</v>
      </c>
      <c r="B1784" t="s">
        <v>70</v>
      </c>
      <c r="C1784" t="s">
        <v>71</v>
      </c>
      <c r="D1784">
        <v>1610612755</v>
      </c>
      <c r="E1784" t="str">
        <f t="shared" si="324"/>
        <v>161061275522500410</v>
      </c>
      <c r="F1784" t="s">
        <v>117</v>
      </c>
      <c r="G1784" t="s">
        <v>118</v>
      </c>
      <c r="H1784">
        <v>1610612751</v>
      </c>
      <c r="I1784" s="4" t="str">
        <f t="shared" si="325"/>
        <v>161061275122500410</v>
      </c>
      <c r="J1784">
        <v>1</v>
      </c>
      <c r="K1784">
        <v>0</v>
      </c>
      <c r="L1784">
        <v>106</v>
      </c>
      <c r="M1784">
        <v>114</v>
      </c>
      <c r="N1784">
        <v>15</v>
      </c>
      <c r="O1784">
        <v>5</v>
      </c>
      <c r="P1784">
        <v>12</v>
      </c>
      <c r="Q1784" s="2">
        <f t="shared" si="326"/>
        <v>0.54236594351207534</v>
      </c>
      <c r="R1784" s="3">
        <f t="shared" si="327"/>
        <v>68.72</v>
      </c>
      <c r="S1784" s="3">
        <f t="shared" si="328"/>
        <v>66.52</v>
      </c>
      <c r="T1784" s="3">
        <f t="shared" si="329"/>
        <v>154.24912689173459</v>
      </c>
      <c r="U1784" s="3">
        <f t="shared" si="330"/>
        <v>171.37702946482264</v>
      </c>
      <c r="V1784" s="3">
        <f t="shared" si="331"/>
        <v>-17.127902573088051</v>
      </c>
      <c r="W1784" s="2">
        <f t="shared" si="332"/>
        <v>0.9375</v>
      </c>
      <c r="X1784">
        <v>81</v>
      </c>
      <c r="Y1784">
        <v>33</v>
      </c>
      <c r="Z1784" s="2">
        <v>0.40699999999999997</v>
      </c>
      <c r="AA1784">
        <v>27</v>
      </c>
      <c r="AB1784">
        <v>7</v>
      </c>
      <c r="AC1784">
        <f t="shared" si="333"/>
        <v>21</v>
      </c>
      <c r="AD1784" s="2">
        <v>0.25900000000000001</v>
      </c>
      <c r="AE1784">
        <v>38</v>
      </c>
      <c r="AF1784">
        <v>33</v>
      </c>
      <c r="AG1784" s="2">
        <v>0.86799999999999999</v>
      </c>
      <c r="AH1784">
        <v>30</v>
      </c>
      <c r="AI1784">
        <v>13</v>
      </c>
      <c r="AJ1784">
        <v>43</v>
      </c>
      <c r="AK1784">
        <v>26</v>
      </c>
      <c r="AL1784">
        <v>16</v>
      </c>
      <c r="AM1784">
        <v>-8</v>
      </c>
      <c r="AN1784">
        <v>240</v>
      </c>
      <c r="AO1784">
        <v>27</v>
      </c>
      <c r="AP1784">
        <v>30</v>
      </c>
      <c r="AQ1784">
        <v>20</v>
      </c>
      <c r="AR1784">
        <v>29</v>
      </c>
      <c r="AS1784">
        <v>7</v>
      </c>
      <c r="AT1784">
        <v>19</v>
      </c>
      <c r="AU1784">
        <v>22</v>
      </c>
      <c r="AV1784">
        <v>44</v>
      </c>
      <c r="AW1784">
        <f t="shared" si="334"/>
        <v>8</v>
      </c>
      <c r="AX1784">
        <f t="shared" si="335"/>
        <v>52</v>
      </c>
      <c r="AY1784" t="s">
        <v>102</v>
      </c>
      <c r="AZ1784" s="1">
        <v>46014.791666666664</v>
      </c>
      <c r="BA1784" s="1">
        <v>46014</v>
      </c>
      <c r="BB1784">
        <v>12</v>
      </c>
      <c r="BC1784" t="s">
        <v>122</v>
      </c>
      <c r="BD1784">
        <v>2025</v>
      </c>
    </row>
    <row r="1785" spans="1:56" x14ac:dyDescent="0.25">
      <c r="A1785">
        <v>22500410</v>
      </c>
      <c r="B1785" t="s">
        <v>117</v>
      </c>
      <c r="C1785" t="s">
        <v>118</v>
      </c>
      <c r="D1785">
        <v>1610612751</v>
      </c>
      <c r="E1785" t="str">
        <f t="shared" si="324"/>
        <v>161061275122500410</v>
      </c>
      <c r="F1785" t="s">
        <v>70</v>
      </c>
      <c r="G1785" t="s">
        <v>71</v>
      </c>
      <c r="H1785">
        <v>1610612755</v>
      </c>
      <c r="I1785" s="4" t="str">
        <f t="shared" si="325"/>
        <v>161061275522500410</v>
      </c>
      <c r="J1785">
        <v>0</v>
      </c>
      <c r="K1785">
        <v>1</v>
      </c>
      <c r="L1785">
        <v>114</v>
      </c>
      <c r="M1785">
        <v>106</v>
      </c>
      <c r="N1785">
        <v>24</v>
      </c>
      <c r="O1785">
        <v>2</v>
      </c>
      <c r="P1785">
        <v>8</v>
      </c>
      <c r="Q1785" s="2">
        <f t="shared" si="326"/>
        <v>0.59055118110236227</v>
      </c>
      <c r="R1785" s="3">
        <f t="shared" si="327"/>
        <v>66.52</v>
      </c>
      <c r="S1785" s="3">
        <f t="shared" si="328"/>
        <v>68.72</v>
      </c>
      <c r="T1785" s="3">
        <f t="shared" si="329"/>
        <v>171.37702946482264</v>
      </c>
      <c r="U1785" s="3">
        <f t="shared" si="330"/>
        <v>154.24912689173459</v>
      </c>
      <c r="V1785" s="3">
        <f t="shared" si="331"/>
        <v>17.127902573088051</v>
      </c>
      <c r="W1785" s="2">
        <f t="shared" si="332"/>
        <v>1.3333333333333333</v>
      </c>
      <c r="X1785">
        <v>82</v>
      </c>
      <c r="Y1785">
        <v>35</v>
      </c>
      <c r="Z1785" s="2">
        <v>0.42699999999999999</v>
      </c>
      <c r="AA1785">
        <v>45</v>
      </c>
      <c r="AB1785">
        <v>17</v>
      </c>
      <c r="AC1785">
        <f t="shared" si="333"/>
        <v>51</v>
      </c>
      <c r="AD1785" s="2">
        <v>0.378</v>
      </c>
      <c r="AE1785">
        <v>33</v>
      </c>
      <c r="AF1785">
        <v>27</v>
      </c>
      <c r="AG1785" s="2">
        <v>0.81799999999999995</v>
      </c>
      <c r="AH1785">
        <v>27</v>
      </c>
      <c r="AI1785">
        <v>12</v>
      </c>
      <c r="AJ1785">
        <v>39</v>
      </c>
      <c r="AK1785">
        <v>25</v>
      </c>
      <c r="AL1785">
        <v>18</v>
      </c>
      <c r="AM1785">
        <v>8</v>
      </c>
      <c r="AN1785">
        <v>240</v>
      </c>
      <c r="AO1785">
        <v>27</v>
      </c>
      <c r="AP1785">
        <v>36</v>
      </c>
      <c r="AQ1785">
        <v>26</v>
      </c>
      <c r="AR1785">
        <v>25</v>
      </c>
      <c r="AS1785">
        <v>19</v>
      </c>
      <c r="AT1785">
        <v>14</v>
      </c>
      <c r="AU1785">
        <v>16</v>
      </c>
      <c r="AV1785">
        <v>32</v>
      </c>
      <c r="AW1785">
        <f t="shared" si="334"/>
        <v>4</v>
      </c>
      <c r="AX1785">
        <f t="shared" si="335"/>
        <v>36</v>
      </c>
      <c r="AY1785" t="s">
        <v>102</v>
      </c>
      <c r="AZ1785" s="1">
        <v>46014.791666666664</v>
      </c>
      <c r="BA1785" s="1">
        <v>46014</v>
      </c>
      <c r="BB1785">
        <v>12</v>
      </c>
      <c r="BC1785" t="s">
        <v>122</v>
      </c>
      <c r="BD1785">
        <v>2025</v>
      </c>
    </row>
    <row r="1786" spans="1:56" x14ac:dyDescent="0.25">
      <c r="A1786">
        <v>22500407</v>
      </c>
      <c r="B1786" t="s">
        <v>74</v>
      </c>
      <c r="C1786" t="s">
        <v>75</v>
      </c>
      <c r="D1786">
        <v>1610612753</v>
      </c>
      <c r="E1786" t="str">
        <f t="shared" si="324"/>
        <v>161061275322500407</v>
      </c>
      <c r="F1786" t="s">
        <v>89</v>
      </c>
      <c r="G1786" t="s">
        <v>90</v>
      </c>
      <c r="H1786">
        <v>1610612744</v>
      </c>
      <c r="I1786" s="4" t="str">
        <f t="shared" si="325"/>
        <v>161061274422500407</v>
      </c>
      <c r="J1786">
        <v>0</v>
      </c>
      <c r="K1786">
        <v>0</v>
      </c>
      <c r="L1786">
        <v>97</v>
      </c>
      <c r="M1786">
        <v>120</v>
      </c>
      <c r="N1786">
        <v>21</v>
      </c>
      <c r="O1786">
        <v>5</v>
      </c>
      <c r="P1786">
        <v>8</v>
      </c>
      <c r="Q1786" s="2">
        <f t="shared" si="326"/>
        <v>0.4926859000406339</v>
      </c>
      <c r="R1786" s="3">
        <f t="shared" si="327"/>
        <v>64.44</v>
      </c>
      <c r="S1786" s="3">
        <f t="shared" si="328"/>
        <v>72.56</v>
      </c>
      <c r="T1786" s="3">
        <f t="shared" si="329"/>
        <v>150.52762259466169</v>
      </c>
      <c r="U1786" s="3">
        <f t="shared" si="330"/>
        <v>165.38037486218303</v>
      </c>
      <c r="V1786" s="3">
        <f t="shared" si="331"/>
        <v>-14.852752267521339</v>
      </c>
      <c r="W1786" s="2">
        <f t="shared" si="332"/>
        <v>1.1666666666666667</v>
      </c>
      <c r="X1786">
        <v>87</v>
      </c>
      <c r="Y1786">
        <v>36</v>
      </c>
      <c r="Z1786" s="2">
        <v>0.41399999999999998</v>
      </c>
      <c r="AA1786">
        <v>27</v>
      </c>
      <c r="AB1786">
        <v>7</v>
      </c>
      <c r="AC1786">
        <f t="shared" si="333"/>
        <v>21</v>
      </c>
      <c r="AD1786" s="2">
        <v>0.25900000000000001</v>
      </c>
      <c r="AE1786">
        <v>26</v>
      </c>
      <c r="AF1786">
        <v>18</v>
      </c>
      <c r="AG1786" s="2">
        <v>0.69199999999999995</v>
      </c>
      <c r="AH1786">
        <v>32</v>
      </c>
      <c r="AI1786">
        <v>16</v>
      </c>
      <c r="AJ1786">
        <v>48</v>
      </c>
      <c r="AK1786">
        <v>21</v>
      </c>
      <c r="AL1786">
        <v>18</v>
      </c>
      <c r="AM1786">
        <v>-23</v>
      </c>
      <c r="AN1786">
        <v>240</v>
      </c>
      <c r="AO1786">
        <v>30</v>
      </c>
      <c r="AP1786">
        <v>27</v>
      </c>
      <c r="AQ1786">
        <v>26</v>
      </c>
      <c r="AR1786">
        <v>14</v>
      </c>
      <c r="AS1786">
        <v>7</v>
      </c>
      <c r="AT1786">
        <v>16</v>
      </c>
      <c r="AU1786">
        <v>9</v>
      </c>
      <c r="AV1786">
        <v>50</v>
      </c>
      <c r="AW1786">
        <f t="shared" si="334"/>
        <v>8</v>
      </c>
      <c r="AX1786">
        <f t="shared" si="335"/>
        <v>58</v>
      </c>
      <c r="AY1786" t="s">
        <v>102</v>
      </c>
      <c r="AZ1786" s="1">
        <v>46013.916666666664</v>
      </c>
      <c r="BA1786" s="1">
        <v>46013</v>
      </c>
      <c r="BB1786">
        <v>12</v>
      </c>
      <c r="BC1786" t="s">
        <v>122</v>
      </c>
      <c r="BD1786">
        <v>2025</v>
      </c>
    </row>
    <row r="1787" spans="1:56" x14ac:dyDescent="0.25">
      <c r="A1787">
        <v>22500407</v>
      </c>
      <c r="B1787" t="s">
        <v>89</v>
      </c>
      <c r="C1787" t="s">
        <v>90</v>
      </c>
      <c r="D1787">
        <v>1610612744</v>
      </c>
      <c r="E1787" t="str">
        <f t="shared" si="324"/>
        <v>161061274422500407</v>
      </c>
      <c r="F1787" t="s">
        <v>74</v>
      </c>
      <c r="G1787" t="s">
        <v>75</v>
      </c>
      <c r="H1787">
        <v>1610612753</v>
      </c>
      <c r="I1787" s="4" t="str">
        <f t="shared" si="325"/>
        <v>161061275322500407</v>
      </c>
      <c r="J1787">
        <v>1</v>
      </c>
      <c r="K1787">
        <v>1</v>
      </c>
      <c r="L1787">
        <v>120</v>
      </c>
      <c r="M1787">
        <v>97</v>
      </c>
      <c r="N1787">
        <v>33</v>
      </c>
      <c r="O1787">
        <v>6</v>
      </c>
      <c r="P1787">
        <v>8</v>
      </c>
      <c r="Q1787" s="2">
        <f t="shared" si="326"/>
        <v>0.60265166733627962</v>
      </c>
      <c r="R1787" s="3">
        <f t="shared" si="327"/>
        <v>72.56</v>
      </c>
      <c r="S1787" s="3">
        <f t="shared" si="328"/>
        <v>64.44</v>
      </c>
      <c r="T1787" s="3">
        <f t="shared" si="329"/>
        <v>165.38037486218303</v>
      </c>
      <c r="U1787" s="3">
        <f t="shared" si="330"/>
        <v>150.52762259466169</v>
      </c>
      <c r="V1787" s="3">
        <f t="shared" si="331"/>
        <v>14.852752267521339</v>
      </c>
      <c r="W1787" s="2">
        <f t="shared" si="332"/>
        <v>2.5384615384615383</v>
      </c>
      <c r="X1787">
        <v>89</v>
      </c>
      <c r="Y1787">
        <v>46</v>
      </c>
      <c r="Z1787" s="2">
        <v>0.51700000000000002</v>
      </c>
      <c r="AA1787">
        <v>37</v>
      </c>
      <c r="AB1787">
        <v>11</v>
      </c>
      <c r="AC1787">
        <f t="shared" si="333"/>
        <v>33</v>
      </c>
      <c r="AD1787" s="2">
        <v>0.29699999999999999</v>
      </c>
      <c r="AE1787">
        <v>24</v>
      </c>
      <c r="AF1787">
        <v>17</v>
      </c>
      <c r="AG1787" s="2">
        <v>0.70799999999999996</v>
      </c>
      <c r="AH1787">
        <v>33</v>
      </c>
      <c r="AI1787">
        <v>14</v>
      </c>
      <c r="AJ1787">
        <v>47</v>
      </c>
      <c r="AK1787">
        <v>20</v>
      </c>
      <c r="AL1787">
        <v>13</v>
      </c>
      <c r="AM1787">
        <v>23</v>
      </c>
      <c r="AN1787">
        <v>240</v>
      </c>
      <c r="AO1787">
        <v>26</v>
      </c>
      <c r="AP1787">
        <v>32</v>
      </c>
      <c r="AQ1787">
        <v>31</v>
      </c>
      <c r="AR1787">
        <v>31</v>
      </c>
      <c r="AS1787">
        <v>24</v>
      </c>
      <c r="AT1787">
        <v>9</v>
      </c>
      <c r="AU1787">
        <v>21</v>
      </c>
      <c r="AV1787">
        <v>62</v>
      </c>
      <c r="AW1787">
        <f t="shared" si="334"/>
        <v>8</v>
      </c>
      <c r="AX1787">
        <f t="shared" si="335"/>
        <v>70</v>
      </c>
      <c r="AY1787" t="s">
        <v>102</v>
      </c>
      <c r="AZ1787" s="1">
        <v>46013.916666666664</v>
      </c>
      <c r="BA1787" s="1">
        <v>46013</v>
      </c>
      <c r="BB1787">
        <v>12</v>
      </c>
      <c r="BC1787" t="s">
        <v>122</v>
      </c>
      <c r="BD1787">
        <v>2025</v>
      </c>
    </row>
    <row r="1788" spans="1:56" x14ac:dyDescent="0.25">
      <c r="A1788">
        <v>22500408</v>
      </c>
      <c r="B1788" t="s">
        <v>85</v>
      </c>
      <c r="C1788" t="s">
        <v>86</v>
      </c>
      <c r="D1788">
        <v>1610612757</v>
      </c>
      <c r="E1788" t="str">
        <f t="shared" si="324"/>
        <v>161061275722500408</v>
      </c>
      <c r="F1788" t="s">
        <v>64</v>
      </c>
      <c r="G1788" t="s">
        <v>65</v>
      </c>
      <c r="H1788">
        <v>1610612765</v>
      </c>
      <c r="I1788" s="4" t="str">
        <f t="shared" si="325"/>
        <v>161061276522500408</v>
      </c>
      <c r="J1788">
        <v>1</v>
      </c>
      <c r="K1788">
        <v>0</v>
      </c>
      <c r="L1788">
        <v>102</v>
      </c>
      <c r="M1788">
        <v>110</v>
      </c>
      <c r="N1788">
        <v>21</v>
      </c>
      <c r="O1788">
        <v>6</v>
      </c>
      <c r="P1788">
        <v>6</v>
      </c>
      <c r="Q1788" s="2">
        <f t="shared" si="326"/>
        <v>0.54885923374946188</v>
      </c>
      <c r="R1788" s="3">
        <f t="shared" si="327"/>
        <v>65.92</v>
      </c>
      <c r="S1788" s="3">
        <f t="shared" si="328"/>
        <v>81.56</v>
      </c>
      <c r="T1788" s="3">
        <f t="shared" si="329"/>
        <v>154.73300970873788</v>
      </c>
      <c r="U1788" s="3">
        <f t="shared" si="330"/>
        <v>134.8700343305542</v>
      </c>
      <c r="V1788" s="3">
        <f t="shared" si="331"/>
        <v>19.862975378183677</v>
      </c>
      <c r="W1788" s="2">
        <f t="shared" si="332"/>
        <v>1.1666666666666667</v>
      </c>
      <c r="X1788">
        <v>74</v>
      </c>
      <c r="Y1788">
        <v>33</v>
      </c>
      <c r="Z1788" s="2">
        <v>0.44600000000000001</v>
      </c>
      <c r="AA1788">
        <v>32</v>
      </c>
      <c r="AB1788">
        <v>7</v>
      </c>
      <c r="AC1788">
        <f t="shared" si="333"/>
        <v>21</v>
      </c>
      <c r="AD1788" s="2">
        <v>0.219</v>
      </c>
      <c r="AE1788">
        <v>43</v>
      </c>
      <c r="AF1788">
        <v>29</v>
      </c>
      <c r="AG1788" s="2">
        <v>0.67400000000000004</v>
      </c>
      <c r="AH1788">
        <v>29</v>
      </c>
      <c r="AI1788">
        <v>9</v>
      </c>
      <c r="AJ1788">
        <v>38</v>
      </c>
      <c r="AK1788">
        <v>22</v>
      </c>
      <c r="AL1788">
        <v>18</v>
      </c>
      <c r="AM1788">
        <v>-8</v>
      </c>
      <c r="AN1788">
        <v>240</v>
      </c>
      <c r="AO1788">
        <v>26</v>
      </c>
      <c r="AP1788">
        <v>25</v>
      </c>
      <c r="AQ1788">
        <v>27</v>
      </c>
      <c r="AR1788">
        <v>24</v>
      </c>
      <c r="AS1788">
        <v>1</v>
      </c>
      <c r="AT1788">
        <v>8</v>
      </c>
      <c r="AU1788">
        <v>10</v>
      </c>
      <c r="AV1788">
        <v>40</v>
      </c>
      <c r="AW1788">
        <f t="shared" si="334"/>
        <v>12</v>
      </c>
      <c r="AX1788">
        <f t="shared" si="335"/>
        <v>52</v>
      </c>
      <c r="AY1788" t="s">
        <v>102</v>
      </c>
      <c r="AZ1788" s="1">
        <v>46013.916666666664</v>
      </c>
      <c r="BA1788" s="1">
        <v>46013</v>
      </c>
      <c r="BB1788">
        <v>12</v>
      </c>
      <c r="BC1788" t="s">
        <v>122</v>
      </c>
      <c r="BD1788">
        <v>2025</v>
      </c>
    </row>
    <row r="1789" spans="1:56" x14ac:dyDescent="0.25">
      <c r="A1789">
        <v>22500408</v>
      </c>
      <c r="B1789" t="s">
        <v>64</v>
      </c>
      <c r="C1789" t="s">
        <v>65</v>
      </c>
      <c r="D1789">
        <v>1610612765</v>
      </c>
      <c r="E1789" t="str">
        <f t="shared" si="324"/>
        <v>161061276522500408</v>
      </c>
      <c r="F1789" t="s">
        <v>85</v>
      </c>
      <c r="G1789" t="s">
        <v>86</v>
      </c>
      <c r="H1789">
        <v>1610612757</v>
      </c>
      <c r="I1789" s="4" t="str">
        <f t="shared" si="325"/>
        <v>161061275722500408</v>
      </c>
      <c r="J1789">
        <v>0</v>
      </c>
      <c r="K1789">
        <v>1</v>
      </c>
      <c r="L1789">
        <v>110</v>
      </c>
      <c r="M1789">
        <v>102</v>
      </c>
      <c r="N1789">
        <v>28</v>
      </c>
      <c r="O1789">
        <v>7</v>
      </c>
      <c r="P1789">
        <v>11</v>
      </c>
      <c r="Q1789" s="2">
        <f t="shared" si="326"/>
        <v>0.49300824668339904</v>
      </c>
      <c r="R1789" s="3">
        <f t="shared" si="327"/>
        <v>81.56</v>
      </c>
      <c r="S1789" s="3">
        <f t="shared" si="328"/>
        <v>65.92</v>
      </c>
      <c r="T1789" s="3">
        <f t="shared" si="329"/>
        <v>134.8700343305542</v>
      </c>
      <c r="U1789" s="3">
        <f t="shared" si="330"/>
        <v>154.73300970873788</v>
      </c>
      <c r="V1789" s="3">
        <f t="shared" si="331"/>
        <v>-19.862975378183677</v>
      </c>
      <c r="W1789" s="2">
        <f t="shared" si="332"/>
        <v>3.5</v>
      </c>
      <c r="X1789">
        <v>101</v>
      </c>
      <c r="Y1789">
        <v>44</v>
      </c>
      <c r="Z1789" s="2">
        <v>0.436</v>
      </c>
      <c r="AA1789">
        <v>30</v>
      </c>
      <c r="AB1789">
        <v>7</v>
      </c>
      <c r="AC1789">
        <f t="shared" si="333"/>
        <v>21</v>
      </c>
      <c r="AD1789" s="2">
        <v>0.23300000000000001</v>
      </c>
      <c r="AE1789">
        <v>24</v>
      </c>
      <c r="AF1789">
        <v>15</v>
      </c>
      <c r="AG1789" s="2">
        <v>0.625</v>
      </c>
      <c r="AH1789">
        <v>26</v>
      </c>
      <c r="AI1789">
        <v>22</v>
      </c>
      <c r="AJ1789">
        <v>48</v>
      </c>
      <c r="AK1789">
        <v>28</v>
      </c>
      <c r="AL1789">
        <v>8</v>
      </c>
      <c r="AM1789">
        <v>8</v>
      </c>
      <c r="AN1789">
        <v>240</v>
      </c>
      <c r="AO1789">
        <v>30</v>
      </c>
      <c r="AP1789">
        <v>31</v>
      </c>
      <c r="AQ1789">
        <v>34</v>
      </c>
      <c r="AR1789">
        <v>15</v>
      </c>
      <c r="AS1789">
        <v>21</v>
      </c>
      <c r="AT1789">
        <v>34</v>
      </c>
      <c r="AU1789">
        <v>26</v>
      </c>
      <c r="AV1789">
        <v>66</v>
      </c>
      <c r="AW1789">
        <f t="shared" si="334"/>
        <v>8</v>
      </c>
      <c r="AX1789">
        <f t="shared" si="335"/>
        <v>74</v>
      </c>
      <c r="AY1789" t="s">
        <v>102</v>
      </c>
      <c r="AZ1789" s="1">
        <v>46013.916666666664</v>
      </c>
      <c r="BA1789" s="1">
        <v>46013</v>
      </c>
      <c r="BB1789">
        <v>12</v>
      </c>
      <c r="BC1789" t="s">
        <v>122</v>
      </c>
      <c r="BD1789">
        <v>2025</v>
      </c>
    </row>
    <row r="1790" spans="1:56" x14ac:dyDescent="0.25">
      <c r="A1790">
        <v>22500406</v>
      </c>
      <c r="B1790" t="s">
        <v>103</v>
      </c>
      <c r="C1790" t="s">
        <v>104</v>
      </c>
      <c r="D1790">
        <v>1610612763</v>
      </c>
      <c r="E1790" t="str">
        <f t="shared" si="324"/>
        <v>161061276322500406</v>
      </c>
      <c r="F1790" t="s">
        <v>59</v>
      </c>
      <c r="G1790" t="s">
        <v>60</v>
      </c>
      <c r="H1790">
        <v>1610612760</v>
      </c>
      <c r="I1790" s="4" t="str">
        <f t="shared" si="325"/>
        <v>161061276022500406</v>
      </c>
      <c r="J1790">
        <v>0</v>
      </c>
      <c r="K1790">
        <v>0</v>
      </c>
      <c r="L1790">
        <v>103</v>
      </c>
      <c r="M1790">
        <v>119</v>
      </c>
      <c r="N1790">
        <v>26</v>
      </c>
      <c r="O1790">
        <v>5</v>
      </c>
      <c r="P1790">
        <v>8</v>
      </c>
      <c r="Q1790" s="2">
        <f t="shared" si="326"/>
        <v>0.55304982817869408</v>
      </c>
      <c r="R1790" s="3">
        <f t="shared" si="327"/>
        <v>62.120000000000005</v>
      </c>
      <c r="S1790" s="3">
        <f t="shared" si="328"/>
        <v>78.16</v>
      </c>
      <c r="T1790" s="3">
        <f t="shared" si="329"/>
        <v>165.80811332904057</v>
      </c>
      <c r="U1790" s="3">
        <f t="shared" si="330"/>
        <v>152.2517911975435</v>
      </c>
      <c r="V1790" s="3">
        <f t="shared" si="331"/>
        <v>13.556322131497069</v>
      </c>
      <c r="W1790" s="2">
        <f t="shared" si="332"/>
        <v>1.2380952380952381</v>
      </c>
      <c r="X1790">
        <v>83</v>
      </c>
      <c r="Y1790">
        <v>34</v>
      </c>
      <c r="Z1790" s="2">
        <v>0.41</v>
      </c>
      <c r="AA1790">
        <v>41</v>
      </c>
      <c r="AB1790">
        <v>18</v>
      </c>
      <c r="AC1790">
        <f t="shared" si="333"/>
        <v>54</v>
      </c>
      <c r="AD1790" s="2">
        <v>0.439</v>
      </c>
      <c r="AE1790">
        <v>23</v>
      </c>
      <c r="AF1790">
        <v>17</v>
      </c>
      <c r="AG1790" s="2">
        <v>0.73899999999999999</v>
      </c>
      <c r="AH1790">
        <v>36</v>
      </c>
      <c r="AI1790">
        <v>10</v>
      </c>
      <c r="AJ1790">
        <v>46</v>
      </c>
      <c r="AK1790">
        <v>14</v>
      </c>
      <c r="AL1790">
        <v>21</v>
      </c>
      <c r="AM1790">
        <v>-16</v>
      </c>
      <c r="AN1790">
        <v>240</v>
      </c>
      <c r="AO1790">
        <v>28</v>
      </c>
      <c r="AP1790">
        <v>26</v>
      </c>
      <c r="AQ1790">
        <v>19</v>
      </c>
      <c r="AR1790">
        <v>30</v>
      </c>
      <c r="AS1790">
        <v>7</v>
      </c>
      <c r="AT1790">
        <v>13</v>
      </c>
      <c r="AU1790">
        <v>15</v>
      </c>
      <c r="AV1790">
        <v>28</v>
      </c>
      <c r="AW1790">
        <f t="shared" si="334"/>
        <v>4</v>
      </c>
      <c r="AX1790">
        <f t="shared" si="335"/>
        <v>32</v>
      </c>
      <c r="AY1790" t="s">
        <v>102</v>
      </c>
      <c r="AZ1790" s="1">
        <v>46013.895833333336</v>
      </c>
      <c r="BA1790" s="1">
        <v>46013</v>
      </c>
      <c r="BB1790">
        <v>12</v>
      </c>
      <c r="BC1790" t="s">
        <v>122</v>
      </c>
      <c r="BD1790">
        <v>2025</v>
      </c>
    </row>
    <row r="1791" spans="1:56" x14ac:dyDescent="0.25">
      <c r="A1791">
        <v>22500406</v>
      </c>
      <c r="B1791" t="s">
        <v>59</v>
      </c>
      <c r="C1791" t="s">
        <v>60</v>
      </c>
      <c r="D1791">
        <v>1610612760</v>
      </c>
      <c r="E1791" t="str">
        <f t="shared" si="324"/>
        <v>161061276022500406</v>
      </c>
      <c r="F1791" t="s">
        <v>103</v>
      </c>
      <c r="G1791" t="s">
        <v>104</v>
      </c>
      <c r="H1791">
        <v>1610612763</v>
      </c>
      <c r="I1791" s="4" t="str">
        <f t="shared" si="325"/>
        <v>161061276322500406</v>
      </c>
      <c r="J1791">
        <v>1</v>
      </c>
      <c r="K1791">
        <v>1</v>
      </c>
      <c r="L1791">
        <v>119</v>
      </c>
      <c r="M1791">
        <v>103</v>
      </c>
      <c r="N1791">
        <v>20</v>
      </c>
      <c r="O1791">
        <v>4</v>
      </c>
      <c r="P1791">
        <v>14</v>
      </c>
      <c r="Q1791" s="2">
        <f t="shared" si="326"/>
        <v>0.5940495207667732</v>
      </c>
      <c r="R1791" s="3">
        <f t="shared" si="327"/>
        <v>78.16</v>
      </c>
      <c r="S1791" s="3">
        <f t="shared" si="328"/>
        <v>62.120000000000005</v>
      </c>
      <c r="T1791" s="3">
        <f t="shared" si="329"/>
        <v>152.2517911975435</v>
      </c>
      <c r="U1791" s="3">
        <f t="shared" si="330"/>
        <v>165.80811332904057</v>
      </c>
      <c r="V1791" s="3">
        <f t="shared" si="331"/>
        <v>-13.556322131497069</v>
      </c>
      <c r="W1791" s="2">
        <f t="shared" si="332"/>
        <v>1.5384615384615385</v>
      </c>
      <c r="X1791">
        <v>94</v>
      </c>
      <c r="Y1791">
        <v>46</v>
      </c>
      <c r="Z1791" s="2">
        <v>0.48899999999999999</v>
      </c>
      <c r="AA1791">
        <v>39</v>
      </c>
      <c r="AB1791">
        <v>15</v>
      </c>
      <c r="AC1791">
        <f t="shared" si="333"/>
        <v>45</v>
      </c>
      <c r="AD1791" s="2">
        <v>0.38500000000000001</v>
      </c>
      <c r="AE1791">
        <v>14</v>
      </c>
      <c r="AF1791">
        <v>12</v>
      </c>
      <c r="AG1791" s="2">
        <v>0.85699999999999998</v>
      </c>
      <c r="AH1791">
        <v>37</v>
      </c>
      <c r="AI1791">
        <v>9</v>
      </c>
      <c r="AJ1791">
        <v>46</v>
      </c>
      <c r="AK1791">
        <v>18</v>
      </c>
      <c r="AL1791">
        <v>13</v>
      </c>
      <c r="AM1791">
        <v>16</v>
      </c>
      <c r="AN1791">
        <v>240</v>
      </c>
      <c r="AO1791">
        <v>31</v>
      </c>
      <c r="AP1791">
        <v>36</v>
      </c>
      <c r="AQ1791">
        <v>17</v>
      </c>
      <c r="AR1791">
        <v>35</v>
      </c>
      <c r="AS1791">
        <v>18</v>
      </c>
      <c r="AT1791">
        <v>8</v>
      </c>
      <c r="AU1791">
        <v>31</v>
      </c>
      <c r="AV1791">
        <v>56</v>
      </c>
      <c r="AW1791">
        <f t="shared" si="334"/>
        <v>6</v>
      </c>
      <c r="AX1791">
        <f t="shared" si="335"/>
        <v>62</v>
      </c>
      <c r="AY1791" t="s">
        <v>102</v>
      </c>
      <c r="AZ1791" s="1">
        <v>46013.895833333336</v>
      </c>
      <c r="BA1791" s="1">
        <v>46013</v>
      </c>
      <c r="BB1791">
        <v>12</v>
      </c>
      <c r="BC1791" t="s">
        <v>122</v>
      </c>
      <c r="BD1791">
        <v>2025</v>
      </c>
    </row>
    <row r="1792" spans="1:56" x14ac:dyDescent="0.25">
      <c r="A1792">
        <v>22500405</v>
      </c>
      <c r="B1792" t="s">
        <v>80</v>
      </c>
      <c r="C1792" t="s">
        <v>81</v>
      </c>
      <c r="D1792">
        <v>1610612743</v>
      </c>
      <c r="E1792" t="str">
        <f t="shared" si="324"/>
        <v>161061274322500405</v>
      </c>
      <c r="F1792" t="s">
        <v>107</v>
      </c>
      <c r="G1792" t="s">
        <v>108</v>
      </c>
      <c r="H1792">
        <v>1610612762</v>
      </c>
      <c r="I1792" s="4" t="str">
        <f t="shared" si="325"/>
        <v>161061276222500405</v>
      </c>
      <c r="J1792">
        <v>1</v>
      </c>
      <c r="K1792">
        <v>1</v>
      </c>
      <c r="L1792">
        <v>135</v>
      </c>
      <c r="M1792">
        <v>112</v>
      </c>
      <c r="N1792">
        <v>37</v>
      </c>
      <c r="O1792">
        <v>7</v>
      </c>
      <c r="P1792">
        <v>8</v>
      </c>
      <c r="Q1792" s="2">
        <f t="shared" si="326"/>
        <v>0.65533980582524276</v>
      </c>
      <c r="R1792" s="3">
        <f t="shared" si="327"/>
        <v>84</v>
      </c>
      <c r="S1792" s="3">
        <f t="shared" si="328"/>
        <v>79.36</v>
      </c>
      <c r="T1792" s="3">
        <f t="shared" si="329"/>
        <v>160.71428571428572</v>
      </c>
      <c r="U1792" s="3">
        <f t="shared" si="330"/>
        <v>141.12903225806451</v>
      </c>
      <c r="V1792" s="3">
        <f t="shared" si="331"/>
        <v>19.58525345622121</v>
      </c>
      <c r="W1792" s="2">
        <f t="shared" si="332"/>
        <v>3.7</v>
      </c>
      <c r="X1792">
        <v>92</v>
      </c>
      <c r="Y1792">
        <v>46</v>
      </c>
      <c r="Z1792" s="2">
        <v>0.5</v>
      </c>
      <c r="AA1792">
        <v>47</v>
      </c>
      <c r="AB1792">
        <v>24</v>
      </c>
      <c r="AC1792">
        <f t="shared" si="333"/>
        <v>72</v>
      </c>
      <c r="AD1792" s="2">
        <v>0.51100000000000001</v>
      </c>
      <c r="AE1792">
        <v>25</v>
      </c>
      <c r="AF1792">
        <v>19</v>
      </c>
      <c r="AG1792" s="2">
        <v>0.76</v>
      </c>
      <c r="AH1792">
        <v>42</v>
      </c>
      <c r="AI1792">
        <v>9</v>
      </c>
      <c r="AJ1792">
        <v>51</v>
      </c>
      <c r="AK1792">
        <v>17</v>
      </c>
      <c r="AL1792">
        <v>10</v>
      </c>
      <c r="AM1792">
        <v>23</v>
      </c>
      <c r="AN1792">
        <v>240</v>
      </c>
      <c r="AO1792">
        <v>40</v>
      </c>
      <c r="AP1792">
        <v>29</v>
      </c>
      <c r="AQ1792">
        <v>34</v>
      </c>
      <c r="AR1792">
        <v>32</v>
      </c>
      <c r="AS1792">
        <v>29</v>
      </c>
      <c r="AT1792">
        <v>37</v>
      </c>
      <c r="AU1792">
        <v>19</v>
      </c>
      <c r="AV1792">
        <v>40</v>
      </c>
      <c r="AW1792">
        <f t="shared" si="334"/>
        <v>4</v>
      </c>
      <c r="AX1792">
        <f t="shared" si="335"/>
        <v>44</v>
      </c>
      <c r="AY1792" t="s">
        <v>102</v>
      </c>
      <c r="AZ1792" s="1">
        <v>46013.875</v>
      </c>
      <c r="BA1792" s="1">
        <v>46013</v>
      </c>
      <c r="BB1792">
        <v>12</v>
      </c>
      <c r="BC1792" t="s">
        <v>122</v>
      </c>
      <c r="BD1792">
        <v>2025</v>
      </c>
    </row>
    <row r="1793" spans="1:56" x14ac:dyDescent="0.25">
      <c r="A1793">
        <v>22500405</v>
      </c>
      <c r="B1793" t="s">
        <v>107</v>
      </c>
      <c r="C1793" t="s">
        <v>108</v>
      </c>
      <c r="D1793">
        <v>1610612762</v>
      </c>
      <c r="E1793" t="str">
        <f t="shared" si="324"/>
        <v>161061276222500405</v>
      </c>
      <c r="F1793" t="s">
        <v>80</v>
      </c>
      <c r="G1793" t="s">
        <v>81</v>
      </c>
      <c r="H1793">
        <v>1610612743</v>
      </c>
      <c r="I1793" s="4" t="str">
        <f t="shared" si="325"/>
        <v>161061274322500405</v>
      </c>
      <c r="J1793">
        <v>0</v>
      </c>
      <c r="K1793">
        <v>0</v>
      </c>
      <c r="L1793">
        <v>112</v>
      </c>
      <c r="M1793">
        <v>135</v>
      </c>
      <c r="N1793">
        <v>30</v>
      </c>
      <c r="O1793">
        <v>1</v>
      </c>
      <c r="P1793">
        <v>5</v>
      </c>
      <c r="Q1793" s="2">
        <f t="shared" si="326"/>
        <v>0.53660406285933304</v>
      </c>
      <c r="R1793" s="3">
        <f t="shared" si="327"/>
        <v>79.36</v>
      </c>
      <c r="S1793" s="3">
        <f t="shared" si="328"/>
        <v>84</v>
      </c>
      <c r="T1793" s="3">
        <f t="shared" si="329"/>
        <v>141.12903225806451</v>
      </c>
      <c r="U1793" s="3">
        <f t="shared" si="330"/>
        <v>160.71428571428572</v>
      </c>
      <c r="V1793" s="3">
        <f t="shared" si="331"/>
        <v>-19.58525345622121</v>
      </c>
      <c r="W1793" s="2">
        <f t="shared" si="332"/>
        <v>2.1428571428571428</v>
      </c>
      <c r="X1793">
        <v>96</v>
      </c>
      <c r="Y1793">
        <v>41</v>
      </c>
      <c r="Z1793" s="2">
        <v>0.42699999999999999</v>
      </c>
      <c r="AA1793">
        <v>41</v>
      </c>
      <c r="AB1793">
        <v>14</v>
      </c>
      <c r="AC1793">
        <f t="shared" si="333"/>
        <v>42</v>
      </c>
      <c r="AD1793" s="2">
        <v>0.34100000000000003</v>
      </c>
      <c r="AE1793">
        <v>19</v>
      </c>
      <c r="AF1793">
        <v>16</v>
      </c>
      <c r="AG1793" s="2">
        <v>0.84199999999999997</v>
      </c>
      <c r="AH1793">
        <v>38</v>
      </c>
      <c r="AI1793">
        <v>11</v>
      </c>
      <c r="AJ1793">
        <v>49</v>
      </c>
      <c r="AK1793">
        <v>19</v>
      </c>
      <c r="AL1793">
        <v>14</v>
      </c>
      <c r="AM1793">
        <v>-23</v>
      </c>
      <c r="AN1793">
        <v>240</v>
      </c>
      <c r="AO1793">
        <v>15</v>
      </c>
      <c r="AP1793">
        <v>31</v>
      </c>
      <c r="AQ1793">
        <v>38</v>
      </c>
      <c r="AR1793">
        <v>28</v>
      </c>
      <c r="AS1793">
        <v>0</v>
      </c>
      <c r="AT1793">
        <v>15</v>
      </c>
      <c r="AU1793">
        <v>12</v>
      </c>
      <c r="AV1793">
        <v>46</v>
      </c>
      <c r="AW1793">
        <f t="shared" si="334"/>
        <v>8</v>
      </c>
      <c r="AX1793">
        <f t="shared" si="335"/>
        <v>54</v>
      </c>
      <c r="AY1793" t="s">
        <v>102</v>
      </c>
      <c r="AZ1793" s="1">
        <v>46013.875</v>
      </c>
      <c r="BA1793" s="1">
        <v>46013</v>
      </c>
      <c r="BB1793">
        <v>12</v>
      </c>
      <c r="BC1793" t="s">
        <v>122</v>
      </c>
      <c r="BD1793">
        <v>2025</v>
      </c>
    </row>
    <row r="1794" spans="1:56" x14ac:dyDescent="0.25">
      <c r="A1794">
        <v>22500404</v>
      </c>
      <c r="B1794" t="s">
        <v>105</v>
      </c>
      <c r="C1794" t="s">
        <v>106</v>
      </c>
      <c r="D1794">
        <v>1610612740</v>
      </c>
      <c r="E1794" t="str">
        <f t="shared" ref="E1794:E1857" si="336">D1794:D4437&amp;A1794:A4437</f>
        <v>161061274022500404</v>
      </c>
      <c r="F1794" t="s">
        <v>98</v>
      </c>
      <c r="G1794" t="s">
        <v>99</v>
      </c>
      <c r="H1794">
        <v>1610612742</v>
      </c>
      <c r="I1794" s="4" t="str">
        <f t="shared" ref="I1794:I1857" si="337">H1794:H4437&amp;A1794:A4437</f>
        <v>161061274222500404</v>
      </c>
      <c r="J1794">
        <v>1</v>
      </c>
      <c r="K1794">
        <v>1</v>
      </c>
      <c r="L1794">
        <v>119</v>
      </c>
      <c r="M1794">
        <v>113</v>
      </c>
      <c r="N1794">
        <v>28</v>
      </c>
      <c r="O1794">
        <v>2</v>
      </c>
      <c r="P1794">
        <v>9</v>
      </c>
      <c r="Q1794" s="2">
        <f t="shared" ref="Q1794:Q1857" si="338">IF((2*(X1794 + 0.44 * AE1794))=0,0,L1794 / (2*(X1794 + 0.44 * AE1794)))</f>
        <v>0.54647318148420276</v>
      </c>
      <c r="R1794" s="3">
        <f t="shared" ref="R1794:R1857" si="339">X1794 + 0.44 * AE1794 - AI1794 - AL1794</f>
        <v>82.88</v>
      </c>
      <c r="S1794" s="3">
        <f t="shared" ref="S1794:S1857" si="340">INDEX(X:X,MATCH(I1794,E:E,0))
+0.44*INDEX(AE:AE,MATCH(I1794,E:E,0))
-INDEX(AI:AI,MATCH(I1794,E:E,0))
-INDEX(AL:AL,MATCH(I1794,E:E,0))</f>
        <v>79.239999999999995</v>
      </c>
      <c r="T1794" s="3">
        <f t="shared" ref="T1794:T1857" si="341">(L1794/R1794)*100</f>
        <v>143.58108108108109</v>
      </c>
      <c r="U1794" s="3">
        <f t="shared" ref="U1794:U1857" si="342">(M1794/S1794)*100</f>
        <v>142.60474507824333</v>
      </c>
      <c r="V1794" s="3">
        <f t="shared" ref="V1794:V1857" si="343">T1794-U1794</f>
        <v>0.976336002837769</v>
      </c>
      <c r="W1794" s="2">
        <f t="shared" ref="W1794:W1857" si="344">N1794/IF(AL1794=0,1,AL1794)</f>
        <v>2.3333333333333335</v>
      </c>
      <c r="X1794">
        <v>97</v>
      </c>
      <c r="Y1794">
        <v>44</v>
      </c>
      <c r="Z1794" s="2">
        <v>0.45400000000000001</v>
      </c>
      <c r="AA1794">
        <v>34</v>
      </c>
      <c r="AB1794">
        <v>8</v>
      </c>
      <c r="AC1794">
        <f t="shared" ref="AC1794:AC1857" si="345">AB1794*3</f>
        <v>24</v>
      </c>
      <c r="AD1794" s="2">
        <v>0.23499999999999999</v>
      </c>
      <c r="AE1794">
        <v>27</v>
      </c>
      <c r="AF1794">
        <v>23</v>
      </c>
      <c r="AG1794" s="2">
        <v>0.85199999999999998</v>
      </c>
      <c r="AH1794">
        <v>37</v>
      </c>
      <c r="AI1794">
        <v>14</v>
      </c>
      <c r="AJ1794">
        <v>51</v>
      </c>
      <c r="AK1794">
        <v>16</v>
      </c>
      <c r="AL1794">
        <v>12</v>
      </c>
      <c r="AM1794">
        <v>6</v>
      </c>
      <c r="AN1794">
        <v>240</v>
      </c>
      <c r="AO1794">
        <v>36</v>
      </c>
      <c r="AP1794">
        <v>21</v>
      </c>
      <c r="AQ1794">
        <v>22</v>
      </c>
      <c r="AR1794">
        <v>40</v>
      </c>
      <c r="AS1794">
        <v>11</v>
      </c>
      <c r="AT1794">
        <v>11</v>
      </c>
      <c r="AU1794">
        <v>22</v>
      </c>
      <c r="AV1794">
        <v>72</v>
      </c>
      <c r="AW1794">
        <f t="shared" ref="AW1794:AW1857" si="346">L1794-(AV1794+AC1794+AF1794)</f>
        <v>0</v>
      </c>
      <c r="AX1794">
        <f t="shared" ref="AX1794:AX1857" si="347">AV1794+AW1794</f>
        <v>72</v>
      </c>
      <c r="AY1794" t="s">
        <v>102</v>
      </c>
      <c r="AZ1794" s="1">
        <v>46013.833333333336</v>
      </c>
      <c r="BA1794" s="1">
        <v>46013</v>
      </c>
      <c r="BB1794">
        <v>12</v>
      </c>
      <c r="BC1794" t="s">
        <v>122</v>
      </c>
      <c r="BD1794">
        <v>2025</v>
      </c>
    </row>
    <row r="1795" spans="1:56" x14ac:dyDescent="0.25">
      <c r="A1795">
        <v>22500404</v>
      </c>
      <c r="B1795" t="s">
        <v>98</v>
      </c>
      <c r="C1795" t="s">
        <v>99</v>
      </c>
      <c r="D1795">
        <v>1610612742</v>
      </c>
      <c r="E1795" t="str">
        <f t="shared" si="336"/>
        <v>161061274222500404</v>
      </c>
      <c r="F1795" t="s">
        <v>105</v>
      </c>
      <c r="G1795" t="s">
        <v>106</v>
      </c>
      <c r="H1795">
        <v>1610612740</v>
      </c>
      <c r="I1795" s="4" t="str">
        <f t="shared" si="337"/>
        <v>161061274022500404</v>
      </c>
      <c r="J1795">
        <v>0</v>
      </c>
      <c r="K1795">
        <v>0</v>
      </c>
      <c r="L1795">
        <v>113</v>
      </c>
      <c r="M1795">
        <v>119</v>
      </c>
      <c r="N1795">
        <v>29</v>
      </c>
      <c r="O1795">
        <v>5</v>
      </c>
      <c r="P1795">
        <v>9</v>
      </c>
      <c r="Q1795" s="2">
        <f t="shared" si="338"/>
        <v>0.49894030377958321</v>
      </c>
      <c r="R1795" s="3">
        <f t="shared" si="339"/>
        <v>79.239999999999995</v>
      </c>
      <c r="S1795" s="3">
        <f t="shared" si="340"/>
        <v>82.88</v>
      </c>
      <c r="T1795" s="3">
        <f t="shared" si="341"/>
        <v>142.60474507824333</v>
      </c>
      <c r="U1795" s="3">
        <f t="shared" si="342"/>
        <v>143.58108108108109</v>
      </c>
      <c r="V1795" s="3">
        <f t="shared" si="343"/>
        <v>-0.976336002837769</v>
      </c>
      <c r="W1795" s="2">
        <f t="shared" si="344"/>
        <v>1.8125</v>
      </c>
      <c r="X1795">
        <v>104</v>
      </c>
      <c r="Y1795">
        <v>46</v>
      </c>
      <c r="Z1795" s="2">
        <v>0.442</v>
      </c>
      <c r="AA1795">
        <v>33</v>
      </c>
      <c r="AB1795">
        <v>10</v>
      </c>
      <c r="AC1795">
        <f t="shared" si="345"/>
        <v>30</v>
      </c>
      <c r="AD1795" s="2">
        <v>0.30299999999999999</v>
      </c>
      <c r="AE1795">
        <v>21</v>
      </c>
      <c r="AF1795">
        <v>11</v>
      </c>
      <c r="AG1795" s="2">
        <v>0.52400000000000002</v>
      </c>
      <c r="AH1795">
        <v>39</v>
      </c>
      <c r="AI1795">
        <v>18</v>
      </c>
      <c r="AJ1795">
        <v>57</v>
      </c>
      <c r="AK1795">
        <v>19</v>
      </c>
      <c r="AL1795">
        <v>16</v>
      </c>
      <c r="AM1795">
        <v>-6</v>
      </c>
      <c r="AN1795">
        <v>240</v>
      </c>
      <c r="AO1795">
        <v>34</v>
      </c>
      <c r="AP1795">
        <v>29</v>
      </c>
      <c r="AQ1795">
        <v>24</v>
      </c>
      <c r="AR1795">
        <v>26</v>
      </c>
      <c r="AS1795">
        <v>11</v>
      </c>
      <c r="AT1795">
        <v>28</v>
      </c>
      <c r="AU1795">
        <v>14</v>
      </c>
      <c r="AV1795">
        <v>66</v>
      </c>
      <c r="AW1795">
        <f t="shared" si="346"/>
        <v>6</v>
      </c>
      <c r="AX1795">
        <f t="shared" si="347"/>
        <v>72</v>
      </c>
      <c r="AY1795" t="s">
        <v>102</v>
      </c>
      <c r="AZ1795" s="1">
        <v>46013.833333333336</v>
      </c>
      <c r="BA1795" s="1">
        <v>46013</v>
      </c>
      <c r="BB1795">
        <v>12</v>
      </c>
      <c r="BC1795" t="s">
        <v>122</v>
      </c>
      <c r="BD1795">
        <v>2025</v>
      </c>
    </row>
    <row r="1796" spans="1:56" x14ac:dyDescent="0.25">
      <c r="A1796">
        <v>22500403</v>
      </c>
      <c r="B1796" t="s">
        <v>113</v>
      </c>
      <c r="C1796" t="s">
        <v>114</v>
      </c>
      <c r="D1796">
        <v>1610612754</v>
      </c>
      <c r="E1796" t="str">
        <f t="shared" si="336"/>
        <v>161061275422500403</v>
      </c>
      <c r="F1796" t="s">
        <v>76</v>
      </c>
      <c r="G1796" t="s">
        <v>77</v>
      </c>
      <c r="H1796">
        <v>1610612738</v>
      </c>
      <c r="I1796" s="4" t="str">
        <f t="shared" si="337"/>
        <v>161061273822500403</v>
      </c>
      <c r="J1796">
        <v>0</v>
      </c>
      <c r="K1796">
        <v>0</v>
      </c>
      <c r="L1796">
        <v>95</v>
      </c>
      <c r="M1796">
        <v>103</v>
      </c>
      <c r="N1796">
        <v>19</v>
      </c>
      <c r="O1796">
        <v>3</v>
      </c>
      <c r="P1796">
        <v>4</v>
      </c>
      <c r="Q1796" s="2">
        <f t="shared" si="338"/>
        <v>0.51119242359018513</v>
      </c>
      <c r="R1796" s="3">
        <f t="shared" si="339"/>
        <v>71.92</v>
      </c>
      <c r="S1796" s="3">
        <f t="shared" si="340"/>
        <v>73.36</v>
      </c>
      <c r="T1796" s="3">
        <f t="shared" si="341"/>
        <v>132.09121245828698</v>
      </c>
      <c r="U1796" s="3">
        <f t="shared" si="342"/>
        <v>140.40348964013086</v>
      </c>
      <c r="V1796" s="3">
        <f t="shared" si="343"/>
        <v>-8.3122771818438821</v>
      </c>
      <c r="W1796" s="2">
        <f t="shared" si="344"/>
        <v>1.5833333333333333</v>
      </c>
      <c r="X1796">
        <v>85</v>
      </c>
      <c r="Y1796">
        <v>33</v>
      </c>
      <c r="Z1796" s="2">
        <v>0.38800000000000001</v>
      </c>
      <c r="AA1796">
        <v>40</v>
      </c>
      <c r="AB1796">
        <v>13</v>
      </c>
      <c r="AC1796">
        <f t="shared" si="345"/>
        <v>39</v>
      </c>
      <c r="AD1796" s="2">
        <v>0.32500000000000001</v>
      </c>
      <c r="AE1796">
        <v>18</v>
      </c>
      <c r="AF1796">
        <v>16</v>
      </c>
      <c r="AG1796" s="2">
        <v>0.88900000000000001</v>
      </c>
      <c r="AH1796">
        <v>27</v>
      </c>
      <c r="AI1796">
        <v>9</v>
      </c>
      <c r="AJ1796">
        <v>36</v>
      </c>
      <c r="AK1796">
        <v>21</v>
      </c>
      <c r="AL1796">
        <v>12</v>
      </c>
      <c r="AM1796">
        <v>-8</v>
      </c>
      <c r="AN1796">
        <v>240</v>
      </c>
      <c r="AO1796">
        <v>35</v>
      </c>
      <c r="AP1796">
        <v>26</v>
      </c>
      <c r="AQ1796">
        <v>21</v>
      </c>
      <c r="AR1796">
        <v>13</v>
      </c>
      <c r="AS1796">
        <v>20</v>
      </c>
      <c r="AT1796">
        <v>13</v>
      </c>
      <c r="AU1796">
        <v>11</v>
      </c>
      <c r="AV1796">
        <v>28</v>
      </c>
      <c r="AW1796">
        <f t="shared" si="346"/>
        <v>12</v>
      </c>
      <c r="AX1796">
        <f t="shared" si="347"/>
        <v>40</v>
      </c>
      <c r="AY1796" t="s">
        <v>102</v>
      </c>
      <c r="AZ1796" s="1">
        <v>46013.8125</v>
      </c>
      <c r="BA1796" s="1">
        <v>46013</v>
      </c>
      <c r="BB1796">
        <v>12</v>
      </c>
      <c r="BC1796" t="s">
        <v>122</v>
      </c>
      <c r="BD1796">
        <v>2025</v>
      </c>
    </row>
    <row r="1797" spans="1:56" x14ac:dyDescent="0.25">
      <c r="A1797">
        <v>22500403</v>
      </c>
      <c r="B1797" t="s">
        <v>76</v>
      </c>
      <c r="C1797" t="s">
        <v>77</v>
      </c>
      <c r="D1797">
        <v>1610612738</v>
      </c>
      <c r="E1797" t="str">
        <f t="shared" si="336"/>
        <v>161061273822500403</v>
      </c>
      <c r="F1797" t="s">
        <v>113</v>
      </c>
      <c r="G1797" t="s">
        <v>114</v>
      </c>
      <c r="H1797">
        <v>1610612754</v>
      </c>
      <c r="I1797" s="4" t="str">
        <f t="shared" si="337"/>
        <v>161061275422500403</v>
      </c>
      <c r="J1797">
        <v>1</v>
      </c>
      <c r="K1797">
        <v>1</v>
      </c>
      <c r="L1797">
        <v>103</v>
      </c>
      <c r="M1797">
        <v>95</v>
      </c>
      <c r="N1797">
        <v>19</v>
      </c>
      <c r="O1797">
        <v>6</v>
      </c>
      <c r="P1797">
        <v>6</v>
      </c>
      <c r="Q1797" s="2">
        <f t="shared" si="338"/>
        <v>0.52896466721446178</v>
      </c>
      <c r="R1797" s="3">
        <f t="shared" si="339"/>
        <v>73.36</v>
      </c>
      <c r="S1797" s="3">
        <f t="shared" si="340"/>
        <v>71.92</v>
      </c>
      <c r="T1797" s="3">
        <f t="shared" si="341"/>
        <v>140.40348964013086</v>
      </c>
      <c r="U1797" s="3">
        <f t="shared" si="342"/>
        <v>132.09121245828698</v>
      </c>
      <c r="V1797" s="3">
        <f t="shared" si="343"/>
        <v>8.3122771818438821</v>
      </c>
      <c r="W1797" s="2">
        <f t="shared" si="344"/>
        <v>1.4615384615384615</v>
      </c>
      <c r="X1797">
        <v>89</v>
      </c>
      <c r="Y1797">
        <v>38</v>
      </c>
      <c r="Z1797" s="2">
        <v>0.42699999999999999</v>
      </c>
      <c r="AA1797">
        <v>37</v>
      </c>
      <c r="AB1797">
        <v>11</v>
      </c>
      <c r="AC1797">
        <f t="shared" si="345"/>
        <v>33</v>
      </c>
      <c r="AD1797" s="2">
        <v>0.29699999999999999</v>
      </c>
      <c r="AE1797">
        <v>19</v>
      </c>
      <c r="AF1797">
        <v>16</v>
      </c>
      <c r="AG1797" s="2">
        <v>0.84199999999999997</v>
      </c>
      <c r="AH1797">
        <v>38</v>
      </c>
      <c r="AI1797">
        <v>11</v>
      </c>
      <c r="AJ1797">
        <v>49</v>
      </c>
      <c r="AK1797">
        <v>16</v>
      </c>
      <c r="AL1797">
        <v>13</v>
      </c>
      <c r="AM1797">
        <v>8</v>
      </c>
      <c r="AN1797">
        <v>240</v>
      </c>
      <c r="AO1797">
        <v>26</v>
      </c>
      <c r="AP1797">
        <v>17</v>
      </c>
      <c r="AQ1797">
        <v>31</v>
      </c>
      <c r="AR1797">
        <v>29</v>
      </c>
      <c r="AS1797">
        <v>10</v>
      </c>
      <c r="AT1797">
        <v>7</v>
      </c>
      <c r="AU1797">
        <v>20</v>
      </c>
      <c r="AV1797">
        <v>52</v>
      </c>
      <c r="AW1797">
        <f t="shared" si="346"/>
        <v>2</v>
      </c>
      <c r="AX1797">
        <f t="shared" si="347"/>
        <v>54</v>
      </c>
      <c r="AY1797" t="s">
        <v>102</v>
      </c>
      <c r="AZ1797" s="1">
        <v>46013.8125</v>
      </c>
      <c r="BA1797" s="1">
        <v>46013</v>
      </c>
      <c r="BB1797">
        <v>12</v>
      </c>
      <c r="BC1797" t="s">
        <v>122</v>
      </c>
      <c r="BD1797">
        <v>2025</v>
      </c>
    </row>
    <row r="1798" spans="1:56" x14ac:dyDescent="0.25">
      <c r="A1798">
        <v>22500402</v>
      </c>
      <c r="B1798" t="s">
        <v>62</v>
      </c>
      <c r="C1798" t="s">
        <v>63</v>
      </c>
      <c r="D1798">
        <v>1610612739</v>
      </c>
      <c r="E1798" t="str">
        <f t="shared" si="336"/>
        <v>161061273922500402</v>
      </c>
      <c r="F1798" t="s">
        <v>92</v>
      </c>
      <c r="G1798" t="s">
        <v>93</v>
      </c>
      <c r="H1798">
        <v>1610612766</v>
      </c>
      <c r="I1798" s="4" t="str">
        <f t="shared" si="337"/>
        <v>161061276622500402</v>
      </c>
      <c r="J1798">
        <v>1</v>
      </c>
      <c r="K1798">
        <v>1</v>
      </c>
      <c r="L1798">
        <v>139</v>
      </c>
      <c r="M1798">
        <v>132</v>
      </c>
      <c r="N1798">
        <v>36</v>
      </c>
      <c r="O1798">
        <v>2</v>
      </c>
      <c r="P1798">
        <v>9</v>
      </c>
      <c r="Q1798" s="2">
        <f t="shared" si="338"/>
        <v>0.72881711409395977</v>
      </c>
      <c r="R1798" s="3">
        <f t="shared" si="339"/>
        <v>77.36</v>
      </c>
      <c r="S1798" s="3">
        <f t="shared" si="340"/>
        <v>69</v>
      </c>
      <c r="T1798" s="3">
        <f t="shared" si="341"/>
        <v>179.67942088934851</v>
      </c>
      <c r="U1798" s="3">
        <f t="shared" si="342"/>
        <v>191.30434782608697</v>
      </c>
      <c r="V1798" s="3">
        <f t="shared" si="343"/>
        <v>-11.624926936738461</v>
      </c>
      <c r="W1798" s="2">
        <f t="shared" si="344"/>
        <v>2.7692307692307692</v>
      </c>
      <c r="X1798">
        <v>87</v>
      </c>
      <c r="Y1798">
        <v>48</v>
      </c>
      <c r="Z1798" s="2">
        <v>0.55200000000000005</v>
      </c>
      <c r="AA1798">
        <v>44</v>
      </c>
      <c r="AB1798">
        <v>24</v>
      </c>
      <c r="AC1798">
        <f t="shared" si="345"/>
        <v>72</v>
      </c>
      <c r="AD1798" s="2">
        <v>0.54500000000000004</v>
      </c>
      <c r="AE1798">
        <v>19</v>
      </c>
      <c r="AF1798">
        <v>19</v>
      </c>
      <c r="AG1798" s="2">
        <v>1</v>
      </c>
      <c r="AH1798">
        <v>25</v>
      </c>
      <c r="AI1798">
        <v>5</v>
      </c>
      <c r="AJ1798">
        <v>30</v>
      </c>
      <c r="AK1798">
        <v>20</v>
      </c>
      <c r="AL1798">
        <v>13</v>
      </c>
      <c r="AM1798">
        <v>7</v>
      </c>
      <c r="AN1798">
        <v>240</v>
      </c>
      <c r="AO1798">
        <v>33</v>
      </c>
      <c r="AP1798">
        <v>37</v>
      </c>
      <c r="AQ1798">
        <v>34</v>
      </c>
      <c r="AR1798">
        <v>35</v>
      </c>
      <c r="AS1798">
        <v>19</v>
      </c>
      <c r="AT1798">
        <v>18</v>
      </c>
      <c r="AU1798">
        <v>33</v>
      </c>
      <c r="AV1798">
        <v>42</v>
      </c>
      <c r="AW1798">
        <f t="shared" si="346"/>
        <v>6</v>
      </c>
      <c r="AX1798">
        <f t="shared" si="347"/>
        <v>48</v>
      </c>
      <c r="AY1798" t="s">
        <v>102</v>
      </c>
      <c r="AZ1798" s="1">
        <v>46013.791666666664</v>
      </c>
      <c r="BA1798" s="1">
        <v>46013</v>
      </c>
      <c r="BB1798">
        <v>12</v>
      </c>
      <c r="BC1798" t="s">
        <v>122</v>
      </c>
      <c r="BD1798">
        <v>2025</v>
      </c>
    </row>
    <row r="1799" spans="1:56" x14ac:dyDescent="0.25">
      <c r="A1799">
        <v>22500402</v>
      </c>
      <c r="B1799" t="s">
        <v>92</v>
      </c>
      <c r="C1799" t="s">
        <v>93</v>
      </c>
      <c r="D1799">
        <v>1610612766</v>
      </c>
      <c r="E1799" t="str">
        <f t="shared" si="336"/>
        <v>161061276622500402</v>
      </c>
      <c r="F1799" t="s">
        <v>62</v>
      </c>
      <c r="G1799" t="s">
        <v>63</v>
      </c>
      <c r="H1799">
        <v>1610612739</v>
      </c>
      <c r="I1799" s="4" t="str">
        <f t="shared" si="337"/>
        <v>161061273922500402</v>
      </c>
      <c r="J1799">
        <v>0</v>
      </c>
      <c r="K1799">
        <v>0</v>
      </c>
      <c r="L1799">
        <v>132</v>
      </c>
      <c r="M1799">
        <v>139</v>
      </c>
      <c r="N1799">
        <v>29</v>
      </c>
      <c r="O1799">
        <v>3</v>
      </c>
      <c r="P1799">
        <v>10</v>
      </c>
      <c r="Q1799" s="2">
        <f t="shared" si="338"/>
        <v>0.62857142857142856</v>
      </c>
      <c r="R1799" s="3">
        <f t="shared" si="339"/>
        <v>69</v>
      </c>
      <c r="S1799" s="3">
        <f t="shared" si="340"/>
        <v>77.36</v>
      </c>
      <c r="T1799" s="3">
        <f t="shared" si="341"/>
        <v>191.30434782608697</v>
      </c>
      <c r="U1799" s="3">
        <f t="shared" si="342"/>
        <v>179.67942088934851</v>
      </c>
      <c r="V1799" s="3">
        <f t="shared" si="343"/>
        <v>11.624926936738461</v>
      </c>
      <c r="W1799" s="2">
        <f t="shared" si="344"/>
        <v>1.5263157894736843</v>
      </c>
      <c r="X1799">
        <v>94</v>
      </c>
      <c r="Y1799">
        <v>46</v>
      </c>
      <c r="Z1799" s="2">
        <v>0.48899999999999999</v>
      </c>
      <c r="AA1799">
        <v>42</v>
      </c>
      <c r="AB1799">
        <v>21</v>
      </c>
      <c r="AC1799">
        <f t="shared" si="345"/>
        <v>63</v>
      </c>
      <c r="AD1799" s="2">
        <v>0.5</v>
      </c>
      <c r="AE1799">
        <v>25</v>
      </c>
      <c r="AF1799">
        <v>19</v>
      </c>
      <c r="AG1799" s="2">
        <v>0.76</v>
      </c>
      <c r="AH1799">
        <v>27</v>
      </c>
      <c r="AI1799">
        <v>17</v>
      </c>
      <c r="AJ1799">
        <v>44</v>
      </c>
      <c r="AK1799">
        <v>18</v>
      </c>
      <c r="AL1799">
        <v>19</v>
      </c>
      <c r="AM1799">
        <v>-7</v>
      </c>
      <c r="AN1799">
        <v>240</v>
      </c>
      <c r="AO1799">
        <v>36</v>
      </c>
      <c r="AP1799">
        <v>27</v>
      </c>
      <c r="AQ1799">
        <v>32</v>
      </c>
      <c r="AR1799">
        <v>37</v>
      </c>
      <c r="AS1799">
        <v>6</v>
      </c>
      <c r="AT1799">
        <v>22</v>
      </c>
      <c r="AU1799">
        <v>17</v>
      </c>
      <c r="AV1799">
        <v>40</v>
      </c>
      <c r="AW1799">
        <f t="shared" si="346"/>
        <v>10</v>
      </c>
      <c r="AX1799">
        <f t="shared" si="347"/>
        <v>50</v>
      </c>
      <c r="AY1799" t="s">
        <v>102</v>
      </c>
      <c r="AZ1799" s="1">
        <v>46013.791666666664</v>
      </c>
      <c r="BA1799" s="1">
        <v>46013</v>
      </c>
      <c r="BB1799">
        <v>12</v>
      </c>
      <c r="BC1799" t="s">
        <v>122</v>
      </c>
      <c r="BD1799">
        <v>2025</v>
      </c>
    </row>
    <row r="1800" spans="1:56" x14ac:dyDescent="0.25">
      <c r="A1800">
        <v>22500401</v>
      </c>
      <c r="B1800" t="s">
        <v>78</v>
      </c>
      <c r="C1800" t="s">
        <v>79</v>
      </c>
      <c r="D1800">
        <v>1610612745</v>
      </c>
      <c r="E1800" t="str">
        <f t="shared" si="336"/>
        <v>161061274522500401</v>
      </c>
      <c r="F1800" t="s">
        <v>109</v>
      </c>
      <c r="G1800" t="s">
        <v>110</v>
      </c>
      <c r="H1800">
        <v>1610612758</v>
      </c>
      <c r="I1800" s="4" t="str">
        <f t="shared" si="337"/>
        <v>161061275822500401</v>
      </c>
      <c r="J1800">
        <v>0</v>
      </c>
      <c r="K1800">
        <v>0</v>
      </c>
      <c r="L1800">
        <v>124</v>
      </c>
      <c r="M1800">
        <v>125</v>
      </c>
      <c r="N1800">
        <v>31</v>
      </c>
      <c r="O1800">
        <v>2</v>
      </c>
      <c r="P1800">
        <v>9</v>
      </c>
      <c r="Q1800" s="2">
        <f t="shared" si="338"/>
        <v>0.59296097934200453</v>
      </c>
      <c r="R1800" s="3">
        <f t="shared" si="339"/>
        <v>77.56</v>
      </c>
      <c r="S1800" s="3">
        <f t="shared" si="340"/>
        <v>80.84</v>
      </c>
      <c r="T1800" s="3">
        <f t="shared" si="341"/>
        <v>159.87622485817431</v>
      </c>
      <c r="U1800" s="3">
        <f t="shared" si="342"/>
        <v>154.62642256308757</v>
      </c>
      <c r="V1800" s="3">
        <f t="shared" si="343"/>
        <v>5.249802295086738</v>
      </c>
      <c r="W1800" s="2">
        <f t="shared" si="344"/>
        <v>2.2142857142857144</v>
      </c>
      <c r="X1800">
        <v>94</v>
      </c>
      <c r="Y1800">
        <v>45</v>
      </c>
      <c r="Z1800" s="2">
        <v>0.47899999999999998</v>
      </c>
      <c r="AA1800">
        <v>38</v>
      </c>
      <c r="AB1800">
        <v>16</v>
      </c>
      <c r="AC1800">
        <f t="shared" si="345"/>
        <v>48</v>
      </c>
      <c r="AD1800" s="2">
        <v>0.42099999999999999</v>
      </c>
      <c r="AE1800">
        <v>24</v>
      </c>
      <c r="AF1800">
        <v>18</v>
      </c>
      <c r="AG1800" s="2">
        <v>0.75</v>
      </c>
      <c r="AH1800">
        <v>34</v>
      </c>
      <c r="AI1800">
        <v>13</v>
      </c>
      <c r="AJ1800">
        <v>47</v>
      </c>
      <c r="AK1800">
        <v>20</v>
      </c>
      <c r="AL1800">
        <v>14</v>
      </c>
      <c r="AM1800">
        <v>-1</v>
      </c>
      <c r="AN1800">
        <v>265</v>
      </c>
      <c r="AO1800">
        <v>31</v>
      </c>
      <c r="AP1800">
        <v>37</v>
      </c>
      <c r="AQ1800">
        <v>23</v>
      </c>
      <c r="AR1800">
        <v>21</v>
      </c>
      <c r="AS1800">
        <v>14</v>
      </c>
      <c r="AT1800">
        <v>9</v>
      </c>
      <c r="AU1800">
        <v>18</v>
      </c>
      <c r="AV1800">
        <v>50</v>
      </c>
      <c r="AW1800">
        <f t="shared" si="346"/>
        <v>8</v>
      </c>
      <c r="AX1800">
        <f t="shared" si="347"/>
        <v>58</v>
      </c>
      <c r="AY1800" t="s">
        <v>102</v>
      </c>
      <c r="AZ1800" s="1">
        <v>46012.916666666664</v>
      </c>
      <c r="BA1800" s="1">
        <v>46012</v>
      </c>
      <c r="BB1800">
        <v>12</v>
      </c>
      <c r="BC1800" t="s">
        <v>122</v>
      </c>
      <c r="BD1800">
        <v>2025</v>
      </c>
    </row>
    <row r="1801" spans="1:56" x14ac:dyDescent="0.25">
      <c r="A1801">
        <v>22500401</v>
      </c>
      <c r="B1801" t="s">
        <v>109</v>
      </c>
      <c r="C1801" t="s">
        <v>110</v>
      </c>
      <c r="D1801">
        <v>1610612758</v>
      </c>
      <c r="E1801" t="str">
        <f t="shared" si="336"/>
        <v>161061275822500401</v>
      </c>
      <c r="F1801" t="s">
        <v>78</v>
      </c>
      <c r="G1801" t="s">
        <v>79</v>
      </c>
      <c r="H1801">
        <v>1610612745</v>
      </c>
      <c r="I1801" s="4" t="str">
        <f t="shared" si="337"/>
        <v>161061274522500401</v>
      </c>
      <c r="J1801">
        <v>1</v>
      </c>
      <c r="K1801">
        <v>1</v>
      </c>
      <c r="L1801">
        <v>125</v>
      </c>
      <c r="M1801">
        <v>124</v>
      </c>
      <c r="N1801">
        <v>29</v>
      </c>
      <c r="O1801">
        <v>5</v>
      </c>
      <c r="P1801">
        <v>8</v>
      </c>
      <c r="Q1801" s="2">
        <f t="shared" si="338"/>
        <v>0.56387585709130272</v>
      </c>
      <c r="R1801" s="3">
        <f t="shared" si="339"/>
        <v>80.84</v>
      </c>
      <c r="S1801" s="3">
        <f t="shared" si="340"/>
        <v>77.56</v>
      </c>
      <c r="T1801" s="3">
        <f t="shared" si="341"/>
        <v>154.62642256308757</v>
      </c>
      <c r="U1801" s="3">
        <f t="shared" si="342"/>
        <v>159.87622485817431</v>
      </c>
      <c r="V1801" s="3">
        <f t="shared" si="343"/>
        <v>-5.249802295086738</v>
      </c>
      <c r="W1801" s="2">
        <f t="shared" si="344"/>
        <v>2.6363636363636362</v>
      </c>
      <c r="X1801">
        <v>95</v>
      </c>
      <c r="Y1801">
        <v>44</v>
      </c>
      <c r="Z1801" s="2">
        <v>0.46300000000000002</v>
      </c>
      <c r="AA1801">
        <v>32</v>
      </c>
      <c r="AB1801">
        <v>12</v>
      </c>
      <c r="AC1801">
        <f t="shared" si="345"/>
        <v>36</v>
      </c>
      <c r="AD1801" s="2">
        <v>0.375</v>
      </c>
      <c r="AE1801">
        <v>36</v>
      </c>
      <c r="AF1801">
        <v>25</v>
      </c>
      <c r="AG1801" s="2">
        <v>0.69399999999999995</v>
      </c>
      <c r="AH1801">
        <v>36</v>
      </c>
      <c r="AI1801">
        <v>19</v>
      </c>
      <c r="AJ1801">
        <v>55</v>
      </c>
      <c r="AK1801">
        <v>21</v>
      </c>
      <c r="AL1801">
        <v>11</v>
      </c>
      <c r="AM1801">
        <v>1</v>
      </c>
      <c r="AN1801">
        <v>265</v>
      </c>
      <c r="AO1801">
        <v>30</v>
      </c>
      <c r="AP1801">
        <v>27</v>
      </c>
      <c r="AQ1801">
        <v>25</v>
      </c>
      <c r="AR1801">
        <v>30</v>
      </c>
      <c r="AS1801">
        <v>10</v>
      </c>
      <c r="AT1801">
        <v>12</v>
      </c>
      <c r="AU1801">
        <v>18</v>
      </c>
      <c r="AV1801">
        <v>42</v>
      </c>
      <c r="AW1801">
        <f t="shared" si="346"/>
        <v>22</v>
      </c>
      <c r="AX1801">
        <f t="shared" si="347"/>
        <v>64</v>
      </c>
      <c r="AY1801" t="s">
        <v>102</v>
      </c>
      <c r="AZ1801" s="1">
        <v>46012.916666666664</v>
      </c>
      <c r="BA1801" s="1">
        <v>46012</v>
      </c>
      <c r="BB1801">
        <v>12</v>
      </c>
      <c r="BC1801" t="s">
        <v>122</v>
      </c>
      <c r="BD1801">
        <v>2025</v>
      </c>
    </row>
    <row r="1802" spans="1:56" x14ac:dyDescent="0.25">
      <c r="A1802">
        <v>22500399</v>
      </c>
      <c r="B1802" t="s">
        <v>53</v>
      </c>
      <c r="C1802" t="s">
        <v>54</v>
      </c>
      <c r="D1802">
        <v>1610612759</v>
      </c>
      <c r="E1802" t="str">
        <f t="shared" si="336"/>
        <v>161061275922500399</v>
      </c>
      <c r="F1802" t="s">
        <v>111</v>
      </c>
      <c r="G1802" t="s">
        <v>112</v>
      </c>
      <c r="H1802">
        <v>1610612764</v>
      </c>
      <c r="I1802" s="4" t="str">
        <f t="shared" si="337"/>
        <v>161061276422500399</v>
      </c>
      <c r="J1802">
        <v>0</v>
      </c>
      <c r="K1802">
        <v>1</v>
      </c>
      <c r="L1802">
        <v>124</v>
      </c>
      <c r="M1802">
        <v>113</v>
      </c>
      <c r="N1802">
        <v>26</v>
      </c>
      <c r="O1802">
        <v>5</v>
      </c>
      <c r="P1802">
        <v>3</v>
      </c>
      <c r="Q1802" s="2">
        <f t="shared" si="338"/>
        <v>0.52506775067750677</v>
      </c>
      <c r="R1802" s="3">
        <f t="shared" si="339"/>
        <v>89.08</v>
      </c>
      <c r="S1802" s="3">
        <f t="shared" si="340"/>
        <v>92.56</v>
      </c>
      <c r="T1802" s="3">
        <f t="shared" si="341"/>
        <v>139.20071845532107</v>
      </c>
      <c r="U1802" s="3">
        <f t="shared" si="342"/>
        <v>122.08297320656871</v>
      </c>
      <c r="V1802" s="3">
        <f t="shared" si="343"/>
        <v>17.117745248752357</v>
      </c>
      <c r="W1802" s="2">
        <f t="shared" si="344"/>
        <v>2.8888888888888888</v>
      </c>
      <c r="X1802">
        <v>104</v>
      </c>
      <c r="Y1802">
        <v>43</v>
      </c>
      <c r="Z1802" s="2">
        <v>0.41299999999999998</v>
      </c>
      <c r="AA1802">
        <v>41</v>
      </c>
      <c r="AB1802">
        <v>13</v>
      </c>
      <c r="AC1802">
        <f t="shared" si="345"/>
        <v>39</v>
      </c>
      <c r="AD1802" s="2">
        <v>0.317</v>
      </c>
      <c r="AE1802">
        <v>32</v>
      </c>
      <c r="AF1802">
        <v>25</v>
      </c>
      <c r="AG1802" s="2">
        <v>0.78100000000000003</v>
      </c>
      <c r="AH1802">
        <v>41</v>
      </c>
      <c r="AI1802">
        <v>20</v>
      </c>
      <c r="AJ1802">
        <v>61</v>
      </c>
      <c r="AK1802">
        <v>19</v>
      </c>
      <c r="AL1802">
        <v>9</v>
      </c>
      <c r="AM1802">
        <v>11</v>
      </c>
      <c r="AN1802">
        <v>240</v>
      </c>
      <c r="AO1802">
        <v>26</v>
      </c>
      <c r="AP1802">
        <v>43</v>
      </c>
      <c r="AQ1802">
        <v>29</v>
      </c>
      <c r="AR1802">
        <v>26</v>
      </c>
      <c r="AS1802">
        <v>24</v>
      </c>
      <c r="AT1802">
        <v>16</v>
      </c>
      <c r="AU1802">
        <v>7</v>
      </c>
      <c r="AV1802">
        <v>56</v>
      </c>
      <c r="AW1802">
        <f t="shared" si="346"/>
        <v>4</v>
      </c>
      <c r="AX1802">
        <f t="shared" si="347"/>
        <v>60</v>
      </c>
      <c r="AY1802" t="s">
        <v>102</v>
      </c>
      <c r="AZ1802" s="1">
        <v>46012.791666666664</v>
      </c>
      <c r="BA1802" s="1">
        <v>46012</v>
      </c>
      <c r="BB1802">
        <v>12</v>
      </c>
      <c r="BC1802" t="s">
        <v>122</v>
      </c>
      <c r="BD1802">
        <v>2025</v>
      </c>
    </row>
    <row r="1803" spans="1:56" x14ac:dyDescent="0.25">
      <c r="A1803">
        <v>22500399</v>
      </c>
      <c r="B1803" t="s">
        <v>111</v>
      </c>
      <c r="C1803" t="s">
        <v>112</v>
      </c>
      <c r="D1803">
        <v>1610612764</v>
      </c>
      <c r="E1803" t="str">
        <f t="shared" si="336"/>
        <v>161061276422500399</v>
      </c>
      <c r="F1803" t="s">
        <v>53</v>
      </c>
      <c r="G1803" t="s">
        <v>54</v>
      </c>
      <c r="H1803">
        <v>1610612759</v>
      </c>
      <c r="I1803" s="4" t="str">
        <f t="shared" si="337"/>
        <v>161061275922500399</v>
      </c>
      <c r="J1803">
        <v>1</v>
      </c>
      <c r="K1803">
        <v>0</v>
      </c>
      <c r="L1803">
        <v>113</v>
      </c>
      <c r="M1803">
        <v>124</v>
      </c>
      <c r="N1803">
        <v>20</v>
      </c>
      <c r="O1803">
        <v>7</v>
      </c>
      <c r="P1803">
        <v>5</v>
      </c>
      <c r="Q1803" s="2">
        <f t="shared" si="338"/>
        <v>0.53524062144751794</v>
      </c>
      <c r="R1803" s="3">
        <f t="shared" si="339"/>
        <v>92.56</v>
      </c>
      <c r="S1803" s="3">
        <f t="shared" si="340"/>
        <v>89.08</v>
      </c>
      <c r="T1803" s="3">
        <f t="shared" si="341"/>
        <v>122.08297320656871</v>
      </c>
      <c r="U1803" s="3">
        <f t="shared" si="342"/>
        <v>139.20071845532107</v>
      </c>
      <c r="V1803" s="3">
        <f t="shared" si="343"/>
        <v>-17.117745248752357</v>
      </c>
      <c r="W1803" s="2">
        <f t="shared" si="344"/>
        <v>4</v>
      </c>
      <c r="X1803">
        <v>95</v>
      </c>
      <c r="Y1803">
        <v>42</v>
      </c>
      <c r="Z1803" s="2">
        <v>0.442</v>
      </c>
      <c r="AA1803">
        <v>45</v>
      </c>
      <c r="AB1803">
        <v>11</v>
      </c>
      <c r="AC1803">
        <f t="shared" si="345"/>
        <v>33</v>
      </c>
      <c r="AD1803" s="2">
        <v>0.24399999999999999</v>
      </c>
      <c r="AE1803">
        <v>24</v>
      </c>
      <c r="AF1803">
        <v>18</v>
      </c>
      <c r="AG1803" s="2">
        <v>0.75</v>
      </c>
      <c r="AH1803">
        <v>35</v>
      </c>
      <c r="AI1803">
        <v>8</v>
      </c>
      <c r="AJ1803">
        <v>43</v>
      </c>
      <c r="AK1803">
        <v>25</v>
      </c>
      <c r="AL1803">
        <v>5</v>
      </c>
      <c r="AM1803">
        <v>-11</v>
      </c>
      <c r="AN1803">
        <v>240</v>
      </c>
      <c r="AO1803">
        <v>28</v>
      </c>
      <c r="AP1803">
        <v>21</v>
      </c>
      <c r="AQ1803">
        <v>37</v>
      </c>
      <c r="AR1803">
        <v>27</v>
      </c>
      <c r="AS1803">
        <v>5</v>
      </c>
      <c r="AT1803">
        <v>19</v>
      </c>
      <c r="AU1803">
        <v>11</v>
      </c>
      <c r="AV1803">
        <v>48</v>
      </c>
      <c r="AW1803">
        <f t="shared" si="346"/>
        <v>14</v>
      </c>
      <c r="AX1803">
        <f t="shared" si="347"/>
        <v>62</v>
      </c>
      <c r="AY1803" t="s">
        <v>102</v>
      </c>
      <c r="AZ1803" s="1">
        <v>46012.791666666664</v>
      </c>
      <c r="BA1803" s="1">
        <v>46012</v>
      </c>
      <c r="BB1803">
        <v>12</v>
      </c>
      <c r="BC1803" t="s">
        <v>122</v>
      </c>
      <c r="BD1803">
        <v>2025</v>
      </c>
    </row>
    <row r="1804" spans="1:56" x14ac:dyDescent="0.25">
      <c r="A1804">
        <v>22500400</v>
      </c>
      <c r="B1804" t="s">
        <v>66</v>
      </c>
      <c r="C1804" t="s">
        <v>67</v>
      </c>
      <c r="D1804">
        <v>1610612750</v>
      </c>
      <c r="E1804" t="str">
        <f t="shared" si="336"/>
        <v>161061275022500400</v>
      </c>
      <c r="F1804" t="s">
        <v>115</v>
      </c>
      <c r="G1804" t="s">
        <v>116</v>
      </c>
      <c r="H1804">
        <v>1610612749</v>
      </c>
      <c r="I1804" s="4" t="str">
        <f t="shared" si="337"/>
        <v>161061274922500400</v>
      </c>
      <c r="J1804">
        <v>1</v>
      </c>
      <c r="K1804">
        <v>1</v>
      </c>
      <c r="L1804">
        <v>103</v>
      </c>
      <c r="M1804">
        <v>100</v>
      </c>
      <c r="N1804">
        <v>28</v>
      </c>
      <c r="O1804">
        <v>4</v>
      </c>
      <c r="P1804">
        <v>10</v>
      </c>
      <c r="Q1804" s="2">
        <f t="shared" si="338"/>
        <v>0.52486750917244185</v>
      </c>
      <c r="R1804" s="3">
        <f t="shared" si="339"/>
        <v>77.12</v>
      </c>
      <c r="S1804" s="3">
        <f t="shared" si="340"/>
        <v>68.8</v>
      </c>
      <c r="T1804" s="3">
        <f t="shared" si="341"/>
        <v>133.55809128630705</v>
      </c>
      <c r="U1804" s="3">
        <f t="shared" si="342"/>
        <v>145.34883720930233</v>
      </c>
      <c r="V1804" s="3">
        <f t="shared" si="343"/>
        <v>-11.790745922995285</v>
      </c>
      <c r="W1804" s="2">
        <f t="shared" si="344"/>
        <v>2.8</v>
      </c>
      <c r="X1804">
        <v>88</v>
      </c>
      <c r="Y1804">
        <v>37</v>
      </c>
      <c r="Z1804" s="2">
        <v>0.42</v>
      </c>
      <c r="AA1804">
        <v>46</v>
      </c>
      <c r="AB1804">
        <v>14</v>
      </c>
      <c r="AC1804">
        <f t="shared" si="345"/>
        <v>42</v>
      </c>
      <c r="AD1804" s="2">
        <v>0.30399999999999999</v>
      </c>
      <c r="AE1804">
        <v>23</v>
      </c>
      <c r="AF1804">
        <v>15</v>
      </c>
      <c r="AG1804" s="2">
        <v>0.65200000000000002</v>
      </c>
      <c r="AH1804">
        <v>35</v>
      </c>
      <c r="AI1804">
        <v>11</v>
      </c>
      <c r="AJ1804">
        <v>46</v>
      </c>
      <c r="AK1804">
        <v>18</v>
      </c>
      <c r="AL1804">
        <v>10</v>
      </c>
      <c r="AM1804">
        <v>3</v>
      </c>
      <c r="AN1804">
        <v>240</v>
      </c>
      <c r="AO1804">
        <v>23</v>
      </c>
      <c r="AP1804">
        <v>25</v>
      </c>
      <c r="AQ1804">
        <v>27</v>
      </c>
      <c r="AR1804">
        <v>28</v>
      </c>
      <c r="AS1804">
        <v>8</v>
      </c>
      <c r="AT1804">
        <v>17</v>
      </c>
      <c r="AU1804">
        <v>23</v>
      </c>
      <c r="AV1804">
        <v>36</v>
      </c>
      <c r="AW1804">
        <f t="shared" si="346"/>
        <v>10</v>
      </c>
      <c r="AX1804">
        <f t="shared" si="347"/>
        <v>46</v>
      </c>
      <c r="AY1804" t="s">
        <v>102</v>
      </c>
      <c r="AZ1804" s="1">
        <v>46012.791666666664</v>
      </c>
      <c r="BA1804" s="1">
        <v>46012</v>
      </c>
      <c r="BB1804">
        <v>12</v>
      </c>
      <c r="BC1804" t="s">
        <v>122</v>
      </c>
      <c r="BD1804">
        <v>2025</v>
      </c>
    </row>
    <row r="1805" spans="1:56" x14ac:dyDescent="0.25">
      <c r="A1805">
        <v>22500400</v>
      </c>
      <c r="B1805" t="s">
        <v>115</v>
      </c>
      <c r="C1805" t="s">
        <v>116</v>
      </c>
      <c r="D1805">
        <v>1610612749</v>
      </c>
      <c r="E1805" t="str">
        <f t="shared" si="336"/>
        <v>161061274922500400</v>
      </c>
      <c r="F1805" t="s">
        <v>66</v>
      </c>
      <c r="G1805" t="s">
        <v>67</v>
      </c>
      <c r="H1805">
        <v>1610612750</v>
      </c>
      <c r="I1805" s="4" t="str">
        <f t="shared" si="337"/>
        <v>161061275022500400</v>
      </c>
      <c r="J1805">
        <v>0</v>
      </c>
      <c r="K1805">
        <v>0</v>
      </c>
      <c r="L1805">
        <v>100</v>
      </c>
      <c r="M1805">
        <v>103</v>
      </c>
      <c r="N1805">
        <v>27</v>
      </c>
      <c r="O1805">
        <v>2</v>
      </c>
      <c r="P1805">
        <v>6</v>
      </c>
      <c r="Q1805" s="2">
        <f t="shared" si="338"/>
        <v>0.52192066805845516</v>
      </c>
      <c r="R1805" s="3">
        <f t="shared" si="339"/>
        <v>68.8</v>
      </c>
      <c r="S1805" s="3">
        <f t="shared" si="340"/>
        <v>77.12</v>
      </c>
      <c r="T1805" s="3">
        <f t="shared" si="341"/>
        <v>145.34883720930233</v>
      </c>
      <c r="U1805" s="3">
        <f t="shared" si="342"/>
        <v>133.55809128630705</v>
      </c>
      <c r="V1805" s="3">
        <f t="shared" si="343"/>
        <v>11.790745922995285</v>
      </c>
      <c r="W1805" s="2">
        <f t="shared" si="344"/>
        <v>1.6875</v>
      </c>
      <c r="X1805">
        <v>87</v>
      </c>
      <c r="Y1805">
        <v>35</v>
      </c>
      <c r="Z1805" s="2">
        <v>0.40200000000000002</v>
      </c>
      <c r="AA1805">
        <v>45</v>
      </c>
      <c r="AB1805">
        <v>13</v>
      </c>
      <c r="AC1805">
        <f t="shared" si="345"/>
        <v>39</v>
      </c>
      <c r="AD1805" s="2">
        <v>0.28899999999999998</v>
      </c>
      <c r="AE1805">
        <v>20</v>
      </c>
      <c r="AF1805">
        <v>17</v>
      </c>
      <c r="AG1805" s="2">
        <v>0.85</v>
      </c>
      <c r="AH1805">
        <v>40</v>
      </c>
      <c r="AI1805">
        <v>11</v>
      </c>
      <c r="AJ1805">
        <v>51</v>
      </c>
      <c r="AK1805">
        <v>15</v>
      </c>
      <c r="AL1805">
        <v>16</v>
      </c>
      <c r="AM1805">
        <v>-3</v>
      </c>
      <c r="AN1805">
        <v>240</v>
      </c>
      <c r="AO1805">
        <v>29</v>
      </c>
      <c r="AP1805">
        <v>31</v>
      </c>
      <c r="AQ1805">
        <v>15</v>
      </c>
      <c r="AR1805">
        <v>25</v>
      </c>
      <c r="AS1805">
        <v>16</v>
      </c>
      <c r="AT1805">
        <v>9</v>
      </c>
      <c r="AU1805">
        <v>7</v>
      </c>
      <c r="AV1805">
        <v>38</v>
      </c>
      <c r="AW1805">
        <f t="shared" si="346"/>
        <v>6</v>
      </c>
      <c r="AX1805">
        <f t="shared" si="347"/>
        <v>44</v>
      </c>
      <c r="AY1805" t="s">
        <v>102</v>
      </c>
      <c r="AZ1805" s="1">
        <v>46012.791666666664</v>
      </c>
      <c r="BA1805" s="1">
        <v>46012</v>
      </c>
      <c r="BB1805">
        <v>12</v>
      </c>
      <c r="BC1805" t="s">
        <v>122</v>
      </c>
      <c r="BD1805">
        <v>2025</v>
      </c>
    </row>
    <row r="1806" spans="1:56" x14ac:dyDescent="0.25">
      <c r="A1806">
        <v>22500397</v>
      </c>
      <c r="B1806" t="s">
        <v>72</v>
      </c>
      <c r="C1806" t="s">
        <v>73</v>
      </c>
      <c r="D1806">
        <v>1610612761</v>
      </c>
      <c r="E1806" t="str">
        <f t="shared" si="336"/>
        <v>161061276122500397</v>
      </c>
      <c r="F1806" t="s">
        <v>117</v>
      </c>
      <c r="G1806" t="s">
        <v>118</v>
      </c>
      <c r="H1806">
        <v>1610612751</v>
      </c>
      <c r="I1806" s="4" t="str">
        <f t="shared" si="337"/>
        <v>161061275122500397</v>
      </c>
      <c r="J1806">
        <v>0</v>
      </c>
      <c r="K1806">
        <v>0</v>
      </c>
      <c r="L1806">
        <v>81</v>
      </c>
      <c r="M1806">
        <v>96</v>
      </c>
      <c r="N1806">
        <v>23</v>
      </c>
      <c r="O1806">
        <v>5</v>
      </c>
      <c r="P1806">
        <v>6</v>
      </c>
      <c r="Q1806" s="2">
        <f t="shared" si="338"/>
        <v>0.4524128686327078</v>
      </c>
      <c r="R1806" s="3">
        <f t="shared" si="339"/>
        <v>65.52</v>
      </c>
      <c r="S1806" s="3">
        <f t="shared" si="340"/>
        <v>55.040000000000006</v>
      </c>
      <c r="T1806" s="3">
        <f t="shared" si="341"/>
        <v>123.62637362637363</v>
      </c>
      <c r="U1806" s="3">
        <f t="shared" si="342"/>
        <v>174.41860465116278</v>
      </c>
      <c r="V1806" s="3">
        <f t="shared" si="343"/>
        <v>-50.792231024789146</v>
      </c>
      <c r="W1806" s="2">
        <f t="shared" si="344"/>
        <v>1.5333333333333334</v>
      </c>
      <c r="X1806">
        <v>86</v>
      </c>
      <c r="Y1806">
        <v>32</v>
      </c>
      <c r="Z1806" s="2">
        <v>0.372</v>
      </c>
      <c r="AA1806">
        <v>36</v>
      </c>
      <c r="AB1806">
        <v>10</v>
      </c>
      <c r="AC1806">
        <f t="shared" si="345"/>
        <v>30</v>
      </c>
      <c r="AD1806" s="2">
        <v>0.27800000000000002</v>
      </c>
      <c r="AE1806">
        <v>8</v>
      </c>
      <c r="AF1806">
        <v>7</v>
      </c>
      <c r="AG1806" s="2">
        <v>0.875</v>
      </c>
      <c r="AH1806">
        <v>30</v>
      </c>
      <c r="AI1806">
        <v>9</v>
      </c>
      <c r="AJ1806">
        <v>39</v>
      </c>
      <c r="AK1806">
        <v>19</v>
      </c>
      <c r="AL1806">
        <v>15</v>
      </c>
      <c r="AM1806">
        <v>-15</v>
      </c>
      <c r="AN1806">
        <v>240</v>
      </c>
      <c r="AO1806">
        <v>18</v>
      </c>
      <c r="AP1806">
        <v>21</v>
      </c>
      <c r="AQ1806">
        <v>26</v>
      </c>
      <c r="AR1806">
        <v>16</v>
      </c>
      <c r="AS1806">
        <v>5</v>
      </c>
      <c r="AT1806">
        <v>12</v>
      </c>
      <c r="AU1806">
        <v>17</v>
      </c>
      <c r="AV1806">
        <v>40</v>
      </c>
      <c r="AW1806">
        <f t="shared" si="346"/>
        <v>4</v>
      </c>
      <c r="AX1806">
        <f t="shared" si="347"/>
        <v>44</v>
      </c>
      <c r="AY1806" t="s">
        <v>102</v>
      </c>
      <c r="AZ1806" s="1">
        <v>46012.75</v>
      </c>
      <c r="BA1806" s="1">
        <v>46012</v>
      </c>
      <c r="BB1806">
        <v>12</v>
      </c>
      <c r="BC1806" t="s">
        <v>122</v>
      </c>
      <c r="BD1806">
        <v>2025</v>
      </c>
    </row>
    <row r="1807" spans="1:56" x14ac:dyDescent="0.25">
      <c r="A1807">
        <v>22500397</v>
      </c>
      <c r="B1807" t="s">
        <v>117</v>
      </c>
      <c r="C1807" t="s">
        <v>118</v>
      </c>
      <c r="D1807">
        <v>1610612751</v>
      </c>
      <c r="E1807" t="str">
        <f t="shared" si="336"/>
        <v>161061275122500397</v>
      </c>
      <c r="F1807" t="s">
        <v>72</v>
      </c>
      <c r="G1807" t="s">
        <v>73</v>
      </c>
      <c r="H1807">
        <v>1610612761</v>
      </c>
      <c r="I1807" s="4" t="str">
        <f t="shared" si="337"/>
        <v>161061276122500397</v>
      </c>
      <c r="J1807">
        <v>1</v>
      </c>
      <c r="K1807">
        <v>1</v>
      </c>
      <c r="L1807">
        <v>96</v>
      </c>
      <c r="M1807">
        <v>81</v>
      </c>
      <c r="N1807">
        <v>29</v>
      </c>
      <c r="O1807">
        <v>4</v>
      </c>
      <c r="P1807">
        <v>7</v>
      </c>
      <c r="Q1807" s="2">
        <f t="shared" si="338"/>
        <v>0.58508044856167718</v>
      </c>
      <c r="R1807" s="3">
        <f t="shared" si="339"/>
        <v>55.040000000000006</v>
      </c>
      <c r="S1807" s="3">
        <f t="shared" si="340"/>
        <v>65.52</v>
      </c>
      <c r="T1807" s="3">
        <f t="shared" si="341"/>
        <v>174.41860465116278</v>
      </c>
      <c r="U1807" s="3">
        <f t="shared" si="342"/>
        <v>123.62637362637363</v>
      </c>
      <c r="V1807" s="3">
        <f t="shared" si="343"/>
        <v>50.792231024789146</v>
      </c>
      <c r="W1807" s="2">
        <f t="shared" si="344"/>
        <v>1.3809523809523809</v>
      </c>
      <c r="X1807">
        <v>75</v>
      </c>
      <c r="Y1807">
        <v>35</v>
      </c>
      <c r="Z1807" s="2">
        <v>0.46700000000000003</v>
      </c>
      <c r="AA1807">
        <v>35</v>
      </c>
      <c r="AB1807">
        <v>14</v>
      </c>
      <c r="AC1807">
        <f t="shared" si="345"/>
        <v>42</v>
      </c>
      <c r="AD1807" s="2">
        <v>0.4</v>
      </c>
      <c r="AE1807">
        <v>16</v>
      </c>
      <c r="AF1807">
        <v>12</v>
      </c>
      <c r="AG1807" s="2">
        <v>0.75</v>
      </c>
      <c r="AH1807">
        <v>42</v>
      </c>
      <c r="AI1807">
        <v>6</v>
      </c>
      <c r="AJ1807">
        <v>48</v>
      </c>
      <c r="AK1807">
        <v>17</v>
      </c>
      <c r="AL1807">
        <v>21</v>
      </c>
      <c r="AM1807">
        <v>15</v>
      </c>
      <c r="AN1807">
        <v>240</v>
      </c>
      <c r="AO1807">
        <v>24</v>
      </c>
      <c r="AP1807">
        <v>25</v>
      </c>
      <c r="AQ1807">
        <v>18</v>
      </c>
      <c r="AR1807">
        <v>29</v>
      </c>
      <c r="AS1807">
        <v>16</v>
      </c>
      <c r="AT1807">
        <v>15</v>
      </c>
      <c r="AU1807">
        <v>14</v>
      </c>
      <c r="AV1807">
        <v>32</v>
      </c>
      <c r="AW1807">
        <f t="shared" si="346"/>
        <v>10</v>
      </c>
      <c r="AX1807">
        <f t="shared" si="347"/>
        <v>42</v>
      </c>
      <c r="AY1807" t="s">
        <v>102</v>
      </c>
      <c r="AZ1807" s="1">
        <v>46012.75</v>
      </c>
      <c r="BA1807" s="1">
        <v>46012</v>
      </c>
      <c r="BB1807">
        <v>12</v>
      </c>
      <c r="BC1807" t="s">
        <v>122</v>
      </c>
      <c r="BD1807">
        <v>2025</v>
      </c>
    </row>
    <row r="1808" spans="1:56" x14ac:dyDescent="0.25">
      <c r="A1808">
        <v>22500398</v>
      </c>
      <c r="B1808" t="s">
        <v>55</v>
      </c>
      <c r="C1808" t="s">
        <v>56</v>
      </c>
      <c r="D1808">
        <v>1610612752</v>
      </c>
      <c r="E1808" t="str">
        <f t="shared" si="336"/>
        <v>161061275222500398</v>
      </c>
      <c r="F1808" t="s">
        <v>96</v>
      </c>
      <c r="G1808" t="s">
        <v>97</v>
      </c>
      <c r="H1808">
        <v>1610612748</v>
      </c>
      <c r="I1808" s="4" t="str">
        <f t="shared" si="337"/>
        <v>161061274822500398</v>
      </c>
      <c r="J1808">
        <v>1</v>
      </c>
      <c r="K1808">
        <v>1</v>
      </c>
      <c r="L1808">
        <v>132</v>
      </c>
      <c r="M1808">
        <v>125</v>
      </c>
      <c r="N1808">
        <v>28</v>
      </c>
      <c r="O1808">
        <v>3</v>
      </c>
      <c r="P1808">
        <v>7</v>
      </c>
      <c r="Q1808" s="2">
        <f t="shared" si="338"/>
        <v>0.70033955857385399</v>
      </c>
      <c r="R1808" s="3">
        <f t="shared" si="339"/>
        <v>78.239999999999995</v>
      </c>
      <c r="S1808" s="3">
        <f t="shared" si="340"/>
        <v>79.400000000000006</v>
      </c>
      <c r="T1808" s="3">
        <f t="shared" si="341"/>
        <v>168.71165644171779</v>
      </c>
      <c r="U1808" s="3">
        <f t="shared" si="342"/>
        <v>157.43073047858942</v>
      </c>
      <c r="V1808" s="3">
        <f t="shared" si="343"/>
        <v>11.280925963128368</v>
      </c>
      <c r="W1808" s="2">
        <f t="shared" si="344"/>
        <v>2.3333333333333335</v>
      </c>
      <c r="X1808">
        <v>85</v>
      </c>
      <c r="Y1808">
        <v>47</v>
      </c>
      <c r="Z1808" s="2">
        <v>0.55300000000000005</v>
      </c>
      <c r="AA1808">
        <v>38</v>
      </c>
      <c r="AB1808">
        <v>20</v>
      </c>
      <c r="AC1808">
        <f t="shared" si="345"/>
        <v>60</v>
      </c>
      <c r="AD1808" s="2">
        <v>0.52600000000000002</v>
      </c>
      <c r="AE1808">
        <v>21</v>
      </c>
      <c r="AF1808">
        <v>18</v>
      </c>
      <c r="AG1808" s="2">
        <v>0.85699999999999998</v>
      </c>
      <c r="AH1808">
        <v>32</v>
      </c>
      <c r="AI1808">
        <v>4</v>
      </c>
      <c r="AJ1808">
        <v>36</v>
      </c>
      <c r="AK1808">
        <v>25</v>
      </c>
      <c r="AL1808">
        <v>12</v>
      </c>
      <c r="AM1808">
        <v>7</v>
      </c>
      <c r="AN1808">
        <v>240</v>
      </c>
      <c r="AO1808">
        <v>30</v>
      </c>
      <c r="AP1808">
        <v>36</v>
      </c>
      <c r="AQ1808">
        <v>39</v>
      </c>
      <c r="AR1808">
        <v>27</v>
      </c>
      <c r="AS1808">
        <v>11</v>
      </c>
      <c r="AT1808">
        <v>15</v>
      </c>
      <c r="AU1808">
        <v>12</v>
      </c>
      <c r="AV1808">
        <v>46</v>
      </c>
      <c r="AW1808">
        <f t="shared" si="346"/>
        <v>8</v>
      </c>
      <c r="AX1808">
        <f t="shared" si="347"/>
        <v>54</v>
      </c>
      <c r="AY1808" t="s">
        <v>102</v>
      </c>
      <c r="AZ1808" s="1">
        <v>46012.75</v>
      </c>
      <c r="BA1808" s="1">
        <v>46012</v>
      </c>
      <c r="BB1808">
        <v>12</v>
      </c>
      <c r="BC1808" t="s">
        <v>122</v>
      </c>
      <c r="BD1808">
        <v>2025</v>
      </c>
    </row>
    <row r="1809" spans="1:56" x14ac:dyDescent="0.25">
      <c r="A1809">
        <v>22500398</v>
      </c>
      <c r="B1809" t="s">
        <v>96</v>
      </c>
      <c r="C1809" t="s">
        <v>97</v>
      </c>
      <c r="D1809">
        <v>1610612748</v>
      </c>
      <c r="E1809" t="str">
        <f t="shared" si="336"/>
        <v>161061274822500398</v>
      </c>
      <c r="F1809" t="s">
        <v>55</v>
      </c>
      <c r="G1809" t="s">
        <v>56</v>
      </c>
      <c r="H1809">
        <v>1610612752</v>
      </c>
      <c r="I1809" s="4" t="str">
        <f t="shared" si="337"/>
        <v>161061275222500398</v>
      </c>
      <c r="J1809">
        <v>0</v>
      </c>
      <c r="K1809">
        <v>0</v>
      </c>
      <c r="L1809">
        <v>125</v>
      </c>
      <c r="M1809">
        <v>132</v>
      </c>
      <c r="N1809">
        <v>26</v>
      </c>
      <c r="O1809">
        <v>1</v>
      </c>
      <c r="P1809">
        <v>5</v>
      </c>
      <c r="Q1809" s="2">
        <f t="shared" si="338"/>
        <v>0.6103515625</v>
      </c>
      <c r="R1809" s="3">
        <f t="shared" si="339"/>
        <v>79.400000000000006</v>
      </c>
      <c r="S1809" s="3">
        <f t="shared" si="340"/>
        <v>78.239999999999995</v>
      </c>
      <c r="T1809" s="3">
        <f t="shared" si="341"/>
        <v>157.43073047858942</v>
      </c>
      <c r="U1809" s="3">
        <f t="shared" si="342"/>
        <v>168.71165644171779</v>
      </c>
      <c r="V1809" s="3">
        <f t="shared" si="343"/>
        <v>-11.280925963128368</v>
      </c>
      <c r="W1809" s="2">
        <f t="shared" si="344"/>
        <v>2.3636363636363638</v>
      </c>
      <c r="X1809">
        <v>87</v>
      </c>
      <c r="Y1809">
        <v>41</v>
      </c>
      <c r="Z1809" s="2">
        <v>0.47099999999999997</v>
      </c>
      <c r="AA1809">
        <v>35</v>
      </c>
      <c r="AB1809">
        <v>17</v>
      </c>
      <c r="AC1809">
        <f t="shared" si="345"/>
        <v>51</v>
      </c>
      <c r="AD1809" s="2">
        <v>0.48599999999999999</v>
      </c>
      <c r="AE1809">
        <v>35</v>
      </c>
      <c r="AF1809">
        <v>26</v>
      </c>
      <c r="AG1809" s="2">
        <v>0.74299999999999999</v>
      </c>
      <c r="AH1809">
        <v>33</v>
      </c>
      <c r="AI1809">
        <v>12</v>
      </c>
      <c r="AJ1809">
        <v>45</v>
      </c>
      <c r="AK1809">
        <v>14</v>
      </c>
      <c r="AL1809">
        <v>11</v>
      </c>
      <c r="AM1809">
        <v>-7</v>
      </c>
      <c r="AN1809">
        <v>240</v>
      </c>
      <c r="AO1809">
        <v>37</v>
      </c>
      <c r="AP1809">
        <v>25</v>
      </c>
      <c r="AQ1809">
        <v>37</v>
      </c>
      <c r="AR1809">
        <v>26</v>
      </c>
      <c r="AS1809">
        <v>10</v>
      </c>
      <c r="AT1809">
        <v>10</v>
      </c>
      <c r="AU1809">
        <v>16</v>
      </c>
      <c r="AV1809">
        <v>46</v>
      </c>
      <c r="AW1809">
        <f t="shared" si="346"/>
        <v>2</v>
      </c>
      <c r="AX1809">
        <f t="shared" si="347"/>
        <v>48</v>
      </c>
      <c r="AY1809" t="s">
        <v>102</v>
      </c>
      <c r="AZ1809" s="1">
        <v>46012.75</v>
      </c>
      <c r="BA1809" s="1">
        <v>46012</v>
      </c>
      <c r="BB1809">
        <v>12</v>
      </c>
      <c r="BC1809" t="s">
        <v>122</v>
      </c>
      <c r="BD1809">
        <v>2025</v>
      </c>
    </row>
    <row r="1810" spans="1:56" x14ac:dyDescent="0.25">
      <c r="A1810">
        <v>22500396</v>
      </c>
      <c r="B1810" t="s">
        <v>83</v>
      </c>
      <c r="C1810" t="s">
        <v>84</v>
      </c>
      <c r="D1810">
        <v>1610612737</v>
      </c>
      <c r="E1810" t="str">
        <f t="shared" si="336"/>
        <v>161061273722500396</v>
      </c>
      <c r="F1810" t="s">
        <v>100</v>
      </c>
      <c r="G1810" t="s">
        <v>101</v>
      </c>
      <c r="H1810">
        <v>1610612741</v>
      </c>
      <c r="I1810" s="4" t="str">
        <f t="shared" si="337"/>
        <v>161061274122500396</v>
      </c>
      <c r="J1810">
        <v>1</v>
      </c>
      <c r="K1810">
        <v>0</v>
      </c>
      <c r="L1810">
        <v>150</v>
      </c>
      <c r="M1810">
        <v>152</v>
      </c>
      <c r="N1810">
        <v>39</v>
      </c>
      <c r="O1810">
        <v>7</v>
      </c>
      <c r="P1810">
        <v>6</v>
      </c>
      <c r="Q1810" s="2">
        <f t="shared" si="338"/>
        <v>0.66916488222698078</v>
      </c>
      <c r="R1810" s="3">
        <f t="shared" si="339"/>
        <v>96.08</v>
      </c>
      <c r="S1810" s="3">
        <f t="shared" si="340"/>
        <v>87.16</v>
      </c>
      <c r="T1810" s="3">
        <f t="shared" si="341"/>
        <v>156.11990008326396</v>
      </c>
      <c r="U1810" s="3">
        <f t="shared" si="342"/>
        <v>174.39192290041302</v>
      </c>
      <c r="V1810" s="3">
        <f t="shared" si="343"/>
        <v>-18.272022817149065</v>
      </c>
      <c r="W1810" s="2">
        <f t="shared" si="344"/>
        <v>3.9</v>
      </c>
      <c r="X1810">
        <v>98</v>
      </c>
      <c r="Y1810">
        <v>51</v>
      </c>
      <c r="Z1810" s="2">
        <v>0.52</v>
      </c>
      <c r="AA1810">
        <v>47</v>
      </c>
      <c r="AB1810">
        <v>23</v>
      </c>
      <c r="AC1810">
        <f t="shared" si="345"/>
        <v>69</v>
      </c>
      <c r="AD1810" s="2">
        <v>0.48899999999999999</v>
      </c>
      <c r="AE1810">
        <v>32</v>
      </c>
      <c r="AF1810">
        <v>25</v>
      </c>
      <c r="AG1810" s="2">
        <v>0.78100000000000003</v>
      </c>
      <c r="AH1810">
        <v>29</v>
      </c>
      <c r="AI1810">
        <v>6</v>
      </c>
      <c r="AJ1810">
        <v>35</v>
      </c>
      <c r="AK1810">
        <v>25</v>
      </c>
      <c r="AL1810">
        <v>10</v>
      </c>
      <c r="AM1810">
        <v>-2</v>
      </c>
      <c r="AN1810">
        <v>240</v>
      </c>
      <c r="AO1810">
        <v>38</v>
      </c>
      <c r="AP1810">
        <v>35</v>
      </c>
      <c r="AQ1810">
        <v>42</v>
      </c>
      <c r="AR1810">
        <v>35</v>
      </c>
      <c r="AS1810">
        <v>4</v>
      </c>
      <c r="AT1810">
        <v>22</v>
      </c>
      <c r="AU1810">
        <v>19</v>
      </c>
      <c r="AV1810">
        <v>50</v>
      </c>
      <c r="AW1810">
        <f t="shared" si="346"/>
        <v>6</v>
      </c>
      <c r="AX1810">
        <f t="shared" si="347"/>
        <v>56</v>
      </c>
      <c r="AY1810" t="s">
        <v>102</v>
      </c>
      <c r="AZ1810" s="1">
        <v>46012.645833333336</v>
      </c>
      <c r="BA1810" s="1">
        <v>46012</v>
      </c>
      <c r="BB1810">
        <v>12</v>
      </c>
      <c r="BC1810" t="s">
        <v>122</v>
      </c>
      <c r="BD1810">
        <v>2025</v>
      </c>
    </row>
    <row r="1811" spans="1:56" x14ac:dyDescent="0.25">
      <c r="A1811">
        <v>22500396</v>
      </c>
      <c r="B1811" t="s">
        <v>100</v>
      </c>
      <c r="C1811" t="s">
        <v>101</v>
      </c>
      <c r="D1811">
        <v>1610612741</v>
      </c>
      <c r="E1811" t="str">
        <f t="shared" si="336"/>
        <v>161061274122500396</v>
      </c>
      <c r="F1811" t="s">
        <v>83</v>
      </c>
      <c r="G1811" t="s">
        <v>84</v>
      </c>
      <c r="H1811">
        <v>1610612737</v>
      </c>
      <c r="I1811" s="4" t="str">
        <f t="shared" si="337"/>
        <v>161061273722500396</v>
      </c>
      <c r="J1811">
        <v>0</v>
      </c>
      <c r="K1811">
        <v>1</v>
      </c>
      <c r="L1811">
        <v>152</v>
      </c>
      <c r="M1811">
        <v>150</v>
      </c>
      <c r="N1811">
        <v>41</v>
      </c>
      <c r="O1811">
        <v>3</v>
      </c>
      <c r="P1811">
        <v>9</v>
      </c>
      <c r="Q1811" s="2">
        <f t="shared" si="338"/>
        <v>0.69622572370831803</v>
      </c>
      <c r="R1811" s="3">
        <f t="shared" si="339"/>
        <v>87.16</v>
      </c>
      <c r="S1811" s="3">
        <f t="shared" si="340"/>
        <v>96.08</v>
      </c>
      <c r="T1811" s="3">
        <f t="shared" si="341"/>
        <v>174.39192290041302</v>
      </c>
      <c r="U1811" s="3">
        <f t="shared" si="342"/>
        <v>156.11990008326396</v>
      </c>
      <c r="V1811" s="3">
        <f t="shared" si="343"/>
        <v>18.272022817149065</v>
      </c>
      <c r="W1811" s="2">
        <f t="shared" si="344"/>
        <v>3.7272727272727271</v>
      </c>
      <c r="X1811">
        <v>92</v>
      </c>
      <c r="Y1811">
        <v>53</v>
      </c>
      <c r="Z1811" s="2">
        <v>0.57599999999999996</v>
      </c>
      <c r="AA1811">
        <v>42</v>
      </c>
      <c r="AB1811">
        <v>20</v>
      </c>
      <c r="AC1811">
        <f t="shared" si="345"/>
        <v>60</v>
      </c>
      <c r="AD1811" s="2">
        <v>0.47599999999999998</v>
      </c>
      <c r="AE1811">
        <v>39</v>
      </c>
      <c r="AF1811">
        <v>26</v>
      </c>
      <c r="AG1811" s="2">
        <v>0.66700000000000004</v>
      </c>
      <c r="AH1811">
        <v>29</v>
      </c>
      <c r="AI1811">
        <v>11</v>
      </c>
      <c r="AJ1811">
        <v>40</v>
      </c>
      <c r="AK1811">
        <v>21</v>
      </c>
      <c r="AL1811">
        <v>11</v>
      </c>
      <c r="AM1811">
        <v>2</v>
      </c>
      <c r="AN1811">
        <v>240</v>
      </c>
      <c r="AO1811">
        <v>38</v>
      </c>
      <c r="AP1811">
        <v>45</v>
      </c>
      <c r="AQ1811">
        <v>33</v>
      </c>
      <c r="AR1811">
        <v>36</v>
      </c>
      <c r="AS1811">
        <v>11</v>
      </c>
      <c r="AT1811">
        <v>26</v>
      </c>
      <c r="AU1811">
        <v>17</v>
      </c>
      <c r="AV1811">
        <v>66</v>
      </c>
      <c r="AW1811">
        <f t="shared" si="346"/>
        <v>0</v>
      </c>
      <c r="AX1811">
        <f t="shared" si="347"/>
        <v>66</v>
      </c>
      <c r="AY1811" t="s">
        <v>102</v>
      </c>
      <c r="AZ1811" s="1">
        <v>46012.645833333336</v>
      </c>
      <c r="BA1811" s="1">
        <v>46012</v>
      </c>
      <c r="BB1811">
        <v>12</v>
      </c>
      <c r="BC1811" t="s">
        <v>122</v>
      </c>
      <c r="BD1811">
        <v>2025</v>
      </c>
    </row>
    <row r="1812" spans="1:56" x14ac:dyDescent="0.25">
      <c r="A1812">
        <v>22500395</v>
      </c>
      <c r="B1812" t="s">
        <v>68</v>
      </c>
      <c r="C1812" t="s">
        <v>69</v>
      </c>
      <c r="D1812">
        <v>1610612747</v>
      </c>
      <c r="E1812" t="str">
        <f t="shared" si="336"/>
        <v>161061274722500395</v>
      </c>
      <c r="F1812" t="s">
        <v>94</v>
      </c>
      <c r="G1812" t="s">
        <v>95</v>
      </c>
      <c r="H1812">
        <v>1610612746</v>
      </c>
      <c r="I1812" s="4" t="str">
        <f t="shared" si="337"/>
        <v>161061274622500395</v>
      </c>
      <c r="J1812">
        <v>0</v>
      </c>
      <c r="K1812">
        <v>0</v>
      </c>
      <c r="L1812">
        <v>88</v>
      </c>
      <c r="M1812">
        <v>103</v>
      </c>
      <c r="N1812">
        <v>16</v>
      </c>
      <c r="O1812">
        <v>3</v>
      </c>
      <c r="P1812">
        <v>7</v>
      </c>
      <c r="Q1812" s="2">
        <f t="shared" si="338"/>
        <v>0.44843049327354256</v>
      </c>
      <c r="R1812" s="3">
        <f t="shared" si="339"/>
        <v>73.12</v>
      </c>
      <c r="S1812" s="3">
        <f t="shared" si="340"/>
        <v>59.8</v>
      </c>
      <c r="T1812" s="3">
        <f t="shared" si="341"/>
        <v>120.35010940919038</v>
      </c>
      <c r="U1812" s="3">
        <f t="shared" si="342"/>
        <v>172.24080267558531</v>
      </c>
      <c r="V1812" s="3">
        <f t="shared" si="343"/>
        <v>-51.890693266394933</v>
      </c>
      <c r="W1812" s="2">
        <f t="shared" si="344"/>
        <v>1.4545454545454546</v>
      </c>
      <c r="X1812">
        <v>88</v>
      </c>
      <c r="Y1812">
        <v>34</v>
      </c>
      <c r="Z1812" s="2">
        <v>0.38600000000000001</v>
      </c>
      <c r="AA1812">
        <v>38</v>
      </c>
      <c r="AB1812">
        <v>6</v>
      </c>
      <c r="AC1812">
        <f t="shared" si="345"/>
        <v>18</v>
      </c>
      <c r="AD1812" s="2">
        <v>0.158</v>
      </c>
      <c r="AE1812">
        <v>23</v>
      </c>
      <c r="AF1812">
        <v>14</v>
      </c>
      <c r="AG1812" s="2">
        <v>0.60899999999999999</v>
      </c>
      <c r="AH1812">
        <v>29</v>
      </c>
      <c r="AI1812">
        <v>14</v>
      </c>
      <c r="AJ1812">
        <v>43</v>
      </c>
      <c r="AK1812">
        <v>19</v>
      </c>
      <c r="AL1812">
        <v>11</v>
      </c>
      <c r="AM1812">
        <v>-15</v>
      </c>
      <c r="AN1812">
        <v>240</v>
      </c>
      <c r="AO1812">
        <v>15</v>
      </c>
      <c r="AP1812">
        <v>24</v>
      </c>
      <c r="AQ1812">
        <v>22</v>
      </c>
      <c r="AR1812">
        <v>27</v>
      </c>
      <c r="AS1812">
        <v>0</v>
      </c>
      <c r="AT1812">
        <v>6</v>
      </c>
      <c r="AU1812">
        <v>20</v>
      </c>
      <c r="AV1812">
        <v>48</v>
      </c>
      <c r="AW1812">
        <f t="shared" si="346"/>
        <v>8</v>
      </c>
      <c r="AX1812">
        <f t="shared" si="347"/>
        <v>56</v>
      </c>
      <c r="AY1812" t="s">
        <v>102</v>
      </c>
      <c r="AZ1812" s="1">
        <v>46011.9375</v>
      </c>
      <c r="BA1812" s="1">
        <v>46011</v>
      </c>
      <c r="BB1812">
        <v>12</v>
      </c>
      <c r="BC1812" t="s">
        <v>122</v>
      </c>
      <c r="BD1812">
        <v>2025</v>
      </c>
    </row>
    <row r="1813" spans="1:56" x14ac:dyDescent="0.25">
      <c r="A1813">
        <v>22500395</v>
      </c>
      <c r="B1813" t="s">
        <v>94</v>
      </c>
      <c r="C1813" t="s">
        <v>95</v>
      </c>
      <c r="D1813">
        <v>1610612746</v>
      </c>
      <c r="E1813" t="str">
        <f t="shared" si="336"/>
        <v>161061274622500395</v>
      </c>
      <c r="F1813" t="s">
        <v>68</v>
      </c>
      <c r="G1813" t="s">
        <v>69</v>
      </c>
      <c r="H1813">
        <v>1610612747</v>
      </c>
      <c r="I1813" s="4" t="str">
        <f t="shared" si="337"/>
        <v>161061274722500395</v>
      </c>
      <c r="J1813">
        <v>1</v>
      </c>
      <c r="K1813">
        <v>1</v>
      </c>
      <c r="L1813">
        <v>103</v>
      </c>
      <c r="M1813">
        <v>88</v>
      </c>
      <c r="N1813">
        <v>22</v>
      </c>
      <c r="O1813">
        <v>6</v>
      </c>
      <c r="P1813">
        <v>8</v>
      </c>
      <c r="Q1813" s="2">
        <f t="shared" si="338"/>
        <v>0.57995495495495497</v>
      </c>
      <c r="R1813" s="3">
        <f t="shared" si="339"/>
        <v>59.8</v>
      </c>
      <c r="S1813" s="3">
        <f t="shared" si="340"/>
        <v>73.12</v>
      </c>
      <c r="T1813" s="3">
        <f t="shared" si="341"/>
        <v>172.24080267558531</v>
      </c>
      <c r="U1813" s="3">
        <f t="shared" si="342"/>
        <v>120.35010940919038</v>
      </c>
      <c r="V1813" s="3">
        <f t="shared" si="343"/>
        <v>51.890693266394933</v>
      </c>
      <c r="W1813" s="2">
        <f t="shared" si="344"/>
        <v>1.375</v>
      </c>
      <c r="X1813">
        <v>80</v>
      </c>
      <c r="Y1813">
        <v>34</v>
      </c>
      <c r="Z1813" s="2">
        <v>0.42499999999999999</v>
      </c>
      <c r="AA1813">
        <v>43</v>
      </c>
      <c r="AB1813">
        <v>16</v>
      </c>
      <c r="AC1813">
        <f t="shared" si="345"/>
        <v>48</v>
      </c>
      <c r="AD1813" s="2">
        <v>0.372</v>
      </c>
      <c r="AE1813">
        <v>20</v>
      </c>
      <c r="AF1813">
        <v>19</v>
      </c>
      <c r="AG1813" s="2">
        <v>0.95</v>
      </c>
      <c r="AH1813">
        <v>35</v>
      </c>
      <c r="AI1813">
        <v>13</v>
      </c>
      <c r="AJ1813">
        <v>48</v>
      </c>
      <c r="AK1813">
        <v>23</v>
      </c>
      <c r="AL1813">
        <v>16</v>
      </c>
      <c r="AM1813">
        <v>15</v>
      </c>
      <c r="AN1813">
        <v>240</v>
      </c>
      <c r="AO1813">
        <v>28</v>
      </c>
      <c r="AP1813">
        <v>26</v>
      </c>
      <c r="AQ1813">
        <v>26</v>
      </c>
      <c r="AR1813">
        <v>23</v>
      </c>
      <c r="AS1813">
        <v>22</v>
      </c>
      <c r="AT1813">
        <v>15</v>
      </c>
      <c r="AU1813">
        <v>14</v>
      </c>
      <c r="AV1813">
        <v>34</v>
      </c>
      <c r="AW1813">
        <f t="shared" si="346"/>
        <v>2</v>
      </c>
      <c r="AX1813">
        <f t="shared" si="347"/>
        <v>36</v>
      </c>
      <c r="AY1813" t="s">
        <v>102</v>
      </c>
      <c r="AZ1813" s="1">
        <v>46011.9375</v>
      </c>
      <c r="BA1813" s="1">
        <v>46011</v>
      </c>
      <c r="BB1813">
        <v>12</v>
      </c>
      <c r="BC1813" t="s">
        <v>122</v>
      </c>
      <c r="BD1813">
        <v>2025</v>
      </c>
    </row>
    <row r="1814" spans="1:56" x14ac:dyDescent="0.25">
      <c r="A1814">
        <v>22500394</v>
      </c>
      <c r="B1814" t="s">
        <v>85</v>
      </c>
      <c r="C1814" t="s">
        <v>86</v>
      </c>
      <c r="D1814">
        <v>1610612757</v>
      </c>
      <c r="E1814" t="str">
        <f t="shared" si="336"/>
        <v>161061275722500394</v>
      </c>
      <c r="F1814" t="s">
        <v>109</v>
      </c>
      <c r="G1814" t="s">
        <v>110</v>
      </c>
      <c r="H1814">
        <v>1610612758</v>
      </c>
      <c r="I1814" s="4" t="str">
        <f t="shared" si="337"/>
        <v>161061275822500394</v>
      </c>
      <c r="J1814">
        <v>0</v>
      </c>
      <c r="K1814">
        <v>1</v>
      </c>
      <c r="L1814">
        <v>98</v>
      </c>
      <c r="M1814">
        <v>93</v>
      </c>
      <c r="N1814">
        <v>18</v>
      </c>
      <c r="O1814">
        <v>3</v>
      </c>
      <c r="P1814">
        <v>12</v>
      </c>
      <c r="Q1814" s="2">
        <f t="shared" si="338"/>
        <v>0.53260869565217395</v>
      </c>
      <c r="R1814" s="3">
        <f t="shared" si="339"/>
        <v>62</v>
      </c>
      <c r="S1814" s="3">
        <f t="shared" si="340"/>
        <v>67.64</v>
      </c>
      <c r="T1814" s="3">
        <f t="shared" si="341"/>
        <v>158.06451612903226</v>
      </c>
      <c r="U1814" s="3">
        <f t="shared" si="342"/>
        <v>137.49260792430516</v>
      </c>
      <c r="V1814" s="3">
        <f t="shared" si="343"/>
        <v>20.571908204727094</v>
      </c>
      <c r="W1814" s="2">
        <f t="shared" si="344"/>
        <v>0.9</v>
      </c>
      <c r="X1814">
        <v>81</v>
      </c>
      <c r="Y1814">
        <v>35</v>
      </c>
      <c r="Z1814" s="2">
        <v>0.432</v>
      </c>
      <c r="AA1814">
        <v>32</v>
      </c>
      <c r="AB1814">
        <v>11</v>
      </c>
      <c r="AC1814">
        <f t="shared" si="345"/>
        <v>33</v>
      </c>
      <c r="AD1814" s="2">
        <v>0.34399999999999997</v>
      </c>
      <c r="AE1814">
        <v>25</v>
      </c>
      <c r="AF1814">
        <v>17</v>
      </c>
      <c r="AG1814" s="2">
        <v>0.68</v>
      </c>
      <c r="AH1814">
        <v>36</v>
      </c>
      <c r="AI1814">
        <v>10</v>
      </c>
      <c r="AJ1814">
        <v>46</v>
      </c>
      <c r="AK1814">
        <v>20</v>
      </c>
      <c r="AL1814">
        <v>20</v>
      </c>
      <c r="AM1814">
        <v>5</v>
      </c>
      <c r="AN1814">
        <v>240</v>
      </c>
      <c r="AO1814">
        <v>28</v>
      </c>
      <c r="AP1814">
        <v>19</v>
      </c>
      <c r="AQ1814">
        <v>25</v>
      </c>
      <c r="AR1814">
        <v>26</v>
      </c>
      <c r="AS1814">
        <v>13</v>
      </c>
      <c r="AT1814">
        <v>15</v>
      </c>
      <c r="AU1814">
        <v>9</v>
      </c>
      <c r="AV1814">
        <v>42</v>
      </c>
      <c r="AW1814">
        <f t="shared" si="346"/>
        <v>6</v>
      </c>
      <c r="AX1814">
        <f t="shared" si="347"/>
        <v>48</v>
      </c>
      <c r="AY1814" t="s">
        <v>102</v>
      </c>
      <c r="AZ1814" s="1">
        <v>46011.916666666664</v>
      </c>
      <c r="BA1814" s="1">
        <v>46011</v>
      </c>
      <c r="BB1814">
        <v>12</v>
      </c>
      <c r="BC1814" t="s">
        <v>122</v>
      </c>
      <c r="BD1814">
        <v>2025</v>
      </c>
    </row>
    <row r="1815" spans="1:56" x14ac:dyDescent="0.25">
      <c r="A1815">
        <v>22500394</v>
      </c>
      <c r="B1815" t="s">
        <v>109</v>
      </c>
      <c r="C1815" t="s">
        <v>110</v>
      </c>
      <c r="D1815">
        <v>1610612758</v>
      </c>
      <c r="E1815" t="str">
        <f t="shared" si="336"/>
        <v>161061275822500394</v>
      </c>
      <c r="F1815" t="s">
        <v>85</v>
      </c>
      <c r="G1815" t="s">
        <v>86</v>
      </c>
      <c r="H1815">
        <v>1610612757</v>
      </c>
      <c r="I1815" s="4" t="str">
        <f t="shared" si="337"/>
        <v>161061275722500394</v>
      </c>
      <c r="J1815">
        <v>1</v>
      </c>
      <c r="K1815">
        <v>0</v>
      </c>
      <c r="L1815">
        <v>93</v>
      </c>
      <c r="M1815">
        <v>98</v>
      </c>
      <c r="N1815">
        <v>18</v>
      </c>
      <c r="O1815">
        <v>6</v>
      </c>
      <c r="P1815">
        <v>14</v>
      </c>
      <c r="Q1815" s="2">
        <f t="shared" si="338"/>
        <v>0.46204292527821939</v>
      </c>
      <c r="R1815" s="3">
        <f t="shared" si="339"/>
        <v>67.64</v>
      </c>
      <c r="S1815" s="3">
        <f t="shared" si="340"/>
        <v>62</v>
      </c>
      <c r="T1815" s="3">
        <f t="shared" si="341"/>
        <v>137.49260792430516</v>
      </c>
      <c r="U1815" s="3">
        <f t="shared" si="342"/>
        <v>158.06451612903226</v>
      </c>
      <c r="V1815" s="3">
        <f t="shared" si="343"/>
        <v>-20.571908204727094</v>
      </c>
      <c r="W1815" s="2">
        <f t="shared" si="344"/>
        <v>1.2</v>
      </c>
      <c r="X1815">
        <v>87</v>
      </c>
      <c r="Y1815">
        <v>33</v>
      </c>
      <c r="Z1815" s="2">
        <v>0.379</v>
      </c>
      <c r="AA1815">
        <v>31</v>
      </c>
      <c r="AB1815">
        <v>6</v>
      </c>
      <c r="AC1815">
        <f t="shared" si="345"/>
        <v>18</v>
      </c>
      <c r="AD1815" s="2">
        <v>0.19400000000000001</v>
      </c>
      <c r="AE1815">
        <v>31</v>
      </c>
      <c r="AF1815">
        <v>21</v>
      </c>
      <c r="AG1815" s="2">
        <v>0.67700000000000005</v>
      </c>
      <c r="AH1815">
        <v>32</v>
      </c>
      <c r="AI1815">
        <v>18</v>
      </c>
      <c r="AJ1815">
        <v>50</v>
      </c>
      <c r="AK1815">
        <v>19</v>
      </c>
      <c r="AL1815">
        <v>15</v>
      </c>
      <c r="AM1815">
        <v>-5</v>
      </c>
      <c r="AN1815">
        <v>240</v>
      </c>
      <c r="AO1815">
        <v>26</v>
      </c>
      <c r="AP1815">
        <v>18</v>
      </c>
      <c r="AQ1815">
        <v>25</v>
      </c>
      <c r="AR1815">
        <v>24</v>
      </c>
      <c r="AS1815">
        <v>1</v>
      </c>
      <c r="AT1815">
        <v>7</v>
      </c>
      <c r="AU1815">
        <v>24</v>
      </c>
      <c r="AV1815">
        <v>38</v>
      </c>
      <c r="AW1815">
        <f t="shared" si="346"/>
        <v>16</v>
      </c>
      <c r="AX1815">
        <f t="shared" si="347"/>
        <v>54</v>
      </c>
      <c r="AY1815" t="s">
        <v>102</v>
      </c>
      <c r="AZ1815" s="1">
        <v>46011.916666666664</v>
      </c>
      <c r="BA1815" s="1">
        <v>46011</v>
      </c>
      <c r="BB1815">
        <v>12</v>
      </c>
      <c r="BC1815" t="s">
        <v>122</v>
      </c>
      <c r="BD1815">
        <v>2025</v>
      </c>
    </row>
    <row r="1816" spans="1:56" x14ac:dyDescent="0.25">
      <c r="A1816">
        <v>22500393</v>
      </c>
      <c r="B1816" t="s">
        <v>74</v>
      </c>
      <c r="C1816" t="s">
        <v>75</v>
      </c>
      <c r="D1816">
        <v>1610612753</v>
      </c>
      <c r="E1816" t="str">
        <f t="shared" si="336"/>
        <v>161061275322500393</v>
      </c>
      <c r="F1816" t="s">
        <v>107</v>
      </c>
      <c r="G1816" t="s">
        <v>108</v>
      </c>
      <c r="H1816">
        <v>1610612762</v>
      </c>
      <c r="I1816" s="4" t="str">
        <f t="shared" si="337"/>
        <v>161061276222500393</v>
      </c>
      <c r="J1816">
        <v>0</v>
      </c>
      <c r="K1816">
        <v>1</v>
      </c>
      <c r="L1816">
        <v>128</v>
      </c>
      <c r="M1816">
        <v>127</v>
      </c>
      <c r="N1816">
        <v>32</v>
      </c>
      <c r="O1816">
        <v>9</v>
      </c>
      <c r="P1816">
        <v>6</v>
      </c>
      <c r="Q1816" s="2">
        <f t="shared" si="338"/>
        <v>0.57908070937386902</v>
      </c>
      <c r="R1816" s="3">
        <f t="shared" si="339"/>
        <v>83.52</v>
      </c>
      <c r="S1816" s="3">
        <f t="shared" si="340"/>
        <v>88.2</v>
      </c>
      <c r="T1816" s="3">
        <f t="shared" si="341"/>
        <v>153.25670498084293</v>
      </c>
      <c r="U1816" s="3">
        <f t="shared" si="342"/>
        <v>143.99092970521542</v>
      </c>
      <c r="V1816" s="3">
        <f t="shared" si="343"/>
        <v>9.2657752756275045</v>
      </c>
      <c r="W1816" s="2">
        <f t="shared" si="344"/>
        <v>2.4615384615384617</v>
      </c>
      <c r="X1816">
        <v>96</v>
      </c>
      <c r="Y1816">
        <v>47</v>
      </c>
      <c r="Z1816" s="2">
        <v>0.49</v>
      </c>
      <c r="AA1816">
        <v>37</v>
      </c>
      <c r="AB1816">
        <v>11</v>
      </c>
      <c r="AC1816">
        <f t="shared" si="345"/>
        <v>33</v>
      </c>
      <c r="AD1816" s="2">
        <v>0.29699999999999999</v>
      </c>
      <c r="AE1816">
        <v>33</v>
      </c>
      <c r="AF1816">
        <v>23</v>
      </c>
      <c r="AG1816" s="2">
        <v>0.69699999999999995</v>
      </c>
      <c r="AH1816">
        <v>38</v>
      </c>
      <c r="AI1816">
        <v>14</v>
      </c>
      <c r="AJ1816">
        <v>52</v>
      </c>
      <c r="AK1816">
        <v>29</v>
      </c>
      <c r="AL1816">
        <v>13</v>
      </c>
      <c r="AM1816">
        <v>1</v>
      </c>
      <c r="AN1816">
        <v>265</v>
      </c>
      <c r="AO1816">
        <v>36</v>
      </c>
      <c r="AP1816">
        <v>29</v>
      </c>
      <c r="AQ1816">
        <v>32</v>
      </c>
      <c r="AR1816">
        <v>21</v>
      </c>
      <c r="AS1816">
        <v>19</v>
      </c>
      <c r="AT1816">
        <v>18</v>
      </c>
      <c r="AU1816">
        <v>17</v>
      </c>
      <c r="AV1816">
        <v>64</v>
      </c>
      <c r="AW1816">
        <f t="shared" si="346"/>
        <v>8</v>
      </c>
      <c r="AX1816">
        <f t="shared" si="347"/>
        <v>72</v>
      </c>
      <c r="AY1816" t="s">
        <v>102</v>
      </c>
      <c r="AZ1816" s="1">
        <v>46011.895833333336</v>
      </c>
      <c r="BA1816" s="1">
        <v>46011</v>
      </c>
      <c r="BB1816">
        <v>12</v>
      </c>
      <c r="BC1816" t="s">
        <v>122</v>
      </c>
      <c r="BD1816">
        <v>2025</v>
      </c>
    </row>
    <row r="1817" spans="1:56" x14ac:dyDescent="0.25">
      <c r="A1817">
        <v>22500393</v>
      </c>
      <c r="B1817" t="s">
        <v>107</v>
      </c>
      <c r="C1817" t="s">
        <v>108</v>
      </c>
      <c r="D1817">
        <v>1610612762</v>
      </c>
      <c r="E1817" t="str">
        <f t="shared" si="336"/>
        <v>161061276222500393</v>
      </c>
      <c r="F1817" t="s">
        <v>74</v>
      </c>
      <c r="G1817" t="s">
        <v>75</v>
      </c>
      <c r="H1817">
        <v>1610612753</v>
      </c>
      <c r="I1817" s="4" t="str">
        <f t="shared" si="337"/>
        <v>161061275322500393</v>
      </c>
      <c r="J1817">
        <v>1</v>
      </c>
      <c r="K1817">
        <v>0</v>
      </c>
      <c r="L1817">
        <v>127</v>
      </c>
      <c r="M1817">
        <v>128</v>
      </c>
      <c r="N1817">
        <v>34</v>
      </c>
      <c r="O1817">
        <v>2</v>
      </c>
      <c r="P1817">
        <v>7</v>
      </c>
      <c r="Q1817" s="2">
        <f t="shared" si="338"/>
        <v>0.5372250423011844</v>
      </c>
      <c r="R1817" s="3">
        <f t="shared" si="339"/>
        <v>88.2</v>
      </c>
      <c r="S1817" s="3">
        <f t="shared" si="340"/>
        <v>83.52</v>
      </c>
      <c r="T1817" s="3">
        <f t="shared" si="341"/>
        <v>143.99092970521542</v>
      </c>
      <c r="U1817" s="3">
        <f t="shared" si="342"/>
        <v>153.25670498084293</v>
      </c>
      <c r="V1817" s="3">
        <f t="shared" si="343"/>
        <v>-9.2657752756275045</v>
      </c>
      <c r="W1817" s="2">
        <f t="shared" si="344"/>
        <v>2.8333333333333335</v>
      </c>
      <c r="X1817">
        <v>105</v>
      </c>
      <c r="Y1817">
        <v>44</v>
      </c>
      <c r="Z1817" s="2">
        <v>0.41899999999999998</v>
      </c>
      <c r="AA1817">
        <v>43</v>
      </c>
      <c r="AB1817">
        <v>15</v>
      </c>
      <c r="AC1817">
        <f t="shared" si="345"/>
        <v>45</v>
      </c>
      <c r="AD1817" s="2">
        <v>0.34899999999999998</v>
      </c>
      <c r="AE1817">
        <v>30</v>
      </c>
      <c r="AF1817">
        <v>24</v>
      </c>
      <c r="AG1817" s="2">
        <v>0.8</v>
      </c>
      <c r="AH1817">
        <v>34</v>
      </c>
      <c r="AI1817">
        <v>18</v>
      </c>
      <c r="AJ1817">
        <v>52</v>
      </c>
      <c r="AK1817">
        <v>29</v>
      </c>
      <c r="AL1817">
        <v>12</v>
      </c>
      <c r="AM1817">
        <v>-1</v>
      </c>
      <c r="AN1817">
        <v>265</v>
      </c>
      <c r="AO1817">
        <v>38</v>
      </c>
      <c r="AP1817">
        <v>22</v>
      </c>
      <c r="AQ1817">
        <v>22</v>
      </c>
      <c r="AR1817">
        <v>36</v>
      </c>
      <c r="AS1817">
        <v>5</v>
      </c>
      <c r="AT1817">
        <v>18</v>
      </c>
      <c r="AU1817">
        <v>13</v>
      </c>
      <c r="AV1817">
        <v>50</v>
      </c>
      <c r="AW1817">
        <f t="shared" si="346"/>
        <v>8</v>
      </c>
      <c r="AX1817">
        <f t="shared" si="347"/>
        <v>58</v>
      </c>
      <c r="AY1817" t="s">
        <v>102</v>
      </c>
      <c r="AZ1817" s="1">
        <v>46011.895833333336</v>
      </c>
      <c r="BA1817" s="1">
        <v>46011</v>
      </c>
      <c r="BB1817">
        <v>12</v>
      </c>
      <c r="BC1817" t="s">
        <v>122</v>
      </c>
      <c r="BD1817">
        <v>2025</v>
      </c>
    </row>
    <row r="1818" spans="1:56" x14ac:dyDescent="0.25">
      <c r="A1818">
        <v>22500392</v>
      </c>
      <c r="B1818" t="s">
        <v>89</v>
      </c>
      <c r="C1818" t="s">
        <v>90</v>
      </c>
      <c r="D1818">
        <v>1610612744</v>
      </c>
      <c r="E1818" t="str">
        <f t="shared" si="336"/>
        <v>161061274422500392</v>
      </c>
      <c r="F1818" t="s">
        <v>87</v>
      </c>
      <c r="G1818" t="s">
        <v>88</v>
      </c>
      <c r="H1818">
        <v>1610612756</v>
      </c>
      <c r="I1818" s="4" t="str">
        <f t="shared" si="337"/>
        <v>161061275622500392</v>
      </c>
      <c r="J1818">
        <v>1</v>
      </c>
      <c r="K1818">
        <v>1</v>
      </c>
      <c r="L1818">
        <v>119</v>
      </c>
      <c r="M1818">
        <v>116</v>
      </c>
      <c r="N1818">
        <v>29</v>
      </c>
      <c r="O1818">
        <v>7</v>
      </c>
      <c r="P1818">
        <v>9</v>
      </c>
      <c r="Q1818" s="2">
        <f t="shared" si="338"/>
        <v>0.58014820592823713</v>
      </c>
      <c r="R1818" s="3">
        <f t="shared" si="339"/>
        <v>65.56</v>
      </c>
      <c r="S1818" s="3">
        <f t="shared" si="340"/>
        <v>75.56</v>
      </c>
      <c r="T1818" s="3">
        <f t="shared" si="341"/>
        <v>181.51311775472848</v>
      </c>
      <c r="U1818" s="3">
        <f t="shared" si="342"/>
        <v>153.52038115404974</v>
      </c>
      <c r="V1818" s="3">
        <f t="shared" si="343"/>
        <v>27.992736600678739</v>
      </c>
      <c r="W1818" s="2">
        <f t="shared" si="344"/>
        <v>1.45</v>
      </c>
      <c r="X1818">
        <v>92</v>
      </c>
      <c r="Y1818">
        <v>42</v>
      </c>
      <c r="Z1818" s="2">
        <v>0.45700000000000002</v>
      </c>
      <c r="AA1818">
        <v>49</v>
      </c>
      <c r="AB1818">
        <v>17</v>
      </c>
      <c r="AC1818">
        <f t="shared" si="345"/>
        <v>51</v>
      </c>
      <c r="AD1818" s="2">
        <v>0.34699999999999998</v>
      </c>
      <c r="AE1818">
        <v>24</v>
      </c>
      <c r="AF1818">
        <v>18</v>
      </c>
      <c r="AG1818" s="2">
        <v>0.75</v>
      </c>
      <c r="AH1818">
        <v>32</v>
      </c>
      <c r="AI1818">
        <v>17</v>
      </c>
      <c r="AJ1818">
        <v>49</v>
      </c>
      <c r="AK1818">
        <v>22</v>
      </c>
      <c r="AL1818">
        <v>20</v>
      </c>
      <c r="AM1818">
        <v>3</v>
      </c>
      <c r="AN1818">
        <v>240</v>
      </c>
      <c r="AO1818">
        <v>32</v>
      </c>
      <c r="AP1818">
        <v>32</v>
      </c>
      <c r="AQ1818">
        <v>29</v>
      </c>
      <c r="AR1818">
        <v>26</v>
      </c>
      <c r="AS1818">
        <v>11</v>
      </c>
      <c r="AT1818">
        <v>11</v>
      </c>
      <c r="AU1818">
        <v>15</v>
      </c>
      <c r="AV1818">
        <v>40</v>
      </c>
      <c r="AW1818">
        <f t="shared" si="346"/>
        <v>10</v>
      </c>
      <c r="AX1818">
        <f t="shared" si="347"/>
        <v>50</v>
      </c>
      <c r="AY1818" t="s">
        <v>102</v>
      </c>
      <c r="AZ1818" s="1">
        <v>46011.854166666664</v>
      </c>
      <c r="BA1818" s="1">
        <v>46011</v>
      </c>
      <c r="BB1818">
        <v>12</v>
      </c>
      <c r="BC1818" t="s">
        <v>122</v>
      </c>
      <c r="BD1818">
        <v>2025</v>
      </c>
    </row>
    <row r="1819" spans="1:56" x14ac:dyDescent="0.25">
      <c r="A1819">
        <v>22500392</v>
      </c>
      <c r="B1819" t="s">
        <v>87</v>
      </c>
      <c r="C1819" t="s">
        <v>88</v>
      </c>
      <c r="D1819">
        <v>1610612756</v>
      </c>
      <c r="E1819" t="str">
        <f t="shared" si="336"/>
        <v>161061275622500392</v>
      </c>
      <c r="F1819" t="s">
        <v>89</v>
      </c>
      <c r="G1819" t="s">
        <v>90</v>
      </c>
      <c r="H1819">
        <v>1610612744</v>
      </c>
      <c r="I1819" s="4" t="str">
        <f t="shared" si="337"/>
        <v>161061274422500392</v>
      </c>
      <c r="J1819">
        <v>0</v>
      </c>
      <c r="K1819">
        <v>0</v>
      </c>
      <c r="L1819">
        <v>116</v>
      </c>
      <c r="M1819">
        <v>119</v>
      </c>
      <c r="N1819">
        <v>23</v>
      </c>
      <c r="O1819">
        <v>6</v>
      </c>
      <c r="P1819">
        <v>12</v>
      </c>
      <c r="Q1819" s="2">
        <f t="shared" si="338"/>
        <v>0.58847402597402598</v>
      </c>
      <c r="R1819" s="3">
        <f t="shared" si="339"/>
        <v>75.56</v>
      </c>
      <c r="S1819" s="3">
        <f t="shared" si="340"/>
        <v>65.56</v>
      </c>
      <c r="T1819" s="3">
        <f t="shared" si="341"/>
        <v>153.52038115404974</v>
      </c>
      <c r="U1819" s="3">
        <f t="shared" si="342"/>
        <v>181.51311775472848</v>
      </c>
      <c r="V1819" s="3">
        <f t="shared" si="343"/>
        <v>-27.992736600678739</v>
      </c>
      <c r="W1819" s="2">
        <f t="shared" si="344"/>
        <v>1.6428571428571428</v>
      </c>
      <c r="X1819">
        <v>88</v>
      </c>
      <c r="Y1819">
        <v>42</v>
      </c>
      <c r="Z1819" s="2">
        <v>0.47699999999999998</v>
      </c>
      <c r="AA1819">
        <v>35</v>
      </c>
      <c r="AB1819">
        <v>12</v>
      </c>
      <c r="AC1819">
        <f t="shared" si="345"/>
        <v>36</v>
      </c>
      <c r="AD1819" s="2">
        <v>0.34300000000000003</v>
      </c>
      <c r="AE1819">
        <v>24</v>
      </c>
      <c r="AF1819">
        <v>20</v>
      </c>
      <c r="AG1819" s="2">
        <v>0.83299999999999996</v>
      </c>
      <c r="AH1819">
        <v>25</v>
      </c>
      <c r="AI1819">
        <v>9</v>
      </c>
      <c r="AJ1819">
        <v>34</v>
      </c>
      <c r="AK1819">
        <v>24</v>
      </c>
      <c r="AL1819">
        <v>14</v>
      </c>
      <c r="AM1819">
        <v>-3</v>
      </c>
      <c r="AN1819">
        <v>240</v>
      </c>
      <c r="AO1819">
        <v>44</v>
      </c>
      <c r="AP1819">
        <v>23</v>
      </c>
      <c r="AQ1819">
        <v>20</v>
      </c>
      <c r="AR1819">
        <v>29</v>
      </c>
      <c r="AS1819">
        <v>14</v>
      </c>
      <c r="AT1819">
        <v>12</v>
      </c>
      <c r="AU1819">
        <v>24</v>
      </c>
      <c r="AV1819">
        <v>44</v>
      </c>
      <c r="AW1819">
        <f t="shared" si="346"/>
        <v>16</v>
      </c>
      <c r="AX1819">
        <f t="shared" si="347"/>
        <v>60</v>
      </c>
      <c r="AY1819" t="s">
        <v>102</v>
      </c>
      <c r="AZ1819" s="1">
        <v>46011.854166666664</v>
      </c>
      <c r="BA1819" s="1">
        <v>46011</v>
      </c>
      <c r="BB1819">
        <v>12</v>
      </c>
      <c r="BC1819" t="s">
        <v>122</v>
      </c>
      <c r="BD1819">
        <v>2025</v>
      </c>
    </row>
    <row r="1820" spans="1:56" x14ac:dyDescent="0.25">
      <c r="A1820">
        <v>22500391</v>
      </c>
      <c r="B1820" t="s">
        <v>103</v>
      </c>
      <c r="C1820" t="s">
        <v>104</v>
      </c>
      <c r="D1820">
        <v>1610612763</v>
      </c>
      <c r="E1820" t="str">
        <f t="shared" si="336"/>
        <v>161061276322500391</v>
      </c>
      <c r="F1820" t="s">
        <v>111</v>
      </c>
      <c r="G1820" t="s">
        <v>112</v>
      </c>
      <c r="H1820">
        <v>1610612764</v>
      </c>
      <c r="I1820" s="4" t="str">
        <f t="shared" si="337"/>
        <v>161061276422500391</v>
      </c>
      <c r="J1820">
        <v>1</v>
      </c>
      <c r="K1820">
        <v>0</v>
      </c>
      <c r="L1820">
        <v>122</v>
      </c>
      <c r="M1820">
        <v>130</v>
      </c>
      <c r="N1820">
        <v>31</v>
      </c>
      <c r="O1820">
        <v>3</v>
      </c>
      <c r="P1820">
        <v>7</v>
      </c>
      <c r="Q1820" s="2">
        <f t="shared" si="338"/>
        <v>0.55616338439095547</v>
      </c>
      <c r="R1820" s="3">
        <f t="shared" si="339"/>
        <v>76.680000000000007</v>
      </c>
      <c r="S1820" s="3">
        <f t="shared" si="340"/>
        <v>77.44</v>
      </c>
      <c r="T1820" s="3">
        <f t="shared" si="341"/>
        <v>159.10276473656754</v>
      </c>
      <c r="U1820" s="3">
        <f t="shared" si="342"/>
        <v>167.87190082644631</v>
      </c>
      <c r="V1820" s="3">
        <f t="shared" si="343"/>
        <v>-8.7691360898787707</v>
      </c>
      <c r="W1820" s="2">
        <f t="shared" si="344"/>
        <v>2.2142857142857144</v>
      </c>
      <c r="X1820">
        <v>100</v>
      </c>
      <c r="Y1820">
        <v>45</v>
      </c>
      <c r="Z1820" s="2">
        <v>0.45</v>
      </c>
      <c r="AA1820">
        <v>44</v>
      </c>
      <c r="AB1820">
        <v>16</v>
      </c>
      <c r="AC1820">
        <f t="shared" si="345"/>
        <v>48</v>
      </c>
      <c r="AD1820" s="2">
        <v>0.36399999999999999</v>
      </c>
      <c r="AE1820">
        <v>22</v>
      </c>
      <c r="AF1820">
        <v>16</v>
      </c>
      <c r="AG1820" s="2">
        <v>0.72699999999999998</v>
      </c>
      <c r="AH1820">
        <v>29</v>
      </c>
      <c r="AI1820">
        <v>19</v>
      </c>
      <c r="AJ1820">
        <v>48</v>
      </c>
      <c r="AK1820">
        <v>19</v>
      </c>
      <c r="AL1820">
        <v>14</v>
      </c>
      <c r="AM1820">
        <v>-8</v>
      </c>
      <c r="AN1820">
        <v>240</v>
      </c>
      <c r="AO1820">
        <v>30</v>
      </c>
      <c r="AP1820">
        <v>38</v>
      </c>
      <c r="AQ1820">
        <v>27</v>
      </c>
      <c r="AR1820">
        <v>27</v>
      </c>
      <c r="AS1820">
        <v>20</v>
      </c>
      <c r="AT1820">
        <v>14</v>
      </c>
      <c r="AU1820">
        <v>21</v>
      </c>
      <c r="AV1820">
        <v>50</v>
      </c>
      <c r="AW1820">
        <f t="shared" si="346"/>
        <v>8</v>
      </c>
      <c r="AX1820">
        <f t="shared" si="347"/>
        <v>58</v>
      </c>
      <c r="AY1820" t="s">
        <v>102</v>
      </c>
      <c r="AZ1820" s="1">
        <v>46011.833333333336</v>
      </c>
      <c r="BA1820" s="1">
        <v>46011</v>
      </c>
      <c r="BB1820">
        <v>12</v>
      </c>
      <c r="BC1820" t="s">
        <v>122</v>
      </c>
      <c r="BD1820">
        <v>2025</v>
      </c>
    </row>
    <row r="1821" spans="1:56" x14ac:dyDescent="0.25">
      <c r="A1821">
        <v>22500391</v>
      </c>
      <c r="B1821" t="s">
        <v>111</v>
      </c>
      <c r="C1821" t="s">
        <v>112</v>
      </c>
      <c r="D1821">
        <v>1610612764</v>
      </c>
      <c r="E1821" t="str">
        <f t="shared" si="336"/>
        <v>161061276422500391</v>
      </c>
      <c r="F1821" t="s">
        <v>103</v>
      </c>
      <c r="G1821" t="s">
        <v>104</v>
      </c>
      <c r="H1821">
        <v>1610612763</v>
      </c>
      <c r="I1821" s="4" t="str">
        <f t="shared" si="337"/>
        <v>161061276322500391</v>
      </c>
      <c r="J1821">
        <v>0</v>
      </c>
      <c r="K1821">
        <v>1</v>
      </c>
      <c r="L1821">
        <v>130</v>
      </c>
      <c r="M1821">
        <v>122</v>
      </c>
      <c r="N1821">
        <v>32</v>
      </c>
      <c r="O1821">
        <v>3</v>
      </c>
      <c r="P1821">
        <v>5</v>
      </c>
      <c r="Q1821" s="2">
        <f t="shared" si="338"/>
        <v>0.58855487142339735</v>
      </c>
      <c r="R1821" s="3">
        <f t="shared" si="339"/>
        <v>77.44</v>
      </c>
      <c r="S1821" s="3">
        <f t="shared" si="340"/>
        <v>76.680000000000007</v>
      </c>
      <c r="T1821" s="3">
        <f t="shared" si="341"/>
        <v>167.87190082644631</v>
      </c>
      <c r="U1821" s="3">
        <f t="shared" si="342"/>
        <v>159.10276473656754</v>
      </c>
      <c r="V1821" s="3">
        <f t="shared" si="343"/>
        <v>8.7691360898787707</v>
      </c>
      <c r="W1821" s="2">
        <f t="shared" si="344"/>
        <v>2.4615384615384617</v>
      </c>
      <c r="X1821">
        <v>99</v>
      </c>
      <c r="Y1821">
        <v>47</v>
      </c>
      <c r="Z1821" s="2">
        <v>0.47499999999999998</v>
      </c>
      <c r="AA1821">
        <v>44</v>
      </c>
      <c r="AB1821">
        <v>17</v>
      </c>
      <c r="AC1821">
        <f t="shared" si="345"/>
        <v>51</v>
      </c>
      <c r="AD1821" s="2">
        <v>0.38600000000000001</v>
      </c>
      <c r="AE1821">
        <v>26</v>
      </c>
      <c r="AF1821">
        <v>19</v>
      </c>
      <c r="AG1821" s="2">
        <v>0.73099999999999998</v>
      </c>
      <c r="AH1821">
        <v>34</v>
      </c>
      <c r="AI1821">
        <v>20</v>
      </c>
      <c r="AJ1821">
        <v>54</v>
      </c>
      <c r="AK1821">
        <v>20</v>
      </c>
      <c r="AL1821">
        <v>13</v>
      </c>
      <c r="AM1821">
        <v>8</v>
      </c>
      <c r="AN1821">
        <v>240</v>
      </c>
      <c r="AO1821">
        <v>25</v>
      </c>
      <c r="AP1821">
        <v>28</v>
      </c>
      <c r="AQ1821">
        <v>42</v>
      </c>
      <c r="AR1821">
        <v>35</v>
      </c>
      <c r="AS1821">
        <v>8</v>
      </c>
      <c r="AT1821">
        <v>16</v>
      </c>
      <c r="AU1821">
        <v>24</v>
      </c>
      <c r="AV1821">
        <v>44</v>
      </c>
      <c r="AW1821">
        <f t="shared" si="346"/>
        <v>16</v>
      </c>
      <c r="AX1821">
        <f t="shared" si="347"/>
        <v>60</v>
      </c>
      <c r="AY1821" t="s">
        <v>102</v>
      </c>
      <c r="AZ1821" s="1">
        <v>46011.833333333336</v>
      </c>
      <c r="BA1821" s="1">
        <v>46011</v>
      </c>
      <c r="BB1821">
        <v>12</v>
      </c>
      <c r="BC1821" t="s">
        <v>122</v>
      </c>
      <c r="BD1821">
        <v>2025</v>
      </c>
    </row>
    <row r="1822" spans="1:56" x14ac:dyDescent="0.25">
      <c r="A1822">
        <v>22500390</v>
      </c>
      <c r="B1822" t="s">
        <v>64</v>
      </c>
      <c r="C1822" t="s">
        <v>65</v>
      </c>
      <c r="D1822">
        <v>1610612765</v>
      </c>
      <c r="E1822" t="str">
        <f t="shared" si="336"/>
        <v>161061276522500390</v>
      </c>
      <c r="F1822" t="s">
        <v>92</v>
      </c>
      <c r="G1822" t="s">
        <v>93</v>
      </c>
      <c r="H1822">
        <v>1610612766</v>
      </c>
      <c r="I1822" s="4" t="str">
        <f t="shared" si="337"/>
        <v>161061276622500390</v>
      </c>
      <c r="J1822">
        <v>1</v>
      </c>
      <c r="K1822">
        <v>1</v>
      </c>
      <c r="L1822">
        <v>112</v>
      </c>
      <c r="M1822">
        <v>86</v>
      </c>
      <c r="N1822">
        <v>23</v>
      </c>
      <c r="O1822">
        <v>10</v>
      </c>
      <c r="P1822">
        <v>16</v>
      </c>
      <c r="Q1822" s="2">
        <f t="shared" si="338"/>
        <v>0.52297347777362724</v>
      </c>
      <c r="R1822" s="3">
        <f t="shared" si="339"/>
        <v>70.08</v>
      </c>
      <c r="S1822" s="3">
        <f t="shared" si="340"/>
        <v>62.8</v>
      </c>
      <c r="T1822" s="3">
        <f t="shared" si="341"/>
        <v>159.81735159817353</v>
      </c>
      <c r="U1822" s="3">
        <f t="shared" si="342"/>
        <v>136.94267515923568</v>
      </c>
      <c r="V1822" s="3">
        <f t="shared" si="343"/>
        <v>22.874676438937854</v>
      </c>
      <c r="W1822" s="2">
        <f t="shared" si="344"/>
        <v>1.1499999999999999</v>
      </c>
      <c r="X1822">
        <v>93</v>
      </c>
      <c r="Y1822">
        <v>41</v>
      </c>
      <c r="Z1822" s="2">
        <v>0.441</v>
      </c>
      <c r="AA1822">
        <v>28</v>
      </c>
      <c r="AB1822">
        <v>6</v>
      </c>
      <c r="AC1822">
        <f t="shared" si="345"/>
        <v>18</v>
      </c>
      <c r="AD1822" s="2">
        <v>0.214</v>
      </c>
      <c r="AE1822">
        <v>32</v>
      </c>
      <c r="AF1822">
        <v>24</v>
      </c>
      <c r="AG1822" s="2">
        <v>0.75</v>
      </c>
      <c r="AH1822">
        <v>44</v>
      </c>
      <c r="AI1822">
        <v>17</v>
      </c>
      <c r="AJ1822">
        <v>61</v>
      </c>
      <c r="AK1822">
        <v>25</v>
      </c>
      <c r="AL1822">
        <v>20</v>
      </c>
      <c r="AM1822">
        <v>26</v>
      </c>
      <c r="AN1822">
        <v>240</v>
      </c>
      <c r="AO1822">
        <v>33</v>
      </c>
      <c r="AP1822">
        <v>22</v>
      </c>
      <c r="AQ1822">
        <v>24</v>
      </c>
      <c r="AR1822">
        <v>33</v>
      </c>
      <c r="AS1822">
        <v>29</v>
      </c>
      <c r="AT1822">
        <v>29</v>
      </c>
      <c r="AU1822">
        <v>21</v>
      </c>
      <c r="AV1822">
        <v>66</v>
      </c>
      <c r="AW1822">
        <f t="shared" si="346"/>
        <v>4</v>
      </c>
      <c r="AX1822">
        <f t="shared" si="347"/>
        <v>70</v>
      </c>
      <c r="AY1822" t="s">
        <v>102</v>
      </c>
      <c r="AZ1822" s="1">
        <v>46011.8125</v>
      </c>
      <c r="BA1822" s="1">
        <v>46011</v>
      </c>
      <c r="BB1822">
        <v>12</v>
      </c>
      <c r="BC1822" t="s">
        <v>122</v>
      </c>
      <c r="BD1822">
        <v>2025</v>
      </c>
    </row>
    <row r="1823" spans="1:56" x14ac:dyDescent="0.25">
      <c r="A1823">
        <v>22500390</v>
      </c>
      <c r="B1823" t="s">
        <v>92</v>
      </c>
      <c r="C1823" t="s">
        <v>93</v>
      </c>
      <c r="D1823">
        <v>1610612766</v>
      </c>
      <c r="E1823" t="str">
        <f t="shared" si="336"/>
        <v>161061276622500390</v>
      </c>
      <c r="F1823" t="s">
        <v>64</v>
      </c>
      <c r="G1823" t="s">
        <v>65</v>
      </c>
      <c r="H1823">
        <v>1610612765</v>
      </c>
      <c r="I1823" s="4" t="str">
        <f t="shared" si="337"/>
        <v>161061276522500390</v>
      </c>
      <c r="J1823">
        <v>0</v>
      </c>
      <c r="K1823">
        <v>0</v>
      </c>
      <c r="L1823">
        <v>86</v>
      </c>
      <c r="M1823">
        <v>112</v>
      </c>
      <c r="N1823">
        <v>21</v>
      </c>
      <c r="O1823">
        <v>7</v>
      </c>
      <c r="P1823">
        <v>12</v>
      </c>
      <c r="Q1823" s="2">
        <f t="shared" si="338"/>
        <v>0.43967280163599182</v>
      </c>
      <c r="R1823" s="3">
        <f t="shared" si="339"/>
        <v>62.8</v>
      </c>
      <c r="S1823" s="3">
        <f t="shared" si="340"/>
        <v>70.08</v>
      </c>
      <c r="T1823" s="3">
        <f t="shared" si="341"/>
        <v>136.94267515923568</v>
      </c>
      <c r="U1823" s="3">
        <f t="shared" si="342"/>
        <v>159.81735159817353</v>
      </c>
      <c r="V1823" s="3">
        <f t="shared" si="343"/>
        <v>-22.874676438937854</v>
      </c>
      <c r="W1823" s="2">
        <f t="shared" si="344"/>
        <v>0.91304347826086951</v>
      </c>
      <c r="X1823">
        <v>89</v>
      </c>
      <c r="Y1823">
        <v>28</v>
      </c>
      <c r="Z1823" s="2">
        <v>0.315</v>
      </c>
      <c r="AA1823">
        <v>41</v>
      </c>
      <c r="AB1823">
        <v>13</v>
      </c>
      <c r="AC1823">
        <f t="shared" si="345"/>
        <v>39</v>
      </c>
      <c r="AD1823" s="2">
        <v>0.317</v>
      </c>
      <c r="AE1823">
        <v>20</v>
      </c>
      <c r="AF1823">
        <v>17</v>
      </c>
      <c r="AG1823" s="2">
        <v>0.85</v>
      </c>
      <c r="AH1823">
        <v>31</v>
      </c>
      <c r="AI1823">
        <v>12</v>
      </c>
      <c r="AJ1823">
        <v>43</v>
      </c>
      <c r="AK1823">
        <v>23</v>
      </c>
      <c r="AL1823">
        <v>23</v>
      </c>
      <c r="AM1823">
        <v>-26</v>
      </c>
      <c r="AN1823">
        <v>240</v>
      </c>
      <c r="AO1823">
        <v>27</v>
      </c>
      <c r="AP1823">
        <v>18</v>
      </c>
      <c r="AQ1823">
        <v>27</v>
      </c>
      <c r="AR1823">
        <v>14</v>
      </c>
      <c r="AS1823">
        <v>6</v>
      </c>
      <c r="AT1823">
        <v>24</v>
      </c>
      <c r="AU1823">
        <v>20</v>
      </c>
      <c r="AV1823">
        <v>28</v>
      </c>
      <c r="AW1823">
        <f t="shared" si="346"/>
        <v>2</v>
      </c>
      <c r="AX1823">
        <f t="shared" si="347"/>
        <v>30</v>
      </c>
      <c r="AY1823" t="s">
        <v>102</v>
      </c>
      <c r="AZ1823" s="1">
        <v>46011.8125</v>
      </c>
      <c r="BA1823" s="1">
        <v>46011</v>
      </c>
      <c r="BB1823">
        <v>12</v>
      </c>
      <c r="BC1823" t="s">
        <v>122</v>
      </c>
      <c r="BD1823">
        <v>2025</v>
      </c>
    </row>
    <row r="1824" spans="1:56" x14ac:dyDescent="0.25">
      <c r="A1824">
        <v>22500387</v>
      </c>
      <c r="B1824" t="s">
        <v>70</v>
      </c>
      <c r="C1824" t="s">
        <v>71</v>
      </c>
      <c r="D1824">
        <v>1610612755</v>
      </c>
      <c r="E1824" t="str">
        <f t="shared" si="336"/>
        <v>161061275522500387</v>
      </c>
      <c r="F1824" t="s">
        <v>98</v>
      </c>
      <c r="G1824" t="s">
        <v>99</v>
      </c>
      <c r="H1824">
        <v>1610612742</v>
      </c>
      <c r="I1824" s="4" t="str">
        <f t="shared" si="337"/>
        <v>161061274222500387</v>
      </c>
      <c r="J1824">
        <v>1</v>
      </c>
      <c r="K1824">
        <v>1</v>
      </c>
      <c r="L1824">
        <v>121</v>
      </c>
      <c r="M1824">
        <v>114</v>
      </c>
      <c r="N1824">
        <v>27</v>
      </c>
      <c r="O1824">
        <v>2</v>
      </c>
      <c r="P1824">
        <v>11</v>
      </c>
      <c r="Q1824" s="2">
        <f t="shared" si="338"/>
        <v>0.52921623512946114</v>
      </c>
      <c r="R1824" s="3">
        <f t="shared" si="339"/>
        <v>86.32</v>
      </c>
      <c r="S1824" s="3">
        <f t="shared" si="340"/>
        <v>66.680000000000007</v>
      </c>
      <c r="T1824" s="3">
        <f t="shared" si="341"/>
        <v>140.17608897126971</v>
      </c>
      <c r="U1824" s="3">
        <f t="shared" si="342"/>
        <v>170.96580683863226</v>
      </c>
      <c r="V1824" s="3">
        <f t="shared" si="343"/>
        <v>-30.789717867362555</v>
      </c>
      <c r="W1824" s="2">
        <f t="shared" si="344"/>
        <v>3.375</v>
      </c>
      <c r="X1824">
        <v>102</v>
      </c>
      <c r="Y1824">
        <v>44</v>
      </c>
      <c r="Z1824" s="2">
        <v>0.43099999999999999</v>
      </c>
      <c r="AA1824">
        <v>40</v>
      </c>
      <c r="AB1824">
        <v>12</v>
      </c>
      <c r="AC1824">
        <f t="shared" si="345"/>
        <v>36</v>
      </c>
      <c r="AD1824" s="2">
        <v>0.3</v>
      </c>
      <c r="AE1824">
        <v>28</v>
      </c>
      <c r="AF1824">
        <v>21</v>
      </c>
      <c r="AG1824" s="2">
        <v>0.75</v>
      </c>
      <c r="AH1824">
        <v>27</v>
      </c>
      <c r="AI1824">
        <v>20</v>
      </c>
      <c r="AJ1824">
        <v>47</v>
      </c>
      <c r="AK1824">
        <v>13</v>
      </c>
      <c r="AL1824">
        <v>8</v>
      </c>
      <c r="AM1824">
        <v>7</v>
      </c>
      <c r="AN1824">
        <v>240</v>
      </c>
      <c r="AO1824">
        <v>38</v>
      </c>
      <c r="AP1824">
        <v>30</v>
      </c>
      <c r="AQ1824">
        <v>23</v>
      </c>
      <c r="AR1824">
        <v>30</v>
      </c>
      <c r="AS1824">
        <v>12</v>
      </c>
      <c r="AT1824">
        <v>19</v>
      </c>
      <c r="AU1824">
        <v>23</v>
      </c>
      <c r="AV1824">
        <v>58</v>
      </c>
      <c r="AW1824">
        <f t="shared" si="346"/>
        <v>6</v>
      </c>
      <c r="AX1824">
        <f t="shared" si="347"/>
        <v>64</v>
      </c>
      <c r="AY1824" t="s">
        <v>102</v>
      </c>
      <c r="AZ1824" s="1">
        <v>46011.791666666664</v>
      </c>
      <c r="BA1824" s="1">
        <v>46011</v>
      </c>
      <c r="BB1824">
        <v>12</v>
      </c>
      <c r="BC1824" t="s">
        <v>122</v>
      </c>
      <c r="BD1824">
        <v>2025</v>
      </c>
    </row>
    <row r="1825" spans="1:56" x14ac:dyDescent="0.25">
      <c r="A1825">
        <v>22500387</v>
      </c>
      <c r="B1825" t="s">
        <v>98</v>
      </c>
      <c r="C1825" t="s">
        <v>99</v>
      </c>
      <c r="D1825">
        <v>1610612742</v>
      </c>
      <c r="E1825" t="str">
        <f t="shared" si="336"/>
        <v>161061274222500387</v>
      </c>
      <c r="F1825" t="s">
        <v>70</v>
      </c>
      <c r="G1825" t="s">
        <v>71</v>
      </c>
      <c r="H1825">
        <v>1610612755</v>
      </c>
      <c r="I1825" s="4" t="str">
        <f t="shared" si="337"/>
        <v>161061275522500387</v>
      </c>
      <c r="J1825">
        <v>0</v>
      </c>
      <c r="K1825">
        <v>0</v>
      </c>
      <c r="L1825">
        <v>114</v>
      </c>
      <c r="M1825">
        <v>121</v>
      </c>
      <c r="N1825">
        <v>24</v>
      </c>
      <c r="O1825">
        <v>7</v>
      </c>
      <c r="P1825">
        <v>5</v>
      </c>
      <c r="Q1825" s="2">
        <f t="shared" si="338"/>
        <v>0.61501942166594725</v>
      </c>
      <c r="R1825" s="3">
        <f t="shared" si="339"/>
        <v>66.680000000000007</v>
      </c>
      <c r="S1825" s="3">
        <f t="shared" si="340"/>
        <v>86.32</v>
      </c>
      <c r="T1825" s="3">
        <f t="shared" si="341"/>
        <v>170.96580683863226</v>
      </c>
      <c r="U1825" s="3">
        <f t="shared" si="342"/>
        <v>140.17608897126971</v>
      </c>
      <c r="V1825" s="3">
        <f t="shared" si="343"/>
        <v>30.789717867362555</v>
      </c>
      <c r="W1825" s="2">
        <f t="shared" si="344"/>
        <v>1.3333333333333333</v>
      </c>
      <c r="X1825">
        <v>83</v>
      </c>
      <c r="Y1825">
        <v>45</v>
      </c>
      <c r="Z1825" s="2">
        <v>0.54200000000000004</v>
      </c>
      <c r="AA1825">
        <v>18</v>
      </c>
      <c r="AB1825">
        <v>3</v>
      </c>
      <c r="AC1825">
        <f t="shared" si="345"/>
        <v>9</v>
      </c>
      <c r="AD1825" s="2">
        <v>0.16700000000000001</v>
      </c>
      <c r="AE1825">
        <v>22</v>
      </c>
      <c r="AF1825">
        <v>21</v>
      </c>
      <c r="AG1825" s="2">
        <v>0.95499999999999996</v>
      </c>
      <c r="AH1825">
        <v>36</v>
      </c>
      <c r="AI1825">
        <v>8</v>
      </c>
      <c r="AJ1825">
        <v>44</v>
      </c>
      <c r="AK1825">
        <v>22</v>
      </c>
      <c r="AL1825">
        <v>18</v>
      </c>
      <c r="AM1825">
        <v>-7</v>
      </c>
      <c r="AN1825">
        <v>240</v>
      </c>
      <c r="AO1825">
        <v>33</v>
      </c>
      <c r="AP1825">
        <v>29</v>
      </c>
      <c r="AQ1825">
        <v>35</v>
      </c>
      <c r="AR1825">
        <v>17</v>
      </c>
      <c r="AS1825">
        <v>6</v>
      </c>
      <c r="AT1825">
        <v>21</v>
      </c>
      <c r="AU1825">
        <v>10</v>
      </c>
      <c r="AV1825">
        <v>76</v>
      </c>
      <c r="AW1825">
        <f t="shared" si="346"/>
        <v>8</v>
      </c>
      <c r="AX1825">
        <f t="shared" si="347"/>
        <v>84</v>
      </c>
      <c r="AY1825" t="s">
        <v>102</v>
      </c>
      <c r="AZ1825" s="1">
        <v>46011.791666666664</v>
      </c>
      <c r="BA1825" s="1">
        <v>46011</v>
      </c>
      <c r="BB1825">
        <v>12</v>
      </c>
      <c r="BC1825" t="s">
        <v>122</v>
      </c>
      <c r="BD1825">
        <v>2025</v>
      </c>
    </row>
    <row r="1826" spans="1:56" x14ac:dyDescent="0.25">
      <c r="A1826">
        <v>22500388</v>
      </c>
      <c r="B1826" t="s">
        <v>76</v>
      </c>
      <c r="C1826" t="s">
        <v>77</v>
      </c>
      <c r="D1826">
        <v>1610612738</v>
      </c>
      <c r="E1826" t="str">
        <f t="shared" si="336"/>
        <v>161061273822500388</v>
      </c>
      <c r="F1826" t="s">
        <v>72</v>
      </c>
      <c r="G1826" t="s">
        <v>73</v>
      </c>
      <c r="H1826">
        <v>1610612761</v>
      </c>
      <c r="I1826" s="4" t="str">
        <f t="shared" si="337"/>
        <v>161061276122500388</v>
      </c>
      <c r="J1826">
        <v>0</v>
      </c>
      <c r="K1826">
        <v>1</v>
      </c>
      <c r="L1826">
        <v>112</v>
      </c>
      <c r="M1826">
        <v>96</v>
      </c>
      <c r="N1826">
        <v>22</v>
      </c>
      <c r="O1826">
        <v>4</v>
      </c>
      <c r="P1826">
        <v>7</v>
      </c>
      <c r="Q1826" s="2">
        <f t="shared" si="338"/>
        <v>0.55118110236220474</v>
      </c>
      <c r="R1826" s="3">
        <f t="shared" si="339"/>
        <v>75.599999999999994</v>
      </c>
      <c r="S1826" s="3">
        <f t="shared" si="340"/>
        <v>70.84</v>
      </c>
      <c r="T1826" s="3">
        <f t="shared" si="341"/>
        <v>148.14814814814815</v>
      </c>
      <c r="U1826" s="3">
        <f t="shared" si="342"/>
        <v>135.51665725578766</v>
      </c>
      <c r="V1826" s="3">
        <f t="shared" si="343"/>
        <v>12.631490892360489</v>
      </c>
      <c r="W1826" s="2">
        <f t="shared" si="344"/>
        <v>2.4444444444444446</v>
      </c>
      <c r="X1826">
        <v>95</v>
      </c>
      <c r="Y1826">
        <v>44</v>
      </c>
      <c r="Z1826" s="2">
        <v>0.46300000000000002</v>
      </c>
      <c r="AA1826">
        <v>39</v>
      </c>
      <c r="AB1826">
        <v>12</v>
      </c>
      <c r="AC1826">
        <f t="shared" si="345"/>
        <v>36</v>
      </c>
      <c r="AD1826" s="2">
        <v>0.308</v>
      </c>
      <c r="AE1826">
        <v>15</v>
      </c>
      <c r="AF1826">
        <v>12</v>
      </c>
      <c r="AG1826" s="2">
        <v>0.8</v>
      </c>
      <c r="AH1826">
        <v>38</v>
      </c>
      <c r="AI1826">
        <v>17</v>
      </c>
      <c r="AJ1826">
        <v>55</v>
      </c>
      <c r="AK1826">
        <v>21</v>
      </c>
      <c r="AL1826">
        <v>9</v>
      </c>
      <c r="AM1826">
        <v>16</v>
      </c>
      <c r="AN1826">
        <v>240</v>
      </c>
      <c r="AO1826">
        <v>32</v>
      </c>
      <c r="AP1826">
        <v>17</v>
      </c>
      <c r="AQ1826">
        <v>34</v>
      </c>
      <c r="AR1826">
        <v>29</v>
      </c>
      <c r="AS1826">
        <v>16</v>
      </c>
      <c r="AT1826">
        <v>10</v>
      </c>
      <c r="AU1826">
        <v>19</v>
      </c>
      <c r="AV1826">
        <v>54</v>
      </c>
      <c r="AW1826">
        <f t="shared" si="346"/>
        <v>10</v>
      </c>
      <c r="AX1826">
        <f t="shared" si="347"/>
        <v>64</v>
      </c>
      <c r="AY1826" t="s">
        <v>102</v>
      </c>
      <c r="AZ1826" s="1">
        <v>46011.791666666664</v>
      </c>
      <c r="BA1826" s="1">
        <v>46011</v>
      </c>
      <c r="BB1826">
        <v>12</v>
      </c>
      <c r="BC1826" t="s">
        <v>122</v>
      </c>
      <c r="BD1826">
        <v>2025</v>
      </c>
    </row>
    <row r="1827" spans="1:56" x14ac:dyDescent="0.25">
      <c r="A1827">
        <v>22500388</v>
      </c>
      <c r="B1827" t="s">
        <v>72</v>
      </c>
      <c r="C1827" t="s">
        <v>73</v>
      </c>
      <c r="D1827">
        <v>1610612761</v>
      </c>
      <c r="E1827" t="str">
        <f t="shared" si="336"/>
        <v>161061276122500388</v>
      </c>
      <c r="F1827" t="s">
        <v>76</v>
      </c>
      <c r="G1827" t="s">
        <v>77</v>
      </c>
      <c r="H1827">
        <v>1610612738</v>
      </c>
      <c r="I1827" s="4" t="str">
        <f t="shared" si="337"/>
        <v>161061273822500388</v>
      </c>
      <c r="J1827">
        <v>1</v>
      </c>
      <c r="K1827">
        <v>0</v>
      </c>
      <c r="L1827">
        <v>96</v>
      </c>
      <c r="M1827">
        <v>112</v>
      </c>
      <c r="N1827">
        <v>30</v>
      </c>
      <c r="O1827">
        <v>7</v>
      </c>
      <c r="P1827">
        <v>2</v>
      </c>
      <c r="Q1827" s="2">
        <f t="shared" si="338"/>
        <v>0.52264808362369342</v>
      </c>
      <c r="R1827" s="3">
        <f t="shared" si="339"/>
        <v>70.84</v>
      </c>
      <c r="S1827" s="3">
        <f t="shared" si="340"/>
        <v>75.599999999999994</v>
      </c>
      <c r="T1827" s="3">
        <f t="shared" si="341"/>
        <v>135.51665725578766</v>
      </c>
      <c r="U1827" s="3">
        <f t="shared" si="342"/>
        <v>148.14814814814815</v>
      </c>
      <c r="V1827" s="3">
        <f t="shared" si="343"/>
        <v>-12.631490892360489</v>
      </c>
      <c r="W1827" s="2">
        <f t="shared" si="344"/>
        <v>2.5</v>
      </c>
      <c r="X1827">
        <v>87</v>
      </c>
      <c r="Y1827">
        <v>36</v>
      </c>
      <c r="Z1827" s="2">
        <v>0.41399999999999998</v>
      </c>
      <c r="AA1827">
        <v>47</v>
      </c>
      <c r="AB1827">
        <v>16</v>
      </c>
      <c r="AC1827">
        <f t="shared" si="345"/>
        <v>48</v>
      </c>
      <c r="AD1827" s="2">
        <v>0.34</v>
      </c>
      <c r="AE1827">
        <v>11</v>
      </c>
      <c r="AF1827">
        <v>8</v>
      </c>
      <c r="AG1827" s="2">
        <v>0.72699999999999998</v>
      </c>
      <c r="AH1827">
        <v>28</v>
      </c>
      <c r="AI1827">
        <v>9</v>
      </c>
      <c r="AJ1827">
        <v>37</v>
      </c>
      <c r="AK1827">
        <v>18</v>
      </c>
      <c r="AL1827">
        <v>12</v>
      </c>
      <c r="AM1827">
        <v>-16</v>
      </c>
      <c r="AN1827">
        <v>240</v>
      </c>
      <c r="AO1827">
        <v>20</v>
      </c>
      <c r="AP1827">
        <v>31</v>
      </c>
      <c r="AQ1827">
        <v>29</v>
      </c>
      <c r="AR1827">
        <v>16</v>
      </c>
      <c r="AS1827">
        <v>7</v>
      </c>
      <c r="AT1827">
        <v>10</v>
      </c>
      <c r="AU1827">
        <v>8</v>
      </c>
      <c r="AV1827">
        <v>32</v>
      </c>
      <c r="AW1827">
        <f t="shared" si="346"/>
        <v>8</v>
      </c>
      <c r="AX1827">
        <f t="shared" si="347"/>
        <v>40</v>
      </c>
      <c r="AY1827" t="s">
        <v>102</v>
      </c>
      <c r="AZ1827" s="1">
        <v>46011.791666666664</v>
      </c>
      <c r="BA1827" s="1">
        <v>46011</v>
      </c>
      <c r="BB1827">
        <v>12</v>
      </c>
      <c r="BC1827" t="s">
        <v>122</v>
      </c>
      <c r="BD1827">
        <v>2025</v>
      </c>
    </row>
    <row r="1828" spans="1:56" x14ac:dyDescent="0.25">
      <c r="A1828">
        <v>22500389</v>
      </c>
      <c r="B1828" t="s">
        <v>113</v>
      </c>
      <c r="C1828" t="s">
        <v>114</v>
      </c>
      <c r="D1828">
        <v>1610612754</v>
      </c>
      <c r="E1828" t="str">
        <f t="shared" si="336"/>
        <v>161061275422500389</v>
      </c>
      <c r="F1828" t="s">
        <v>105</v>
      </c>
      <c r="G1828" t="s">
        <v>106</v>
      </c>
      <c r="H1828">
        <v>1610612740</v>
      </c>
      <c r="I1828" s="4" t="str">
        <f t="shared" si="337"/>
        <v>161061274022500389</v>
      </c>
      <c r="J1828">
        <v>0</v>
      </c>
      <c r="K1828">
        <v>0</v>
      </c>
      <c r="L1828">
        <v>109</v>
      </c>
      <c r="M1828">
        <v>128</v>
      </c>
      <c r="N1828">
        <v>28</v>
      </c>
      <c r="O1828">
        <v>4</v>
      </c>
      <c r="P1828">
        <v>7</v>
      </c>
      <c r="Q1828" s="2">
        <f t="shared" si="338"/>
        <v>0.50839552238805974</v>
      </c>
      <c r="R1828" s="3">
        <f t="shared" si="339"/>
        <v>82.2</v>
      </c>
      <c r="S1828" s="3">
        <f t="shared" si="340"/>
        <v>77.960000000000008</v>
      </c>
      <c r="T1828" s="3">
        <f t="shared" si="341"/>
        <v>132.60340632603408</v>
      </c>
      <c r="U1828" s="3">
        <f t="shared" si="342"/>
        <v>164.18676244227808</v>
      </c>
      <c r="V1828" s="3">
        <f t="shared" si="343"/>
        <v>-31.583356116244005</v>
      </c>
      <c r="W1828" s="2">
        <f t="shared" si="344"/>
        <v>2</v>
      </c>
      <c r="X1828">
        <v>94</v>
      </c>
      <c r="Y1828">
        <v>40</v>
      </c>
      <c r="Z1828" s="2">
        <v>0.42599999999999999</v>
      </c>
      <c r="AA1828">
        <v>42</v>
      </c>
      <c r="AB1828">
        <v>8</v>
      </c>
      <c r="AC1828">
        <f t="shared" si="345"/>
        <v>24</v>
      </c>
      <c r="AD1828" s="2">
        <v>0.19</v>
      </c>
      <c r="AE1828">
        <v>30</v>
      </c>
      <c r="AF1828">
        <v>21</v>
      </c>
      <c r="AG1828" s="2">
        <v>0.7</v>
      </c>
      <c r="AH1828">
        <v>31</v>
      </c>
      <c r="AI1828">
        <v>11</v>
      </c>
      <c r="AJ1828">
        <v>42</v>
      </c>
      <c r="AK1828">
        <v>26</v>
      </c>
      <c r="AL1828">
        <v>14</v>
      </c>
      <c r="AM1828">
        <v>-19</v>
      </c>
      <c r="AN1828">
        <v>240</v>
      </c>
      <c r="AO1828">
        <v>27</v>
      </c>
      <c r="AP1828">
        <v>22</v>
      </c>
      <c r="AQ1828">
        <v>30</v>
      </c>
      <c r="AR1828">
        <v>30</v>
      </c>
      <c r="AS1828">
        <v>1</v>
      </c>
      <c r="AT1828">
        <v>20</v>
      </c>
      <c r="AU1828">
        <v>13</v>
      </c>
      <c r="AV1828">
        <v>60</v>
      </c>
      <c r="AW1828">
        <f t="shared" si="346"/>
        <v>4</v>
      </c>
      <c r="AX1828">
        <f t="shared" si="347"/>
        <v>64</v>
      </c>
      <c r="AY1828" t="s">
        <v>102</v>
      </c>
      <c r="AZ1828" s="1">
        <v>46011.791666666664</v>
      </c>
      <c r="BA1828" s="1">
        <v>46011</v>
      </c>
      <c r="BB1828">
        <v>12</v>
      </c>
      <c r="BC1828" t="s">
        <v>122</v>
      </c>
      <c r="BD1828">
        <v>2025</v>
      </c>
    </row>
    <row r="1829" spans="1:56" x14ac:dyDescent="0.25">
      <c r="A1829">
        <v>22500389</v>
      </c>
      <c r="B1829" t="s">
        <v>105</v>
      </c>
      <c r="C1829" t="s">
        <v>106</v>
      </c>
      <c r="D1829">
        <v>1610612740</v>
      </c>
      <c r="E1829" t="str">
        <f t="shared" si="336"/>
        <v>161061274022500389</v>
      </c>
      <c r="F1829" t="s">
        <v>113</v>
      </c>
      <c r="G1829" t="s">
        <v>114</v>
      </c>
      <c r="H1829">
        <v>1610612754</v>
      </c>
      <c r="I1829" s="4" t="str">
        <f t="shared" si="337"/>
        <v>161061275422500389</v>
      </c>
      <c r="J1829">
        <v>1</v>
      </c>
      <c r="K1829">
        <v>1</v>
      </c>
      <c r="L1829">
        <v>128</v>
      </c>
      <c r="M1829">
        <v>109</v>
      </c>
      <c r="N1829">
        <v>25</v>
      </c>
      <c r="O1829">
        <v>2</v>
      </c>
      <c r="P1829">
        <v>6</v>
      </c>
      <c r="Q1829" s="2">
        <f t="shared" si="338"/>
        <v>0.6402561024409763</v>
      </c>
      <c r="R1829" s="3">
        <f t="shared" si="339"/>
        <v>77.960000000000008</v>
      </c>
      <c r="S1829" s="3">
        <f t="shared" si="340"/>
        <v>82.2</v>
      </c>
      <c r="T1829" s="3">
        <f t="shared" si="341"/>
        <v>164.18676244227808</v>
      </c>
      <c r="U1829" s="3">
        <f t="shared" si="342"/>
        <v>132.60340632603408</v>
      </c>
      <c r="V1829" s="3">
        <f t="shared" si="343"/>
        <v>31.583356116244005</v>
      </c>
      <c r="W1829" s="2">
        <f t="shared" si="344"/>
        <v>1.5625</v>
      </c>
      <c r="X1829">
        <v>85</v>
      </c>
      <c r="Y1829">
        <v>45</v>
      </c>
      <c r="Z1829" s="2">
        <v>0.52900000000000003</v>
      </c>
      <c r="AA1829">
        <v>27</v>
      </c>
      <c r="AB1829">
        <v>9</v>
      </c>
      <c r="AC1829">
        <f t="shared" si="345"/>
        <v>27</v>
      </c>
      <c r="AD1829" s="2">
        <v>0.33300000000000002</v>
      </c>
      <c r="AE1829">
        <v>34</v>
      </c>
      <c r="AF1829">
        <v>29</v>
      </c>
      <c r="AG1829" s="2">
        <v>0.85299999999999998</v>
      </c>
      <c r="AH1829">
        <v>43</v>
      </c>
      <c r="AI1829">
        <v>6</v>
      </c>
      <c r="AJ1829">
        <v>49</v>
      </c>
      <c r="AK1829">
        <v>25</v>
      </c>
      <c r="AL1829">
        <v>16</v>
      </c>
      <c r="AM1829">
        <v>19</v>
      </c>
      <c r="AN1829">
        <v>240</v>
      </c>
      <c r="AO1829">
        <v>44</v>
      </c>
      <c r="AP1829">
        <v>20</v>
      </c>
      <c r="AQ1829">
        <v>34</v>
      </c>
      <c r="AR1829">
        <v>30</v>
      </c>
      <c r="AS1829">
        <v>23</v>
      </c>
      <c r="AT1829">
        <v>14</v>
      </c>
      <c r="AU1829">
        <v>17</v>
      </c>
      <c r="AV1829">
        <v>70</v>
      </c>
      <c r="AW1829">
        <f t="shared" si="346"/>
        <v>2</v>
      </c>
      <c r="AX1829">
        <f t="shared" si="347"/>
        <v>72</v>
      </c>
      <c r="AY1829" t="s">
        <v>102</v>
      </c>
      <c r="AZ1829" s="1">
        <v>46011.791666666664</v>
      </c>
      <c r="BA1829" s="1">
        <v>46011</v>
      </c>
      <c r="BB1829">
        <v>12</v>
      </c>
      <c r="BC1829" t="s">
        <v>122</v>
      </c>
      <c r="BD1829">
        <v>2025</v>
      </c>
    </row>
    <row r="1830" spans="1:56" x14ac:dyDescent="0.25">
      <c r="A1830">
        <v>22500386</v>
      </c>
      <c r="B1830" t="s">
        <v>80</v>
      </c>
      <c r="C1830" t="s">
        <v>81</v>
      </c>
      <c r="D1830">
        <v>1610612743</v>
      </c>
      <c r="E1830" t="str">
        <f t="shared" si="336"/>
        <v>161061274322500386</v>
      </c>
      <c r="F1830" t="s">
        <v>78</v>
      </c>
      <c r="G1830" t="s">
        <v>79</v>
      </c>
      <c r="H1830">
        <v>1610612745</v>
      </c>
      <c r="I1830" s="4" t="str">
        <f t="shared" si="337"/>
        <v>161061274522500386</v>
      </c>
      <c r="J1830">
        <v>1</v>
      </c>
      <c r="K1830">
        <v>0</v>
      </c>
      <c r="L1830">
        <v>101</v>
      </c>
      <c r="M1830">
        <v>115</v>
      </c>
      <c r="N1830">
        <v>21</v>
      </c>
      <c r="O1830">
        <v>2</v>
      </c>
      <c r="P1830">
        <v>9</v>
      </c>
      <c r="Q1830" s="2">
        <f t="shared" si="338"/>
        <v>0.49451625538582056</v>
      </c>
      <c r="R1830" s="3">
        <f t="shared" si="339"/>
        <v>81.12</v>
      </c>
      <c r="S1830" s="3">
        <f t="shared" si="340"/>
        <v>59.120000000000005</v>
      </c>
      <c r="T1830" s="3">
        <f t="shared" si="341"/>
        <v>124.50690335305718</v>
      </c>
      <c r="U1830" s="3">
        <f t="shared" si="342"/>
        <v>194.51962110960756</v>
      </c>
      <c r="V1830" s="3">
        <f t="shared" si="343"/>
        <v>-70.012717756550373</v>
      </c>
      <c r="W1830" s="2">
        <f t="shared" si="344"/>
        <v>1.9090909090909092</v>
      </c>
      <c r="X1830">
        <v>92</v>
      </c>
      <c r="Y1830">
        <v>37</v>
      </c>
      <c r="Z1830" s="2">
        <v>0.40200000000000002</v>
      </c>
      <c r="AA1830">
        <v>29</v>
      </c>
      <c r="AB1830">
        <v>8</v>
      </c>
      <c r="AC1830">
        <f t="shared" si="345"/>
        <v>24</v>
      </c>
      <c r="AD1830" s="2">
        <v>0.27600000000000002</v>
      </c>
      <c r="AE1830">
        <v>23</v>
      </c>
      <c r="AF1830">
        <v>19</v>
      </c>
      <c r="AG1830" s="2">
        <v>0.82599999999999996</v>
      </c>
      <c r="AH1830">
        <v>29</v>
      </c>
      <c r="AI1830">
        <v>10</v>
      </c>
      <c r="AJ1830">
        <v>39</v>
      </c>
      <c r="AK1830">
        <v>20</v>
      </c>
      <c r="AL1830">
        <v>11</v>
      </c>
      <c r="AM1830">
        <v>-14</v>
      </c>
      <c r="AN1830">
        <v>240</v>
      </c>
      <c r="AO1830">
        <v>29</v>
      </c>
      <c r="AP1830">
        <v>16</v>
      </c>
      <c r="AQ1830">
        <v>21</v>
      </c>
      <c r="AR1830">
        <v>35</v>
      </c>
      <c r="AS1830">
        <v>5</v>
      </c>
      <c r="AT1830">
        <v>13</v>
      </c>
      <c r="AU1830">
        <v>24</v>
      </c>
      <c r="AV1830">
        <v>50</v>
      </c>
      <c r="AW1830">
        <f t="shared" si="346"/>
        <v>8</v>
      </c>
      <c r="AX1830">
        <f t="shared" si="347"/>
        <v>58</v>
      </c>
      <c r="AY1830" t="s">
        <v>102</v>
      </c>
      <c r="AZ1830" s="1">
        <v>46011.708333333336</v>
      </c>
      <c r="BA1830" s="1">
        <v>46011</v>
      </c>
      <c r="BB1830">
        <v>12</v>
      </c>
      <c r="BC1830" t="s">
        <v>122</v>
      </c>
      <c r="BD1830">
        <v>2025</v>
      </c>
    </row>
    <row r="1831" spans="1:56" x14ac:dyDescent="0.25">
      <c r="A1831">
        <v>22500386</v>
      </c>
      <c r="B1831" t="s">
        <v>78</v>
      </c>
      <c r="C1831" t="s">
        <v>79</v>
      </c>
      <c r="D1831">
        <v>1610612745</v>
      </c>
      <c r="E1831" t="str">
        <f t="shared" si="336"/>
        <v>161061274522500386</v>
      </c>
      <c r="F1831" t="s">
        <v>80</v>
      </c>
      <c r="G1831" t="s">
        <v>81</v>
      </c>
      <c r="H1831">
        <v>1610612743</v>
      </c>
      <c r="I1831" s="4" t="str">
        <f t="shared" si="337"/>
        <v>161061274322500386</v>
      </c>
      <c r="J1831">
        <v>0</v>
      </c>
      <c r="K1831">
        <v>1</v>
      </c>
      <c r="L1831">
        <v>115</v>
      </c>
      <c r="M1831">
        <v>101</v>
      </c>
      <c r="N1831">
        <v>24</v>
      </c>
      <c r="O1831">
        <v>8</v>
      </c>
      <c r="P1831">
        <v>6</v>
      </c>
      <c r="Q1831" s="2">
        <f t="shared" si="338"/>
        <v>0.66000918273645548</v>
      </c>
      <c r="R1831" s="3">
        <f t="shared" si="339"/>
        <v>59.120000000000005</v>
      </c>
      <c r="S1831" s="3">
        <f t="shared" si="340"/>
        <v>81.12</v>
      </c>
      <c r="T1831" s="3">
        <f t="shared" si="341"/>
        <v>194.51962110960756</v>
      </c>
      <c r="U1831" s="3">
        <f t="shared" si="342"/>
        <v>124.50690335305718</v>
      </c>
      <c r="V1831" s="3">
        <f t="shared" si="343"/>
        <v>70.012717756550373</v>
      </c>
      <c r="W1831" s="2">
        <f t="shared" si="344"/>
        <v>1.263157894736842</v>
      </c>
      <c r="X1831">
        <v>77</v>
      </c>
      <c r="Y1831">
        <v>39</v>
      </c>
      <c r="Z1831" s="2">
        <v>0.50600000000000001</v>
      </c>
      <c r="AA1831">
        <v>35</v>
      </c>
      <c r="AB1831">
        <v>19</v>
      </c>
      <c r="AC1831">
        <f t="shared" si="345"/>
        <v>57</v>
      </c>
      <c r="AD1831" s="2">
        <v>0.54300000000000004</v>
      </c>
      <c r="AE1831">
        <v>23</v>
      </c>
      <c r="AF1831">
        <v>18</v>
      </c>
      <c r="AG1831" s="2">
        <v>0.78300000000000003</v>
      </c>
      <c r="AH1831">
        <v>38</v>
      </c>
      <c r="AI1831">
        <v>9</v>
      </c>
      <c r="AJ1831">
        <v>47</v>
      </c>
      <c r="AK1831">
        <v>20</v>
      </c>
      <c r="AL1831">
        <v>19</v>
      </c>
      <c r="AM1831">
        <v>14</v>
      </c>
      <c r="AN1831">
        <v>240</v>
      </c>
      <c r="AO1831">
        <v>26</v>
      </c>
      <c r="AP1831">
        <v>27</v>
      </c>
      <c r="AQ1831">
        <v>29</v>
      </c>
      <c r="AR1831">
        <v>33</v>
      </c>
      <c r="AS1831">
        <v>21</v>
      </c>
      <c r="AT1831">
        <v>14</v>
      </c>
      <c r="AU1831">
        <v>17</v>
      </c>
      <c r="AV1831">
        <v>34</v>
      </c>
      <c r="AW1831">
        <f t="shared" si="346"/>
        <v>6</v>
      </c>
      <c r="AX1831">
        <f t="shared" si="347"/>
        <v>40</v>
      </c>
      <c r="AY1831" t="s">
        <v>102</v>
      </c>
      <c r="AZ1831" s="1">
        <v>46011.708333333336</v>
      </c>
      <c r="BA1831" s="1">
        <v>46011</v>
      </c>
      <c r="BB1831">
        <v>12</v>
      </c>
      <c r="BC1831" t="s">
        <v>122</v>
      </c>
      <c r="BD1831">
        <v>2025</v>
      </c>
    </row>
    <row r="1832" spans="1:56" x14ac:dyDescent="0.25">
      <c r="A1832">
        <v>22500385</v>
      </c>
      <c r="B1832" t="s">
        <v>66</v>
      </c>
      <c r="C1832" t="s">
        <v>67</v>
      </c>
      <c r="D1832">
        <v>1610612750</v>
      </c>
      <c r="E1832" t="str">
        <f t="shared" si="336"/>
        <v>161061275022500385</v>
      </c>
      <c r="F1832" t="s">
        <v>59</v>
      </c>
      <c r="G1832" t="s">
        <v>60</v>
      </c>
      <c r="H1832">
        <v>1610612760</v>
      </c>
      <c r="I1832" s="4" t="str">
        <f t="shared" si="337"/>
        <v>161061276022500385</v>
      </c>
      <c r="J1832">
        <v>1</v>
      </c>
      <c r="K1832">
        <v>1</v>
      </c>
      <c r="L1832">
        <v>112</v>
      </c>
      <c r="M1832">
        <v>107</v>
      </c>
      <c r="N1832">
        <v>20</v>
      </c>
      <c r="O1832">
        <v>6</v>
      </c>
      <c r="P1832">
        <v>8</v>
      </c>
      <c r="Q1832" s="2">
        <f t="shared" si="338"/>
        <v>0.51527419948472575</v>
      </c>
      <c r="R1832" s="3">
        <f t="shared" si="339"/>
        <v>77.680000000000007</v>
      </c>
      <c r="S1832" s="3">
        <f t="shared" si="340"/>
        <v>81.2</v>
      </c>
      <c r="T1832" s="3">
        <f t="shared" si="341"/>
        <v>144.1812564366632</v>
      </c>
      <c r="U1832" s="3">
        <f t="shared" si="342"/>
        <v>131.77339901477831</v>
      </c>
      <c r="V1832" s="3">
        <f t="shared" si="343"/>
        <v>12.407857421884898</v>
      </c>
      <c r="W1832" s="2">
        <f t="shared" si="344"/>
        <v>1.5384615384615385</v>
      </c>
      <c r="X1832">
        <v>88</v>
      </c>
      <c r="Y1832">
        <v>33</v>
      </c>
      <c r="Z1832" s="2">
        <v>0.375</v>
      </c>
      <c r="AA1832">
        <v>37</v>
      </c>
      <c r="AB1832">
        <v>13</v>
      </c>
      <c r="AC1832">
        <f t="shared" si="345"/>
        <v>39</v>
      </c>
      <c r="AD1832" s="2">
        <v>0.35099999999999998</v>
      </c>
      <c r="AE1832">
        <v>47</v>
      </c>
      <c r="AF1832">
        <v>33</v>
      </c>
      <c r="AG1832" s="2">
        <v>0.70199999999999996</v>
      </c>
      <c r="AH1832">
        <v>39</v>
      </c>
      <c r="AI1832">
        <v>18</v>
      </c>
      <c r="AJ1832">
        <v>57</v>
      </c>
      <c r="AK1832">
        <v>24</v>
      </c>
      <c r="AL1832">
        <v>13</v>
      </c>
      <c r="AM1832">
        <v>5</v>
      </c>
      <c r="AN1832">
        <v>240</v>
      </c>
      <c r="AO1832">
        <v>23</v>
      </c>
      <c r="AP1832">
        <v>25</v>
      </c>
      <c r="AQ1832">
        <v>35</v>
      </c>
      <c r="AR1832">
        <v>29</v>
      </c>
      <c r="AS1832">
        <v>7</v>
      </c>
      <c r="AT1832">
        <v>4</v>
      </c>
      <c r="AU1832">
        <v>15</v>
      </c>
      <c r="AV1832">
        <v>34</v>
      </c>
      <c r="AW1832">
        <f t="shared" si="346"/>
        <v>6</v>
      </c>
      <c r="AX1832">
        <f t="shared" si="347"/>
        <v>40</v>
      </c>
      <c r="AY1832" t="s">
        <v>102</v>
      </c>
      <c r="AZ1832" s="1">
        <v>46010.895833333336</v>
      </c>
      <c r="BA1832" s="1">
        <v>46010</v>
      </c>
      <c r="BB1832">
        <v>12</v>
      </c>
      <c r="BC1832" t="s">
        <v>122</v>
      </c>
      <c r="BD1832">
        <v>2025</v>
      </c>
    </row>
    <row r="1833" spans="1:56" x14ac:dyDescent="0.25">
      <c r="A1833">
        <v>22500385</v>
      </c>
      <c r="B1833" t="s">
        <v>59</v>
      </c>
      <c r="C1833" t="s">
        <v>60</v>
      </c>
      <c r="D1833">
        <v>1610612760</v>
      </c>
      <c r="E1833" t="str">
        <f t="shared" si="336"/>
        <v>161061276022500385</v>
      </c>
      <c r="F1833" t="s">
        <v>66</v>
      </c>
      <c r="G1833" t="s">
        <v>67</v>
      </c>
      <c r="H1833">
        <v>1610612750</v>
      </c>
      <c r="I1833" s="4" t="str">
        <f t="shared" si="337"/>
        <v>161061275022500385</v>
      </c>
      <c r="J1833">
        <v>0</v>
      </c>
      <c r="K1833">
        <v>0</v>
      </c>
      <c r="L1833">
        <v>107</v>
      </c>
      <c r="M1833">
        <v>112</v>
      </c>
      <c r="N1833">
        <v>16</v>
      </c>
      <c r="O1833">
        <v>10</v>
      </c>
      <c r="P1833">
        <v>7</v>
      </c>
      <c r="Q1833" s="2">
        <f t="shared" si="338"/>
        <v>0.5085551330798479</v>
      </c>
      <c r="R1833" s="3">
        <f t="shared" si="339"/>
        <v>81.2</v>
      </c>
      <c r="S1833" s="3">
        <f t="shared" si="340"/>
        <v>77.680000000000007</v>
      </c>
      <c r="T1833" s="3">
        <f t="shared" si="341"/>
        <v>131.77339901477831</v>
      </c>
      <c r="U1833" s="3">
        <f t="shared" si="342"/>
        <v>144.1812564366632</v>
      </c>
      <c r="V1833" s="3">
        <f t="shared" si="343"/>
        <v>-12.407857421884898</v>
      </c>
      <c r="W1833" s="2">
        <f t="shared" si="344"/>
        <v>1.4545454545454546</v>
      </c>
      <c r="X1833">
        <v>92</v>
      </c>
      <c r="Y1833">
        <v>34</v>
      </c>
      <c r="Z1833" s="2">
        <v>0.37</v>
      </c>
      <c r="AA1833">
        <v>39</v>
      </c>
      <c r="AB1833">
        <v>11</v>
      </c>
      <c r="AC1833">
        <f t="shared" si="345"/>
        <v>33</v>
      </c>
      <c r="AD1833" s="2">
        <v>0.28199999999999997</v>
      </c>
      <c r="AE1833">
        <v>30</v>
      </c>
      <c r="AF1833">
        <v>28</v>
      </c>
      <c r="AG1833" s="2">
        <v>0.93300000000000005</v>
      </c>
      <c r="AH1833">
        <v>39</v>
      </c>
      <c r="AI1833">
        <v>13</v>
      </c>
      <c r="AJ1833">
        <v>52</v>
      </c>
      <c r="AK1833">
        <v>30</v>
      </c>
      <c r="AL1833">
        <v>11</v>
      </c>
      <c r="AM1833">
        <v>-5</v>
      </c>
      <c r="AN1833">
        <v>240</v>
      </c>
      <c r="AO1833">
        <v>33</v>
      </c>
      <c r="AP1833">
        <v>18</v>
      </c>
      <c r="AQ1833">
        <v>34</v>
      </c>
      <c r="AR1833">
        <v>22</v>
      </c>
      <c r="AS1833">
        <v>12</v>
      </c>
      <c r="AT1833">
        <v>9</v>
      </c>
      <c r="AU1833">
        <v>21</v>
      </c>
      <c r="AV1833">
        <v>40</v>
      </c>
      <c r="AW1833">
        <f t="shared" si="346"/>
        <v>6</v>
      </c>
      <c r="AX1833">
        <f t="shared" si="347"/>
        <v>46</v>
      </c>
      <c r="AY1833" t="s">
        <v>102</v>
      </c>
      <c r="AZ1833" s="1">
        <v>46010.895833333336</v>
      </c>
      <c r="BA1833" s="1">
        <v>46010</v>
      </c>
      <c r="BB1833">
        <v>12</v>
      </c>
      <c r="BC1833" t="s">
        <v>122</v>
      </c>
      <c r="BD1833">
        <v>2025</v>
      </c>
    </row>
    <row r="1834" spans="1:56" x14ac:dyDescent="0.25">
      <c r="A1834">
        <v>22500383</v>
      </c>
      <c r="B1834" t="s">
        <v>53</v>
      </c>
      <c r="C1834" t="s">
        <v>54</v>
      </c>
      <c r="D1834">
        <v>1610612759</v>
      </c>
      <c r="E1834" t="str">
        <f t="shared" si="336"/>
        <v>161061275922500383</v>
      </c>
      <c r="F1834" t="s">
        <v>83</v>
      </c>
      <c r="G1834" t="s">
        <v>84</v>
      </c>
      <c r="H1834">
        <v>1610612737</v>
      </c>
      <c r="I1834" s="4" t="str">
        <f t="shared" si="337"/>
        <v>161061273722500383</v>
      </c>
      <c r="J1834">
        <v>0</v>
      </c>
      <c r="K1834">
        <v>1</v>
      </c>
      <c r="L1834">
        <v>126</v>
      </c>
      <c r="M1834">
        <v>98</v>
      </c>
      <c r="N1834">
        <v>31</v>
      </c>
      <c r="O1834">
        <v>4</v>
      </c>
      <c r="P1834">
        <v>11</v>
      </c>
      <c r="Q1834" s="2">
        <f t="shared" si="338"/>
        <v>0.62351543942992871</v>
      </c>
      <c r="R1834" s="3">
        <f t="shared" si="339"/>
        <v>75.040000000000006</v>
      </c>
      <c r="S1834" s="3">
        <f t="shared" si="340"/>
        <v>75.040000000000006</v>
      </c>
      <c r="T1834" s="3">
        <f t="shared" si="341"/>
        <v>167.91044776119401</v>
      </c>
      <c r="U1834" s="3">
        <f t="shared" si="342"/>
        <v>130.59701492537312</v>
      </c>
      <c r="V1834" s="3">
        <f t="shared" si="343"/>
        <v>37.31343283582089</v>
      </c>
      <c r="W1834" s="2">
        <f t="shared" si="344"/>
        <v>2.2142857142857144</v>
      </c>
      <c r="X1834">
        <v>94</v>
      </c>
      <c r="Y1834">
        <v>51</v>
      </c>
      <c r="Z1834" s="2">
        <v>0.54300000000000004</v>
      </c>
      <c r="AA1834">
        <v>36</v>
      </c>
      <c r="AB1834">
        <v>13</v>
      </c>
      <c r="AC1834">
        <f t="shared" si="345"/>
        <v>39</v>
      </c>
      <c r="AD1834" s="2">
        <v>0.36099999999999999</v>
      </c>
      <c r="AE1834">
        <v>16</v>
      </c>
      <c r="AF1834">
        <v>11</v>
      </c>
      <c r="AG1834" s="2">
        <v>0.68799999999999994</v>
      </c>
      <c r="AH1834">
        <v>44</v>
      </c>
      <c r="AI1834">
        <v>12</v>
      </c>
      <c r="AJ1834">
        <v>56</v>
      </c>
      <c r="AK1834">
        <v>12</v>
      </c>
      <c r="AL1834">
        <v>14</v>
      </c>
      <c r="AM1834">
        <v>28</v>
      </c>
      <c r="AN1834">
        <v>240</v>
      </c>
      <c r="AO1834">
        <v>32</v>
      </c>
      <c r="AP1834">
        <v>36</v>
      </c>
      <c r="AQ1834">
        <v>34</v>
      </c>
      <c r="AR1834">
        <v>24</v>
      </c>
      <c r="AS1834">
        <v>38</v>
      </c>
      <c r="AT1834">
        <v>24</v>
      </c>
      <c r="AU1834">
        <v>15</v>
      </c>
      <c r="AV1834">
        <v>60</v>
      </c>
      <c r="AW1834">
        <f t="shared" si="346"/>
        <v>16</v>
      </c>
      <c r="AX1834">
        <f t="shared" si="347"/>
        <v>76</v>
      </c>
      <c r="AY1834" t="s">
        <v>102</v>
      </c>
      <c r="AZ1834" s="1">
        <v>46010.8125</v>
      </c>
      <c r="BA1834" s="1">
        <v>46010</v>
      </c>
      <c r="BB1834">
        <v>12</v>
      </c>
      <c r="BC1834" t="s">
        <v>122</v>
      </c>
      <c r="BD1834">
        <v>2025</v>
      </c>
    </row>
    <row r="1835" spans="1:56" x14ac:dyDescent="0.25">
      <c r="A1835">
        <v>22500383</v>
      </c>
      <c r="B1835" t="s">
        <v>83</v>
      </c>
      <c r="C1835" t="s">
        <v>84</v>
      </c>
      <c r="D1835">
        <v>1610612737</v>
      </c>
      <c r="E1835" t="str">
        <f t="shared" si="336"/>
        <v>161061273722500383</v>
      </c>
      <c r="F1835" t="s">
        <v>53</v>
      </c>
      <c r="G1835" t="s">
        <v>54</v>
      </c>
      <c r="H1835">
        <v>1610612759</v>
      </c>
      <c r="I1835" s="4" t="str">
        <f t="shared" si="337"/>
        <v>161061275922500383</v>
      </c>
      <c r="J1835">
        <v>1</v>
      </c>
      <c r="K1835">
        <v>0</v>
      </c>
      <c r="L1835">
        <v>98</v>
      </c>
      <c r="M1835">
        <v>126</v>
      </c>
      <c r="N1835">
        <v>26</v>
      </c>
      <c r="O1835">
        <v>1</v>
      </c>
      <c r="P1835">
        <v>7</v>
      </c>
      <c r="Q1835" s="2">
        <f t="shared" si="338"/>
        <v>0.48495645288994454</v>
      </c>
      <c r="R1835" s="3">
        <f t="shared" si="339"/>
        <v>75.040000000000006</v>
      </c>
      <c r="S1835" s="3">
        <f t="shared" si="340"/>
        <v>75.040000000000006</v>
      </c>
      <c r="T1835" s="3">
        <f t="shared" si="341"/>
        <v>130.59701492537312</v>
      </c>
      <c r="U1835" s="3">
        <f t="shared" si="342"/>
        <v>167.91044776119401</v>
      </c>
      <c r="V1835" s="3">
        <f t="shared" si="343"/>
        <v>-37.31343283582089</v>
      </c>
      <c r="W1835" s="2">
        <f t="shared" si="344"/>
        <v>1.625</v>
      </c>
      <c r="X1835">
        <v>94</v>
      </c>
      <c r="Y1835">
        <v>38</v>
      </c>
      <c r="Z1835" s="2">
        <v>0.40400000000000003</v>
      </c>
      <c r="AA1835">
        <v>40</v>
      </c>
      <c r="AB1835">
        <v>10</v>
      </c>
      <c r="AC1835">
        <f t="shared" si="345"/>
        <v>30</v>
      </c>
      <c r="AD1835" s="2">
        <v>0.25</v>
      </c>
      <c r="AE1835">
        <v>16</v>
      </c>
      <c r="AF1835">
        <v>12</v>
      </c>
      <c r="AG1835" s="2">
        <v>0.75</v>
      </c>
      <c r="AH1835">
        <v>33</v>
      </c>
      <c r="AI1835">
        <v>10</v>
      </c>
      <c r="AJ1835">
        <v>43</v>
      </c>
      <c r="AK1835">
        <v>14</v>
      </c>
      <c r="AL1835">
        <v>16</v>
      </c>
      <c r="AM1835">
        <v>-28</v>
      </c>
      <c r="AN1835">
        <v>240</v>
      </c>
      <c r="AO1835">
        <v>19</v>
      </c>
      <c r="AP1835">
        <v>25</v>
      </c>
      <c r="AQ1835">
        <v>28</v>
      </c>
      <c r="AR1835">
        <v>26</v>
      </c>
      <c r="AS1835">
        <v>1</v>
      </c>
      <c r="AT1835">
        <v>13</v>
      </c>
      <c r="AU1835">
        <v>16</v>
      </c>
      <c r="AV1835">
        <v>50</v>
      </c>
      <c r="AW1835">
        <f t="shared" si="346"/>
        <v>6</v>
      </c>
      <c r="AX1835">
        <f t="shared" si="347"/>
        <v>56</v>
      </c>
      <c r="AY1835" t="s">
        <v>102</v>
      </c>
      <c r="AZ1835" s="1">
        <v>46010.8125</v>
      </c>
      <c r="BA1835" s="1">
        <v>46010</v>
      </c>
      <c r="BB1835">
        <v>12</v>
      </c>
      <c r="BC1835" t="s">
        <v>122</v>
      </c>
      <c r="BD1835">
        <v>2025</v>
      </c>
    </row>
    <row r="1836" spans="1:56" x14ac:dyDescent="0.25">
      <c r="A1836">
        <v>22500384</v>
      </c>
      <c r="B1836" t="s">
        <v>100</v>
      </c>
      <c r="C1836" t="s">
        <v>101</v>
      </c>
      <c r="D1836">
        <v>1610612741</v>
      </c>
      <c r="E1836" t="str">
        <f t="shared" si="336"/>
        <v>161061274122500384</v>
      </c>
      <c r="F1836" t="s">
        <v>62</v>
      </c>
      <c r="G1836" t="s">
        <v>63</v>
      </c>
      <c r="H1836">
        <v>1610612739</v>
      </c>
      <c r="I1836" s="4" t="str">
        <f t="shared" si="337"/>
        <v>161061273922500384</v>
      </c>
      <c r="J1836">
        <v>0</v>
      </c>
      <c r="K1836">
        <v>1</v>
      </c>
      <c r="L1836">
        <v>136</v>
      </c>
      <c r="M1836">
        <v>125</v>
      </c>
      <c r="N1836">
        <v>34</v>
      </c>
      <c r="O1836">
        <v>5</v>
      </c>
      <c r="P1836">
        <v>12</v>
      </c>
      <c r="Q1836" s="2">
        <f t="shared" si="338"/>
        <v>0.62615101289134445</v>
      </c>
      <c r="R1836" s="3">
        <f t="shared" si="339"/>
        <v>83.6</v>
      </c>
      <c r="S1836" s="3">
        <f t="shared" si="340"/>
        <v>81.36</v>
      </c>
      <c r="T1836" s="3">
        <f t="shared" si="341"/>
        <v>162.67942583732059</v>
      </c>
      <c r="U1836" s="3">
        <f t="shared" si="342"/>
        <v>153.63815142576206</v>
      </c>
      <c r="V1836" s="3">
        <f t="shared" si="343"/>
        <v>9.0412744115585326</v>
      </c>
      <c r="W1836" s="2">
        <f t="shared" si="344"/>
        <v>2.8333333333333335</v>
      </c>
      <c r="X1836">
        <v>102</v>
      </c>
      <c r="Y1836">
        <v>53</v>
      </c>
      <c r="Z1836" s="2">
        <v>0.52</v>
      </c>
      <c r="AA1836">
        <v>47</v>
      </c>
      <c r="AB1836">
        <v>18</v>
      </c>
      <c r="AC1836">
        <f t="shared" si="345"/>
        <v>54</v>
      </c>
      <c r="AD1836" s="2">
        <v>0.38300000000000001</v>
      </c>
      <c r="AE1836">
        <v>15</v>
      </c>
      <c r="AF1836">
        <v>12</v>
      </c>
      <c r="AG1836" s="2">
        <v>0.8</v>
      </c>
      <c r="AH1836">
        <v>35</v>
      </c>
      <c r="AI1836">
        <v>13</v>
      </c>
      <c r="AJ1836">
        <v>48</v>
      </c>
      <c r="AK1836">
        <v>14</v>
      </c>
      <c r="AL1836">
        <v>12</v>
      </c>
      <c r="AM1836">
        <v>11</v>
      </c>
      <c r="AN1836">
        <v>240</v>
      </c>
      <c r="AO1836">
        <v>32</v>
      </c>
      <c r="AP1836">
        <v>34</v>
      </c>
      <c r="AQ1836">
        <v>35</v>
      </c>
      <c r="AR1836">
        <v>35</v>
      </c>
      <c r="AS1836">
        <v>14</v>
      </c>
      <c r="AT1836">
        <v>20</v>
      </c>
      <c r="AU1836">
        <v>21</v>
      </c>
      <c r="AV1836">
        <v>58</v>
      </c>
      <c r="AW1836">
        <f t="shared" si="346"/>
        <v>12</v>
      </c>
      <c r="AX1836">
        <f t="shared" si="347"/>
        <v>70</v>
      </c>
      <c r="AY1836" t="s">
        <v>102</v>
      </c>
      <c r="AZ1836" s="1">
        <v>46010.8125</v>
      </c>
      <c r="BA1836" s="1">
        <v>46010</v>
      </c>
      <c r="BB1836">
        <v>12</v>
      </c>
      <c r="BC1836" t="s">
        <v>122</v>
      </c>
      <c r="BD1836">
        <v>2025</v>
      </c>
    </row>
    <row r="1837" spans="1:56" x14ac:dyDescent="0.25">
      <c r="A1837">
        <v>22500384</v>
      </c>
      <c r="B1837" t="s">
        <v>62</v>
      </c>
      <c r="C1837" t="s">
        <v>63</v>
      </c>
      <c r="D1837">
        <v>1610612739</v>
      </c>
      <c r="E1837" t="str">
        <f t="shared" si="336"/>
        <v>161061273922500384</v>
      </c>
      <c r="F1837" t="s">
        <v>100</v>
      </c>
      <c r="G1837" t="s">
        <v>101</v>
      </c>
      <c r="H1837">
        <v>1610612741</v>
      </c>
      <c r="I1837" s="4" t="str">
        <f t="shared" si="337"/>
        <v>161061274122500384</v>
      </c>
      <c r="J1837">
        <v>1</v>
      </c>
      <c r="K1837">
        <v>0</v>
      </c>
      <c r="L1837">
        <v>125</v>
      </c>
      <c r="M1837">
        <v>136</v>
      </c>
      <c r="N1837">
        <v>31</v>
      </c>
      <c r="O1837">
        <v>1</v>
      </c>
      <c r="P1837">
        <v>10</v>
      </c>
      <c r="Q1837" s="2">
        <f t="shared" si="338"/>
        <v>0.5715069495245062</v>
      </c>
      <c r="R1837" s="3">
        <f t="shared" si="339"/>
        <v>81.36</v>
      </c>
      <c r="S1837" s="3">
        <f t="shared" si="340"/>
        <v>83.6</v>
      </c>
      <c r="T1837" s="3">
        <f t="shared" si="341"/>
        <v>153.63815142576206</v>
      </c>
      <c r="U1837" s="3">
        <f t="shared" si="342"/>
        <v>162.67942583732059</v>
      </c>
      <c r="V1837" s="3">
        <f t="shared" si="343"/>
        <v>-9.0412744115585326</v>
      </c>
      <c r="W1837" s="2">
        <f t="shared" si="344"/>
        <v>2.0666666666666669</v>
      </c>
      <c r="X1837">
        <v>101</v>
      </c>
      <c r="Y1837">
        <v>48</v>
      </c>
      <c r="Z1837" s="2">
        <v>0.47499999999999998</v>
      </c>
      <c r="AA1837">
        <v>39</v>
      </c>
      <c r="AB1837">
        <v>14</v>
      </c>
      <c r="AC1837">
        <f t="shared" si="345"/>
        <v>42</v>
      </c>
      <c r="AD1837" s="2">
        <v>0.35899999999999999</v>
      </c>
      <c r="AE1837">
        <v>19</v>
      </c>
      <c r="AF1837">
        <v>15</v>
      </c>
      <c r="AG1837" s="2">
        <v>0.78900000000000003</v>
      </c>
      <c r="AH1837">
        <v>33</v>
      </c>
      <c r="AI1837">
        <v>13</v>
      </c>
      <c r="AJ1837">
        <v>46</v>
      </c>
      <c r="AK1837">
        <v>17</v>
      </c>
      <c r="AL1837">
        <v>15</v>
      </c>
      <c r="AM1837">
        <v>-11</v>
      </c>
      <c r="AN1837">
        <v>240</v>
      </c>
      <c r="AO1837">
        <v>32</v>
      </c>
      <c r="AP1837">
        <v>23</v>
      </c>
      <c r="AQ1837">
        <v>44</v>
      </c>
      <c r="AR1837">
        <v>26</v>
      </c>
      <c r="AS1837">
        <v>11</v>
      </c>
      <c r="AT1837">
        <v>7</v>
      </c>
      <c r="AU1837">
        <v>14</v>
      </c>
      <c r="AV1837">
        <v>62</v>
      </c>
      <c r="AW1837">
        <f t="shared" si="346"/>
        <v>6</v>
      </c>
      <c r="AX1837">
        <f t="shared" si="347"/>
        <v>68</v>
      </c>
      <c r="AY1837" t="s">
        <v>102</v>
      </c>
      <c r="AZ1837" s="1">
        <v>46010.8125</v>
      </c>
      <c r="BA1837" s="1">
        <v>46010</v>
      </c>
      <c r="BB1837">
        <v>12</v>
      </c>
      <c r="BC1837" t="s">
        <v>122</v>
      </c>
      <c r="BD1837">
        <v>2025</v>
      </c>
    </row>
    <row r="1838" spans="1:56" x14ac:dyDescent="0.25">
      <c r="A1838">
        <v>22500381</v>
      </c>
      <c r="B1838" t="s">
        <v>76</v>
      </c>
      <c r="C1838" t="s">
        <v>77</v>
      </c>
      <c r="D1838">
        <v>1610612738</v>
      </c>
      <c r="E1838" t="str">
        <f t="shared" si="336"/>
        <v>161061273822500381</v>
      </c>
      <c r="F1838" t="s">
        <v>96</v>
      </c>
      <c r="G1838" t="s">
        <v>97</v>
      </c>
      <c r="H1838">
        <v>1610612748</v>
      </c>
      <c r="I1838" s="4" t="str">
        <f t="shared" si="337"/>
        <v>161061274822500381</v>
      </c>
      <c r="J1838">
        <v>1</v>
      </c>
      <c r="K1838">
        <v>1</v>
      </c>
      <c r="L1838">
        <v>129</v>
      </c>
      <c r="M1838">
        <v>116</v>
      </c>
      <c r="N1838">
        <v>25</v>
      </c>
      <c r="O1838">
        <v>8</v>
      </c>
      <c r="P1838">
        <v>8</v>
      </c>
      <c r="Q1838" s="2">
        <f t="shared" si="338"/>
        <v>0.69684528954191871</v>
      </c>
      <c r="R1838" s="3">
        <f t="shared" si="339"/>
        <v>72.56</v>
      </c>
      <c r="S1838" s="3">
        <f t="shared" si="340"/>
        <v>82.56</v>
      </c>
      <c r="T1838" s="3">
        <f t="shared" si="341"/>
        <v>177.78390297684675</v>
      </c>
      <c r="U1838" s="3">
        <f t="shared" si="342"/>
        <v>140.50387596899225</v>
      </c>
      <c r="V1838" s="3">
        <f t="shared" si="343"/>
        <v>37.2800270078545</v>
      </c>
      <c r="W1838" s="2">
        <f t="shared" si="344"/>
        <v>1.7857142857142858</v>
      </c>
      <c r="X1838">
        <v>82</v>
      </c>
      <c r="Y1838">
        <v>44</v>
      </c>
      <c r="Z1838" s="2">
        <v>0.53700000000000003</v>
      </c>
      <c r="AA1838">
        <v>43</v>
      </c>
      <c r="AB1838">
        <v>21</v>
      </c>
      <c r="AC1838">
        <f t="shared" si="345"/>
        <v>63</v>
      </c>
      <c r="AD1838" s="2">
        <v>0.48799999999999999</v>
      </c>
      <c r="AE1838">
        <v>24</v>
      </c>
      <c r="AF1838">
        <v>20</v>
      </c>
      <c r="AG1838" s="2">
        <v>0.83299999999999996</v>
      </c>
      <c r="AH1838">
        <v>40</v>
      </c>
      <c r="AI1838">
        <v>6</v>
      </c>
      <c r="AJ1838">
        <v>46</v>
      </c>
      <c r="AK1838">
        <v>19</v>
      </c>
      <c r="AL1838">
        <v>14</v>
      </c>
      <c r="AM1838">
        <v>13</v>
      </c>
      <c r="AN1838">
        <v>240</v>
      </c>
      <c r="AO1838">
        <v>30</v>
      </c>
      <c r="AP1838">
        <v>28</v>
      </c>
      <c r="AQ1838">
        <v>34</v>
      </c>
      <c r="AR1838">
        <v>37</v>
      </c>
      <c r="AS1838">
        <v>19</v>
      </c>
      <c r="AT1838">
        <v>12</v>
      </c>
      <c r="AU1838">
        <v>17</v>
      </c>
      <c r="AV1838">
        <v>42</v>
      </c>
      <c r="AW1838">
        <f t="shared" si="346"/>
        <v>4</v>
      </c>
      <c r="AX1838">
        <f t="shared" si="347"/>
        <v>46</v>
      </c>
      <c r="AY1838" t="s">
        <v>102</v>
      </c>
      <c r="AZ1838" s="1">
        <v>46010.791666666664</v>
      </c>
      <c r="BA1838" s="1">
        <v>46010</v>
      </c>
      <c r="BB1838">
        <v>12</v>
      </c>
      <c r="BC1838" t="s">
        <v>122</v>
      </c>
      <c r="BD1838">
        <v>2025</v>
      </c>
    </row>
    <row r="1839" spans="1:56" x14ac:dyDescent="0.25">
      <c r="A1839">
        <v>22500381</v>
      </c>
      <c r="B1839" t="s">
        <v>96</v>
      </c>
      <c r="C1839" t="s">
        <v>97</v>
      </c>
      <c r="D1839">
        <v>1610612748</v>
      </c>
      <c r="E1839" t="str">
        <f t="shared" si="336"/>
        <v>161061274822500381</v>
      </c>
      <c r="F1839" t="s">
        <v>76</v>
      </c>
      <c r="G1839" t="s">
        <v>77</v>
      </c>
      <c r="H1839">
        <v>1610612738</v>
      </c>
      <c r="I1839" s="4" t="str">
        <f t="shared" si="337"/>
        <v>161061273822500381</v>
      </c>
      <c r="J1839">
        <v>0</v>
      </c>
      <c r="K1839">
        <v>0</v>
      </c>
      <c r="L1839">
        <v>116</v>
      </c>
      <c r="M1839">
        <v>129</v>
      </c>
      <c r="N1839">
        <v>27</v>
      </c>
      <c r="O1839">
        <v>1</v>
      </c>
      <c r="P1839">
        <v>6</v>
      </c>
      <c r="Q1839" s="2">
        <f t="shared" si="338"/>
        <v>0.51528073916133621</v>
      </c>
      <c r="R1839" s="3">
        <f t="shared" si="339"/>
        <v>82.56</v>
      </c>
      <c r="S1839" s="3">
        <f t="shared" si="340"/>
        <v>72.56</v>
      </c>
      <c r="T1839" s="3">
        <f t="shared" si="341"/>
        <v>140.50387596899225</v>
      </c>
      <c r="U1839" s="3">
        <f t="shared" si="342"/>
        <v>177.78390297684675</v>
      </c>
      <c r="V1839" s="3">
        <f t="shared" si="343"/>
        <v>-37.2800270078545</v>
      </c>
      <c r="W1839" s="2">
        <f t="shared" si="344"/>
        <v>2.0769230769230771</v>
      </c>
      <c r="X1839">
        <v>102</v>
      </c>
      <c r="Y1839">
        <v>40</v>
      </c>
      <c r="Z1839" s="2">
        <v>0.39200000000000002</v>
      </c>
      <c r="AA1839">
        <v>49</v>
      </c>
      <c r="AB1839">
        <v>19</v>
      </c>
      <c r="AC1839">
        <f t="shared" si="345"/>
        <v>57</v>
      </c>
      <c r="AD1839" s="2">
        <v>0.38800000000000001</v>
      </c>
      <c r="AE1839">
        <v>24</v>
      </c>
      <c r="AF1839">
        <v>17</v>
      </c>
      <c r="AG1839" s="2">
        <v>0.70799999999999996</v>
      </c>
      <c r="AH1839">
        <v>30</v>
      </c>
      <c r="AI1839">
        <v>17</v>
      </c>
      <c r="AJ1839">
        <v>47</v>
      </c>
      <c r="AK1839">
        <v>20</v>
      </c>
      <c r="AL1839">
        <v>13</v>
      </c>
      <c r="AM1839">
        <v>-13</v>
      </c>
      <c r="AN1839">
        <v>240</v>
      </c>
      <c r="AO1839">
        <v>29</v>
      </c>
      <c r="AP1839">
        <v>29</v>
      </c>
      <c r="AQ1839">
        <v>31</v>
      </c>
      <c r="AR1839">
        <v>27</v>
      </c>
      <c r="AS1839">
        <v>8</v>
      </c>
      <c r="AT1839">
        <v>5</v>
      </c>
      <c r="AU1839">
        <v>25</v>
      </c>
      <c r="AV1839">
        <v>36</v>
      </c>
      <c r="AW1839">
        <f t="shared" si="346"/>
        <v>6</v>
      </c>
      <c r="AX1839">
        <f t="shared" si="347"/>
        <v>42</v>
      </c>
      <c r="AY1839" t="s">
        <v>102</v>
      </c>
      <c r="AZ1839" s="1">
        <v>46010.791666666664</v>
      </c>
      <c r="BA1839" s="1">
        <v>46010</v>
      </c>
      <c r="BB1839">
        <v>12</v>
      </c>
      <c r="BC1839" t="s">
        <v>122</v>
      </c>
      <c r="BD1839">
        <v>2025</v>
      </c>
    </row>
    <row r="1840" spans="1:56" x14ac:dyDescent="0.25">
      <c r="A1840">
        <v>22500382</v>
      </c>
      <c r="B1840" t="s">
        <v>55</v>
      </c>
      <c r="C1840" t="s">
        <v>56</v>
      </c>
      <c r="D1840">
        <v>1610612752</v>
      </c>
      <c r="E1840" t="str">
        <f t="shared" si="336"/>
        <v>161061275222500382</v>
      </c>
      <c r="F1840" t="s">
        <v>70</v>
      </c>
      <c r="G1840" t="s">
        <v>71</v>
      </c>
      <c r="H1840">
        <v>1610612755</v>
      </c>
      <c r="I1840" s="4" t="str">
        <f t="shared" si="337"/>
        <v>161061275522500382</v>
      </c>
      <c r="J1840">
        <v>1</v>
      </c>
      <c r="K1840">
        <v>0</v>
      </c>
      <c r="L1840">
        <v>107</v>
      </c>
      <c r="M1840">
        <v>116</v>
      </c>
      <c r="N1840">
        <v>26</v>
      </c>
      <c r="O1840">
        <v>3</v>
      </c>
      <c r="P1840">
        <v>3</v>
      </c>
      <c r="Q1840" s="2">
        <f t="shared" si="338"/>
        <v>0.54040404040404044</v>
      </c>
      <c r="R1840" s="3">
        <f t="shared" si="339"/>
        <v>60</v>
      </c>
      <c r="S1840" s="3">
        <f t="shared" si="340"/>
        <v>77.239999999999995</v>
      </c>
      <c r="T1840" s="3">
        <f t="shared" si="341"/>
        <v>178.33333333333334</v>
      </c>
      <c r="U1840" s="3">
        <f t="shared" si="342"/>
        <v>150.18125323666496</v>
      </c>
      <c r="V1840" s="3">
        <f t="shared" si="343"/>
        <v>28.152080096668385</v>
      </c>
      <c r="W1840" s="2">
        <f t="shared" si="344"/>
        <v>1.4444444444444444</v>
      </c>
      <c r="X1840">
        <v>88</v>
      </c>
      <c r="Y1840">
        <v>39</v>
      </c>
      <c r="Z1840" s="2">
        <v>0.443</v>
      </c>
      <c r="AA1840">
        <v>32</v>
      </c>
      <c r="AB1840">
        <v>8</v>
      </c>
      <c r="AC1840">
        <f t="shared" si="345"/>
        <v>24</v>
      </c>
      <c r="AD1840" s="2">
        <v>0.25</v>
      </c>
      <c r="AE1840">
        <v>25</v>
      </c>
      <c r="AF1840">
        <v>21</v>
      </c>
      <c r="AG1840" s="2">
        <v>0.84</v>
      </c>
      <c r="AH1840">
        <v>36</v>
      </c>
      <c r="AI1840">
        <v>21</v>
      </c>
      <c r="AJ1840">
        <v>57</v>
      </c>
      <c r="AK1840">
        <v>21</v>
      </c>
      <c r="AL1840">
        <v>18</v>
      </c>
      <c r="AM1840">
        <v>-9</v>
      </c>
      <c r="AN1840">
        <v>240</v>
      </c>
      <c r="AO1840">
        <v>29</v>
      </c>
      <c r="AP1840">
        <v>30</v>
      </c>
      <c r="AQ1840">
        <v>28</v>
      </c>
      <c r="AR1840">
        <v>20</v>
      </c>
      <c r="AS1840">
        <v>6</v>
      </c>
      <c r="AT1840">
        <v>7</v>
      </c>
      <c r="AU1840">
        <v>2</v>
      </c>
      <c r="AV1840">
        <v>60</v>
      </c>
      <c r="AW1840">
        <f t="shared" si="346"/>
        <v>2</v>
      </c>
      <c r="AX1840">
        <f t="shared" si="347"/>
        <v>62</v>
      </c>
      <c r="AY1840" t="s">
        <v>102</v>
      </c>
      <c r="AZ1840" s="1">
        <v>46010.791666666664</v>
      </c>
      <c r="BA1840" s="1">
        <v>46010</v>
      </c>
      <c r="BB1840">
        <v>12</v>
      </c>
      <c r="BC1840" t="s">
        <v>122</v>
      </c>
      <c r="BD1840">
        <v>2025</v>
      </c>
    </row>
    <row r="1841" spans="1:56" x14ac:dyDescent="0.25">
      <c r="A1841">
        <v>22500382</v>
      </c>
      <c r="B1841" t="s">
        <v>70</v>
      </c>
      <c r="C1841" t="s">
        <v>71</v>
      </c>
      <c r="D1841">
        <v>1610612755</v>
      </c>
      <c r="E1841" t="str">
        <f t="shared" si="336"/>
        <v>161061275522500382</v>
      </c>
      <c r="F1841" t="s">
        <v>55</v>
      </c>
      <c r="G1841" t="s">
        <v>56</v>
      </c>
      <c r="H1841">
        <v>1610612752</v>
      </c>
      <c r="I1841" s="4" t="str">
        <f t="shared" si="337"/>
        <v>161061275222500382</v>
      </c>
      <c r="J1841">
        <v>0</v>
      </c>
      <c r="K1841">
        <v>1</v>
      </c>
      <c r="L1841">
        <v>116</v>
      </c>
      <c r="M1841">
        <v>107</v>
      </c>
      <c r="N1841">
        <v>21</v>
      </c>
      <c r="O1841">
        <v>8</v>
      </c>
      <c r="P1841">
        <v>7</v>
      </c>
      <c r="Q1841" s="2">
        <f t="shared" si="338"/>
        <v>0.59646236116824358</v>
      </c>
      <c r="R1841" s="3">
        <f t="shared" si="339"/>
        <v>77.239999999999995</v>
      </c>
      <c r="S1841" s="3">
        <f t="shared" si="340"/>
        <v>60</v>
      </c>
      <c r="T1841" s="3">
        <f t="shared" si="341"/>
        <v>150.18125323666496</v>
      </c>
      <c r="U1841" s="3">
        <f t="shared" si="342"/>
        <v>178.33333333333334</v>
      </c>
      <c r="V1841" s="3">
        <f t="shared" si="343"/>
        <v>-28.152080096668385</v>
      </c>
      <c r="W1841" s="2">
        <f t="shared" si="344"/>
        <v>2.1</v>
      </c>
      <c r="X1841">
        <v>88</v>
      </c>
      <c r="Y1841">
        <v>40</v>
      </c>
      <c r="Z1841" s="2">
        <v>0.45500000000000002</v>
      </c>
      <c r="AA1841">
        <v>41</v>
      </c>
      <c r="AB1841">
        <v>17</v>
      </c>
      <c r="AC1841">
        <f t="shared" si="345"/>
        <v>51</v>
      </c>
      <c r="AD1841" s="2">
        <v>0.41499999999999998</v>
      </c>
      <c r="AE1841">
        <v>21</v>
      </c>
      <c r="AF1841">
        <v>19</v>
      </c>
      <c r="AG1841" s="2">
        <v>0.90500000000000003</v>
      </c>
      <c r="AH1841">
        <v>26</v>
      </c>
      <c r="AI1841">
        <v>10</v>
      </c>
      <c r="AJ1841">
        <v>36</v>
      </c>
      <c r="AK1841">
        <v>24</v>
      </c>
      <c r="AL1841">
        <v>10</v>
      </c>
      <c r="AM1841">
        <v>9</v>
      </c>
      <c r="AN1841">
        <v>240</v>
      </c>
      <c r="AO1841">
        <v>29</v>
      </c>
      <c r="AP1841">
        <v>28</v>
      </c>
      <c r="AQ1841">
        <v>31</v>
      </c>
      <c r="AR1841">
        <v>28</v>
      </c>
      <c r="AS1841">
        <v>9</v>
      </c>
      <c r="AT1841">
        <v>6</v>
      </c>
      <c r="AU1841">
        <v>16</v>
      </c>
      <c r="AV1841">
        <v>36</v>
      </c>
      <c r="AW1841">
        <f t="shared" si="346"/>
        <v>10</v>
      </c>
      <c r="AX1841">
        <f t="shared" si="347"/>
        <v>46</v>
      </c>
      <c r="AY1841" t="s">
        <v>102</v>
      </c>
      <c r="AZ1841" s="1">
        <v>46010.791666666664</v>
      </c>
      <c r="BA1841" s="1">
        <v>46010</v>
      </c>
      <c r="BB1841">
        <v>12</v>
      </c>
      <c r="BC1841" t="s">
        <v>122</v>
      </c>
      <c r="BD1841">
        <v>2025</v>
      </c>
    </row>
    <row r="1842" spans="1:56" x14ac:dyDescent="0.25">
      <c r="A1842">
        <v>22500380</v>
      </c>
      <c r="B1842" t="s">
        <v>85</v>
      </c>
      <c r="C1842" t="s">
        <v>86</v>
      </c>
      <c r="D1842">
        <v>1610612757</v>
      </c>
      <c r="E1842" t="str">
        <f t="shared" si="336"/>
        <v>161061275722500380</v>
      </c>
      <c r="F1842" t="s">
        <v>109</v>
      </c>
      <c r="G1842" t="s">
        <v>110</v>
      </c>
      <c r="H1842">
        <v>1610612758</v>
      </c>
      <c r="I1842" s="4" t="str">
        <f t="shared" si="337"/>
        <v>161061275822500380</v>
      </c>
      <c r="J1842">
        <v>1</v>
      </c>
      <c r="K1842">
        <v>1</v>
      </c>
      <c r="L1842">
        <v>134</v>
      </c>
      <c r="M1842">
        <v>133</v>
      </c>
      <c r="N1842">
        <v>30</v>
      </c>
      <c r="O1842">
        <v>6</v>
      </c>
      <c r="P1842">
        <v>6</v>
      </c>
      <c r="Q1842" s="2">
        <f t="shared" si="338"/>
        <v>0.57011572498298169</v>
      </c>
      <c r="R1842" s="3">
        <f t="shared" si="339"/>
        <v>81.52</v>
      </c>
      <c r="S1842" s="3">
        <f t="shared" si="340"/>
        <v>79.960000000000008</v>
      </c>
      <c r="T1842" s="3">
        <f t="shared" si="341"/>
        <v>164.37684003925418</v>
      </c>
      <c r="U1842" s="3">
        <f t="shared" si="342"/>
        <v>166.33316658329161</v>
      </c>
      <c r="V1842" s="3">
        <f t="shared" si="343"/>
        <v>-1.956326544037438</v>
      </c>
      <c r="W1842" s="2">
        <f t="shared" si="344"/>
        <v>1.5789473684210527</v>
      </c>
      <c r="X1842">
        <v>103</v>
      </c>
      <c r="Y1842">
        <v>49</v>
      </c>
      <c r="Z1842" s="2">
        <v>0.47599999999999998</v>
      </c>
      <c r="AA1842">
        <v>45</v>
      </c>
      <c r="AB1842">
        <v>15</v>
      </c>
      <c r="AC1842">
        <f t="shared" si="345"/>
        <v>45</v>
      </c>
      <c r="AD1842" s="2">
        <v>0.33300000000000002</v>
      </c>
      <c r="AE1842">
        <v>33</v>
      </c>
      <c r="AF1842">
        <v>21</v>
      </c>
      <c r="AG1842" s="2">
        <v>0.63600000000000001</v>
      </c>
      <c r="AH1842">
        <v>27</v>
      </c>
      <c r="AI1842">
        <v>17</v>
      </c>
      <c r="AJ1842">
        <v>44</v>
      </c>
      <c r="AK1842">
        <v>27</v>
      </c>
      <c r="AL1842">
        <v>19</v>
      </c>
      <c r="AM1842">
        <v>1</v>
      </c>
      <c r="AN1842">
        <v>265</v>
      </c>
      <c r="AO1842">
        <v>36</v>
      </c>
      <c r="AP1842">
        <v>27</v>
      </c>
      <c r="AQ1842">
        <v>19</v>
      </c>
      <c r="AR1842">
        <v>33</v>
      </c>
      <c r="AS1842">
        <v>18</v>
      </c>
      <c r="AT1842">
        <v>4</v>
      </c>
      <c r="AU1842">
        <v>20</v>
      </c>
      <c r="AV1842">
        <v>62</v>
      </c>
      <c r="AW1842">
        <f t="shared" si="346"/>
        <v>6</v>
      </c>
      <c r="AX1842">
        <f t="shared" si="347"/>
        <v>68</v>
      </c>
      <c r="AY1842" t="s">
        <v>102</v>
      </c>
      <c r="AZ1842" s="1">
        <v>46009.916666666664</v>
      </c>
      <c r="BA1842" s="1">
        <v>46009</v>
      </c>
      <c r="BB1842">
        <v>12</v>
      </c>
      <c r="BC1842" t="s">
        <v>122</v>
      </c>
      <c r="BD1842">
        <v>2025</v>
      </c>
    </row>
    <row r="1843" spans="1:56" x14ac:dyDescent="0.25">
      <c r="A1843">
        <v>22500380</v>
      </c>
      <c r="B1843" t="s">
        <v>109</v>
      </c>
      <c r="C1843" t="s">
        <v>110</v>
      </c>
      <c r="D1843">
        <v>1610612758</v>
      </c>
      <c r="E1843" t="str">
        <f t="shared" si="336"/>
        <v>161061275822500380</v>
      </c>
      <c r="F1843" t="s">
        <v>85</v>
      </c>
      <c r="G1843" t="s">
        <v>86</v>
      </c>
      <c r="H1843">
        <v>1610612757</v>
      </c>
      <c r="I1843" s="4" t="str">
        <f t="shared" si="337"/>
        <v>161061275722500380</v>
      </c>
      <c r="J1843">
        <v>0</v>
      </c>
      <c r="K1843">
        <v>0</v>
      </c>
      <c r="L1843">
        <v>133</v>
      </c>
      <c r="M1843">
        <v>134</v>
      </c>
      <c r="N1843">
        <v>29</v>
      </c>
      <c r="O1843">
        <v>7</v>
      </c>
      <c r="P1843">
        <v>13</v>
      </c>
      <c r="Q1843" s="2">
        <f t="shared" si="338"/>
        <v>0.61031571218795888</v>
      </c>
      <c r="R1843" s="3">
        <f t="shared" si="339"/>
        <v>79.960000000000008</v>
      </c>
      <c r="S1843" s="3">
        <f t="shared" si="340"/>
        <v>81.52</v>
      </c>
      <c r="T1843" s="3">
        <f t="shared" si="341"/>
        <v>166.33316658329161</v>
      </c>
      <c r="U1843" s="3">
        <f t="shared" si="342"/>
        <v>164.37684003925418</v>
      </c>
      <c r="V1843" s="3">
        <f t="shared" si="343"/>
        <v>1.956326544037438</v>
      </c>
      <c r="W1843" s="2">
        <f t="shared" si="344"/>
        <v>1.6111111111111112</v>
      </c>
      <c r="X1843">
        <v>94</v>
      </c>
      <c r="Y1843">
        <v>48</v>
      </c>
      <c r="Z1843" s="2">
        <v>0.51100000000000001</v>
      </c>
      <c r="AA1843">
        <v>19</v>
      </c>
      <c r="AB1843">
        <v>6</v>
      </c>
      <c r="AC1843">
        <f t="shared" si="345"/>
        <v>18</v>
      </c>
      <c r="AD1843" s="2">
        <v>0.316</v>
      </c>
      <c r="AE1843">
        <v>34</v>
      </c>
      <c r="AF1843">
        <v>31</v>
      </c>
      <c r="AG1843" s="2">
        <v>0.91200000000000003</v>
      </c>
      <c r="AH1843">
        <v>31</v>
      </c>
      <c r="AI1843">
        <v>11</v>
      </c>
      <c r="AJ1843">
        <v>42</v>
      </c>
      <c r="AK1843">
        <v>29</v>
      </c>
      <c r="AL1843">
        <v>18</v>
      </c>
      <c r="AM1843">
        <v>-1</v>
      </c>
      <c r="AN1843">
        <v>265</v>
      </c>
      <c r="AO1843">
        <v>40</v>
      </c>
      <c r="AP1843">
        <v>20</v>
      </c>
      <c r="AQ1843">
        <v>23</v>
      </c>
      <c r="AR1843">
        <v>32</v>
      </c>
      <c r="AS1843">
        <v>8</v>
      </c>
      <c r="AT1843">
        <v>27</v>
      </c>
      <c r="AU1843">
        <v>29</v>
      </c>
      <c r="AV1843">
        <v>74</v>
      </c>
      <c r="AW1843">
        <f t="shared" si="346"/>
        <v>10</v>
      </c>
      <c r="AX1843">
        <f t="shared" si="347"/>
        <v>84</v>
      </c>
      <c r="AY1843" t="s">
        <v>102</v>
      </c>
      <c r="AZ1843" s="1">
        <v>46009.916666666664</v>
      </c>
      <c r="BA1843" s="1">
        <v>46009</v>
      </c>
      <c r="BB1843">
        <v>12</v>
      </c>
      <c r="BC1843" t="s">
        <v>122</v>
      </c>
      <c r="BD1843">
        <v>2025</v>
      </c>
    </row>
    <row r="1844" spans="1:56" x14ac:dyDescent="0.25">
      <c r="A1844">
        <v>22500377</v>
      </c>
      <c r="B1844" t="s">
        <v>80</v>
      </c>
      <c r="C1844" t="s">
        <v>81</v>
      </c>
      <c r="D1844">
        <v>1610612743</v>
      </c>
      <c r="E1844" t="str">
        <f t="shared" si="336"/>
        <v>161061274322500377</v>
      </c>
      <c r="F1844" t="s">
        <v>74</v>
      </c>
      <c r="G1844" t="s">
        <v>75</v>
      </c>
      <c r="H1844">
        <v>1610612753</v>
      </c>
      <c r="I1844" s="4" t="str">
        <f t="shared" si="337"/>
        <v>161061275322500377</v>
      </c>
      <c r="J1844">
        <v>1</v>
      </c>
      <c r="K1844">
        <v>1</v>
      </c>
      <c r="L1844">
        <v>126</v>
      </c>
      <c r="M1844">
        <v>115</v>
      </c>
      <c r="N1844">
        <v>31</v>
      </c>
      <c r="O1844">
        <v>3</v>
      </c>
      <c r="P1844">
        <v>7</v>
      </c>
      <c r="Q1844" s="2">
        <f t="shared" si="338"/>
        <v>0.66596194503171247</v>
      </c>
      <c r="R1844" s="3">
        <f t="shared" si="339"/>
        <v>76.599999999999994</v>
      </c>
      <c r="S1844" s="3">
        <f t="shared" si="340"/>
        <v>81.44</v>
      </c>
      <c r="T1844" s="3">
        <f t="shared" si="341"/>
        <v>164.49086161879899</v>
      </c>
      <c r="U1844" s="3">
        <f t="shared" si="342"/>
        <v>141.20825147347742</v>
      </c>
      <c r="V1844" s="3">
        <f t="shared" si="343"/>
        <v>23.28261014532157</v>
      </c>
      <c r="W1844" s="2">
        <f t="shared" si="344"/>
        <v>2.3846153846153846</v>
      </c>
      <c r="X1844">
        <v>88</v>
      </c>
      <c r="Y1844">
        <v>49</v>
      </c>
      <c r="Z1844" s="2">
        <v>0.55700000000000005</v>
      </c>
      <c r="AA1844">
        <v>36</v>
      </c>
      <c r="AB1844">
        <v>16</v>
      </c>
      <c r="AC1844">
        <f t="shared" si="345"/>
        <v>48</v>
      </c>
      <c r="AD1844" s="2">
        <v>0.44400000000000001</v>
      </c>
      <c r="AE1844">
        <v>15</v>
      </c>
      <c r="AF1844">
        <v>12</v>
      </c>
      <c r="AG1844" s="2">
        <v>0.8</v>
      </c>
      <c r="AH1844">
        <v>35</v>
      </c>
      <c r="AI1844">
        <v>5</v>
      </c>
      <c r="AJ1844">
        <v>40</v>
      </c>
      <c r="AK1844">
        <v>18</v>
      </c>
      <c r="AL1844">
        <v>13</v>
      </c>
      <c r="AM1844">
        <v>11</v>
      </c>
      <c r="AN1844">
        <v>240</v>
      </c>
      <c r="AO1844">
        <v>25</v>
      </c>
      <c r="AP1844">
        <v>43</v>
      </c>
      <c r="AQ1844">
        <v>31</v>
      </c>
      <c r="AR1844">
        <v>27</v>
      </c>
      <c r="AS1844">
        <v>21</v>
      </c>
      <c r="AT1844">
        <v>28</v>
      </c>
      <c r="AU1844">
        <v>13</v>
      </c>
      <c r="AV1844">
        <v>54</v>
      </c>
      <c r="AW1844">
        <f t="shared" si="346"/>
        <v>12</v>
      </c>
      <c r="AX1844">
        <f t="shared" si="347"/>
        <v>66</v>
      </c>
      <c r="AY1844" t="s">
        <v>102</v>
      </c>
      <c r="AZ1844" s="1">
        <v>46009.875</v>
      </c>
      <c r="BA1844" s="1">
        <v>46009</v>
      </c>
      <c r="BB1844">
        <v>12</v>
      </c>
      <c r="BC1844" t="s">
        <v>122</v>
      </c>
      <c r="BD1844">
        <v>2025</v>
      </c>
    </row>
    <row r="1845" spans="1:56" x14ac:dyDescent="0.25">
      <c r="A1845">
        <v>22500377</v>
      </c>
      <c r="B1845" t="s">
        <v>74</v>
      </c>
      <c r="C1845" t="s">
        <v>75</v>
      </c>
      <c r="D1845">
        <v>1610612753</v>
      </c>
      <c r="E1845" t="str">
        <f t="shared" si="336"/>
        <v>161061275322500377</v>
      </c>
      <c r="F1845" t="s">
        <v>80</v>
      </c>
      <c r="G1845" t="s">
        <v>81</v>
      </c>
      <c r="H1845">
        <v>1610612743</v>
      </c>
      <c r="I1845" s="4" t="str">
        <f t="shared" si="337"/>
        <v>161061274322500377</v>
      </c>
      <c r="J1845">
        <v>0</v>
      </c>
      <c r="K1845">
        <v>0</v>
      </c>
      <c r="L1845">
        <v>115</v>
      </c>
      <c r="M1845">
        <v>126</v>
      </c>
      <c r="N1845">
        <v>30</v>
      </c>
      <c r="O1845">
        <v>6</v>
      </c>
      <c r="P1845">
        <v>9</v>
      </c>
      <c r="Q1845" s="2">
        <f t="shared" si="338"/>
        <v>0.56130417805544708</v>
      </c>
      <c r="R1845" s="3">
        <f t="shared" si="339"/>
        <v>81.44</v>
      </c>
      <c r="S1845" s="3">
        <f t="shared" si="340"/>
        <v>76.599999999999994</v>
      </c>
      <c r="T1845" s="3">
        <f t="shared" si="341"/>
        <v>141.20825147347742</v>
      </c>
      <c r="U1845" s="3">
        <f t="shared" si="342"/>
        <v>164.49086161879899</v>
      </c>
      <c r="V1845" s="3">
        <f t="shared" si="343"/>
        <v>-23.28261014532157</v>
      </c>
      <c r="W1845" s="2">
        <f t="shared" si="344"/>
        <v>3.3333333333333335</v>
      </c>
      <c r="X1845">
        <v>91</v>
      </c>
      <c r="Y1845">
        <v>43</v>
      </c>
      <c r="Z1845" s="2">
        <v>0.47299999999999998</v>
      </c>
      <c r="AA1845">
        <v>33</v>
      </c>
      <c r="AB1845">
        <v>11</v>
      </c>
      <c r="AC1845">
        <f t="shared" si="345"/>
        <v>33</v>
      </c>
      <c r="AD1845" s="2">
        <v>0.33300000000000002</v>
      </c>
      <c r="AE1845">
        <v>26</v>
      </c>
      <c r="AF1845">
        <v>18</v>
      </c>
      <c r="AG1845" s="2">
        <v>0.69199999999999995</v>
      </c>
      <c r="AH1845">
        <v>32</v>
      </c>
      <c r="AI1845">
        <v>12</v>
      </c>
      <c r="AJ1845">
        <v>44</v>
      </c>
      <c r="AK1845">
        <v>17</v>
      </c>
      <c r="AL1845">
        <v>9</v>
      </c>
      <c r="AM1845">
        <v>-11</v>
      </c>
      <c r="AN1845">
        <v>240</v>
      </c>
      <c r="AO1845">
        <v>32</v>
      </c>
      <c r="AP1845">
        <v>22</v>
      </c>
      <c r="AQ1845">
        <v>31</v>
      </c>
      <c r="AR1845">
        <v>30</v>
      </c>
      <c r="AS1845">
        <v>14</v>
      </c>
      <c r="AT1845">
        <v>27</v>
      </c>
      <c r="AU1845">
        <v>23</v>
      </c>
      <c r="AV1845">
        <v>62</v>
      </c>
      <c r="AW1845">
        <f t="shared" si="346"/>
        <v>2</v>
      </c>
      <c r="AX1845">
        <f t="shared" si="347"/>
        <v>64</v>
      </c>
      <c r="AY1845" t="s">
        <v>102</v>
      </c>
      <c r="AZ1845" s="1">
        <v>46009.875</v>
      </c>
      <c r="BA1845" s="1">
        <v>46009</v>
      </c>
      <c r="BB1845">
        <v>12</v>
      </c>
      <c r="BC1845" t="s">
        <v>122</v>
      </c>
      <c r="BD1845">
        <v>2025</v>
      </c>
    </row>
    <row r="1846" spans="1:56" x14ac:dyDescent="0.25">
      <c r="A1846">
        <v>22500378</v>
      </c>
      <c r="B1846" t="s">
        <v>87</v>
      </c>
      <c r="C1846" t="s">
        <v>88</v>
      </c>
      <c r="D1846">
        <v>1610612756</v>
      </c>
      <c r="E1846" t="str">
        <f t="shared" si="336"/>
        <v>161061275622500378</v>
      </c>
      <c r="F1846" t="s">
        <v>89</v>
      </c>
      <c r="G1846" t="s">
        <v>90</v>
      </c>
      <c r="H1846">
        <v>1610612744</v>
      </c>
      <c r="I1846" s="4" t="str">
        <f t="shared" si="337"/>
        <v>161061274422500378</v>
      </c>
      <c r="J1846">
        <v>1</v>
      </c>
      <c r="K1846">
        <v>1</v>
      </c>
      <c r="L1846">
        <v>99</v>
      </c>
      <c r="M1846">
        <v>98</v>
      </c>
      <c r="N1846">
        <v>19</v>
      </c>
      <c r="O1846">
        <v>6</v>
      </c>
      <c r="P1846">
        <v>16</v>
      </c>
      <c r="Q1846" s="2">
        <f t="shared" si="338"/>
        <v>0.50675675675675669</v>
      </c>
      <c r="R1846" s="3">
        <f t="shared" si="339"/>
        <v>70.680000000000007</v>
      </c>
      <c r="S1846" s="3">
        <f t="shared" si="340"/>
        <v>61.92</v>
      </c>
      <c r="T1846" s="3">
        <f t="shared" si="341"/>
        <v>140.06791171477079</v>
      </c>
      <c r="U1846" s="3">
        <f t="shared" si="342"/>
        <v>158.26873385012919</v>
      </c>
      <c r="V1846" s="3">
        <f t="shared" si="343"/>
        <v>-18.200822135358408</v>
      </c>
      <c r="W1846" s="2">
        <f t="shared" si="344"/>
        <v>1.2666666666666666</v>
      </c>
      <c r="X1846">
        <v>88</v>
      </c>
      <c r="Y1846">
        <v>36</v>
      </c>
      <c r="Z1846" s="2">
        <v>0.40899999999999997</v>
      </c>
      <c r="AA1846">
        <v>35</v>
      </c>
      <c r="AB1846">
        <v>10</v>
      </c>
      <c r="AC1846">
        <f t="shared" si="345"/>
        <v>30</v>
      </c>
      <c r="AD1846" s="2">
        <v>0.28599999999999998</v>
      </c>
      <c r="AE1846">
        <v>22</v>
      </c>
      <c r="AF1846">
        <v>17</v>
      </c>
      <c r="AG1846" s="2">
        <v>0.77300000000000002</v>
      </c>
      <c r="AH1846">
        <v>37</v>
      </c>
      <c r="AI1846">
        <v>12</v>
      </c>
      <c r="AJ1846">
        <v>49</v>
      </c>
      <c r="AK1846">
        <v>17</v>
      </c>
      <c r="AL1846">
        <v>15</v>
      </c>
      <c r="AM1846">
        <v>1</v>
      </c>
      <c r="AN1846">
        <v>240</v>
      </c>
      <c r="AO1846">
        <v>26</v>
      </c>
      <c r="AP1846">
        <v>20</v>
      </c>
      <c r="AQ1846">
        <v>24</v>
      </c>
      <c r="AR1846">
        <v>29</v>
      </c>
      <c r="AS1846">
        <v>8</v>
      </c>
      <c r="AT1846">
        <v>22</v>
      </c>
      <c r="AU1846">
        <v>30</v>
      </c>
      <c r="AV1846">
        <v>42</v>
      </c>
      <c r="AW1846">
        <f t="shared" si="346"/>
        <v>10</v>
      </c>
      <c r="AX1846">
        <f t="shared" si="347"/>
        <v>52</v>
      </c>
      <c r="AY1846" t="s">
        <v>102</v>
      </c>
      <c r="AZ1846" s="1">
        <v>46009.875</v>
      </c>
      <c r="BA1846" s="1">
        <v>46009</v>
      </c>
      <c r="BB1846">
        <v>12</v>
      </c>
      <c r="BC1846" t="s">
        <v>122</v>
      </c>
      <c r="BD1846">
        <v>2025</v>
      </c>
    </row>
    <row r="1847" spans="1:56" x14ac:dyDescent="0.25">
      <c r="A1847">
        <v>22500378</v>
      </c>
      <c r="B1847" t="s">
        <v>89</v>
      </c>
      <c r="C1847" t="s">
        <v>90</v>
      </c>
      <c r="D1847">
        <v>1610612744</v>
      </c>
      <c r="E1847" t="str">
        <f t="shared" si="336"/>
        <v>161061274422500378</v>
      </c>
      <c r="F1847" t="s">
        <v>87</v>
      </c>
      <c r="G1847" t="s">
        <v>88</v>
      </c>
      <c r="H1847">
        <v>1610612756</v>
      </c>
      <c r="I1847" s="4" t="str">
        <f t="shared" si="337"/>
        <v>161061275622500378</v>
      </c>
      <c r="J1847">
        <v>0</v>
      </c>
      <c r="K1847">
        <v>0</v>
      </c>
      <c r="L1847">
        <v>98</v>
      </c>
      <c r="M1847">
        <v>99</v>
      </c>
      <c r="N1847">
        <v>27</v>
      </c>
      <c r="O1847">
        <v>3</v>
      </c>
      <c r="P1847">
        <v>9</v>
      </c>
      <c r="Q1847" s="2">
        <f t="shared" si="338"/>
        <v>0.50557160544779201</v>
      </c>
      <c r="R1847" s="3">
        <f t="shared" si="339"/>
        <v>61.92</v>
      </c>
      <c r="S1847" s="3">
        <f t="shared" si="340"/>
        <v>70.680000000000007</v>
      </c>
      <c r="T1847" s="3">
        <f t="shared" si="341"/>
        <v>158.26873385012919</v>
      </c>
      <c r="U1847" s="3">
        <f t="shared" si="342"/>
        <v>140.06791171477079</v>
      </c>
      <c r="V1847" s="3">
        <f t="shared" si="343"/>
        <v>18.200822135358408</v>
      </c>
      <c r="W1847" s="2">
        <f t="shared" si="344"/>
        <v>1.35</v>
      </c>
      <c r="X1847">
        <v>89</v>
      </c>
      <c r="Y1847">
        <v>35</v>
      </c>
      <c r="Z1847" s="2">
        <v>0.39300000000000002</v>
      </c>
      <c r="AA1847">
        <v>42</v>
      </c>
      <c r="AB1847">
        <v>12</v>
      </c>
      <c r="AC1847">
        <f t="shared" si="345"/>
        <v>36</v>
      </c>
      <c r="AD1847" s="2">
        <v>0.28599999999999998</v>
      </c>
      <c r="AE1847">
        <v>18</v>
      </c>
      <c r="AF1847">
        <v>16</v>
      </c>
      <c r="AG1847" s="2">
        <v>0.88900000000000001</v>
      </c>
      <c r="AH1847">
        <v>39</v>
      </c>
      <c r="AI1847">
        <v>15</v>
      </c>
      <c r="AJ1847">
        <v>54</v>
      </c>
      <c r="AK1847">
        <v>20</v>
      </c>
      <c r="AL1847">
        <v>20</v>
      </c>
      <c r="AM1847">
        <v>-1</v>
      </c>
      <c r="AN1847">
        <v>240</v>
      </c>
      <c r="AO1847">
        <v>29</v>
      </c>
      <c r="AP1847">
        <v>24</v>
      </c>
      <c r="AQ1847">
        <v>18</v>
      </c>
      <c r="AR1847">
        <v>27</v>
      </c>
      <c r="AS1847">
        <v>14</v>
      </c>
      <c r="AT1847">
        <v>6</v>
      </c>
      <c r="AU1847">
        <v>18</v>
      </c>
      <c r="AV1847">
        <v>38</v>
      </c>
      <c r="AW1847">
        <f t="shared" si="346"/>
        <v>8</v>
      </c>
      <c r="AX1847">
        <f t="shared" si="347"/>
        <v>46</v>
      </c>
      <c r="AY1847" t="s">
        <v>102</v>
      </c>
      <c r="AZ1847" s="1">
        <v>46009.875</v>
      </c>
      <c r="BA1847" s="1">
        <v>46009</v>
      </c>
      <c r="BB1847">
        <v>12</v>
      </c>
      <c r="BC1847" t="s">
        <v>122</v>
      </c>
      <c r="BD1847">
        <v>2025</v>
      </c>
    </row>
    <row r="1848" spans="1:56" x14ac:dyDescent="0.25">
      <c r="A1848">
        <v>22500379</v>
      </c>
      <c r="B1848" t="s">
        <v>107</v>
      </c>
      <c r="C1848" t="s">
        <v>108</v>
      </c>
      <c r="D1848">
        <v>1610612762</v>
      </c>
      <c r="E1848" t="str">
        <f t="shared" si="336"/>
        <v>161061276222500379</v>
      </c>
      <c r="F1848" t="s">
        <v>68</v>
      </c>
      <c r="G1848" t="s">
        <v>69</v>
      </c>
      <c r="H1848">
        <v>1610612747</v>
      </c>
      <c r="I1848" s="4" t="str">
        <f t="shared" si="337"/>
        <v>161061274722500379</v>
      </c>
      <c r="J1848">
        <v>1</v>
      </c>
      <c r="K1848">
        <v>0</v>
      </c>
      <c r="L1848">
        <v>135</v>
      </c>
      <c r="M1848">
        <v>143</v>
      </c>
      <c r="N1848">
        <v>31</v>
      </c>
      <c r="O1848">
        <v>1</v>
      </c>
      <c r="P1848">
        <v>4</v>
      </c>
      <c r="Q1848" s="2">
        <f t="shared" si="338"/>
        <v>0.65104166666666663</v>
      </c>
      <c r="R1848" s="3">
        <f t="shared" si="339"/>
        <v>81.680000000000007</v>
      </c>
      <c r="S1848" s="3">
        <f t="shared" si="340"/>
        <v>90.16</v>
      </c>
      <c r="T1848" s="3">
        <f t="shared" si="341"/>
        <v>165.27913809990204</v>
      </c>
      <c r="U1848" s="3">
        <f t="shared" si="342"/>
        <v>158.6069210292813</v>
      </c>
      <c r="V1848" s="3">
        <f t="shared" si="343"/>
        <v>6.6722170706207464</v>
      </c>
      <c r="W1848" s="2">
        <f t="shared" si="344"/>
        <v>2.3846153846153846</v>
      </c>
      <c r="X1848">
        <v>83</v>
      </c>
      <c r="Y1848">
        <v>43</v>
      </c>
      <c r="Z1848" s="2">
        <v>0.51800000000000002</v>
      </c>
      <c r="AA1848">
        <v>37</v>
      </c>
      <c r="AB1848">
        <v>18</v>
      </c>
      <c r="AC1848">
        <f t="shared" si="345"/>
        <v>54</v>
      </c>
      <c r="AD1848" s="2">
        <v>0.48599999999999999</v>
      </c>
      <c r="AE1848">
        <v>47</v>
      </c>
      <c r="AF1848">
        <v>31</v>
      </c>
      <c r="AG1848" s="2">
        <v>0.66</v>
      </c>
      <c r="AH1848">
        <v>30</v>
      </c>
      <c r="AI1848">
        <v>9</v>
      </c>
      <c r="AJ1848">
        <v>39</v>
      </c>
      <c r="AK1848">
        <v>29</v>
      </c>
      <c r="AL1848">
        <v>13</v>
      </c>
      <c r="AM1848">
        <v>-8</v>
      </c>
      <c r="AN1848">
        <v>240</v>
      </c>
      <c r="AO1848">
        <v>41</v>
      </c>
      <c r="AP1848">
        <v>37</v>
      </c>
      <c r="AQ1848">
        <v>28</v>
      </c>
      <c r="AR1848">
        <v>29</v>
      </c>
      <c r="AS1848">
        <v>10</v>
      </c>
      <c r="AT1848">
        <v>9</v>
      </c>
      <c r="AU1848">
        <v>7</v>
      </c>
      <c r="AV1848">
        <v>42</v>
      </c>
      <c r="AW1848">
        <f t="shared" si="346"/>
        <v>8</v>
      </c>
      <c r="AX1848">
        <f t="shared" si="347"/>
        <v>50</v>
      </c>
      <c r="AY1848" t="s">
        <v>102</v>
      </c>
      <c r="AZ1848" s="1">
        <v>46009.875</v>
      </c>
      <c r="BA1848" s="1">
        <v>46009</v>
      </c>
      <c r="BB1848">
        <v>12</v>
      </c>
      <c r="BC1848" t="s">
        <v>122</v>
      </c>
      <c r="BD1848">
        <v>2025</v>
      </c>
    </row>
    <row r="1849" spans="1:56" x14ac:dyDescent="0.25">
      <c r="A1849">
        <v>22500379</v>
      </c>
      <c r="B1849" t="s">
        <v>68</v>
      </c>
      <c r="C1849" t="s">
        <v>69</v>
      </c>
      <c r="D1849">
        <v>1610612747</v>
      </c>
      <c r="E1849" t="str">
        <f t="shared" si="336"/>
        <v>161061274722500379</v>
      </c>
      <c r="F1849" t="s">
        <v>107</v>
      </c>
      <c r="G1849" t="s">
        <v>108</v>
      </c>
      <c r="H1849">
        <v>1610612762</v>
      </c>
      <c r="I1849" s="4" t="str">
        <f t="shared" si="337"/>
        <v>161061276222500379</v>
      </c>
      <c r="J1849">
        <v>0</v>
      </c>
      <c r="K1849">
        <v>1</v>
      </c>
      <c r="L1849">
        <v>143</v>
      </c>
      <c r="M1849">
        <v>135</v>
      </c>
      <c r="N1849">
        <v>32</v>
      </c>
      <c r="O1849">
        <v>2</v>
      </c>
      <c r="P1849">
        <v>7</v>
      </c>
      <c r="Q1849" s="2">
        <f t="shared" si="338"/>
        <v>0.64905591866376178</v>
      </c>
      <c r="R1849" s="3">
        <f t="shared" si="339"/>
        <v>90.16</v>
      </c>
      <c r="S1849" s="3">
        <f t="shared" si="340"/>
        <v>81.680000000000007</v>
      </c>
      <c r="T1849" s="3">
        <f t="shared" si="341"/>
        <v>158.6069210292813</v>
      </c>
      <c r="U1849" s="3">
        <f t="shared" si="342"/>
        <v>165.27913809990204</v>
      </c>
      <c r="V1849" s="3">
        <f t="shared" si="343"/>
        <v>-6.6722170706207464</v>
      </c>
      <c r="W1849" s="2">
        <f t="shared" si="344"/>
        <v>4.5714285714285712</v>
      </c>
      <c r="X1849">
        <v>93</v>
      </c>
      <c r="Y1849">
        <v>49</v>
      </c>
      <c r="Z1849" s="2">
        <v>0.52700000000000002</v>
      </c>
      <c r="AA1849">
        <v>39</v>
      </c>
      <c r="AB1849">
        <v>13</v>
      </c>
      <c r="AC1849">
        <f t="shared" si="345"/>
        <v>39</v>
      </c>
      <c r="AD1849" s="2">
        <v>0.33300000000000002</v>
      </c>
      <c r="AE1849">
        <v>39</v>
      </c>
      <c r="AF1849">
        <v>32</v>
      </c>
      <c r="AG1849" s="2">
        <v>0.82099999999999995</v>
      </c>
      <c r="AH1849">
        <v>35</v>
      </c>
      <c r="AI1849">
        <v>13</v>
      </c>
      <c r="AJ1849">
        <v>48</v>
      </c>
      <c r="AK1849">
        <v>31</v>
      </c>
      <c r="AL1849">
        <v>7</v>
      </c>
      <c r="AM1849">
        <v>8</v>
      </c>
      <c r="AN1849">
        <v>240</v>
      </c>
      <c r="AO1849">
        <v>32</v>
      </c>
      <c r="AP1849">
        <v>41</v>
      </c>
      <c r="AQ1849">
        <v>29</v>
      </c>
      <c r="AR1849">
        <v>41</v>
      </c>
      <c r="AS1849">
        <v>12</v>
      </c>
      <c r="AT1849">
        <v>25</v>
      </c>
      <c r="AU1849">
        <v>14</v>
      </c>
      <c r="AV1849">
        <v>58</v>
      </c>
      <c r="AW1849">
        <f t="shared" si="346"/>
        <v>14</v>
      </c>
      <c r="AX1849">
        <f t="shared" si="347"/>
        <v>72</v>
      </c>
      <c r="AY1849" t="s">
        <v>102</v>
      </c>
      <c r="AZ1849" s="1">
        <v>46009.875</v>
      </c>
      <c r="BA1849" s="1">
        <v>46009</v>
      </c>
      <c r="BB1849">
        <v>12</v>
      </c>
      <c r="BC1849" t="s">
        <v>122</v>
      </c>
      <c r="BD1849">
        <v>2025</v>
      </c>
    </row>
    <row r="1850" spans="1:56" x14ac:dyDescent="0.25">
      <c r="A1850">
        <v>22500376</v>
      </c>
      <c r="B1850" t="s">
        <v>64</v>
      </c>
      <c r="C1850" t="s">
        <v>65</v>
      </c>
      <c r="D1850">
        <v>1610612765</v>
      </c>
      <c r="E1850" t="str">
        <f t="shared" si="336"/>
        <v>161061276522500376</v>
      </c>
      <c r="F1850" t="s">
        <v>98</v>
      </c>
      <c r="G1850" t="s">
        <v>99</v>
      </c>
      <c r="H1850">
        <v>1610612742</v>
      </c>
      <c r="I1850" s="4" t="str">
        <f t="shared" si="337"/>
        <v>161061274222500376</v>
      </c>
      <c r="J1850">
        <v>0</v>
      </c>
      <c r="K1850">
        <v>0</v>
      </c>
      <c r="L1850">
        <v>114</v>
      </c>
      <c r="M1850">
        <v>116</v>
      </c>
      <c r="N1850">
        <v>26</v>
      </c>
      <c r="O1850">
        <v>4</v>
      </c>
      <c r="P1850">
        <v>11</v>
      </c>
      <c r="Q1850" s="2">
        <f t="shared" si="338"/>
        <v>0.43577981651376141</v>
      </c>
      <c r="R1850" s="3">
        <f t="shared" si="339"/>
        <v>94.800000000000011</v>
      </c>
      <c r="S1850" s="3">
        <f t="shared" si="340"/>
        <v>76.84</v>
      </c>
      <c r="T1850" s="3">
        <f t="shared" si="341"/>
        <v>120.25316455696201</v>
      </c>
      <c r="U1850" s="3">
        <f t="shared" si="342"/>
        <v>150.96304008328997</v>
      </c>
      <c r="V1850" s="3">
        <f t="shared" si="343"/>
        <v>-30.709875526327963</v>
      </c>
      <c r="W1850" s="2">
        <f t="shared" si="344"/>
        <v>2.6</v>
      </c>
      <c r="X1850">
        <v>122</v>
      </c>
      <c r="Y1850">
        <v>47</v>
      </c>
      <c r="Z1850" s="2">
        <v>0.38500000000000001</v>
      </c>
      <c r="AA1850">
        <v>33</v>
      </c>
      <c r="AB1850">
        <v>6</v>
      </c>
      <c r="AC1850">
        <f t="shared" si="345"/>
        <v>18</v>
      </c>
      <c r="AD1850" s="2">
        <v>0.182</v>
      </c>
      <c r="AE1850">
        <v>20</v>
      </c>
      <c r="AF1850">
        <v>14</v>
      </c>
      <c r="AG1850" s="2">
        <v>0.7</v>
      </c>
      <c r="AH1850">
        <v>36</v>
      </c>
      <c r="AI1850">
        <v>26</v>
      </c>
      <c r="AJ1850">
        <v>62</v>
      </c>
      <c r="AK1850">
        <v>27</v>
      </c>
      <c r="AL1850">
        <v>10</v>
      </c>
      <c r="AM1850">
        <v>-2</v>
      </c>
      <c r="AN1850">
        <v>265</v>
      </c>
      <c r="AO1850">
        <v>30</v>
      </c>
      <c r="AP1850">
        <v>27</v>
      </c>
      <c r="AQ1850">
        <v>22</v>
      </c>
      <c r="AR1850">
        <v>31</v>
      </c>
      <c r="AS1850">
        <v>4</v>
      </c>
      <c r="AT1850">
        <v>12</v>
      </c>
      <c r="AU1850">
        <v>21</v>
      </c>
      <c r="AV1850">
        <v>70</v>
      </c>
      <c r="AW1850">
        <f t="shared" si="346"/>
        <v>12</v>
      </c>
      <c r="AX1850">
        <f t="shared" si="347"/>
        <v>82</v>
      </c>
      <c r="AY1850" t="s">
        <v>102</v>
      </c>
      <c r="AZ1850" s="1">
        <v>46009.854166666664</v>
      </c>
      <c r="BA1850" s="1">
        <v>46009</v>
      </c>
      <c r="BB1850">
        <v>12</v>
      </c>
      <c r="BC1850" t="s">
        <v>122</v>
      </c>
      <c r="BD1850">
        <v>2025</v>
      </c>
    </row>
    <row r="1851" spans="1:56" x14ac:dyDescent="0.25">
      <c r="A1851">
        <v>22500376</v>
      </c>
      <c r="B1851" t="s">
        <v>98</v>
      </c>
      <c r="C1851" t="s">
        <v>99</v>
      </c>
      <c r="D1851">
        <v>1610612742</v>
      </c>
      <c r="E1851" t="str">
        <f t="shared" si="336"/>
        <v>161061274222500376</v>
      </c>
      <c r="F1851" t="s">
        <v>64</v>
      </c>
      <c r="G1851" t="s">
        <v>65</v>
      </c>
      <c r="H1851">
        <v>1610612765</v>
      </c>
      <c r="I1851" s="4" t="str">
        <f t="shared" si="337"/>
        <v>161061276522500376</v>
      </c>
      <c r="J1851">
        <v>1</v>
      </c>
      <c r="K1851">
        <v>1</v>
      </c>
      <c r="L1851">
        <v>116</v>
      </c>
      <c r="M1851">
        <v>114</v>
      </c>
      <c r="N1851">
        <v>22</v>
      </c>
      <c r="O1851">
        <v>15</v>
      </c>
      <c r="P1851">
        <v>4</v>
      </c>
      <c r="Q1851" s="2">
        <f t="shared" si="338"/>
        <v>0.55322396032048837</v>
      </c>
      <c r="R1851" s="3">
        <f t="shared" si="339"/>
        <v>76.84</v>
      </c>
      <c r="S1851" s="3">
        <f t="shared" si="340"/>
        <v>94.800000000000011</v>
      </c>
      <c r="T1851" s="3">
        <f t="shared" si="341"/>
        <v>150.96304008328997</v>
      </c>
      <c r="U1851" s="3">
        <f t="shared" si="342"/>
        <v>120.25316455696201</v>
      </c>
      <c r="V1851" s="3">
        <f t="shared" si="343"/>
        <v>30.709875526327963</v>
      </c>
      <c r="W1851" s="2">
        <f t="shared" si="344"/>
        <v>1.2941176470588236</v>
      </c>
      <c r="X1851">
        <v>89</v>
      </c>
      <c r="Y1851">
        <v>40</v>
      </c>
      <c r="Z1851" s="2">
        <v>0.44900000000000001</v>
      </c>
      <c r="AA1851">
        <v>27</v>
      </c>
      <c r="AB1851">
        <v>5</v>
      </c>
      <c r="AC1851">
        <f t="shared" si="345"/>
        <v>15</v>
      </c>
      <c r="AD1851" s="2">
        <v>0.185</v>
      </c>
      <c r="AE1851">
        <v>36</v>
      </c>
      <c r="AF1851">
        <v>31</v>
      </c>
      <c r="AG1851" s="2">
        <v>0.86099999999999999</v>
      </c>
      <c r="AH1851">
        <v>40</v>
      </c>
      <c r="AI1851">
        <v>11</v>
      </c>
      <c r="AJ1851">
        <v>51</v>
      </c>
      <c r="AK1851">
        <v>21</v>
      </c>
      <c r="AL1851">
        <v>17</v>
      </c>
      <c r="AM1851">
        <v>2</v>
      </c>
      <c r="AN1851">
        <v>265</v>
      </c>
      <c r="AO1851">
        <v>35</v>
      </c>
      <c r="AP1851">
        <v>31</v>
      </c>
      <c r="AQ1851">
        <v>25</v>
      </c>
      <c r="AR1851">
        <v>19</v>
      </c>
      <c r="AS1851">
        <v>18</v>
      </c>
      <c r="AT1851">
        <v>10</v>
      </c>
      <c r="AU1851">
        <v>8</v>
      </c>
      <c r="AV1851">
        <v>60</v>
      </c>
      <c r="AW1851">
        <f t="shared" si="346"/>
        <v>10</v>
      </c>
      <c r="AX1851">
        <f t="shared" si="347"/>
        <v>70</v>
      </c>
      <c r="AY1851" t="s">
        <v>102</v>
      </c>
      <c r="AZ1851" s="1">
        <v>46009.854166666664</v>
      </c>
      <c r="BA1851" s="1">
        <v>46009</v>
      </c>
      <c r="BB1851">
        <v>12</v>
      </c>
      <c r="BC1851" t="s">
        <v>122</v>
      </c>
      <c r="BD1851">
        <v>2025</v>
      </c>
    </row>
    <row r="1852" spans="1:56" x14ac:dyDescent="0.25">
      <c r="A1852">
        <v>22500369</v>
      </c>
      <c r="B1852" t="s">
        <v>59</v>
      </c>
      <c r="C1852" t="s">
        <v>60</v>
      </c>
      <c r="D1852">
        <v>1610612760</v>
      </c>
      <c r="E1852" t="str">
        <f t="shared" si="336"/>
        <v>161061276022500369</v>
      </c>
      <c r="F1852" t="s">
        <v>94</v>
      </c>
      <c r="G1852" t="s">
        <v>95</v>
      </c>
      <c r="H1852">
        <v>1610612746</v>
      </c>
      <c r="I1852" s="4" t="str">
        <f t="shared" si="337"/>
        <v>161061274622500369</v>
      </c>
      <c r="J1852">
        <v>1</v>
      </c>
      <c r="K1852">
        <v>1</v>
      </c>
      <c r="L1852">
        <v>122</v>
      </c>
      <c r="M1852">
        <v>101</v>
      </c>
      <c r="N1852">
        <v>28</v>
      </c>
      <c r="O1852">
        <v>4</v>
      </c>
      <c r="P1852">
        <v>18</v>
      </c>
      <c r="Q1852" s="2">
        <f t="shared" si="338"/>
        <v>0.56460570159200296</v>
      </c>
      <c r="R1852" s="3">
        <f t="shared" si="339"/>
        <v>91.04</v>
      </c>
      <c r="S1852" s="3">
        <f t="shared" si="340"/>
        <v>48.680000000000007</v>
      </c>
      <c r="T1852" s="3">
        <f t="shared" si="341"/>
        <v>134.00702987697716</v>
      </c>
      <c r="U1852" s="3">
        <f t="shared" si="342"/>
        <v>207.47740345110927</v>
      </c>
      <c r="V1852" s="3">
        <f t="shared" si="343"/>
        <v>-73.470373574132111</v>
      </c>
      <c r="W1852" s="2">
        <f t="shared" si="344"/>
        <v>3.5</v>
      </c>
      <c r="X1852">
        <v>101</v>
      </c>
      <c r="Y1852">
        <v>48</v>
      </c>
      <c r="Z1852" s="2">
        <v>0.47499999999999998</v>
      </c>
      <c r="AA1852">
        <v>36</v>
      </c>
      <c r="AB1852">
        <v>13</v>
      </c>
      <c r="AC1852">
        <f t="shared" si="345"/>
        <v>39</v>
      </c>
      <c r="AD1852" s="2">
        <v>0.36099999999999999</v>
      </c>
      <c r="AE1852">
        <v>16</v>
      </c>
      <c r="AF1852">
        <v>13</v>
      </c>
      <c r="AG1852" s="2">
        <v>0.81299999999999994</v>
      </c>
      <c r="AH1852">
        <v>29</v>
      </c>
      <c r="AI1852">
        <v>9</v>
      </c>
      <c r="AJ1852">
        <v>38</v>
      </c>
      <c r="AK1852">
        <v>19</v>
      </c>
      <c r="AL1852">
        <v>8</v>
      </c>
      <c r="AM1852">
        <v>21</v>
      </c>
      <c r="AN1852">
        <v>240</v>
      </c>
      <c r="AO1852">
        <v>27</v>
      </c>
      <c r="AP1852">
        <v>37</v>
      </c>
      <c r="AQ1852">
        <v>39</v>
      </c>
      <c r="AR1852">
        <v>19</v>
      </c>
      <c r="AS1852">
        <v>25</v>
      </c>
      <c r="AT1852">
        <v>24</v>
      </c>
      <c r="AU1852">
        <v>38</v>
      </c>
      <c r="AV1852">
        <v>66</v>
      </c>
      <c r="AW1852">
        <f t="shared" si="346"/>
        <v>4</v>
      </c>
      <c r="AX1852">
        <f t="shared" si="347"/>
        <v>70</v>
      </c>
      <c r="AY1852" t="s">
        <v>102</v>
      </c>
      <c r="AZ1852" s="1">
        <v>46009.833333333336</v>
      </c>
      <c r="BA1852" s="1">
        <v>46009</v>
      </c>
      <c r="BB1852">
        <v>12</v>
      </c>
      <c r="BC1852" t="s">
        <v>122</v>
      </c>
      <c r="BD1852">
        <v>2025</v>
      </c>
    </row>
    <row r="1853" spans="1:56" x14ac:dyDescent="0.25">
      <c r="A1853">
        <v>22500369</v>
      </c>
      <c r="B1853" t="s">
        <v>94</v>
      </c>
      <c r="C1853" t="s">
        <v>95</v>
      </c>
      <c r="D1853">
        <v>1610612746</v>
      </c>
      <c r="E1853" t="str">
        <f t="shared" si="336"/>
        <v>161061274622500369</v>
      </c>
      <c r="F1853" t="s">
        <v>59</v>
      </c>
      <c r="G1853" t="s">
        <v>60</v>
      </c>
      <c r="H1853">
        <v>1610612760</v>
      </c>
      <c r="I1853" s="4" t="str">
        <f t="shared" si="337"/>
        <v>161061276022500369</v>
      </c>
      <c r="J1853">
        <v>0</v>
      </c>
      <c r="K1853">
        <v>0</v>
      </c>
      <c r="L1853">
        <v>101</v>
      </c>
      <c r="M1853">
        <v>122</v>
      </c>
      <c r="N1853">
        <v>25</v>
      </c>
      <c r="O1853">
        <v>7</v>
      </c>
      <c r="P1853">
        <v>6</v>
      </c>
      <c r="Q1853" s="2">
        <f t="shared" si="338"/>
        <v>0.58940242763772166</v>
      </c>
      <c r="R1853" s="3">
        <f t="shared" si="339"/>
        <v>48.680000000000007</v>
      </c>
      <c r="S1853" s="3">
        <f t="shared" si="340"/>
        <v>91.04</v>
      </c>
      <c r="T1853" s="3">
        <f t="shared" si="341"/>
        <v>207.47740345110927</v>
      </c>
      <c r="U1853" s="3">
        <f t="shared" si="342"/>
        <v>134.00702987697716</v>
      </c>
      <c r="V1853" s="3">
        <f t="shared" si="343"/>
        <v>73.470373574132111</v>
      </c>
      <c r="W1853" s="2">
        <f t="shared" si="344"/>
        <v>0.8928571428571429</v>
      </c>
      <c r="X1853">
        <v>76</v>
      </c>
      <c r="Y1853">
        <v>37</v>
      </c>
      <c r="Z1853" s="2">
        <v>0.48699999999999999</v>
      </c>
      <c r="AA1853">
        <v>32</v>
      </c>
      <c r="AB1853">
        <v>10</v>
      </c>
      <c r="AC1853">
        <f t="shared" si="345"/>
        <v>30</v>
      </c>
      <c r="AD1853" s="2">
        <v>0.313</v>
      </c>
      <c r="AE1853">
        <v>22</v>
      </c>
      <c r="AF1853">
        <v>17</v>
      </c>
      <c r="AG1853" s="2">
        <v>0.77300000000000002</v>
      </c>
      <c r="AH1853">
        <v>40</v>
      </c>
      <c r="AI1853">
        <v>9</v>
      </c>
      <c r="AJ1853">
        <v>49</v>
      </c>
      <c r="AK1853">
        <v>17</v>
      </c>
      <c r="AL1853">
        <v>28</v>
      </c>
      <c r="AM1853">
        <v>-21</v>
      </c>
      <c r="AN1853">
        <v>240</v>
      </c>
      <c r="AO1853">
        <v>33</v>
      </c>
      <c r="AP1853">
        <v>22</v>
      </c>
      <c r="AQ1853">
        <v>28</v>
      </c>
      <c r="AR1853">
        <v>18</v>
      </c>
      <c r="AS1853">
        <v>11</v>
      </c>
      <c r="AT1853">
        <v>14</v>
      </c>
      <c r="AU1853">
        <v>17</v>
      </c>
      <c r="AV1853">
        <v>38</v>
      </c>
      <c r="AW1853">
        <f t="shared" si="346"/>
        <v>16</v>
      </c>
      <c r="AX1853">
        <f t="shared" si="347"/>
        <v>54</v>
      </c>
      <c r="AY1853" t="s">
        <v>102</v>
      </c>
      <c r="AZ1853" s="1">
        <v>46009.833333333336</v>
      </c>
      <c r="BA1853" s="1">
        <v>46009</v>
      </c>
      <c r="BB1853">
        <v>12</v>
      </c>
      <c r="BC1853" t="s">
        <v>122</v>
      </c>
      <c r="BD1853">
        <v>2025</v>
      </c>
    </row>
    <row r="1854" spans="1:56" x14ac:dyDescent="0.25">
      <c r="A1854">
        <v>22500370</v>
      </c>
      <c r="B1854" t="s">
        <v>111</v>
      </c>
      <c r="C1854" t="s">
        <v>112</v>
      </c>
      <c r="D1854">
        <v>1610612764</v>
      </c>
      <c r="E1854" t="str">
        <f t="shared" si="336"/>
        <v>161061276422500370</v>
      </c>
      <c r="F1854" t="s">
        <v>53</v>
      </c>
      <c r="G1854" t="s">
        <v>54</v>
      </c>
      <c r="H1854">
        <v>1610612759</v>
      </c>
      <c r="I1854" s="4" t="str">
        <f t="shared" si="337"/>
        <v>161061275922500370</v>
      </c>
      <c r="J1854">
        <v>0</v>
      </c>
      <c r="K1854">
        <v>0</v>
      </c>
      <c r="L1854">
        <v>94</v>
      </c>
      <c r="M1854">
        <v>119</v>
      </c>
      <c r="N1854">
        <v>29</v>
      </c>
      <c r="O1854">
        <v>5</v>
      </c>
      <c r="P1854">
        <v>10</v>
      </c>
      <c r="Q1854" s="2">
        <f t="shared" si="338"/>
        <v>0.46924920127795527</v>
      </c>
      <c r="R1854" s="3">
        <f t="shared" si="339"/>
        <v>75.16</v>
      </c>
      <c r="S1854" s="3">
        <f t="shared" si="340"/>
        <v>70.8</v>
      </c>
      <c r="T1854" s="3">
        <f t="shared" si="341"/>
        <v>125.06652474720596</v>
      </c>
      <c r="U1854" s="3">
        <f t="shared" si="342"/>
        <v>168.07909604519776</v>
      </c>
      <c r="V1854" s="3">
        <f t="shared" si="343"/>
        <v>-43.012571297991798</v>
      </c>
      <c r="W1854" s="2">
        <f t="shared" si="344"/>
        <v>2.4166666666666665</v>
      </c>
      <c r="X1854">
        <v>94</v>
      </c>
      <c r="Y1854">
        <v>38</v>
      </c>
      <c r="Z1854" s="2">
        <v>0.40400000000000003</v>
      </c>
      <c r="AA1854">
        <v>36</v>
      </c>
      <c r="AB1854">
        <v>9</v>
      </c>
      <c r="AC1854">
        <f t="shared" si="345"/>
        <v>27</v>
      </c>
      <c r="AD1854" s="2">
        <v>0.25</v>
      </c>
      <c r="AE1854">
        <v>14</v>
      </c>
      <c r="AF1854">
        <v>9</v>
      </c>
      <c r="AG1854" s="2">
        <v>0.64300000000000002</v>
      </c>
      <c r="AH1854">
        <v>33</v>
      </c>
      <c r="AI1854">
        <v>13</v>
      </c>
      <c r="AJ1854">
        <v>46</v>
      </c>
      <c r="AK1854">
        <v>18</v>
      </c>
      <c r="AL1854">
        <v>12</v>
      </c>
      <c r="AM1854">
        <v>-25</v>
      </c>
      <c r="AN1854">
        <v>240</v>
      </c>
      <c r="AO1854">
        <v>27</v>
      </c>
      <c r="AP1854">
        <v>26</v>
      </c>
      <c r="AQ1854">
        <v>22</v>
      </c>
      <c r="AR1854">
        <v>19</v>
      </c>
      <c r="AS1854">
        <v>1</v>
      </c>
      <c r="AT1854">
        <v>7</v>
      </c>
      <c r="AU1854">
        <v>13</v>
      </c>
      <c r="AV1854">
        <v>40</v>
      </c>
      <c r="AW1854">
        <f t="shared" si="346"/>
        <v>18</v>
      </c>
      <c r="AX1854">
        <f t="shared" si="347"/>
        <v>58</v>
      </c>
      <c r="AY1854" t="s">
        <v>102</v>
      </c>
      <c r="AZ1854" s="1">
        <v>46009.833333333336</v>
      </c>
      <c r="BA1854" s="1">
        <v>46009</v>
      </c>
      <c r="BB1854">
        <v>12</v>
      </c>
      <c r="BC1854" t="s">
        <v>122</v>
      </c>
      <c r="BD1854">
        <v>2025</v>
      </c>
    </row>
    <row r="1855" spans="1:56" x14ac:dyDescent="0.25">
      <c r="A1855">
        <v>22500370</v>
      </c>
      <c r="B1855" t="s">
        <v>53</v>
      </c>
      <c r="C1855" t="s">
        <v>54</v>
      </c>
      <c r="D1855">
        <v>1610612759</v>
      </c>
      <c r="E1855" t="str">
        <f t="shared" si="336"/>
        <v>161061275922500370</v>
      </c>
      <c r="F1855" t="s">
        <v>111</v>
      </c>
      <c r="G1855" t="s">
        <v>112</v>
      </c>
      <c r="H1855">
        <v>1610612764</v>
      </c>
      <c r="I1855" s="4" t="str">
        <f t="shared" si="337"/>
        <v>161061276422500370</v>
      </c>
      <c r="J1855">
        <v>1</v>
      </c>
      <c r="K1855">
        <v>1</v>
      </c>
      <c r="L1855">
        <v>119</v>
      </c>
      <c r="M1855">
        <v>94</v>
      </c>
      <c r="N1855">
        <v>29</v>
      </c>
      <c r="O1855">
        <v>9</v>
      </c>
      <c r="P1855">
        <v>6</v>
      </c>
      <c r="Q1855" s="2">
        <f t="shared" si="338"/>
        <v>0.60222672064777327</v>
      </c>
      <c r="R1855" s="3">
        <f t="shared" si="339"/>
        <v>70.8</v>
      </c>
      <c r="S1855" s="3">
        <f t="shared" si="340"/>
        <v>75.16</v>
      </c>
      <c r="T1855" s="3">
        <f t="shared" si="341"/>
        <v>168.07909604519776</v>
      </c>
      <c r="U1855" s="3">
        <f t="shared" si="342"/>
        <v>125.06652474720596</v>
      </c>
      <c r="V1855" s="3">
        <f t="shared" si="343"/>
        <v>43.012571297991798</v>
      </c>
      <c r="W1855" s="2">
        <f t="shared" si="344"/>
        <v>2.0714285714285716</v>
      </c>
      <c r="X1855">
        <v>90</v>
      </c>
      <c r="Y1855">
        <v>44</v>
      </c>
      <c r="Z1855" s="2">
        <v>0.48899999999999999</v>
      </c>
      <c r="AA1855">
        <v>42</v>
      </c>
      <c r="AB1855">
        <v>15</v>
      </c>
      <c r="AC1855">
        <f t="shared" si="345"/>
        <v>45</v>
      </c>
      <c r="AD1855" s="2">
        <v>0.35699999999999998</v>
      </c>
      <c r="AE1855">
        <v>20</v>
      </c>
      <c r="AF1855">
        <v>16</v>
      </c>
      <c r="AG1855" s="2">
        <v>0.8</v>
      </c>
      <c r="AH1855">
        <v>39</v>
      </c>
      <c r="AI1855">
        <v>14</v>
      </c>
      <c r="AJ1855">
        <v>53</v>
      </c>
      <c r="AK1855">
        <v>12</v>
      </c>
      <c r="AL1855">
        <v>14</v>
      </c>
      <c r="AM1855">
        <v>25</v>
      </c>
      <c r="AN1855">
        <v>240</v>
      </c>
      <c r="AO1855">
        <v>34</v>
      </c>
      <c r="AP1855">
        <v>23</v>
      </c>
      <c r="AQ1855">
        <v>34</v>
      </c>
      <c r="AR1855">
        <v>28</v>
      </c>
      <c r="AS1855">
        <v>26</v>
      </c>
      <c r="AT1855">
        <v>16</v>
      </c>
      <c r="AU1855">
        <v>19</v>
      </c>
      <c r="AV1855">
        <v>50</v>
      </c>
      <c r="AW1855">
        <f t="shared" si="346"/>
        <v>8</v>
      </c>
      <c r="AX1855">
        <f t="shared" si="347"/>
        <v>58</v>
      </c>
      <c r="AY1855" t="s">
        <v>102</v>
      </c>
      <c r="AZ1855" s="1">
        <v>46009.833333333336</v>
      </c>
      <c r="BA1855" s="1">
        <v>46009</v>
      </c>
      <c r="BB1855">
        <v>12</v>
      </c>
      <c r="BC1855" t="s">
        <v>122</v>
      </c>
      <c r="BD1855">
        <v>2025</v>
      </c>
    </row>
    <row r="1856" spans="1:56" x14ac:dyDescent="0.25">
      <c r="A1856">
        <v>22500374</v>
      </c>
      <c r="B1856" t="s">
        <v>72</v>
      </c>
      <c r="C1856" t="s">
        <v>73</v>
      </c>
      <c r="D1856">
        <v>1610612761</v>
      </c>
      <c r="E1856" t="str">
        <f t="shared" si="336"/>
        <v>161061276122500374</v>
      </c>
      <c r="F1856" t="s">
        <v>115</v>
      </c>
      <c r="G1856" t="s">
        <v>116</v>
      </c>
      <c r="H1856">
        <v>1610612749</v>
      </c>
      <c r="I1856" s="4" t="str">
        <f t="shared" si="337"/>
        <v>161061274922500374</v>
      </c>
      <c r="J1856">
        <v>0</v>
      </c>
      <c r="K1856">
        <v>1</v>
      </c>
      <c r="L1856">
        <v>111</v>
      </c>
      <c r="M1856">
        <v>105</v>
      </c>
      <c r="N1856">
        <v>31</v>
      </c>
      <c r="O1856">
        <v>2</v>
      </c>
      <c r="P1856">
        <v>9</v>
      </c>
      <c r="Q1856" s="2">
        <f t="shared" si="338"/>
        <v>0.59523809523809523</v>
      </c>
      <c r="R1856" s="3">
        <f t="shared" si="339"/>
        <v>65.239999999999995</v>
      </c>
      <c r="S1856" s="3">
        <f t="shared" si="340"/>
        <v>66.040000000000006</v>
      </c>
      <c r="T1856" s="3">
        <f t="shared" si="341"/>
        <v>170.14101778050278</v>
      </c>
      <c r="U1856" s="3">
        <f t="shared" si="342"/>
        <v>158.99454875832828</v>
      </c>
      <c r="V1856" s="3">
        <f t="shared" si="343"/>
        <v>11.1464690221745</v>
      </c>
      <c r="W1856" s="2">
        <f t="shared" si="344"/>
        <v>1.9375</v>
      </c>
      <c r="X1856">
        <v>84</v>
      </c>
      <c r="Y1856">
        <v>42</v>
      </c>
      <c r="Z1856" s="2">
        <v>0.5</v>
      </c>
      <c r="AA1856">
        <v>35</v>
      </c>
      <c r="AB1856">
        <v>13</v>
      </c>
      <c r="AC1856">
        <f t="shared" si="345"/>
        <v>39</v>
      </c>
      <c r="AD1856" s="2">
        <v>0.371</v>
      </c>
      <c r="AE1856">
        <v>21</v>
      </c>
      <c r="AF1856">
        <v>14</v>
      </c>
      <c r="AG1856" s="2">
        <v>0.66700000000000004</v>
      </c>
      <c r="AH1856">
        <v>33</v>
      </c>
      <c r="AI1856">
        <v>12</v>
      </c>
      <c r="AJ1856">
        <v>45</v>
      </c>
      <c r="AK1856">
        <v>20</v>
      </c>
      <c r="AL1856">
        <v>16</v>
      </c>
      <c r="AM1856">
        <v>6</v>
      </c>
      <c r="AN1856">
        <v>240</v>
      </c>
      <c r="AO1856">
        <v>31</v>
      </c>
      <c r="AP1856">
        <v>26</v>
      </c>
      <c r="AQ1856">
        <v>26</v>
      </c>
      <c r="AR1856">
        <v>28</v>
      </c>
      <c r="AS1856">
        <v>11</v>
      </c>
      <c r="AT1856">
        <v>19</v>
      </c>
      <c r="AU1856">
        <v>12</v>
      </c>
      <c r="AV1856">
        <v>44</v>
      </c>
      <c r="AW1856">
        <f t="shared" si="346"/>
        <v>14</v>
      </c>
      <c r="AX1856">
        <f t="shared" si="347"/>
        <v>58</v>
      </c>
      <c r="AY1856" t="s">
        <v>102</v>
      </c>
      <c r="AZ1856" s="1">
        <v>46009.833333333336</v>
      </c>
      <c r="BA1856" s="1">
        <v>46009</v>
      </c>
      <c r="BB1856">
        <v>12</v>
      </c>
      <c r="BC1856" t="s">
        <v>122</v>
      </c>
      <c r="BD1856">
        <v>2025</v>
      </c>
    </row>
    <row r="1857" spans="1:56" x14ac:dyDescent="0.25">
      <c r="A1857">
        <v>22500374</v>
      </c>
      <c r="B1857" t="s">
        <v>115</v>
      </c>
      <c r="C1857" t="s">
        <v>116</v>
      </c>
      <c r="D1857">
        <v>1610612749</v>
      </c>
      <c r="E1857" t="str">
        <f t="shared" si="336"/>
        <v>161061274922500374</v>
      </c>
      <c r="F1857" t="s">
        <v>72</v>
      </c>
      <c r="G1857" t="s">
        <v>73</v>
      </c>
      <c r="H1857">
        <v>1610612761</v>
      </c>
      <c r="I1857" s="4" t="str">
        <f t="shared" si="337"/>
        <v>161061276122500374</v>
      </c>
      <c r="J1857">
        <v>1</v>
      </c>
      <c r="K1857">
        <v>0</v>
      </c>
      <c r="L1857">
        <v>105</v>
      </c>
      <c r="M1857">
        <v>111</v>
      </c>
      <c r="N1857">
        <v>25</v>
      </c>
      <c r="O1857">
        <v>2</v>
      </c>
      <c r="P1857">
        <v>10</v>
      </c>
      <c r="Q1857" s="2">
        <f t="shared" si="338"/>
        <v>0.57666959578207377</v>
      </c>
      <c r="R1857" s="3">
        <f t="shared" si="339"/>
        <v>66.040000000000006</v>
      </c>
      <c r="S1857" s="3">
        <f t="shared" si="340"/>
        <v>65.239999999999995</v>
      </c>
      <c r="T1857" s="3">
        <f t="shared" si="341"/>
        <v>158.99454875832828</v>
      </c>
      <c r="U1857" s="3">
        <f t="shared" si="342"/>
        <v>170.14101778050278</v>
      </c>
      <c r="V1857" s="3">
        <f t="shared" si="343"/>
        <v>-11.1464690221745</v>
      </c>
      <c r="W1857" s="2">
        <f t="shared" si="344"/>
        <v>1.5625</v>
      </c>
      <c r="X1857">
        <v>84</v>
      </c>
      <c r="Y1857">
        <v>38</v>
      </c>
      <c r="Z1857" s="2">
        <v>0.45200000000000001</v>
      </c>
      <c r="AA1857">
        <v>37</v>
      </c>
      <c r="AB1857">
        <v>15</v>
      </c>
      <c r="AC1857">
        <f t="shared" si="345"/>
        <v>45</v>
      </c>
      <c r="AD1857" s="2">
        <v>0.40500000000000003</v>
      </c>
      <c r="AE1857">
        <v>16</v>
      </c>
      <c r="AF1857">
        <v>14</v>
      </c>
      <c r="AG1857" s="2">
        <v>0.875</v>
      </c>
      <c r="AH1857">
        <v>29</v>
      </c>
      <c r="AI1857">
        <v>9</v>
      </c>
      <c r="AJ1857">
        <v>38</v>
      </c>
      <c r="AK1857">
        <v>19</v>
      </c>
      <c r="AL1857">
        <v>16</v>
      </c>
      <c r="AM1857">
        <v>-6</v>
      </c>
      <c r="AN1857">
        <v>240</v>
      </c>
      <c r="AO1857">
        <v>25</v>
      </c>
      <c r="AP1857">
        <v>28</v>
      </c>
      <c r="AQ1857">
        <v>23</v>
      </c>
      <c r="AR1857">
        <v>29</v>
      </c>
      <c r="AS1857">
        <v>2</v>
      </c>
      <c r="AT1857">
        <v>4</v>
      </c>
      <c r="AU1857">
        <v>19</v>
      </c>
      <c r="AV1857">
        <v>28</v>
      </c>
      <c r="AW1857">
        <f t="shared" si="346"/>
        <v>18</v>
      </c>
      <c r="AX1857">
        <f t="shared" si="347"/>
        <v>46</v>
      </c>
      <c r="AY1857" t="s">
        <v>102</v>
      </c>
      <c r="AZ1857" s="1">
        <v>46009.833333333336</v>
      </c>
      <c r="BA1857" s="1">
        <v>46009</v>
      </c>
      <c r="BB1857">
        <v>12</v>
      </c>
      <c r="BC1857" t="s">
        <v>122</v>
      </c>
      <c r="BD1857">
        <v>2025</v>
      </c>
    </row>
    <row r="1858" spans="1:56" x14ac:dyDescent="0.25">
      <c r="A1858">
        <v>22500375</v>
      </c>
      <c r="B1858" t="s">
        <v>105</v>
      </c>
      <c r="C1858" t="s">
        <v>106</v>
      </c>
      <c r="D1858">
        <v>1610612740</v>
      </c>
      <c r="E1858" t="str">
        <f t="shared" ref="E1858:E1921" si="348">D1858:D4501&amp;A1858:A4501</f>
        <v>161061274022500375</v>
      </c>
      <c r="F1858" t="s">
        <v>78</v>
      </c>
      <c r="G1858" t="s">
        <v>79</v>
      </c>
      <c r="H1858">
        <v>1610612745</v>
      </c>
      <c r="I1858" s="4" t="str">
        <f t="shared" ref="I1858:I1921" si="349">H1858:H4501&amp;A1858:A4501</f>
        <v>161061274522500375</v>
      </c>
      <c r="J1858">
        <v>1</v>
      </c>
      <c r="K1858">
        <v>1</v>
      </c>
      <c r="L1858">
        <v>133</v>
      </c>
      <c r="M1858">
        <v>128</v>
      </c>
      <c r="N1858">
        <v>27</v>
      </c>
      <c r="O1858">
        <v>7</v>
      </c>
      <c r="P1858">
        <v>15</v>
      </c>
      <c r="Q1858" s="2">
        <f t="shared" ref="Q1858:Q1921" si="350">IF((2*(X1858 + 0.44 * AE1858))=0,0,L1858 / (2*(X1858 + 0.44 * AE1858)))</f>
        <v>0.60830589096231247</v>
      </c>
      <c r="R1858" s="3">
        <f t="shared" ref="R1858:R1921" si="351">X1858 + 0.44 * AE1858 - AI1858 - AL1858</f>
        <v>84.32</v>
      </c>
      <c r="S1858" s="3">
        <f t="shared" ref="S1858:S1921" si="352">INDEX(X:X,MATCH(I1858,E:E,0))
+0.44*INDEX(AE:AE,MATCH(I1858,E:E,0))
-INDEX(AI:AI,MATCH(I1858,E:E,0))
-INDEX(AL:AL,MATCH(I1858,E:E,0))</f>
        <v>75.88</v>
      </c>
      <c r="T1858" s="3">
        <f t="shared" ref="T1858:T1921" si="353">(L1858/R1858)*100</f>
        <v>157.73244781783683</v>
      </c>
      <c r="U1858" s="3">
        <f t="shared" ref="U1858:U1921" si="354">(M1858/S1858)*100</f>
        <v>168.68740115972588</v>
      </c>
      <c r="V1858" s="3">
        <f t="shared" ref="V1858:V1921" si="355">T1858-U1858</f>
        <v>-10.954953341889052</v>
      </c>
      <c r="W1858" s="2">
        <f t="shared" ref="W1858:W1921" si="356">N1858/IF(AL1858=0,1,AL1858)</f>
        <v>2.25</v>
      </c>
      <c r="X1858">
        <v>97</v>
      </c>
      <c r="Y1858">
        <v>49</v>
      </c>
      <c r="Z1858" s="2">
        <v>0.505</v>
      </c>
      <c r="AA1858">
        <v>27</v>
      </c>
      <c r="AB1858">
        <v>11</v>
      </c>
      <c r="AC1858">
        <f t="shared" ref="AC1858:AC1921" si="357">AB1858*3</f>
        <v>33</v>
      </c>
      <c r="AD1858" s="2">
        <v>0.40699999999999997</v>
      </c>
      <c r="AE1858">
        <v>28</v>
      </c>
      <c r="AF1858">
        <v>24</v>
      </c>
      <c r="AG1858" s="2">
        <v>0.85699999999999998</v>
      </c>
      <c r="AH1858">
        <v>28</v>
      </c>
      <c r="AI1858">
        <v>13</v>
      </c>
      <c r="AJ1858">
        <v>41</v>
      </c>
      <c r="AK1858">
        <v>24</v>
      </c>
      <c r="AL1858">
        <v>12</v>
      </c>
      <c r="AM1858">
        <v>5</v>
      </c>
      <c r="AN1858">
        <v>265</v>
      </c>
      <c r="AO1858">
        <v>24</v>
      </c>
      <c r="AP1858">
        <v>21</v>
      </c>
      <c r="AQ1858">
        <v>38</v>
      </c>
      <c r="AR1858">
        <v>36</v>
      </c>
      <c r="AS1858">
        <v>6</v>
      </c>
      <c r="AT1858">
        <v>14</v>
      </c>
      <c r="AU1858">
        <v>16</v>
      </c>
      <c r="AV1858">
        <v>64</v>
      </c>
      <c r="AW1858">
        <f t="shared" ref="AW1858:AW1921" si="358">L1858-(AV1858+AC1858+AF1858)</f>
        <v>12</v>
      </c>
      <c r="AX1858">
        <f t="shared" ref="AX1858:AX1921" si="359">AV1858+AW1858</f>
        <v>76</v>
      </c>
      <c r="AY1858" t="s">
        <v>102</v>
      </c>
      <c r="AZ1858" s="1">
        <v>46009.833333333336</v>
      </c>
      <c r="BA1858" s="1">
        <v>46009</v>
      </c>
      <c r="BB1858">
        <v>12</v>
      </c>
      <c r="BC1858" t="s">
        <v>122</v>
      </c>
      <c r="BD1858">
        <v>2025</v>
      </c>
    </row>
    <row r="1859" spans="1:56" x14ac:dyDescent="0.25">
      <c r="A1859">
        <v>22500375</v>
      </c>
      <c r="B1859" t="s">
        <v>78</v>
      </c>
      <c r="C1859" t="s">
        <v>79</v>
      </c>
      <c r="D1859">
        <v>1610612745</v>
      </c>
      <c r="E1859" t="str">
        <f t="shared" si="348"/>
        <v>161061274522500375</v>
      </c>
      <c r="F1859" t="s">
        <v>105</v>
      </c>
      <c r="G1859" t="s">
        <v>106</v>
      </c>
      <c r="H1859">
        <v>1610612740</v>
      </c>
      <c r="I1859" s="4" t="str">
        <f t="shared" si="349"/>
        <v>161061274022500375</v>
      </c>
      <c r="J1859">
        <v>0</v>
      </c>
      <c r="K1859">
        <v>0</v>
      </c>
      <c r="L1859">
        <v>128</v>
      </c>
      <c r="M1859">
        <v>133</v>
      </c>
      <c r="N1859">
        <v>30</v>
      </c>
      <c r="O1859">
        <v>8</v>
      </c>
      <c r="P1859">
        <v>6</v>
      </c>
      <c r="Q1859" s="2">
        <f t="shared" si="350"/>
        <v>0.53835800807537015</v>
      </c>
      <c r="R1859" s="3">
        <f t="shared" si="351"/>
        <v>75.88</v>
      </c>
      <c r="S1859" s="3">
        <f t="shared" si="352"/>
        <v>84.32</v>
      </c>
      <c r="T1859" s="3">
        <f t="shared" si="353"/>
        <v>168.68740115972588</v>
      </c>
      <c r="U1859" s="3">
        <f t="shared" si="354"/>
        <v>157.73244781783683</v>
      </c>
      <c r="V1859" s="3">
        <f t="shared" si="355"/>
        <v>10.954953341889052</v>
      </c>
      <c r="W1859" s="2">
        <f t="shared" si="356"/>
        <v>1.6666666666666667</v>
      </c>
      <c r="X1859">
        <v>107</v>
      </c>
      <c r="Y1859">
        <v>50</v>
      </c>
      <c r="Z1859" s="2">
        <v>0.46700000000000003</v>
      </c>
      <c r="AA1859">
        <v>32</v>
      </c>
      <c r="AB1859">
        <v>10</v>
      </c>
      <c r="AC1859">
        <f t="shared" si="357"/>
        <v>30</v>
      </c>
      <c r="AD1859" s="2">
        <v>0.313</v>
      </c>
      <c r="AE1859">
        <v>27</v>
      </c>
      <c r="AF1859">
        <v>18</v>
      </c>
      <c r="AG1859" s="2">
        <v>0.66700000000000004</v>
      </c>
      <c r="AH1859">
        <v>33</v>
      </c>
      <c r="AI1859">
        <v>25</v>
      </c>
      <c r="AJ1859">
        <v>58</v>
      </c>
      <c r="AK1859">
        <v>21</v>
      </c>
      <c r="AL1859">
        <v>18</v>
      </c>
      <c r="AM1859">
        <v>-5</v>
      </c>
      <c r="AN1859">
        <v>265</v>
      </c>
      <c r="AO1859">
        <v>33</v>
      </c>
      <c r="AP1859">
        <v>34</v>
      </c>
      <c r="AQ1859">
        <v>32</v>
      </c>
      <c r="AR1859">
        <v>20</v>
      </c>
      <c r="AS1859">
        <v>25</v>
      </c>
      <c r="AT1859">
        <v>9</v>
      </c>
      <c r="AU1859">
        <v>20</v>
      </c>
      <c r="AV1859">
        <v>66</v>
      </c>
      <c r="AW1859">
        <f t="shared" si="358"/>
        <v>14</v>
      </c>
      <c r="AX1859">
        <f t="shared" si="359"/>
        <v>80</v>
      </c>
      <c r="AY1859" t="s">
        <v>102</v>
      </c>
      <c r="AZ1859" s="1">
        <v>46009.833333333336</v>
      </c>
      <c r="BA1859" s="1">
        <v>46009</v>
      </c>
      <c r="BB1859">
        <v>12</v>
      </c>
      <c r="BC1859" t="s">
        <v>122</v>
      </c>
      <c r="BD1859">
        <v>2025</v>
      </c>
    </row>
    <row r="1860" spans="1:56" x14ac:dyDescent="0.25">
      <c r="A1860">
        <v>22500373</v>
      </c>
      <c r="B1860" t="s">
        <v>117</v>
      </c>
      <c r="C1860" t="s">
        <v>118</v>
      </c>
      <c r="D1860">
        <v>1610612751</v>
      </c>
      <c r="E1860" t="str">
        <f t="shared" si="348"/>
        <v>161061275122500373</v>
      </c>
      <c r="F1860" t="s">
        <v>96</v>
      </c>
      <c r="G1860" t="s">
        <v>97</v>
      </c>
      <c r="H1860">
        <v>1610612748</v>
      </c>
      <c r="I1860" s="4" t="str">
        <f t="shared" si="349"/>
        <v>161061274822500373</v>
      </c>
      <c r="J1860">
        <v>1</v>
      </c>
      <c r="K1860">
        <v>0</v>
      </c>
      <c r="L1860">
        <v>95</v>
      </c>
      <c r="M1860">
        <v>106</v>
      </c>
      <c r="N1860">
        <v>24</v>
      </c>
      <c r="O1860">
        <v>7</v>
      </c>
      <c r="P1860">
        <v>7</v>
      </c>
      <c r="Q1860" s="2">
        <f t="shared" si="350"/>
        <v>0.4618825359782186</v>
      </c>
      <c r="R1860" s="3">
        <f t="shared" si="351"/>
        <v>75.84</v>
      </c>
      <c r="S1860" s="3">
        <f t="shared" si="352"/>
        <v>74.36</v>
      </c>
      <c r="T1860" s="3">
        <f t="shared" si="353"/>
        <v>125.26371308016877</v>
      </c>
      <c r="U1860" s="3">
        <f t="shared" si="354"/>
        <v>142.54975793437333</v>
      </c>
      <c r="V1860" s="3">
        <f t="shared" si="355"/>
        <v>-17.286044854204562</v>
      </c>
      <c r="W1860" s="2">
        <f t="shared" si="356"/>
        <v>2</v>
      </c>
      <c r="X1860">
        <v>98</v>
      </c>
      <c r="Y1860">
        <v>38</v>
      </c>
      <c r="Z1860" s="2">
        <v>0.38800000000000001</v>
      </c>
      <c r="AA1860">
        <v>49</v>
      </c>
      <c r="AB1860">
        <v>11</v>
      </c>
      <c r="AC1860">
        <f t="shared" si="357"/>
        <v>33</v>
      </c>
      <c r="AD1860" s="2">
        <v>0.224</v>
      </c>
      <c r="AE1860">
        <v>11</v>
      </c>
      <c r="AF1860">
        <v>8</v>
      </c>
      <c r="AG1860" s="2">
        <v>0.72699999999999998</v>
      </c>
      <c r="AH1860">
        <v>34</v>
      </c>
      <c r="AI1860">
        <v>15</v>
      </c>
      <c r="AJ1860">
        <v>49</v>
      </c>
      <c r="AK1860">
        <v>17</v>
      </c>
      <c r="AL1860">
        <v>12</v>
      </c>
      <c r="AM1860">
        <v>-11</v>
      </c>
      <c r="AN1860">
        <v>240</v>
      </c>
      <c r="AO1860">
        <v>27</v>
      </c>
      <c r="AP1860">
        <v>22</v>
      </c>
      <c r="AQ1860">
        <v>24</v>
      </c>
      <c r="AR1860">
        <v>22</v>
      </c>
      <c r="AS1860">
        <v>3</v>
      </c>
      <c r="AT1860">
        <v>13</v>
      </c>
      <c r="AU1860">
        <v>9</v>
      </c>
      <c r="AV1860">
        <v>50</v>
      </c>
      <c r="AW1860">
        <f t="shared" si="358"/>
        <v>4</v>
      </c>
      <c r="AX1860">
        <f t="shared" si="359"/>
        <v>54</v>
      </c>
      <c r="AY1860" t="s">
        <v>102</v>
      </c>
      <c r="AZ1860" s="1">
        <v>46009.8125</v>
      </c>
      <c r="BA1860" s="1">
        <v>46009</v>
      </c>
      <c r="BB1860">
        <v>12</v>
      </c>
      <c r="BC1860" t="s">
        <v>122</v>
      </c>
      <c r="BD1860">
        <v>2025</v>
      </c>
    </row>
    <row r="1861" spans="1:56" x14ac:dyDescent="0.25">
      <c r="A1861">
        <v>22500373</v>
      </c>
      <c r="B1861" t="s">
        <v>96</v>
      </c>
      <c r="C1861" t="s">
        <v>97</v>
      </c>
      <c r="D1861">
        <v>1610612748</v>
      </c>
      <c r="E1861" t="str">
        <f t="shared" si="348"/>
        <v>161061274822500373</v>
      </c>
      <c r="F1861" t="s">
        <v>117</v>
      </c>
      <c r="G1861" t="s">
        <v>118</v>
      </c>
      <c r="H1861">
        <v>1610612751</v>
      </c>
      <c r="I1861" s="4" t="str">
        <f t="shared" si="349"/>
        <v>161061275122500373</v>
      </c>
      <c r="J1861">
        <v>0</v>
      </c>
      <c r="K1861">
        <v>1</v>
      </c>
      <c r="L1861">
        <v>106</v>
      </c>
      <c r="M1861">
        <v>95</v>
      </c>
      <c r="N1861">
        <v>23</v>
      </c>
      <c r="O1861">
        <v>8</v>
      </c>
      <c r="P1861">
        <v>9</v>
      </c>
      <c r="Q1861" s="2">
        <f t="shared" si="350"/>
        <v>0.54437140509449466</v>
      </c>
      <c r="R1861" s="3">
        <f t="shared" si="351"/>
        <v>74.36</v>
      </c>
      <c r="S1861" s="3">
        <f t="shared" si="352"/>
        <v>75.84</v>
      </c>
      <c r="T1861" s="3">
        <f t="shared" si="353"/>
        <v>142.54975793437333</v>
      </c>
      <c r="U1861" s="3">
        <f t="shared" si="354"/>
        <v>125.26371308016877</v>
      </c>
      <c r="V1861" s="3">
        <f t="shared" si="355"/>
        <v>17.286044854204562</v>
      </c>
      <c r="W1861" s="2">
        <f t="shared" si="356"/>
        <v>1.6428571428571428</v>
      </c>
      <c r="X1861">
        <v>89</v>
      </c>
      <c r="Y1861">
        <v>41</v>
      </c>
      <c r="Z1861" s="2">
        <v>0.46100000000000002</v>
      </c>
      <c r="AA1861">
        <v>28</v>
      </c>
      <c r="AB1861">
        <v>9</v>
      </c>
      <c r="AC1861">
        <f t="shared" si="357"/>
        <v>27</v>
      </c>
      <c r="AD1861" s="2">
        <v>0.32100000000000001</v>
      </c>
      <c r="AE1861">
        <v>19</v>
      </c>
      <c r="AF1861">
        <v>15</v>
      </c>
      <c r="AG1861" s="2">
        <v>0.78900000000000003</v>
      </c>
      <c r="AH1861">
        <v>42</v>
      </c>
      <c r="AI1861">
        <v>9</v>
      </c>
      <c r="AJ1861">
        <v>51</v>
      </c>
      <c r="AK1861">
        <v>12</v>
      </c>
      <c r="AL1861">
        <v>14</v>
      </c>
      <c r="AM1861">
        <v>11</v>
      </c>
      <c r="AN1861">
        <v>240</v>
      </c>
      <c r="AO1861">
        <v>30</v>
      </c>
      <c r="AP1861">
        <v>24</v>
      </c>
      <c r="AQ1861">
        <v>23</v>
      </c>
      <c r="AR1861">
        <v>29</v>
      </c>
      <c r="AS1861">
        <v>12</v>
      </c>
      <c r="AT1861">
        <v>15</v>
      </c>
      <c r="AU1861">
        <v>18</v>
      </c>
      <c r="AV1861">
        <v>54</v>
      </c>
      <c r="AW1861">
        <f t="shared" si="358"/>
        <v>10</v>
      </c>
      <c r="AX1861">
        <f t="shared" si="359"/>
        <v>64</v>
      </c>
      <c r="AY1861" t="s">
        <v>102</v>
      </c>
      <c r="AZ1861" s="1">
        <v>46009.8125</v>
      </c>
      <c r="BA1861" s="1">
        <v>46009</v>
      </c>
      <c r="BB1861">
        <v>12</v>
      </c>
      <c r="BC1861" t="s">
        <v>122</v>
      </c>
      <c r="BD1861">
        <v>2025</v>
      </c>
    </row>
    <row r="1862" spans="1:56" x14ac:dyDescent="0.25">
      <c r="A1862">
        <v>22500371</v>
      </c>
      <c r="B1862" t="s">
        <v>92</v>
      </c>
      <c r="C1862" t="s">
        <v>93</v>
      </c>
      <c r="D1862">
        <v>1610612766</v>
      </c>
      <c r="E1862" t="str">
        <f t="shared" si="348"/>
        <v>161061276622500371</v>
      </c>
      <c r="F1862" t="s">
        <v>83</v>
      </c>
      <c r="G1862" t="s">
        <v>84</v>
      </c>
      <c r="H1862">
        <v>1610612737</v>
      </c>
      <c r="I1862" s="4" t="str">
        <f t="shared" si="349"/>
        <v>161061273722500371</v>
      </c>
      <c r="J1862">
        <v>1</v>
      </c>
      <c r="K1862">
        <v>1</v>
      </c>
      <c r="L1862">
        <v>133</v>
      </c>
      <c r="M1862">
        <v>126</v>
      </c>
      <c r="N1862">
        <v>39</v>
      </c>
      <c r="O1862">
        <v>3</v>
      </c>
      <c r="P1862">
        <v>11</v>
      </c>
      <c r="Q1862" s="2">
        <f t="shared" si="350"/>
        <v>0.67526401299756289</v>
      </c>
      <c r="R1862" s="3">
        <f t="shared" si="351"/>
        <v>77.48</v>
      </c>
      <c r="S1862" s="3">
        <f t="shared" si="352"/>
        <v>77.680000000000007</v>
      </c>
      <c r="T1862" s="3">
        <f t="shared" si="353"/>
        <v>171.65720185854414</v>
      </c>
      <c r="U1862" s="3">
        <f t="shared" si="354"/>
        <v>162.20391349124611</v>
      </c>
      <c r="V1862" s="3">
        <f t="shared" si="355"/>
        <v>9.453288367298029</v>
      </c>
      <c r="W1862" s="2">
        <f t="shared" si="356"/>
        <v>2.7857142857142856</v>
      </c>
      <c r="X1862">
        <v>91</v>
      </c>
      <c r="Y1862">
        <v>49</v>
      </c>
      <c r="Z1862" s="2">
        <v>0.53800000000000003</v>
      </c>
      <c r="AA1862">
        <v>49</v>
      </c>
      <c r="AB1862">
        <v>24</v>
      </c>
      <c r="AC1862">
        <f t="shared" si="357"/>
        <v>72</v>
      </c>
      <c r="AD1862" s="2">
        <v>0.49</v>
      </c>
      <c r="AE1862">
        <v>17</v>
      </c>
      <c r="AF1862">
        <v>11</v>
      </c>
      <c r="AG1862" s="2">
        <v>0.64700000000000002</v>
      </c>
      <c r="AH1862">
        <v>30</v>
      </c>
      <c r="AI1862">
        <v>7</v>
      </c>
      <c r="AJ1862">
        <v>37</v>
      </c>
      <c r="AK1862">
        <v>21</v>
      </c>
      <c r="AL1862">
        <v>14</v>
      </c>
      <c r="AM1862">
        <v>7</v>
      </c>
      <c r="AN1862">
        <v>240</v>
      </c>
      <c r="AO1862">
        <v>37</v>
      </c>
      <c r="AP1862">
        <v>43</v>
      </c>
      <c r="AQ1862">
        <v>27</v>
      </c>
      <c r="AR1862">
        <v>26</v>
      </c>
      <c r="AS1862">
        <v>24</v>
      </c>
      <c r="AT1862">
        <v>20</v>
      </c>
      <c r="AU1862">
        <v>18</v>
      </c>
      <c r="AV1862">
        <v>50</v>
      </c>
      <c r="AW1862">
        <f t="shared" si="358"/>
        <v>0</v>
      </c>
      <c r="AX1862">
        <f t="shared" si="359"/>
        <v>50</v>
      </c>
      <c r="AY1862" t="s">
        <v>102</v>
      </c>
      <c r="AZ1862" s="1">
        <v>46009.791666666664</v>
      </c>
      <c r="BA1862" s="1">
        <v>46009</v>
      </c>
      <c r="BB1862">
        <v>12</v>
      </c>
      <c r="BC1862" t="s">
        <v>122</v>
      </c>
      <c r="BD1862">
        <v>2025</v>
      </c>
    </row>
    <row r="1863" spans="1:56" x14ac:dyDescent="0.25">
      <c r="A1863">
        <v>22500371</v>
      </c>
      <c r="B1863" t="s">
        <v>83</v>
      </c>
      <c r="C1863" t="s">
        <v>84</v>
      </c>
      <c r="D1863">
        <v>1610612737</v>
      </c>
      <c r="E1863" t="str">
        <f t="shared" si="348"/>
        <v>161061273722500371</v>
      </c>
      <c r="F1863" t="s">
        <v>92</v>
      </c>
      <c r="G1863" t="s">
        <v>93</v>
      </c>
      <c r="H1863">
        <v>1610612766</v>
      </c>
      <c r="I1863" s="4" t="str">
        <f t="shared" si="349"/>
        <v>161061276622500371</v>
      </c>
      <c r="J1863">
        <v>0</v>
      </c>
      <c r="K1863">
        <v>0</v>
      </c>
      <c r="L1863">
        <v>126</v>
      </c>
      <c r="M1863">
        <v>133</v>
      </c>
      <c r="N1863">
        <v>31</v>
      </c>
      <c r="O1863">
        <v>2</v>
      </c>
      <c r="P1863">
        <v>6</v>
      </c>
      <c r="Q1863" s="2">
        <f t="shared" si="350"/>
        <v>0.61959087332808804</v>
      </c>
      <c r="R1863" s="3">
        <f t="shared" si="351"/>
        <v>77.680000000000007</v>
      </c>
      <c r="S1863" s="3">
        <f t="shared" si="352"/>
        <v>77.48</v>
      </c>
      <c r="T1863" s="3">
        <f t="shared" si="353"/>
        <v>162.20391349124611</v>
      </c>
      <c r="U1863" s="3">
        <f t="shared" si="354"/>
        <v>171.65720185854414</v>
      </c>
      <c r="V1863" s="3">
        <f t="shared" si="355"/>
        <v>-9.453288367298029</v>
      </c>
      <c r="W1863" s="2">
        <f t="shared" si="356"/>
        <v>2.0666666666666669</v>
      </c>
      <c r="X1863">
        <v>92</v>
      </c>
      <c r="Y1863">
        <v>48</v>
      </c>
      <c r="Z1863" s="2">
        <v>0.52200000000000002</v>
      </c>
      <c r="AA1863">
        <v>37</v>
      </c>
      <c r="AB1863">
        <v>11</v>
      </c>
      <c r="AC1863">
        <f t="shared" si="357"/>
        <v>33</v>
      </c>
      <c r="AD1863" s="2">
        <v>0.29699999999999999</v>
      </c>
      <c r="AE1863">
        <v>22</v>
      </c>
      <c r="AF1863">
        <v>19</v>
      </c>
      <c r="AG1863" s="2">
        <v>0.86399999999999999</v>
      </c>
      <c r="AH1863">
        <v>26</v>
      </c>
      <c r="AI1863">
        <v>9</v>
      </c>
      <c r="AJ1863">
        <v>35</v>
      </c>
      <c r="AK1863">
        <v>20</v>
      </c>
      <c r="AL1863">
        <v>15</v>
      </c>
      <c r="AM1863">
        <v>-7</v>
      </c>
      <c r="AN1863">
        <v>240</v>
      </c>
      <c r="AO1863">
        <v>32</v>
      </c>
      <c r="AP1863">
        <v>37</v>
      </c>
      <c r="AQ1863">
        <v>26</v>
      </c>
      <c r="AR1863">
        <v>31</v>
      </c>
      <c r="AS1863">
        <v>0</v>
      </c>
      <c r="AT1863">
        <v>16</v>
      </c>
      <c r="AU1863">
        <v>26</v>
      </c>
      <c r="AV1863">
        <v>62</v>
      </c>
      <c r="AW1863">
        <f t="shared" si="358"/>
        <v>12</v>
      </c>
      <c r="AX1863">
        <f t="shared" si="359"/>
        <v>74</v>
      </c>
      <c r="AY1863" t="s">
        <v>102</v>
      </c>
      <c r="AZ1863" s="1">
        <v>46009.791666666664</v>
      </c>
      <c r="BA1863" s="1">
        <v>46009</v>
      </c>
      <c r="BB1863">
        <v>12</v>
      </c>
      <c r="BC1863" t="s">
        <v>122</v>
      </c>
      <c r="BD1863">
        <v>2025</v>
      </c>
    </row>
    <row r="1864" spans="1:56" x14ac:dyDescent="0.25">
      <c r="A1864">
        <v>22500372</v>
      </c>
      <c r="B1864" t="s">
        <v>55</v>
      </c>
      <c r="C1864" t="s">
        <v>56</v>
      </c>
      <c r="D1864">
        <v>1610612752</v>
      </c>
      <c r="E1864" t="str">
        <f t="shared" si="348"/>
        <v>161061275222500372</v>
      </c>
      <c r="F1864" t="s">
        <v>113</v>
      </c>
      <c r="G1864" t="s">
        <v>114</v>
      </c>
      <c r="H1864">
        <v>1610612754</v>
      </c>
      <c r="I1864" s="4" t="str">
        <f t="shared" si="349"/>
        <v>161061275422500372</v>
      </c>
      <c r="J1864">
        <v>0</v>
      </c>
      <c r="K1864">
        <v>1</v>
      </c>
      <c r="L1864">
        <v>114</v>
      </c>
      <c r="M1864">
        <v>113</v>
      </c>
      <c r="N1864">
        <v>31</v>
      </c>
      <c r="O1864">
        <v>5</v>
      </c>
      <c r="P1864">
        <v>10</v>
      </c>
      <c r="Q1864" s="2">
        <f t="shared" si="350"/>
        <v>0.56795536070147468</v>
      </c>
      <c r="R1864" s="3">
        <f t="shared" si="351"/>
        <v>70.36</v>
      </c>
      <c r="S1864" s="3">
        <f t="shared" si="352"/>
        <v>70.92</v>
      </c>
      <c r="T1864" s="3">
        <f t="shared" si="353"/>
        <v>162.02387720295624</v>
      </c>
      <c r="U1864" s="3">
        <f t="shared" si="354"/>
        <v>159.33446136491821</v>
      </c>
      <c r="V1864" s="3">
        <f t="shared" si="355"/>
        <v>2.6894158380380304</v>
      </c>
      <c r="W1864" s="2">
        <f t="shared" si="356"/>
        <v>1.9375</v>
      </c>
      <c r="X1864">
        <v>92</v>
      </c>
      <c r="Y1864">
        <v>43</v>
      </c>
      <c r="Z1864" s="2">
        <v>0.46700000000000003</v>
      </c>
      <c r="AA1864">
        <v>43</v>
      </c>
      <c r="AB1864">
        <v>17</v>
      </c>
      <c r="AC1864">
        <f t="shared" si="357"/>
        <v>51</v>
      </c>
      <c r="AD1864" s="2">
        <v>0.39500000000000002</v>
      </c>
      <c r="AE1864">
        <v>19</v>
      </c>
      <c r="AF1864">
        <v>11</v>
      </c>
      <c r="AG1864" s="2">
        <v>0.57899999999999996</v>
      </c>
      <c r="AH1864">
        <v>32</v>
      </c>
      <c r="AI1864">
        <v>14</v>
      </c>
      <c r="AJ1864">
        <v>46</v>
      </c>
      <c r="AK1864">
        <v>19</v>
      </c>
      <c r="AL1864">
        <v>16</v>
      </c>
      <c r="AM1864">
        <v>1</v>
      </c>
      <c r="AN1864">
        <v>240</v>
      </c>
      <c r="AO1864">
        <v>25</v>
      </c>
      <c r="AP1864">
        <v>34</v>
      </c>
      <c r="AQ1864">
        <v>27</v>
      </c>
      <c r="AR1864">
        <v>28</v>
      </c>
      <c r="AS1864">
        <v>3</v>
      </c>
      <c r="AT1864">
        <v>15</v>
      </c>
      <c r="AU1864">
        <v>17</v>
      </c>
      <c r="AV1864">
        <v>40</v>
      </c>
      <c r="AW1864">
        <f t="shared" si="358"/>
        <v>12</v>
      </c>
      <c r="AX1864">
        <f t="shared" si="359"/>
        <v>52</v>
      </c>
      <c r="AY1864" t="s">
        <v>102</v>
      </c>
      <c r="AZ1864" s="1">
        <v>46009.791666666664</v>
      </c>
      <c r="BA1864" s="1">
        <v>46009</v>
      </c>
      <c r="BB1864">
        <v>12</v>
      </c>
      <c r="BC1864" t="s">
        <v>122</v>
      </c>
      <c r="BD1864">
        <v>2025</v>
      </c>
    </row>
    <row r="1865" spans="1:56" x14ac:dyDescent="0.25">
      <c r="A1865">
        <v>22500372</v>
      </c>
      <c r="B1865" t="s">
        <v>113</v>
      </c>
      <c r="C1865" t="s">
        <v>114</v>
      </c>
      <c r="D1865">
        <v>1610612754</v>
      </c>
      <c r="E1865" t="str">
        <f t="shared" si="348"/>
        <v>161061275422500372</v>
      </c>
      <c r="F1865" t="s">
        <v>55</v>
      </c>
      <c r="G1865" t="s">
        <v>56</v>
      </c>
      <c r="H1865">
        <v>1610612752</v>
      </c>
      <c r="I1865" s="4" t="str">
        <f t="shared" si="349"/>
        <v>161061275222500372</v>
      </c>
      <c r="J1865">
        <v>1</v>
      </c>
      <c r="K1865">
        <v>0</v>
      </c>
      <c r="L1865">
        <v>113</v>
      </c>
      <c r="M1865">
        <v>114</v>
      </c>
      <c r="N1865">
        <v>22</v>
      </c>
      <c r="O1865">
        <v>6</v>
      </c>
      <c r="P1865">
        <v>8</v>
      </c>
      <c r="Q1865" s="2">
        <f t="shared" si="350"/>
        <v>0.5598493856520016</v>
      </c>
      <c r="R1865" s="3">
        <f t="shared" si="351"/>
        <v>70.92</v>
      </c>
      <c r="S1865" s="3">
        <f t="shared" si="352"/>
        <v>70.36</v>
      </c>
      <c r="T1865" s="3">
        <f t="shared" si="353"/>
        <v>159.33446136491821</v>
      </c>
      <c r="U1865" s="3">
        <f t="shared" si="354"/>
        <v>162.02387720295624</v>
      </c>
      <c r="V1865" s="3">
        <f t="shared" si="355"/>
        <v>-2.6894158380380304</v>
      </c>
      <c r="W1865" s="2">
        <f t="shared" si="356"/>
        <v>1.5714285714285714</v>
      </c>
      <c r="X1865">
        <v>93</v>
      </c>
      <c r="Y1865">
        <v>43</v>
      </c>
      <c r="Z1865" s="2">
        <v>0.46200000000000002</v>
      </c>
      <c r="AA1865">
        <v>34</v>
      </c>
      <c r="AB1865">
        <v>11</v>
      </c>
      <c r="AC1865">
        <f t="shared" si="357"/>
        <v>33</v>
      </c>
      <c r="AD1865" s="2">
        <v>0.32400000000000001</v>
      </c>
      <c r="AE1865">
        <v>18</v>
      </c>
      <c r="AF1865">
        <v>16</v>
      </c>
      <c r="AG1865" s="2">
        <v>0.88900000000000001</v>
      </c>
      <c r="AH1865">
        <v>36</v>
      </c>
      <c r="AI1865">
        <v>16</v>
      </c>
      <c r="AJ1865">
        <v>52</v>
      </c>
      <c r="AK1865">
        <v>20</v>
      </c>
      <c r="AL1865">
        <v>14</v>
      </c>
      <c r="AM1865">
        <v>-1</v>
      </c>
      <c r="AN1865">
        <v>240</v>
      </c>
      <c r="AO1865">
        <v>36</v>
      </c>
      <c r="AP1865">
        <v>26</v>
      </c>
      <c r="AQ1865">
        <v>30</v>
      </c>
      <c r="AR1865">
        <v>21</v>
      </c>
      <c r="AS1865">
        <v>16</v>
      </c>
      <c r="AT1865">
        <v>12</v>
      </c>
      <c r="AU1865">
        <v>23</v>
      </c>
      <c r="AV1865">
        <v>42</v>
      </c>
      <c r="AW1865">
        <f t="shared" si="358"/>
        <v>22</v>
      </c>
      <c r="AX1865">
        <f t="shared" si="359"/>
        <v>64</v>
      </c>
      <c r="AY1865" t="s">
        <v>102</v>
      </c>
      <c r="AZ1865" s="1">
        <v>46009.791666666664</v>
      </c>
      <c r="BA1865" s="1">
        <v>46009</v>
      </c>
      <c r="BB1865">
        <v>12</v>
      </c>
      <c r="BC1865" t="s">
        <v>122</v>
      </c>
      <c r="BD1865">
        <v>2025</v>
      </c>
    </row>
    <row r="1866" spans="1:56" x14ac:dyDescent="0.25">
      <c r="A1866">
        <v>22500367</v>
      </c>
      <c r="B1866" t="s">
        <v>100</v>
      </c>
      <c r="C1866" t="s">
        <v>101</v>
      </c>
      <c r="D1866">
        <v>1610612741</v>
      </c>
      <c r="E1866" t="str">
        <f t="shared" si="348"/>
        <v>161061274122500367</v>
      </c>
      <c r="F1866" t="s">
        <v>62</v>
      </c>
      <c r="G1866" t="s">
        <v>63</v>
      </c>
      <c r="H1866">
        <v>1610612739</v>
      </c>
      <c r="I1866" s="4" t="str">
        <f t="shared" si="349"/>
        <v>161061273922500367</v>
      </c>
      <c r="J1866">
        <v>1</v>
      </c>
      <c r="K1866">
        <v>1</v>
      </c>
      <c r="L1866">
        <v>127</v>
      </c>
      <c r="M1866">
        <v>111</v>
      </c>
      <c r="N1866">
        <v>35</v>
      </c>
      <c r="O1866">
        <v>3</v>
      </c>
      <c r="P1866">
        <v>12</v>
      </c>
      <c r="Q1866" s="2">
        <f t="shared" si="350"/>
        <v>0.65517952950887326</v>
      </c>
      <c r="R1866" s="3">
        <f t="shared" si="351"/>
        <v>75.92</v>
      </c>
      <c r="S1866" s="3">
        <f t="shared" si="352"/>
        <v>66.92</v>
      </c>
      <c r="T1866" s="3">
        <f t="shared" si="353"/>
        <v>167.2813487881981</v>
      </c>
      <c r="U1866" s="3">
        <f t="shared" si="354"/>
        <v>165.86969515839809</v>
      </c>
      <c r="V1866" s="3">
        <f t="shared" si="355"/>
        <v>1.4116536298000142</v>
      </c>
      <c r="W1866" s="2">
        <f t="shared" si="356"/>
        <v>2.3333333333333335</v>
      </c>
      <c r="X1866">
        <v>89</v>
      </c>
      <c r="Y1866">
        <v>50</v>
      </c>
      <c r="Z1866" s="2">
        <v>0.56200000000000006</v>
      </c>
      <c r="AA1866">
        <v>36</v>
      </c>
      <c r="AB1866">
        <v>14</v>
      </c>
      <c r="AC1866">
        <f t="shared" si="357"/>
        <v>42</v>
      </c>
      <c r="AD1866" s="2">
        <v>0.38900000000000001</v>
      </c>
      <c r="AE1866">
        <v>18</v>
      </c>
      <c r="AF1866">
        <v>13</v>
      </c>
      <c r="AG1866" s="2">
        <v>0.72199999999999998</v>
      </c>
      <c r="AH1866">
        <v>37</v>
      </c>
      <c r="AI1866">
        <v>6</v>
      </c>
      <c r="AJ1866">
        <v>43</v>
      </c>
      <c r="AK1866">
        <v>17</v>
      </c>
      <c r="AL1866">
        <v>15</v>
      </c>
      <c r="AM1866">
        <v>16</v>
      </c>
      <c r="AN1866">
        <v>240</v>
      </c>
      <c r="AO1866">
        <v>33</v>
      </c>
      <c r="AP1866">
        <v>29</v>
      </c>
      <c r="AQ1866">
        <v>33</v>
      </c>
      <c r="AR1866">
        <v>32</v>
      </c>
      <c r="AS1866">
        <v>19</v>
      </c>
      <c r="AT1866">
        <v>25</v>
      </c>
      <c r="AU1866">
        <v>21</v>
      </c>
      <c r="AV1866">
        <v>68</v>
      </c>
      <c r="AW1866">
        <f t="shared" si="358"/>
        <v>4</v>
      </c>
      <c r="AX1866">
        <f t="shared" si="359"/>
        <v>72</v>
      </c>
      <c r="AY1866" t="s">
        <v>102</v>
      </c>
      <c r="AZ1866" s="1">
        <v>46008.833333333336</v>
      </c>
      <c r="BA1866" s="1">
        <v>46008</v>
      </c>
      <c r="BB1866">
        <v>12</v>
      </c>
      <c r="BC1866" t="s">
        <v>122</v>
      </c>
      <c r="BD1866">
        <v>2025</v>
      </c>
    </row>
    <row r="1867" spans="1:56" x14ac:dyDescent="0.25">
      <c r="A1867">
        <v>22500367</v>
      </c>
      <c r="B1867" t="s">
        <v>62</v>
      </c>
      <c r="C1867" t="s">
        <v>63</v>
      </c>
      <c r="D1867">
        <v>1610612739</v>
      </c>
      <c r="E1867" t="str">
        <f t="shared" si="348"/>
        <v>161061273922500367</v>
      </c>
      <c r="F1867" t="s">
        <v>100</v>
      </c>
      <c r="G1867" t="s">
        <v>101</v>
      </c>
      <c r="H1867">
        <v>1610612741</v>
      </c>
      <c r="I1867" s="4" t="str">
        <f t="shared" si="349"/>
        <v>161061274122500367</v>
      </c>
      <c r="J1867">
        <v>0</v>
      </c>
      <c r="K1867">
        <v>0</v>
      </c>
      <c r="L1867">
        <v>111</v>
      </c>
      <c r="M1867">
        <v>127</v>
      </c>
      <c r="N1867">
        <v>26</v>
      </c>
      <c r="O1867">
        <v>3</v>
      </c>
      <c r="P1867">
        <v>6</v>
      </c>
      <c r="Q1867" s="2">
        <f t="shared" si="350"/>
        <v>0.58470290771175726</v>
      </c>
      <c r="R1867" s="3">
        <f t="shared" si="351"/>
        <v>66.92</v>
      </c>
      <c r="S1867" s="3">
        <f t="shared" si="352"/>
        <v>75.92</v>
      </c>
      <c r="T1867" s="3">
        <f t="shared" si="353"/>
        <v>165.86969515839809</v>
      </c>
      <c r="U1867" s="3">
        <f t="shared" si="354"/>
        <v>167.2813487881981</v>
      </c>
      <c r="V1867" s="3">
        <f t="shared" si="355"/>
        <v>-1.4116536298000142</v>
      </c>
      <c r="W1867" s="2">
        <f t="shared" si="356"/>
        <v>1.3</v>
      </c>
      <c r="X1867">
        <v>87</v>
      </c>
      <c r="Y1867">
        <v>42</v>
      </c>
      <c r="Z1867" s="2">
        <v>0.48299999999999998</v>
      </c>
      <c r="AA1867">
        <v>39</v>
      </c>
      <c r="AB1867">
        <v>12</v>
      </c>
      <c r="AC1867">
        <f t="shared" si="357"/>
        <v>36</v>
      </c>
      <c r="AD1867" s="2">
        <v>0.308</v>
      </c>
      <c r="AE1867">
        <v>18</v>
      </c>
      <c r="AF1867">
        <v>15</v>
      </c>
      <c r="AG1867" s="2">
        <v>0.83299999999999996</v>
      </c>
      <c r="AH1867">
        <v>32</v>
      </c>
      <c r="AI1867">
        <v>8</v>
      </c>
      <c r="AJ1867">
        <v>40</v>
      </c>
      <c r="AK1867">
        <v>16</v>
      </c>
      <c r="AL1867">
        <v>20</v>
      </c>
      <c r="AM1867">
        <v>-16</v>
      </c>
      <c r="AN1867">
        <v>240</v>
      </c>
      <c r="AO1867">
        <v>34</v>
      </c>
      <c r="AP1867">
        <v>24</v>
      </c>
      <c r="AQ1867">
        <v>30</v>
      </c>
      <c r="AR1867">
        <v>23</v>
      </c>
      <c r="AS1867">
        <v>12</v>
      </c>
      <c r="AT1867">
        <v>14</v>
      </c>
      <c r="AU1867">
        <v>22</v>
      </c>
      <c r="AV1867">
        <v>52</v>
      </c>
      <c r="AW1867">
        <f t="shared" si="358"/>
        <v>8</v>
      </c>
      <c r="AX1867">
        <f t="shared" si="359"/>
        <v>60</v>
      </c>
      <c r="AY1867" t="s">
        <v>102</v>
      </c>
      <c r="AZ1867" s="1">
        <v>46008.833333333336</v>
      </c>
      <c r="BA1867" s="1">
        <v>46008</v>
      </c>
      <c r="BB1867">
        <v>12</v>
      </c>
      <c r="BC1867" t="s">
        <v>122</v>
      </c>
      <c r="BD1867">
        <v>2025</v>
      </c>
    </row>
    <row r="1868" spans="1:56" x14ac:dyDescent="0.25">
      <c r="A1868">
        <v>22500368</v>
      </c>
      <c r="B1868" t="s">
        <v>103</v>
      </c>
      <c r="C1868" t="s">
        <v>104</v>
      </c>
      <c r="D1868">
        <v>1610612763</v>
      </c>
      <c r="E1868" t="str">
        <f t="shared" si="348"/>
        <v>161061276322500368</v>
      </c>
      <c r="F1868" t="s">
        <v>66</v>
      </c>
      <c r="G1868" t="s">
        <v>67</v>
      </c>
      <c r="H1868">
        <v>1610612750</v>
      </c>
      <c r="I1868" s="4" t="str">
        <f t="shared" si="349"/>
        <v>161061275022500368</v>
      </c>
      <c r="J1868">
        <v>0</v>
      </c>
      <c r="K1868">
        <v>1</v>
      </c>
      <c r="L1868">
        <v>116</v>
      </c>
      <c r="M1868">
        <v>110</v>
      </c>
      <c r="N1868">
        <v>23</v>
      </c>
      <c r="O1868">
        <v>4</v>
      </c>
      <c r="P1868">
        <v>10</v>
      </c>
      <c r="Q1868" s="2">
        <f t="shared" si="350"/>
        <v>0.54205607476635509</v>
      </c>
      <c r="R1868" s="3">
        <f t="shared" si="351"/>
        <v>74</v>
      </c>
      <c r="S1868" s="3">
        <f t="shared" si="352"/>
        <v>75.88</v>
      </c>
      <c r="T1868" s="3">
        <f t="shared" si="353"/>
        <v>156.75675675675674</v>
      </c>
      <c r="U1868" s="3">
        <f t="shared" si="354"/>
        <v>144.96573537163943</v>
      </c>
      <c r="V1868" s="3">
        <f t="shared" si="355"/>
        <v>11.791021385117318</v>
      </c>
      <c r="W1868" s="2">
        <f t="shared" si="356"/>
        <v>1.2777777777777777</v>
      </c>
      <c r="X1868">
        <v>96</v>
      </c>
      <c r="Y1868">
        <v>42</v>
      </c>
      <c r="Z1868" s="2">
        <v>0.438</v>
      </c>
      <c r="AA1868">
        <v>34</v>
      </c>
      <c r="AB1868">
        <v>11</v>
      </c>
      <c r="AC1868">
        <f t="shared" si="357"/>
        <v>33</v>
      </c>
      <c r="AD1868" s="2">
        <v>0.32400000000000001</v>
      </c>
      <c r="AE1868">
        <v>25</v>
      </c>
      <c r="AF1868">
        <v>21</v>
      </c>
      <c r="AG1868" s="2">
        <v>0.84</v>
      </c>
      <c r="AH1868">
        <v>39</v>
      </c>
      <c r="AI1868">
        <v>15</v>
      </c>
      <c r="AJ1868">
        <v>54</v>
      </c>
      <c r="AK1868">
        <v>25</v>
      </c>
      <c r="AL1868">
        <v>18</v>
      </c>
      <c r="AM1868">
        <v>6</v>
      </c>
      <c r="AN1868">
        <v>240</v>
      </c>
      <c r="AO1868">
        <v>29</v>
      </c>
      <c r="AP1868">
        <v>32</v>
      </c>
      <c r="AQ1868">
        <v>27</v>
      </c>
      <c r="AR1868">
        <v>28</v>
      </c>
      <c r="AS1868">
        <v>8</v>
      </c>
      <c r="AT1868">
        <v>11</v>
      </c>
      <c r="AU1868">
        <v>20</v>
      </c>
      <c r="AV1868">
        <v>50</v>
      </c>
      <c r="AW1868">
        <f t="shared" si="358"/>
        <v>12</v>
      </c>
      <c r="AX1868">
        <f t="shared" si="359"/>
        <v>62</v>
      </c>
      <c r="AY1868" t="s">
        <v>102</v>
      </c>
      <c r="AZ1868" s="1">
        <v>46008.833333333336</v>
      </c>
      <c r="BA1868" s="1">
        <v>46008</v>
      </c>
      <c r="BB1868">
        <v>12</v>
      </c>
      <c r="BC1868" t="s">
        <v>122</v>
      </c>
      <c r="BD1868">
        <v>2025</v>
      </c>
    </row>
    <row r="1869" spans="1:56" x14ac:dyDescent="0.25">
      <c r="A1869">
        <v>22500368</v>
      </c>
      <c r="B1869" t="s">
        <v>66</v>
      </c>
      <c r="C1869" t="s">
        <v>67</v>
      </c>
      <c r="D1869">
        <v>1610612750</v>
      </c>
      <c r="E1869" t="str">
        <f t="shared" si="348"/>
        <v>161061275022500368</v>
      </c>
      <c r="F1869" t="s">
        <v>103</v>
      </c>
      <c r="G1869" t="s">
        <v>104</v>
      </c>
      <c r="H1869">
        <v>1610612763</v>
      </c>
      <c r="I1869" s="4" t="str">
        <f t="shared" si="349"/>
        <v>161061276322500368</v>
      </c>
      <c r="J1869">
        <v>1</v>
      </c>
      <c r="K1869">
        <v>0</v>
      </c>
      <c r="L1869">
        <v>110</v>
      </c>
      <c r="M1869">
        <v>116</v>
      </c>
      <c r="N1869">
        <v>26</v>
      </c>
      <c r="O1869">
        <v>8</v>
      </c>
      <c r="P1869">
        <v>11</v>
      </c>
      <c r="Q1869" s="2">
        <f t="shared" si="350"/>
        <v>0.5005460502366218</v>
      </c>
      <c r="R1869" s="3">
        <f t="shared" si="351"/>
        <v>75.88</v>
      </c>
      <c r="S1869" s="3">
        <f t="shared" si="352"/>
        <v>74</v>
      </c>
      <c r="T1869" s="3">
        <f t="shared" si="353"/>
        <v>144.96573537163943</v>
      </c>
      <c r="U1869" s="3">
        <f t="shared" si="354"/>
        <v>156.75675675675674</v>
      </c>
      <c r="V1869" s="3">
        <f t="shared" si="355"/>
        <v>-11.791021385117318</v>
      </c>
      <c r="W1869" s="2">
        <f t="shared" si="356"/>
        <v>1.4444444444444444</v>
      </c>
      <c r="X1869">
        <v>98</v>
      </c>
      <c r="Y1869">
        <v>39</v>
      </c>
      <c r="Z1869" s="2">
        <v>0.39800000000000002</v>
      </c>
      <c r="AA1869">
        <v>44</v>
      </c>
      <c r="AB1869">
        <v>13</v>
      </c>
      <c r="AC1869">
        <f t="shared" si="357"/>
        <v>39</v>
      </c>
      <c r="AD1869" s="2">
        <v>0.29499999999999998</v>
      </c>
      <c r="AE1869">
        <v>27</v>
      </c>
      <c r="AF1869">
        <v>19</v>
      </c>
      <c r="AG1869" s="2">
        <v>0.70399999999999996</v>
      </c>
      <c r="AH1869">
        <v>36</v>
      </c>
      <c r="AI1869">
        <v>16</v>
      </c>
      <c r="AJ1869">
        <v>52</v>
      </c>
      <c r="AK1869">
        <v>25</v>
      </c>
      <c r="AL1869">
        <v>18</v>
      </c>
      <c r="AM1869">
        <v>-6</v>
      </c>
      <c r="AN1869">
        <v>240</v>
      </c>
      <c r="AO1869">
        <v>27</v>
      </c>
      <c r="AP1869">
        <v>35</v>
      </c>
      <c r="AQ1869">
        <v>21</v>
      </c>
      <c r="AR1869">
        <v>27</v>
      </c>
      <c r="AS1869">
        <v>9</v>
      </c>
      <c r="AT1869">
        <v>8</v>
      </c>
      <c r="AU1869">
        <v>19</v>
      </c>
      <c r="AV1869">
        <v>46</v>
      </c>
      <c r="AW1869">
        <f t="shared" si="358"/>
        <v>6</v>
      </c>
      <c r="AX1869">
        <f t="shared" si="359"/>
        <v>52</v>
      </c>
      <c r="AY1869" t="s">
        <v>102</v>
      </c>
      <c r="AZ1869" s="1">
        <v>46008.833333333336</v>
      </c>
      <c r="BA1869" s="1">
        <v>46008</v>
      </c>
      <c r="BB1869">
        <v>12</v>
      </c>
      <c r="BC1869" t="s">
        <v>122</v>
      </c>
      <c r="BD1869">
        <v>2025</v>
      </c>
    </row>
    <row r="1870" spans="1:56" x14ac:dyDescent="0.25">
      <c r="A1870">
        <v>62500001</v>
      </c>
      <c r="B1870" t="s">
        <v>53</v>
      </c>
      <c r="C1870" t="s">
        <v>54</v>
      </c>
      <c r="D1870">
        <v>1610612759</v>
      </c>
      <c r="E1870" t="str">
        <f t="shared" si="348"/>
        <v>161061275962500001</v>
      </c>
      <c r="F1870" t="s">
        <v>55</v>
      </c>
      <c r="G1870" t="s">
        <v>56</v>
      </c>
      <c r="H1870">
        <v>1610612752</v>
      </c>
      <c r="I1870" s="4" t="str">
        <f t="shared" si="349"/>
        <v>161061275262500001</v>
      </c>
      <c r="J1870">
        <v>0</v>
      </c>
      <c r="K1870">
        <v>0</v>
      </c>
      <c r="L1870">
        <v>113</v>
      </c>
      <c r="M1870">
        <v>124</v>
      </c>
      <c r="N1870">
        <v>29</v>
      </c>
      <c r="O1870">
        <v>5</v>
      </c>
      <c r="P1870">
        <v>4</v>
      </c>
      <c r="Q1870" s="2">
        <f t="shared" si="350"/>
        <v>0.51987486198012511</v>
      </c>
      <c r="R1870" s="3">
        <f t="shared" si="351"/>
        <v>82.68</v>
      </c>
      <c r="S1870" s="3">
        <f t="shared" si="352"/>
        <v>78.599999999999994</v>
      </c>
      <c r="T1870" s="3">
        <f t="shared" si="353"/>
        <v>136.67150459603289</v>
      </c>
      <c r="U1870" s="3">
        <f t="shared" si="354"/>
        <v>157.76081424936388</v>
      </c>
      <c r="V1870" s="3">
        <f t="shared" si="355"/>
        <v>-21.089309653330986</v>
      </c>
      <c r="W1870" s="2">
        <f t="shared" si="356"/>
        <v>3.625</v>
      </c>
      <c r="X1870">
        <v>99</v>
      </c>
      <c r="Y1870">
        <v>41</v>
      </c>
      <c r="Z1870" s="2">
        <v>0.41399999999999998</v>
      </c>
      <c r="AA1870">
        <v>39</v>
      </c>
      <c r="AB1870">
        <v>14</v>
      </c>
      <c r="AC1870">
        <f t="shared" si="357"/>
        <v>42</v>
      </c>
      <c r="AD1870" s="2">
        <v>0.35899999999999999</v>
      </c>
      <c r="AE1870">
        <v>22</v>
      </c>
      <c r="AF1870">
        <v>17</v>
      </c>
      <c r="AG1870" s="2">
        <v>0.77300000000000002</v>
      </c>
      <c r="AH1870">
        <v>24</v>
      </c>
      <c r="AI1870">
        <v>18</v>
      </c>
      <c r="AJ1870">
        <v>42</v>
      </c>
      <c r="AK1870">
        <v>13</v>
      </c>
      <c r="AL1870">
        <v>8</v>
      </c>
      <c r="AM1870">
        <v>-11</v>
      </c>
      <c r="AN1870">
        <v>240</v>
      </c>
      <c r="AO1870">
        <v>30</v>
      </c>
      <c r="AP1870">
        <v>31</v>
      </c>
      <c r="AQ1870">
        <v>33</v>
      </c>
      <c r="AR1870">
        <v>19</v>
      </c>
      <c r="AS1870">
        <v>11</v>
      </c>
      <c r="AT1870">
        <v>10</v>
      </c>
      <c r="AU1870">
        <v>19</v>
      </c>
      <c r="AV1870">
        <v>44</v>
      </c>
      <c r="AW1870">
        <f t="shared" si="358"/>
        <v>10</v>
      </c>
      <c r="AX1870">
        <f t="shared" si="359"/>
        <v>54</v>
      </c>
      <c r="AY1870" t="s">
        <v>123</v>
      </c>
      <c r="AZ1870" s="1">
        <v>46007.854166666664</v>
      </c>
      <c r="BA1870" s="1">
        <v>46007</v>
      </c>
      <c r="BB1870">
        <v>12</v>
      </c>
      <c r="BC1870" t="s">
        <v>122</v>
      </c>
      <c r="BD1870">
        <v>2025</v>
      </c>
    </row>
    <row r="1871" spans="1:56" x14ac:dyDescent="0.25">
      <c r="A1871">
        <v>62500001</v>
      </c>
      <c r="B1871" t="s">
        <v>55</v>
      </c>
      <c r="C1871" t="s">
        <v>56</v>
      </c>
      <c r="D1871">
        <v>1610612752</v>
      </c>
      <c r="E1871" t="str">
        <f t="shared" si="348"/>
        <v>161061275262500001</v>
      </c>
      <c r="F1871" t="s">
        <v>53</v>
      </c>
      <c r="G1871" t="s">
        <v>54</v>
      </c>
      <c r="H1871">
        <v>1610612759</v>
      </c>
      <c r="I1871" s="4" t="str">
        <f t="shared" si="349"/>
        <v>161061275962500001</v>
      </c>
      <c r="J1871">
        <v>1</v>
      </c>
      <c r="K1871">
        <v>1</v>
      </c>
      <c r="L1871">
        <v>124</v>
      </c>
      <c r="M1871">
        <v>113</v>
      </c>
      <c r="N1871">
        <v>27</v>
      </c>
      <c r="O1871">
        <v>6</v>
      </c>
      <c r="P1871">
        <v>7</v>
      </c>
      <c r="Q1871" s="2">
        <f t="shared" si="350"/>
        <v>0.55555555555555558</v>
      </c>
      <c r="R1871" s="3">
        <f t="shared" si="351"/>
        <v>78.599999999999994</v>
      </c>
      <c r="S1871" s="3">
        <f t="shared" si="352"/>
        <v>82.68</v>
      </c>
      <c r="T1871" s="3">
        <f t="shared" si="353"/>
        <v>157.76081424936388</v>
      </c>
      <c r="U1871" s="3">
        <f t="shared" si="354"/>
        <v>136.67150459603289</v>
      </c>
      <c r="V1871" s="3">
        <f t="shared" si="355"/>
        <v>21.089309653330986</v>
      </c>
      <c r="W1871" s="2">
        <f t="shared" si="356"/>
        <v>2.7</v>
      </c>
      <c r="X1871">
        <v>105</v>
      </c>
      <c r="Y1871">
        <v>49</v>
      </c>
      <c r="Z1871" s="2">
        <v>0.46700000000000003</v>
      </c>
      <c r="AA1871">
        <v>40</v>
      </c>
      <c r="AB1871">
        <v>15</v>
      </c>
      <c r="AC1871">
        <f t="shared" si="357"/>
        <v>45</v>
      </c>
      <c r="AD1871" s="2">
        <v>0.375</v>
      </c>
      <c r="AE1871">
        <v>15</v>
      </c>
      <c r="AF1871">
        <v>11</v>
      </c>
      <c r="AG1871" s="2">
        <v>0.73299999999999998</v>
      </c>
      <c r="AH1871">
        <v>36</v>
      </c>
      <c r="AI1871">
        <v>23</v>
      </c>
      <c r="AJ1871">
        <v>59</v>
      </c>
      <c r="AK1871">
        <v>20</v>
      </c>
      <c r="AL1871">
        <v>10</v>
      </c>
      <c r="AM1871">
        <v>11</v>
      </c>
      <c r="AN1871">
        <v>240</v>
      </c>
      <c r="AO1871">
        <v>28</v>
      </c>
      <c r="AP1871">
        <v>31</v>
      </c>
      <c r="AQ1871">
        <v>30</v>
      </c>
      <c r="AR1871">
        <v>35</v>
      </c>
      <c r="AS1871">
        <v>12</v>
      </c>
      <c r="AT1871">
        <v>13</v>
      </c>
      <c r="AU1871">
        <v>10</v>
      </c>
      <c r="AV1871">
        <v>56</v>
      </c>
      <c r="AW1871">
        <f t="shared" si="358"/>
        <v>12</v>
      </c>
      <c r="AX1871">
        <f t="shared" si="359"/>
        <v>68</v>
      </c>
      <c r="AY1871" t="s">
        <v>123</v>
      </c>
      <c r="AZ1871" s="1">
        <v>46007.854166666664</v>
      </c>
      <c r="BA1871" s="1">
        <v>46007</v>
      </c>
      <c r="BB1871">
        <v>12</v>
      </c>
      <c r="BC1871" t="s">
        <v>122</v>
      </c>
      <c r="BD1871">
        <v>2025</v>
      </c>
    </row>
    <row r="1872" spans="1:56" x14ac:dyDescent="0.25">
      <c r="A1872">
        <v>22501226</v>
      </c>
      <c r="B1872" t="s">
        <v>103</v>
      </c>
      <c r="C1872" t="s">
        <v>104</v>
      </c>
      <c r="D1872">
        <v>1610612763</v>
      </c>
      <c r="E1872" t="str">
        <f t="shared" si="348"/>
        <v>161061276322501226</v>
      </c>
      <c r="F1872" t="s">
        <v>94</v>
      </c>
      <c r="G1872" t="s">
        <v>95</v>
      </c>
      <c r="H1872">
        <v>1610612746</v>
      </c>
      <c r="I1872" s="4" t="str">
        <f t="shared" si="349"/>
        <v>161061274622501226</v>
      </c>
      <c r="J1872">
        <v>0</v>
      </c>
      <c r="K1872">
        <v>1</v>
      </c>
      <c r="L1872">
        <v>121</v>
      </c>
      <c r="M1872">
        <v>103</v>
      </c>
      <c r="N1872">
        <v>33</v>
      </c>
      <c r="O1872">
        <v>7</v>
      </c>
      <c r="P1872">
        <v>10</v>
      </c>
      <c r="Q1872" s="2">
        <f t="shared" si="350"/>
        <v>0.64719726144629863</v>
      </c>
      <c r="R1872" s="3">
        <f t="shared" si="351"/>
        <v>73.48</v>
      </c>
      <c r="S1872" s="3">
        <f t="shared" si="352"/>
        <v>58.680000000000007</v>
      </c>
      <c r="T1872" s="3">
        <f t="shared" si="353"/>
        <v>164.67065868263472</v>
      </c>
      <c r="U1872" s="3">
        <f t="shared" si="354"/>
        <v>175.52828902522154</v>
      </c>
      <c r="V1872" s="3">
        <f t="shared" si="355"/>
        <v>-10.857630342586816</v>
      </c>
      <c r="W1872" s="2">
        <f t="shared" si="356"/>
        <v>3</v>
      </c>
      <c r="X1872">
        <v>86</v>
      </c>
      <c r="Y1872">
        <v>45</v>
      </c>
      <c r="Z1872" s="2">
        <v>0.52300000000000002</v>
      </c>
      <c r="AA1872">
        <v>39</v>
      </c>
      <c r="AB1872">
        <v>16</v>
      </c>
      <c r="AC1872">
        <f t="shared" si="357"/>
        <v>48</v>
      </c>
      <c r="AD1872" s="2">
        <v>0.41</v>
      </c>
      <c r="AE1872">
        <v>17</v>
      </c>
      <c r="AF1872">
        <v>15</v>
      </c>
      <c r="AG1872" s="2">
        <v>0.88200000000000001</v>
      </c>
      <c r="AH1872">
        <v>23</v>
      </c>
      <c r="AI1872">
        <v>9</v>
      </c>
      <c r="AJ1872">
        <v>32</v>
      </c>
      <c r="AK1872">
        <v>21</v>
      </c>
      <c r="AL1872">
        <v>11</v>
      </c>
      <c r="AM1872">
        <v>18</v>
      </c>
      <c r="AN1872">
        <v>240</v>
      </c>
      <c r="AO1872">
        <v>25</v>
      </c>
      <c r="AP1872">
        <v>31</v>
      </c>
      <c r="AQ1872">
        <v>34</v>
      </c>
      <c r="AR1872">
        <v>31</v>
      </c>
      <c r="AS1872">
        <v>23</v>
      </c>
      <c r="AT1872">
        <v>14</v>
      </c>
      <c r="AU1872">
        <v>15</v>
      </c>
      <c r="AV1872">
        <v>52</v>
      </c>
      <c r="AW1872">
        <f t="shared" si="358"/>
        <v>6</v>
      </c>
      <c r="AX1872">
        <f t="shared" si="359"/>
        <v>58</v>
      </c>
      <c r="AY1872" t="s">
        <v>102</v>
      </c>
      <c r="AZ1872" s="1">
        <v>46006.9375</v>
      </c>
      <c r="BA1872" s="1">
        <v>46006</v>
      </c>
      <c r="BB1872">
        <v>12</v>
      </c>
      <c r="BC1872" t="s">
        <v>122</v>
      </c>
      <c r="BD1872">
        <v>2025</v>
      </c>
    </row>
    <row r="1873" spans="1:56" x14ac:dyDescent="0.25">
      <c r="A1873">
        <v>22501226</v>
      </c>
      <c r="B1873" t="s">
        <v>94</v>
      </c>
      <c r="C1873" t="s">
        <v>95</v>
      </c>
      <c r="D1873">
        <v>1610612746</v>
      </c>
      <c r="E1873" t="str">
        <f t="shared" si="348"/>
        <v>161061274622501226</v>
      </c>
      <c r="F1873" t="s">
        <v>103</v>
      </c>
      <c r="G1873" t="s">
        <v>104</v>
      </c>
      <c r="H1873">
        <v>1610612763</v>
      </c>
      <c r="I1873" s="4" t="str">
        <f t="shared" si="349"/>
        <v>161061276322501226</v>
      </c>
      <c r="J1873">
        <v>1</v>
      </c>
      <c r="K1873">
        <v>0</v>
      </c>
      <c r="L1873">
        <v>103</v>
      </c>
      <c r="M1873">
        <v>121</v>
      </c>
      <c r="N1873">
        <v>26</v>
      </c>
      <c r="O1873">
        <v>2</v>
      </c>
      <c r="P1873">
        <v>4</v>
      </c>
      <c r="Q1873" s="2">
        <f t="shared" si="350"/>
        <v>0.57426404995539693</v>
      </c>
      <c r="R1873" s="3">
        <f t="shared" si="351"/>
        <v>58.680000000000007</v>
      </c>
      <c r="S1873" s="3">
        <f t="shared" si="352"/>
        <v>73.48</v>
      </c>
      <c r="T1873" s="3">
        <f t="shared" si="353"/>
        <v>175.52828902522154</v>
      </c>
      <c r="U1873" s="3">
        <f t="shared" si="354"/>
        <v>164.67065868263472</v>
      </c>
      <c r="V1873" s="3">
        <f t="shared" si="355"/>
        <v>10.857630342586816</v>
      </c>
      <c r="W1873" s="2">
        <f t="shared" si="356"/>
        <v>1.4444444444444444</v>
      </c>
      <c r="X1873">
        <v>80</v>
      </c>
      <c r="Y1873">
        <v>37</v>
      </c>
      <c r="Z1873" s="2">
        <v>0.46300000000000002</v>
      </c>
      <c r="AA1873">
        <v>36</v>
      </c>
      <c r="AB1873">
        <v>13</v>
      </c>
      <c r="AC1873">
        <f t="shared" si="357"/>
        <v>39</v>
      </c>
      <c r="AD1873" s="2">
        <v>0.36099999999999999</v>
      </c>
      <c r="AE1873">
        <v>22</v>
      </c>
      <c r="AF1873">
        <v>16</v>
      </c>
      <c r="AG1873" s="2">
        <v>0.72699999999999998</v>
      </c>
      <c r="AH1873">
        <v>26</v>
      </c>
      <c r="AI1873">
        <v>13</v>
      </c>
      <c r="AJ1873">
        <v>39</v>
      </c>
      <c r="AK1873">
        <v>15</v>
      </c>
      <c r="AL1873">
        <v>18</v>
      </c>
      <c r="AM1873">
        <v>-18</v>
      </c>
      <c r="AN1873">
        <v>240</v>
      </c>
      <c r="AO1873">
        <v>27</v>
      </c>
      <c r="AP1873">
        <v>21</v>
      </c>
      <c r="AQ1873">
        <v>28</v>
      </c>
      <c r="AR1873">
        <v>27</v>
      </c>
      <c r="AS1873">
        <v>9</v>
      </c>
      <c r="AT1873">
        <v>13</v>
      </c>
      <c r="AU1873">
        <v>21</v>
      </c>
      <c r="AV1873">
        <v>38</v>
      </c>
      <c r="AW1873">
        <f t="shared" si="358"/>
        <v>10</v>
      </c>
      <c r="AX1873">
        <f t="shared" si="359"/>
        <v>48</v>
      </c>
      <c r="AY1873" t="s">
        <v>102</v>
      </c>
      <c r="AZ1873" s="1">
        <v>46006.9375</v>
      </c>
      <c r="BA1873" s="1">
        <v>46006</v>
      </c>
      <c r="BB1873">
        <v>12</v>
      </c>
      <c r="BC1873" t="s">
        <v>122</v>
      </c>
      <c r="BD1873">
        <v>2025</v>
      </c>
    </row>
    <row r="1874" spans="1:56" x14ac:dyDescent="0.25">
      <c r="A1874">
        <v>22501225</v>
      </c>
      <c r="B1874" t="s">
        <v>80</v>
      </c>
      <c r="C1874" t="s">
        <v>81</v>
      </c>
      <c r="D1874">
        <v>1610612743</v>
      </c>
      <c r="E1874" t="str">
        <f t="shared" si="348"/>
        <v>161061274322501225</v>
      </c>
      <c r="F1874" t="s">
        <v>78</v>
      </c>
      <c r="G1874" t="s">
        <v>79</v>
      </c>
      <c r="H1874">
        <v>1610612745</v>
      </c>
      <c r="I1874" s="4" t="str">
        <f t="shared" si="349"/>
        <v>161061274522501225</v>
      </c>
      <c r="J1874">
        <v>1</v>
      </c>
      <c r="K1874">
        <v>1</v>
      </c>
      <c r="L1874">
        <v>128</v>
      </c>
      <c r="M1874">
        <v>125</v>
      </c>
      <c r="N1874">
        <v>24</v>
      </c>
      <c r="O1874">
        <v>4</v>
      </c>
      <c r="P1874">
        <v>10</v>
      </c>
      <c r="Q1874" s="2">
        <f t="shared" si="350"/>
        <v>0.64308681672025725</v>
      </c>
      <c r="R1874" s="3">
        <f t="shared" si="351"/>
        <v>82.52</v>
      </c>
      <c r="S1874" s="3">
        <f t="shared" si="352"/>
        <v>76.44</v>
      </c>
      <c r="T1874" s="3">
        <f t="shared" si="353"/>
        <v>155.11391177896269</v>
      </c>
      <c r="U1874" s="3">
        <f t="shared" si="354"/>
        <v>163.52694924123497</v>
      </c>
      <c r="V1874" s="3">
        <f t="shared" si="355"/>
        <v>-8.4130374622722854</v>
      </c>
      <c r="W1874" s="2">
        <f t="shared" si="356"/>
        <v>2.4</v>
      </c>
      <c r="X1874">
        <v>85</v>
      </c>
      <c r="Y1874">
        <v>43</v>
      </c>
      <c r="Z1874" s="2">
        <v>0.50600000000000001</v>
      </c>
      <c r="AA1874">
        <v>34</v>
      </c>
      <c r="AB1874">
        <v>15</v>
      </c>
      <c r="AC1874">
        <f t="shared" si="357"/>
        <v>45</v>
      </c>
      <c r="AD1874" s="2">
        <v>0.441</v>
      </c>
      <c r="AE1874">
        <v>33</v>
      </c>
      <c r="AF1874">
        <v>27</v>
      </c>
      <c r="AG1874" s="2">
        <v>0.81799999999999995</v>
      </c>
      <c r="AH1874">
        <v>31</v>
      </c>
      <c r="AI1874">
        <v>7</v>
      </c>
      <c r="AJ1874">
        <v>38</v>
      </c>
      <c r="AK1874">
        <v>28</v>
      </c>
      <c r="AL1874">
        <v>10</v>
      </c>
      <c r="AM1874">
        <v>3</v>
      </c>
      <c r="AN1874">
        <v>265</v>
      </c>
      <c r="AO1874">
        <v>24</v>
      </c>
      <c r="AP1874">
        <v>34</v>
      </c>
      <c r="AQ1874">
        <v>31</v>
      </c>
      <c r="AR1874">
        <v>28</v>
      </c>
      <c r="AS1874">
        <v>9</v>
      </c>
      <c r="AT1874">
        <v>15</v>
      </c>
      <c r="AU1874">
        <v>17</v>
      </c>
      <c r="AV1874">
        <v>42</v>
      </c>
      <c r="AW1874">
        <f t="shared" si="358"/>
        <v>14</v>
      </c>
      <c r="AX1874">
        <f t="shared" si="359"/>
        <v>56</v>
      </c>
      <c r="AY1874" t="s">
        <v>102</v>
      </c>
      <c r="AZ1874" s="1">
        <v>46006.895833333336</v>
      </c>
      <c r="BA1874" s="1">
        <v>46006</v>
      </c>
      <c r="BB1874">
        <v>12</v>
      </c>
      <c r="BC1874" t="s">
        <v>122</v>
      </c>
      <c r="BD1874">
        <v>2025</v>
      </c>
    </row>
    <row r="1875" spans="1:56" x14ac:dyDescent="0.25">
      <c r="A1875">
        <v>22501225</v>
      </c>
      <c r="B1875" t="s">
        <v>78</v>
      </c>
      <c r="C1875" t="s">
        <v>79</v>
      </c>
      <c r="D1875">
        <v>1610612745</v>
      </c>
      <c r="E1875" t="str">
        <f t="shared" si="348"/>
        <v>161061274522501225</v>
      </c>
      <c r="F1875" t="s">
        <v>80</v>
      </c>
      <c r="G1875" t="s">
        <v>81</v>
      </c>
      <c r="H1875">
        <v>1610612743</v>
      </c>
      <c r="I1875" s="4" t="str">
        <f t="shared" si="349"/>
        <v>161061274322501225</v>
      </c>
      <c r="J1875">
        <v>0</v>
      </c>
      <c r="K1875">
        <v>0</v>
      </c>
      <c r="L1875">
        <v>125</v>
      </c>
      <c r="M1875">
        <v>128</v>
      </c>
      <c r="N1875">
        <v>29</v>
      </c>
      <c r="O1875">
        <v>8</v>
      </c>
      <c r="P1875">
        <v>7</v>
      </c>
      <c r="Q1875" s="2">
        <f t="shared" si="350"/>
        <v>0.59842972041363462</v>
      </c>
      <c r="R1875" s="3">
        <f t="shared" si="351"/>
        <v>76.44</v>
      </c>
      <c r="S1875" s="3">
        <f t="shared" si="352"/>
        <v>82.52</v>
      </c>
      <c r="T1875" s="3">
        <f t="shared" si="353"/>
        <v>163.52694924123497</v>
      </c>
      <c r="U1875" s="3">
        <f t="shared" si="354"/>
        <v>155.11391177896269</v>
      </c>
      <c r="V1875" s="3">
        <f t="shared" si="355"/>
        <v>8.4130374622722854</v>
      </c>
      <c r="W1875" s="2">
        <f t="shared" si="356"/>
        <v>1.8125</v>
      </c>
      <c r="X1875">
        <v>93</v>
      </c>
      <c r="Y1875">
        <v>47</v>
      </c>
      <c r="Z1875" s="2">
        <v>0.505</v>
      </c>
      <c r="AA1875">
        <v>25</v>
      </c>
      <c r="AB1875">
        <v>12</v>
      </c>
      <c r="AC1875">
        <f t="shared" si="357"/>
        <v>36</v>
      </c>
      <c r="AD1875" s="2">
        <v>0.48</v>
      </c>
      <c r="AE1875">
        <v>26</v>
      </c>
      <c r="AF1875">
        <v>19</v>
      </c>
      <c r="AG1875" s="2">
        <v>0.73099999999999998</v>
      </c>
      <c r="AH1875">
        <v>34</v>
      </c>
      <c r="AI1875">
        <v>12</v>
      </c>
      <c r="AJ1875">
        <v>46</v>
      </c>
      <c r="AK1875">
        <v>25</v>
      </c>
      <c r="AL1875">
        <v>16</v>
      </c>
      <c r="AM1875">
        <v>-3</v>
      </c>
      <c r="AN1875">
        <v>265</v>
      </c>
      <c r="AO1875">
        <v>30</v>
      </c>
      <c r="AP1875">
        <v>21</v>
      </c>
      <c r="AQ1875">
        <v>35</v>
      </c>
      <c r="AR1875">
        <v>31</v>
      </c>
      <c r="AS1875">
        <v>9</v>
      </c>
      <c r="AT1875">
        <v>10</v>
      </c>
      <c r="AU1875">
        <v>12</v>
      </c>
      <c r="AV1875">
        <v>56</v>
      </c>
      <c r="AW1875">
        <f t="shared" si="358"/>
        <v>14</v>
      </c>
      <c r="AX1875">
        <f t="shared" si="359"/>
        <v>70</v>
      </c>
      <c r="AY1875" t="s">
        <v>102</v>
      </c>
      <c r="AZ1875" s="1">
        <v>46006.895833333336</v>
      </c>
      <c r="BA1875" s="1">
        <v>46006</v>
      </c>
      <c r="BB1875">
        <v>12</v>
      </c>
      <c r="BC1875" t="s">
        <v>122</v>
      </c>
      <c r="BD1875">
        <v>2025</v>
      </c>
    </row>
    <row r="1876" spans="1:56" x14ac:dyDescent="0.25">
      <c r="A1876">
        <v>22501224</v>
      </c>
      <c r="B1876" t="s">
        <v>98</v>
      </c>
      <c r="C1876" t="s">
        <v>99</v>
      </c>
      <c r="D1876">
        <v>1610612742</v>
      </c>
      <c r="E1876" t="str">
        <f t="shared" si="348"/>
        <v>161061274222501224</v>
      </c>
      <c r="F1876" t="s">
        <v>107</v>
      </c>
      <c r="G1876" t="s">
        <v>108</v>
      </c>
      <c r="H1876">
        <v>1610612762</v>
      </c>
      <c r="I1876" s="4" t="str">
        <f t="shared" si="349"/>
        <v>161061276222501224</v>
      </c>
      <c r="J1876">
        <v>0</v>
      </c>
      <c r="K1876">
        <v>0</v>
      </c>
      <c r="L1876">
        <v>133</v>
      </c>
      <c r="M1876">
        <v>140</v>
      </c>
      <c r="N1876">
        <v>24</v>
      </c>
      <c r="O1876">
        <v>6</v>
      </c>
      <c r="P1876">
        <v>6</v>
      </c>
      <c r="Q1876" s="2">
        <f t="shared" si="350"/>
        <v>0.57307824887969672</v>
      </c>
      <c r="R1876" s="3">
        <f t="shared" si="351"/>
        <v>88.039999999999992</v>
      </c>
      <c r="S1876" s="3">
        <f t="shared" si="352"/>
        <v>90.52</v>
      </c>
      <c r="T1876" s="3">
        <f t="shared" si="353"/>
        <v>151.06769650159021</v>
      </c>
      <c r="U1876" s="3">
        <f t="shared" si="354"/>
        <v>154.66195315952277</v>
      </c>
      <c r="V1876" s="3">
        <f t="shared" si="355"/>
        <v>-3.5942566579325614</v>
      </c>
      <c r="W1876" s="2">
        <f t="shared" si="356"/>
        <v>1.7142857142857142</v>
      </c>
      <c r="X1876">
        <v>98</v>
      </c>
      <c r="Y1876">
        <v>48</v>
      </c>
      <c r="Z1876" s="2">
        <v>0.49</v>
      </c>
      <c r="AA1876">
        <v>27</v>
      </c>
      <c r="AB1876">
        <v>9</v>
      </c>
      <c r="AC1876">
        <f t="shared" si="357"/>
        <v>27</v>
      </c>
      <c r="AD1876" s="2">
        <v>0.33300000000000002</v>
      </c>
      <c r="AE1876">
        <v>41</v>
      </c>
      <c r="AF1876">
        <v>28</v>
      </c>
      <c r="AG1876" s="2">
        <v>0.68300000000000005</v>
      </c>
      <c r="AH1876">
        <v>40</v>
      </c>
      <c r="AI1876">
        <v>14</v>
      </c>
      <c r="AJ1876">
        <v>54</v>
      </c>
      <c r="AK1876">
        <v>26</v>
      </c>
      <c r="AL1876">
        <v>14</v>
      </c>
      <c r="AM1876">
        <v>-7</v>
      </c>
      <c r="AN1876">
        <v>265</v>
      </c>
      <c r="AO1876">
        <v>43</v>
      </c>
      <c r="AP1876">
        <v>32</v>
      </c>
      <c r="AQ1876">
        <v>24</v>
      </c>
      <c r="AR1876">
        <v>30</v>
      </c>
      <c r="AS1876">
        <v>10</v>
      </c>
      <c r="AT1876">
        <v>10</v>
      </c>
      <c r="AU1876">
        <v>19</v>
      </c>
      <c r="AV1876">
        <v>64</v>
      </c>
      <c r="AW1876">
        <f t="shared" si="358"/>
        <v>14</v>
      </c>
      <c r="AX1876">
        <f t="shared" si="359"/>
        <v>78</v>
      </c>
      <c r="AY1876" t="s">
        <v>102</v>
      </c>
      <c r="AZ1876" s="1">
        <v>46006.875</v>
      </c>
      <c r="BA1876" s="1">
        <v>46006</v>
      </c>
      <c r="BB1876">
        <v>12</v>
      </c>
      <c r="BC1876" t="s">
        <v>122</v>
      </c>
      <c r="BD1876">
        <v>2025</v>
      </c>
    </row>
    <row r="1877" spans="1:56" x14ac:dyDescent="0.25">
      <c r="A1877">
        <v>22501224</v>
      </c>
      <c r="B1877" t="s">
        <v>107</v>
      </c>
      <c r="C1877" t="s">
        <v>108</v>
      </c>
      <c r="D1877">
        <v>1610612762</v>
      </c>
      <c r="E1877" t="str">
        <f t="shared" si="348"/>
        <v>161061276222501224</v>
      </c>
      <c r="F1877" t="s">
        <v>98</v>
      </c>
      <c r="G1877" t="s">
        <v>99</v>
      </c>
      <c r="H1877">
        <v>1610612742</v>
      </c>
      <c r="I1877" s="4" t="str">
        <f t="shared" si="349"/>
        <v>161061274222501224</v>
      </c>
      <c r="J1877">
        <v>1</v>
      </c>
      <c r="K1877">
        <v>1</v>
      </c>
      <c r="L1877">
        <v>140</v>
      </c>
      <c r="M1877">
        <v>133</v>
      </c>
      <c r="N1877">
        <v>33</v>
      </c>
      <c r="O1877">
        <v>4</v>
      </c>
      <c r="P1877">
        <v>8</v>
      </c>
      <c r="Q1877" s="2">
        <f t="shared" si="350"/>
        <v>0.62769010043041606</v>
      </c>
      <c r="R1877" s="3">
        <f t="shared" si="351"/>
        <v>90.52</v>
      </c>
      <c r="S1877" s="3">
        <f t="shared" si="352"/>
        <v>88.039999999999992</v>
      </c>
      <c r="T1877" s="3">
        <f t="shared" si="353"/>
        <v>154.66195315952277</v>
      </c>
      <c r="U1877" s="3">
        <f t="shared" si="354"/>
        <v>151.06769650159021</v>
      </c>
      <c r="V1877" s="3">
        <f t="shared" si="355"/>
        <v>3.5942566579325614</v>
      </c>
      <c r="W1877" s="2">
        <f t="shared" si="356"/>
        <v>2.5384615384615383</v>
      </c>
      <c r="X1877">
        <v>97</v>
      </c>
      <c r="Y1877">
        <v>50</v>
      </c>
      <c r="Z1877" s="2">
        <v>0.51500000000000001</v>
      </c>
      <c r="AA1877">
        <v>36</v>
      </c>
      <c r="AB1877">
        <v>13</v>
      </c>
      <c r="AC1877">
        <f t="shared" si="357"/>
        <v>39</v>
      </c>
      <c r="AD1877" s="2">
        <v>0.36099999999999999</v>
      </c>
      <c r="AE1877">
        <v>33</v>
      </c>
      <c r="AF1877">
        <v>27</v>
      </c>
      <c r="AG1877" s="2">
        <v>0.81799999999999995</v>
      </c>
      <c r="AH1877">
        <v>39</v>
      </c>
      <c r="AI1877">
        <v>8</v>
      </c>
      <c r="AJ1877">
        <v>47</v>
      </c>
      <c r="AK1877">
        <v>32</v>
      </c>
      <c r="AL1877">
        <v>13</v>
      </c>
      <c r="AM1877">
        <v>7</v>
      </c>
      <c r="AN1877">
        <v>265</v>
      </c>
      <c r="AO1877">
        <v>37</v>
      </c>
      <c r="AP1877">
        <v>34</v>
      </c>
      <c r="AQ1877">
        <v>21</v>
      </c>
      <c r="AR1877">
        <v>37</v>
      </c>
      <c r="AS1877">
        <v>10</v>
      </c>
      <c r="AT1877">
        <v>17</v>
      </c>
      <c r="AU1877">
        <v>18</v>
      </c>
      <c r="AV1877">
        <v>66</v>
      </c>
      <c r="AW1877">
        <f t="shared" si="358"/>
        <v>8</v>
      </c>
      <c r="AX1877">
        <f t="shared" si="359"/>
        <v>74</v>
      </c>
      <c r="AY1877" t="s">
        <v>102</v>
      </c>
      <c r="AZ1877" s="1">
        <v>46006.875</v>
      </c>
      <c r="BA1877" s="1">
        <v>46006</v>
      </c>
      <c r="BB1877">
        <v>12</v>
      </c>
      <c r="BC1877" t="s">
        <v>122</v>
      </c>
      <c r="BD1877">
        <v>2025</v>
      </c>
    </row>
    <row r="1878" spans="1:56" x14ac:dyDescent="0.25">
      <c r="A1878">
        <v>22501227</v>
      </c>
      <c r="B1878" t="s">
        <v>96</v>
      </c>
      <c r="C1878" t="s">
        <v>97</v>
      </c>
      <c r="D1878">
        <v>1610612748</v>
      </c>
      <c r="E1878" t="str">
        <f t="shared" si="348"/>
        <v>161061274822501227</v>
      </c>
      <c r="F1878" t="s">
        <v>72</v>
      </c>
      <c r="G1878" t="s">
        <v>73</v>
      </c>
      <c r="H1878">
        <v>1610612761</v>
      </c>
      <c r="I1878" s="4" t="str">
        <f t="shared" si="349"/>
        <v>161061276122501227</v>
      </c>
      <c r="J1878">
        <v>1</v>
      </c>
      <c r="K1878">
        <v>0</v>
      </c>
      <c r="L1878">
        <v>96</v>
      </c>
      <c r="M1878">
        <v>106</v>
      </c>
      <c r="N1878">
        <v>20</v>
      </c>
      <c r="O1878">
        <v>7</v>
      </c>
      <c r="P1878">
        <v>12</v>
      </c>
      <c r="Q1878" s="2">
        <f t="shared" si="350"/>
        <v>0.51546391752577314</v>
      </c>
      <c r="R1878" s="3">
        <f t="shared" si="351"/>
        <v>64.12</v>
      </c>
      <c r="S1878" s="3">
        <f t="shared" si="352"/>
        <v>61.959999999999994</v>
      </c>
      <c r="T1878" s="3">
        <f t="shared" si="353"/>
        <v>149.71927635683093</v>
      </c>
      <c r="U1878" s="3">
        <f t="shared" si="354"/>
        <v>171.07811491284701</v>
      </c>
      <c r="V1878" s="3">
        <f t="shared" si="355"/>
        <v>-21.358838556016082</v>
      </c>
      <c r="W1878" s="2">
        <f t="shared" si="356"/>
        <v>1.1111111111111112</v>
      </c>
      <c r="X1878">
        <v>83</v>
      </c>
      <c r="Y1878">
        <v>35</v>
      </c>
      <c r="Z1878" s="2">
        <v>0.42199999999999999</v>
      </c>
      <c r="AA1878">
        <v>31</v>
      </c>
      <c r="AB1878">
        <v>9</v>
      </c>
      <c r="AC1878">
        <f t="shared" si="357"/>
        <v>27</v>
      </c>
      <c r="AD1878" s="2">
        <v>0.28999999999999998</v>
      </c>
      <c r="AE1878">
        <v>23</v>
      </c>
      <c r="AF1878">
        <v>17</v>
      </c>
      <c r="AG1878" s="2">
        <v>0.73899999999999999</v>
      </c>
      <c r="AH1878">
        <v>34</v>
      </c>
      <c r="AI1878">
        <v>11</v>
      </c>
      <c r="AJ1878">
        <v>45</v>
      </c>
      <c r="AK1878">
        <v>14</v>
      </c>
      <c r="AL1878">
        <v>18</v>
      </c>
      <c r="AM1878">
        <v>-10</v>
      </c>
      <c r="AN1878">
        <v>240</v>
      </c>
      <c r="AO1878">
        <v>22</v>
      </c>
      <c r="AP1878">
        <v>30</v>
      </c>
      <c r="AQ1878">
        <v>25</v>
      </c>
      <c r="AR1878">
        <v>19</v>
      </c>
      <c r="AS1878">
        <v>11</v>
      </c>
      <c r="AT1878">
        <v>19</v>
      </c>
      <c r="AU1878">
        <v>29</v>
      </c>
      <c r="AV1878">
        <v>42</v>
      </c>
      <c r="AW1878">
        <f t="shared" si="358"/>
        <v>10</v>
      </c>
      <c r="AX1878">
        <f t="shared" si="359"/>
        <v>52</v>
      </c>
      <c r="AY1878" t="s">
        <v>102</v>
      </c>
      <c r="AZ1878" s="1">
        <v>46006.8125</v>
      </c>
      <c r="BA1878" s="1">
        <v>46006</v>
      </c>
      <c r="BB1878">
        <v>12</v>
      </c>
      <c r="BC1878" t="s">
        <v>122</v>
      </c>
      <c r="BD1878">
        <v>2025</v>
      </c>
    </row>
    <row r="1879" spans="1:56" x14ac:dyDescent="0.25">
      <c r="A1879">
        <v>22501227</v>
      </c>
      <c r="B1879" t="s">
        <v>72</v>
      </c>
      <c r="C1879" t="s">
        <v>73</v>
      </c>
      <c r="D1879">
        <v>1610612761</v>
      </c>
      <c r="E1879" t="str">
        <f t="shared" si="348"/>
        <v>161061276122501227</v>
      </c>
      <c r="F1879" t="s">
        <v>96</v>
      </c>
      <c r="G1879" t="s">
        <v>97</v>
      </c>
      <c r="H1879">
        <v>1610612748</v>
      </c>
      <c r="I1879" s="4" t="str">
        <f t="shared" si="349"/>
        <v>161061274822501227</v>
      </c>
      <c r="J1879">
        <v>0</v>
      </c>
      <c r="K1879">
        <v>1</v>
      </c>
      <c r="L1879">
        <v>106</v>
      </c>
      <c r="M1879">
        <v>96</v>
      </c>
      <c r="N1879">
        <v>33</v>
      </c>
      <c r="O1879">
        <v>7</v>
      </c>
      <c r="P1879">
        <v>9</v>
      </c>
      <c r="Q1879" s="2">
        <f t="shared" si="350"/>
        <v>0.57633753806002619</v>
      </c>
      <c r="R1879" s="3">
        <f t="shared" si="351"/>
        <v>61.959999999999994</v>
      </c>
      <c r="S1879" s="3">
        <f t="shared" si="352"/>
        <v>64.12</v>
      </c>
      <c r="T1879" s="3">
        <f t="shared" si="353"/>
        <v>171.07811491284701</v>
      </c>
      <c r="U1879" s="3">
        <f t="shared" si="354"/>
        <v>149.71927635683093</v>
      </c>
      <c r="V1879" s="3">
        <f t="shared" si="355"/>
        <v>21.358838556016082</v>
      </c>
      <c r="W1879" s="2">
        <f t="shared" si="356"/>
        <v>1.736842105263158</v>
      </c>
      <c r="X1879">
        <v>88</v>
      </c>
      <c r="Y1879">
        <v>42</v>
      </c>
      <c r="Z1879" s="2">
        <v>0.47699999999999998</v>
      </c>
      <c r="AA1879">
        <v>40</v>
      </c>
      <c r="AB1879">
        <v>16</v>
      </c>
      <c r="AC1879">
        <f t="shared" si="357"/>
        <v>48</v>
      </c>
      <c r="AD1879" s="2">
        <v>0.4</v>
      </c>
      <c r="AE1879">
        <v>9</v>
      </c>
      <c r="AF1879">
        <v>6</v>
      </c>
      <c r="AG1879" s="2">
        <v>0.66700000000000004</v>
      </c>
      <c r="AH1879">
        <v>34</v>
      </c>
      <c r="AI1879">
        <v>11</v>
      </c>
      <c r="AJ1879">
        <v>45</v>
      </c>
      <c r="AK1879">
        <v>20</v>
      </c>
      <c r="AL1879">
        <v>19</v>
      </c>
      <c r="AM1879">
        <v>10</v>
      </c>
      <c r="AN1879">
        <v>240</v>
      </c>
      <c r="AO1879">
        <v>23</v>
      </c>
      <c r="AP1879">
        <v>23</v>
      </c>
      <c r="AQ1879">
        <v>28</v>
      </c>
      <c r="AR1879">
        <v>32</v>
      </c>
      <c r="AS1879">
        <v>11</v>
      </c>
      <c r="AT1879">
        <v>9</v>
      </c>
      <c r="AU1879">
        <v>22</v>
      </c>
      <c r="AV1879">
        <v>44</v>
      </c>
      <c r="AW1879">
        <f t="shared" si="358"/>
        <v>8</v>
      </c>
      <c r="AX1879">
        <f t="shared" si="359"/>
        <v>52</v>
      </c>
      <c r="AY1879" t="s">
        <v>102</v>
      </c>
      <c r="AZ1879" s="1">
        <v>46006.8125</v>
      </c>
      <c r="BA1879" s="1">
        <v>46006</v>
      </c>
      <c r="BB1879">
        <v>12</v>
      </c>
      <c r="BC1879" t="s">
        <v>122</v>
      </c>
      <c r="BD1879">
        <v>2025</v>
      </c>
    </row>
    <row r="1880" spans="1:56" x14ac:dyDescent="0.25">
      <c r="A1880">
        <v>22501222</v>
      </c>
      <c r="B1880" t="s">
        <v>76</v>
      </c>
      <c r="C1880" t="s">
        <v>77</v>
      </c>
      <c r="D1880">
        <v>1610612738</v>
      </c>
      <c r="E1880" t="str">
        <f t="shared" si="348"/>
        <v>161061273822501222</v>
      </c>
      <c r="F1880" t="s">
        <v>64</v>
      </c>
      <c r="G1880" t="s">
        <v>65</v>
      </c>
      <c r="H1880">
        <v>1610612765</v>
      </c>
      <c r="I1880" s="4" t="str">
        <f t="shared" si="349"/>
        <v>161061276522501222</v>
      </c>
      <c r="J1880">
        <v>1</v>
      </c>
      <c r="K1880">
        <v>0</v>
      </c>
      <c r="L1880">
        <v>105</v>
      </c>
      <c r="M1880">
        <v>112</v>
      </c>
      <c r="N1880">
        <v>16</v>
      </c>
      <c r="O1880">
        <v>5</v>
      </c>
      <c r="P1880">
        <v>7</v>
      </c>
      <c r="Q1880" s="2">
        <f t="shared" si="350"/>
        <v>0.55922454196847038</v>
      </c>
      <c r="R1880" s="3">
        <f t="shared" si="351"/>
        <v>74.88</v>
      </c>
      <c r="S1880" s="3">
        <f t="shared" si="352"/>
        <v>78</v>
      </c>
      <c r="T1880" s="3">
        <f t="shared" si="353"/>
        <v>140.22435897435898</v>
      </c>
      <c r="U1880" s="3">
        <f t="shared" si="354"/>
        <v>143.58974358974359</v>
      </c>
      <c r="V1880" s="3">
        <f t="shared" si="355"/>
        <v>-3.3653846153846132</v>
      </c>
      <c r="W1880" s="2">
        <f t="shared" si="356"/>
        <v>1.3333333333333333</v>
      </c>
      <c r="X1880">
        <v>82</v>
      </c>
      <c r="Y1880">
        <v>38</v>
      </c>
      <c r="Z1880" s="2">
        <v>0.46300000000000002</v>
      </c>
      <c r="AA1880">
        <v>39</v>
      </c>
      <c r="AB1880">
        <v>10</v>
      </c>
      <c r="AC1880">
        <f t="shared" si="357"/>
        <v>30</v>
      </c>
      <c r="AD1880" s="2">
        <v>0.25600000000000001</v>
      </c>
      <c r="AE1880">
        <v>27</v>
      </c>
      <c r="AF1880">
        <v>19</v>
      </c>
      <c r="AG1880" s="2">
        <v>0.70399999999999996</v>
      </c>
      <c r="AH1880">
        <v>30</v>
      </c>
      <c r="AI1880">
        <v>7</v>
      </c>
      <c r="AJ1880">
        <v>37</v>
      </c>
      <c r="AK1880">
        <v>20</v>
      </c>
      <c r="AL1880">
        <v>12</v>
      </c>
      <c r="AM1880">
        <v>-7</v>
      </c>
      <c r="AN1880">
        <v>240</v>
      </c>
      <c r="AO1880">
        <v>33</v>
      </c>
      <c r="AP1880">
        <v>24</v>
      </c>
      <c r="AQ1880">
        <v>24</v>
      </c>
      <c r="AR1880">
        <v>24</v>
      </c>
      <c r="AS1880">
        <v>12</v>
      </c>
      <c r="AT1880">
        <v>16</v>
      </c>
      <c r="AU1880">
        <v>11</v>
      </c>
      <c r="AV1880">
        <v>38</v>
      </c>
      <c r="AW1880">
        <f t="shared" si="358"/>
        <v>18</v>
      </c>
      <c r="AX1880">
        <f t="shared" si="359"/>
        <v>56</v>
      </c>
      <c r="AY1880" t="s">
        <v>102</v>
      </c>
      <c r="AZ1880" s="1">
        <v>46006.791666666664</v>
      </c>
      <c r="BA1880" s="1">
        <v>46006</v>
      </c>
      <c r="BB1880">
        <v>12</v>
      </c>
      <c r="BC1880" t="s">
        <v>122</v>
      </c>
      <c r="BD1880">
        <v>2025</v>
      </c>
    </row>
    <row r="1881" spans="1:56" x14ac:dyDescent="0.25">
      <c r="A1881">
        <v>22501222</v>
      </c>
      <c r="B1881" t="s">
        <v>64</v>
      </c>
      <c r="C1881" t="s">
        <v>65</v>
      </c>
      <c r="D1881">
        <v>1610612765</v>
      </c>
      <c r="E1881" t="str">
        <f t="shared" si="348"/>
        <v>161061276522501222</v>
      </c>
      <c r="F1881" t="s">
        <v>76</v>
      </c>
      <c r="G1881" t="s">
        <v>77</v>
      </c>
      <c r="H1881">
        <v>1610612738</v>
      </c>
      <c r="I1881" s="4" t="str">
        <f t="shared" si="349"/>
        <v>161061273822501222</v>
      </c>
      <c r="J1881">
        <v>0</v>
      </c>
      <c r="K1881">
        <v>1</v>
      </c>
      <c r="L1881">
        <v>112</v>
      </c>
      <c r="M1881">
        <v>105</v>
      </c>
      <c r="N1881">
        <v>21</v>
      </c>
      <c r="O1881">
        <v>3</v>
      </c>
      <c r="P1881">
        <v>9</v>
      </c>
      <c r="Q1881" s="2">
        <f t="shared" si="350"/>
        <v>0.56000000000000005</v>
      </c>
      <c r="R1881" s="3">
        <f t="shared" si="351"/>
        <v>78</v>
      </c>
      <c r="S1881" s="3">
        <f t="shared" si="352"/>
        <v>74.88</v>
      </c>
      <c r="T1881" s="3">
        <f t="shared" si="353"/>
        <v>143.58974358974359</v>
      </c>
      <c r="U1881" s="3">
        <f t="shared" si="354"/>
        <v>140.22435897435898</v>
      </c>
      <c r="V1881" s="3">
        <f t="shared" si="355"/>
        <v>3.3653846153846132</v>
      </c>
      <c r="W1881" s="2">
        <f t="shared" si="356"/>
        <v>2.1</v>
      </c>
      <c r="X1881">
        <v>89</v>
      </c>
      <c r="Y1881">
        <v>41</v>
      </c>
      <c r="Z1881" s="2">
        <v>0.46100000000000002</v>
      </c>
      <c r="AA1881">
        <v>36</v>
      </c>
      <c r="AB1881">
        <v>13</v>
      </c>
      <c r="AC1881">
        <f t="shared" si="357"/>
        <v>39</v>
      </c>
      <c r="AD1881" s="2">
        <v>0.36099999999999999</v>
      </c>
      <c r="AE1881">
        <v>25</v>
      </c>
      <c r="AF1881">
        <v>17</v>
      </c>
      <c r="AG1881" s="2">
        <v>0.68</v>
      </c>
      <c r="AH1881">
        <v>27</v>
      </c>
      <c r="AI1881">
        <v>12</v>
      </c>
      <c r="AJ1881">
        <v>39</v>
      </c>
      <c r="AK1881">
        <v>20</v>
      </c>
      <c r="AL1881">
        <v>10</v>
      </c>
      <c r="AM1881">
        <v>7</v>
      </c>
      <c r="AN1881">
        <v>240</v>
      </c>
      <c r="AO1881">
        <v>25</v>
      </c>
      <c r="AP1881">
        <v>28</v>
      </c>
      <c r="AQ1881">
        <v>32</v>
      </c>
      <c r="AR1881">
        <v>27</v>
      </c>
      <c r="AS1881">
        <v>10</v>
      </c>
      <c r="AT1881">
        <v>13</v>
      </c>
      <c r="AU1881">
        <v>17</v>
      </c>
      <c r="AV1881">
        <v>42</v>
      </c>
      <c r="AW1881">
        <f t="shared" si="358"/>
        <v>14</v>
      </c>
      <c r="AX1881">
        <f t="shared" si="359"/>
        <v>56</v>
      </c>
      <c r="AY1881" t="s">
        <v>102</v>
      </c>
      <c r="AZ1881" s="1">
        <v>46006.791666666664</v>
      </c>
      <c r="BA1881" s="1">
        <v>46006</v>
      </c>
      <c r="BB1881">
        <v>12</v>
      </c>
      <c r="BC1881" t="s">
        <v>122</v>
      </c>
      <c r="BD1881">
        <v>2025</v>
      </c>
    </row>
    <row r="1882" spans="1:56" x14ac:dyDescent="0.25">
      <c r="A1882">
        <v>22501221</v>
      </c>
      <c r="B1882" t="s">
        <v>89</v>
      </c>
      <c r="C1882" t="s">
        <v>90</v>
      </c>
      <c r="D1882">
        <v>1610612744</v>
      </c>
      <c r="E1882" t="str">
        <f t="shared" si="348"/>
        <v>161061274422501221</v>
      </c>
      <c r="F1882" t="s">
        <v>85</v>
      </c>
      <c r="G1882" t="s">
        <v>86</v>
      </c>
      <c r="H1882">
        <v>1610612757</v>
      </c>
      <c r="I1882" s="4" t="str">
        <f t="shared" si="349"/>
        <v>161061275722501221</v>
      </c>
      <c r="J1882">
        <v>0</v>
      </c>
      <c r="K1882">
        <v>0</v>
      </c>
      <c r="L1882">
        <v>131</v>
      </c>
      <c r="M1882">
        <v>136</v>
      </c>
      <c r="N1882">
        <v>34</v>
      </c>
      <c r="O1882">
        <v>5</v>
      </c>
      <c r="P1882">
        <v>14</v>
      </c>
      <c r="Q1882" s="2">
        <f t="shared" si="350"/>
        <v>0.67442339373970339</v>
      </c>
      <c r="R1882" s="3">
        <f t="shared" si="351"/>
        <v>71.12</v>
      </c>
      <c r="S1882" s="3">
        <f t="shared" si="352"/>
        <v>74.760000000000005</v>
      </c>
      <c r="T1882" s="3">
        <f t="shared" si="353"/>
        <v>184.1957255343082</v>
      </c>
      <c r="U1882" s="3">
        <f t="shared" si="354"/>
        <v>181.91546281433921</v>
      </c>
      <c r="V1882" s="3">
        <f t="shared" si="355"/>
        <v>2.280262719968988</v>
      </c>
      <c r="W1882" s="2">
        <f t="shared" si="356"/>
        <v>1.8888888888888888</v>
      </c>
      <c r="X1882">
        <v>87</v>
      </c>
      <c r="Y1882">
        <v>44</v>
      </c>
      <c r="Z1882" s="2">
        <v>0.50600000000000001</v>
      </c>
      <c r="AA1882">
        <v>47</v>
      </c>
      <c r="AB1882">
        <v>24</v>
      </c>
      <c r="AC1882">
        <f t="shared" si="357"/>
        <v>72</v>
      </c>
      <c r="AD1882" s="2">
        <v>0.51100000000000001</v>
      </c>
      <c r="AE1882">
        <v>23</v>
      </c>
      <c r="AF1882">
        <v>19</v>
      </c>
      <c r="AG1882" s="2">
        <v>0.82599999999999996</v>
      </c>
      <c r="AH1882">
        <v>28</v>
      </c>
      <c r="AI1882">
        <v>8</v>
      </c>
      <c r="AJ1882">
        <v>36</v>
      </c>
      <c r="AK1882">
        <v>24</v>
      </c>
      <c r="AL1882">
        <v>18</v>
      </c>
      <c r="AM1882">
        <v>-5</v>
      </c>
      <c r="AN1882">
        <v>240</v>
      </c>
      <c r="AO1882">
        <v>31</v>
      </c>
      <c r="AP1882">
        <v>31</v>
      </c>
      <c r="AQ1882">
        <v>37</v>
      </c>
      <c r="AR1882">
        <v>32</v>
      </c>
      <c r="AS1882">
        <v>10</v>
      </c>
      <c r="AT1882">
        <v>15</v>
      </c>
      <c r="AU1882">
        <v>24</v>
      </c>
      <c r="AV1882">
        <v>38</v>
      </c>
      <c r="AW1882">
        <f t="shared" si="358"/>
        <v>2</v>
      </c>
      <c r="AX1882">
        <f t="shared" si="359"/>
        <v>40</v>
      </c>
      <c r="AY1882" t="s">
        <v>102</v>
      </c>
      <c r="AZ1882" s="1">
        <v>46005.875</v>
      </c>
      <c r="BA1882" s="1">
        <v>46005</v>
      </c>
      <c r="BB1882">
        <v>12</v>
      </c>
      <c r="BC1882" t="s">
        <v>122</v>
      </c>
      <c r="BD1882">
        <v>2025</v>
      </c>
    </row>
    <row r="1883" spans="1:56" x14ac:dyDescent="0.25">
      <c r="A1883">
        <v>22501221</v>
      </c>
      <c r="B1883" t="s">
        <v>85</v>
      </c>
      <c r="C1883" t="s">
        <v>86</v>
      </c>
      <c r="D1883">
        <v>1610612757</v>
      </c>
      <c r="E1883" t="str">
        <f t="shared" si="348"/>
        <v>161061275722501221</v>
      </c>
      <c r="F1883" t="s">
        <v>89</v>
      </c>
      <c r="G1883" t="s">
        <v>90</v>
      </c>
      <c r="H1883">
        <v>1610612744</v>
      </c>
      <c r="I1883" s="4" t="str">
        <f t="shared" si="349"/>
        <v>161061274422501221</v>
      </c>
      <c r="J1883">
        <v>1</v>
      </c>
      <c r="K1883">
        <v>1</v>
      </c>
      <c r="L1883">
        <v>136</v>
      </c>
      <c r="M1883">
        <v>131</v>
      </c>
      <c r="N1883">
        <v>30</v>
      </c>
      <c r="O1883">
        <v>4</v>
      </c>
      <c r="P1883">
        <v>11</v>
      </c>
      <c r="Q1883" s="2">
        <f t="shared" si="350"/>
        <v>0.66823899371069184</v>
      </c>
      <c r="R1883" s="3">
        <f t="shared" si="351"/>
        <v>74.760000000000005</v>
      </c>
      <c r="S1883" s="3">
        <f t="shared" si="352"/>
        <v>71.12</v>
      </c>
      <c r="T1883" s="3">
        <f t="shared" si="353"/>
        <v>181.91546281433921</v>
      </c>
      <c r="U1883" s="3">
        <f t="shared" si="354"/>
        <v>184.1957255343082</v>
      </c>
      <c r="V1883" s="3">
        <f t="shared" si="355"/>
        <v>-2.280262719968988</v>
      </c>
      <c r="W1883" s="2">
        <f t="shared" si="356"/>
        <v>1.7647058823529411</v>
      </c>
      <c r="X1883">
        <v>89</v>
      </c>
      <c r="Y1883">
        <v>45</v>
      </c>
      <c r="Z1883" s="2">
        <v>0.50600000000000001</v>
      </c>
      <c r="AA1883">
        <v>39</v>
      </c>
      <c r="AB1883">
        <v>20</v>
      </c>
      <c r="AC1883">
        <f t="shared" si="357"/>
        <v>60</v>
      </c>
      <c r="AD1883" s="2">
        <v>0.51300000000000001</v>
      </c>
      <c r="AE1883">
        <v>29</v>
      </c>
      <c r="AF1883">
        <v>26</v>
      </c>
      <c r="AG1883" s="2">
        <v>0.89700000000000002</v>
      </c>
      <c r="AH1883">
        <v>33</v>
      </c>
      <c r="AI1883">
        <v>10</v>
      </c>
      <c r="AJ1883">
        <v>43</v>
      </c>
      <c r="AK1883">
        <v>21</v>
      </c>
      <c r="AL1883">
        <v>17</v>
      </c>
      <c r="AM1883">
        <v>5</v>
      </c>
      <c r="AN1883">
        <v>240</v>
      </c>
      <c r="AO1883">
        <v>34</v>
      </c>
      <c r="AP1883">
        <v>27</v>
      </c>
      <c r="AQ1883">
        <v>35</v>
      </c>
      <c r="AR1883">
        <v>40</v>
      </c>
      <c r="AS1883">
        <v>11</v>
      </c>
      <c r="AT1883">
        <v>18</v>
      </c>
      <c r="AU1883">
        <v>24</v>
      </c>
      <c r="AV1883">
        <v>42</v>
      </c>
      <c r="AW1883">
        <f t="shared" si="358"/>
        <v>8</v>
      </c>
      <c r="AX1883">
        <f t="shared" si="359"/>
        <v>50</v>
      </c>
      <c r="AY1883" t="s">
        <v>102</v>
      </c>
      <c r="AZ1883" s="1">
        <v>46005.875</v>
      </c>
      <c r="BA1883" s="1">
        <v>46005</v>
      </c>
      <c r="BB1883">
        <v>12</v>
      </c>
      <c r="BC1883" t="s">
        <v>122</v>
      </c>
      <c r="BD1883">
        <v>2025</v>
      </c>
    </row>
    <row r="1884" spans="1:56" x14ac:dyDescent="0.25">
      <c r="A1884">
        <v>22501228</v>
      </c>
      <c r="B1884" t="s">
        <v>87</v>
      </c>
      <c r="C1884" t="s">
        <v>88</v>
      </c>
      <c r="D1884">
        <v>1610612756</v>
      </c>
      <c r="E1884" t="str">
        <f t="shared" si="348"/>
        <v>161061275622501228</v>
      </c>
      <c r="F1884" t="s">
        <v>68</v>
      </c>
      <c r="G1884" t="s">
        <v>69</v>
      </c>
      <c r="H1884">
        <v>1610612747</v>
      </c>
      <c r="I1884" s="4" t="str">
        <f t="shared" si="349"/>
        <v>161061274722501228</v>
      </c>
      <c r="J1884">
        <v>1</v>
      </c>
      <c r="K1884">
        <v>0</v>
      </c>
      <c r="L1884">
        <v>114</v>
      </c>
      <c r="M1884">
        <v>116</v>
      </c>
      <c r="N1884">
        <v>29</v>
      </c>
      <c r="O1884">
        <v>5</v>
      </c>
      <c r="P1884">
        <v>11</v>
      </c>
      <c r="Q1884" s="2">
        <f t="shared" si="350"/>
        <v>0.61290322580645162</v>
      </c>
      <c r="R1884" s="3">
        <f t="shared" si="351"/>
        <v>64</v>
      </c>
      <c r="S1884" s="3">
        <f t="shared" si="352"/>
        <v>61.92</v>
      </c>
      <c r="T1884" s="3">
        <f t="shared" si="353"/>
        <v>178.125</v>
      </c>
      <c r="U1884" s="3">
        <f t="shared" si="354"/>
        <v>187.33850129198964</v>
      </c>
      <c r="V1884" s="3">
        <f t="shared" si="355"/>
        <v>-9.213501291989644</v>
      </c>
      <c r="W1884" s="2">
        <f t="shared" si="356"/>
        <v>1.5263157894736843</v>
      </c>
      <c r="X1884">
        <v>82</v>
      </c>
      <c r="Y1884">
        <v>40</v>
      </c>
      <c r="Z1884" s="2">
        <v>0.48799999999999999</v>
      </c>
      <c r="AA1884">
        <v>37</v>
      </c>
      <c r="AB1884">
        <v>13</v>
      </c>
      <c r="AC1884">
        <f t="shared" si="357"/>
        <v>39</v>
      </c>
      <c r="AD1884" s="2">
        <v>0.35099999999999998</v>
      </c>
      <c r="AE1884">
        <v>25</v>
      </c>
      <c r="AF1884">
        <v>21</v>
      </c>
      <c r="AG1884" s="2">
        <v>0.84</v>
      </c>
      <c r="AH1884">
        <v>27</v>
      </c>
      <c r="AI1884">
        <v>10</v>
      </c>
      <c r="AJ1884">
        <v>37</v>
      </c>
      <c r="AK1884">
        <v>28</v>
      </c>
      <c r="AL1884">
        <v>19</v>
      </c>
      <c r="AM1884">
        <v>-2</v>
      </c>
      <c r="AN1884">
        <v>240</v>
      </c>
      <c r="AO1884">
        <v>36</v>
      </c>
      <c r="AP1884">
        <v>26</v>
      </c>
      <c r="AQ1884">
        <v>15</v>
      </c>
      <c r="AR1884">
        <v>37</v>
      </c>
      <c r="AS1884">
        <v>8</v>
      </c>
      <c r="AT1884">
        <v>18</v>
      </c>
      <c r="AU1884">
        <v>36</v>
      </c>
      <c r="AV1884">
        <v>44</v>
      </c>
      <c r="AW1884">
        <f t="shared" si="358"/>
        <v>10</v>
      </c>
      <c r="AX1884">
        <f t="shared" si="359"/>
        <v>54</v>
      </c>
      <c r="AY1884" t="s">
        <v>102</v>
      </c>
      <c r="AZ1884" s="1">
        <v>46005.833333333336</v>
      </c>
      <c r="BA1884" s="1">
        <v>46005</v>
      </c>
      <c r="BB1884">
        <v>12</v>
      </c>
      <c r="BC1884" t="s">
        <v>122</v>
      </c>
      <c r="BD1884">
        <v>2025</v>
      </c>
    </row>
    <row r="1885" spans="1:56" x14ac:dyDescent="0.25">
      <c r="A1885">
        <v>22501228</v>
      </c>
      <c r="B1885" t="s">
        <v>68</v>
      </c>
      <c r="C1885" t="s">
        <v>69</v>
      </c>
      <c r="D1885">
        <v>1610612747</v>
      </c>
      <c r="E1885" t="str">
        <f t="shared" si="348"/>
        <v>161061274722501228</v>
      </c>
      <c r="F1885" t="s">
        <v>87</v>
      </c>
      <c r="G1885" t="s">
        <v>88</v>
      </c>
      <c r="H1885">
        <v>1610612756</v>
      </c>
      <c r="I1885" s="4" t="str">
        <f t="shared" si="349"/>
        <v>161061275622501228</v>
      </c>
      <c r="J1885">
        <v>0</v>
      </c>
      <c r="K1885">
        <v>1</v>
      </c>
      <c r="L1885">
        <v>116</v>
      </c>
      <c r="M1885">
        <v>114</v>
      </c>
      <c r="N1885">
        <v>20</v>
      </c>
      <c r="O1885">
        <v>8</v>
      </c>
      <c r="P1885">
        <v>13</v>
      </c>
      <c r="Q1885" s="2">
        <f t="shared" si="350"/>
        <v>0.54246165357276466</v>
      </c>
      <c r="R1885" s="3">
        <f t="shared" si="351"/>
        <v>61.92</v>
      </c>
      <c r="S1885" s="3">
        <f t="shared" si="352"/>
        <v>64</v>
      </c>
      <c r="T1885" s="3">
        <f t="shared" si="353"/>
        <v>187.33850129198964</v>
      </c>
      <c r="U1885" s="3">
        <f t="shared" si="354"/>
        <v>178.125</v>
      </c>
      <c r="V1885" s="3">
        <f t="shared" si="355"/>
        <v>9.213501291989644</v>
      </c>
      <c r="W1885" s="2">
        <f t="shared" si="356"/>
        <v>0.95238095238095233</v>
      </c>
      <c r="X1885">
        <v>88</v>
      </c>
      <c r="Y1885">
        <v>38</v>
      </c>
      <c r="Z1885" s="2">
        <v>0.432</v>
      </c>
      <c r="AA1885">
        <v>37</v>
      </c>
      <c r="AB1885">
        <v>7</v>
      </c>
      <c r="AC1885">
        <f t="shared" si="357"/>
        <v>21</v>
      </c>
      <c r="AD1885" s="2">
        <v>0.189</v>
      </c>
      <c r="AE1885">
        <v>43</v>
      </c>
      <c r="AF1885">
        <v>33</v>
      </c>
      <c r="AG1885" s="2">
        <v>0.76700000000000002</v>
      </c>
      <c r="AH1885">
        <v>30</v>
      </c>
      <c r="AI1885">
        <v>24</v>
      </c>
      <c r="AJ1885">
        <v>54</v>
      </c>
      <c r="AK1885">
        <v>23</v>
      </c>
      <c r="AL1885">
        <v>21</v>
      </c>
      <c r="AM1885">
        <v>2</v>
      </c>
      <c r="AN1885">
        <v>240</v>
      </c>
      <c r="AO1885">
        <v>31</v>
      </c>
      <c r="AP1885">
        <v>31</v>
      </c>
      <c r="AQ1885">
        <v>24</v>
      </c>
      <c r="AR1885">
        <v>30</v>
      </c>
      <c r="AS1885">
        <v>20</v>
      </c>
      <c r="AT1885">
        <v>12</v>
      </c>
      <c r="AU1885">
        <v>31</v>
      </c>
      <c r="AV1885">
        <v>50</v>
      </c>
      <c r="AW1885">
        <f t="shared" si="358"/>
        <v>12</v>
      </c>
      <c r="AX1885">
        <f t="shared" si="359"/>
        <v>62</v>
      </c>
      <c r="AY1885" t="s">
        <v>102</v>
      </c>
      <c r="AZ1885" s="1">
        <v>46005.833333333336</v>
      </c>
      <c r="BA1885" s="1">
        <v>46005</v>
      </c>
      <c r="BB1885">
        <v>12</v>
      </c>
      <c r="BC1885" t="s">
        <v>122</v>
      </c>
      <c r="BD1885">
        <v>2025</v>
      </c>
    </row>
    <row r="1886" spans="1:56" x14ac:dyDescent="0.25">
      <c r="A1886">
        <v>22501220</v>
      </c>
      <c r="B1886" t="s">
        <v>66</v>
      </c>
      <c r="C1886" t="s">
        <v>67</v>
      </c>
      <c r="D1886">
        <v>1610612750</v>
      </c>
      <c r="E1886" t="str">
        <f t="shared" si="348"/>
        <v>161061275022501220</v>
      </c>
      <c r="F1886" t="s">
        <v>109</v>
      </c>
      <c r="G1886" t="s">
        <v>110</v>
      </c>
      <c r="H1886">
        <v>1610612758</v>
      </c>
      <c r="I1886" s="4" t="str">
        <f t="shared" si="349"/>
        <v>161061275822501220</v>
      </c>
      <c r="J1886">
        <v>1</v>
      </c>
      <c r="K1886">
        <v>1</v>
      </c>
      <c r="L1886">
        <v>117</v>
      </c>
      <c r="M1886">
        <v>103</v>
      </c>
      <c r="N1886">
        <v>25</v>
      </c>
      <c r="O1886">
        <v>5</v>
      </c>
      <c r="P1886">
        <v>12</v>
      </c>
      <c r="Q1886" s="2">
        <f t="shared" si="350"/>
        <v>0.55251227805062342</v>
      </c>
      <c r="R1886" s="3">
        <f t="shared" si="351"/>
        <v>79.88</v>
      </c>
      <c r="S1886" s="3">
        <f t="shared" si="352"/>
        <v>73</v>
      </c>
      <c r="T1886" s="3">
        <f t="shared" si="353"/>
        <v>146.46970455683527</v>
      </c>
      <c r="U1886" s="3">
        <f t="shared" si="354"/>
        <v>141.0958904109589</v>
      </c>
      <c r="V1886" s="3">
        <f t="shared" si="355"/>
        <v>5.3738141458763664</v>
      </c>
      <c r="W1886" s="2">
        <f t="shared" si="356"/>
        <v>2.2727272727272729</v>
      </c>
      <c r="X1886">
        <v>94</v>
      </c>
      <c r="Y1886">
        <v>43</v>
      </c>
      <c r="Z1886" s="2">
        <v>0.45700000000000002</v>
      </c>
      <c r="AA1886">
        <v>37</v>
      </c>
      <c r="AB1886">
        <v>12</v>
      </c>
      <c r="AC1886">
        <f t="shared" si="357"/>
        <v>36</v>
      </c>
      <c r="AD1886" s="2">
        <v>0.32400000000000001</v>
      </c>
      <c r="AE1886">
        <v>27</v>
      </c>
      <c r="AF1886">
        <v>19</v>
      </c>
      <c r="AG1886" s="2">
        <v>0.70399999999999996</v>
      </c>
      <c r="AH1886">
        <v>33</v>
      </c>
      <c r="AI1886">
        <v>15</v>
      </c>
      <c r="AJ1886">
        <v>48</v>
      </c>
      <c r="AK1886">
        <v>26</v>
      </c>
      <c r="AL1886">
        <v>11</v>
      </c>
      <c r="AM1886">
        <v>14</v>
      </c>
      <c r="AN1886">
        <v>240</v>
      </c>
      <c r="AO1886">
        <v>20</v>
      </c>
      <c r="AP1886">
        <v>31</v>
      </c>
      <c r="AQ1886">
        <v>37</v>
      </c>
      <c r="AR1886">
        <v>29</v>
      </c>
      <c r="AS1886">
        <v>16</v>
      </c>
      <c r="AT1886">
        <v>19</v>
      </c>
      <c r="AU1886">
        <v>17</v>
      </c>
      <c r="AV1886">
        <v>58</v>
      </c>
      <c r="AW1886">
        <f t="shared" si="358"/>
        <v>4</v>
      </c>
      <c r="AX1886">
        <f t="shared" si="359"/>
        <v>62</v>
      </c>
      <c r="AY1886" t="s">
        <v>102</v>
      </c>
      <c r="AZ1886" s="1">
        <v>46005.791666666664</v>
      </c>
      <c r="BA1886" s="1">
        <v>46005</v>
      </c>
      <c r="BB1886">
        <v>12</v>
      </c>
      <c r="BC1886" t="s">
        <v>122</v>
      </c>
      <c r="BD1886">
        <v>2025</v>
      </c>
    </row>
    <row r="1887" spans="1:56" x14ac:dyDescent="0.25">
      <c r="A1887">
        <v>22501220</v>
      </c>
      <c r="B1887" t="s">
        <v>109</v>
      </c>
      <c r="C1887" t="s">
        <v>110</v>
      </c>
      <c r="D1887">
        <v>1610612758</v>
      </c>
      <c r="E1887" t="str">
        <f t="shared" si="348"/>
        <v>161061275822501220</v>
      </c>
      <c r="F1887" t="s">
        <v>66</v>
      </c>
      <c r="G1887" t="s">
        <v>67</v>
      </c>
      <c r="H1887">
        <v>1610612750</v>
      </c>
      <c r="I1887" s="4" t="str">
        <f t="shared" si="349"/>
        <v>161061275022501220</v>
      </c>
      <c r="J1887">
        <v>0</v>
      </c>
      <c r="K1887">
        <v>0</v>
      </c>
      <c r="L1887">
        <v>103</v>
      </c>
      <c r="M1887">
        <v>117</v>
      </c>
      <c r="N1887">
        <v>21</v>
      </c>
      <c r="O1887">
        <v>9</v>
      </c>
      <c r="P1887">
        <v>5</v>
      </c>
      <c r="Q1887" s="2">
        <f t="shared" si="350"/>
        <v>0.55978260869565222</v>
      </c>
      <c r="R1887" s="3">
        <f t="shared" si="351"/>
        <v>73</v>
      </c>
      <c r="S1887" s="3">
        <f t="shared" si="352"/>
        <v>79.88</v>
      </c>
      <c r="T1887" s="3">
        <f t="shared" si="353"/>
        <v>141.0958904109589</v>
      </c>
      <c r="U1887" s="3">
        <f t="shared" si="354"/>
        <v>146.46970455683527</v>
      </c>
      <c r="V1887" s="3">
        <f t="shared" si="355"/>
        <v>-5.3738141458763664</v>
      </c>
      <c r="W1887" s="2">
        <f t="shared" si="356"/>
        <v>1.4</v>
      </c>
      <c r="X1887">
        <v>81</v>
      </c>
      <c r="Y1887">
        <v>37</v>
      </c>
      <c r="Z1887" s="2">
        <v>0.45700000000000002</v>
      </c>
      <c r="AA1887">
        <v>23</v>
      </c>
      <c r="AB1887">
        <v>10</v>
      </c>
      <c r="AC1887">
        <f t="shared" si="357"/>
        <v>30</v>
      </c>
      <c r="AD1887" s="2">
        <v>0.435</v>
      </c>
      <c r="AE1887">
        <v>25</v>
      </c>
      <c r="AF1887">
        <v>19</v>
      </c>
      <c r="AG1887" s="2">
        <v>0.76</v>
      </c>
      <c r="AH1887">
        <v>32</v>
      </c>
      <c r="AI1887">
        <v>4</v>
      </c>
      <c r="AJ1887">
        <v>36</v>
      </c>
      <c r="AK1887">
        <v>21</v>
      </c>
      <c r="AL1887">
        <v>15</v>
      </c>
      <c r="AM1887">
        <v>-14</v>
      </c>
      <c r="AN1887">
        <v>240</v>
      </c>
      <c r="AO1887">
        <v>27</v>
      </c>
      <c r="AP1887">
        <v>25</v>
      </c>
      <c r="AQ1887">
        <v>32</v>
      </c>
      <c r="AR1887">
        <v>19</v>
      </c>
      <c r="AS1887">
        <v>9</v>
      </c>
      <c r="AT1887">
        <v>16</v>
      </c>
      <c r="AU1887">
        <v>9</v>
      </c>
      <c r="AV1887">
        <v>42</v>
      </c>
      <c r="AW1887">
        <f t="shared" si="358"/>
        <v>12</v>
      </c>
      <c r="AX1887">
        <f t="shared" si="359"/>
        <v>54</v>
      </c>
      <c r="AY1887" t="s">
        <v>102</v>
      </c>
      <c r="AZ1887" s="1">
        <v>46005.791666666664</v>
      </c>
      <c r="BA1887" s="1">
        <v>46005</v>
      </c>
      <c r="BB1887">
        <v>12</v>
      </c>
      <c r="BC1887" t="s">
        <v>122</v>
      </c>
      <c r="BD1887">
        <v>2025</v>
      </c>
    </row>
    <row r="1888" spans="1:56" x14ac:dyDescent="0.25">
      <c r="A1888">
        <v>22501223</v>
      </c>
      <c r="B1888" t="s">
        <v>100</v>
      </c>
      <c r="C1888" t="s">
        <v>101</v>
      </c>
      <c r="D1888">
        <v>1610612741</v>
      </c>
      <c r="E1888" t="str">
        <f t="shared" si="348"/>
        <v>161061274122501223</v>
      </c>
      <c r="F1888" t="s">
        <v>105</v>
      </c>
      <c r="G1888" t="s">
        <v>106</v>
      </c>
      <c r="H1888">
        <v>1610612740</v>
      </c>
      <c r="I1888" s="4" t="str">
        <f t="shared" si="349"/>
        <v>161061274022501223</v>
      </c>
      <c r="J1888">
        <v>1</v>
      </c>
      <c r="K1888">
        <v>0</v>
      </c>
      <c r="L1888">
        <v>104</v>
      </c>
      <c r="M1888">
        <v>114</v>
      </c>
      <c r="N1888">
        <v>26</v>
      </c>
      <c r="O1888">
        <v>4</v>
      </c>
      <c r="P1888">
        <v>10</v>
      </c>
      <c r="Q1888" s="2">
        <f t="shared" si="350"/>
        <v>0.52271813429835146</v>
      </c>
      <c r="R1888" s="3">
        <f t="shared" si="351"/>
        <v>73.48</v>
      </c>
      <c r="S1888" s="3">
        <f t="shared" si="352"/>
        <v>76</v>
      </c>
      <c r="T1888" s="3">
        <f t="shared" si="353"/>
        <v>141.53511159499183</v>
      </c>
      <c r="U1888" s="3">
        <f t="shared" si="354"/>
        <v>150</v>
      </c>
      <c r="V1888" s="3">
        <f t="shared" si="355"/>
        <v>-8.4648884050081676</v>
      </c>
      <c r="W1888" s="2">
        <f t="shared" si="356"/>
        <v>2</v>
      </c>
      <c r="X1888">
        <v>92</v>
      </c>
      <c r="Y1888">
        <v>38</v>
      </c>
      <c r="Z1888" s="2">
        <v>0.41299999999999998</v>
      </c>
      <c r="AA1888">
        <v>49</v>
      </c>
      <c r="AB1888">
        <v>13</v>
      </c>
      <c r="AC1888">
        <f t="shared" si="357"/>
        <v>39</v>
      </c>
      <c r="AD1888" s="2">
        <v>0.26500000000000001</v>
      </c>
      <c r="AE1888">
        <v>17</v>
      </c>
      <c r="AF1888">
        <v>15</v>
      </c>
      <c r="AG1888" s="2">
        <v>0.88200000000000001</v>
      </c>
      <c r="AH1888">
        <v>30</v>
      </c>
      <c r="AI1888">
        <v>13</v>
      </c>
      <c r="AJ1888">
        <v>43</v>
      </c>
      <c r="AK1888">
        <v>24</v>
      </c>
      <c r="AL1888">
        <v>13</v>
      </c>
      <c r="AM1888">
        <v>-10</v>
      </c>
      <c r="AN1888">
        <v>240</v>
      </c>
      <c r="AO1888">
        <v>26</v>
      </c>
      <c r="AP1888">
        <v>21</v>
      </c>
      <c r="AQ1888">
        <v>28</v>
      </c>
      <c r="AR1888">
        <v>29</v>
      </c>
      <c r="AS1888">
        <v>8</v>
      </c>
      <c r="AT1888">
        <v>17</v>
      </c>
      <c r="AU1888">
        <v>17</v>
      </c>
      <c r="AV1888">
        <v>46</v>
      </c>
      <c r="AW1888">
        <f t="shared" si="358"/>
        <v>4</v>
      </c>
      <c r="AX1888">
        <f t="shared" si="359"/>
        <v>50</v>
      </c>
      <c r="AY1888" t="s">
        <v>102</v>
      </c>
      <c r="AZ1888" s="1">
        <v>46005.791666666664</v>
      </c>
      <c r="BA1888" s="1">
        <v>46005</v>
      </c>
      <c r="BB1888">
        <v>12</v>
      </c>
      <c r="BC1888" t="s">
        <v>122</v>
      </c>
      <c r="BD1888">
        <v>2025</v>
      </c>
    </row>
    <row r="1889" spans="1:56" x14ac:dyDescent="0.25">
      <c r="A1889">
        <v>22501223</v>
      </c>
      <c r="B1889" t="s">
        <v>105</v>
      </c>
      <c r="C1889" t="s">
        <v>106</v>
      </c>
      <c r="D1889">
        <v>1610612740</v>
      </c>
      <c r="E1889" t="str">
        <f t="shared" si="348"/>
        <v>161061274022501223</v>
      </c>
      <c r="F1889" t="s">
        <v>100</v>
      </c>
      <c r="G1889" t="s">
        <v>101</v>
      </c>
      <c r="H1889">
        <v>1610612741</v>
      </c>
      <c r="I1889" s="4" t="str">
        <f t="shared" si="349"/>
        <v>161061274122501223</v>
      </c>
      <c r="J1889">
        <v>0</v>
      </c>
      <c r="K1889">
        <v>1</v>
      </c>
      <c r="L1889">
        <v>114</v>
      </c>
      <c r="M1889">
        <v>104</v>
      </c>
      <c r="N1889">
        <v>21</v>
      </c>
      <c r="O1889">
        <v>5</v>
      </c>
      <c r="P1889">
        <v>7</v>
      </c>
      <c r="Q1889" s="2">
        <f t="shared" si="350"/>
        <v>0.54807692307692313</v>
      </c>
      <c r="R1889" s="3">
        <f t="shared" si="351"/>
        <v>76</v>
      </c>
      <c r="S1889" s="3">
        <f t="shared" si="352"/>
        <v>73.48</v>
      </c>
      <c r="T1889" s="3">
        <f t="shared" si="353"/>
        <v>150</v>
      </c>
      <c r="U1889" s="3">
        <f t="shared" si="354"/>
        <v>141.53511159499183</v>
      </c>
      <c r="V1889" s="3">
        <f t="shared" si="355"/>
        <v>8.4648884050081676</v>
      </c>
      <c r="W1889" s="2">
        <f t="shared" si="356"/>
        <v>1.5</v>
      </c>
      <c r="X1889">
        <v>93</v>
      </c>
      <c r="Y1889">
        <v>43</v>
      </c>
      <c r="Z1889" s="2">
        <v>0.46200000000000002</v>
      </c>
      <c r="AA1889">
        <v>33</v>
      </c>
      <c r="AB1889">
        <v>8</v>
      </c>
      <c r="AC1889">
        <f t="shared" si="357"/>
        <v>24</v>
      </c>
      <c r="AD1889" s="2">
        <v>0.24199999999999999</v>
      </c>
      <c r="AE1889">
        <v>25</v>
      </c>
      <c r="AF1889">
        <v>20</v>
      </c>
      <c r="AG1889" s="2">
        <v>0.8</v>
      </c>
      <c r="AH1889">
        <v>39</v>
      </c>
      <c r="AI1889">
        <v>14</v>
      </c>
      <c r="AJ1889">
        <v>53</v>
      </c>
      <c r="AK1889">
        <v>17</v>
      </c>
      <c r="AL1889">
        <v>14</v>
      </c>
      <c r="AM1889">
        <v>10</v>
      </c>
      <c r="AN1889">
        <v>240</v>
      </c>
      <c r="AO1889">
        <v>21</v>
      </c>
      <c r="AP1889">
        <v>31</v>
      </c>
      <c r="AQ1889">
        <v>24</v>
      </c>
      <c r="AR1889">
        <v>38</v>
      </c>
      <c r="AS1889">
        <v>15</v>
      </c>
      <c r="AT1889">
        <v>17</v>
      </c>
      <c r="AU1889">
        <v>18</v>
      </c>
      <c r="AV1889">
        <v>60</v>
      </c>
      <c r="AW1889">
        <f t="shared" si="358"/>
        <v>10</v>
      </c>
      <c r="AX1889">
        <f t="shared" si="359"/>
        <v>70</v>
      </c>
      <c r="AY1889" t="s">
        <v>102</v>
      </c>
      <c r="AZ1889" s="1">
        <v>46005.791666666664</v>
      </c>
      <c r="BA1889" s="1">
        <v>46005</v>
      </c>
      <c r="BB1889">
        <v>12</v>
      </c>
      <c r="BC1889" t="s">
        <v>122</v>
      </c>
      <c r="BD1889">
        <v>2025</v>
      </c>
    </row>
    <row r="1890" spans="1:56" x14ac:dyDescent="0.25">
      <c r="A1890">
        <v>22501217</v>
      </c>
      <c r="B1890" t="s">
        <v>83</v>
      </c>
      <c r="C1890" t="s">
        <v>84</v>
      </c>
      <c r="D1890">
        <v>1610612737</v>
      </c>
      <c r="E1890" t="str">
        <f t="shared" si="348"/>
        <v>161061273722501217</v>
      </c>
      <c r="F1890" t="s">
        <v>70</v>
      </c>
      <c r="G1890" t="s">
        <v>71</v>
      </c>
      <c r="H1890">
        <v>1610612755</v>
      </c>
      <c r="I1890" s="4" t="str">
        <f t="shared" si="349"/>
        <v>161061275522501217</v>
      </c>
      <c r="J1890">
        <v>1</v>
      </c>
      <c r="K1890">
        <v>1</v>
      </c>
      <c r="L1890">
        <v>120</v>
      </c>
      <c r="M1890">
        <v>117</v>
      </c>
      <c r="N1890">
        <v>33</v>
      </c>
      <c r="O1890">
        <v>6</v>
      </c>
      <c r="P1890">
        <v>8</v>
      </c>
      <c r="Q1890" s="2">
        <f t="shared" si="350"/>
        <v>0.55432372505543237</v>
      </c>
      <c r="R1890" s="3">
        <f t="shared" si="351"/>
        <v>74.239999999999995</v>
      </c>
      <c r="S1890" s="3">
        <f t="shared" si="352"/>
        <v>81.760000000000005</v>
      </c>
      <c r="T1890" s="3">
        <f t="shared" si="353"/>
        <v>161.63793103448276</v>
      </c>
      <c r="U1890" s="3">
        <f t="shared" si="354"/>
        <v>143.10176125244618</v>
      </c>
      <c r="V1890" s="3">
        <f t="shared" si="355"/>
        <v>18.536169782036581</v>
      </c>
      <c r="W1890" s="2">
        <f t="shared" si="356"/>
        <v>2.0625</v>
      </c>
      <c r="X1890">
        <v>99</v>
      </c>
      <c r="Y1890">
        <v>43</v>
      </c>
      <c r="Z1890" s="2">
        <v>0.434</v>
      </c>
      <c r="AA1890">
        <v>33</v>
      </c>
      <c r="AB1890">
        <v>17</v>
      </c>
      <c r="AC1890">
        <f t="shared" si="357"/>
        <v>51</v>
      </c>
      <c r="AD1890" s="2">
        <v>0.51500000000000001</v>
      </c>
      <c r="AE1890">
        <v>21</v>
      </c>
      <c r="AF1890">
        <v>17</v>
      </c>
      <c r="AG1890" s="2">
        <v>0.81</v>
      </c>
      <c r="AH1890">
        <v>39</v>
      </c>
      <c r="AI1890">
        <v>18</v>
      </c>
      <c r="AJ1890">
        <v>57</v>
      </c>
      <c r="AK1890">
        <v>23</v>
      </c>
      <c r="AL1890">
        <v>16</v>
      </c>
      <c r="AM1890">
        <v>3</v>
      </c>
      <c r="AN1890">
        <v>240</v>
      </c>
      <c r="AO1890">
        <v>39</v>
      </c>
      <c r="AP1890">
        <v>20</v>
      </c>
      <c r="AQ1890">
        <v>35</v>
      </c>
      <c r="AR1890">
        <v>26</v>
      </c>
      <c r="AS1890">
        <v>11</v>
      </c>
      <c r="AT1890">
        <v>16</v>
      </c>
      <c r="AU1890">
        <v>17</v>
      </c>
      <c r="AV1890">
        <v>44</v>
      </c>
      <c r="AW1890">
        <f t="shared" si="358"/>
        <v>8</v>
      </c>
      <c r="AX1890">
        <f t="shared" si="359"/>
        <v>52</v>
      </c>
      <c r="AY1890" t="s">
        <v>102</v>
      </c>
      <c r="AZ1890" s="1">
        <v>46005.75</v>
      </c>
      <c r="BA1890" s="1">
        <v>46005</v>
      </c>
      <c r="BB1890">
        <v>12</v>
      </c>
      <c r="BC1890" t="s">
        <v>122</v>
      </c>
      <c r="BD1890">
        <v>2025</v>
      </c>
    </row>
    <row r="1891" spans="1:56" x14ac:dyDescent="0.25">
      <c r="A1891">
        <v>22501217</v>
      </c>
      <c r="B1891" t="s">
        <v>70</v>
      </c>
      <c r="C1891" t="s">
        <v>71</v>
      </c>
      <c r="D1891">
        <v>1610612755</v>
      </c>
      <c r="E1891" t="str">
        <f t="shared" si="348"/>
        <v>161061275522501217</v>
      </c>
      <c r="F1891" t="s">
        <v>83</v>
      </c>
      <c r="G1891" t="s">
        <v>84</v>
      </c>
      <c r="H1891">
        <v>1610612737</v>
      </c>
      <c r="I1891" s="4" t="str">
        <f t="shared" si="349"/>
        <v>161061273722501217</v>
      </c>
      <c r="J1891">
        <v>0</v>
      </c>
      <c r="K1891">
        <v>0</v>
      </c>
      <c r="L1891">
        <v>117</v>
      </c>
      <c r="M1891">
        <v>120</v>
      </c>
      <c r="N1891">
        <v>25</v>
      </c>
      <c r="O1891">
        <v>10</v>
      </c>
      <c r="P1891">
        <v>10</v>
      </c>
      <c r="Q1891" s="2">
        <f t="shared" si="350"/>
        <v>0.51424050632911389</v>
      </c>
      <c r="R1891" s="3">
        <f t="shared" si="351"/>
        <v>81.760000000000005</v>
      </c>
      <c r="S1891" s="3">
        <f t="shared" si="352"/>
        <v>74.239999999999995</v>
      </c>
      <c r="T1891" s="3">
        <f t="shared" si="353"/>
        <v>143.10176125244618</v>
      </c>
      <c r="U1891" s="3">
        <f t="shared" si="354"/>
        <v>161.63793103448276</v>
      </c>
      <c r="V1891" s="3">
        <f t="shared" si="355"/>
        <v>-18.536169782036581</v>
      </c>
      <c r="W1891" s="2">
        <f t="shared" si="356"/>
        <v>2.2727272727272729</v>
      </c>
      <c r="X1891">
        <v>101</v>
      </c>
      <c r="Y1891">
        <v>38</v>
      </c>
      <c r="Z1891" s="2">
        <v>0.376</v>
      </c>
      <c r="AA1891">
        <v>41</v>
      </c>
      <c r="AB1891">
        <v>17</v>
      </c>
      <c r="AC1891">
        <f t="shared" si="357"/>
        <v>51</v>
      </c>
      <c r="AD1891" s="2">
        <v>0.41499999999999998</v>
      </c>
      <c r="AE1891">
        <v>29</v>
      </c>
      <c r="AF1891">
        <v>24</v>
      </c>
      <c r="AG1891" s="2">
        <v>0.82799999999999996</v>
      </c>
      <c r="AH1891">
        <v>33</v>
      </c>
      <c r="AI1891">
        <v>21</v>
      </c>
      <c r="AJ1891">
        <v>54</v>
      </c>
      <c r="AK1891">
        <v>15</v>
      </c>
      <c r="AL1891">
        <v>11</v>
      </c>
      <c r="AM1891">
        <v>-3</v>
      </c>
      <c r="AN1891">
        <v>240</v>
      </c>
      <c r="AO1891">
        <v>29</v>
      </c>
      <c r="AP1891">
        <v>26</v>
      </c>
      <c r="AQ1891">
        <v>36</v>
      </c>
      <c r="AR1891">
        <v>26</v>
      </c>
      <c r="AS1891">
        <v>1</v>
      </c>
      <c r="AT1891">
        <v>12</v>
      </c>
      <c r="AU1891">
        <v>14</v>
      </c>
      <c r="AV1891">
        <v>38</v>
      </c>
      <c r="AW1891">
        <f t="shared" si="358"/>
        <v>4</v>
      </c>
      <c r="AX1891">
        <f t="shared" si="359"/>
        <v>42</v>
      </c>
      <c r="AY1891" t="s">
        <v>102</v>
      </c>
      <c r="AZ1891" s="1">
        <v>46005.75</v>
      </c>
      <c r="BA1891" s="1">
        <v>46005</v>
      </c>
      <c r="BB1891">
        <v>12</v>
      </c>
      <c r="BC1891" t="s">
        <v>122</v>
      </c>
      <c r="BD1891">
        <v>2025</v>
      </c>
    </row>
    <row r="1892" spans="1:56" x14ac:dyDescent="0.25">
      <c r="A1892">
        <v>22501219</v>
      </c>
      <c r="B1892" t="s">
        <v>115</v>
      </c>
      <c r="C1892" t="s">
        <v>116</v>
      </c>
      <c r="D1892">
        <v>1610612749</v>
      </c>
      <c r="E1892" t="str">
        <f t="shared" si="348"/>
        <v>161061274922501219</v>
      </c>
      <c r="F1892" t="s">
        <v>117</v>
      </c>
      <c r="G1892" t="s">
        <v>118</v>
      </c>
      <c r="H1892">
        <v>1610612751</v>
      </c>
      <c r="I1892" s="4" t="str">
        <f t="shared" si="349"/>
        <v>161061275122501219</v>
      </c>
      <c r="J1892">
        <v>0</v>
      </c>
      <c r="K1892">
        <v>0</v>
      </c>
      <c r="L1892">
        <v>82</v>
      </c>
      <c r="M1892">
        <v>127</v>
      </c>
      <c r="N1892">
        <v>20</v>
      </c>
      <c r="O1892">
        <v>1</v>
      </c>
      <c r="P1892">
        <v>8</v>
      </c>
      <c r="Q1892" s="2">
        <f t="shared" si="350"/>
        <v>0.47652254765225471</v>
      </c>
      <c r="R1892" s="3">
        <f t="shared" si="351"/>
        <v>59.040000000000006</v>
      </c>
      <c r="S1892" s="3">
        <f t="shared" si="352"/>
        <v>74.36</v>
      </c>
      <c r="T1892" s="3">
        <f t="shared" si="353"/>
        <v>138.88888888888889</v>
      </c>
      <c r="U1892" s="3">
        <f t="shared" si="354"/>
        <v>170.79074771382463</v>
      </c>
      <c r="V1892" s="3">
        <f t="shared" si="355"/>
        <v>-31.901858824935744</v>
      </c>
      <c r="W1892" s="2">
        <f t="shared" si="356"/>
        <v>1</v>
      </c>
      <c r="X1892">
        <v>79</v>
      </c>
      <c r="Y1892">
        <v>31</v>
      </c>
      <c r="Z1892" s="2">
        <v>0.39200000000000002</v>
      </c>
      <c r="AA1892">
        <v>35</v>
      </c>
      <c r="AB1892">
        <v>8</v>
      </c>
      <c r="AC1892">
        <f t="shared" si="357"/>
        <v>24</v>
      </c>
      <c r="AD1892" s="2">
        <v>0.22900000000000001</v>
      </c>
      <c r="AE1892">
        <v>16</v>
      </c>
      <c r="AF1892">
        <v>12</v>
      </c>
      <c r="AG1892" s="2">
        <v>0.75</v>
      </c>
      <c r="AH1892">
        <v>30</v>
      </c>
      <c r="AI1892">
        <v>7</v>
      </c>
      <c r="AJ1892">
        <v>37</v>
      </c>
      <c r="AK1892">
        <v>18</v>
      </c>
      <c r="AL1892">
        <v>20</v>
      </c>
      <c r="AM1892">
        <v>-45</v>
      </c>
      <c r="AN1892">
        <v>240</v>
      </c>
      <c r="AO1892">
        <v>25</v>
      </c>
      <c r="AP1892">
        <v>23</v>
      </c>
      <c r="AQ1892">
        <v>23</v>
      </c>
      <c r="AR1892">
        <v>11</v>
      </c>
      <c r="AS1892">
        <v>0</v>
      </c>
      <c r="AT1892">
        <v>13</v>
      </c>
      <c r="AU1892">
        <v>12</v>
      </c>
      <c r="AV1892">
        <v>44</v>
      </c>
      <c r="AW1892">
        <f t="shared" si="358"/>
        <v>2</v>
      </c>
      <c r="AX1892">
        <f t="shared" si="359"/>
        <v>46</v>
      </c>
      <c r="AY1892" t="s">
        <v>102</v>
      </c>
      <c r="AZ1892" s="1">
        <v>46005.75</v>
      </c>
      <c r="BA1892" s="1">
        <v>46005</v>
      </c>
      <c r="BB1892">
        <v>12</v>
      </c>
      <c r="BC1892" t="s">
        <v>122</v>
      </c>
      <c r="BD1892">
        <v>2025</v>
      </c>
    </row>
    <row r="1893" spans="1:56" x14ac:dyDescent="0.25">
      <c r="A1893">
        <v>22501219</v>
      </c>
      <c r="B1893" t="s">
        <v>117</v>
      </c>
      <c r="C1893" t="s">
        <v>118</v>
      </c>
      <c r="D1893">
        <v>1610612751</v>
      </c>
      <c r="E1893" t="str">
        <f t="shared" si="348"/>
        <v>161061275122501219</v>
      </c>
      <c r="F1893" t="s">
        <v>115</v>
      </c>
      <c r="G1893" t="s">
        <v>116</v>
      </c>
      <c r="H1893">
        <v>1610612749</v>
      </c>
      <c r="I1893" s="4" t="str">
        <f t="shared" si="349"/>
        <v>161061274922501219</v>
      </c>
      <c r="J1893">
        <v>1</v>
      </c>
      <c r="K1893">
        <v>1</v>
      </c>
      <c r="L1893">
        <v>127</v>
      </c>
      <c r="M1893">
        <v>82</v>
      </c>
      <c r="N1893">
        <v>33</v>
      </c>
      <c r="O1893">
        <v>4</v>
      </c>
      <c r="P1893">
        <v>14</v>
      </c>
      <c r="Q1893" s="2">
        <f t="shared" si="350"/>
        <v>0.68016281062553552</v>
      </c>
      <c r="R1893" s="3">
        <f t="shared" si="351"/>
        <v>74.36</v>
      </c>
      <c r="S1893" s="3">
        <f t="shared" si="352"/>
        <v>59.040000000000006</v>
      </c>
      <c r="T1893" s="3">
        <f t="shared" si="353"/>
        <v>170.79074771382463</v>
      </c>
      <c r="U1893" s="3">
        <f t="shared" si="354"/>
        <v>138.88888888888889</v>
      </c>
      <c r="V1893" s="3">
        <f t="shared" si="355"/>
        <v>31.901858824935744</v>
      </c>
      <c r="W1893" s="2">
        <f t="shared" si="356"/>
        <v>2.5384615384615383</v>
      </c>
      <c r="X1893">
        <v>85</v>
      </c>
      <c r="Y1893">
        <v>45</v>
      </c>
      <c r="Z1893" s="2">
        <v>0.52900000000000003</v>
      </c>
      <c r="AA1893">
        <v>43</v>
      </c>
      <c r="AB1893">
        <v>19</v>
      </c>
      <c r="AC1893">
        <f t="shared" si="357"/>
        <v>57</v>
      </c>
      <c r="AD1893" s="2">
        <v>0.442</v>
      </c>
      <c r="AE1893">
        <v>19</v>
      </c>
      <c r="AF1893">
        <v>18</v>
      </c>
      <c r="AG1893" s="2">
        <v>0.94699999999999995</v>
      </c>
      <c r="AH1893">
        <v>37</v>
      </c>
      <c r="AI1893">
        <v>6</v>
      </c>
      <c r="AJ1893">
        <v>43</v>
      </c>
      <c r="AK1893">
        <v>15</v>
      </c>
      <c r="AL1893">
        <v>13</v>
      </c>
      <c r="AM1893">
        <v>45</v>
      </c>
      <c r="AN1893">
        <v>240</v>
      </c>
      <c r="AO1893">
        <v>37</v>
      </c>
      <c r="AP1893">
        <v>28</v>
      </c>
      <c r="AQ1893">
        <v>34</v>
      </c>
      <c r="AR1893">
        <v>28</v>
      </c>
      <c r="AS1893">
        <v>45</v>
      </c>
      <c r="AT1893">
        <v>24</v>
      </c>
      <c r="AU1893">
        <v>30</v>
      </c>
      <c r="AV1893">
        <v>50</v>
      </c>
      <c r="AW1893">
        <f t="shared" si="358"/>
        <v>2</v>
      </c>
      <c r="AX1893">
        <f t="shared" si="359"/>
        <v>52</v>
      </c>
      <c r="AY1893" t="s">
        <v>102</v>
      </c>
      <c r="AZ1893" s="1">
        <v>46005.75</v>
      </c>
      <c r="BA1893" s="1">
        <v>46005</v>
      </c>
      <c r="BB1893">
        <v>12</v>
      </c>
      <c r="BC1893" t="s">
        <v>122</v>
      </c>
      <c r="BD1893">
        <v>2025</v>
      </c>
    </row>
    <row r="1894" spans="1:56" x14ac:dyDescent="0.25">
      <c r="A1894">
        <v>22501218</v>
      </c>
      <c r="B1894" t="s">
        <v>62</v>
      </c>
      <c r="C1894" t="s">
        <v>63</v>
      </c>
      <c r="D1894">
        <v>1610612739</v>
      </c>
      <c r="E1894" t="str">
        <f t="shared" si="348"/>
        <v>161061273922501218</v>
      </c>
      <c r="F1894" t="s">
        <v>92</v>
      </c>
      <c r="G1894" t="s">
        <v>93</v>
      </c>
      <c r="H1894">
        <v>1610612766</v>
      </c>
      <c r="I1894" s="4" t="str">
        <f t="shared" si="349"/>
        <v>161061276622501218</v>
      </c>
      <c r="J1894">
        <v>1</v>
      </c>
      <c r="K1894">
        <v>0</v>
      </c>
      <c r="L1894">
        <v>111</v>
      </c>
      <c r="M1894">
        <v>119</v>
      </c>
      <c r="N1894">
        <v>27</v>
      </c>
      <c r="O1894">
        <v>3</v>
      </c>
      <c r="P1894">
        <v>10</v>
      </c>
      <c r="Q1894" s="2">
        <f t="shared" si="350"/>
        <v>0.51503340757238303</v>
      </c>
      <c r="R1894" s="3">
        <f t="shared" si="351"/>
        <v>80.760000000000005</v>
      </c>
      <c r="S1894" s="3">
        <f t="shared" si="352"/>
        <v>79.239999999999995</v>
      </c>
      <c r="T1894" s="3">
        <f t="shared" si="353"/>
        <v>137.444279346211</v>
      </c>
      <c r="U1894" s="3">
        <f t="shared" si="354"/>
        <v>150.1766784452297</v>
      </c>
      <c r="V1894" s="3">
        <f t="shared" si="355"/>
        <v>-12.732399099018693</v>
      </c>
      <c r="W1894" s="2">
        <f t="shared" si="356"/>
        <v>1.9285714285714286</v>
      </c>
      <c r="X1894">
        <v>95</v>
      </c>
      <c r="Y1894">
        <v>38</v>
      </c>
      <c r="Z1894" s="2">
        <v>0.4</v>
      </c>
      <c r="AA1894">
        <v>38</v>
      </c>
      <c r="AB1894">
        <v>12</v>
      </c>
      <c r="AC1894">
        <f t="shared" si="357"/>
        <v>36</v>
      </c>
      <c r="AD1894" s="2">
        <v>0.316</v>
      </c>
      <c r="AE1894">
        <v>29</v>
      </c>
      <c r="AF1894">
        <v>23</v>
      </c>
      <c r="AG1894" s="2">
        <v>0.79300000000000004</v>
      </c>
      <c r="AH1894">
        <v>33</v>
      </c>
      <c r="AI1894">
        <v>13</v>
      </c>
      <c r="AJ1894">
        <v>46</v>
      </c>
      <c r="AK1894">
        <v>24</v>
      </c>
      <c r="AL1894">
        <v>14</v>
      </c>
      <c r="AM1894">
        <v>-8</v>
      </c>
      <c r="AN1894">
        <v>265</v>
      </c>
      <c r="AO1894">
        <v>29</v>
      </c>
      <c r="AP1894">
        <v>18</v>
      </c>
      <c r="AQ1894">
        <v>32</v>
      </c>
      <c r="AR1894">
        <v>32</v>
      </c>
      <c r="AS1894">
        <v>5</v>
      </c>
      <c r="AT1894">
        <v>8</v>
      </c>
      <c r="AU1894">
        <v>18</v>
      </c>
      <c r="AV1894">
        <v>50</v>
      </c>
      <c r="AW1894">
        <f t="shared" si="358"/>
        <v>2</v>
      </c>
      <c r="AX1894">
        <f t="shared" si="359"/>
        <v>52</v>
      </c>
      <c r="AY1894" t="s">
        <v>102</v>
      </c>
      <c r="AZ1894" s="1">
        <v>46005.645833333336</v>
      </c>
      <c r="BA1894" s="1">
        <v>46005</v>
      </c>
      <c r="BB1894">
        <v>12</v>
      </c>
      <c r="BC1894" t="s">
        <v>122</v>
      </c>
      <c r="BD1894">
        <v>2025</v>
      </c>
    </row>
    <row r="1895" spans="1:56" x14ac:dyDescent="0.25">
      <c r="A1895">
        <v>22501218</v>
      </c>
      <c r="B1895" t="s">
        <v>92</v>
      </c>
      <c r="C1895" t="s">
        <v>93</v>
      </c>
      <c r="D1895">
        <v>1610612766</v>
      </c>
      <c r="E1895" t="str">
        <f t="shared" si="348"/>
        <v>161061276622501218</v>
      </c>
      <c r="F1895" t="s">
        <v>62</v>
      </c>
      <c r="G1895" t="s">
        <v>63</v>
      </c>
      <c r="H1895">
        <v>1610612739</v>
      </c>
      <c r="I1895" s="4" t="str">
        <f t="shared" si="349"/>
        <v>161061273922501218</v>
      </c>
      <c r="J1895">
        <v>0</v>
      </c>
      <c r="K1895">
        <v>1</v>
      </c>
      <c r="L1895">
        <v>119</v>
      </c>
      <c r="M1895">
        <v>111</v>
      </c>
      <c r="N1895">
        <v>28</v>
      </c>
      <c r="O1895">
        <v>7</v>
      </c>
      <c r="P1895">
        <v>9</v>
      </c>
      <c r="Q1895" s="2">
        <f t="shared" si="350"/>
        <v>0.55483028720626637</v>
      </c>
      <c r="R1895" s="3">
        <f t="shared" si="351"/>
        <v>79.239999999999995</v>
      </c>
      <c r="S1895" s="3">
        <f t="shared" si="352"/>
        <v>80.760000000000005</v>
      </c>
      <c r="T1895" s="3">
        <f t="shared" si="353"/>
        <v>150.1766784452297</v>
      </c>
      <c r="U1895" s="3">
        <f t="shared" si="354"/>
        <v>137.444279346211</v>
      </c>
      <c r="V1895" s="3">
        <f t="shared" si="355"/>
        <v>12.732399099018693</v>
      </c>
      <c r="W1895" s="2">
        <f t="shared" si="356"/>
        <v>1.75</v>
      </c>
      <c r="X1895">
        <v>98</v>
      </c>
      <c r="Y1895">
        <v>43</v>
      </c>
      <c r="Z1895" s="2">
        <v>0.439</v>
      </c>
      <c r="AA1895">
        <v>44</v>
      </c>
      <c r="AB1895">
        <v>17</v>
      </c>
      <c r="AC1895">
        <f t="shared" si="357"/>
        <v>51</v>
      </c>
      <c r="AD1895" s="2">
        <v>0.38600000000000001</v>
      </c>
      <c r="AE1895">
        <v>21</v>
      </c>
      <c r="AF1895">
        <v>16</v>
      </c>
      <c r="AG1895" s="2">
        <v>0.76200000000000001</v>
      </c>
      <c r="AH1895">
        <v>41</v>
      </c>
      <c r="AI1895">
        <v>12</v>
      </c>
      <c r="AJ1895">
        <v>53</v>
      </c>
      <c r="AK1895">
        <v>26</v>
      </c>
      <c r="AL1895">
        <v>16</v>
      </c>
      <c r="AM1895">
        <v>8</v>
      </c>
      <c r="AN1895">
        <v>265</v>
      </c>
      <c r="AO1895">
        <v>33</v>
      </c>
      <c r="AP1895">
        <v>24</v>
      </c>
      <c r="AQ1895">
        <v>31</v>
      </c>
      <c r="AR1895">
        <v>23</v>
      </c>
      <c r="AS1895">
        <v>17</v>
      </c>
      <c r="AT1895">
        <v>14</v>
      </c>
      <c r="AU1895">
        <v>26</v>
      </c>
      <c r="AV1895">
        <v>50</v>
      </c>
      <c r="AW1895">
        <f t="shared" si="358"/>
        <v>2</v>
      </c>
      <c r="AX1895">
        <f t="shared" si="359"/>
        <v>52</v>
      </c>
      <c r="AY1895" t="s">
        <v>102</v>
      </c>
      <c r="AZ1895" s="1">
        <v>46005.645833333336</v>
      </c>
      <c r="BA1895" s="1">
        <v>46005</v>
      </c>
      <c r="BB1895">
        <v>12</v>
      </c>
      <c r="BC1895" t="s">
        <v>122</v>
      </c>
      <c r="BD1895">
        <v>2025</v>
      </c>
    </row>
    <row r="1896" spans="1:56" x14ac:dyDescent="0.25">
      <c r="A1896">
        <v>22501216</v>
      </c>
      <c r="B1896" t="s">
        <v>111</v>
      </c>
      <c r="C1896" t="s">
        <v>112</v>
      </c>
      <c r="D1896">
        <v>1610612764</v>
      </c>
      <c r="E1896" t="str">
        <f t="shared" si="348"/>
        <v>161061276422501216</v>
      </c>
      <c r="F1896" t="s">
        <v>113</v>
      </c>
      <c r="G1896" t="s">
        <v>114</v>
      </c>
      <c r="H1896">
        <v>1610612754</v>
      </c>
      <c r="I1896" s="4" t="str">
        <f t="shared" si="349"/>
        <v>161061275422501216</v>
      </c>
      <c r="J1896">
        <v>0</v>
      </c>
      <c r="K1896">
        <v>1</v>
      </c>
      <c r="L1896">
        <v>108</v>
      </c>
      <c r="M1896">
        <v>89</v>
      </c>
      <c r="N1896">
        <v>19</v>
      </c>
      <c r="O1896">
        <v>3</v>
      </c>
      <c r="P1896">
        <v>5</v>
      </c>
      <c r="Q1896" s="2">
        <f t="shared" si="350"/>
        <v>0.5376344086021505</v>
      </c>
      <c r="R1896" s="3">
        <f t="shared" si="351"/>
        <v>72.44</v>
      </c>
      <c r="S1896" s="3">
        <f t="shared" si="352"/>
        <v>74.239999999999995</v>
      </c>
      <c r="T1896" s="3">
        <f t="shared" si="353"/>
        <v>149.08890115958036</v>
      </c>
      <c r="U1896" s="3">
        <f t="shared" si="354"/>
        <v>119.88146551724139</v>
      </c>
      <c r="V1896" s="3">
        <f t="shared" si="355"/>
        <v>29.207435642338964</v>
      </c>
      <c r="W1896" s="2">
        <f t="shared" si="356"/>
        <v>1.7272727272727273</v>
      </c>
      <c r="X1896">
        <v>89</v>
      </c>
      <c r="Y1896">
        <v>41</v>
      </c>
      <c r="Z1896" s="2">
        <v>0.46100000000000002</v>
      </c>
      <c r="AA1896">
        <v>28</v>
      </c>
      <c r="AB1896">
        <v>10</v>
      </c>
      <c r="AC1896">
        <f t="shared" si="357"/>
        <v>30</v>
      </c>
      <c r="AD1896" s="2">
        <v>0.35699999999999998</v>
      </c>
      <c r="AE1896">
        <v>26</v>
      </c>
      <c r="AF1896">
        <v>16</v>
      </c>
      <c r="AG1896" s="2">
        <v>0.61499999999999999</v>
      </c>
      <c r="AH1896">
        <v>39</v>
      </c>
      <c r="AI1896">
        <v>17</v>
      </c>
      <c r="AJ1896">
        <v>56</v>
      </c>
      <c r="AK1896">
        <v>21</v>
      </c>
      <c r="AL1896">
        <v>11</v>
      </c>
      <c r="AM1896">
        <v>19</v>
      </c>
      <c r="AN1896">
        <v>240</v>
      </c>
      <c r="AO1896">
        <v>31</v>
      </c>
      <c r="AP1896">
        <v>27</v>
      </c>
      <c r="AQ1896">
        <v>23</v>
      </c>
      <c r="AR1896">
        <v>27</v>
      </c>
      <c r="AS1896">
        <v>22</v>
      </c>
      <c r="AT1896">
        <v>5</v>
      </c>
      <c r="AU1896">
        <v>7</v>
      </c>
      <c r="AV1896">
        <v>50</v>
      </c>
      <c r="AW1896">
        <f t="shared" si="358"/>
        <v>12</v>
      </c>
      <c r="AX1896">
        <f t="shared" si="359"/>
        <v>62</v>
      </c>
      <c r="AY1896" t="s">
        <v>102</v>
      </c>
      <c r="AZ1896" s="1">
        <v>46005.625</v>
      </c>
      <c r="BA1896" s="1">
        <v>46005</v>
      </c>
      <c r="BB1896">
        <v>12</v>
      </c>
      <c r="BC1896" t="s">
        <v>122</v>
      </c>
      <c r="BD1896">
        <v>2025</v>
      </c>
    </row>
    <row r="1897" spans="1:56" x14ac:dyDescent="0.25">
      <c r="A1897">
        <v>22501216</v>
      </c>
      <c r="B1897" t="s">
        <v>113</v>
      </c>
      <c r="C1897" t="s">
        <v>114</v>
      </c>
      <c r="D1897">
        <v>1610612754</v>
      </c>
      <c r="E1897" t="str">
        <f t="shared" si="348"/>
        <v>161061275422501216</v>
      </c>
      <c r="F1897" t="s">
        <v>111</v>
      </c>
      <c r="G1897" t="s">
        <v>112</v>
      </c>
      <c r="H1897">
        <v>1610612764</v>
      </c>
      <c r="I1897" s="4" t="str">
        <f t="shared" si="349"/>
        <v>161061276422501216</v>
      </c>
      <c r="J1897">
        <v>1</v>
      </c>
      <c r="K1897">
        <v>0</v>
      </c>
      <c r="L1897">
        <v>89</v>
      </c>
      <c r="M1897">
        <v>108</v>
      </c>
      <c r="N1897">
        <v>20</v>
      </c>
      <c r="O1897">
        <v>7</v>
      </c>
      <c r="P1897">
        <v>2</v>
      </c>
      <c r="Q1897" s="2">
        <f t="shared" si="350"/>
        <v>0.47726297726297728</v>
      </c>
      <c r="R1897" s="3">
        <f t="shared" si="351"/>
        <v>74.239999999999995</v>
      </c>
      <c r="S1897" s="3">
        <f t="shared" si="352"/>
        <v>72.44</v>
      </c>
      <c r="T1897" s="3">
        <f t="shared" si="353"/>
        <v>119.88146551724139</v>
      </c>
      <c r="U1897" s="3">
        <f t="shared" si="354"/>
        <v>149.08890115958036</v>
      </c>
      <c r="V1897" s="3">
        <f t="shared" si="355"/>
        <v>-29.207435642338964</v>
      </c>
      <c r="W1897" s="2">
        <f t="shared" si="356"/>
        <v>2.5</v>
      </c>
      <c r="X1897">
        <v>84</v>
      </c>
      <c r="Y1897">
        <v>31</v>
      </c>
      <c r="Z1897" s="2">
        <v>0.36899999999999999</v>
      </c>
      <c r="AA1897">
        <v>39</v>
      </c>
      <c r="AB1897">
        <v>10</v>
      </c>
      <c r="AC1897">
        <f t="shared" si="357"/>
        <v>30</v>
      </c>
      <c r="AD1897" s="2">
        <v>0.25600000000000001</v>
      </c>
      <c r="AE1897">
        <v>21</v>
      </c>
      <c r="AF1897">
        <v>17</v>
      </c>
      <c r="AG1897" s="2">
        <v>0.81</v>
      </c>
      <c r="AH1897">
        <v>30</v>
      </c>
      <c r="AI1897">
        <v>11</v>
      </c>
      <c r="AJ1897">
        <v>41</v>
      </c>
      <c r="AK1897">
        <v>18</v>
      </c>
      <c r="AL1897">
        <v>8</v>
      </c>
      <c r="AM1897">
        <v>-19</v>
      </c>
      <c r="AN1897">
        <v>240</v>
      </c>
      <c r="AO1897">
        <v>32</v>
      </c>
      <c r="AP1897">
        <v>15</v>
      </c>
      <c r="AQ1897">
        <v>19</v>
      </c>
      <c r="AR1897">
        <v>23</v>
      </c>
      <c r="AS1897">
        <v>3</v>
      </c>
      <c r="AT1897">
        <v>5</v>
      </c>
      <c r="AU1897">
        <v>11</v>
      </c>
      <c r="AV1897">
        <v>38</v>
      </c>
      <c r="AW1897">
        <f t="shared" si="358"/>
        <v>4</v>
      </c>
      <c r="AX1897">
        <f t="shared" si="359"/>
        <v>42</v>
      </c>
      <c r="AY1897" t="s">
        <v>102</v>
      </c>
      <c r="AZ1897" s="1">
        <v>46005.625</v>
      </c>
      <c r="BA1897" s="1">
        <v>46005</v>
      </c>
      <c r="BB1897">
        <v>12</v>
      </c>
      <c r="BC1897" t="s">
        <v>122</v>
      </c>
      <c r="BD1897">
        <v>2025</v>
      </c>
    </row>
    <row r="1898" spans="1:56" x14ac:dyDescent="0.25">
      <c r="A1898">
        <v>22501230</v>
      </c>
      <c r="B1898" t="s">
        <v>53</v>
      </c>
      <c r="C1898" t="s">
        <v>54</v>
      </c>
      <c r="D1898">
        <v>1610612759</v>
      </c>
      <c r="E1898" t="str">
        <f t="shared" si="348"/>
        <v>161061275922501230</v>
      </c>
      <c r="F1898" t="s">
        <v>59</v>
      </c>
      <c r="G1898" t="s">
        <v>60</v>
      </c>
      <c r="H1898">
        <v>1610612760</v>
      </c>
      <c r="I1898" s="4" t="str">
        <f t="shared" si="349"/>
        <v>161061276022501230</v>
      </c>
      <c r="J1898">
        <v>0</v>
      </c>
      <c r="K1898">
        <v>1</v>
      </c>
      <c r="L1898">
        <v>111</v>
      </c>
      <c r="M1898">
        <v>109</v>
      </c>
      <c r="N1898">
        <v>21</v>
      </c>
      <c r="O1898">
        <v>6</v>
      </c>
      <c r="P1898">
        <v>9</v>
      </c>
      <c r="Q1898" s="2">
        <f t="shared" si="350"/>
        <v>0.53324365872405843</v>
      </c>
      <c r="R1898" s="3">
        <f t="shared" si="351"/>
        <v>70.08</v>
      </c>
      <c r="S1898" s="3">
        <f t="shared" si="352"/>
        <v>75.88</v>
      </c>
      <c r="T1898" s="3">
        <f t="shared" si="353"/>
        <v>158.39041095890411</v>
      </c>
      <c r="U1898" s="3">
        <f t="shared" si="354"/>
        <v>143.64786505007908</v>
      </c>
      <c r="V1898" s="3">
        <f t="shared" si="355"/>
        <v>14.742545908825036</v>
      </c>
      <c r="W1898" s="2">
        <f t="shared" si="356"/>
        <v>1.1052631578947369</v>
      </c>
      <c r="X1898">
        <v>90</v>
      </c>
      <c r="Y1898">
        <v>37</v>
      </c>
      <c r="Z1898" s="2">
        <v>0.41099999999999998</v>
      </c>
      <c r="AA1898">
        <v>42</v>
      </c>
      <c r="AB1898">
        <v>13</v>
      </c>
      <c r="AC1898">
        <f t="shared" si="357"/>
        <v>39</v>
      </c>
      <c r="AD1898" s="2">
        <v>0.31</v>
      </c>
      <c r="AE1898">
        <v>32</v>
      </c>
      <c r="AF1898">
        <v>24</v>
      </c>
      <c r="AG1898" s="2">
        <v>0.75</v>
      </c>
      <c r="AH1898">
        <v>37</v>
      </c>
      <c r="AI1898">
        <v>15</v>
      </c>
      <c r="AJ1898">
        <v>52</v>
      </c>
      <c r="AK1898">
        <v>23</v>
      </c>
      <c r="AL1898">
        <v>19</v>
      </c>
      <c r="AM1898">
        <v>2</v>
      </c>
      <c r="AN1898">
        <v>240</v>
      </c>
      <c r="AO1898">
        <v>20</v>
      </c>
      <c r="AP1898">
        <v>26</v>
      </c>
      <c r="AQ1898">
        <v>32</v>
      </c>
      <c r="AR1898">
        <v>33</v>
      </c>
      <c r="AS1898">
        <v>6</v>
      </c>
      <c r="AT1898">
        <v>16</v>
      </c>
      <c r="AU1898">
        <v>26</v>
      </c>
      <c r="AV1898">
        <v>40</v>
      </c>
      <c r="AW1898">
        <f t="shared" si="358"/>
        <v>8</v>
      </c>
      <c r="AX1898">
        <f t="shared" si="359"/>
        <v>48</v>
      </c>
      <c r="AY1898" t="s">
        <v>102</v>
      </c>
      <c r="AZ1898" s="1">
        <v>46004.875</v>
      </c>
      <c r="BA1898" s="1">
        <v>46004</v>
      </c>
      <c r="BB1898">
        <v>12</v>
      </c>
      <c r="BC1898" t="s">
        <v>122</v>
      </c>
      <c r="BD1898">
        <v>2025</v>
      </c>
    </row>
    <row r="1899" spans="1:56" x14ac:dyDescent="0.25">
      <c r="A1899">
        <v>22501230</v>
      </c>
      <c r="B1899" t="s">
        <v>59</v>
      </c>
      <c r="C1899" t="s">
        <v>60</v>
      </c>
      <c r="D1899">
        <v>1610612760</v>
      </c>
      <c r="E1899" t="str">
        <f t="shared" si="348"/>
        <v>161061276022501230</v>
      </c>
      <c r="F1899" t="s">
        <v>53</v>
      </c>
      <c r="G1899" t="s">
        <v>54</v>
      </c>
      <c r="H1899">
        <v>1610612759</v>
      </c>
      <c r="I1899" s="4" t="str">
        <f t="shared" si="349"/>
        <v>161061275922501230</v>
      </c>
      <c r="J1899">
        <v>1</v>
      </c>
      <c r="K1899">
        <v>0</v>
      </c>
      <c r="L1899">
        <v>109</v>
      </c>
      <c r="M1899">
        <v>111</v>
      </c>
      <c r="N1899">
        <v>20</v>
      </c>
      <c r="O1899">
        <v>4</v>
      </c>
      <c r="P1899">
        <v>13</v>
      </c>
      <c r="Q1899" s="2">
        <f t="shared" si="350"/>
        <v>0.52464381979206776</v>
      </c>
      <c r="R1899" s="3">
        <f t="shared" si="351"/>
        <v>75.88</v>
      </c>
      <c r="S1899" s="3">
        <f t="shared" si="352"/>
        <v>70.08</v>
      </c>
      <c r="T1899" s="3">
        <f t="shared" si="353"/>
        <v>143.64786505007908</v>
      </c>
      <c r="U1899" s="3">
        <f t="shared" si="354"/>
        <v>158.39041095890411</v>
      </c>
      <c r="V1899" s="3">
        <f t="shared" si="355"/>
        <v>-14.742545908825036</v>
      </c>
      <c r="W1899" s="2">
        <f t="shared" si="356"/>
        <v>1.4285714285714286</v>
      </c>
      <c r="X1899">
        <v>92</v>
      </c>
      <c r="Y1899">
        <v>38</v>
      </c>
      <c r="Z1899" s="2">
        <v>0.41299999999999998</v>
      </c>
      <c r="AA1899">
        <v>37</v>
      </c>
      <c r="AB1899">
        <v>9</v>
      </c>
      <c r="AC1899">
        <f t="shared" si="357"/>
        <v>27</v>
      </c>
      <c r="AD1899" s="2">
        <v>0.24299999999999999</v>
      </c>
      <c r="AE1899">
        <v>27</v>
      </c>
      <c r="AF1899">
        <v>24</v>
      </c>
      <c r="AG1899" s="2">
        <v>0.88900000000000001</v>
      </c>
      <c r="AH1899">
        <v>37</v>
      </c>
      <c r="AI1899">
        <v>14</v>
      </c>
      <c r="AJ1899">
        <v>51</v>
      </c>
      <c r="AK1899">
        <v>25</v>
      </c>
      <c r="AL1899">
        <v>14</v>
      </c>
      <c r="AM1899">
        <v>-2</v>
      </c>
      <c r="AN1899">
        <v>240</v>
      </c>
      <c r="AO1899">
        <v>31</v>
      </c>
      <c r="AP1899">
        <v>18</v>
      </c>
      <c r="AQ1899">
        <v>28</v>
      </c>
      <c r="AR1899">
        <v>32</v>
      </c>
      <c r="AS1899">
        <v>16</v>
      </c>
      <c r="AT1899">
        <v>23</v>
      </c>
      <c r="AU1899">
        <v>25</v>
      </c>
      <c r="AV1899">
        <v>44</v>
      </c>
      <c r="AW1899">
        <f t="shared" si="358"/>
        <v>14</v>
      </c>
      <c r="AX1899">
        <f t="shared" si="359"/>
        <v>58</v>
      </c>
      <c r="AY1899" t="s">
        <v>102</v>
      </c>
      <c r="AZ1899" s="1">
        <v>46004.875</v>
      </c>
      <c r="BA1899" s="1">
        <v>46004</v>
      </c>
      <c r="BB1899">
        <v>12</v>
      </c>
      <c r="BC1899" t="s">
        <v>122</v>
      </c>
      <c r="BD1899">
        <v>2025</v>
      </c>
    </row>
    <row r="1900" spans="1:56" x14ac:dyDescent="0.25">
      <c r="A1900">
        <v>22501229</v>
      </c>
      <c r="B1900" t="s">
        <v>55</v>
      </c>
      <c r="C1900" t="s">
        <v>56</v>
      </c>
      <c r="D1900">
        <v>1610612752</v>
      </c>
      <c r="E1900" t="str">
        <f t="shared" si="348"/>
        <v>161061275222501229</v>
      </c>
      <c r="F1900" t="s">
        <v>74</v>
      </c>
      <c r="G1900" t="s">
        <v>75</v>
      </c>
      <c r="H1900">
        <v>1610612753</v>
      </c>
      <c r="I1900" s="4" t="str">
        <f t="shared" si="349"/>
        <v>161061275322501229</v>
      </c>
      <c r="J1900">
        <v>0</v>
      </c>
      <c r="K1900">
        <v>1</v>
      </c>
      <c r="L1900">
        <v>132</v>
      </c>
      <c r="M1900">
        <v>120</v>
      </c>
      <c r="N1900">
        <v>28</v>
      </c>
      <c r="O1900">
        <v>7</v>
      </c>
      <c r="P1900">
        <v>9</v>
      </c>
      <c r="Q1900" s="2">
        <f t="shared" si="350"/>
        <v>0.67595247849242113</v>
      </c>
      <c r="R1900" s="3">
        <f t="shared" si="351"/>
        <v>77.64</v>
      </c>
      <c r="S1900" s="3">
        <f t="shared" si="352"/>
        <v>82</v>
      </c>
      <c r="T1900" s="3">
        <f t="shared" si="353"/>
        <v>170.01545595054094</v>
      </c>
      <c r="U1900" s="3">
        <f t="shared" si="354"/>
        <v>146.34146341463415</v>
      </c>
      <c r="V1900" s="3">
        <f t="shared" si="355"/>
        <v>23.673992535906791</v>
      </c>
      <c r="W1900" s="2">
        <f t="shared" si="356"/>
        <v>2.3333333333333335</v>
      </c>
      <c r="X1900">
        <v>84</v>
      </c>
      <c r="Y1900">
        <v>51</v>
      </c>
      <c r="Z1900" s="2">
        <v>0.60699999999999998</v>
      </c>
      <c r="AA1900">
        <v>20</v>
      </c>
      <c r="AB1900">
        <v>7</v>
      </c>
      <c r="AC1900">
        <f t="shared" si="357"/>
        <v>21</v>
      </c>
      <c r="AD1900" s="2">
        <v>0.35</v>
      </c>
      <c r="AE1900">
        <v>31</v>
      </c>
      <c r="AF1900">
        <v>23</v>
      </c>
      <c r="AG1900" s="2">
        <v>0.74199999999999999</v>
      </c>
      <c r="AH1900">
        <v>33</v>
      </c>
      <c r="AI1900">
        <v>8</v>
      </c>
      <c r="AJ1900">
        <v>41</v>
      </c>
      <c r="AK1900">
        <v>23</v>
      </c>
      <c r="AL1900">
        <v>12</v>
      </c>
      <c r="AM1900">
        <v>12</v>
      </c>
      <c r="AN1900">
        <v>240</v>
      </c>
      <c r="AO1900">
        <v>33</v>
      </c>
      <c r="AP1900">
        <v>38</v>
      </c>
      <c r="AQ1900">
        <v>29</v>
      </c>
      <c r="AR1900">
        <v>32</v>
      </c>
      <c r="AS1900">
        <v>12</v>
      </c>
      <c r="AT1900">
        <v>20</v>
      </c>
      <c r="AU1900">
        <v>17</v>
      </c>
      <c r="AV1900">
        <v>70</v>
      </c>
      <c r="AW1900">
        <f t="shared" si="358"/>
        <v>18</v>
      </c>
      <c r="AX1900">
        <f t="shared" si="359"/>
        <v>88</v>
      </c>
      <c r="AY1900" t="s">
        <v>102</v>
      </c>
      <c r="AZ1900" s="1">
        <v>46004.729166666664</v>
      </c>
      <c r="BA1900" s="1">
        <v>46004</v>
      </c>
      <c r="BB1900">
        <v>12</v>
      </c>
      <c r="BC1900" t="s">
        <v>122</v>
      </c>
      <c r="BD1900">
        <v>2025</v>
      </c>
    </row>
    <row r="1901" spans="1:56" x14ac:dyDescent="0.25">
      <c r="A1901">
        <v>22501229</v>
      </c>
      <c r="B1901" t="s">
        <v>74</v>
      </c>
      <c r="C1901" t="s">
        <v>75</v>
      </c>
      <c r="D1901">
        <v>1610612753</v>
      </c>
      <c r="E1901" t="str">
        <f t="shared" si="348"/>
        <v>161061275322501229</v>
      </c>
      <c r="F1901" t="s">
        <v>55</v>
      </c>
      <c r="G1901" t="s">
        <v>56</v>
      </c>
      <c r="H1901">
        <v>1610612752</v>
      </c>
      <c r="I1901" s="4" t="str">
        <f t="shared" si="349"/>
        <v>161061275222501229</v>
      </c>
      <c r="J1901">
        <v>1</v>
      </c>
      <c r="K1901">
        <v>0</v>
      </c>
      <c r="L1901">
        <v>120</v>
      </c>
      <c r="M1901">
        <v>132</v>
      </c>
      <c r="N1901">
        <v>28</v>
      </c>
      <c r="O1901">
        <v>3</v>
      </c>
      <c r="P1901">
        <v>9</v>
      </c>
      <c r="Q1901" s="2">
        <f t="shared" si="350"/>
        <v>0.55555555555555558</v>
      </c>
      <c r="R1901" s="3">
        <f t="shared" si="351"/>
        <v>82</v>
      </c>
      <c r="S1901" s="3">
        <f t="shared" si="352"/>
        <v>77.64</v>
      </c>
      <c r="T1901" s="3">
        <f t="shared" si="353"/>
        <v>146.34146341463415</v>
      </c>
      <c r="U1901" s="3">
        <f t="shared" si="354"/>
        <v>170.01545595054094</v>
      </c>
      <c r="V1901" s="3">
        <f t="shared" si="355"/>
        <v>-23.673992535906791</v>
      </c>
      <c r="W1901" s="2">
        <f t="shared" si="356"/>
        <v>2</v>
      </c>
      <c r="X1901">
        <v>97</v>
      </c>
      <c r="Y1901">
        <v>45</v>
      </c>
      <c r="Z1901" s="2">
        <v>0.46400000000000002</v>
      </c>
      <c r="AA1901">
        <v>42</v>
      </c>
      <c r="AB1901">
        <v>13</v>
      </c>
      <c r="AC1901">
        <f t="shared" si="357"/>
        <v>39</v>
      </c>
      <c r="AD1901" s="2">
        <v>0.31</v>
      </c>
      <c r="AE1901">
        <v>25</v>
      </c>
      <c r="AF1901">
        <v>17</v>
      </c>
      <c r="AG1901" s="2">
        <v>0.68</v>
      </c>
      <c r="AH1901">
        <v>29</v>
      </c>
      <c r="AI1901">
        <v>12</v>
      </c>
      <c r="AJ1901">
        <v>41</v>
      </c>
      <c r="AK1901">
        <v>24</v>
      </c>
      <c r="AL1901">
        <v>14</v>
      </c>
      <c r="AM1901">
        <v>-12</v>
      </c>
      <c r="AN1901">
        <v>240</v>
      </c>
      <c r="AO1901">
        <v>36</v>
      </c>
      <c r="AP1901">
        <v>28</v>
      </c>
      <c r="AQ1901">
        <v>28</v>
      </c>
      <c r="AR1901">
        <v>28</v>
      </c>
      <c r="AS1901">
        <v>6</v>
      </c>
      <c r="AT1901">
        <v>19</v>
      </c>
      <c r="AU1901">
        <v>21</v>
      </c>
      <c r="AV1901">
        <v>62</v>
      </c>
      <c r="AW1901">
        <f t="shared" si="358"/>
        <v>2</v>
      </c>
      <c r="AX1901">
        <f t="shared" si="359"/>
        <v>64</v>
      </c>
      <c r="AY1901" t="s">
        <v>102</v>
      </c>
      <c r="AZ1901" s="1">
        <v>46004.729166666664</v>
      </c>
      <c r="BA1901" s="1">
        <v>46004</v>
      </c>
      <c r="BB1901">
        <v>12</v>
      </c>
      <c r="BC1901" t="s">
        <v>122</v>
      </c>
      <c r="BD1901">
        <v>2025</v>
      </c>
    </row>
    <row r="1902" spans="1:56" x14ac:dyDescent="0.25">
      <c r="A1902">
        <v>22501215</v>
      </c>
      <c r="B1902" t="s">
        <v>66</v>
      </c>
      <c r="C1902" t="s">
        <v>67</v>
      </c>
      <c r="D1902">
        <v>1610612750</v>
      </c>
      <c r="E1902" t="str">
        <f t="shared" si="348"/>
        <v>161061275022501215</v>
      </c>
      <c r="F1902" t="s">
        <v>89</v>
      </c>
      <c r="G1902" t="s">
        <v>90</v>
      </c>
      <c r="H1902">
        <v>1610612744</v>
      </c>
      <c r="I1902" s="4" t="str">
        <f t="shared" si="349"/>
        <v>161061274422501215</v>
      </c>
      <c r="J1902">
        <v>0</v>
      </c>
      <c r="K1902">
        <v>1</v>
      </c>
      <c r="L1902">
        <v>127</v>
      </c>
      <c r="M1902">
        <v>120</v>
      </c>
      <c r="N1902">
        <v>30</v>
      </c>
      <c r="O1902">
        <v>3</v>
      </c>
      <c r="P1902">
        <v>8</v>
      </c>
      <c r="Q1902" s="2">
        <f t="shared" si="350"/>
        <v>0.62672720094749312</v>
      </c>
      <c r="R1902" s="3">
        <f t="shared" si="351"/>
        <v>80.319999999999993</v>
      </c>
      <c r="S1902" s="3">
        <f t="shared" si="352"/>
        <v>80.680000000000007</v>
      </c>
      <c r="T1902" s="3">
        <f t="shared" si="353"/>
        <v>158.11752988047809</v>
      </c>
      <c r="U1902" s="3">
        <f t="shared" si="354"/>
        <v>148.73574615765989</v>
      </c>
      <c r="V1902" s="3">
        <f t="shared" si="355"/>
        <v>9.3817837228181986</v>
      </c>
      <c r="W1902" s="2">
        <f t="shared" si="356"/>
        <v>3</v>
      </c>
      <c r="X1902">
        <v>89</v>
      </c>
      <c r="Y1902">
        <v>48</v>
      </c>
      <c r="Z1902" s="2">
        <v>0.53900000000000003</v>
      </c>
      <c r="AA1902">
        <v>31</v>
      </c>
      <c r="AB1902">
        <v>11</v>
      </c>
      <c r="AC1902">
        <f t="shared" si="357"/>
        <v>33</v>
      </c>
      <c r="AD1902" s="2">
        <v>0.35499999999999998</v>
      </c>
      <c r="AE1902">
        <v>28</v>
      </c>
      <c r="AF1902">
        <v>20</v>
      </c>
      <c r="AG1902" s="2">
        <v>0.71399999999999997</v>
      </c>
      <c r="AH1902">
        <v>33</v>
      </c>
      <c r="AI1902">
        <v>11</v>
      </c>
      <c r="AJ1902">
        <v>44</v>
      </c>
      <c r="AK1902">
        <v>22</v>
      </c>
      <c r="AL1902">
        <v>10</v>
      </c>
      <c r="AM1902">
        <v>7</v>
      </c>
      <c r="AN1902">
        <v>240</v>
      </c>
      <c r="AO1902">
        <v>28</v>
      </c>
      <c r="AP1902">
        <v>33</v>
      </c>
      <c r="AQ1902">
        <v>27</v>
      </c>
      <c r="AR1902">
        <v>39</v>
      </c>
      <c r="AS1902">
        <v>12</v>
      </c>
      <c r="AT1902">
        <v>18</v>
      </c>
      <c r="AU1902">
        <v>15</v>
      </c>
      <c r="AV1902">
        <v>66</v>
      </c>
      <c r="AW1902">
        <f t="shared" si="358"/>
        <v>8</v>
      </c>
      <c r="AX1902">
        <f t="shared" si="359"/>
        <v>74</v>
      </c>
      <c r="AY1902" t="s">
        <v>102</v>
      </c>
      <c r="AZ1902" s="1">
        <v>46003.916666666664</v>
      </c>
      <c r="BA1902" s="1">
        <v>46003</v>
      </c>
      <c r="BB1902">
        <v>12</v>
      </c>
      <c r="BC1902" t="s">
        <v>122</v>
      </c>
      <c r="BD1902">
        <v>2025</v>
      </c>
    </row>
    <row r="1903" spans="1:56" x14ac:dyDescent="0.25">
      <c r="A1903">
        <v>22501215</v>
      </c>
      <c r="B1903" t="s">
        <v>89</v>
      </c>
      <c r="C1903" t="s">
        <v>90</v>
      </c>
      <c r="D1903">
        <v>1610612744</v>
      </c>
      <c r="E1903" t="str">
        <f t="shared" si="348"/>
        <v>161061274422501215</v>
      </c>
      <c r="F1903" t="s">
        <v>66</v>
      </c>
      <c r="G1903" t="s">
        <v>67</v>
      </c>
      <c r="H1903">
        <v>1610612750</v>
      </c>
      <c r="I1903" s="4" t="str">
        <f t="shared" si="349"/>
        <v>161061275022501215</v>
      </c>
      <c r="J1903">
        <v>1</v>
      </c>
      <c r="K1903">
        <v>0</v>
      </c>
      <c r="L1903">
        <v>120</v>
      </c>
      <c r="M1903">
        <v>127</v>
      </c>
      <c r="N1903">
        <v>27</v>
      </c>
      <c r="O1903">
        <v>2</v>
      </c>
      <c r="P1903">
        <v>7</v>
      </c>
      <c r="Q1903" s="2">
        <f t="shared" si="350"/>
        <v>0.56775170325510971</v>
      </c>
      <c r="R1903" s="3">
        <f t="shared" si="351"/>
        <v>80.680000000000007</v>
      </c>
      <c r="S1903" s="3">
        <f t="shared" si="352"/>
        <v>80.319999999999993</v>
      </c>
      <c r="T1903" s="3">
        <f t="shared" si="353"/>
        <v>148.73574615765989</v>
      </c>
      <c r="U1903" s="3">
        <f t="shared" si="354"/>
        <v>158.11752988047809</v>
      </c>
      <c r="V1903" s="3">
        <f t="shared" si="355"/>
        <v>-9.3817837228181986</v>
      </c>
      <c r="W1903" s="2">
        <f t="shared" si="356"/>
        <v>2.0769230769230771</v>
      </c>
      <c r="X1903">
        <v>96</v>
      </c>
      <c r="Y1903">
        <v>44</v>
      </c>
      <c r="Z1903" s="2">
        <v>0.45800000000000002</v>
      </c>
      <c r="AA1903">
        <v>46</v>
      </c>
      <c r="AB1903">
        <v>15</v>
      </c>
      <c r="AC1903">
        <f t="shared" si="357"/>
        <v>45</v>
      </c>
      <c r="AD1903" s="2">
        <v>0.32600000000000001</v>
      </c>
      <c r="AE1903">
        <v>22</v>
      </c>
      <c r="AF1903">
        <v>17</v>
      </c>
      <c r="AG1903" s="2">
        <v>0.77300000000000002</v>
      </c>
      <c r="AH1903">
        <v>30</v>
      </c>
      <c r="AI1903">
        <v>12</v>
      </c>
      <c r="AJ1903">
        <v>42</v>
      </c>
      <c r="AK1903">
        <v>23</v>
      </c>
      <c r="AL1903">
        <v>13</v>
      </c>
      <c r="AM1903">
        <v>-7</v>
      </c>
      <c r="AN1903">
        <v>240</v>
      </c>
      <c r="AO1903">
        <v>27</v>
      </c>
      <c r="AP1903">
        <v>36</v>
      </c>
      <c r="AQ1903">
        <v>28</v>
      </c>
      <c r="AR1903">
        <v>29</v>
      </c>
      <c r="AS1903">
        <v>6</v>
      </c>
      <c r="AT1903">
        <v>12</v>
      </c>
      <c r="AU1903">
        <v>19</v>
      </c>
      <c r="AV1903">
        <v>44</v>
      </c>
      <c r="AW1903">
        <f t="shared" si="358"/>
        <v>14</v>
      </c>
      <c r="AX1903">
        <f t="shared" si="359"/>
        <v>58</v>
      </c>
      <c r="AY1903" t="s">
        <v>102</v>
      </c>
      <c r="AZ1903" s="1">
        <v>46003.916666666664</v>
      </c>
      <c r="BA1903" s="1">
        <v>46003</v>
      </c>
      <c r="BB1903">
        <v>12</v>
      </c>
      <c r="BC1903" t="s">
        <v>122</v>
      </c>
      <c r="BD1903">
        <v>2025</v>
      </c>
    </row>
    <row r="1904" spans="1:56" x14ac:dyDescent="0.25">
      <c r="A1904">
        <v>22501214</v>
      </c>
      <c r="B1904" t="s">
        <v>98</v>
      </c>
      <c r="C1904" t="s">
        <v>99</v>
      </c>
      <c r="D1904">
        <v>1610612742</v>
      </c>
      <c r="E1904" t="str">
        <f t="shared" si="348"/>
        <v>161061274222501214</v>
      </c>
      <c r="F1904" t="s">
        <v>117</v>
      </c>
      <c r="G1904" t="s">
        <v>118</v>
      </c>
      <c r="H1904">
        <v>1610612751</v>
      </c>
      <c r="I1904" s="4" t="str">
        <f t="shared" si="349"/>
        <v>161061275122501214</v>
      </c>
      <c r="J1904">
        <v>1</v>
      </c>
      <c r="K1904">
        <v>1</v>
      </c>
      <c r="L1904">
        <v>119</v>
      </c>
      <c r="M1904">
        <v>111</v>
      </c>
      <c r="N1904">
        <v>33</v>
      </c>
      <c r="O1904">
        <v>8</v>
      </c>
      <c r="P1904">
        <v>10</v>
      </c>
      <c r="Q1904" s="2">
        <f t="shared" si="350"/>
        <v>0.57388117283950613</v>
      </c>
      <c r="R1904" s="3">
        <f t="shared" si="351"/>
        <v>80.680000000000007</v>
      </c>
      <c r="S1904" s="3">
        <f t="shared" si="352"/>
        <v>68.36</v>
      </c>
      <c r="T1904" s="3">
        <f t="shared" si="353"/>
        <v>147.49628160634606</v>
      </c>
      <c r="U1904" s="3">
        <f t="shared" si="354"/>
        <v>162.37565827969573</v>
      </c>
      <c r="V1904" s="3">
        <f t="shared" si="355"/>
        <v>-14.879376673349668</v>
      </c>
      <c r="W1904" s="2">
        <f t="shared" si="356"/>
        <v>2.3571428571428572</v>
      </c>
      <c r="X1904">
        <v>94</v>
      </c>
      <c r="Y1904">
        <v>46</v>
      </c>
      <c r="Z1904" s="2">
        <v>0.48899999999999999</v>
      </c>
      <c r="AA1904">
        <v>30</v>
      </c>
      <c r="AB1904">
        <v>10</v>
      </c>
      <c r="AC1904">
        <f t="shared" si="357"/>
        <v>30</v>
      </c>
      <c r="AD1904" s="2">
        <v>0.33300000000000002</v>
      </c>
      <c r="AE1904">
        <v>22</v>
      </c>
      <c r="AF1904">
        <v>17</v>
      </c>
      <c r="AG1904" s="2">
        <v>0.77300000000000002</v>
      </c>
      <c r="AH1904">
        <v>31</v>
      </c>
      <c r="AI1904">
        <v>9</v>
      </c>
      <c r="AJ1904">
        <v>40</v>
      </c>
      <c r="AK1904">
        <v>20</v>
      </c>
      <c r="AL1904">
        <v>14</v>
      </c>
      <c r="AM1904">
        <v>8</v>
      </c>
      <c r="AN1904">
        <v>240</v>
      </c>
      <c r="AO1904">
        <v>32</v>
      </c>
      <c r="AP1904">
        <v>33</v>
      </c>
      <c r="AQ1904">
        <v>25</v>
      </c>
      <c r="AR1904">
        <v>29</v>
      </c>
      <c r="AS1904">
        <v>8</v>
      </c>
      <c r="AT1904">
        <v>24</v>
      </c>
      <c r="AU1904">
        <v>21</v>
      </c>
      <c r="AV1904">
        <v>66</v>
      </c>
      <c r="AW1904">
        <f t="shared" si="358"/>
        <v>6</v>
      </c>
      <c r="AX1904">
        <f t="shared" si="359"/>
        <v>72</v>
      </c>
      <c r="AY1904" t="s">
        <v>102</v>
      </c>
      <c r="AZ1904" s="1">
        <v>46003.854166666664</v>
      </c>
      <c r="BA1904" s="1">
        <v>46003</v>
      </c>
      <c r="BB1904">
        <v>12</v>
      </c>
      <c r="BC1904" t="s">
        <v>122</v>
      </c>
      <c r="BD1904">
        <v>2025</v>
      </c>
    </row>
    <row r="1905" spans="1:56" x14ac:dyDescent="0.25">
      <c r="A1905">
        <v>22501214</v>
      </c>
      <c r="B1905" t="s">
        <v>117</v>
      </c>
      <c r="C1905" t="s">
        <v>118</v>
      </c>
      <c r="D1905">
        <v>1610612751</v>
      </c>
      <c r="E1905" t="str">
        <f t="shared" si="348"/>
        <v>161061275122501214</v>
      </c>
      <c r="F1905" t="s">
        <v>98</v>
      </c>
      <c r="G1905" t="s">
        <v>99</v>
      </c>
      <c r="H1905">
        <v>1610612742</v>
      </c>
      <c r="I1905" s="4" t="str">
        <f t="shared" si="349"/>
        <v>161061274222501214</v>
      </c>
      <c r="J1905">
        <v>0</v>
      </c>
      <c r="K1905">
        <v>0</v>
      </c>
      <c r="L1905">
        <v>111</v>
      </c>
      <c r="M1905">
        <v>119</v>
      </c>
      <c r="N1905">
        <v>26</v>
      </c>
      <c r="O1905">
        <v>5</v>
      </c>
      <c r="P1905">
        <v>8</v>
      </c>
      <c r="Q1905" s="2">
        <f t="shared" si="350"/>
        <v>0.58817295464179742</v>
      </c>
      <c r="R1905" s="3">
        <f t="shared" si="351"/>
        <v>68.36</v>
      </c>
      <c r="S1905" s="3">
        <f t="shared" si="352"/>
        <v>80.680000000000007</v>
      </c>
      <c r="T1905" s="3">
        <f t="shared" si="353"/>
        <v>162.37565827969573</v>
      </c>
      <c r="U1905" s="3">
        <f t="shared" si="354"/>
        <v>147.49628160634606</v>
      </c>
      <c r="V1905" s="3">
        <f t="shared" si="355"/>
        <v>14.879376673349668</v>
      </c>
      <c r="W1905" s="2">
        <f t="shared" si="356"/>
        <v>1.5294117647058822</v>
      </c>
      <c r="X1905">
        <v>86</v>
      </c>
      <c r="Y1905">
        <v>39</v>
      </c>
      <c r="Z1905" s="2">
        <v>0.45300000000000001</v>
      </c>
      <c r="AA1905">
        <v>39</v>
      </c>
      <c r="AB1905">
        <v>17</v>
      </c>
      <c r="AC1905">
        <f t="shared" si="357"/>
        <v>51</v>
      </c>
      <c r="AD1905" s="2">
        <v>0.436</v>
      </c>
      <c r="AE1905">
        <v>19</v>
      </c>
      <c r="AF1905">
        <v>16</v>
      </c>
      <c r="AG1905" s="2">
        <v>0.84199999999999997</v>
      </c>
      <c r="AH1905">
        <v>34</v>
      </c>
      <c r="AI1905">
        <v>9</v>
      </c>
      <c r="AJ1905">
        <v>43</v>
      </c>
      <c r="AK1905">
        <v>22</v>
      </c>
      <c r="AL1905">
        <v>17</v>
      </c>
      <c r="AM1905">
        <v>-8</v>
      </c>
      <c r="AN1905">
        <v>240</v>
      </c>
      <c r="AO1905">
        <v>33</v>
      </c>
      <c r="AP1905">
        <v>28</v>
      </c>
      <c r="AQ1905">
        <v>31</v>
      </c>
      <c r="AR1905">
        <v>19</v>
      </c>
      <c r="AS1905">
        <v>5</v>
      </c>
      <c r="AT1905">
        <v>16</v>
      </c>
      <c r="AU1905">
        <v>22</v>
      </c>
      <c r="AV1905">
        <v>44</v>
      </c>
      <c r="AW1905">
        <f t="shared" si="358"/>
        <v>0</v>
      </c>
      <c r="AX1905">
        <f t="shared" si="359"/>
        <v>44</v>
      </c>
      <c r="AY1905" t="s">
        <v>102</v>
      </c>
      <c r="AZ1905" s="1">
        <v>46003.854166666664</v>
      </c>
      <c r="BA1905" s="1">
        <v>46003</v>
      </c>
      <c r="BB1905">
        <v>12</v>
      </c>
      <c r="BC1905" t="s">
        <v>122</v>
      </c>
      <c r="BD1905">
        <v>2025</v>
      </c>
    </row>
    <row r="1906" spans="1:56" x14ac:dyDescent="0.25">
      <c r="A1906">
        <v>22501213</v>
      </c>
      <c r="B1906" t="s">
        <v>107</v>
      </c>
      <c r="C1906" t="s">
        <v>108</v>
      </c>
      <c r="D1906">
        <v>1610612762</v>
      </c>
      <c r="E1906" t="str">
        <f t="shared" si="348"/>
        <v>161061276222501213</v>
      </c>
      <c r="F1906" t="s">
        <v>103</v>
      </c>
      <c r="G1906" t="s">
        <v>104</v>
      </c>
      <c r="H1906">
        <v>1610612763</v>
      </c>
      <c r="I1906" s="4" t="str">
        <f t="shared" si="349"/>
        <v>161061276322501213</v>
      </c>
      <c r="J1906">
        <v>0</v>
      </c>
      <c r="K1906">
        <v>1</v>
      </c>
      <c r="L1906">
        <v>130</v>
      </c>
      <c r="M1906">
        <v>126</v>
      </c>
      <c r="N1906">
        <v>33</v>
      </c>
      <c r="O1906">
        <v>4</v>
      </c>
      <c r="P1906">
        <v>6</v>
      </c>
      <c r="Q1906" s="2">
        <f t="shared" si="350"/>
        <v>0.56521739130434778</v>
      </c>
      <c r="R1906" s="3">
        <f t="shared" si="351"/>
        <v>88</v>
      </c>
      <c r="S1906" s="3">
        <f t="shared" si="352"/>
        <v>89.24</v>
      </c>
      <c r="T1906" s="3">
        <f t="shared" si="353"/>
        <v>147.72727272727272</v>
      </c>
      <c r="U1906" s="3">
        <f t="shared" si="354"/>
        <v>141.1922904527118</v>
      </c>
      <c r="V1906" s="3">
        <f t="shared" si="355"/>
        <v>6.5349822745609174</v>
      </c>
      <c r="W1906" s="2">
        <f t="shared" si="356"/>
        <v>2.5384615384615383</v>
      </c>
      <c r="X1906">
        <v>104</v>
      </c>
      <c r="Y1906">
        <v>48</v>
      </c>
      <c r="Z1906" s="2">
        <v>0.46200000000000002</v>
      </c>
      <c r="AA1906">
        <v>47</v>
      </c>
      <c r="AB1906">
        <v>17</v>
      </c>
      <c r="AC1906">
        <f t="shared" si="357"/>
        <v>51</v>
      </c>
      <c r="AD1906" s="2">
        <v>0.36199999999999999</v>
      </c>
      <c r="AE1906">
        <v>25</v>
      </c>
      <c r="AF1906">
        <v>17</v>
      </c>
      <c r="AG1906" s="2">
        <v>0.68</v>
      </c>
      <c r="AH1906">
        <v>44</v>
      </c>
      <c r="AI1906">
        <v>14</v>
      </c>
      <c r="AJ1906">
        <v>58</v>
      </c>
      <c r="AK1906">
        <v>23</v>
      </c>
      <c r="AL1906">
        <v>13</v>
      </c>
      <c r="AM1906">
        <v>4</v>
      </c>
      <c r="AN1906">
        <v>240</v>
      </c>
      <c r="AO1906">
        <v>36</v>
      </c>
      <c r="AP1906">
        <v>25</v>
      </c>
      <c r="AQ1906">
        <v>42</v>
      </c>
      <c r="AR1906">
        <v>27</v>
      </c>
      <c r="AS1906">
        <v>10</v>
      </c>
      <c r="AT1906">
        <v>7</v>
      </c>
      <c r="AU1906">
        <v>13</v>
      </c>
      <c r="AV1906">
        <v>48</v>
      </c>
      <c r="AW1906">
        <f t="shared" si="358"/>
        <v>14</v>
      </c>
      <c r="AX1906">
        <f t="shared" si="359"/>
        <v>62</v>
      </c>
      <c r="AY1906" t="s">
        <v>102</v>
      </c>
      <c r="AZ1906" s="1">
        <v>46003.833333333336</v>
      </c>
      <c r="BA1906" s="1">
        <v>46003</v>
      </c>
      <c r="BB1906">
        <v>12</v>
      </c>
      <c r="BC1906" t="s">
        <v>122</v>
      </c>
      <c r="BD1906">
        <v>2025</v>
      </c>
    </row>
    <row r="1907" spans="1:56" x14ac:dyDescent="0.25">
      <c r="A1907">
        <v>22501213</v>
      </c>
      <c r="B1907" t="s">
        <v>103</v>
      </c>
      <c r="C1907" t="s">
        <v>104</v>
      </c>
      <c r="D1907">
        <v>1610612763</v>
      </c>
      <c r="E1907" t="str">
        <f t="shared" si="348"/>
        <v>161061276322501213</v>
      </c>
      <c r="F1907" t="s">
        <v>107</v>
      </c>
      <c r="G1907" t="s">
        <v>108</v>
      </c>
      <c r="H1907">
        <v>1610612762</v>
      </c>
      <c r="I1907" s="4" t="str">
        <f t="shared" si="349"/>
        <v>161061276222501213</v>
      </c>
      <c r="J1907">
        <v>1</v>
      </c>
      <c r="K1907">
        <v>0</v>
      </c>
      <c r="L1907">
        <v>126</v>
      </c>
      <c r="M1907">
        <v>130</v>
      </c>
      <c r="N1907">
        <v>32</v>
      </c>
      <c r="O1907">
        <v>5</v>
      </c>
      <c r="P1907">
        <v>4</v>
      </c>
      <c r="Q1907" s="2">
        <f t="shared" si="350"/>
        <v>0.58203991130820398</v>
      </c>
      <c r="R1907" s="3">
        <f t="shared" si="351"/>
        <v>89.24</v>
      </c>
      <c r="S1907" s="3">
        <f t="shared" si="352"/>
        <v>88</v>
      </c>
      <c r="T1907" s="3">
        <f t="shared" si="353"/>
        <v>141.1922904527118</v>
      </c>
      <c r="U1907" s="3">
        <f t="shared" si="354"/>
        <v>147.72727272727272</v>
      </c>
      <c r="V1907" s="3">
        <f t="shared" si="355"/>
        <v>-6.5349822745609174</v>
      </c>
      <c r="W1907" s="2">
        <f t="shared" si="356"/>
        <v>3.2</v>
      </c>
      <c r="X1907">
        <v>99</v>
      </c>
      <c r="Y1907">
        <v>46</v>
      </c>
      <c r="Z1907" s="2">
        <v>0.46500000000000002</v>
      </c>
      <c r="AA1907">
        <v>41</v>
      </c>
      <c r="AB1907">
        <v>19</v>
      </c>
      <c r="AC1907">
        <f t="shared" si="357"/>
        <v>57</v>
      </c>
      <c r="AD1907" s="2">
        <v>0.46300000000000002</v>
      </c>
      <c r="AE1907">
        <v>21</v>
      </c>
      <c r="AF1907">
        <v>15</v>
      </c>
      <c r="AG1907" s="2">
        <v>0.71399999999999997</v>
      </c>
      <c r="AH1907">
        <v>40</v>
      </c>
      <c r="AI1907">
        <v>9</v>
      </c>
      <c r="AJ1907">
        <v>49</v>
      </c>
      <c r="AK1907">
        <v>21</v>
      </c>
      <c r="AL1907">
        <v>10</v>
      </c>
      <c r="AM1907">
        <v>-4</v>
      </c>
      <c r="AN1907">
        <v>240</v>
      </c>
      <c r="AO1907">
        <v>31</v>
      </c>
      <c r="AP1907">
        <v>33</v>
      </c>
      <c r="AQ1907">
        <v>33</v>
      </c>
      <c r="AR1907">
        <v>29</v>
      </c>
      <c r="AS1907">
        <v>12</v>
      </c>
      <c r="AT1907">
        <v>17</v>
      </c>
      <c r="AU1907">
        <v>12</v>
      </c>
      <c r="AV1907">
        <v>44</v>
      </c>
      <c r="AW1907">
        <f t="shared" si="358"/>
        <v>10</v>
      </c>
      <c r="AX1907">
        <f t="shared" si="359"/>
        <v>54</v>
      </c>
      <c r="AY1907" t="s">
        <v>102</v>
      </c>
      <c r="AZ1907" s="1">
        <v>46003.833333333336</v>
      </c>
      <c r="BA1907" s="1">
        <v>46003</v>
      </c>
      <c r="BB1907">
        <v>12</v>
      </c>
      <c r="BC1907" t="s">
        <v>122</v>
      </c>
      <c r="BD1907">
        <v>2025</v>
      </c>
    </row>
    <row r="1908" spans="1:56" x14ac:dyDescent="0.25">
      <c r="A1908">
        <v>22501209</v>
      </c>
      <c r="B1908" t="s">
        <v>100</v>
      </c>
      <c r="C1908" t="s">
        <v>101</v>
      </c>
      <c r="D1908">
        <v>1610612741</v>
      </c>
      <c r="E1908" t="str">
        <f t="shared" si="348"/>
        <v>161061274122501209</v>
      </c>
      <c r="F1908" t="s">
        <v>92</v>
      </c>
      <c r="G1908" t="s">
        <v>93</v>
      </c>
      <c r="H1908">
        <v>1610612766</v>
      </c>
      <c r="I1908" s="4" t="str">
        <f t="shared" si="349"/>
        <v>161061276622501209</v>
      </c>
      <c r="J1908">
        <v>0</v>
      </c>
      <c r="K1908">
        <v>1</v>
      </c>
      <c r="L1908">
        <v>129</v>
      </c>
      <c r="M1908">
        <v>126</v>
      </c>
      <c r="N1908">
        <v>29</v>
      </c>
      <c r="O1908">
        <v>6</v>
      </c>
      <c r="P1908">
        <v>3</v>
      </c>
      <c r="Q1908" s="2">
        <f t="shared" si="350"/>
        <v>0.63012895662368118</v>
      </c>
      <c r="R1908" s="3">
        <f t="shared" si="351"/>
        <v>80.36</v>
      </c>
      <c r="S1908" s="3">
        <f t="shared" si="352"/>
        <v>85.4</v>
      </c>
      <c r="T1908" s="3">
        <f t="shared" si="353"/>
        <v>160.52762568442012</v>
      </c>
      <c r="U1908" s="3">
        <f t="shared" si="354"/>
        <v>147.54098360655738</v>
      </c>
      <c r="V1908" s="3">
        <f t="shared" si="355"/>
        <v>12.98664207786274</v>
      </c>
      <c r="W1908" s="2">
        <f t="shared" si="356"/>
        <v>2.6363636363636362</v>
      </c>
      <c r="X1908">
        <v>94</v>
      </c>
      <c r="Y1908">
        <v>52</v>
      </c>
      <c r="Z1908" s="2">
        <v>0.55300000000000005</v>
      </c>
      <c r="AA1908">
        <v>28</v>
      </c>
      <c r="AB1908">
        <v>10</v>
      </c>
      <c r="AC1908">
        <f t="shared" si="357"/>
        <v>30</v>
      </c>
      <c r="AD1908" s="2">
        <v>0.35699999999999998</v>
      </c>
      <c r="AE1908">
        <v>19</v>
      </c>
      <c r="AF1908">
        <v>15</v>
      </c>
      <c r="AG1908" s="2">
        <v>0.78900000000000003</v>
      </c>
      <c r="AH1908">
        <v>33</v>
      </c>
      <c r="AI1908">
        <v>11</v>
      </c>
      <c r="AJ1908">
        <v>44</v>
      </c>
      <c r="AK1908">
        <v>11</v>
      </c>
      <c r="AL1908">
        <v>11</v>
      </c>
      <c r="AM1908">
        <v>3</v>
      </c>
      <c r="AN1908">
        <v>240</v>
      </c>
      <c r="AO1908">
        <v>33</v>
      </c>
      <c r="AP1908">
        <v>22</v>
      </c>
      <c r="AQ1908">
        <v>34</v>
      </c>
      <c r="AR1908">
        <v>40</v>
      </c>
      <c r="AS1908">
        <v>7</v>
      </c>
      <c r="AT1908">
        <v>11</v>
      </c>
      <c r="AU1908">
        <v>9</v>
      </c>
      <c r="AV1908">
        <v>80</v>
      </c>
      <c r="AW1908">
        <f t="shared" si="358"/>
        <v>4</v>
      </c>
      <c r="AX1908">
        <f t="shared" si="359"/>
        <v>84</v>
      </c>
      <c r="AY1908" t="s">
        <v>102</v>
      </c>
      <c r="AZ1908" s="1">
        <v>46003.791666666664</v>
      </c>
      <c r="BA1908" s="1">
        <v>46003</v>
      </c>
      <c r="BB1908">
        <v>12</v>
      </c>
      <c r="BC1908" t="s">
        <v>122</v>
      </c>
      <c r="BD1908">
        <v>2025</v>
      </c>
    </row>
    <row r="1909" spans="1:56" x14ac:dyDescent="0.25">
      <c r="A1909">
        <v>22501209</v>
      </c>
      <c r="B1909" t="s">
        <v>92</v>
      </c>
      <c r="C1909" t="s">
        <v>93</v>
      </c>
      <c r="D1909">
        <v>1610612766</v>
      </c>
      <c r="E1909" t="str">
        <f t="shared" si="348"/>
        <v>161061276622501209</v>
      </c>
      <c r="F1909" t="s">
        <v>100</v>
      </c>
      <c r="G1909" t="s">
        <v>101</v>
      </c>
      <c r="H1909">
        <v>1610612741</v>
      </c>
      <c r="I1909" s="4" t="str">
        <f t="shared" si="349"/>
        <v>161061274122501209</v>
      </c>
      <c r="J1909">
        <v>1</v>
      </c>
      <c r="K1909">
        <v>0</v>
      </c>
      <c r="L1909">
        <v>126</v>
      </c>
      <c r="M1909">
        <v>129</v>
      </c>
      <c r="N1909">
        <v>30</v>
      </c>
      <c r="O1909">
        <v>3</v>
      </c>
      <c r="P1909">
        <v>5</v>
      </c>
      <c r="Q1909" s="2">
        <f t="shared" si="350"/>
        <v>0.62130177514792895</v>
      </c>
      <c r="R1909" s="3">
        <f t="shared" si="351"/>
        <v>85.4</v>
      </c>
      <c r="S1909" s="3">
        <f t="shared" si="352"/>
        <v>80.36</v>
      </c>
      <c r="T1909" s="3">
        <f t="shared" si="353"/>
        <v>147.54098360655738</v>
      </c>
      <c r="U1909" s="3">
        <f t="shared" si="354"/>
        <v>160.52762568442012</v>
      </c>
      <c r="V1909" s="3">
        <f t="shared" si="355"/>
        <v>-12.98664207786274</v>
      </c>
      <c r="W1909" s="2">
        <f t="shared" si="356"/>
        <v>3.75</v>
      </c>
      <c r="X1909">
        <v>97</v>
      </c>
      <c r="Y1909">
        <v>51</v>
      </c>
      <c r="Z1909" s="2">
        <v>0.52600000000000002</v>
      </c>
      <c r="AA1909">
        <v>37</v>
      </c>
      <c r="AB1909">
        <v>16</v>
      </c>
      <c r="AC1909">
        <f t="shared" si="357"/>
        <v>48</v>
      </c>
      <c r="AD1909" s="2">
        <v>0.432</v>
      </c>
      <c r="AE1909">
        <v>10</v>
      </c>
      <c r="AF1909">
        <v>8</v>
      </c>
      <c r="AG1909" s="2">
        <v>0.8</v>
      </c>
      <c r="AH1909">
        <v>24</v>
      </c>
      <c r="AI1909">
        <v>8</v>
      </c>
      <c r="AJ1909">
        <v>32</v>
      </c>
      <c r="AK1909">
        <v>19</v>
      </c>
      <c r="AL1909">
        <v>8</v>
      </c>
      <c r="AM1909">
        <v>-3</v>
      </c>
      <c r="AN1909">
        <v>240</v>
      </c>
      <c r="AO1909">
        <v>29</v>
      </c>
      <c r="AP1909">
        <v>32</v>
      </c>
      <c r="AQ1909">
        <v>31</v>
      </c>
      <c r="AR1909">
        <v>34</v>
      </c>
      <c r="AS1909">
        <v>13</v>
      </c>
      <c r="AT1909">
        <v>18</v>
      </c>
      <c r="AU1909">
        <v>15</v>
      </c>
      <c r="AV1909">
        <v>66</v>
      </c>
      <c r="AW1909">
        <f t="shared" si="358"/>
        <v>4</v>
      </c>
      <c r="AX1909">
        <f t="shared" si="359"/>
        <v>70</v>
      </c>
      <c r="AY1909" t="s">
        <v>102</v>
      </c>
      <c r="AZ1909" s="1">
        <v>46003.791666666664</v>
      </c>
      <c r="BA1909" s="1">
        <v>46003</v>
      </c>
      <c r="BB1909">
        <v>12</v>
      </c>
      <c r="BC1909" t="s">
        <v>122</v>
      </c>
      <c r="BD1909">
        <v>2025</v>
      </c>
    </row>
    <row r="1910" spans="1:56" x14ac:dyDescent="0.25">
      <c r="A1910">
        <v>22501210</v>
      </c>
      <c r="B1910" t="s">
        <v>83</v>
      </c>
      <c r="C1910" t="s">
        <v>84</v>
      </c>
      <c r="D1910">
        <v>1610612737</v>
      </c>
      <c r="E1910" t="str">
        <f t="shared" si="348"/>
        <v>161061273722501210</v>
      </c>
      <c r="F1910" t="s">
        <v>64</v>
      </c>
      <c r="G1910" t="s">
        <v>65</v>
      </c>
      <c r="H1910">
        <v>1610612765</v>
      </c>
      <c r="I1910" s="4" t="str">
        <f t="shared" si="349"/>
        <v>161061276522501210</v>
      </c>
      <c r="J1910">
        <v>0</v>
      </c>
      <c r="K1910">
        <v>0</v>
      </c>
      <c r="L1910">
        <v>115</v>
      </c>
      <c r="M1910">
        <v>142</v>
      </c>
      <c r="N1910">
        <v>28</v>
      </c>
      <c r="O1910">
        <v>8</v>
      </c>
      <c r="P1910">
        <v>9</v>
      </c>
      <c r="Q1910" s="2">
        <f t="shared" si="350"/>
        <v>0.5829278183292782</v>
      </c>
      <c r="R1910" s="3">
        <f t="shared" si="351"/>
        <v>65.64</v>
      </c>
      <c r="S1910" s="3">
        <f t="shared" si="352"/>
        <v>81.760000000000005</v>
      </c>
      <c r="T1910" s="3">
        <f t="shared" si="353"/>
        <v>175.19804996953076</v>
      </c>
      <c r="U1910" s="3">
        <f t="shared" si="354"/>
        <v>173.67906066536202</v>
      </c>
      <c r="V1910" s="3">
        <f t="shared" si="355"/>
        <v>1.5189893041687412</v>
      </c>
      <c r="W1910" s="2">
        <f t="shared" si="356"/>
        <v>1.4</v>
      </c>
      <c r="X1910">
        <v>85</v>
      </c>
      <c r="Y1910">
        <v>39</v>
      </c>
      <c r="Z1910" s="2">
        <v>0.45900000000000002</v>
      </c>
      <c r="AA1910">
        <v>36</v>
      </c>
      <c r="AB1910">
        <v>11</v>
      </c>
      <c r="AC1910">
        <f t="shared" si="357"/>
        <v>33</v>
      </c>
      <c r="AD1910" s="2">
        <v>0.30599999999999999</v>
      </c>
      <c r="AE1910">
        <v>31</v>
      </c>
      <c r="AF1910">
        <v>26</v>
      </c>
      <c r="AG1910" s="2">
        <v>0.83899999999999997</v>
      </c>
      <c r="AH1910">
        <v>24</v>
      </c>
      <c r="AI1910">
        <v>13</v>
      </c>
      <c r="AJ1910">
        <v>37</v>
      </c>
      <c r="AK1910">
        <v>18</v>
      </c>
      <c r="AL1910">
        <v>20</v>
      </c>
      <c r="AM1910">
        <v>-27</v>
      </c>
      <c r="AN1910">
        <v>240</v>
      </c>
      <c r="AO1910">
        <v>33</v>
      </c>
      <c r="AP1910">
        <v>27</v>
      </c>
      <c r="AQ1910">
        <v>19</v>
      </c>
      <c r="AR1910">
        <v>36</v>
      </c>
      <c r="AS1910">
        <v>3</v>
      </c>
      <c r="AT1910">
        <v>9</v>
      </c>
      <c r="AU1910">
        <v>18</v>
      </c>
      <c r="AV1910">
        <v>50</v>
      </c>
      <c r="AW1910">
        <f t="shared" si="358"/>
        <v>6</v>
      </c>
      <c r="AX1910">
        <f t="shared" si="359"/>
        <v>56</v>
      </c>
      <c r="AY1910" t="s">
        <v>102</v>
      </c>
      <c r="AZ1910" s="1">
        <v>46003.791666666664</v>
      </c>
      <c r="BA1910" s="1">
        <v>46003</v>
      </c>
      <c r="BB1910">
        <v>12</v>
      </c>
      <c r="BC1910" t="s">
        <v>122</v>
      </c>
      <c r="BD1910">
        <v>2025</v>
      </c>
    </row>
    <row r="1911" spans="1:56" x14ac:dyDescent="0.25">
      <c r="A1911">
        <v>22501210</v>
      </c>
      <c r="B1911" t="s">
        <v>64</v>
      </c>
      <c r="C1911" t="s">
        <v>65</v>
      </c>
      <c r="D1911">
        <v>1610612765</v>
      </c>
      <c r="E1911" t="str">
        <f t="shared" si="348"/>
        <v>161061276522501210</v>
      </c>
      <c r="F1911" t="s">
        <v>83</v>
      </c>
      <c r="G1911" t="s">
        <v>84</v>
      </c>
      <c r="H1911">
        <v>1610612737</v>
      </c>
      <c r="I1911" s="4" t="str">
        <f t="shared" si="349"/>
        <v>161061273722501210</v>
      </c>
      <c r="J1911">
        <v>1</v>
      </c>
      <c r="K1911">
        <v>1</v>
      </c>
      <c r="L1911">
        <v>142</v>
      </c>
      <c r="M1911">
        <v>115</v>
      </c>
      <c r="N1911">
        <v>34</v>
      </c>
      <c r="O1911">
        <v>6</v>
      </c>
      <c r="P1911">
        <v>16</v>
      </c>
      <c r="Q1911" s="2">
        <f t="shared" si="350"/>
        <v>0.68427139552814187</v>
      </c>
      <c r="R1911" s="3">
        <f t="shared" si="351"/>
        <v>81.760000000000005</v>
      </c>
      <c r="S1911" s="3">
        <f t="shared" si="352"/>
        <v>65.64</v>
      </c>
      <c r="T1911" s="3">
        <f t="shared" si="353"/>
        <v>173.67906066536202</v>
      </c>
      <c r="U1911" s="3">
        <f t="shared" si="354"/>
        <v>175.19804996953076</v>
      </c>
      <c r="V1911" s="3">
        <f t="shared" si="355"/>
        <v>-1.5189893041687412</v>
      </c>
      <c r="W1911" s="2">
        <f t="shared" si="356"/>
        <v>2.8333333333333335</v>
      </c>
      <c r="X1911">
        <v>91</v>
      </c>
      <c r="Y1911">
        <v>53</v>
      </c>
      <c r="Z1911" s="2">
        <v>0.58199999999999996</v>
      </c>
      <c r="AA1911">
        <v>29</v>
      </c>
      <c r="AB1911">
        <v>12</v>
      </c>
      <c r="AC1911">
        <f t="shared" si="357"/>
        <v>36</v>
      </c>
      <c r="AD1911" s="2">
        <v>0.41399999999999998</v>
      </c>
      <c r="AE1911">
        <v>29</v>
      </c>
      <c r="AF1911">
        <v>24</v>
      </c>
      <c r="AG1911" s="2">
        <v>0.82799999999999996</v>
      </c>
      <c r="AH1911">
        <v>30</v>
      </c>
      <c r="AI1911">
        <v>10</v>
      </c>
      <c r="AJ1911">
        <v>40</v>
      </c>
      <c r="AK1911">
        <v>22</v>
      </c>
      <c r="AL1911">
        <v>12</v>
      </c>
      <c r="AM1911">
        <v>27</v>
      </c>
      <c r="AN1911">
        <v>240</v>
      </c>
      <c r="AO1911">
        <v>34</v>
      </c>
      <c r="AP1911">
        <v>35</v>
      </c>
      <c r="AQ1911">
        <v>35</v>
      </c>
      <c r="AR1911">
        <v>38</v>
      </c>
      <c r="AS1911">
        <v>35</v>
      </c>
      <c r="AT1911">
        <v>30</v>
      </c>
      <c r="AU1911">
        <v>27</v>
      </c>
      <c r="AV1911">
        <v>72</v>
      </c>
      <c r="AW1911">
        <f t="shared" si="358"/>
        <v>10</v>
      </c>
      <c r="AX1911">
        <f t="shared" si="359"/>
        <v>82</v>
      </c>
      <c r="AY1911" t="s">
        <v>102</v>
      </c>
      <c r="AZ1911" s="1">
        <v>46003.791666666664</v>
      </c>
      <c r="BA1911" s="1">
        <v>46003</v>
      </c>
      <c r="BB1911">
        <v>12</v>
      </c>
      <c r="BC1911" t="s">
        <v>122</v>
      </c>
      <c r="BD1911">
        <v>2025</v>
      </c>
    </row>
    <row r="1912" spans="1:56" x14ac:dyDescent="0.25">
      <c r="A1912">
        <v>22501211</v>
      </c>
      <c r="B1912" t="s">
        <v>70</v>
      </c>
      <c r="C1912" t="s">
        <v>71</v>
      </c>
      <c r="D1912">
        <v>1610612755</v>
      </c>
      <c r="E1912" t="str">
        <f t="shared" si="348"/>
        <v>161061275522501211</v>
      </c>
      <c r="F1912" t="s">
        <v>113</v>
      </c>
      <c r="G1912" t="s">
        <v>114</v>
      </c>
      <c r="H1912">
        <v>1610612754</v>
      </c>
      <c r="I1912" s="4" t="str">
        <f t="shared" si="349"/>
        <v>161061275422501211</v>
      </c>
      <c r="J1912">
        <v>1</v>
      </c>
      <c r="K1912">
        <v>1</v>
      </c>
      <c r="L1912">
        <v>115</v>
      </c>
      <c r="M1912">
        <v>105</v>
      </c>
      <c r="N1912">
        <v>22</v>
      </c>
      <c r="O1912">
        <v>4</v>
      </c>
      <c r="P1912">
        <v>6</v>
      </c>
      <c r="Q1912" s="2">
        <f t="shared" si="350"/>
        <v>0.58721405228758172</v>
      </c>
      <c r="R1912" s="3">
        <f t="shared" si="351"/>
        <v>74.92</v>
      </c>
      <c r="S1912" s="3">
        <f t="shared" si="352"/>
        <v>85.36</v>
      </c>
      <c r="T1912" s="3">
        <f t="shared" si="353"/>
        <v>153.49706353443673</v>
      </c>
      <c r="U1912" s="3">
        <f t="shared" si="354"/>
        <v>123.00843486410497</v>
      </c>
      <c r="V1912" s="3">
        <f t="shared" si="355"/>
        <v>30.488628670331764</v>
      </c>
      <c r="W1912" s="2">
        <f t="shared" si="356"/>
        <v>1.8333333333333333</v>
      </c>
      <c r="X1912">
        <v>79</v>
      </c>
      <c r="Y1912">
        <v>35</v>
      </c>
      <c r="Z1912" s="2">
        <v>0.443</v>
      </c>
      <c r="AA1912">
        <v>37</v>
      </c>
      <c r="AB1912">
        <v>12</v>
      </c>
      <c r="AC1912">
        <f t="shared" si="357"/>
        <v>36</v>
      </c>
      <c r="AD1912" s="2">
        <v>0.32400000000000001</v>
      </c>
      <c r="AE1912">
        <v>43</v>
      </c>
      <c r="AF1912">
        <v>33</v>
      </c>
      <c r="AG1912" s="2">
        <v>0.76700000000000002</v>
      </c>
      <c r="AH1912">
        <v>39</v>
      </c>
      <c r="AI1912">
        <v>11</v>
      </c>
      <c r="AJ1912">
        <v>50</v>
      </c>
      <c r="AK1912">
        <v>19</v>
      </c>
      <c r="AL1912">
        <v>12</v>
      </c>
      <c r="AM1912">
        <v>10</v>
      </c>
      <c r="AN1912">
        <v>240</v>
      </c>
      <c r="AO1912">
        <v>34</v>
      </c>
      <c r="AP1912">
        <v>29</v>
      </c>
      <c r="AQ1912">
        <v>27</v>
      </c>
      <c r="AR1912">
        <v>25</v>
      </c>
      <c r="AS1912">
        <v>11</v>
      </c>
      <c r="AT1912">
        <v>12</v>
      </c>
      <c r="AU1912">
        <v>5</v>
      </c>
      <c r="AV1912">
        <v>36</v>
      </c>
      <c r="AW1912">
        <f t="shared" si="358"/>
        <v>10</v>
      </c>
      <c r="AX1912">
        <f t="shared" si="359"/>
        <v>46</v>
      </c>
      <c r="AY1912" t="s">
        <v>102</v>
      </c>
      <c r="AZ1912" s="1">
        <v>46003.791666666664</v>
      </c>
      <c r="BA1912" s="1">
        <v>46003</v>
      </c>
      <c r="BB1912">
        <v>12</v>
      </c>
      <c r="BC1912" t="s">
        <v>122</v>
      </c>
      <c r="BD1912">
        <v>2025</v>
      </c>
    </row>
    <row r="1913" spans="1:56" x14ac:dyDescent="0.25">
      <c r="A1913">
        <v>22501211</v>
      </c>
      <c r="B1913" t="s">
        <v>113</v>
      </c>
      <c r="C1913" t="s">
        <v>114</v>
      </c>
      <c r="D1913">
        <v>1610612754</v>
      </c>
      <c r="E1913" t="str">
        <f t="shared" si="348"/>
        <v>161061275422501211</v>
      </c>
      <c r="F1913" t="s">
        <v>70</v>
      </c>
      <c r="G1913" t="s">
        <v>71</v>
      </c>
      <c r="H1913">
        <v>1610612755</v>
      </c>
      <c r="I1913" s="4" t="str">
        <f t="shared" si="349"/>
        <v>161061275522501211</v>
      </c>
      <c r="J1913">
        <v>0</v>
      </c>
      <c r="K1913">
        <v>0</v>
      </c>
      <c r="L1913">
        <v>105</v>
      </c>
      <c r="M1913">
        <v>115</v>
      </c>
      <c r="N1913">
        <v>26</v>
      </c>
      <c r="O1913">
        <v>4</v>
      </c>
      <c r="P1913">
        <v>6</v>
      </c>
      <c r="Q1913" s="2">
        <f t="shared" si="350"/>
        <v>0.50306630893062476</v>
      </c>
      <c r="R1913" s="3">
        <f t="shared" si="351"/>
        <v>85.36</v>
      </c>
      <c r="S1913" s="3">
        <f t="shared" si="352"/>
        <v>74.92</v>
      </c>
      <c r="T1913" s="3">
        <f t="shared" si="353"/>
        <v>123.00843486410497</v>
      </c>
      <c r="U1913" s="3">
        <f t="shared" si="354"/>
        <v>153.49706353443673</v>
      </c>
      <c r="V1913" s="3">
        <f t="shared" si="355"/>
        <v>-30.488628670331764</v>
      </c>
      <c r="W1913" s="2">
        <f t="shared" si="356"/>
        <v>3.7142857142857144</v>
      </c>
      <c r="X1913">
        <v>96</v>
      </c>
      <c r="Y1913">
        <v>38</v>
      </c>
      <c r="Z1913" s="2">
        <v>0.39600000000000002</v>
      </c>
      <c r="AA1913">
        <v>38</v>
      </c>
      <c r="AB1913">
        <v>13</v>
      </c>
      <c r="AC1913">
        <f t="shared" si="357"/>
        <v>39</v>
      </c>
      <c r="AD1913" s="2">
        <v>0.34200000000000003</v>
      </c>
      <c r="AE1913">
        <v>19</v>
      </c>
      <c r="AF1913">
        <v>16</v>
      </c>
      <c r="AG1913" s="2">
        <v>0.84199999999999997</v>
      </c>
      <c r="AH1913">
        <v>34</v>
      </c>
      <c r="AI1913">
        <v>12</v>
      </c>
      <c r="AJ1913">
        <v>46</v>
      </c>
      <c r="AK1913">
        <v>27</v>
      </c>
      <c r="AL1913">
        <v>7</v>
      </c>
      <c r="AM1913">
        <v>-10</v>
      </c>
      <c r="AN1913">
        <v>240</v>
      </c>
      <c r="AO1913">
        <v>31</v>
      </c>
      <c r="AP1913">
        <v>27</v>
      </c>
      <c r="AQ1913">
        <v>32</v>
      </c>
      <c r="AR1913">
        <v>15</v>
      </c>
      <c r="AS1913">
        <v>5</v>
      </c>
      <c r="AT1913">
        <v>13</v>
      </c>
      <c r="AU1913">
        <v>15</v>
      </c>
      <c r="AV1913">
        <v>40</v>
      </c>
      <c r="AW1913">
        <f t="shared" si="358"/>
        <v>10</v>
      </c>
      <c r="AX1913">
        <f t="shared" si="359"/>
        <v>50</v>
      </c>
      <c r="AY1913" t="s">
        <v>102</v>
      </c>
      <c r="AZ1913" s="1">
        <v>46003.791666666664</v>
      </c>
      <c r="BA1913" s="1">
        <v>46003</v>
      </c>
      <c r="BB1913">
        <v>12</v>
      </c>
      <c r="BC1913" t="s">
        <v>122</v>
      </c>
      <c r="BD1913">
        <v>2025</v>
      </c>
    </row>
    <row r="1914" spans="1:56" x14ac:dyDescent="0.25">
      <c r="A1914">
        <v>22501212</v>
      </c>
      <c r="B1914" t="s">
        <v>62</v>
      </c>
      <c r="C1914" t="s">
        <v>63</v>
      </c>
      <c r="D1914">
        <v>1610612739</v>
      </c>
      <c r="E1914" t="str">
        <f t="shared" si="348"/>
        <v>161061273922501212</v>
      </c>
      <c r="F1914" t="s">
        <v>111</v>
      </c>
      <c r="G1914" t="s">
        <v>112</v>
      </c>
      <c r="H1914">
        <v>1610612764</v>
      </c>
      <c r="I1914" s="4" t="str">
        <f t="shared" si="349"/>
        <v>161061276422501212</v>
      </c>
      <c r="J1914">
        <v>0</v>
      </c>
      <c r="K1914">
        <v>1</v>
      </c>
      <c r="L1914">
        <v>130</v>
      </c>
      <c r="M1914">
        <v>126</v>
      </c>
      <c r="N1914">
        <v>28</v>
      </c>
      <c r="O1914">
        <v>1</v>
      </c>
      <c r="P1914">
        <v>11</v>
      </c>
      <c r="Q1914" s="2">
        <f t="shared" si="350"/>
        <v>0.57603686635944695</v>
      </c>
      <c r="R1914" s="3">
        <f t="shared" si="351"/>
        <v>90.84</v>
      </c>
      <c r="S1914" s="3">
        <f t="shared" si="352"/>
        <v>72.08</v>
      </c>
      <c r="T1914" s="3">
        <f t="shared" si="353"/>
        <v>143.10876265962131</v>
      </c>
      <c r="U1914" s="3">
        <f t="shared" si="354"/>
        <v>174.80577136514984</v>
      </c>
      <c r="V1914" s="3">
        <f t="shared" si="355"/>
        <v>-31.697008705528532</v>
      </c>
      <c r="W1914" s="2">
        <f t="shared" si="356"/>
        <v>4</v>
      </c>
      <c r="X1914">
        <v>97</v>
      </c>
      <c r="Y1914">
        <v>41</v>
      </c>
      <c r="Z1914" s="2">
        <v>0.42299999999999999</v>
      </c>
      <c r="AA1914">
        <v>53</v>
      </c>
      <c r="AB1914">
        <v>15</v>
      </c>
      <c r="AC1914">
        <f t="shared" si="357"/>
        <v>45</v>
      </c>
      <c r="AD1914" s="2">
        <v>0.28299999999999997</v>
      </c>
      <c r="AE1914">
        <v>36</v>
      </c>
      <c r="AF1914">
        <v>33</v>
      </c>
      <c r="AG1914" s="2">
        <v>0.91700000000000004</v>
      </c>
      <c r="AH1914">
        <v>33</v>
      </c>
      <c r="AI1914">
        <v>15</v>
      </c>
      <c r="AJ1914">
        <v>48</v>
      </c>
      <c r="AK1914">
        <v>20</v>
      </c>
      <c r="AL1914">
        <v>7</v>
      </c>
      <c r="AM1914">
        <v>4</v>
      </c>
      <c r="AN1914">
        <v>240</v>
      </c>
      <c r="AO1914">
        <v>35</v>
      </c>
      <c r="AP1914">
        <v>27</v>
      </c>
      <c r="AQ1914">
        <v>23</v>
      </c>
      <c r="AR1914">
        <v>45</v>
      </c>
      <c r="AS1914">
        <v>11</v>
      </c>
      <c r="AT1914">
        <v>17</v>
      </c>
      <c r="AU1914">
        <v>26</v>
      </c>
      <c r="AV1914">
        <v>50</v>
      </c>
      <c r="AW1914">
        <f t="shared" si="358"/>
        <v>2</v>
      </c>
      <c r="AX1914">
        <f t="shared" si="359"/>
        <v>52</v>
      </c>
      <c r="AY1914" t="s">
        <v>102</v>
      </c>
      <c r="AZ1914" s="1">
        <v>46003.791666666664</v>
      </c>
      <c r="BA1914" s="1">
        <v>46003</v>
      </c>
      <c r="BB1914">
        <v>12</v>
      </c>
      <c r="BC1914" t="s">
        <v>122</v>
      </c>
      <c r="BD1914">
        <v>2025</v>
      </c>
    </row>
    <row r="1915" spans="1:56" x14ac:dyDescent="0.25">
      <c r="A1915">
        <v>22501212</v>
      </c>
      <c r="B1915" t="s">
        <v>111</v>
      </c>
      <c r="C1915" t="s">
        <v>112</v>
      </c>
      <c r="D1915">
        <v>1610612764</v>
      </c>
      <c r="E1915" t="str">
        <f t="shared" si="348"/>
        <v>161061276422501212</v>
      </c>
      <c r="F1915" t="s">
        <v>62</v>
      </c>
      <c r="G1915" t="s">
        <v>63</v>
      </c>
      <c r="H1915">
        <v>1610612739</v>
      </c>
      <c r="I1915" s="4" t="str">
        <f t="shared" si="349"/>
        <v>161061273922501212</v>
      </c>
      <c r="J1915">
        <v>1</v>
      </c>
      <c r="K1915">
        <v>0</v>
      </c>
      <c r="L1915">
        <v>126</v>
      </c>
      <c r="M1915">
        <v>130</v>
      </c>
      <c r="N1915">
        <v>29</v>
      </c>
      <c r="O1915">
        <v>6</v>
      </c>
      <c r="P1915">
        <v>6</v>
      </c>
      <c r="Q1915" s="2">
        <f t="shared" si="350"/>
        <v>0.62949640287769781</v>
      </c>
      <c r="R1915" s="3">
        <f t="shared" si="351"/>
        <v>72.08</v>
      </c>
      <c r="S1915" s="3">
        <f t="shared" si="352"/>
        <v>90.84</v>
      </c>
      <c r="T1915" s="3">
        <f t="shared" si="353"/>
        <v>174.80577136514984</v>
      </c>
      <c r="U1915" s="3">
        <f t="shared" si="354"/>
        <v>143.10876265962131</v>
      </c>
      <c r="V1915" s="3">
        <f t="shared" si="355"/>
        <v>31.697008705528532</v>
      </c>
      <c r="W1915" s="2">
        <f t="shared" si="356"/>
        <v>1.8125</v>
      </c>
      <c r="X1915">
        <v>86</v>
      </c>
      <c r="Y1915">
        <v>42</v>
      </c>
      <c r="Z1915" s="2">
        <v>0.48799999999999999</v>
      </c>
      <c r="AA1915">
        <v>44</v>
      </c>
      <c r="AB1915">
        <v>16</v>
      </c>
      <c r="AC1915">
        <f t="shared" si="357"/>
        <v>48</v>
      </c>
      <c r="AD1915" s="2">
        <v>0.36399999999999999</v>
      </c>
      <c r="AE1915">
        <v>32</v>
      </c>
      <c r="AF1915">
        <v>26</v>
      </c>
      <c r="AG1915" s="2">
        <v>0.81299999999999994</v>
      </c>
      <c r="AH1915">
        <v>37</v>
      </c>
      <c r="AI1915">
        <v>12</v>
      </c>
      <c r="AJ1915">
        <v>49</v>
      </c>
      <c r="AK1915">
        <v>27</v>
      </c>
      <c r="AL1915">
        <v>16</v>
      </c>
      <c r="AM1915">
        <v>-4</v>
      </c>
      <c r="AN1915">
        <v>240</v>
      </c>
      <c r="AO1915">
        <v>24</v>
      </c>
      <c r="AP1915">
        <v>36</v>
      </c>
      <c r="AQ1915">
        <v>40</v>
      </c>
      <c r="AR1915">
        <v>26</v>
      </c>
      <c r="AS1915">
        <v>17</v>
      </c>
      <c r="AT1915">
        <v>19</v>
      </c>
      <c r="AU1915">
        <v>13</v>
      </c>
      <c r="AV1915">
        <v>36</v>
      </c>
      <c r="AW1915">
        <f t="shared" si="358"/>
        <v>16</v>
      </c>
      <c r="AX1915">
        <f t="shared" si="359"/>
        <v>52</v>
      </c>
      <c r="AY1915" t="s">
        <v>102</v>
      </c>
      <c r="AZ1915" s="1">
        <v>46003.791666666664</v>
      </c>
      <c r="BA1915" s="1">
        <v>46003</v>
      </c>
      <c r="BB1915">
        <v>12</v>
      </c>
      <c r="BC1915" t="s">
        <v>122</v>
      </c>
      <c r="BD1915">
        <v>2025</v>
      </c>
    </row>
    <row r="1916" spans="1:56" x14ac:dyDescent="0.25">
      <c r="A1916">
        <v>22501208</v>
      </c>
      <c r="B1916" t="s">
        <v>80</v>
      </c>
      <c r="C1916" t="s">
        <v>81</v>
      </c>
      <c r="D1916">
        <v>1610612743</v>
      </c>
      <c r="E1916" t="str">
        <f t="shared" si="348"/>
        <v>161061274322501208</v>
      </c>
      <c r="F1916" t="s">
        <v>109</v>
      </c>
      <c r="G1916" t="s">
        <v>110</v>
      </c>
      <c r="H1916">
        <v>1610612758</v>
      </c>
      <c r="I1916" s="4" t="str">
        <f t="shared" si="349"/>
        <v>161061275822501208</v>
      </c>
      <c r="J1916">
        <v>0</v>
      </c>
      <c r="K1916">
        <v>1</v>
      </c>
      <c r="L1916">
        <v>136</v>
      </c>
      <c r="M1916">
        <v>105</v>
      </c>
      <c r="N1916">
        <v>35</v>
      </c>
      <c r="O1916">
        <v>0</v>
      </c>
      <c r="P1916">
        <v>9</v>
      </c>
      <c r="Q1916" s="2">
        <f t="shared" si="350"/>
        <v>0.67487098054783645</v>
      </c>
      <c r="R1916" s="3">
        <f t="shared" si="351"/>
        <v>78.760000000000005</v>
      </c>
      <c r="S1916" s="3">
        <f t="shared" si="352"/>
        <v>71.12</v>
      </c>
      <c r="T1916" s="3">
        <f t="shared" si="353"/>
        <v>172.67648552564751</v>
      </c>
      <c r="U1916" s="3">
        <f t="shared" si="354"/>
        <v>147.63779527559052</v>
      </c>
      <c r="V1916" s="3">
        <f t="shared" si="355"/>
        <v>25.038690250056987</v>
      </c>
      <c r="W1916" s="2">
        <f t="shared" si="356"/>
        <v>2.9166666666666665</v>
      </c>
      <c r="X1916">
        <v>88</v>
      </c>
      <c r="Y1916">
        <v>52</v>
      </c>
      <c r="Z1916" s="2">
        <v>0.59099999999999997</v>
      </c>
      <c r="AA1916">
        <v>29</v>
      </c>
      <c r="AB1916">
        <v>12</v>
      </c>
      <c r="AC1916">
        <f t="shared" si="357"/>
        <v>36</v>
      </c>
      <c r="AD1916" s="2">
        <v>0.41399999999999998</v>
      </c>
      <c r="AE1916">
        <v>29</v>
      </c>
      <c r="AF1916">
        <v>20</v>
      </c>
      <c r="AG1916" s="2">
        <v>0.69</v>
      </c>
      <c r="AH1916">
        <v>36</v>
      </c>
      <c r="AI1916">
        <v>10</v>
      </c>
      <c r="AJ1916">
        <v>46</v>
      </c>
      <c r="AK1916">
        <v>18</v>
      </c>
      <c r="AL1916">
        <v>12</v>
      </c>
      <c r="AM1916">
        <v>31</v>
      </c>
      <c r="AN1916">
        <v>240</v>
      </c>
      <c r="AO1916">
        <v>41</v>
      </c>
      <c r="AP1916">
        <v>36</v>
      </c>
      <c r="AQ1916">
        <v>32</v>
      </c>
      <c r="AR1916">
        <v>27</v>
      </c>
      <c r="AS1916">
        <v>37</v>
      </c>
      <c r="AT1916">
        <v>13</v>
      </c>
      <c r="AU1916">
        <v>15</v>
      </c>
      <c r="AV1916">
        <v>66</v>
      </c>
      <c r="AW1916">
        <f t="shared" si="358"/>
        <v>14</v>
      </c>
      <c r="AX1916">
        <f t="shared" si="359"/>
        <v>80</v>
      </c>
      <c r="AY1916" t="s">
        <v>102</v>
      </c>
      <c r="AZ1916" s="1">
        <v>46002.916666666664</v>
      </c>
      <c r="BA1916" s="1">
        <v>46002</v>
      </c>
      <c r="BB1916">
        <v>12</v>
      </c>
      <c r="BC1916" t="s">
        <v>122</v>
      </c>
      <c r="BD1916">
        <v>2025</v>
      </c>
    </row>
    <row r="1917" spans="1:56" x14ac:dyDescent="0.25">
      <c r="A1917">
        <v>22501208</v>
      </c>
      <c r="B1917" t="s">
        <v>109</v>
      </c>
      <c r="C1917" t="s">
        <v>110</v>
      </c>
      <c r="D1917">
        <v>1610612758</v>
      </c>
      <c r="E1917" t="str">
        <f t="shared" si="348"/>
        <v>161061275822501208</v>
      </c>
      <c r="F1917" t="s">
        <v>80</v>
      </c>
      <c r="G1917" t="s">
        <v>81</v>
      </c>
      <c r="H1917">
        <v>1610612743</v>
      </c>
      <c r="I1917" s="4" t="str">
        <f t="shared" si="349"/>
        <v>161061274322501208</v>
      </c>
      <c r="J1917">
        <v>1</v>
      </c>
      <c r="K1917">
        <v>0</v>
      </c>
      <c r="L1917">
        <v>105</v>
      </c>
      <c r="M1917">
        <v>136</v>
      </c>
      <c r="N1917">
        <v>21</v>
      </c>
      <c r="O1917">
        <v>4</v>
      </c>
      <c r="P1917">
        <v>9</v>
      </c>
      <c r="Q1917" s="2">
        <f t="shared" si="350"/>
        <v>0.54056836902800653</v>
      </c>
      <c r="R1917" s="3">
        <f t="shared" si="351"/>
        <v>71.12</v>
      </c>
      <c r="S1917" s="3">
        <f t="shared" si="352"/>
        <v>78.760000000000005</v>
      </c>
      <c r="T1917" s="3">
        <f t="shared" si="353"/>
        <v>147.63779527559052</v>
      </c>
      <c r="U1917" s="3">
        <f t="shared" si="354"/>
        <v>172.67648552564751</v>
      </c>
      <c r="V1917" s="3">
        <f t="shared" si="355"/>
        <v>-25.038690250056987</v>
      </c>
      <c r="W1917" s="2">
        <f t="shared" si="356"/>
        <v>1.3125</v>
      </c>
      <c r="X1917">
        <v>87</v>
      </c>
      <c r="Y1917">
        <v>39</v>
      </c>
      <c r="Z1917" s="2">
        <v>0.44800000000000001</v>
      </c>
      <c r="AA1917">
        <v>38</v>
      </c>
      <c r="AB1917">
        <v>11</v>
      </c>
      <c r="AC1917">
        <f t="shared" si="357"/>
        <v>33</v>
      </c>
      <c r="AD1917" s="2">
        <v>0.28899999999999998</v>
      </c>
      <c r="AE1917">
        <v>23</v>
      </c>
      <c r="AF1917">
        <v>16</v>
      </c>
      <c r="AG1917" s="2">
        <v>0.69599999999999995</v>
      </c>
      <c r="AH1917">
        <v>28</v>
      </c>
      <c r="AI1917">
        <v>10</v>
      </c>
      <c r="AJ1917">
        <v>38</v>
      </c>
      <c r="AK1917">
        <v>20</v>
      </c>
      <c r="AL1917">
        <v>16</v>
      </c>
      <c r="AM1917">
        <v>-31</v>
      </c>
      <c r="AN1917">
        <v>240</v>
      </c>
      <c r="AO1917">
        <v>26</v>
      </c>
      <c r="AP1917">
        <v>28</v>
      </c>
      <c r="AQ1917">
        <v>27</v>
      </c>
      <c r="AR1917">
        <v>24</v>
      </c>
      <c r="AS1917">
        <v>2</v>
      </c>
      <c r="AT1917">
        <v>12</v>
      </c>
      <c r="AU1917">
        <v>16</v>
      </c>
      <c r="AV1917">
        <v>46</v>
      </c>
      <c r="AW1917">
        <f t="shared" si="358"/>
        <v>10</v>
      </c>
      <c r="AX1917">
        <f t="shared" si="359"/>
        <v>56</v>
      </c>
      <c r="AY1917" t="s">
        <v>102</v>
      </c>
      <c r="AZ1917" s="1">
        <v>46002.916666666664</v>
      </c>
      <c r="BA1917" s="1">
        <v>46002</v>
      </c>
      <c r="BB1917">
        <v>12</v>
      </c>
      <c r="BC1917" t="s">
        <v>122</v>
      </c>
      <c r="BD1917">
        <v>2025</v>
      </c>
    </row>
    <row r="1918" spans="1:56" x14ac:dyDescent="0.25">
      <c r="A1918">
        <v>22501205</v>
      </c>
      <c r="B1918" t="s">
        <v>94</v>
      </c>
      <c r="C1918" t="s">
        <v>95</v>
      </c>
      <c r="D1918">
        <v>1610612746</v>
      </c>
      <c r="E1918" t="str">
        <f t="shared" si="348"/>
        <v>161061274622501205</v>
      </c>
      <c r="F1918" t="s">
        <v>78</v>
      </c>
      <c r="G1918" t="s">
        <v>79</v>
      </c>
      <c r="H1918">
        <v>1610612745</v>
      </c>
      <c r="I1918" s="4" t="str">
        <f t="shared" si="349"/>
        <v>161061274522501205</v>
      </c>
      <c r="J1918">
        <v>0</v>
      </c>
      <c r="K1918">
        <v>0</v>
      </c>
      <c r="L1918">
        <v>113</v>
      </c>
      <c r="M1918">
        <v>115</v>
      </c>
      <c r="N1918">
        <v>25</v>
      </c>
      <c r="O1918">
        <v>5</v>
      </c>
      <c r="P1918">
        <v>15</v>
      </c>
      <c r="Q1918" s="2">
        <f t="shared" si="350"/>
        <v>0.63170840787119853</v>
      </c>
      <c r="R1918" s="3">
        <f t="shared" si="351"/>
        <v>66.44</v>
      </c>
      <c r="S1918" s="3">
        <f t="shared" si="352"/>
        <v>62.239999999999995</v>
      </c>
      <c r="T1918" s="3">
        <f t="shared" si="353"/>
        <v>170.07826610475618</v>
      </c>
      <c r="U1918" s="3">
        <f t="shared" si="354"/>
        <v>184.76863753213368</v>
      </c>
      <c r="V1918" s="3">
        <f t="shared" si="355"/>
        <v>-14.690371427377499</v>
      </c>
      <c r="W1918" s="2">
        <f t="shared" si="356"/>
        <v>1.6666666666666667</v>
      </c>
      <c r="X1918">
        <v>78</v>
      </c>
      <c r="Y1918">
        <v>39</v>
      </c>
      <c r="Z1918" s="2">
        <v>0.5</v>
      </c>
      <c r="AA1918">
        <v>38</v>
      </c>
      <c r="AB1918">
        <v>14</v>
      </c>
      <c r="AC1918">
        <f t="shared" si="357"/>
        <v>42</v>
      </c>
      <c r="AD1918" s="2">
        <v>0.36799999999999999</v>
      </c>
      <c r="AE1918">
        <v>26</v>
      </c>
      <c r="AF1918">
        <v>21</v>
      </c>
      <c r="AG1918" s="2">
        <v>0.80800000000000005</v>
      </c>
      <c r="AH1918">
        <v>20</v>
      </c>
      <c r="AI1918">
        <v>8</v>
      </c>
      <c r="AJ1918">
        <v>28</v>
      </c>
      <c r="AK1918">
        <v>20</v>
      </c>
      <c r="AL1918">
        <v>15</v>
      </c>
      <c r="AM1918">
        <v>-2</v>
      </c>
      <c r="AN1918">
        <v>240</v>
      </c>
      <c r="AO1918">
        <v>29</v>
      </c>
      <c r="AP1918">
        <v>25</v>
      </c>
      <c r="AQ1918">
        <v>28</v>
      </c>
      <c r="AR1918">
        <v>31</v>
      </c>
      <c r="AS1918">
        <v>7</v>
      </c>
      <c r="AT1918">
        <v>9</v>
      </c>
      <c r="AU1918">
        <v>21</v>
      </c>
      <c r="AV1918">
        <v>46</v>
      </c>
      <c r="AW1918">
        <f t="shared" si="358"/>
        <v>4</v>
      </c>
      <c r="AX1918">
        <f t="shared" si="359"/>
        <v>50</v>
      </c>
      <c r="AY1918" t="s">
        <v>102</v>
      </c>
      <c r="AZ1918" s="1">
        <v>46002.833333333336</v>
      </c>
      <c r="BA1918" s="1">
        <v>46002</v>
      </c>
      <c r="BB1918">
        <v>12</v>
      </c>
      <c r="BC1918" t="s">
        <v>122</v>
      </c>
      <c r="BD1918">
        <v>2025</v>
      </c>
    </row>
    <row r="1919" spans="1:56" x14ac:dyDescent="0.25">
      <c r="A1919">
        <v>22501205</v>
      </c>
      <c r="B1919" t="s">
        <v>78</v>
      </c>
      <c r="C1919" t="s">
        <v>79</v>
      </c>
      <c r="D1919">
        <v>1610612745</v>
      </c>
      <c r="E1919" t="str">
        <f t="shared" si="348"/>
        <v>161061274522501205</v>
      </c>
      <c r="F1919" t="s">
        <v>94</v>
      </c>
      <c r="G1919" t="s">
        <v>95</v>
      </c>
      <c r="H1919">
        <v>1610612746</v>
      </c>
      <c r="I1919" s="4" t="str">
        <f t="shared" si="349"/>
        <v>161061274622501205</v>
      </c>
      <c r="J1919">
        <v>1</v>
      </c>
      <c r="K1919">
        <v>1</v>
      </c>
      <c r="L1919">
        <v>115</v>
      </c>
      <c r="M1919">
        <v>113</v>
      </c>
      <c r="N1919">
        <v>26</v>
      </c>
      <c r="O1919">
        <v>1</v>
      </c>
      <c r="P1919">
        <v>9</v>
      </c>
      <c r="Q1919" s="2">
        <f t="shared" si="350"/>
        <v>0.56240219092331767</v>
      </c>
      <c r="R1919" s="3">
        <f t="shared" si="351"/>
        <v>62.239999999999995</v>
      </c>
      <c r="S1919" s="3">
        <f t="shared" si="352"/>
        <v>66.44</v>
      </c>
      <c r="T1919" s="3">
        <f t="shared" si="353"/>
        <v>184.76863753213368</v>
      </c>
      <c r="U1919" s="3">
        <f t="shared" si="354"/>
        <v>170.07826610475618</v>
      </c>
      <c r="V1919" s="3">
        <f t="shared" si="355"/>
        <v>14.690371427377499</v>
      </c>
      <c r="W1919" s="2">
        <f t="shared" si="356"/>
        <v>1.4444444444444444</v>
      </c>
      <c r="X1919">
        <v>93</v>
      </c>
      <c r="Y1919">
        <v>43</v>
      </c>
      <c r="Z1919" s="2">
        <v>0.46200000000000002</v>
      </c>
      <c r="AA1919">
        <v>34</v>
      </c>
      <c r="AB1919">
        <v>12</v>
      </c>
      <c r="AC1919">
        <f t="shared" si="357"/>
        <v>36</v>
      </c>
      <c r="AD1919" s="2">
        <v>0.35299999999999998</v>
      </c>
      <c r="AE1919">
        <v>21</v>
      </c>
      <c r="AF1919">
        <v>17</v>
      </c>
      <c r="AG1919" s="2">
        <v>0.81</v>
      </c>
      <c r="AH1919">
        <v>29</v>
      </c>
      <c r="AI1919">
        <v>22</v>
      </c>
      <c r="AJ1919">
        <v>51</v>
      </c>
      <c r="AK1919">
        <v>22</v>
      </c>
      <c r="AL1919">
        <v>18</v>
      </c>
      <c r="AM1919">
        <v>2</v>
      </c>
      <c r="AN1919">
        <v>240</v>
      </c>
      <c r="AO1919">
        <v>29</v>
      </c>
      <c r="AP1919">
        <v>22</v>
      </c>
      <c r="AQ1919">
        <v>29</v>
      </c>
      <c r="AR1919">
        <v>35</v>
      </c>
      <c r="AS1919">
        <v>9</v>
      </c>
      <c r="AT1919">
        <v>24</v>
      </c>
      <c r="AU1919">
        <v>18</v>
      </c>
      <c r="AV1919">
        <v>56</v>
      </c>
      <c r="AW1919">
        <f t="shared" si="358"/>
        <v>6</v>
      </c>
      <c r="AX1919">
        <f t="shared" si="359"/>
        <v>62</v>
      </c>
      <c r="AY1919" t="s">
        <v>102</v>
      </c>
      <c r="AZ1919" s="1">
        <v>46002.833333333336</v>
      </c>
      <c r="BA1919" s="1">
        <v>46002</v>
      </c>
      <c r="BB1919">
        <v>12</v>
      </c>
      <c r="BC1919" t="s">
        <v>122</v>
      </c>
      <c r="BD1919">
        <v>2025</v>
      </c>
    </row>
    <row r="1920" spans="1:56" x14ac:dyDescent="0.25">
      <c r="A1920">
        <v>22501206</v>
      </c>
      <c r="B1920" t="s">
        <v>115</v>
      </c>
      <c r="C1920" t="s">
        <v>116</v>
      </c>
      <c r="D1920">
        <v>1610612749</v>
      </c>
      <c r="E1920" t="str">
        <f t="shared" si="348"/>
        <v>161061274922501206</v>
      </c>
      <c r="F1920" t="s">
        <v>76</v>
      </c>
      <c r="G1920" t="s">
        <v>77</v>
      </c>
      <c r="H1920">
        <v>1610612738</v>
      </c>
      <c r="I1920" s="4" t="str">
        <f t="shared" si="349"/>
        <v>161061273822501206</v>
      </c>
      <c r="J1920">
        <v>1</v>
      </c>
      <c r="K1920">
        <v>1</v>
      </c>
      <c r="L1920">
        <v>116</v>
      </c>
      <c r="M1920">
        <v>101</v>
      </c>
      <c r="N1920">
        <v>28</v>
      </c>
      <c r="O1920">
        <v>5</v>
      </c>
      <c r="P1920">
        <v>5</v>
      </c>
      <c r="Q1920" s="2">
        <f t="shared" si="350"/>
        <v>0.68107092531705027</v>
      </c>
      <c r="R1920" s="3">
        <f t="shared" si="351"/>
        <v>65.16</v>
      </c>
      <c r="S1920" s="3">
        <f t="shared" si="352"/>
        <v>73</v>
      </c>
      <c r="T1920" s="3">
        <f t="shared" si="353"/>
        <v>178.02332719459793</v>
      </c>
      <c r="U1920" s="3">
        <f t="shared" si="354"/>
        <v>138.35616438356163</v>
      </c>
      <c r="V1920" s="3">
        <f t="shared" si="355"/>
        <v>39.667162811036292</v>
      </c>
      <c r="W1920" s="2">
        <f t="shared" si="356"/>
        <v>1.8666666666666667</v>
      </c>
      <c r="X1920">
        <v>79</v>
      </c>
      <c r="Y1920">
        <v>46</v>
      </c>
      <c r="Z1920" s="2">
        <v>0.58199999999999996</v>
      </c>
      <c r="AA1920">
        <v>29</v>
      </c>
      <c r="AB1920">
        <v>13</v>
      </c>
      <c r="AC1920">
        <f t="shared" si="357"/>
        <v>39</v>
      </c>
      <c r="AD1920" s="2">
        <v>0.44800000000000001</v>
      </c>
      <c r="AE1920">
        <v>14</v>
      </c>
      <c r="AF1920">
        <v>11</v>
      </c>
      <c r="AG1920" s="2">
        <v>0.78600000000000003</v>
      </c>
      <c r="AH1920">
        <v>35</v>
      </c>
      <c r="AI1920">
        <v>5</v>
      </c>
      <c r="AJ1920">
        <v>40</v>
      </c>
      <c r="AK1920">
        <v>24</v>
      </c>
      <c r="AL1920">
        <v>15</v>
      </c>
      <c r="AM1920">
        <v>15</v>
      </c>
      <c r="AN1920">
        <v>240</v>
      </c>
      <c r="AO1920">
        <v>29</v>
      </c>
      <c r="AP1920">
        <v>31</v>
      </c>
      <c r="AQ1920">
        <v>27</v>
      </c>
      <c r="AR1920">
        <v>29</v>
      </c>
      <c r="AS1920">
        <v>21</v>
      </c>
      <c r="AT1920">
        <v>11</v>
      </c>
      <c r="AU1920">
        <v>23</v>
      </c>
      <c r="AV1920">
        <v>50</v>
      </c>
      <c r="AW1920">
        <f t="shared" si="358"/>
        <v>16</v>
      </c>
      <c r="AX1920">
        <f t="shared" si="359"/>
        <v>66</v>
      </c>
      <c r="AY1920" t="s">
        <v>102</v>
      </c>
      <c r="AZ1920" s="1">
        <v>46002.833333333336</v>
      </c>
      <c r="BA1920" s="1">
        <v>46002</v>
      </c>
      <c r="BB1920">
        <v>12</v>
      </c>
      <c r="BC1920" t="s">
        <v>122</v>
      </c>
      <c r="BD1920">
        <v>2025</v>
      </c>
    </row>
    <row r="1921" spans="1:56" x14ac:dyDescent="0.25">
      <c r="A1921">
        <v>22501206</v>
      </c>
      <c r="B1921" t="s">
        <v>76</v>
      </c>
      <c r="C1921" t="s">
        <v>77</v>
      </c>
      <c r="D1921">
        <v>1610612738</v>
      </c>
      <c r="E1921" t="str">
        <f t="shared" si="348"/>
        <v>161061273822501206</v>
      </c>
      <c r="F1921" t="s">
        <v>115</v>
      </c>
      <c r="G1921" t="s">
        <v>116</v>
      </c>
      <c r="H1921">
        <v>1610612749</v>
      </c>
      <c r="I1921" s="4" t="str">
        <f t="shared" si="349"/>
        <v>161061274922501206</v>
      </c>
      <c r="J1921">
        <v>0</v>
      </c>
      <c r="K1921">
        <v>0</v>
      </c>
      <c r="L1921">
        <v>101</v>
      </c>
      <c r="M1921">
        <v>116</v>
      </c>
      <c r="N1921">
        <v>18</v>
      </c>
      <c r="O1921">
        <v>1</v>
      </c>
      <c r="P1921">
        <v>7</v>
      </c>
      <c r="Q1921" s="2">
        <f t="shared" si="350"/>
        <v>0.51010101010101006</v>
      </c>
      <c r="R1921" s="3">
        <f t="shared" si="351"/>
        <v>73</v>
      </c>
      <c r="S1921" s="3">
        <f t="shared" si="352"/>
        <v>65.16</v>
      </c>
      <c r="T1921" s="3">
        <f t="shared" si="353"/>
        <v>138.35616438356163</v>
      </c>
      <c r="U1921" s="3">
        <f t="shared" si="354"/>
        <v>178.02332719459793</v>
      </c>
      <c r="V1921" s="3">
        <f t="shared" si="355"/>
        <v>-39.667162811036292</v>
      </c>
      <c r="W1921" s="2">
        <f t="shared" si="356"/>
        <v>1.3846153846153846</v>
      </c>
      <c r="X1921">
        <v>88</v>
      </c>
      <c r="Y1921">
        <v>34</v>
      </c>
      <c r="Z1921" s="2">
        <v>0.38600000000000001</v>
      </c>
      <c r="AA1921">
        <v>49</v>
      </c>
      <c r="AB1921">
        <v>14</v>
      </c>
      <c r="AC1921">
        <f t="shared" si="357"/>
        <v>42</v>
      </c>
      <c r="AD1921" s="2">
        <v>0.28599999999999998</v>
      </c>
      <c r="AE1921">
        <v>25</v>
      </c>
      <c r="AF1921">
        <v>19</v>
      </c>
      <c r="AG1921" s="2">
        <v>0.76</v>
      </c>
      <c r="AH1921">
        <v>26</v>
      </c>
      <c r="AI1921">
        <v>13</v>
      </c>
      <c r="AJ1921">
        <v>39</v>
      </c>
      <c r="AK1921">
        <v>15</v>
      </c>
      <c r="AL1921">
        <v>13</v>
      </c>
      <c r="AM1921">
        <v>-15</v>
      </c>
      <c r="AN1921">
        <v>240</v>
      </c>
      <c r="AO1921">
        <v>35</v>
      </c>
      <c r="AP1921">
        <v>32</v>
      </c>
      <c r="AQ1921">
        <v>13</v>
      </c>
      <c r="AR1921">
        <v>21</v>
      </c>
      <c r="AS1921">
        <v>14</v>
      </c>
      <c r="AT1921">
        <v>14</v>
      </c>
      <c r="AU1921">
        <v>16</v>
      </c>
      <c r="AV1921">
        <v>28</v>
      </c>
      <c r="AW1921">
        <f t="shared" si="358"/>
        <v>12</v>
      </c>
      <c r="AX1921">
        <f t="shared" si="359"/>
        <v>40</v>
      </c>
      <c r="AY1921" t="s">
        <v>102</v>
      </c>
      <c r="AZ1921" s="1">
        <v>46002.833333333336</v>
      </c>
      <c r="BA1921" s="1">
        <v>46002</v>
      </c>
      <c r="BB1921">
        <v>12</v>
      </c>
      <c r="BC1921" t="s">
        <v>122</v>
      </c>
      <c r="BD1921">
        <v>2025</v>
      </c>
    </row>
    <row r="1922" spans="1:56" x14ac:dyDescent="0.25">
      <c r="A1922">
        <v>22501207</v>
      </c>
      <c r="B1922" t="s">
        <v>105</v>
      </c>
      <c r="C1922" t="s">
        <v>106</v>
      </c>
      <c r="D1922">
        <v>1610612740</v>
      </c>
      <c r="E1922" t="str">
        <f t="shared" ref="E1922:E1985" si="360">D1922:D4565&amp;A1922:A4565</f>
        <v>161061274022501207</v>
      </c>
      <c r="F1922" t="s">
        <v>85</v>
      </c>
      <c r="G1922" t="s">
        <v>86</v>
      </c>
      <c r="H1922">
        <v>1610612757</v>
      </c>
      <c r="I1922" s="4" t="str">
        <f t="shared" ref="I1922:I1985" si="361">H1922:H4565&amp;A1922:A4565</f>
        <v>161061275722501207</v>
      </c>
      <c r="J1922">
        <v>1</v>
      </c>
      <c r="K1922">
        <v>1</v>
      </c>
      <c r="L1922">
        <v>143</v>
      </c>
      <c r="M1922">
        <v>120</v>
      </c>
      <c r="N1922">
        <v>36</v>
      </c>
      <c r="O1922">
        <v>8</v>
      </c>
      <c r="P1922">
        <v>10</v>
      </c>
      <c r="Q1922" s="2">
        <f t="shared" ref="Q1922:Q1985" si="362">IF((2*(X1922 + 0.44 * AE1922))=0,0,L1922 / (2*(X1922 + 0.44 * AE1922)))</f>
        <v>0.59842651489789089</v>
      </c>
      <c r="R1922" s="3">
        <f t="shared" ref="R1922:R1985" si="363">X1922 + 0.44 * AE1922 - AI1922 - AL1922</f>
        <v>92.48</v>
      </c>
      <c r="S1922" s="3">
        <f t="shared" ref="S1922:S1985" si="364">INDEX(X:X,MATCH(I1922,E:E,0))
+0.44*INDEX(AE:AE,MATCH(I1922,E:E,0))
-INDEX(AI:AI,MATCH(I1922,E:E,0))
-INDEX(AL:AL,MATCH(I1922,E:E,0))</f>
        <v>83.68</v>
      </c>
      <c r="T1922" s="3">
        <f t="shared" ref="T1922:T1985" si="365">(L1922/R1922)*100</f>
        <v>154.62802768166088</v>
      </c>
      <c r="U1922" s="3">
        <f t="shared" ref="U1922:U1985" si="366">(M1922/S1922)*100</f>
        <v>143.40344168260037</v>
      </c>
      <c r="V1922" s="3">
        <f t="shared" ref="V1922:V1985" si="367">T1922-U1922</f>
        <v>11.224585999060508</v>
      </c>
      <c r="W1922" s="2">
        <f t="shared" ref="W1922:W1985" si="368">N1922/IF(AL1922=0,1,AL1922)</f>
        <v>4.5</v>
      </c>
      <c r="X1922">
        <v>112</v>
      </c>
      <c r="Y1922">
        <v>58</v>
      </c>
      <c r="Z1922" s="2">
        <v>0.51800000000000002</v>
      </c>
      <c r="AA1922">
        <v>32</v>
      </c>
      <c r="AB1922">
        <v>12</v>
      </c>
      <c r="AC1922">
        <f t="shared" ref="AC1922:AC1985" si="369">AB1922*3</f>
        <v>36</v>
      </c>
      <c r="AD1922" s="2">
        <v>0.375</v>
      </c>
      <c r="AE1922">
        <v>17</v>
      </c>
      <c r="AF1922">
        <v>15</v>
      </c>
      <c r="AG1922" s="2">
        <v>0.88200000000000001</v>
      </c>
      <c r="AH1922">
        <v>38</v>
      </c>
      <c r="AI1922">
        <v>19</v>
      </c>
      <c r="AJ1922">
        <v>57</v>
      </c>
      <c r="AK1922">
        <v>16</v>
      </c>
      <c r="AL1922">
        <v>8</v>
      </c>
      <c r="AM1922">
        <v>23</v>
      </c>
      <c r="AN1922">
        <v>240</v>
      </c>
      <c r="AO1922">
        <v>39</v>
      </c>
      <c r="AP1922">
        <v>31</v>
      </c>
      <c r="AQ1922">
        <v>35</v>
      </c>
      <c r="AR1922">
        <v>38</v>
      </c>
      <c r="AS1922">
        <v>25</v>
      </c>
      <c r="AT1922">
        <v>17</v>
      </c>
      <c r="AU1922">
        <v>16</v>
      </c>
      <c r="AV1922">
        <v>88</v>
      </c>
      <c r="AW1922">
        <f t="shared" ref="AW1922:AW1985" si="370">L1922-(AV1922+AC1922+AF1922)</f>
        <v>4</v>
      </c>
      <c r="AX1922">
        <f t="shared" ref="AX1922:AX1985" si="371">AV1922+AW1922</f>
        <v>92</v>
      </c>
      <c r="AY1922" t="s">
        <v>102</v>
      </c>
      <c r="AZ1922" s="1">
        <v>46002.833333333336</v>
      </c>
      <c r="BA1922" s="1">
        <v>46002</v>
      </c>
      <c r="BB1922">
        <v>12</v>
      </c>
      <c r="BC1922" t="s">
        <v>122</v>
      </c>
      <c r="BD1922">
        <v>2025</v>
      </c>
    </row>
    <row r="1923" spans="1:56" x14ac:dyDescent="0.25">
      <c r="A1923">
        <v>22501207</v>
      </c>
      <c r="B1923" t="s">
        <v>85</v>
      </c>
      <c r="C1923" t="s">
        <v>86</v>
      </c>
      <c r="D1923">
        <v>1610612757</v>
      </c>
      <c r="E1923" t="str">
        <f t="shared" si="360"/>
        <v>161061275722501207</v>
      </c>
      <c r="F1923" t="s">
        <v>105</v>
      </c>
      <c r="G1923" t="s">
        <v>106</v>
      </c>
      <c r="H1923">
        <v>1610612740</v>
      </c>
      <c r="I1923" s="4" t="str">
        <f t="shared" si="361"/>
        <v>161061274022501207</v>
      </c>
      <c r="J1923">
        <v>0</v>
      </c>
      <c r="K1923">
        <v>0</v>
      </c>
      <c r="L1923">
        <v>120</v>
      </c>
      <c r="M1923">
        <v>143</v>
      </c>
      <c r="N1923">
        <v>27</v>
      </c>
      <c r="O1923">
        <v>7</v>
      </c>
      <c r="P1923">
        <v>5</v>
      </c>
      <c r="Q1923" s="2">
        <f t="shared" si="362"/>
        <v>0.5372492836676217</v>
      </c>
      <c r="R1923" s="3">
        <f t="shared" si="363"/>
        <v>83.68</v>
      </c>
      <c r="S1923" s="3">
        <f t="shared" si="364"/>
        <v>92.48</v>
      </c>
      <c r="T1923" s="3">
        <f t="shared" si="365"/>
        <v>143.40344168260037</v>
      </c>
      <c r="U1923" s="3">
        <f t="shared" si="366"/>
        <v>154.62802768166088</v>
      </c>
      <c r="V1923" s="3">
        <f t="shared" si="367"/>
        <v>-11.224585999060508</v>
      </c>
      <c r="W1923" s="2">
        <f t="shared" si="368"/>
        <v>1.8</v>
      </c>
      <c r="X1923">
        <v>102</v>
      </c>
      <c r="Y1923">
        <v>45</v>
      </c>
      <c r="Z1923" s="2">
        <v>0.441</v>
      </c>
      <c r="AA1923">
        <v>48</v>
      </c>
      <c r="AB1923">
        <v>14</v>
      </c>
      <c r="AC1923">
        <f t="shared" si="369"/>
        <v>42</v>
      </c>
      <c r="AD1923" s="2">
        <v>0.29199999999999998</v>
      </c>
      <c r="AE1923">
        <v>22</v>
      </c>
      <c r="AF1923">
        <v>16</v>
      </c>
      <c r="AG1923" s="2">
        <v>0.72699999999999998</v>
      </c>
      <c r="AH1923">
        <v>28</v>
      </c>
      <c r="AI1923">
        <v>13</v>
      </c>
      <c r="AJ1923">
        <v>41</v>
      </c>
      <c r="AK1923">
        <v>19</v>
      </c>
      <c r="AL1923">
        <v>15</v>
      </c>
      <c r="AM1923">
        <v>-23</v>
      </c>
      <c r="AN1923">
        <v>240</v>
      </c>
      <c r="AO1923">
        <v>30</v>
      </c>
      <c r="AP1923">
        <v>38</v>
      </c>
      <c r="AQ1923">
        <v>29</v>
      </c>
      <c r="AR1923">
        <v>23</v>
      </c>
      <c r="AS1923">
        <v>2</v>
      </c>
      <c r="AT1923">
        <v>25</v>
      </c>
      <c r="AU1923">
        <v>14</v>
      </c>
      <c r="AV1923">
        <v>62</v>
      </c>
      <c r="AW1923">
        <f t="shared" si="370"/>
        <v>0</v>
      </c>
      <c r="AX1923">
        <f t="shared" si="371"/>
        <v>62</v>
      </c>
      <c r="AY1923" t="s">
        <v>102</v>
      </c>
      <c r="AZ1923" s="1">
        <v>46002.833333333336</v>
      </c>
      <c r="BA1923" s="1">
        <v>46002</v>
      </c>
      <c r="BB1923">
        <v>12</v>
      </c>
      <c r="BC1923" t="s">
        <v>122</v>
      </c>
      <c r="BD1923">
        <v>2025</v>
      </c>
    </row>
    <row r="1924" spans="1:56" x14ac:dyDescent="0.25">
      <c r="A1924">
        <v>22501204</v>
      </c>
      <c r="B1924" t="s">
        <v>68</v>
      </c>
      <c r="C1924" t="s">
        <v>69</v>
      </c>
      <c r="D1924">
        <v>1610612747</v>
      </c>
      <c r="E1924" t="str">
        <f t="shared" si="360"/>
        <v>161061274722501204</v>
      </c>
      <c r="F1924" t="s">
        <v>53</v>
      </c>
      <c r="G1924" t="s">
        <v>54</v>
      </c>
      <c r="H1924">
        <v>1610612759</v>
      </c>
      <c r="I1924" s="4" t="str">
        <f t="shared" si="361"/>
        <v>161061275922501204</v>
      </c>
      <c r="J1924">
        <v>1</v>
      </c>
      <c r="K1924">
        <v>0</v>
      </c>
      <c r="L1924">
        <v>119</v>
      </c>
      <c r="M1924">
        <v>132</v>
      </c>
      <c r="N1924">
        <v>27</v>
      </c>
      <c r="O1924">
        <v>7</v>
      </c>
      <c r="P1924">
        <v>4</v>
      </c>
      <c r="Q1924" s="2">
        <f t="shared" si="362"/>
        <v>0.61264415156507412</v>
      </c>
      <c r="R1924" s="3">
        <f t="shared" si="363"/>
        <v>80.12</v>
      </c>
      <c r="S1924" s="3">
        <f t="shared" si="364"/>
        <v>82.84</v>
      </c>
      <c r="T1924" s="3">
        <f t="shared" si="365"/>
        <v>148.52720918622066</v>
      </c>
      <c r="U1924" s="3">
        <f t="shared" si="366"/>
        <v>159.34331240946403</v>
      </c>
      <c r="V1924" s="3">
        <f t="shared" si="367"/>
        <v>-10.816103223243374</v>
      </c>
      <c r="W1924" s="2">
        <f t="shared" si="368"/>
        <v>2.4545454545454546</v>
      </c>
      <c r="X1924">
        <v>87</v>
      </c>
      <c r="Y1924">
        <v>43</v>
      </c>
      <c r="Z1924" s="2">
        <v>0.49399999999999999</v>
      </c>
      <c r="AA1924">
        <v>37</v>
      </c>
      <c r="AB1924">
        <v>16</v>
      </c>
      <c r="AC1924">
        <f t="shared" si="369"/>
        <v>48</v>
      </c>
      <c r="AD1924" s="2">
        <v>0.432</v>
      </c>
      <c r="AE1924">
        <v>23</v>
      </c>
      <c r="AF1924">
        <v>17</v>
      </c>
      <c r="AG1924" s="2">
        <v>0.73899999999999999</v>
      </c>
      <c r="AH1924">
        <v>37</v>
      </c>
      <c r="AI1924">
        <v>6</v>
      </c>
      <c r="AJ1924">
        <v>43</v>
      </c>
      <c r="AK1924">
        <v>23</v>
      </c>
      <c r="AL1924">
        <v>11</v>
      </c>
      <c r="AM1924">
        <v>-13</v>
      </c>
      <c r="AN1924">
        <v>240</v>
      </c>
      <c r="AO1924">
        <v>30</v>
      </c>
      <c r="AP1924">
        <v>28</v>
      </c>
      <c r="AQ1924">
        <v>29</v>
      </c>
      <c r="AR1924">
        <v>32</v>
      </c>
      <c r="AS1924">
        <v>6</v>
      </c>
      <c r="AT1924">
        <v>21</v>
      </c>
      <c r="AU1924">
        <v>11</v>
      </c>
      <c r="AV1924">
        <v>52</v>
      </c>
      <c r="AW1924">
        <f t="shared" si="370"/>
        <v>2</v>
      </c>
      <c r="AX1924">
        <f t="shared" si="371"/>
        <v>54</v>
      </c>
      <c r="AY1924" t="s">
        <v>102</v>
      </c>
      <c r="AZ1924" s="1">
        <v>46001.916666666664</v>
      </c>
      <c r="BA1924" s="1">
        <v>46001</v>
      </c>
      <c r="BB1924">
        <v>12</v>
      </c>
      <c r="BC1924" t="s">
        <v>122</v>
      </c>
      <c r="BD1924">
        <v>2025</v>
      </c>
    </row>
    <row r="1925" spans="1:56" x14ac:dyDescent="0.25">
      <c r="A1925">
        <v>22501204</v>
      </c>
      <c r="B1925" t="s">
        <v>53</v>
      </c>
      <c r="C1925" t="s">
        <v>54</v>
      </c>
      <c r="D1925">
        <v>1610612759</v>
      </c>
      <c r="E1925" t="str">
        <f t="shared" si="360"/>
        <v>161061275922501204</v>
      </c>
      <c r="F1925" t="s">
        <v>68</v>
      </c>
      <c r="G1925" t="s">
        <v>69</v>
      </c>
      <c r="H1925">
        <v>1610612747</v>
      </c>
      <c r="I1925" s="4" t="str">
        <f t="shared" si="361"/>
        <v>161061274722501204</v>
      </c>
      <c r="J1925">
        <v>0</v>
      </c>
      <c r="K1925">
        <v>1</v>
      </c>
      <c r="L1925">
        <v>132</v>
      </c>
      <c r="M1925">
        <v>119</v>
      </c>
      <c r="N1925">
        <v>25</v>
      </c>
      <c r="O1925">
        <v>3</v>
      </c>
      <c r="P1925">
        <v>9</v>
      </c>
      <c r="Q1925" s="2">
        <f t="shared" si="362"/>
        <v>0.64807541241162603</v>
      </c>
      <c r="R1925" s="3">
        <f t="shared" si="363"/>
        <v>82.84</v>
      </c>
      <c r="S1925" s="3">
        <f t="shared" si="364"/>
        <v>80.12</v>
      </c>
      <c r="T1925" s="3">
        <f t="shared" si="365"/>
        <v>159.34331240946403</v>
      </c>
      <c r="U1925" s="3">
        <f t="shared" si="366"/>
        <v>148.52720918622066</v>
      </c>
      <c r="V1925" s="3">
        <f t="shared" si="367"/>
        <v>10.816103223243374</v>
      </c>
      <c r="W1925" s="2">
        <f t="shared" si="368"/>
        <v>2.5</v>
      </c>
      <c r="X1925">
        <v>86</v>
      </c>
      <c r="Y1925">
        <v>43</v>
      </c>
      <c r="Z1925" s="2">
        <v>0.5</v>
      </c>
      <c r="AA1925">
        <v>38</v>
      </c>
      <c r="AB1925">
        <v>17</v>
      </c>
      <c r="AC1925">
        <f t="shared" si="369"/>
        <v>51</v>
      </c>
      <c r="AD1925" s="2">
        <v>0.44700000000000001</v>
      </c>
      <c r="AE1925">
        <v>36</v>
      </c>
      <c r="AF1925">
        <v>29</v>
      </c>
      <c r="AG1925" s="2">
        <v>0.80600000000000005</v>
      </c>
      <c r="AH1925">
        <v>41</v>
      </c>
      <c r="AI1925">
        <v>9</v>
      </c>
      <c r="AJ1925">
        <v>50</v>
      </c>
      <c r="AK1925">
        <v>19</v>
      </c>
      <c r="AL1925">
        <v>10</v>
      </c>
      <c r="AM1925">
        <v>13</v>
      </c>
      <c r="AN1925">
        <v>240</v>
      </c>
      <c r="AO1925">
        <v>39</v>
      </c>
      <c r="AP1925">
        <v>31</v>
      </c>
      <c r="AQ1925">
        <v>34</v>
      </c>
      <c r="AR1925">
        <v>28</v>
      </c>
      <c r="AS1925">
        <v>24</v>
      </c>
      <c r="AT1925">
        <v>27</v>
      </c>
      <c r="AU1925">
        <v>16</v>
      </c>
      <c r="AV1925">
        <v>46</v>
      </c>
      <c r="AW1925">
        <f t="shared" si="370"/>
        <v>6</v>
      </c>
      <c r="AX1925">
        <f t="shared" si="371"/>
        <v>52</v>
      </c>
      <c r="AY1925" t="s">
        <v>102</v>
      </c>
      <c r="AZ1925" s="1">
        <v>46001.916666666664</v>
      </c>
      <c r="BA1925" s="1">
        <v>46001</v>
      </c>
      <c r="BB1925">
        <v>12</v>
      </c>
      <c r="BC1925" t="s">
        <v>122</v>
      </c>
      <c r="BD1925">
        <v>2025</v>
      </c>
    </row>
    <row r="1926" spans="1:56" x14ac:dyDescent="0.25">
      <c r="A1926">
        <v>22501203</v>
      </c>
      <c r="B1926" t="s">
        <v>59</v>
      </c>
      <c r="C1926" t="s">
        <v>60</v>
      </c>
      <c r="D1926">
        <v>1610612760</v>
      </c>
      <c r="E1926" t="str">
        <f t="shared" si="360"/>
        <v>161061276022501203</v>
      </c>
      <c r="F1926" t="s">
        <v>87</v>
      </c>
      <c r="G1926" t="s">
        <v>88</v>
      </c>
      <c r="H1926">
        <v>1610612756</v>
      </c>
      <c r="I1926" s="4" t="str">
        <f t="shared" si="361"/>
        <v>161061275622501203</v>
      </c>
      <c r="J1926">
        <v>1</v>
      </c>
      <c r="K1926">
        <v>1</v>
      </c>
      <c r="L1926">
        <v>138</v>
      </c>
      <c r="M1926">
        <v>89</v>
      </c>
      <c r="N1926">
        <v>32</v>
      </c>
      <c r="O1926">
        <v>7</v>
      </c>
      <c r="P1926">
        <v>14</v>
      </c>
      <c r="Q1926" s="2">
        <f t="shared" si="362"/>
        <v>0.73623559539052497</v>
      </c>
      <c r="R1926" s="3">
        <f t="shared" si="363"/>
        <v>73.72</v>
      </c>
      <c r="S1926" s="3">
        <f t="shared" si="364"/>
        <v>64.040000000000006</v>
      </c>
      <c r="T1926" s="3">
        <f t="shared" si="365"/>
        <v>187.194791101465</v>
      </c>
      <c r="U1926" s="3">
        <f t="shared" si="366"/>
        <v>138.97564022485943</v>
      </c>
      <c r="V1926" s="3">
        <f t="shared" si="367"/>
        <v>48.219150876605568</v>
      </c>
      <c r="W1926" s="2">
        <f t="shared" si="368"/>
        <v>2.2857142857142856</v>
      </c>
      <c r="X1926">
        <v>88</v>
      </c>
      <c r="Y1926">
        <v>52</v>
      </c>
      <c r="Z1926" s="2">
        <v>0.59099999999999997</v>
      </c>
      <c r="AA1926">
        <v>40</v>
      </c>
      <c r="AB1926">
        <v>22</v>
      </c>
      <c r="AC1926">
        <f t="shared" si="369"/>
        <v>66</v>
      </c>
      <c r="AD1926" s="2">
        <v>0.55000000000000004</v>
      </c>
      <c r="AE1926">
        <v>13</v>
      </c>
      <c r="AF1926">
        <v>12</v>
      </c>
      <c r="AG1926" s="2">
        <v>0.92300000000000004</v>
      </c>
      <c r="AH1926">
        <v>37</v>
      </c>
      <c r="AI1926">
        <v>6</v>
      </c>
      <c r="AJ1926">
        <v>43</v>
      </c>
      <c r="AK1926">
        <v>14</v>
      </c>
      <c r="AL1926">
        <v>14</v>
      </c>
      <c r="AM1926">
        <v>49</v>
      </c>
      <c r="AN1926">
        <v>240</v>
      </c>
      <c r="AO1926">
        <v>38</v>
      </c>
      <c r="AP1926">
        <v>36</v>
      </c>
      <c r="AQ1926">
        <v>36</v>
      </c>
      <c r="AR1926">
        <v>28</v>
      </c>
      <c r="AS1926">
        <v>53</v>
      </c>
      <c r="AT1926">
        <v>18</v>
      </c>
      <c r="AU1926">
        <v>34</v>
      </c>
      <c r="AV1926">
        <v>50</v>
      </c>
      <c r="AW1926">
        <f t="shared" si="370"/>
        <v>10</v>
      </c>
      <c r="AX1926">
        <f t="shared" si="371"/>
        <v>60</v>
      </c>
      <c r="AY1926" t="s">
        <v>102</v>
      </c>
      <c r="AZ1926" s="1">
        <v>46001.8125</v>
      </c>
      <c r="BA1926" s="1">
        <v>46001</v>
      </c>
      <c r="BB1926">
        <v>12</v>
      </c>
      <c r="BC1926" t="s">
        <v>122</v>
      </c>
      <c r="BD1926">
        <v>2025</v>
      </c>
    </row>
    <row r="1927" spans="1:56" x14ac:dyDescent="0.25">
      <c r="A1927">
        <v>22501203</v>
      </c>
      <c r="B1927" t="s">
        <v>87</v>
      </c>
      <c r="C1927" t="s">
        <v>88</v>
      </c>
      <c r="D1927">
        <v>1610612756</v>
      </c>
      <c r="E1927" t="str">
        <f t="shared" si="360"/>
        <v>161061275622501203</v>
      </c>
      <c r="F1927" t="s">
        <v>59</v>
      </c>
      <c r="G1927" t="s">
        <v>60</v>
      </c>
      <c r="H1927">
        <v>1610612760</v>
      </c>
      <c r="I1927" s="4" t="str">
        <f t="shared" si="361"/>
        <v>161061276022501203</v>
      </c>
      <c r="J1927">
        <v>0</v>
      </c>
      <c r="K1927">
        <v>0</v>
      </c>
      <c r="L1927">
        <v>89</v>
      </c>
      <c r="M1927">
        <v>138</v>
      </c>
      <c r="N1927">
        <v>24</v>
      </c>
      <c r="O1927">
        <v>2</v>
      </c>
      <c r="P1927">
        <v>12</v>
      </c>
      <c r="Q1927" s="2">
        <f t="shared" si="362"/>
        <v>0.48879613356766255</v>
      </c>
      <c r="R1927" s="3">
        <f t="shared" si="363"/>
        <v>64.040000000000006</v>
      </c>
      <c r="S1927" s="3">
        <f t="shared" si="364"/>
        <v>73.72</v>
      </c>
      <c r="T1927" s="3">
        <f t="shared" si="365"/>
        <v>138.97564022485943</v>
      </c>
      <c r="U1927" s="3">
        <f t="shared" si="366"/>
        <v>187.194791101465</v>
      </c>
      <c r="V1927" s="3">
        <f t="shared" si="367"/>
        <v>-48.219150876605568</v>
      </c>
      <c r="W1927" s="2">
        <f t="shared" si="368"/>
        <v>1.2</v>
      </c>
      <c r="X1927">
        <v>84</v>
      </c>
      <c r="Y1927">
        <v>33</v>
      </c>
      <c r="Z1927" s="2">
        <v>0.39300000000000002</v>
      </c>
      <c r="AA1927">
        <v>31</v>
      </c>
      <c r="AB1927">
        <v>10</v>
      </c>
      <c r="AC1927">
        <f t="shared" si="369"/>
        <v>30</v>
      </c>
      <c r="AD1927" s="2">
        <v>0.32300000000000001</v>
      </c>
      <c r="AE1927">
        <v>16</v>
      </c>
      <c r="AF1927">
        <v>13</v>
      </c>
      <c r="AG1927" s="2">
        <v>0.81299999999999994</v>
      </c>
      <c r="AH1927">
        <v>30</v>
      </c>
      <c r="AI1927">
        <v>7</v>
      </c>
      <c r="AJ1927">
        <v>37</v>
      </c>
      <c r="AK1927">
        <v>13</v>
      </c>
      <c r="AL1927">
        <v>20</v>
      </c>
      <c r="AM1927">
        <v>-49</v>
      </c>
      <c r="AN1927">
        <v>240</v>
      </c>
      <c r="AO1927">
        <v>23</v>
      </c>
      <c r="AP1927">
        <v>25</v>
      </c>
      <c r="AQ1927">
        <v>24</v>
      </c>
      <c r="AR1927">
        <v>17</v>
      </c>
      <c r="AS1927">
        <v>0</v>
      </c>
      <c r="AT1927">
        <v>20</v>
      </c>
      <c r="AU1927">
        <v>20</v>
      </c>
      <c r="AV1927">
        <v>42</v>
      </c>
      <c r="AW1927">
        <f t="shared" si="370"/>
        <v>4</v>
      </c>
      <c r="AX1927">
        <f t="shared" si="371"/>
        <v>46</v>
      </c>
      <c r="AY1927" t="s">
        <v>102</v>
      </c>
      <c r="AZ1927" s="1">
        <v>46001.8125</v>
      </c>
      <c r="BA1927" s="1">
        <v>46001</v>
      </c>
      <c r="BB1927">
        <v>12</v>
      </c>
      <c r="BC1927" t="s">
        <v>122</v>
      </c>
      <c r="BD1927">
        <v>2025</v>
      </c>
    </row>
    <row r="1928" spans="1:56" x14ac:dyDescent="0.25">
      <c r="A1928">
        <v>22501202</v>
      </c>
      <c r="B1928" t="s">
        <v>72</v>
      </c>
      <c r="C1928" t="s">
        <v>73</v>
      </c>
      <c r="D1928">
        <v>1610612761</v>
      </c>
      <c r="E1928" t="str">
        <f t="shared" si="360"/>
        <v>161061276122501202</v>
      </c>
      <c r="F1928" t="s">
        <v>55</v>
      </c>
      <c r="G1928" t="s">
        <v>56</v>
      </c>
      <c r="H1928">
        <v>1610612752</v>
      </c>
      <c r="I1928" s="4" t="str">
        <f t="shared" si="361"/>
        <v>161061275222501202</v>
      </c>
      <c r="J1928">
        <v>1</v>
      </c>
      <c r="K1928">
        <v>0</v>
      </c>
      <c r="L1928">
        <v>101</v>
      </c>
      <c r="M1928">
        <v>117</v>
      </c>
      <c r="N1928">
        <v>28</v>
      </c>
      <c r="O1928">
        <v>4</v>
      </c>
      <c r="P1928">
        <v>9</v>
      </c>
      <c r="Q1928" s="2">
        <f t="shared" si="362"/>
        <v>0.51572712418300648</v>
      </c>
      <c r="R1928" s="3">
        <f t="shared" si="363"/>
        <v>72.92</v>
      </c>
      <c r="S1928" s="3">
        <f t="shared" si="364"/>
        <v>65.319999999999993</v>
      </c>
      <c r="T1928" s="3">
        <f t="shared" si="365"/>
        <v>138.50795392210642</v>
      </c>
      <c r="U1928" s="3">
        <f t="shared" si="366"/>
        <v>179.11818738518065</v>
      </c>
      <c r="V1928" s="3">
        <f t="shared" si="367"/>
        <v>-40.610233463074223</v>
      </c>
      <c r="W1928" s="2">
        <f t="shared" si="368"/>
        <v>2.1538461538461537</v>
      </c>
      <c r="X1928">
        <v>90</v>
      </c>
      <c r="Y1928">
        <v>39</v>
      </c>
      <c r="Z1928" s="2">
        <v>0.433</v>
      </c>
      <c r="AA1928">
        <v>38</v>
      </c>
      <c r="AB1928">
        <v>11</v>
      </c>
      <c r="AC1928">
        <f t="shared" si="369"/>
        <v>33</v>
      </c>
      <c r="AD1928" s="2">
        <v>0.28899999999999998</v>
      </c>
      <c r="AE1928">
        <v>18</v>
      </c>
      <c r="AF1928">
        <v>12</v>
      </c>
      <c r="AG1928" s="2">
        <v>0.66700000000000004</v>
      </c>
      <c r="AH1928">
        <v>25</v>
      </c>
      <c r="AI1928">
        <v>12</v>
      </c>
      <c r="AJ1928">
        <v>37</v>
      </c>
      <c r="AK1928">
        <v>22</v>
      </c>
      <c r="AL1928">
        <v>13</v>
      </c>
      <c r="AM1928">
        <v>-16</v>
      </c>
      <c r="AN1928">
        <v>240</v>
      </c>
      <c r="AO1928">
        <v>39</v>
      </c>
      <c r="AP1928">
        <v>13</v>
      </c>
      <c r="AQ1928">
        <v>27</v>
      </c>
      <c r="AR1928">
        <v>22</v>
      </c>
      <c r="AS1928">
        <v>6</v>
      </c>
      <c r="AT1928">
        <v>19</v>
      </c>
      <c r="AU1928">
        <v>23</v>
      </c>
      <c r="AV1928">
        <v>44</v>
      </c>
      <c r="AW1928">
        <f t="shared" si="370"/>
        <v>12</v>
      </c>
      <c r="AX1928">
        <f t="shared" si="371"/>
        <v>56</v>
      </c>
      <c r="AY1928" t="s">
        <v>102</v>
      </c>
      <c r="AZ1928" s="1">
        <v>46000.854166666664</v>
      </c>
      <c r="BA1928" s="1">
        <v>46000</v>
      </c>
      <c r="BB1928">
        <v>12</v>
      </c>
      <c r="BC1928" t="s">
        <v>122</v>
      </c>
      <c r="BD1928">
        <v>2025</v>
      </c>
    </row>
    <row r="1929" spans="1:56" x14ac:dyDescent="0.25">
      <c r="A1929">
        <v>22501202</v>
      </c>
      <c r="B1929" t="s">
        <v>55</v>
      </c>
      <c r="C1929" t="s">
        <v>56</v>
      </c>
      <c r="D1929">
        <v>1610612752</v>
      </c>
      <c r="E1929" t="str">
        <f t="shared" si="360"/>
        <v>161061275222501202</v>
      </c>
      <c r="F1929" t="s">
        <v>72</v>
      </c>
      <c r="G1929" t="s">
        <v>73</v>
      </c>
      <c r="H1929">
        <v>1610612761</v>
      </c>
      <c r="I1929" s="4" t="str">
        <f t="shared" si="361"/>
        <v>161061276122501202</v>
      </c>
      <c r="J1929">
        <v>0</v>
      </c>
      <c r="K1929">
        <v>1</v>
      </c>
      <c r="L1929">
        <v>117</v>
      </c>
      <c r="M1929">
        <v>101</v>
      </c>
      <c r="N1929">
        <v>19</v>
      </c>
      <c r="O1929">
        <v>7</v>
      </c>
      <c r="P1929">
        <v>9</v>
      </c>
      <c r="Q1929" s="2">
        <f t="shared" si="362"/>
        <v>0.63366551126516468</v>
      </c>
      <c r="R1929" s="3">
        <f t="shared" si="363"/>
        <v>65.319999999999993</v>
      </c>
      <c r="S1929" s="3">
        <f t="shared" si="364"/>
        <v>72.92</v>
      </c>
      <c r="T1929" s="3">
        <f t="shared" si="365"/>
        <v>179.11818738518065</v>
      </c>
      <c r="U1929" s="3">
        <f t="shared" si="366"/>
        <v>138.50795392210642</v>
      </c>
      <c r="V1929" s="3">
        <f t="shared" si="367"/>
        <v>40.610233463074223</v>
      </c>
      <c r="W1929" s="2">
        <f t="shared" si="368"/>
        <v>1.4615384615384615</v>
      </c>
      <c r="X1929">
        <v>80</v>
      </c>
      <c r="Y1929">
        <v>42</v>
      </c>
      <c r="Z1929" s="2">
        <v>0.52500000000000002</v>
      </c>
      <c r="AA1929">
        <v>35</v>
      </c>
      <c r="AB1929">
        <v>16</v>
      </c>
      <c r="AC1929">
        <f t="shared" si="369"/>
        <v>48</v>
      </c>
      <c r="AD1929" s="2">
        <v>0.45700000000000002</v>
      </c>
      <c r="AE1929">
        <v>28</v>
      </c>
      <c r="AF1929">
        <v>17</v>
      </c>
      <c r="AG1929" s="2">
        <v>0.60699999999999998</v>
      </c>
      <c r="AH1929">
        <v>34</v>
      </c>
      <c r="AI1929">
        <v>14</v>
      </c>
      <c r="AJ1929">
        <v>48</v>
      </c>
      <c r="AK1929">
        <v>19</v>
      </c>
      <c r="AL1929">
        <v>13</v>
      </c>
      <c r="AM1929">
        <v>16</v>
      </c>
      <c r="AN1929">
        <v>240</v>
      </c>
      <c r="AO1929">
        <v>35</v>
      </c>
      <c r="AP1929">
        <v>34</v>
      </c>
      <c r="AQ1929">
        <v>25</v>
      </c>
      <c r="AR1929">
        <v>23</v>
      </c>
      <c r="AS1929">
        <v>24</v>
      </c>
      <c r="AT1929">
        <v>16</v>
      </c>
      <c r="AU1929">
        <v>23</v>
      </c>
      <c r="AV1929">
        <v>42</v>
      </c>
      <c r="AW1929">
        <f t="shared" si="370"/>
        <v>10</v>
      </c>
      <c r="AX1929">
        <f t="shared" si="371"/>
        <v>52</v>
      </c>
      <c r="AY1929" t="s">
        <v>102</v>
      </c>
      <c r="AZ1929" s="1">
        <v>46000.854166666664</v>
      </c>
      <c r="BA1929" s="1">
        <v>46000</v>
      </c>
      <c r="BB1929">
        <v>12</v>
      </c>
      <c r="BC1929" t="s">
        <v>122</v>
      </c>
      <c r="BD1929">
        <v>2025</v>
      </c>
    </row>
    <row r="1930" spans="1:56" x14ac:dyDescent="0.25">
      <c r="A1930">
        <v>22501201</v>
      </c>
      <c r="B1930" t="s">
        <v>96</v>
      </c>
      <c r="C1930" t="s">
        <v>97</v>
      </c>
      <c r="D1930">
        <v>1610612748</v>
      </c>
      <c r="E1930" t="str">
        <f t="shared" si="360"/>
        <v>161061274822501201</v>
      </c>
      <c r="F1930" t="s">
        <v>74</v>
      </c>
      <c r="G1930" t="s">
        <v>75</v>
      </c>
      <c r="H1930">
        <v>1610612753</v>
      </c>
      <c r="I1930" s="4" t="str">
        <f t="shared" si="361"/>
        <v>161061275322501201</v>
      </c>
      <c r="J1930">
        <v>0</v>
      </c>
      <c r="K1930">
        <v>0</v>
      </c>
      <c r="L1930">
        <v>108</v>
      </c>
      <c r="M1930">
        <v>117</v>
      </c>
      <c r="N1930">
        <v>25</v>
      </c>
      <c r="O1930">
        <v>6</v>
      </c>
      <c r="P1930">
        <v>8</v>
      </c>
      <c r="Q1930" s="2">
        <f t="shared" si="362"/>
        <v>0.53275453827940011</v>
      </c>
      <c r="R1930" s="3">
        <f t="shared" si="363"/>
        <v>86.36</v>
      </c>
      <c r="S1930" s="3">
        <f t="shared" si="364"/>
        <v>71.040000000000006</v>
      </c>
      <c r="T1930" s="3">
        <f t="shared" si="365"/>
        <v>125.05789717461788</v>
      </c>
      <c r="U1930" s="3">
        <f t="shared" si="366"/>
        <v>164.69594594594591</v>
      </c>
      <c r="V1930" s="3">
        <f t="shared" si="367"/>
        <v>-39.63804877132803</v>
      </c>
      <c r="W1930" s="2">
        <f t="shared" si="368"/>
        <v>3.125</v>
      </c>
      <c r="X1930">
        <v>93</v>
      </c>
      <c r="Y1930">
        <v>42</v>
      </c>
      <c r="Z1930" s="2">
        <v>0.45200000000000001</v>
      </c>
      <c r="AA1930">
        <v>33</v>
      </c>
      <c r="AB1930">
        <v>8</v>
      </c>
      <c r="AC1930">
        <f t="shared" si="369"/>
        <v>24</v>
      </c>
      <c r="AD1930" s="2">
        <v>0.24199999999999999</v>
      </c>
      <c r="AE1930">
        <v>19</v>
      </c>
      <c r="AF1930">
        <v>16</v>
      </c>
      <c r="AG1930" s="2">
        <v>0.84199999999999997</v>
      </c>
      <c r="AH1930">
        <v>32</v>
      </c>
      <c r="AI1930">
        <v>7</v>
      </c>
      <c r="AJ1930">
        <v>39</v>
      </c>
      <c r="AK1930">
        <v>16</v>
      </c>
      <c r="AL1930">
        <v>8</v>
      </c>
      <c r="AM1930">
        <v>-9</v>
      </c>
      <c r="AN1930">
        <v>240</v>
      </c>
      <c r="AO1930">
        <v>30</v>
      </c>
      <c r="AP1930">
        <v>27</v>
      </c>
      <c r="AQ1930">
        <v>26</v>
      </c>
      <c r="AR1930">
        <v>25</v>
      </c>
      <c r="AS1930">
        <v>16</v>
      </c>
      <c r="AT1930">
        <v>19</v>
      </c>
      <c r="AU1930">
        <v>16</v>
      </c>
      <c r="AV1930">
        <v>60</v>
      </c>
      <c r="AW1930">
        <f t="shared" si="370"/>
        <v>8</v>
      </c>
      <c r="AX1930">
        <f t="shared" si="371"/>
        <v>68</v>
      </c>
      <c r="AY1930" t="s">
        <v>102</v>
      </c>
      <c r="AZ1930" s="1">
        <v>46000.75</v>
      </c>
      <c r="BA1930" s="1">
        <v>46000</v>
      </c>
      <c r="BB1930">
        <v>12</v>
      </c>
      <c r="BC1930" t="s">
        <v>122</v>
      </c>
      <c r="BD1930">
        <v>2025</v>
      </c>
    </row>
    <row r="1931" spans="1:56" x14ac:dyDescent="0.25">
      <c r="A1931">
        <v>22501201</v>
      </c>
      <c r="B1931" t="s">
        <v>74</v>
      </c>
      <c r="C1931" t="s">
        <v>75</v>
      </c>
      <c r="D1931">
        <v>1610612753</v>
      </c>
      <c r="E1931" t="str">
        <f t="shared" si="360"/>
        <v>161061275322501201</v>
      </c>
      <c r="F1931" t="s">
        <v>96</v>
      </c>
      <c r="G1931" t="s">
        <v>97</v>
      </c>
      <c r="H1931">
        <v>1610612748</v>
      </c>
      <c r="I1931" s="4" t="str">
        <f t="shared" si="361"/>
        <v>161061274822501201</v>
      </c>
      <c r="J1931">
        <v>1</v>
      </c>
      <c r="K1931">
        <v>1</v>
      </c>
      <c r="L1931">
        <v>117</v>
      </c>
      <c r="M1931">
        <v>108</v>
      </c>
      <c r="N1931">
        <v>30</v>
      </c>
      <c r="O1931">
        <v>6</v>
      </c>
      <c r="P1931">
        <v>5</v>
      </c>
      <c r="Q1931" s="2">
        <f t="shared" si="362"/>
        <v>0.6220757124627817</v>
      </c>
      <c r="R1931" s="3">
        <f t="shared" si="363"/>
        <v>71.040000000000006</v>
      </c>
      <c r="S1931" s="3">
        <f t="shared" si="364"/>
        <v>86.36</v>
      </c>
      <c r="T1931" s="3">
        <f t="shared" si="365"/>
        <v>164.69594594594591</v>
      </c>
      <c r="U1931" s="3">
        <f t="shared" si="366"/>
        <v>125.05789717461788</v>
      </c>
      <c r="V1931" s="3">
        <f t="shared" si="367"/>
        <v>39.63804877132803</v>
      </c>
      <c r="W1931" s="2">
        <f t="shared" si="368"/>
        <v>1.875</v>
      </c>
      <c r="X1931">
        <v>87</v>
      </c>
      <c r="Y1931">
        <v>44</v>
      </c>
      <c r="Z1931" s="2">
        <v>0.50600000000000001</v>
      </c>
      <c r="AA1931">
        <v>32</v>
      </c>
      <c r="AB1931">
        <v>15</v>
      </c>
      <c r="AC1931">
        <f t="shared" si="369"/>
        <v>45</v>
      </c>
      <c r="AD1931" s="2">
        <v>0.46899999999999997</v>
      </c>
      <c r="AE1931">
        <v>16</v>
      </c>
      <c r="AF1931">
        <v>14</v>
      </c>
      <c r="AG1931" s="2">
        <v>0.875</v>
      </c>
      <c r="AH1931">
        <v>40</v>
      </c>
      <c r="AI1931">
        <v>7</v>
      </c>
      <c r="AJ1931">
        <v>47</v>
      </c>
      <c r="AK1931">
        <v>19</v>
      </c>
      <c r="AL1931">
        <v>16</v>
      </c>
      <c r="AM1931">
        <v>9</v>
      </c>
      <c r="AN1931">
        <v>240</v>
      </c>
      <c r="AO1931">
        <v>17</v>
      </c>
      <c r="AP1931">
        <v>39</v>
      </c>
      <c r="AQ1931">
        <v>33</v>
      </c>
      <c r="AR1931">
        <v>28</v>
      </c>
      <c r="AS1931">
        <v>14</v>
      </c>
      <c r="AT1931">
        <v>14</v>
      </c>
      <c r="AU1931">
        <v>8</v>
      </c>
      <c r="AV1931">
        <v>52</v>
      </c>
      <c r="AW1931">
        <f t="shared" si="370"/>
        <v>6</v>
      </c>
      <c r="AX1931">
        <f t="shared" si="371"/>
        <v>58</v>
      </c>
      <c r="AY1931" t="s">
        <v>102</v>
      </c>
      <c r="AZ1931" s="1">
        <v>46000.75</v>
      </c>
      <c r="BA1931" s="1">
        <v>46000</v>
      </c>
      <c r="BB1931">
        <v>12</v>
      </c>
      <c r="BC1931" t="s">
        <v>122</v>
      </c>
      <c r="BD1931">
        <v>2025</v>
      </c>
    </row>
    <row r="1932" spans="1:56" x14ac:dyDescent="0.25">
      <c r="A1932">
        <v>22500366</v>
      </c>
      <c r="B1932" t="s">
        <v>105</v>
      </c>
      <c r="C1932" t="s">
        <v>106</v>
      </c>
      <c r="D1932">
        <v>1610612740</v>
      </c>
      <c r="E1932" t="str">
        <f t="shared" si="360"/>
        <v>161061274022500366</v>
      </c>
      <c r="F1932" t="s">
        <v>53</v>
      </c>
      <c r="G1932" t="s">
        <v>54</v>
      </c>
      <c r="H1932">
        <v>1610612759</v>
      </c>
      <c r="I1932" s="4" t="str">
        <f t="shared" si="361"/>
        <v>161061275922500366</v>
      </c>
      <c r="J1932">
        <v>1</v>
      </c>
      <c r="K1932">
        <v>0</v>
      </c>
      <c r="L1932">
        <v>132</v>
      </c>
      <c r="M1932">
        <v>135</v>
      </c>
      <c r="N1932">
        <v>35</v>
      </c>
      <c r="O1932">
        <v>6</v>
      </c>
      <c r="P1932">
        <v>8</v>
      </c>
      <c r="Q1932" s="2">
        <f t="shared" si="362"/>
        <v>0.66371681415929207</v>
      </c>
      <c r="R1932" s="3">
        <f t="shared" si="363"/>
        <v>86.44</v>
      </c>
      <c r="S1932" s="3">
        <f t="shared" si="364"/>
        <v>84</v>
      </c>
      <c r="T1932" s="3">
        <f t="shared" si="365"/>
        <v>152.70708005552984</v>
      </c>
      <c r="U1932" s="3">
        <f t="shared" si="366"/>
        <v>160.71428571428572</v>
      </c>
      <c r="V1932" s="3">
        <f t="shared" si="367"/>
        <v>-8.0072056587558791</v>
      </c>
      <c r="W1932" s="2">
        <f t="shared" si="368"/>
        <v>3.8888888888888888</v>
      </c>
      <c r="X1932">
        <v>88</v>
      </c>
      <c r="Y1932">
        <v>51</v>
      </c>
      <c r="Z1932" s="2">
        <v>0.57999999999999996</v>
      </c>
      <c r="AA1932">
        <v>26</v>
      </c>
      <c r="AB1932">
        <v>7</v>
      </c>
      <c r="AC1932">
        <f t="shared" si="369"/>
        <v>21</v>
      </c>
      <c r="AD1932" s="2">
        <v>0.26900000000000002</v>
      </c>
      <c r="AE1932">
        <v>26</v>
      </c>
      <c r="AF1932">
        <v>23</v>
      </c>
      <c r="AG1932" s="2">
        <v>0.88500000000000001</v>
      </c>
      <c r="AH1932">
        <v>29</v>
      </c>
      <c r="AI1932">
        <v>4</v>
      </c>
      <c r="AJ1932">
        <v>33</v>
      </c>
      <c r="AK1932">
        <v>23</v>
      </c>
      <c r="AL1932">
        <v>9</v>
      </c>
      <c r="AM1932">
        <v>-3</v>
      </c>
      <c r="AN1932">
        <v>240</v>
      </c>
      <c r="AO1932">
        <v>25</v>
      </c>
      <c r="AP1932">
        <v>32</v>
      </c>
      <c r="AQ1932">
        <v>45</v>
      </c>
      <c r="AR1932">
        <v>30</v>
      </c>
      <c r="AS1932">
        <v>4</v>
      </c>
      <c r="AT1932">
        <v>16</v>
      </c>
      <c r="AU1932">
        <v>17</v>
      </c>
      <c r="AV1932">
        <v>84</v>
      </c>
      <c r="AW1932">
        <f t="shared" si="370"/>
        <v>4</v>
      </c>
      <c r="AX1932">
        <f t="shared" si="371"/>
        <v>88</v>
      </c>
      <c r="AY1932" t="s">
        <v>102</v>
      </c>
      <c r="AZ1932" s="1">
        <v>45999.833333333336</v>
      </c>
      <c r="BA1932" s="1">
        <v>45999</v>
      </c>
      <c r="BB1932">
        <v>12</v>
      </c>
      <c r="BC1932" t="s">
        <v>122</v>
      </c>
      <c r="BD1932">
        <v>2025</v>
      </c>
    </row>
    <row r="1933" spans="1:56" x14ac:dyDescent="0.25">
      <c r="A1933">
        <v>22500366</v>
      </c>
      <c r="B1933" t="s">
        <v>53</v>
      </c>
      <c r="C1933" t="s">
        <v>54</v>
      </c>
      <c r="D1933">
        <v>1610612759</v>
      </c>
      <c r="E1933" t="str">
        <f t="shared" si="360"/>
        <v>161061275922500366</v>
      </c>
      <c r="F1933" t="s">
        <v>105</v>
      </c>
      <c r="G1933" t="s">
        <v>106</v>
      </c>
      <c r="H1933">
        <v>1610612740</v>
      </c>
      <c r="I1933" s="4" t="str">
        <f t="shared" si="361"/>
        <v>161061274022500366</v>
      </c>
      <c r="J1933">
        <v>0</v>
      </c>
      <c r="K1933">
        <v>1</v>
      </c>
      <c r="L1933">
        <v>135</v>
      </c>
      <c r="M1933">
        <v>132</v>
      </c>
      <c r="N1933">
        <v>29</v>
      </c>
      <c r="O1933">
        <v>0</v>
      </c>
      <c r="P1933">
        <v>5</v>
      </c>
      <c r="Q1933" s="2">
        <f t="shared" si="362"/>
        <v>0.61926605504587151</v>
      </c>
      <c r="R1933" s="3">
        <f t="shared" si="363"/>
        <v>84</v>
      </c>
      <c r="S1933" s="3">
        <f t="shared" si="364"/>
        <v>86.44</v>
      </c>
      <c r="T1933" s="3">
        <f t="shared" si="365"/>
        <v>160.71428571428572</v>
      </c>
      <c r="U1933" s="3">
        <f t="shared" si="366"/>
        <v>152.70708005552984</v>
      </c>
      <c r="V1933" s="3">
        <f t="shared" si="367"/>
        <v>8.0072056587558791</v>
      </c>
      <c r="W1933" s="2">
        <f t="shared" si="368"/>
        <v>2.2307692307692308</v>
      </c>
      <c r="X1933">
        <v>98</v>
      </c>
      <c r="Y1933">
        <v>49</v>
      </c>
      <c r="Z1933" s="2">
        <v>0.5</v>
      </c>
      <c r="AA1933">
        <v>36</v>
      </c>
      <c r="AB1933">
        <v>17</v>
      </c>
      <c r="AC1933">
        <f t="shared" si="369"/>
        <v>51</v>
      </c>
      <c r="AD1933" s="2">
        <v>0.47199999999999998</v>
      </c>
      <c r="AE1933">
        <v>25</v>
      </c>
      <c r="AF1933">
        <v>20</v>
      </c>
      <c r="AG1933" s="2">
        <v>0.8</v>
      </c>
      <c r="AH1933">
        <v>31</v>
      </c>
      <c r="AI1933">
        <v>12</v>
      </c>
      <c r="AJ1933">
        <v>43</v>
      </c>
      <c r="AK1933">
        <v>19</v>
      </c>
      <c r="AL1933">
        <v>13</v>
      </c>
      <c r="AM1933">
        <v>3</v>
      </c>
      <c r="AN1933">
        <v>240</v>
      </c>
      <c r="AO1933">
        <v>35</v>
      </c>
      <c r="AP1933">
        <v>42</v>
      </c>
      <c r="AQ1933">
        <v>23</v>
      </c>
      <c r="AR1933">
        <v>35</v>
      </c>
      <c r="AS1933">
        <v>25</v>
      </c>
      <c r="AT1933">
        <v>22</v>
      </c>
      <c r="AU1933">
        <v>16</v>
      </c>
      <c r="AV1933">
        <v>62</v>
      </c>
      <c r="AW1933">
        <f t="shared" si="370"/>
        <v>2</v>
      </c>
      <c r="AX1933">
        <f t="shared" si="371"/>
        <v>64</v>
      </c>
      <c r="AY1933" t="s">
        <v>102</v>
      </c>
      <c r="AZ1933" s="1">
        <v>45999.833333333336</v>
      </c>
      <c r="BA1933" s="1">
        <v>45999</v>
      </c>
      <c r="BB1933">
        <v>12</v>
      </c>
      <c r="BC1933" t="s">
        <v>122</v>
      </c>
      <c r="BD1933">
        <v>2025</v>
      </c>
    </row>
    <row r="1934" spans="1:56" x14ac:dyDescent="0.25">
      <c r="A1934">
        <v>22500365</v>
      </c>
      <c r="B1934" t="s">
        <v>66</v>
      </c>
      <c r="C1934" t="s">
        <v>67</v>
      </c>
      <c r="D1934">
        <v>1610612750</v>
      </c>
      <c r="E1934" t="str">
        <f t="shared" si="360"/>
        <v>161061275022500365</v>
      </c>
      <c r="F1934" t="s">
        <v>87</v>
      </c>
      <c r="G1934" t="s">
        <v>88</v>
      </c>
      <c r="H1934">
        <v>1610612756</v>
      </c>
      <c r="I1934" s="4" t="str">
        <f t="shared" si="361"/>
        <v>161061275622500365</v>
      </c>
      <c r="J1934">
        <v>1</v>
      </c>
      <c r="K1934">
        <v>0</v>
      </c>
      <c r="L1934">
        <v>105</v>
      </c>
      <c r="M1934">
        <v>108</v>
      </c>
      <c r="N1934">
        <v>26</v>
      </c>
      <c r="O1934">
        <v>1</v>
      </c>
      <c r="P1934">
        <v>5</v>
      </c>
      <c r="Q1934" s="2">
        <f t="shared" si="362"/>
        <v>0.56378865979381443</v>
      </c>
      <c r="R1934" s="3">
        <f t="shared" si="363"/>
        <v>67.12</v>
      </c>
      <c r="S1934" s="3">
        <f t="shared" si="364"/>
        <v>75.8</v>
      </c>
      <c r="T1934" s="3">
        <f t="shared" si="365"/>
        <v>156.43623361144219</v>
      </c>
      <c r="U1934" s="3">
        <f t="shared" si="366"/>
        <v>142.48021108179421</v>
      </c>
      <c r="V1934" s="3">
        <f t="shared" si="367"/>
        <v>13.956022529647981</v>
      </c>
      <c r="W1934" s="2">
        <f t="shared" si="368"/>
        <v>2</v>
      </c>
      <c r="X1934">
        <v>83</v>
      </c>
      <c r="Y1934">
        <v>39</v>
      </c>
      <c r="Z1934" s="2">
        <v>0.47</v>
      </c>
      <c r="AA1934">
        <v>42</v>
      </c>
      <c r="AB1934">
        <v>11</v>
      </c>
      <c r="AC1934">
        <f t="shared" si="369"/>
        <v>33</v>
      </c>
      <c r="AD1934" s="2">
        <v>0.26200000000000001</v>
      </c>
      <c r="AE1934">
        <v>23</v>
      </c>
      <c r="AF1934">
        <v>16</v>
      </c>
      <c r="AG1934" s="2">
        <v>0.69599999999999995</v>
      </c>
      <c r="AH1934">
        <v>33</v>
      </c>
      <c r="AI1934">
        <v>13</v>
      </c>
      <c r="AJ1934">
        <v>46</v>
      </c>
      <c r="AK1934">
        <v>20</v>
      </c>
      <c r="AL1934">
        <v>13</v>
      </c>
      <c r="AM1934">
        <v>-3</v>
      </c>
      <c r="AN1934">
        <v>240</v>
      </c>
      <c r="AO1934">
        <v>23</v>
      </c>
      <c r="AP1934">
        <v>34</v>
      </c>
      <c r="AQ1934">
        <v>27</v>
      </c>
      <c r="AR1934">
        <v>21</v>
      </c>
      <c r="AS1934">
        <v>2</v>
      </c>
      <c r="AT1934">
        <v>9</v>
      </c>
      <c r="AU1934">
        <v>14</v>
      </c>
      <c r="AV1934">
        <v>40</v>
      </c>
      <c r="AW1934">
        <f t="shared" si="370"/>
        <v>16</v>
      </c>
      <c r="AX1934">
        <f t="shared" si="371"/>
        <v>56</v>
      </c>
      <c r="AY1934" t="s">
        <v>102</v>
      </c>
      <c r="AZ1934" s="1">
        <v>45999.8125</v>
      </c>
      <c r="BA1934" s="1">
        <v>45999</v>
      </c>
      <c r="BB1934">
        <v>12</v>
      </c>
      <c r="BC1934" t="s">
        <v>122</v>
      </c>
      <c r="BD1934">
        <v>2025</v>
      </c>
    </row>
    <row r="1935" spans="1:56" x14ac:dyDescent="0.25">
      <c r="A1935">
        <v>22500365</v>
      </c>
      <c r="B1935" t="s">
        <v>87</v>
      </c>
      <c r="C1935" t="s">
        <v>88</v>
      </c>
      <c r="D1935">
        <v>1610612756</v>
      </c>
      <c r="E1935" t="str">
        <f t="shared" si="360"/>
        <v>161061275622500365</v>
      </c>
      <c r="F1935" t="s">
        <v>66</v>
      </c>
      <c r="G1935" t="s">
        <v>67</v>
      </c>
      <c r="H1935">
        <v>1610612750</v>
      </c>
      <c r="I1935" s="4" t="str">
        <f t="shared" si="361"/>
        <v>161061275022500365</v>
      </c>
      <c r="J1935">
        <v>0</v>
      </c>
      <c r="K1935">
        <v>1</v>
      </c>
      <c r="L1935">
        <v>108</v>
      </c>
      <c r="M1935">
        <v>105</v>
      </c>
      <c r="N1935">
        <v>26</v>
      </c>
      <c r="O1935">
        <v>2</v>
      </c>
      <c r="P1935">
        <v>8</v>
      </c>
      <c r="Q1935" s="2">
        <f t="shared" si="362"/>
        <v>0.54655870445344135</v>
      </c>
      <c r="R1935" s="3">
        <f t="shared" si="363"/>
        <v>75.8</v>
      </c>
      <c r="S1935" s="3">
        <f t="shared" si="364"/>
        <v>67.12</v>
      </c>
      <c r="T1935" s="3">
        <f t="shared" si="365"/>
        <v>142.48021108179421</v>
      </c>
      <c r="U1935" s="3">
        <f t="shared" si="366"/>
        <v>156.43623361144219</v>
      </c>
      <c r="V1935" s="3">
        <f t="shared" si="367"/>
        <v>-13.956022529647981</v>
      </c>
      <c r="W1935" s="2">
        <f t="shared" si="368"/>
        <v>2.8888888888888888</v>
      </c>
      <c r="X1935">
        <v>90</v>
      </c>
      <c r="Y1935">
        <v>41</v>
      </c>
      <c r="Z1935" s="2">
        <v>0.45600000000000002</v>
      </c>
      <c r="AA1935">
        <v>33</v>
      </c>
      <c r="AB1935">
        <v>12</v>
      </c>
      <c r="AC1935">
        <f t="shared" si="369"/>
        <v>36</v>
      </c>
      <c r="AD1935" s="2">
        <v>0.36399999999999999</v>
      </c>
      <c r="AE1935">
        <v>20</v>
      </c>
      <c r="AF1935">
        <v>14</v>
      </c>
      <c r="AG1935" s="2">
        <v>0.7</v>
      </c>
      <c r="AH1935">
        <v>29</v>
      </c>
      <c r="AI1935">
        <v>14</v>
      </c>
      <c r="AJ1935">
        <v>43</v>
      </c>
      <c r="AK1935">
        <v>20</v>
      </c>
      <c r="AL1935">
        <v>9</v>
      </c>
      <c r="AM1935">
        <v>3</v>
      </c>
      <c r="AN1935">
        <v>240</v>
      </c>
      <c r="AO1935">
        <v>29</v>
      </c>
      <c r="AP1935">
        <v>32</v>
      </c>
      <c r="AQ1935">
        <v>23</v>
      </c>
      <c r="AR1935">
        <v>24</v>
      </c>
      <c r="AS1935">
        <v>11</v>
      </c>
      <c r="AT1935">
        <v>5</v>
      </c>
      <c r="AU1935">
        <v>24</v>
      </c>
      <c r="AV1935">
        <v>50</v>
      </c>
      <c r="AW1935">
        <f t="shared" si="370"/>
        <v>8</v>
      </c>
      <c r="AX1935">
        <f t="shared" si="371"/>
        <v>58</v>
      </c>
      <c r="AY1935" t="s">
        <v>102</v>
      </c>
      <c r="AZ1935" s="1">
        <v>45999.8125</v>
      </c>
      <c r="BA1935" s="1">
        <v>45999</v>
      </c>
      <c r="BB1935">
        <v>12</v>
      </c>
      <c r="BC1935" t="s">
        <v>122</v>
      </c>
      <c r="BD1935">
        <v>2025</v>
      </c>
    </row>
    <row r="1936" spans="1:56" x14ac:dyDescent="0.25">
      <c r="A1936">
        <v>22500364</v>
      </c>
      <c r="B1936" t="s">
        <v>113</v>
      </c>
      <c r="C1936" t="s">
        <v>114</v>
      </c>
      <c r="D1936">
        <v>1610612754</v>
      </c>
      <c r="E1936" t="str">
        <f t="shared" si="360"/>
        <v>161061275422500364</v>
      </c>
      <c r="F1936" t="s">
        <v>109</v>
      </c>
      <c r="G1936" t="s">
        <v>110</v>
      </c>
      <c r="H1936">
        <v>1610612758</v>
      </c>
      <c r="I1936" s="4" t="str">
        <f t="shared" si="361"/>
        <v>161061275822500364</v>
      </c>
      <c r="J1936">
        <v>1</v>
      </c>
      <c r="K1936">
        <v>1</v>
      </c>
      <c r="L1936">
        <v>116</v>
      </c>
      <c r="M1936">
        <v>105</v>
      </c>
      <c r="N1936">
        <v>25</v>
      </c>
      <c r="O1936">
        <v>7</v>
      </c>
      <c r="P1936">
        <v>14</v>
      </c>
      <c r="Q1936" s="2">
        <f t="shared" si="362"/>
        <v>0.58397100281917036</v>
      </c>
      <c r="R1936" s="3">
        <f t="shared" si="363"/>
        <v>76.319999999999993</v>
      </c>
      <c r="S1936" s="3">
        <f t="shared" si="364"/>
        <v>64.12</v>
      </c>
      <c r="T1936" s="3">
        <f t="shared" si="365"/>
        <v>151.99161425576523</v>
      </c>
      <c r="U1936" s="3">
        <f t="shared" si="366"/>
        <v>163.75545851528383</v>
      </c>
      <c r="V1936" s="3">
        <f t="shared" si="367"/>
        <v>-11.763844259518606</v>
      </c>
      <c r="W1936" s="2">
        <f t="shared" si="368"/>
        <v>1.9230769230769231</v>
      </c>
      <c r="X1936">
        <v>87</v>
      </c>
      <c r="Y1936">
        <v>38</v>
      </c>
      <c r="Z1936" s="2">
        <v>0.437</v>
      </c>
      <c r="AA1936">
        <v>35</v>
      </c>
      <c r="AB1936">
        <v>14</v>
      </c>
      <c r="AC1936">
        <f t="shared" si="369"/>
        <v>42</v>
      </c>
      <c r="AD1936" s="2">
        <v>0.4</v>
      </c>
      <c r="AE1936">
        <v>28</v>
      </c>
      <c r="AF1936">
        <v>26</v>
      </c>
      <c r="AG1936" s="2">
        <v>0.92900000000000005</v>
      </c>
      <c r="AH1936">
        <v>31</v>
      </c>
      <c r="AI1936">
        <v>10</v>
      </c>
      <c r="AJ1936">
        <v>41</v>
      </c>
      <c r="AK1936">
        <v>15</v>
      </c>
      <c r="AL1936">
        <v>13</v>
      </c>
      <c r="AM1936">
        <v>11</v>
      </c>
      <c r="AN1936">
        <v>240</v>
      </c>
      <c r="AO1936">
        <v>35</v>
      </c>
      <c r="AP1936">
        <v>31</v>
      </c>
      <c r="AQ1936">
        <v>26</v>
      </c>
      <c r="AR1936">
        <v>24</v>
      </c>
      <c r="AS1936">
        <v>19</v>
      </c>
      <c r="AT1936">
        <v>12</v>
      </c>
      <c r="AU1936">
        <v>17</v>
      </c>
      <c r="AV1936">
        <v>34</v>
      </c>
      <c r="AW1936">
        <f t="shared" si="370"/>
        <v>14</v>
      </c>
      <c r="AX1936">
        <f t="shared" si="371"/>
        <v>48</v>
      </c>
      <c r="AY1936" t="s">
        <v>102</v>
      </c>
      <c r="AZ1936" s="1">
        <v>45999.791666666664</v>
      </c>
      <c r="BA1936" s="1">
        <v>45999</v>
      </c>
      <c r="BB1936">
        <v>12</v>
      </c>
      <c r="BC1936" t="s">
        <v>122</v>
      </c>
      <c r="BD1936">
        <v>2025</v>
      </c>
    </row>
    <row r="1937" spans="1:56" x14ac:dyDescent="0.25">
      <c r="A1937">
        <v>22500364</v>
      </c>
      <c r="B1937" t="s">
        <v>109</v>
      </c>
      <c r="C1937" t="s">
        <v>110</v>
      </c>
      <c r="D1937">
        <v>1610612758</v>
      </c>
      <c r="E1937" t="str">
        <f t="shared" si="360"/>
        <v>161061275822500364</v>
      </c>
      <c r="F1937" t="s">
        <v>113</v>
      </c>
      <c r="G1937" t="s">
        <v>114</v>
      </c>
      <c r="H1937">
        <v>1610612754</v>
      </c>
      <c r="I1937" s="4" t="str">
        <f t="shared" si="361"/>
        <v>161061275422500364</v>
      </c>
      <c r="J1937">
        <v>0</v>
      </c>
      <c r="K1937">
        <v>0</v>
      </c>
      <c r="L1937">
        <v>105</v>
      </c>
      <c r="M1937">
        <v>116</v>
      </c>
      <c r="N1937">
        <v>28</v>
      </c>
      <c r="O1937">
        <v>4</v>
      </c>
      <c r="P1937">
        <v>6</v>
      </c>
      <c r="Q1937" s="2">
        <f t="shared" si="362"/>
        <v>0.53505911129229511</v>
      </c>
      <c r="R1937" s="3">
        <f t="shared" si="363"/>
        <v>64.12</v>
      </c>
      <c r="S1937" s="3">
        <f t="shared" si="364"/>
        <v>76.319999999999993</v>
      </c>
      <c r="T1937" s="3">
        <f t="shared" si="365"/>
        <v>163.75545851528383</v>
      </c>
      <c r="U1937" s="3">
        <f t="shared" si="366"/>
        <v>151.99161425576523</v>
      </c>
      <c r="V1937" s="3">
        <f t="shared" si="367"/>
        <v>11.763844259518606</v>
      </c>
      <c r="W1937" s="2">
        <f t="shared" si="368"/>
        <v>1.4736842105263157</v>
      </c>
      <c r="X1937">
        <v>88</v>
      </c>
      <c r="Y1937">
        <v>41</v>
      </c>
      <c r="Z1937" s="2">
        <v>0.46600000000000003</v>
      </c>
      <c r="AA1937">
        <v>22</v>
      </c>
      <c r="AB1937">
        <v>7</v>
      </c>
      <c r="AC1937">
        <f t="shared" si="369"/>
        <v>21</v>
      </c>
      <c r="AD1937" s="2">
        <v>0.318</v>
      </c>
      <c r="AE1937">
        <v>23</v>
      </c>
      <c r="AF1937">
        <v>16</v>
      </c>
      <c r="AG1937" s="2">
        <v>0.69599999999999995</v>
      </c>
      <c r="AH1937">
        <v>36</v>
      </c>
      <c r="AI1937">
        <v>15</v>
      </c>
      <c r="AJ1937">
        <v>51</v>
      </c>
      <c r="AK1937">
        <v>18</v>
      </c>
      <c r="AL1937">
        <v>19</v>
      </c>
      <c r="AM1937">
        <v>-11</v>
      </c>
      <c r="AN1937">
        <v>240</v>
      </c>
      <c r="AO1937">
        <v>23</v>
      </c>
      <c r="AP1937">
        <v>28</v>
      </c>
      <c r="AQ1937">
        <v>37</v>
      </c>
      <c r="AR1937">
        <v>17</v>
      </c>
      <c r="AS1937">
        <v>4</v>
      </c>
      <c r="AT1937">
        <v>12</v>
      </c>
      <c r="AU1937">
        <v>16</v>
      </c>
      <c r="AV1937">
        <v>50</v>
      </c>
      <c r="AW1937">
        <f t="shared" si="370"/>
        <v>18</v>
      </c>
      <c r="AX1937">
        <f t="shared" si="371"/>
        <v>68</v>
      </c>
      <c r="AY1937" t="s">
        <v>102</v>
      </c>
      <c r="AZ1937" s="1">
        <v>45999.791666666664</v>
      </c>
      <c r="BA1937" s="1">
        <v>45999</v>
      </c>
      <c r="BB1937">
        <v>12</v>
      </c>
      <c r="BC1937" t="s">
        <v>122</v>
      </c>
      <c r="BD1937">
        <v>2025</v>
      </c>
    </row>
    <row r="1938" spans="1:56" x14ac:dyDescent="0.25">
      <c r="A1938">
        <v>22500363</v>
      </c>
      <c r="B1938" t="s">
        <v>107</v>
      </c>
      <c r="C1938" t="s">
        <v>108</v>
      </c>
      <c r="D1938">
        <v>1610612762</v>
      </c>
      <c r="E1938" t="str">
        <f t="shared" si="360"/>
        <v>161061276222500363</v>
      </c>
      <c r="F1938" t="s">
        <v>59</v>
      </c>
      <c r="G1938" t="s">
        <v>60</v>
      </c>
      <c r="H1938">
        <v>1610612760</v>
      </c>
      <c r="I1938" s="4" t="str">
        <f t="shared" si="361"/>
        <v>161061276022500363</v>
      </c>
      <c r="J1938">
        <v>1</v>
      </c>
      <c r="K1938">
        <v>0</v>
      </c>
      <c r="L1938">
        <v>101</v>
      </c>
      <c r="M1938">
        <v>131</v>
      </c>
      <c r="N1938">
        <v>25</v>
      </c>
      <c r="O1938">
        <v>3</v>
      </c>
      <c r="P1938">
        <v>6</v>
      </c>
      <c r="Q1938" s="2">
        <f t="shared" si="362"/>
        <v>0.55937084625609212</v>
      </c>
      <c r="R1938" s="3">
        <f t="shared" si="363"/>
        <v>67.28</v>
      </c>
      <c r="S1938" s="3">
        <f t="shared" si="364"/>
        <v>74.92</v>
      </c>
      <c r="T1938" s="3">
        <f t="shared" si="365"/>
        <v>150.11890606420928</v>
      </c>
      <c r="U1938" s="3">
        <f t="shared" si="366"/>
        <v>174.85317672183663</v>
      </c>
      <c r="V1938" s="3">
        <f t="shared" si="367"/>
        <v>-24.734270657627349</v>
      </c>
      <c r="W1938" s="2">
        <f t="shared" si="368"/>
        <v>1.4705882352941178</v>
      </c>
      <c r="X1938">
        <v>85</v>
      </c>
      <c r="Y1938">
        <v>40</v>
      </c>
      <c r="Z1938" s="2">
        <v>0.47099999999999997</v>
      </c>
      <c r="AA1938">
        <v>36</v>
      </c>
      <c r="AB1938">
        <v>12</v>
      </c>
      <c r="AC1938">
        <f t="shared" si="369"/>
        <v>36</v>
      </c>
      <c r="AD1938" s="2">
        <v>0.33300000000000002</v>
      </c>
      <c r="AE1938">
        <v>12</v>
      </c>
      <c r="AF1938">
        <v>9</v>
      </c>
      <c r="AG1938" s="2">
        <v>0.75</v>
      </c>
      <c r="AH1938">
        <v>31</v>
      </c>
      <c r="AI1938">
        <v>6</v>
      </c>
      <c r="AJ1938">
        <v>37</v>
      </c>
      <c r="AK1938">
        <v>17</v>
      </c>
      <c r="AL1938">
        <v>17</v>
      </c>
      <c r="AM1938">
        <v>-30</v>
      </c>
      <c r="AN1938">
        <v>240</v>
      </c>
      <c r="AO1938">
        <v>20</v>
      </c>
      <c r="AP1938">
        <v>28</v>
      </c>
      <c r="AQ1938">
        <v>23</v>
      </c>
      <c r="AR1938">
        <v>30</v>
      </c>
      <c r="AS1938">
        <v>1</v>
      </c>
      <c r="AT1938">
        <v>4</v>
      </c>
      <c r="AU1938">
        <v>9</v>
      </c>
      <c r="AV1938">
        <v>48</v>
      </c>
      <c r="AW1938">
        <f t="shared" si="370"/>
        <v>8</v>
      </c>
      <c r="AX1938">
        <f t="shared" si="371"/>
        <v>56</v>
      </c>
      <c r="AY1938" t="s">
        <v>102</v>
      </c>
      <c r="AZ1938" s="1">
        <v>45998.833333333336</v>
      </c>
      <c r="BA1938" s="1">
        <v>45998</v>
      </c>
      <c r="BB1938">
        <v>12</v>
      </c>
      <c r="BC1938" t="s">
        <v>122</v>
      </c>
      <c r="BD1938">
        <v>2025</v>
      </c>
    </row>
    <row r="1939" spans="1:56" x14ac:dyDescent="0.25">
      <c r="A1939">
        <v>22500363</v>
      </c>
      <c r="B1939" t="s">
        <v>59</v>
      </c>
      <c r="C1939" t="s">
        <v>60</v>
      </c>
      <c r="D1939">
        <v>1610612760</v>
      </c>
      <c r="E1939" t="str">
        <f t="shared" si="360"/>
        <v>161061276022500363</v>
      </c>
      <c r="F1939" t="s">
        <v>107</v>
      </c>
      <c r="G1939" t="s">
        <v>108</v>
      </c>
      <c r="H1939">
        <v>1610612762</v>
      </c>
      <c r="I1939" s="4" t="str">
        <f t="shared" si="361"/>
        <v>161061276222500363</v>
      </c>
      <c r="J1939">
        <v>0</v>
      </c>
      <c r="K1939">
        <v>1</v>
      </c>
      <c r="L1939">
        <v>131</v>
      </c>
      <c r="M1939">
        <v>101</v>
      </c>
      <c r="N1939">
        <v>32</v>
      </c>
      <c r="O1939">
        <v>3</v>
      </c>
      <c r="P1939">
        <v>9</v>
      </c>
      <c r="Q1939" s="2">
        <f t="shared" si="362"/>
        <v>0.68286071726438702</v>
      </c>
      <c r="R1939" s="3">
        <f t="shared" si="363"/>
        <v>74.92</v>
      </c>
      <c r="S1939" s="3">
        <f t="shared" si="364"/>
        <v>67.28</v>
      </c>
      <c r="T1939" s="3">
        <f t="shared" si="365"/>
        <v>174.85317672183663</v>
      </c>
      <c r="U1939" s="3">
        <f t="shared" si="366"/>
        <v>150.11890606420928</v>
      </c>
      <c r="V1939" s="3">
        <f t="shared" si="367"/>
        <v>24.734270657627349</v>
      </c>
      <c r="W1939" s="2">
        <f t="shared" si="368"/>
        <v>2.4615384615384617</v>
      </c>
      <c r="X1939">
        <v>88</v>
      </c>
      <c r="Y1939">
        <v>51</v>
      </c>
      <c r="Z1939" s="2">
        <v>0.57999999999999996</v>
      </c>
      <c r="AA1939">
        <v>42</v>
      </c>
      <c r="AB1939">
        <v>21</v>
      </c>
      <c r="AC1939">
        <f t="shared" si="369"/>
        <v>63</v>
      </c>
      <c r="AD1939" s="2">
        <v>0.5</v>
      </c>
      <c r="AE1939">
        <v>18</v>
      </c>
      <c r="AF1939">
        <v>8</v>
      </c>
      <c r="AG1939" s="2">
        <v>0.44400000000000001</v>
      </c>
      <c r="AH1939">
        <v>36</v>
      </c>
      <c r="AI1939">
        <v>8</v>
      </c>
      <c r="AJ1939">
        <v>44</v>
      </c>
      <c r="AK1939">
        <v>20</v>
      </c>
      <c r="AL1939">
        <v>13</v>
      </c>
      <c r="AM1939">
        <v>30</v>
      </c>
      <c r="AN1939">
        <v>240</v>
      </c>
      <c r="AO1939">
        <v>45</v>
      </c>
      <c r="AP1939">
        <v>29</v>
      </c>
      <c r="AQ1939">
        <v>32</v>
      </c>
      <c r="AR1939">
        <v>25</v>
      </c>
      <c r="AS1939">
        <v>42</v>
      </c>
      <c r="AT1939">
        <v>17</v>
      </c>
      <c r="AU1939">
        <v>27</v>
      </c>
      <c r="AV1939">
        <v>52</v>
      </c>
      <c r="AW1939">
        <f t="shared" si="370"/>
        <v>8</v>
      </c>
      <c r="AX1939">
        <f t="shared" si="371"/>
        <v>60</v>
      </c>
      <c r="AY1939" t="s">
        <v>102</v>
      </c>
      <c r="AZ1939" s="1">
        <v>45998.833333333336</v>
      </c>
      <c r="BA1939" s="1">
        <v>45998</v>
      </c>
      <c r="BB1939">
        <v>12</v>
      </c>
      <c r="BC1939" t="s">
        <v>122</v>
      </c>
      <c r="BD1939">
        <v>2025</v>
      </c>
    </row>
    <row r="1940" spans="1:56" x14ac:dyDescent="0.25">
      <c r="A1940">
        <v>22500362</v>
      </c>
      <c r="B1940" t="s">
        <v>70</v>
      </c>
      <c r="C1940" t="s">
        <v>71</v>
      </c>
      <c r="D1940">
        <v>1610612755</v>
      </c>
      <c r="E1940" t="str">
        <f t="shared" si="360"/>
        <v>161061275522500362</v>
      </c>
      <c r="F1940" t="s">
        <v>68</v>
      </c>
      <c r="G1940" t="s">
        <v>69</v>
      </c>
      <c r="H1940">
        <v>1610612747</v>
      </c>
      <c r="I1940" s="4" t="str">
        <f t="shared" si="361"/>
        <v>161061274722500362</v>
      </c>
      <c r="J1940">
        <v>1</v>
      </c>
      <c r="K1940">
        <v>0</v>
      </c>
      <c r="L1940">
        <v>108</v>
      </c>
      <c r="M1940">
        <v>112</v>
      </c>
      <c r="N1940">
        <v>21</v>
      </c>
      <c r="O1940">
        <v>4</v>
      </c>
      <c r="P1940">
        <v>5</v>
      </c>
      <c r="Q1940" s="2">
        <f t="shared" si="362"/>
        <v>0.47602256699576873</v>
      </c>
      <c r="R1940" s="3">
        <f t="shared" si="363"/>
        <v>90.44</v>
      </c>
      <c r="S1940" s="3">
        <f t="shared" si="364"/>
        <v>78.88</v>
      </c>
      <c r="T1940" s="3">
        <f t="shared" si="365"/>
        <v>119.41618752764265</v>
      </c>
      <c r="U1940" s="3">
        <f t="shared" si="366"/>
        <v>141.98782961460446</v>
      </c>
      <c r="V1940" s="3">
        <f t="shared" si="367"/>
        <v>-22.571642086961816</v>
      </c>
      <c r="W1940" s="2">
        <f t="shared" si="368"/>
        <v>3.5</v>
      </c>
      <c r="X1940">
        <v>102</v>
      </c>
      <c r="Y1940">
        <v>36</v>
      </c>
      <c r="Z1940" s="2">
        <v>0.35299999999999998</v>
      </c>
      <c r="AA1940">
        <v>36</v>
      </c>
      <c r="AB1940">
        <v>13</v>
      </c>
      <c r="AC1940">
        <f t="shared" si="369"/>
        <v>39</v>
      </c>
      <c r="AD1940" s="2">
        <v>0.36099999999999999</v>
      </c>
      <c r="AE1940">
        <v>26</v>
      </c>
      <c r="AF1940">
        <v>23</v>
      </c>
      <c r="AG1940" s="2">
        <v>0.88500000000000001</v>
      </c>
      <c r="AH1940">
        <v>37</v>
      </c>
      <c r="AI1940">
        <v>17</v>
      </c>
      <c r="AJ1940">
        <v>54</v>
      </c>
      <c r="AK1940">
        <v>17</v>
      </c>
      <c r="AL1940">
        <v>6</v>
      </c>
      <c r="AM1940">
        <v>-4</v>
      </c>
      <c r="AN1940">
        <v>240</v>
      </c>
      <c r="AO1940">
        <v>30</v>
      </c>
      <c r="AP1940">
        <v>30</v>
      </c>
      <c r="AQ1940">
        <v>24</v>
      </c>
      <c r="AR1940">
        <v>24</v>
      </c>
      <c r="AS1940">
        <v>10</v>
      </c>
      <c r="AT1940">
        <v>11</v>
      </c>
      <c r="AU1940">
        <v>20</v>
      </c>
      <c r="AV1940">
        <v>40</v>
      </c>
      <c r="AW1940">
        <f t="shared" si="370"/>
        <v>6</v>
      </c>
      <c r="AX1940">
        <f t="shared" si="371"/>
        <v>46</v>
      </c>
      <c r="AY1940" t="s">
        <v>102</v>
      </c>
      <c r="AZ1940" s="1">
        <v>45998.8125</v>
      </c>
      <c r="BA1940" s="1">
        <v>45998</v>
      </c>
      <c r="BB1940">
        <v>12</v>
      </c>
      <c r="BC1940" t="s">
        <v>122</v>
      </c>
      <c r="BD1940">
        <v>2025</v>
      </c>
    </row>
    <row r="1941" spans="1:56" x14ac:dyDescent="0.25">
      <c r="A1941">
        <v>22500362</v>
      </c>
      <c r="B1941" t="s">
        <v>68</v>
      </c>
      <c r="C1941" t="s">
        <v>69</v>
      </c>
      <c r="D1941">
        <v>1610612747</v>
      </c>
      <c r="E1941" t="str">
        <f t="shared" si="360"/>
        <v>161061274722500362</v>
      </c>
      <c r="F1941" t="s">
        <v>70</v>
      </c>
      <c r="G1941" t="s">
        <v>71</v>
      </c>
      <c r="H1941">
        <v>1610612755</v>
      </c>
      <c r="I1941" s="4" t="str">
        <f t="shared" si="361"/>
        <v>161061275522500362</v>
      </c>
      <c r="J1941">
        <v>0</v>
      </c>
      <c r="K1941">
        <v>1</v>
      </c>
      <c r="L1941">
        <v>112</v>
      </c>
      <c r="M1941">
        <v>108</v>
      </c>
      <c r="N1941">
        <v>25</v>
      </c>
      <c r="O1941">
        <v>8</v>
      </c>
      <c r="P1941">
        <v>3</v>
      </c>
      <c r="Q1941" s="2">
        <f t="shared" si="362"/>
        <v>0.5780346820809249</v>
      </c>
      <c r="R1941" s="3">
        <f t="shared" si="363"/>
        <v>78.88</v>
      </c>
      <c r="S1941" s="3">
        <f t="shared" si="364"/>
        <v>90.44</v>
      </c>
      <c r="T1941" s="3">
        <f t="shared" si="365"/>
        <v>141.98782961460446</v>
      </c>
      <c r="U1941" s="3">
        <f t="shared" si="366"/>
        <v>119.41618752764265</v>
      </c>
      <c r="V1941" s="3">
        <f t="shared" si="367"/>
        <v>22.571642086961816</v>
      </c>
      <c r="W1941" s="2">
        <f t="shared" si="368"/>
        <v>2.5</v>
      </c>
      <c r="X1941">
        <v>85</v>
      </c>
      <c r="Y1941">
        <v>41</v>
      </c>
      <c r="Z1941" s="2">
        <v>0.48199999999999998</v>
      </c>
      <c r="AA1941">
        <v>36</v>
      </c>
      <c r="AB1941">
        <v>13</v>
      </c>
      <c r="AC1941">
        <f t="shared" si="369"/>
        <v>39</v>
      </c>
      <c r="AD1941" s="2">
        <v>0.36099999999999999</v>
      </c>
      <c r="AE1941">
        <v>27</v>
      </c>
      <c r="AF1941">
        <v>17</v>
      </c>
      <c r="AG1941" s="2">
        <v>0.63</v>
      </c>
      <c r="AH1941">
        <v>44</v>
      </c>
      <c r="AI1941">
        <v>8</v>
      </c>
      <c r="AJ1941">
        <v>52</v>
      </c>
      <c r="AK1941">
        <v>22</v>
      </c>
      <c r="AL1941">
        <v>10</v>
      </c>
      <c r="AM1941">
        <v>4</v>
      </c>
      <c r="AN1941">
        <v>240</v>
      </c>
      <c r="AO1941">
        <v>30</v>
      </c>
      <c r="AP1941">
        <v>23</v>
      </c>
      <c r="AQ1941">
        <v>34</v>
      </c>
      <c r="AR1941">
        <v>25</v>
      </c>
      <c r="AS1941">
        <v>10</v>
      </c>
      <c r="AT1941">
        <v>11</v>
      </c>
      <c r="AU1941">
        <v>6</v>
      </c>
      <c r="AV1941">
        <v>36</v>
      </c>
      <c r="AW1941">
        <f t="shared" si="370"/>
        <v>20</v>
      </c>
      <c r="AX1941">
        <f t="shared" si="371"/>
        <v>56</v>
      </c>
      <c r="AY1941" t="s">
        <v>102</v>
      </c>
      <c r="AZ1941" s="1">
        <v>45998.8125</v>
      </c>
      <c r="BA1941" s="1">
        <v>45998</v>
      </c>
      <c r="BB1941">
        <v>12</v>
      </c>
      <c r="BC1941" t="s">
        <v>122</v>
      </c>
      <c r="BD1941">
        <v>2025</v>
      </c>
    </row>
    <row r="1942" spans="1:56" x14ac:dyDescent="0.25">
      <c r="A1942">
        <v>22500361</v>
      </c>
      <c r="B1942" t="s">
        <v>89</v>
      </c>
      <c r="C1942" t="s">
        <v>90</v>
      </c>
      <c r="D1942">
        <v>1610612744</v>
      </c>
      <c r="E1942" t="str">
        <f t="shared" si="360"/>
        <v>161061274422500361</v>
      </c>
      <c r="F1942" t="s">
        <v>100</v>
      </c>
      <c r="G1942" t="s">
        <v>101</v>
      </c>
      <c r="H1942">
        <v>1610612741</v>
      </c>
      <c r="I1942" s="4" t="str">
        <f t="shared" si="361"/>
        <v>161061274122500361</v>
      </c>
      <c r="J1942">
        <v>0</v>
      </c>
      <c r="K1942">
        <v>1</v>
      </c>
      <c r="L1942">
        <v>123</v>
      </c>
      <c r="M1942">
        <v>91</v>
      </c>
      <c r="N1942">
        <v>27</v>
      </c>
      <c r="O1942">
        <v>2</v>
      </c>
      <c r="P1942">
        <v>11</v>
      </c>
      <c r="Q1942" s="2">
        <f t="shared" si="362"/>
        <v>0.63823163138231631</v>
      </c>
      <c r="R1942" s="3">
        <f t="shared" si="363"/>
        <v>66.36</v>
      </c>
      <c r="S1942" s="3">
        <f t="shared" si="364"/>
        <v>67.36</v>
      </c>
      <c r="T1942" s="3">
        <f t="shared" si="365"/>
        <v>185.3526220614828</v>
      </c>
      <c r="U1942" s="3">
        <f t="shared" si="366"/>
        <v>135.09501187648456</v>
      </c>
      <c r="V1942" s="3">
        <f t="shared" si="367"/>
        <v>50.257610184998242</v>
      </c>
      <c r="W1942" s="2">
        <f t="shared" si="368"/>
        <v>1.8</v>
      </c>
      <c r="X1942">
        <v>88</v>
      </c>
      <c r="Y1942">
        <v>44</v>
      </c>
      <c r="Z1942" s="2">
        <v>0.5</v>
      </c>
      <c r="AA1942">
        <v>47</v>
      </c>
      <c r="AB1942">
        <v>22</v>
      </c>
      <c r="AC1942">
        <f t="shared" si="369"/>
        <v>66</v>
      </c>
      <c r="AD1942" s="2">
        <v>0.46800000000000003</v>
      </c>
      <c r="AE1942">
        <v>19</v>
      </c>
      <c r="AF1942">
        <v>13</v>
      </c>
      <c r="AG1942" s="2">
        <v>0.68400000000000005</v>
      </c>
      <c r="AH1942">
        <v>36</v>
      </c>
      <c r="AI1942">
        <v>15</v>
      </c>
      <c r="AJ1942">
        <v>51</v>
      </c>
      <c r="AK1942">
        <v>16</v>
      </c>
      <c r="AL1942">
        <v>15</v>
      </c>
      <c r="AM1942">
        <v>32</v>
      </c>
      <c r="AN1942">
        <v>240</v>
      </c>
      <c r="AO1942">
        <v>38</v>
      </c>
      <c r="AP1942">
        <v>22</v>
      </c>
      <c r="AQ1942">
        <v>27</v>
      </c>
      <c r="AR1942">
        <v>36</v>
      </c>
      <c r="AS1942">
        <v>33</v>
      </c>
      <c r="AT1942">
        <v>16</v>
      </c>
      <c r="AU1942">
        <v>24</v>
      </c>
      <c r="AV1942">
        <v>40</v>
      </c>
      <c r="AW1942">
        <f t="shared" si="370"/>
        <v>4</v>
      </c>
      <c r="AX1942">
        <f t="shared" si="371"/>
        <v>44</v>
      </c>
      <c r="AY1942" t="s">
        <v>102</v>
      </c>
      <c r="AZ1942" s="1">
        <v>45998.791666666664</v>
      </c>
      <c r="BA1942" s="1">
        <v>45998</v>
      </c>
      <c r="BB1942">
        <v>12</v>
      </c>
      <c r="BC1942" t="s">
        <v>122</v>
      </c>
      <c r="BD1942">
        <v>2025</v>
      </c>
    </row>
    <row r="1943" spans="1:56" x14ac:dyDescent="0.25">
      <c r="A1943">
        <v>22500361</v>
      </c>
      <c r="B1943" t="s">
        <v>100</v>
      </c>
      <c r="C1943" t="s">
        <v>101</v>
      </c>
      <c r="D1943">
        <v>1610612741</v>
      </c>
      <c r="E1943" t="str">
        <f t="shared" si="360"/>
        <v>161061274122500361</v>
      </c>
      <c r="F1943" t="s">
        <v>89</v>
      </c>
      <c r="G1943" t="s">
        <v>90</v>
      </c>
      <c r="H1943">
        <v>1610612744</v>
      </c>
      <c r="I1943" s="4" t="str">
        <f t="shared" si="361"/>
        <v>161061274422500361</v>
      </c>
      <c r="J1943">
        <v>1</v>
      </c>
      <c r="K1943">
        <v>0</v>
      </c>
      <c r="L1943">
        <v>91</v>
      </c>
      <c r="M1943">
        <v>123</v>
      </c>
      <c r="N1943">
        <v>24</v>
      </c>
      <c r="O1943">
        <v>4</v>
      </c>
      <c r="P1943">
        <v>12</v>
      </c>
      <c r="Q1943" s="2">
        <f t="shared" si="362"/>
        <v>0.4673377156943303</v>
      </c>
      <c r="R1943" s="3">
        <f t="shared" si="363"/>
        <v>67.36</v>
      </c>
      <c r="S1943" s="3">
        <f t="shared" si="364"/>
        <v>66.36</v>
      </c>
      <c r="T1943" s="3">
        <f t="shared" si="365"/>
        <v>135.09501187648456</v>
      </c>
      <c r="U1943" s="3">
        <f t="shared" si="366"/>
        <v>185.3526220614828</v>
      </c>
      <c r="V1943" s="3">
        <f t="shared" si="367"/>
        <v>-50.257610184998242</v>
      </c>
      <c r="W1943" s="2">
        <f t="shared" si="368"/>
        <v>1.6</v>
      </c>
      <c r="X1943">
        <v>89</v>
      </c>
      <c r="Y1943">
        <v>32</v>
      </c>
      <c r="Z1943" s="2">
        <v>0.36</v>
      </c>
      <c r="AA1943">
        <v>40</v>
      </c>
      <c r="AB1943">
        <v>11</v>
      </c>
      <c r="AC1943">
        <f t="shared" si="369"/>
        <v>33</v>
      </c>
      <c r="AD1943" s="2">
        <v>0.27500000000000002</v>
      </c>
      <c r="AE1943">
        <v>19</v>
      </c>
      <c r="AF1943">
        <v>16</v>
      </c>
      <c r="AG1943" s="2">
        <v>0.84199999999999997</v>
      </c>
      <c r="AH1943">
        <v>23</v>
      </c>
      <c r="AI1943">
        <v>15</v>
      </c>
      <c r="AJ1943">
        <v>38</v>
      </c>
      <c r="AK1943">
        <v>15</v>
      </c>
      <c r="AL1943">
        <v>15</v>
      </c>
      <c r="AM1943">
        <v>-32</v>
      </c>
      <c r="AN1943">
        <v>240</v>
      </c>
      <c r="AO1943">
        <v>25</v>
      </c>
      <c r="AP1943">
        <v>21</v>
      </c>
      <c r="AQ1943">
        <v>30</v>
      </c>
      <c r="AR1943">
        <v>15</v>
      </c>
      <c r="AS1943">
        <v>0</v>
      </c>
      <c r="AT1943">
        <v>13</v>
      </c>
      <c r="AU1943">
        <v>21</v>
      </c>
      <c r="AV1943">
        <v>42</v>
      </c>
      <c r="AW1943">
        <f t="shared" si="370"/>
        <v>0</v>
      </c>
      <c r="AX1943">
        <f t="shared" si="371"/>
        <v>42</v>
      </c>
      <c r="AY1943" t="s">
        <v>102</v>
      </c>
      <c r="AZ1943" s="1">
        <v>45998.791666666664</v>
      </c>
      <c r="BA1943" s="1">
        <v>45998</v>
      </c>
      <c r="BB1943">
        <v>12</v>
      </c>
      <c r="BC1943" t="s">
        <v>122</v>
      </c>
      <c r="BD1943">
        <v>2025</v>
      </c>
    </row>
    <row r="1944" spans="1:56" x14ac:dyDescent="0.25">
      <c r="A1944">
        <v>22500359</v>
      </c>
      <c r="B1944" t="s">
        <v>80</v>
      </c>
      <c r="C1944" t="s">
        <v>81</v>
      </c>
      <c r="D1944">
        <v>1610612743</v>
      </c>
      <c r="E1944" t="str">
        <f t="shared" si="360"/>
        <v>161061274322500359</v>
      </c>
      <c r="F1944" t="s">
        <v>92</v>
      </c>
      <c r="G1944" t="s">
        <v>93</v>
      </c>
      <c r="H1944">
        <v>1610612766</v>
      </c>
      <c r="I1944" s="4" t="str">
        <f t="shared" si="361"/>
        <v>161061276622500359</v>
      </c>
      <c r="J1944">
        <v>0</v>
      </c>
      <c r="K1944">
        <v>1</v>
      </c>
      <c r="L1944">
        <v>115</v>
      </c>
      <c r="M1944">
        <v>106</v>
      </c>
      <c r="N1944">
        <v>29</v>
      </c>
      <c r="O1944">
        <v>2</v>
      </c>
      <c r="P1944">
        <v>8</v>
      </c>
      <c r="Q1944" s="2">
        <f t="shared" si="362"/>
        <v>0.62041432887354331</v>
      </c>
      <c r="R1944" s="3">
        <f t="shared" si="363"/>
        <v>77.680000000000007</v>
      </c>
      <c r="S1944" s="3">
        <f t="shared" si="364"/>
        <v>71.239999999999995</v>
      </c>
      <c r="T1944" s="3">
        <f t="shared" si="365"/>
        <v>148.04325437693097</v>
      </c>
      <c r="U1944" s="3">
        <f t="shared" si="366"/>
        <v>148.79281302638967</v>
      </c>
      <c r="V1944" s="3">
        <f t="shared" si="367"/>
        <v>-0.74955864945869166</v>
      </c>
      <c r="W1944" s="2">
        <f t="shared" si="368"/>
        <v>2.9</v>
      </c>
      <c r="X1944">
        <v>83</v>
      </c>
      <c r="Y1944">
        <v>43</v>
      </c>
      <c r="Z1944" s="2">
        <v>0.51800000000000002</v>
      </c>
      <c r="AA1944">
        <v>35</v>
      </c>
      <c r="AB1944">
        <v>13</v>
      </c>
      <c r="AC1944">
        <f t="shared" si="369"/>
        <v>39</v>
      </c>
      <c r="AD1944" s="2">
        <v>0.371</v>
      </c>
      <c r="AE1944">
        <v>22</v>
      </c>
      <c r="AF1944">
        <v>16</v>
      </c>
      <c r="AG1944" s="2">
        <v>0.72699999999999998</v>
      </c>
      <c r="AH1944">
        <v>30</v>
      </c>
      <c r="AI1944">
        <v>5</v>
      </c>
      <c r="AJ1944">
        <v>35</v>
      </c>
      <c r="AK1944">
        <v>19</v>
      </c>
      <c r="AL1944">
        <v>10</v>
      </c>
      <c r="AM1944">
        <v>9</v>
      </c>
      <c r="AN1944">
        <v>240</v>
      </c>
      <c r="AO1944">
        <v>34</v>
      </c>
      <c r="AP1944">
        <v>23</v>
      </c>
      <c r="AQ1944">
        <v>30</v>
      </c>
      <c r="AR1944">
        <v>28</v>
      </c>
      <c r="AS1944">
        <v>14</v>
      </c>
      <c r="AT1944">
        <v>11</v>
      </c>
      <c r="AU1944">
        <v>15</v>
      </c>
      <c r="AV1944">
        <v>46</v>
      </c>
      <c r="AW1944">
        <f t="shared" si="370"/>
        <v>14</v>
      </c>
      <c r="AX1944">
        <f t="shared" si="371"/>
        <v>60</v>
      </c>
      <c r="AY1944" t="s">
        <v>102</v>
      </c>
      <c r="AZ1944" s="1">
        <v>45998.75</v>
      </c>
      <c r="BA1944" s="1">
        <v>45998</v>
      </c>
      <c r="BB1944">
        <v>12</v>
      </c>
      <c r="BC1944" t="s">
        <v>122</v>
      </c>
      <c r="BD1944">
        <v>2025</v>
      </c>
    </row>
    <row r="1945" spans="1:56" x14ac:dyDescent="0.25">
      <c r="A1945">
        <v>22500359</v>
      </c>
      <c r="B1945" t="s">
        <v>92</v>
      </c>
      <c r="C1945" t="s">
        <v>93</v>
      </c>
      <c r="D1945">
        <v>1610612766</v>
      </c>
      <c r="E1945" t="str">
        <f t="shared" si="360"/>
        <v>161061276622500359</v>
      </c>
      <c r="F1945" t="s">
        <v>80</v>
      </c>
      <c r="G1945" t="s">
        <v>81</v>
      </c>
      <c r="H1945">
        <v>1610612743</v>
      </c>
      <c r="I1945" s="4" t="str">
        <f t="shared" si="361"/>
        <v>161061274322500359</v>
      </c>
      <c r="J1945">
        <v>1</v>
      </c>
      <c r="K1945">
        <v>0</v>
      </c>
      <c r="L1945">
        <v>106</v>
      </c>
      <c r="M1945">
        <v>115</v>
      </c>
      <c r="N1945">
        <v>24</v>
      </c>
      <c r="O1945">
        <v>3</v>
      </c>
      <c r="P1945">
        <v>7</v>
      </c>
      <c r="Q1945" s="2">
        <f t="shared" si="362"/>
        <v>0.56239388794567069</v>
      </c>
      <c r="R1945" s="3">
        <f t="shared" si="363"/>
        <v>71.239999999999995</v>
      </c>
      <c r="S1945" s="3">
        <f t="shared" si="364"/>
        <v>77.680000000000007</v>
      </c>
      <c r="T1945" s="3">
        <f t="shared" si="365"/>
        <v>148.79281302638967</v>
      </c>
      <c r="U1945" s="3">
        <f t="shared" si="366"/>
        <v>148.04325437693097</v>
      </c>
      <c r="V1945" s="3">
        <f t="shared" si="367"/>
        <v>0.74955864945869166</v>
      </c>
      <c r="W1945" s="2">
        <f t="shared" si="368"/>
        <v>1.8461538461538463</v>
      </c>
      <c r="X1945">
        <v>85</v>
      </c>
      <c r="Y1945">
        <v>38</v>
      </c>
      <c r="Z1945" s="2">
        <v>0.44700000000000001</v>
      </c>
      <c r="AA1945">
        <v>46</v>
      </c>
      <c r="AB1945">
        <v>14</v>
      </c>
      <c r="AC1945">
        <f t="shared" si="369"/>
        <v>42</v>
      </c>
      <c r="AD1945" s="2">
        <v>0.30399999999999999</v>
      </c>
      <c r="AE1945">
        <v>21</v>
      </c>
      <c r="AF1945">
        <v>16</v>
      </c>
      <c r="AG1945" s="2">
        <v>0.76200000000000001</v>
      </c>
      <c r="AH1945">
        <v>37</v>
      </c>
      <c r="AI1945">
        <v>10</v>
      </c>
      <c r="AJ1945">
        <v>47</v>
      </c>
      <c r="AK1945">
        <v>22</v>
      </c>
      <c r="AL1945">
        <v>13</v>
      </c>
      <c r="AM1945">
        <v>-9</v>
      </c>
      <c r="AN1945">
        <v>240</v>
      </c>
      <c r="AO1945">
        <v>34</v>
      </c>
      <c r="AP1945">
        <v>24</v>
      </c>
      <c r="AQ1945">
        <v>23</v>
      </c>
      <c r="AR1945">
        <v>25</v>
      </c>
      <c r="AS1945">
        <v>6</v>
      </c>
      <c r="AT1945">
        <v>10</v>
      </c>
      <c r="AU1945">
        <v>13</v>
      </c>
      <c r="AV1945">
        <v>46</v>
      </c>
      <c r="AW1945">
        <f t="shared" si="370"/>
        <v>2</v>
      </c>
      <c r="AX1945">
        <f t="shared" si="371"/>
        <v>48</v>
      </c>
      <c r="AY1945" t="s">
        <v>102</v>
      </c>
      <c r="AZ1945" s="1">
        <v>45998.75</v>
      </c>
      <c r="BA1945" s="1">
        <v>45998</v>
      </c>
      <c r="BB1945">
        <v>12</v>
      </c>
      <c r="BC1945" t="s">
        <v>122</v>
      </c>
      <c r="BD1945">
        <v>2025</v>
      </c>
    </row>
    <row r="1946" spans="1:56" x14ac:dyDescent="0.25">
      <c r="A1946">
        <v>22500360</v>
      </c>
      <c r="B1946" t="s">
        <v>103</v>
      </c>
      <c r="C1946" t="s">
        <v>104</v>
      </c>
      <c r="D1946">
        <v>1610612763</v>
      </c>
      <c r="E1946" t="str">
        <f t="shared" si="360"/>
        <v>161061276322500360</v>
      </c>
      <c r="F1946" t="s">
        <v>85</v>
      </c>
      <c r="G1946" t="s">
        <v>86</v>
      </c>
      <c r="H1946">
        <v>1610612757</v>
      </c>
      <c r="I1946" s="4" t="str">
        <f t="shared" si="361"/>
        <v>161061275722500360</v>
      </c>
      <c r="J1946">
        <v>1</v>
      </c>
      <c r="K1946">
        <v>1</v>
      </c>
      <c r="L1946">
        <v>119</v>
      </c>
      <c r="M1946">
        <v>96</v>
      </c>
      <c r="N1946">
        <v>28</v>
      </c>
      <c r="O1946">
        <v>4</v>
      </c>
      <c r="P1946">
        <v>18</v>
      </c>
      <c r="Q1946" s="2">
        <f t="shared" si="362"/>
        <v>0.56047475508666167</v>
      </c>
      <c r="R1946" s="3">
        <f t="shared" si="363"/>
        <v>68.16</v>
      </c>
      <c r="S1946" s="3">
        <f t="shared" si="364"/>
        <v>55.92</v>
      </c>
      <c r="T1946" s="3">
        <f t="shared" si="365"/>
        <v>174.58920187793427</v>
      </c>
      <c r="U1946" s="3">
        <f t="shared" si="366"/>
        <v>171.67381974248929</v>
      </c>
      <c r="V1946" s="3">
        <f t="shared" si="367"/>
        <v>2.915382135444986</v>
      </c>
      <c r="W1946" s="2">
        <f t="shared" si="368"/>
        <v>1.2727272727272727</v>
      </c>
      <c r="X1946">
        <v>89</v>
      </c>
      <c r="Y1946">
        <v>40</v>
      </c>
      <c r="Z1946" s="2">
        <v>0.44900000000000001</v>
      </c>
      <c r="AA1946">
        <v>35</v>
      </c>
      <c r="AB1946">
        <v>10</v>
      </c>
      <c r="AC1946">
        <f t="shared" si="369"/>
        <v>30</v>
      </c>
      <c r="AD1946" s="2">
        <v>0.28599999999999998</v>
      </c>
      <c r="AE1946">
        <v>39</v>
      </c>
      <c r="AF1946">
        <v>29</v>
      </c>
      <c r="AG1946" s="2">
        <v>0.74399999999999999</v>
      </c>
      <c r="AH1946">
        <v>35</v>
      </c>
      <c r="AI1946">
        <v>16</v>
      </c>
      <c r="AJ1946">
        <v>51</v>
      </c>
      <c r="AK1946">
        <v>25</v>
      </c>
      <c r="AL1946">
        <v>22</v>
      </c>
      <c r="AM1946">
        <v>23</v>
      </c>
      <c r="AN1946">
        <v>240</v>
      </c>
      <c r="AO1946">
        <v>40</v>
      </c>
      <c r="AP1946">
        <v>26</v>
      </c>
      <c r="AQ1946">
        <v>26</v>
      </c>
      <c r="AR1946">
        <v>27</v>
      </c>
      <c r="AS1946">
        <v>26</v>
      </c>
      <c r="AT1946">
        <v>16</v>
      </c>
      <c r="AU1946">
        <v>31</v>
      </c>
      <c r="AV1946">
        <v>52</v>
      </c>
      <c r="AW1946">
        <f t="shared" si="370"/>
        <v>8</v>
      </c>
      <c r="AX1946">
        <f t="shared" si="371"/>
        <v>60</v>
      </c>
      <c r="AY1946" t="s">
        <v>102</v>
      </c>
      <c r="AZ1946" s="1">
        <v>45998.75</v>
      </c>
      <c r="BA1946" s="1">
        <v>45998</v>
      </c>
      <c r="BB1946">
        <v>12</v>
      </c>
      <c r="BC1946" t="s">
        <v>122</v>
      </c>
      <c r="BD1946">
        <v>2025</v>
      </c>
    </row>
    <row r="1947" spans="1:56" x14ac:dyDescent="0.25">
      <c r="A1947">
        <v>22500360</v>
      </c>
      <c r="B1947" t="s">
        <v>85</v>
      </c>
      <c r="C1947" t="s">
        <v>86</v>
      </c>
      <c r="D1947">
        <v>1610612757</v>
      </c>
      <c r="E1947" t="str">
        <f t="shared" si="360"/>
        <v>161061275722500360</v>
      </c>
      <c r="F1947" t="s">
        <v>103</v>
      </c>
      <c r="G1947" t="s">
        <v>104</v>
      </c>
      <c r="H1947">
        <v>1610612763</v>
      </c>
      <c r="I1947" s="4" t="str">
        <f t="shared" si="361"/>
        <v>161061276322500360</v>
      </c>
      <c r="J1947">
        <v>0</v>
      </c>
      <c r="K1947">
        <v>0</v>
      </c>
      <c r="L1947">
        <v>96</v>
      </c>
      <c r="M1947">
        <v>119</v>
      </c>
      <c r="N1947">
        <v>21</v>
      </c>
      <c r="O1947">
        <v>5</v>
      </c>
      <c r="P1947">
        <v>8</v>
      </c>
      <c r="Q1947" s="2">
        <f t="shared" si="362"/>
        <v>0.52793664760228776</v>
      </c>
      <c r="R1947" s="3">
        <f t="shared" si="363"/>
        <v>55.92</v>
      </c>
      <c r="S1947" s="3">
        <f t="shared" si="364"/>
        <v>68.16</v>
      </c>
      <c r="T1947" s="3">
        <f t="shared" si="365"/>
        <v>171.67381974248929</v>
      </c>
      <c r="U1947" s="3">
        <f t="shared" si="366"/>
        <v>174.58920187793427</v>
      </c>
      <c r="V1947" s="3">
        <f t="shared" si="367"/>
        <v>-2.915382135444986</v>
      </c>
      <c r="W1947" s="2">
        <f t="shared" si="368"/>
        <v>0.84</v>
      </c>
      <c r="X1947">
        <v>83</v>
      </c>
      <c r="Y1947">
        <v>33</v>
      </c>
      <c r="Z1947" s="2">
        <v>0.39800000000000002</v>
      </c>
      <c r="AA1947">
        <v>43</v>
      </c>
      <c r="AB1947">
        <v>15</v>
      </c>
      <c r="AC1947">
        <f t="shared" si="369"/>
        <v>45</v>
      </c>
      <c r="AD1947" s="2">
        <v>0.34899999999999998</v>
      </c>
      <c r="AE1947">
        <v>18</v>
      </c>
      <c r="AF1947">
        <v>15</v>
      </c>
      <c r="AG1947" s="2">
        <v>0.83299999999999996</v>
      </c>
      <c r="AH1947">
        <v>30</v>
      </c>
      <c r="AI1947">
        <v>10</v>
      </c>
      <c r="AJ1947">
        <v>40</v>
      </c>
      <c r="AK1947">
        <v>27</v>
      </c>
      <c r="AL1947">
        <v>25</v>
      </c>
      <c r="AM1947">
        <v>-23</v>
      </c>
      <c r="AN1947">
        <v>240</v>
      </c>
      <c r="AO1947">
        <v>20</v>
      </c>
      <c r="AP1947">
        <v>26</v>
      </c>
      <c r="AQ1947">
        <v>32</v>
      </c>
      <c r="AR1947">
        <v>18</v>
      </c>
      <c r="AS1947">
        <v>1</v>
      </c>
      <c r="AT1947">
        <v>8</v>
      </c>
      <c r="AU1947">
        <v>23</v>
      </c>
      <c r="AV1947">
        <v>34</v>
      </c>
      <c r="AW1947">
        <f t="shared" si="370"/>
        <v>2</v>
      </c>
      <c r="AX1947">
        <f t="shared" si="371"/>
        <v>36</v>
      </c>
      <c r="AY1947" t="s">
        <v>102</v>
      </c>
      <c r="AZ1947" s="1">
        <v>45998.75</v>
      </c>
      <c r="BA1947" s="1">
        <v>45998</v>
      </c>
      <c r="BB1947">
        <v>12</v>
      </c>
      <c r="BC1947" t="s">
        <v>122</v>
      </c>
      <c r="BD1947">
        <v>2025</v>
      </c>
    </row>
    <row r="1948" spans="1:56" x14ac:dyDescent="0.25">
      <c r="A1948">
        <v>22500358</v>
      </c>
      <c r="B1948" t="s">
        <v>72</v>
      </c>
      <c r="C1948" t="s">
        <v>73</v>
      </c>
      <c r="D1948">
        <v>1610612761</v>
      </c>
      <c r="E1948" t="str">
        <f t="shared" si="360"/>
        <v>161061276122500358</v>
      </c>
      <c r="F1948" t="s">
        <v>76</v>
      </c>
      <c r="G1948" t="s">
        <v>77</v>
      </c>
      <c r="H1948">
        <v>1610612738</v>
      </c>
      <c r="I1948" s="4" t="str">
        <f t="shared" si="361"/>
        <v>161061273822500358</v>
      </c>
      <c r="J1948">
        <v>1</v>
      </c>
      <c r="K1948">
        <v>0</v>
      </c>
      <c r="L1948">
        <v>113</v>
      </c>
      <c r="M1948">
        <v>121</v>
      </c>
      <c r="N1948">
        <v>22</v>
      </c>
      <c r="O1948">
        <v>3</v>
      </c>
      <c r="P1948">
        <v>5</v>
      </c>
      <c r="Q1948" s="2">
        <f t="shared" si="362"/>
        <v>0.58103661044837518</v>
      </c>
      <c r="R1948" s="3">
        <f t="shared" si="363"/>
        <v>74.239999999999995</v>
      </c>
      <c r="S1948" s="3">
        <f t="shared" si="364"/>
        <v>73.16</v>
      </c>
      <c r="T1948" s="3">
        <f t="shared" si="365"/>
        <v>152.20905172413794</v>
      </c>
      <c r="U1948" s="3">
        <f t="shared" si="366"/>
        <v>165.39092400218701</v>
      </c>
      <c r="V1948" s="3">
        <f t="shared" si="367"/>
        <v>-13.18187227804907</v>
      </c>
      <c r="W1948" s="2">
        <f t="shared" si="368"/>
        <v>1.8333333333333333</v>
      </c>
      <c r="X1948">
        <v>88</v>
      </c>
      <c r="Y1948">
        <v>43</v>
      </c>
      <c r="Z1948" s="2">
        <v>0.48899999999999999</v>
      </c>
      <c r="AA1948">
        <v>22</v>
      </c>
      <c r="AB1948">
        <v>9</v>
      </c>
      <c r="AC1948">
        <f t="shared" si="369"/>
        <v>27</v>
      </c>
      <c r="AD1948" s="2">
        <v>0.40899999999999997</v>
      </c>
      <c r="AE1948">
        <v>21</v>
      </c>
      <c r="AF1948">
        <v>18</v>
      </c>
      <c r="AG1948" s="2">
        <v>0.85699999999999998</v>
      </c>
      <c r="AH1948">
        <v>31</v>
      </c>
      <c r="AI1948">
        <v>11</v>
      </c>
      <c r="AJ1948">
        <v>42</v>
      </c>
      <c r="AK1948">
        <v>18</v>
      </c>
      <c r="AL1948">
        <v>12</v>
      </c>
      <c r="AM1948">
        <v>-8</v>
      </c>
      <c r="AN1948">
        <v>240</v>
      </c>
      <c r="AO1948">
        <v>26</v>
      </c>
      <c r="AP1948">
        <v>33</v>
      </c>
      <c r="AQ1948">
        <v>32</v>
      </c>
      <c r="AR1948">
        <v>22</v>
      </c>
      <c r="AS1948">
        <v>3</v>
      </c>
      <c r="AT1948">
        <v>19</v>
      </c>
      <c r="AU1948">
        <v>16</v>
      </c>
      <c r="AV1948">
        <v>56</v>
      </c>
      <c r="AW1948">
        <f t="shared" si="370"/>
        <v>12</v>
      </c>
      <c r="AX1948">
        <f t="shared" si="371"/>
        <v>68</v>
      </c>
      <c r="AY1948" t="s">
        <v>102</v>
      </c>
      <c r="AZ1948" s="1">
        <v>45998.645833333336</v>
      </c>
      <c r="BA1948" s="1">
        <v>45998</v>
      </c>
      <c r="BB1948">
        <v>12</v>
      </c>
      <c r="BC1948" t="s">
        <v>122</v>
      </c>
      <c r="BD1948">
        <v>2025</v>
      </c>
    </row>
    <row r="1949" spans="1:56" x14ac:dyDescent="0.25">
      <c r="A1949">
        <v>22500358</v>
      </c>
      <c r="B1949" t="s">
        <v>76</v>
      </c>
      <c r="C1949" t="s">
        <v>77</v>
      </c>
      <c r="D1949">
        <v>1610612738</v>
      </c>
      <c r="E1949" t="str">
        <f t="shared" si="360"/>
        <v>161061273822500358</v>
      </c>
      <c r="F1949" t="s">
        <v>72</v>
      </c>
      <c r="G1949" t="s">
        <v>73</v>
      </c>
      <c r="H1949">
        <v>1610612761</v>
      </c>
      <c r="I1949" s="4" t="str">
        <f t="shared" si="361"/>
        <v>161061276122500358</v>
      </c>
      <c r="J1949">
        <v>0</v>
      </c>
      <c r="K1949">
        <v>1</v>
      </c>
      <c r="L1949">
        <v>121</v>
      </c>
      <c r="M1949">
        <v>113</v>
      </c>
      <c r="N1949">
        <v>24</v>
      </c>
      <c r="O1949">
        <v>9</v>
      </c>
      <c r="P1949">
        <v>8</v>
      </c>
      <c r="Q1949" s="2">
        <f t="shared" si="362"/>
        <v>0.61634066829665857</v>
      </c>
      <c r="R1949" s="3">
        <f t="shared" si="363"/>
        <v>73.16</v>
      </c>
      <c r="S1949" s="3">
        <f t="shared" si="364"/>
        <v>74.239999999999995</v>
      </c>
      <c r="T1949" s="3">
        <f t="shared" si="365"/>
        <v>165.39092400218701</v>
      </c>
      <c r="U1949" s="3">
        <f t="shared" si="366"/>
        <v>152.20905172413794</v>
      </c>
      <c r="V1949" s="3">
        <f t="shared" si="367"/>
        <v>13.18187227804907</v>
      </c>
      <c r="W1949" s="2">
        <f t="shared" si="368"/>
        <v>2.1818181818181817</v>
      </c>
      <c r="X1949">
        <v>92</v>
      </c>
      <c r="Y1949">
        <v>44</v>
      </c>
      <c r="Z1949" s="2">
        <v>0.47799999999999998</v>
      </c>
      <c r="AA1949">
        <v>47</v>
      </c>
      <c r="AB1949">
        <v>20</v>
      </c>
      <c r="AC1949">
        <f t="shared" si="369"/>
        <v>60</v>
      </c>
      <c r="AD1949" s="2">
        <v>0.42599999999999999</v>
      </c>
      <c r="AE1949">
        <v>14</v>
      </c>
      <c r="AF1949">
        <v>13</v>
      </c>
      <c r="AG1949" s="2">
        <v>0.92900000000000005</v>
      </c>
      <c r="AH1949">
        <v>27</v>
      </c>
      <c r="AI1949">
        <v>14</v>
      </c>
      <c r="AJ1949">
        <v>41</v>
      </c>
      <c r="AK1949">
        <v>22</v>
      </c>
      <c r="AL1949">
        <v>11</v>
      </c>
      <c r="AM1949">
        <v>8</v>
      </c>
      <c r="AN1949">
        <v>240</v>
      </c>
      <c r="AO1949">
        <v>34</v>
      </c>
      <c r="AP1949">
        <v>43</v>
      </c>
      <c r="AQ1949">
        <v>20</v>
      </c>
      <c r="AR1949">
        <v>24</v>
      </c>
      <c r="AS1949">
        <v>23</v>
      </c>
      <c r="AT1949">
        <v>16</v>
      </c>
      <c r="AU1949">
        <v>10</v>
      </c>
      <c r="AV1949">
        <v>42</v>
      </c>
      <c r="AW1949">
        <f t="shared" si="370"/>
        <v>6</v>
      </c>
      <c r="AX1949">
        <f t="shared" si="371"/>
        <v>48</v>
      </c>
      <c r="AY1949" t="s">
        <v>102</v>
      </c>
      <c r="AZ1949" s="1">
        <v>45998.645833333336</v>
      </c>
      <c r="BA1949" s="1">
        <v>45998</v>
      </c>
      <c r="BB1949">
        <v>12</v>
      </c>
      <c r="BC1949" t="s">
        <v>122</v>
      </c>
      <c r="BD1949">
        <v>2025</v>
      </c>
    </row>
    <row r="1950" spans="1:56" x14ac:dyDescent="0.25">
      <c r="A1950">
        <v>22500357</v>
      </c>
      <c r="B1950" t="s">
        <v>55</v>
      </c>
      <c r="C1950" t="s">
        <v>56</v>
      </c>
      <c r="D1950">
        <v>1610612752</v>
      </c>
      <c r="E1950" t="str">
        <f t="shared" si="360"/>
        <v>161061275222500357</v>
      </c>
      <c r="F1950" t="s">
        <v>74</v>
      </c>
      <c r="G1950" t="s">
        <v>75</v>
      </c>
      <c r="H1950">
        <v>1610612753</v>
      </c>
      <c r="I1950" s="4" t="str">
        <f t="shared" si="361"/>
        <v>161061275322500357</v>
      </c>
      <c r="J1950">
        <v>1</v>
      </c>
      <c r="K1950">
        <v>1</v>
      </c>
      <c r="L1950">
        <v>106</v>
      </c>
      <c r="M1950">
        <v>100</v>
      </c>
      <c r="N1950">
        <v>24</v>
      </c>
      <c r="O1950">
        <v>7</v>
      </c>
      <c r="P1950">
        <v>8</v>
      </c>
      <c r="Q1950" s="2">
        <f t="shared" si="362"/>
        <v>0.53106212424849697</v>
      </c>
      <c r="R1950" s="3">
        <f t="shared" si="363"/>
        <v>73.8</v>
      </c>
      <c r="S1950" s="3">
        <f t="shared" si="364"/>
        <v>76.56</v>
      </c>
      <c r="T1950" s="3">
        <f t="shared" si="365"/>
        <v>143.63143631436316</v>
      </c>
      <c r="U1950" s="3">
        <f t="shared" si="366"/>
        <v>130.61650992685475</v>
      </c>
      <c r="V1950" s="3">
        <f t="shared" si="367"/>
        <v>13.01492638750841</v>
      </c>
      <c r="W1950" s="2">
        <f t="shared" si="368"/>
        <v>2.1818181818181817</v>
      </c>
      <c r="X1950">
        <v>91</v>
      </c>
      <c r="Y1950">
        <v>39</v>
      </c>
      <c r="Z1950" s="2">
        <v>0.42899999999999999</v>
      </c>
      <c r="AA1950">
        <v>35</v>
      </c>
      <c r="AB1950">
        <v>11</v>
      </c>
      <c r="AC1950">
        <f t="shared" si="369"/>
        <v>33</v>
      </c>
      <c r="AD1950" s="2">
        <v>0.314</v>
      </c>
      <c r="AE1950">
        <v>20</v>
      </c>
      <c r="AF1950">
        <v>17</v>
      </c>
      <c r="AG1950" s="2">
        <v>0.85</v>
      </c>
      <c r="AH1950">
        <v>37</v>
      </c>
      <c r="AI1950">
        <v>15</v>
      </c>
      <c r="AJ1950">
        <v>52</v>
      </c>
      <c r="AK1950">
        <v>21</v>
      </c>
      <c r="AL1950">
        <v>11</v>
      </c>
      <c r="AM1950">
        <v>6</v>
      </c>
      <c r="AN1950">
        <v>240</v>
      </c>
      <c r="AO1950">
        <v>35</v>
      </c>
      <c r="AP1950">
        <v>19</v>
      </c>
      <c r="AQ1950">
        <v>28</v>
      </c>
      <c r="AR1950">
        <v>24</v>
      </c>
      <c r="AS1950">
        <v>16</v>
      </c>
      <c r="AT1950">
        <v>12</v>
      </c>
      <c r="AU1950">
        <v>11</v>
      </c>
      <c r="AV1950">
        <v>52</v>
      </c>
      <c r="AW1950">
        <f t="shared" si="370"/>
        <v>4</v>
      </c>
      <c r="AX1950">
        <f t="shared" si="371"/>
        <v>56</v>
      </c>
      <c r="AY1950" t="s">
        <v>102</v>
      </c>
      <c r="AZ1950" s="1">
        <v>45998.5</v>
      </c>
      <c r="BA1950" s="1">
        <v>45998</v>
      </c>
      <c r="BB1950">
        <v>12</v>
      </c>
      <c r="BC1950" t="s">
        <v>122</v>
      </c>
      <c r="BD1950">
        <v>2025</v>
      </c>
    </row>
    <row r="1951" spans="1:56" x14ac:dyDescent="0.25">
      <c r="A1951">
        <v>22500357</v>
      </c>
      <c r="B1951" t="s">
        <v>74</v>
      </c>
      <c r="C1951" t="s">
        <v>75</v>
      </c>
      <c r="D1951">
        <v>1610612753</v>
      </c>
      <c r="E1951" t="str">
        <f t="shared" si="360"/>
        <v>161061275322500357</v>
      </c>
      <c r="F1951" t="s">
        <v>55</v>
      </c>
      <c r="G1951" t="s">
        <v>56</v>
      </c>
      <c r="H1951">
        <v>1610612752</v>
      </c>
      <c r="I1951" s="4" t="str">
        <f t="shared" si="361"/>
        <v>161061275222500357</v>
      </c>
      <c r="J1951">
        <v>0</v>
      </c>
      <c r="K1951">
        <v>0</v>
      </c>
      <c r="L1951">
        <v>100</v>
      </c>
      <c r="M1951">
        <v>106</v>
      </c>
      <c r="N1951">
        <v>23</v>
      </c>
      <c r="O1951">
        <v>4</v>
      </c>
      <c r="P1951">
        <v>7</v>
      </c>
      <c r="Q1951" s="2">
        <f t="shared" si="362"/>
        <v>0.47819433817903595</v>
      </c>
      <c r="R1951" s="3">
        <f t="shared" si="363"/>
        <v>76.56</v>
      </c>
      <c r="S1951" s="3">
        <f t="shared" si="364"/>
        <v>73.8</v>
      </c>
      <c r="T1951" s="3">
        <f t="shared" si="365"/>
        <v>130.61650992685475</v>
      </c>
      <c r="U1951" s="3">
        <f t="shared" si="366"/>
        <v>143.63143631436316</v>
      </c>
      <c r="V1951" s="3">
        <f t="shared" si="367"/>
        <v>-13.01492638750841</v>
      </c>
      <c r="W1951" s="2">
        <f t="shared" si="368"/>
        <v>2.0909090909090908</v>
      </c>
      <c r="X1951">
        <v>94</v>
      </c>
      <c r="Y1951">
        <v>36</v>
      </c>
      <c r="Z1951" s="2">
        <v>0.38300000000000001</v>
      </c>
      <c r="AA1951">
        <v>42</v>
      </c>
      <c r="AB1951">
        <v>12</v>
      </c>
      <c r="AC1951">
        <f t="shared" si="369"/>
        <v>36</v>
      </c>
      <c r="AD1951" s="2">
        <v>0.28599999999999998</v>
      </c>
      <c r="AE1951">
        <v>24</v>
      </c>
      <c r="AF1951">
        <v>16</v>
      </c>
      <c r="AG1951" s="2">
        <v>0.66700000000000004</v>
      </c>
      <c r="AH1951">
        <v>31</v>
      </c>
      <c r="AI1951">
        <v>17</v>
      </c>
      <c r="AJ1951">
        <v>48</v>
      </c>
      <c r="AK1951">
        <v>16</v>
      </c>
      <c r="AL1951">
        <v>11</v>
      </c>
      <c r="AM1951">
        <v>-6</v>
      </c>
      <c r="AN1951">
        <v>240</v>
      </c>
      <c r="AO1951">
        <v>31</v>
      </c>
      <c r="AP1951">
        <v>24</v>
      </c>
      <c r="AQ1951">
        <v>18</v>
      </c>
      <c r="AR1951">
        <v>27</v>
      </c>
      <c r="AS1951">
        <v>4</v>
      </c>
      <c r="AT1951">
        <v>17</v>
      </c>
      <c r="AU1951">
        <v>12</v>
      </c>
      <c r="AV1951">
        <v>42</v>
      </c>
      <c r="AW1951">
        <f t="shared" si="370"/>
        <v>6</v>
      </c>
      <c r="AX1951">
        <f t="shared" si="371"/>
        <v>48</v>
      </c>
      <c r="AY1951" t="s">
        <v>102</v>
      </c>
      <c r="AZ1951" s="1">
        <v>45998.5</v>
      </c>
      <c r="BA1951" s="1">
        <v>45998</v>
      </c>
      <c r="BB1951">
        <v>12</v>
      </c>
      <c r="BC1951" t="s">
        <v>122</v>
      </c>
      <c r="BD1951">
        <v>2025</v>
      </c>
    </row>
    <row r="1952" spans="1:56" x14ac:dyDescent="0.25">
      <c r="A1952">
        <v>22500356</v>
      </c>
      <c r="B1952" t="s">
        <v>98</v>
      </c>
      <c r="C1952" t="s">
        <v>99</v>
      </c>
      <c r="D1952">
        <v>1610612742</v>
      </c>
      <c r="E1952" t="str">
        <f t="shared" si="360"/>
        <v>161061274222500356</v>
      </c>
      <c r="F1952" t="s">
        <v>78</v>
      </c>
      <c r="G1952" t="s">
        <v>79</v>
      </c>
      <c r="H1952">
        <v>1610612745</v>
      </c>
      <c r="I1952" s="4" t="str">
        <f t="shared" si="361"/>
        <v>161061274522500356</v>
      </c>
      <c r="J1952">
        <v>1</v>
      </c>
      <c r="K1952">
        <v>1</v>
      </c>
      <c r="L1952">
        <v>122</v>
      </c>
      <c r="M1952">
        <v>109</v>
      </c>
      <c r="N1952">
        <v>22</v>
      </c>
      <c r="O1952">
        <v>4</v>
      </c>
      <c r="P1952">
        <v>13</v>
      </c>
      <c r="Q1952" s="2">
        <f t="shared" si="362"/>
        <v>0.67180616740088106</v>
      </c>
      <c r="R1952" s="3">
        <f t="shared" si="363"/>
        <v>71.8</v>
      </c>
      <c r="S1952" s="3">
        <f t="shared" si="364"/>
        <v>58.72</v>
      </c>
      <c r="T1952" s="3">
        <f t="shared" si="365"/>
        <v>169.91643454038999</v>
      </c>
      <c r="U1952" s="3">
        <f t="shared" si="366"/>
        <v>185.62670299727523</v>
      </c>
      <c r="V1952" s="3">
        <f t="shared" si="367"/>
        <v>-15.710268456885245</v>
      </c>
      <c r="W1952" s="2">
        <f t="shared" si="368"/>
        <v>1.8333333333333333</v>
      </c>
      <c r="X1952">
        <v>82</v>
      </c>
      <c r="Y1952">
        <v>49</v>
      </c>
      <c r="Z1952" s="2">
        <v>0.59799999999999998</v>
      </c>
      <c r="AA1952">
        <v>19</v>
      </c>
      <c r="AB1952">
        <v>7</v>
      </c>
      <c r="AC1952">
        <f t="shared" si="369"/>
        <v>21</v>
      </c>
      <c r="AD1952" s="2">
        <v>0.36799999999999999</v>
      </c>
      <c r="AE1952">
        <v>20</v>
      </c>
      <c r="AF1952">
        <v>17</v>
      </c>
      <c r="AG1952" s="2">
        <v>0.85</v>
      </c>
      <c r="AH1952">
        <v>24</v>
      </c>
      <c r="AI1952">
        <v>7</v>
      </c>
      <c r="AJ1952">
        <v>31</v>
      </c>
      <c r="AK1952">
        <v>14</v>
      </c>
      <c r="AL1952">
        <v>12</v>
      </c>
      <c r="AM1952">
        <v>13</v>
      </c>
      <c r="AN1952">
        <v>240</v>
      </c>
      <c r="AO1952">
        <v>29</v>
      </c>
      <c r="AP1952">
        <v>28</v>
      </c>
      <c r="AQ1952">
        <v>37</v>
      </c>
      <c r="AR1952">
        <v>28</v>
      </c>
      <c r="AS1952">
        <v>22</v>
      </c>
      <c r="AT1952">
        <v>26</v>
      </c>
      <c r="AU1952">
        <v>34</v>
      </c>
      <c r="AV1952">
        <v>74</v>
      </c>
      <c r="AW1952">
        <f t="shared" si="370"/>
        <v>10</v>
      </c>
      <c r="AX1952">
        <f t="shared" si="371"/>
        <v>84</v>
      </c>
      <c r="AY1952" t="s">
        <v>102</v>
      </c>
      <c r="AZ1952" s="1">
        <v>45997.854166666664</v>
      </c>
      <c r="BA1952" s="1">
        <v>45997</v>
      </c>
      <c r="BB1952">
        <v>12</v>
      </c>
      <c r="BC1952" t="s">
        <v>122</v>
      </c>
      <c r="BD1952">
        <v>2025</v>
      </c>
    </row>
    <row r="1953" spans="1:56" x14ac:dyDescent="0.25">
      <c r="A1953">
        <v>22500356</v>
      </c>
      <c r="B1953" t="s">
        <v>78</v>
      </c>
      <c r="C1953" t="s">
        <v>79</v>
      </c>
      <c r="D1953">
        <v>1610612745</v>
      </c>
      <c r="E1953" t="str">
        <f t="shared" si="360"/>
        <v>161061274522500356</v>
      </c>
      <c r="F1953" t="s">
        <v>98</v>
      </c>
      <c r="G1953" t="s">
        <v>99</v>
      </c>
      <c r="H1953">
        <v>1610612742</v>
      </c>
      <c r="I1953" s="4" t="str">
        <f t="shared" si="361"/>
        <v>161061274222500356</v>
      </c>
      <c r="J1953">
        <v>0</v>
      </c>
      <c r="K1953">
        <v>0</v>
      </c>
      <c r="L1953">
        <v>109</v>
      </c>
      <c r="M1953">
        <v>122</v>
      </c>
      <c r="N1953">
        <v>22</v>
      </c>
      <c r="O1953">
        <v>6</v>
      </c>
      <c r="P1953">
        <v>8</v>
      </c>
      <c r="Q1953" s="2">
        <f t="shared" si="362"/>
        <v>0.58779119930974977</v>
      </c>
      <c r="R1953" s="3">
        <f t="shared" si="363"/>
        <v>58.72</v>
      </c>
      <c r="S1953" s="3">
        <f t="shared" si="364"/>
        <v>71.8</v>
      </c>
      <c r="T1953" s="3">
        <f t="shared" si="365"/>
        <v>185.62670299727523</v>
      </c>
      <c r="U1953" s="3">
        <f t="shared" si="366"/>
        <v>169.91643454038999</v>
      </c>
      <c r="V1953" s="3">
        <f t="shared" si="367"/>
        <v>15.710268456885245</v>
      </c>
      <c r="W1953" s="2">
        <f t="shared" si="368"/>
        <v>1.2222222222222223</v>
      </c>
      <c r="X1953">
        <v>87</v>
      </c>
      <c r="Y1953">
        <v>44</v>
      </c>
      <c r="Z1953" s="2">
        <v>0.50600000000000001</v>
      </c>
      <c r="AA1953">
        <v>29</v>
      </c>
      <c r="AB1953">
        <v>10</v>
      </c>
      <c r="AC1953">
        <f t="shared" si="369"/>
        <v>30</v>
      </c>
      <c r="AD1953" s="2">
        <v>0.34499999999999997</v>
      </c>
      <c r="AE1953">
        <v>13</v>
      </c>
      <c r="AF1953">
        <v>11</v>
      </c>
      <c r="AG1953" s="2">
        <v>0.84599999999999997</v>
      </c>
      <c r="AH1953">
        <v>21</v>
      </c>
      <c r="AI1953">
        <v>16</v>
      </c>
      <c r="AJ1953">
        <v>37</v>
      </c>
      <c r="AK1953">
        <v>20</v>
      </c>
      <c r="AL1953">
        <v>18</v>
      </c>
      <c r="AM1953">
        <v>-13</v>
      </c>
      <c r="AN1953">
        <v>240</v>
      </c>
      <c r="AO1953">
        <v>26</v>
      </c>
      <c r="AP1953">
        <v>31</v>
      </c>
      <c r="AQ1953">
        <v>20</v>
      </c>
      <c r="AR1953">
        <v>32</v>
      </c>
      <c r="AS1953">
        <v>4</v>
      </c>
      <c r="AT1953">
        <v>8</v>
      </c>
      <c r="AU1953">
        <v>14</v>
      </c>
      <c r="AV1953">
        <v>58</v>
      </c>
      <c r="AW1953">
        <f t="shared" si="370"/>
        <v>10</v>
      </c>
      <c r="AX1953">
        <f t="shared" si="371"/>
        <v>68</v>
      </c>
      <c r="AY1953" t="s">
        <v>102</v>
      </c>
      <c r="AZ1953" s="1">
        <v>45997.854166666664</v>
      </c>
      <c r="BA1953" s="1">
        <v>45997</v>
      </c>
      <c r="BB1953">
        <v>12</v>
      </c>
      <c r="BC1953" t="s">
        <v>122</v>
      </c>
      <c r="BD1953">
        <v>2025</v>
      </c>
    </row>
    <row r="1954" spans="1:56" x14ac:dyDescent="0.25">
      <c r="A1954">
        <v>22500354</v>
      </c>
      <c r="B1954" t="s">
        <v>96</v>
      </c>
      <c r="C1954" t="s">
        <v>97</v>
      </c>
      <c r="D1954">
        <v>1610612748</v>
      </c>
      <c r="E1954" t="str">
        <f t="shared" si="360"/>
        <v>161061274822500354</v>
      </c>
      <c r="F1954" t="s">
        <v>109</v>
      </c>
      <c r="G1954" t="s">
        <v>110</v>
      </c>
      <c r="H1954">
        <v>1610612758</v>
      </c>
      <c r="I1954" s="4" t="str">
        <f t="shared" si="361"/>
        <v>161061275822500354</v>
      </c>
      <c r="J1954">
        <v>1</v>
      </c>
      <c r="K1954">
        <v>0</v>
      </c>
      <c r="L1954">
        <v>111</v>
      </c>
      <c r="M1954">
        <v>127</v>
      </c>
      <c r="N1954">
        <v>23</v>
      </c>
      <c r="O1954">
        <v>4</v>
      </c>
      <c r="P1954">
        <v>5</v>
      </c>
      <c r="Q1954" s="2">
        <f t="shared" si="362"/>
        <v>0.56015341138473962</v>
      </c>
      <c r="R1954" s="3">
        <f t="shared" si="363"/>
        <v>75.08</v>
      </c>
      <c r="S1954" s="3">
        <f t="shared" si="364"/>
        <v>84.24</v>
      </c>
      <c r="T1954" s="3">
        <f t="shared" si="365"/>
        <v>147.84230154501864</v>
      </c>
      <c r="U1954" s="3">
        <f t="shared" si="366"/>
        <v>150.75973409306744</v>
      </c>
      <c r="V1954" s="3">
        <f t="shared" si="367"/>
        <v>-2.9174325480487937</v>
      </c>
      <c r="W1954" s="2">
        <f t="shared" si="368"/>
        <v>1.7692307692307692</v>
      </c>
      <c r="X1954">
        <v>85</v>
      </c>
      <c r="Y1954">
        <v>41</v>
      </c>
      <c r="Z1954" s="2">
        <v>0.48199999999999998</v>
      </c>
      <c r="AA1954">
        <v>31</v>
      </c>
      <c r="AB1954">
        <v>9</v>
      </c>
      <c r="AC1954">
        <f t="shared" si="369"/>
        <v>27</v>
      </c>
      <c r="AD1954" s="2">
        <v>0.28999999999999998</v>
      </c>
      <c r="AE1954">
        <v>32</v>
      </c>
      <c r="AF1954">
        <v>20</v>
      </c>
      <c r="AG1954" s="2">
        <v>0.625</v>
      </c>
      <c r="AH1954">
        <v>30</v>
      </c>
      <c r="AI1954">
        <v>11</v>
      </c>
      <c r="AJ1954">
        <v>41</v>
      </c>
      <c r="AK1954">
        <v>17</v>
      </c>
      <c r="AL1954">
        <v>13</v>
      </c>
      <c r="AM1954">
        <v>-16</v>
      </c>
      <c r="AN1954">
        <v>240</v>
      </c>
      <c r="AO1954">
        <v>31</v>
      </c>
      <c r="AP1954">
        <v>24</v>
      </c>
      <c r="AQ1954">
        <v>23</v>
      </c>
      <c r="AR1954">
        <v>33</v>
      </c>
      <c r="AS1954">
        <v>3</v>
      </c>
      <c r="AT1954">
        <v>11</v>
      </c>
      <c r="AU1954">
        <v>12</v>
      </c>
      <c r="AV1954">
        <v>58</v>
      </c>
      <c r="AW1954">
        <f t="shared" si="370"/>
        <v>6</v>
      </c>
      <c r="AX1954">
        <f t="shared" si="371"/>
        <v>64</v>
      </c>
      <c r="AY1954" t="s">
        <v>102</v>
      </c>
      <c r="AZ1954" s="1">
        <v>45997.833333333336</v>
      </c>
      <c r="BA1954" s="1">
        <v>45997</v>
      </c>
      <c r="BB1954">
        <v>12</v>
      </c>
      <c r="BC1954" t="s">
        <v>122</v>
      </c>
      <c r="BD1954">
        <v>2025</v>
      </c>
    </row>
    <row r="1955" spans="1:56" x14ac:dyDescent="0.25">
      <c r="A1955">
        <v>22500354</v>
      </c>
      <c r="B1955" t="s">
        <v>109</v>
      </c>
      <c r="C1955" t="s">
        <v>110</v>
      </c>
      <c r="D1955">
        <v>1610612758</v>
      </c>
      <c r="E1955" t="str">
        <f t="shared" si="360"/>
        <v>161061275822500354</v>
      </c>
      <c r="F1955" t="s">
        <v>96</v>
      </c>
      <c r="G1955" t="s">
        <v>97</v>
      </c>
      <c r="H1955">
        <v>1610612748</v>
      </c>
      <c r="I1955" s="4" t="str">
        <f t="shared" si="361"/>
        <v>161061274822500354</v>
      </c>
      <c r="J1955">
        <v>0</v>
      </c>
      <c r="K1955">
        <v>1</v>
      </c>
      <c r="L1955">
        <v>127</v>
      </c>
      <c r="M1955">
        <v>111</v>
      </c>
      <c r="N1955">
        <v>24</v>
      </c>
      <c r="O1955">
        <v>5</v>
      </c>
      <c r="P1955">
        <v>11</v>
      </c>
      <c r="Q1955" s="2">
        <f t="shared" si="362"/>
        <v>0.62108763693270741</v>
      </c>
      <c r="R1955" s="3">
        <f t="shared" si="363"/>
        <v>84.24</v>
      </c>
      <c r="S1955" s="3">
        <f t="shared" si="364"/>
        <v>75.08</v>
      </c>
      <c r="T1955" s="3">
        <f t="shared" si="365"/>
        <v>150.75973409306744</v>
      </c>
      <c r="U1955" s="3">
        <f t="shared" si="366"/>
        <v>147.84230154501864</v>
      </c>
      <c r="V1955" s="3">
        <f t="shared" si="367"/>
        <v>2.9174325480487937</v>
      </c>
      <c r="W1955" s="2">
        <f t="shared" si="368"/>
        <v>2.4</v>
      </c>
      <c r="X1955">
        <v>93</v>
      </c>
      <c r="Y1955">
        <v>49</v>
      </c>
      <c r="Z1955" s="2">
        <v>0.52700000000000002</v>
      </c>
      <c r="AA1955">
        <v>33</v>
      </c>
      <c r="AB1955">
        <v>14</v>
      </c>
      <c r="AC1955">
        <f t="shared" si="369"/>
        <v>42</v>
      </c>
      <c r="AD1955" s="2">
        <v>0.42399999999999999</v>
      </c>
      <c r="AE1955">
        <v>21</v>
      </c>
      <c r="AF1955">
        <v>15</v>
      </c>
      <c r="AG1955" s="2">
        <v>0.71399999999999997</v>
      </c>
      <c r="AH1955">
        <v>37</v>
      </c>
      <c r="AI1955">
        <v>8</v>
      </c>
      <c r="AJ1955">
        <v>45</v>
      </c>
      <c r="AK1955">
        <v>19</v>
      </c>
      <c r="AL1955">
        <v>10</v>
      </c>
      <c r="AM1955">
        <v>16</v>
      </c>
      <c r="AN1955">
        <v>240</v>
      </c>
      <c r="AO1955">
        <v>34</v>
      </c>
      <c r="AP1955">
        <v>38</v>
      </c>
      <c r="AQ1955">
        <v>29</v>
      </c>
      <c r="AR1955">
        <v>26</v>
      </c>
      <c r="AS1955">
        <v>28</v>
      </c>
      <c r="AT1955">
        <v>25</v>
      </c>
      <c r="AU1955">
        <v>20</v>
      </c>
      <c r="AV1955">
        <v>54</v>
      </c>
      <c r="AW1955">
        <f t="shared" si="370"/>
        <v>16</v>
      </c>
      <c r="AX1955">
        <f t="shared" si="371"/>
        <v>70</v>
      </c>
      <c r="AY1955" t="s">
        <v>102</v>
      </c>
      <c r="AZ1955" s="1">
        <v>45997.833333333336</v>
      </c>
      <c r="BA1955" s="1">
        <v>45997</v>
      </c>
      <c r="BB1955">
        <v>12</v>
      </c>
      <c r="BC1955" t="s">
        <v>122</v>
      </c>
      <c r="BD1955">
        <v>2025</v>
      </c>
    </row>
    <row r="1956" spans="1:56" x14ac:dyDescent="0.25">
      <c r="A1956">
        <v>22500355</v>
      </c>
      <c r="B1956" t="s">
        <v>94</v>
      </c>
      <c r="C1956" t="s">
        <v>95</v>
      </c>
      <c r="D1956">
        <v>1610612746</v>
      </c>
      <c r="E1956" t="str">
        <f t="shared" si="360"/>
        <v>161061274622500355</v>
      </c>
      <c r="F1956" t="s">
        <v>66</v>
      </c>
      <c r="G1956" t="s">
        <v>67</v>
      </c>
      <c r="H1956">
        <v>1610612750</v>
      </c>
      <c r="I1956" s="4" t="str">
        <f t="shared" si="361"/>
        <v>161061275022500355</v>
      </c>
      <c r="J1956">
        <v>0</v>
      </c>
      <c r="K1956">
        <v>0</v>
      </c>
      <c r="L1956">
        <v>106</v>
      </c>
      <c r="M1956">
        <v>109</v>
      </c>
      <c r="N1956">
        <v>16</v>
      </c>
      <c r="O1956">
        <v>3</v>
      </c>
      <c r="P1956">
        <v>8</v>
      </c>
      <c r="Q1956" s="2">
        <f t="shared" si="362"/>
        <v>0.55208333333333337</v>
      </c>
      <c r="R1956" s="3">
        <f t="shared" si="363"/>
        <v>76</v>
      </c>
      <c r="S1956" s="3">
        <f t="shared" si="364"/>
        <v>63.960000000000008</v>
      </c>
      <c r="T1956" s="3">
        <f t="shared" si="365"/>
        <v>139.4736842105263</v>
      </c>
      <c r="U1956" s="3">
        <f t="shared" si="366"/>
        <v>170.4190118824265</v>
      </c>
      <c r="V1956" s="3">
        <f t="shared" si="367"/>
        <v>-30.945327671900202</v>
      </c>
      <c r="W1956" s="2">
        <f t="shared" si="368"/>
        <v>1.6</v>
      </c>
      <c r="X1956">
        <v>85</v>
      </c>
      <c r="Y1956">
        <v>40</v>
      </c>
      <c r="Z1956" s="2">
        <v>0.47099999999999997</v>
      </c>
      <c r="AA1956">
        <v>29</v>
      </c>
      <c r="AB1956">
        <v>9</v>
      </c>
      <c r="AC1956">
        <f t="shared" si="369"/>
        <v>27</v>
      </c>
      <c r="AD1956" s="2">
        <v>0.31</v>
      </c>
      <c r="AE1956">
        <v>25</v>
      </c>
      <c r="AF1956">
        <v>17</v>
      </c>
      <c r="AG1956" s="2">
        <v>0.68</v>
      </c>
      <c r="AH1956">
        <v>25</v>
      </c>
      <c r="AI1956">
        <v>10</v>
      </c>
      <c r="AJ1956">
        <v>35</v>
      </c>
      <c r="AK1956">
        <v>28</v>
      </c>
      <c r="AL1956">
        <v>10</v>
      </c>
      <c r="AM1956">
        <v>-3</v>
      </c>
      <c r="AN1956">
        <v>240</v>
      </c>
      <c r="AO1956">
        <v>34</v>
      </c>
      <c r="AP1956">
        <v>22</v>
      </c>
      <c r="AQ1956">
        <v>22</v>
      </c>
      <c r="AR1956">
        <v>28</v>
      </c>
      <c r="AS1956">
        <v>18</v>
      </c>
      <c r="AT1956">
        <v>10</v>
      </c>
      <c r="AU1956">
        <v>13</v>
      </c>
      <c r="AV1956">
        <v>54</v>
      </c>
      <c r="AW1956">
        <f t="shared" si="370"/>
        <v>8</v>
      </c>
      <c r="AX1956">
        <f t="shared" si="371"/>
        <v>62</v>
      </c>
      <c r="AY1956" t="s">
        <v>102</v>
      </c>
      <c r="AZ1956" s="1">
        <v>45997.833333333336</v>
      </c>
      <c r="BA1956" s="1">
        <v>45997</v>
      </c>
      <c r="BB1956">
        <v>12</v>
      </c>
      <c r="BC1956" t="s">
        <v>122</v>
      </c>
      <c r="BD1956">
        <v>2025</v>
      </c>
    </row>
    <row r="1957" spans="1:56" x14ac:dyDescent="0.25">
      <c r="A1957">
        <v>22500355</v>
      </c>
      <c r="B1957" t="s">
        <v>66</v>
      </c>
      <c r="C1957" t="s">
        <v>67</v>
      </c>
      <c r="D1957">
        <v>1610612750</v>
      </c>
      <c r="E1957" t="str">
        <f t="shared" si="360"/>
        <v>161061275022500355</v>
      </c>
      <c r="F1957" t="s">
        <v>94</v>
      </c>
      <c r="G1957" t="s">
        <v>95</v>
      </c>
      <c r="H1957">
        <v>1610612746</v>
      </c>
      <c r="I1957" s="4" t="str">
        <f t="shared" si="361"/>
        <v>161061274622500355</v>
      </c>
      <c r="J1957">
        <v>1</v>
      </c>
      <c r="K1957">
        <v>1</v>
      </c>
      <c r="L1957">
        <v>109</v>
      </c>
      <c r="M1957">
        <v>106</v>
      </c>
      <c r="N1957">
        <v>23</v>
      </c>
      <c r="O1957">
        <v>5</v>
      </c>
      <c r="P1957">
        <v>6</v>
      </c>
      <c r="Q1957" s="2">
        <f t="shared" si="362"/>
        <v>0.65694310511089671</v>
      </c>
      <c r="R1957" s="3">
        <f t="shared" si="363"/>
        <v>63.960000000000008</v>
      </c>
      <c r="S1957" s="3">
        <f t="shared" si="364"/>
        <v>76</v>
      </c>
      <c r="T1957" s="3">
        <f t="shared" si="365"/>
        <v>170.4190118824265</v>
      </c>
      <c r="U1957" s="3">
        <f t="shared" si="366"/>
        <v>139.4736842105263</v>
      </c>
      <c r="V1957" s="3">
        <f t="shared" si="367"/>
        <v>30.945327671900202</v>
      </c>
      <c r="W1957" s="2">
        <f t="shared" si="368"/>
        <v>1.7692307692307692</v>
      </c>
      <c r="X1957">
        <v>68</v>
      </c>
      <c r="Y1957">
        <v>34</v>
      </c>
      <c r="Z1957" s="2">
        <v>0.5</v>
      </c>
      <c r="AA1957">
        <v>25</v>
      </c>
      <c r="AB1957">
        <v>11</v>
      </c>
      <c r="AC1957">
        <f t="shared" si="369"/>
        <v>33</v>
      </c>
      <c r="AD1957" s="2">
        <v>0.44</v>
      </c>
      <c r="AE1957">
        <v>34</v>
      </c>
      <c r="AF1957">
        <v>30</v>
      </c>
      <c r="AG1957" s="2">
        <v>0.88200000000000001</v>
      </c>
      <c r="AH1957">
        <v>29</v>
      </c>
      <c r="AI1957">
        <v>6</v>
      </c>
      <c r="AJ1957">
        <v>35</v>
      </c>
      <c r="AK1957">
        <v>22</v>
      </c>
      <c r="AL1957">
        <v>13</v>
      </c>
      <c r="AM1957">
        <v>3</v>
      </c>
      <c r="AN1957">
        <v>240</v>
      </c>
      <c r="AO1957">
        <v>22</v>
      </c>
      <c r="AP1957">
        <v>20</v>
      </c>
      <c r="AQ1957">
        <v>30</v>
      </c>
      <c r="AR1957">
        <v>37</v>
      </c>
      <c r="AS1957">
        <v>9</v>
      </c>
      <c r="AT1957">
        <v>12</v>
      </c>
      <c r="AU1957">
        <v>14</v>
      </c>
      <c r="AV1957">
        <v>40</v>
      </c>
      <c r="AW1957">
        <f t="shared" si="370"/>
        <v>6</v>
      </c>
      <c r="AX1957">
        <f t="shared" si="371"/>
        <v>46</v>
      </c>
      <c r="AY1957" t="s">
        <v>102</v>
      </c>
      <c r="AZ1957" s="1">
        <v>45997.833333333336</v>
      </c>
      <c r="BA1957" s="1">
        <v>45997</v>
      </c>
      <c r="BB1957">
        <v>12</v>
      </c>
      <c r="BC1957" t="s">
        <v>122</v>
      </c>
      <c r="BD1957">
        <v>2025</v>
      </c>
    </row>
    <row r="1958" spans="1:56" x14ac:dyDescent="0.25">
      <c r="A1958">
        <v>22500352</v>
      </c>
      <c r="B1958" t="s">
        <v>62</v>
      </c>
      <c r="C1958" t="s">
        <v>63</v>
      </c>
      <c r="D1958">
        <v>1610612739</v>
      </c>
      <c r="E1958" t="str">
        <f t="shared" si="360"/>
        <v>161061273922500352</v>
      </c>
      <c r="F1958" t="s">
        <v>89</v>
      </c>
      <c r="G1958" t="s">
        <v>90</v>
      </c>
      <c r="H1958">
        <v>1610612744</v>
      </c>
      <c r="I1958" s="4" t="str">
        <f t="shared" si="361"/>
        <v>161061274422500352</v>
      </c>
      <c r="J1958">
        <v>1</v>
      </c>
      <c r="K1958">
        <v>0</v>
      </c>
      <c r="L1958">
        <v>94</v>
      </c>
      <c r="M1958">
        <v>99</v>
      </c>
      <c r="N1958">
        <v>15</v>
      </c>
      <c r="O1958">
        <v>4</v>
      </c>
      <c r="P1958">
        <v>7</v>
      </c>
      <c r="Q1958" s="2">
        <f t="shared" si="362"/>
        <v>0.41859636622728891</v>
      </c>
      <c r="R1958" s="3">
        <f t="shared" si="363"/>
        <v>76.28</v>
      </c>
      <c r="S1958" s="3">
        <f t="shared" si="364"/>
        <v>75.12</v>
      </c>
      <c r="T1958" s="3">
        <f t="shared" si="365"/>
        <v>123.2302045097011</v>
      </c>
      <c r="U1958" s="3">
        <f t="shared" si="366"/>
        <v>131.78913738019168</v>
      </c>
      <c r="V1958" s="3">
        <f t="shared" si="367"/>
        <v>-8.5589328704905796</v>
      </c>
      <c r="W1958" s="2">
        <f t="shared" si="368"/>
        <v>1.25</v>
      </c>
      <c r="X1958">
        <v>107</v>
      </c>
      <c r="Y1958">
        <v>37</v>
      </c>
      <c r="Z1958" s="2">
        <v>0.34599999999999997</v>
      </c>
      <c r="AA1958">
        <v>42</v>
      </c>
      <c r="AB1958">
        <v>10</v>
      </c>
      <c r="AC1958">
        <f t="shared" si="369"/>
        <v>30</v>
      </c>
      <c r="AD1958" s="2">
        <v>0.23799999999999999</v>
      </c>
      <c r="AE1958">
        <v>12</v>
      </c>
      <c r="AF1958">
        <v>10</v>
      </c>
      <c r="AG1958" s="2">
        <v>0.83299999999999996</v>
      </c>
      <c r="AH1958">
        <v>37</v>
      </c>
      <c r="AI1958">
        <v>24</v>
      </c>
      <c r="AJ1958">
        <v>61</v>
      </c>
      <c r="AK1958">
        <v>18</v>
      </c>
      <c r="AL1958">
        <v>12</v>
      </c>
      <c r="AM1958">
        <v>-5</v>
      </c>
      <c r="AN1958">
        <v>240</v>
      </c>
      <c r="AO1958">
        <v>18</v>
      </c>
      <c r="AP1958">
        <v>18</v>
      </c>
      <c r="AQ1958">
        <v>26</v>
      </c>
      <c r="AR1958">
        <v>32</v>
      </c>
      <c r="AS1958">
        <v>9</v>
      </c>
      <c r="AT1958">
        <v>8</v>
      </c>
      <c r="AU1958">
        <v>18</v>
      </c>
      <c r="AV1958">
        <v>48</v>
      </c>
      <c r="AW1958">
        <f t="shared" si="370"/>
        <v>6</v>
      </c>
      <c r="AX1958">
        <f t="shared" si="371"/>
        <v>54</v>
      </c>
      <c r="AY1958" t="s">
        <v>102</v>
      </c>
      <c r="AZ1958" s="1">
        <v>45997.8125</v>
      </c>
      <c r="BA1958" s="1">
        <v>45997</v>
      </c>
      <c r="BB1958">
        <v>12</v>
      </c>
      <c r="BC1958" t="s">
        <v>122</v>
      </c>
      <c r="BD1958">
        <v>2025</v>
      </c>
    </row>
    <row r="1959" spans="1:56" x14ac:dyDescent="0.25">
      <c r="A1959">
        <v>22500352</v>
      </c>
      <c r="B1959" t="s">
        <v>89</v>
      </c>
      <c r="C1959" t="s">
        <v>90</v>
      </c>
      <c r="D1959">
        <v>1610612744</v>
      </c>
      <c r="E1959" t="str">
        <f t="shared" si="360"/>
        <v>161061274422500352</v>
      </c>
      <c r="F1959" t="s">
        <v>62</v>
      </c>
      <c r="G1959" t="s">
        <v>63</v>
      </c>
      <c r="H1959">
        <v>1610612739</v>
      </c>
      <c r="I1959" s="4" t="str">
        <f t="shared" si="361"/>
        <v>161061273922500352</v>
      </c>
      <c r="J1959">
        <v>0</v>
      </c>
      <c r="K1959">
        <v>1</v>
      </c>
      <c r="L1959">
        <v>99</v>
      </c>
      <c r="M1959">
        <v>94</v>
      </c>
      <c r="N1959">
        <v>25</v>
      </c>
      <c r="O1959">
        <v>8</v>
      </c>
      <c r="P1959">
        <v>8</v>
      </c>
      <c r="Q1959" s="2">
        <f t="shared" si="362"/>
        <v>0.51498127340823963</v>
      </c>
      <c r="R1959" s="3">
        <f t="shared" si="363"/>
        <v>75.12</v>
      </c>
      <c r="S1959" s="3">
        <f t="shared" si="364"/>
        <v>76.28</v>
      </c>
      <c r="T1959" s="3">
        <f t="shared" si="365"/>
        <v>131.78913738019168</v>
      </c>
      <c r="U1959" s="3">
        <f t="shared" si="366"/>
        <v>123.2302045097011</v>
      </c>
      <c r="V1959" s="3">
        <f t="shared" si="367"/>
        <v>8.5589328704905796</v>
      </c>
      <c r="W1959" s="2">
        <f t="shared" si="368"/>
        <v>1.9230769230769231</v>
      </c>
      <c r="X1959">
        <v>86</v>
      </c>
      <c r="Y1959">
        <v>33</v>
      </c>
      <c r="Z1959" s="2">
        <v>0.38400000000000001</v>
      </c>
      <c r="AA1959">
        <v>35</v>
      </c>
      <c r="AB1959">
        <v>13</v>
      </c>
      <c r="AC1959">
        <f t="shared" si="369"/>
        <v>39</v>
      </c>
      <c r="AD1959" s="2">
        <v>0.371</v>
      </c>
      <c r="AE1959">
        <v>23</v>
      </c>
      <c r="AF1959">
        <v>20</v>
      </c>
      <c r="AG1959" s="2">
        <v>0.87</v>
      </c>
      <c r="AH1959">
        <v>38</v>
      </c>
      <c r="AI1959">
        <v>8</v>
      </c>
      <c r="AJ1959">
        <v>46</v>
      </c>
      <c r="AK1959">
        <v>19</v>
      </c>
      <c r="AL1959">
        <v>13</v>
      </c>
      <c r="AM1959">
        <v>5</v>
      </c>
      <c r="AN1959">
        <v>240</v>
      </c>
      <c r="AO1959">
        <v>12</v>
      </c>
      <c r="AP1959">
        <v>33</v>
      </c>
      <c r="AQ1959">
        <v>27</v>
      </c>
      <c r="AR1959">
        <v>27</v>
      </c>
      <c r="AS1959">
        <v>14</v>
      </c>
      <c r="AT1959">
        <v>10</v>
      </c>
      <c r="AU1959">
        <v>15</v>
      </c>
      <c r="AV1959">
        <v>38</v>
      </c>
      <c r="AW1959">
        <f t="shared" si="370"/>
        <v>2</v>
      </c>
      <c r="AX1959">
        <f t="shared" si="371"/>
        <v>40</v>
      </c>
      <c r="AY1959" t="s">
        <v>102</v>
      </c>
      <c r="AZ1959" s="1">
        <v>45997.8125</v>
      </c>
      <c r="BA1959" s="1">
        <v>45997</v>
      </c>
      <c r="BB1959">
        <v>12</v>
      </c>
      <c r="BC1959" t="s">
        <v>122</v>
      </c>
      <c r="BD1959">
        <v>2025</v>
      </c>
    </row>
    <row r="1960" spans="1:56" x14ac:dyDescent="0.25">
      <c r="A1960">
        <v>22500353</v>
      </c>
      <c r="B1960" t="s">
        <v>64</v>
      </c>
      <c r="C1960" t="s">
        <v>65</v>
      </c>
      <c r="D1960">
        <v>1610612765</v>
      </c>
      <c r="E1960" t="str">
        <f t="shared" si="360"/>
        <v>161061276522500353</v>
      </c>
      <c r="F1960" t="s">
        <v>115</v>
      </c>
      <c r="G1960" t="s">
        <v>116</v>
      </c>
      <c r="H1960">
        <v>1610612749</v>
      </c>
      <c r="I1960" s="4" t="str">
        <f t="shared" si="361"/>
        <v>161061274922500353</v>
      </c>
      <c r="J1960">
        <v>1</v>
      </c>
      <c r="K1960">
        <v>1</v>
      </c>
      <c r="L1960">
        <v>124</v>
      </c>
      <c r="M1960">
        <v>112</v>
      </c>
      <c r="N1960">
        <v>31</v>
      </c>
      <c r="O1960">
        <v>4</v>
      </c>
      <c r="P1960">
        <v>5</v>
      </c>
      <c r="Q1960" s="2">
        <f t="shared" si="362"/>
        <v>0.62224006423123246</v>
      </c>
      <c r="R1960" s="3">
        <f t="shared" si="363"/>
        <v>68.64</v>
      </c>
      <c r="S1960" s="3">
        <f t="shared" si="364"/>
        <v>75.08</v>
      </c>
      <c r="T1960" s="3">
        <f t="shared" si="365"/>
        <v>180.65268065268066</v>
      </c>
      <c r="U1960" s="3">
        <f t="shared" si="366"/>
        <v>149.17421417155035</v>
      </c>
      <c r="V1960" s="3">
        <f t="shared" si="367"/>
        <v>31.478466481130312</v>
      </c>
      <c r="W1960" s="2">
        <f t="shared" si="368"/>
        <v>2.0666666666666669</v>
      </c>
      <c r="X1960">
        <v>86</v>
      </c>
      <c r="Y1960">
        <v>43</v>
      </c>
      <c r="Z1960" s="2">
        <v>0.5</v>
      </c>
      <c r="AA1960">
        <v>40</v>
      </c>
      <c r="AB1960">
        <v>15</v>
      </c>
      <c r="AC1960">
        <f t="shared" si="369"/>
        <v>45</v>
      </c>
      <c r="AD1960" s="2">
        <v>0.375</v>
      </c>
      <c r="AE1960">
        <v>31</v>
      </c>
      <c r="AF1960">
        <v>23</v>
      </c>
      <c r="AG1960" s="2">
        <v>0.74199999999999999</v>
      </c>
      <c r="AH1960">
        <v>37</v>
      </c>
      <c r="AI1960">
        <v>16</v>
      </c>
      <c r="AJ1960">
        <v>53</v>
      </c>
      <c r="AK1960">
        <v>26</v>
      </c>
      <c r="AL1960">
        <v>15</v>
      </c>
      <c r="AM1960">
        <v>12</v>
      </c>
      <c r="AN1960">
        <v>240</v>
      </c>
      <c r="AO1960">
        <v>29</v>
      </c>
      <c r="AP1960">
        <v>32</v>
      </c>
      <c r="AQ1960">
        <v>30</v>
      </c>
      <c r="AR1960">
        <v>33</v>
      </c>
      <c r="AS1960">
        <v>27</v>
      </c>
      <c r="AT1960">
        <v>14</v>
      </c>
      <c r="AU1960">
        <v>21</v>
      </c>
      <c r="AV1960">
        <v>50</v>
      </c>
      <c r="AW1960">
        <f t="shared" si="370"/>
        <v>6</v>
      </c>
      <c r="AX1960">
        <f t="shared" si="371"/>
        <v>56</v>
      </c>
      <c r="AY1960" t="s">
        <v>102</v>
      </c>
      <c r="AZ1960" s="1">
        <v>45997.8125</v>
      </c>
      <c r="BA1960" s="1">
        <v>45997</v>
      </c>
      <c r="BB1960">
        <v>12</v>
      </c>
      <c r="BC1960" t="s">
        <v>122</v>
      </c>
      <c r="BD1960">
        <v>2025</v>
      </c>
    </row>
    <row r="1961" spans="1:56" x14ac:dyDescent="0.25">
      <c r="A1961">
        <v>22500353</v>
      </c>
      <c r="B1961" t="s">
        <v>115</v>
      </c>
      <c r="C1961" t="s">
        <v>116</v>
      </c>
      <c r="D1961">
        <v>1610612749</v>
      </c>
      <c r="E1961" t="str">
        <f t="shared" si="360"/>
        <v>161061274922500353</v>
      </c>
      <c r="F1961" t="s">
        <v>64</v>
      </c>
      <c r="G1961" t="s">
        <v>65</v>
      </c>
      <c r="H1961">
        <v>1610612765</v>
      </c>
      <c r="I1961" s="4" t="str">
        <f t="shared" si="361"/>
        <v>161061276522500353</v>
      </c>
      <c r="J1961">
        <v>0</v>
      </c>
      <c r="K1961">
        <v>0</v>
      </c>
      <c r="L1961">
        <v>112</v>
      </c>
      <c r="M1961">
        <v>124</v>
      </c>
      <c r="N1961">
        <v>24</v>
      </c>
      <c r="O1961">
        <v>5</v>
      </c>
      <c r="P1961">
        <v>11</v>
      </c>
      <c r="Q1961" s="2">
        <f t="shared" si="362"/>
        <v>0.5709624796084829</v>
      </c>
      <c r="R1961" s="3">
        <f t="shared" si="363"/>
        <v>75.08</v>
      </c>
      <c r="S1961" s="3">
        <f t="shared" si="364"/>
        <v>68.64</v>
      </c>
      <c r="T1961" s="3">
        <f t="shared" si="365"/>
        <v>149.17421417155035</v>
      </c>
      <c r="U1961" s="3">
        <f t="shared" si="366"/>
        <v>180.65268065268066</v>
      </c>
      <c r="V1961" s="3">
        <f t="shared" si="367"/>
        <v>-31.478466481130312</v>
      </c>
      <c r="W1961" s="2">
        <f t="shared" si="368"/>
        <v>2</v>
      </c>
      <c r="X1961">
        <v>84</v>
      </c>
      <c r="Y1961">
        <v>37</v>
      </c>
      <c r="Z1961" s="2">
        <v>0.44</v>
      </c>
      <c r="AA1961">
        <v>38</v>
      </c>
      <c r="AB1961">
        <v>16</v>
      </c>
      <c r="AC1961">
        <f t="shared" si="369"/>
        <v>48</v>
      </c>
      <c r="AD1961" s="2">
        <v>0.42099999999999999</v>
      </c>
      <c r="AE1961">
        <v>32</v>
      </c>
      <c r="AF1961">
        <v>22</v>
      </c>
      <c r="AG1961" s="2">
        <v>0.68799999999999994</v>
      </c>
      <c r="AH1961">
        <v>25</v>
      </c>
      <c r="AI1961">
        <v>11</v>
      </c>
      <c r="AJ1961">
        <v>36</v>
      </c>
      <c r="AK1961">
        <v>26</v>
      </c>
      <c r="AL1961">
        <v>12</v>
      </c>
      <c r="AM1961">
        <v>-12</v>
      </c>
      <c r="AN1961">
        <v>240</v>
      </c>
      <c r="AO1961">
        <v>22</v>
      </c>
      <c r="AP1961">
        <v>34</v>
      </c>
      <c r="AQ1961">
        <v>25</v>
      </c>
      <c r="AR1961">
        <v>31</v>
      </c>
      <c r="AS1961">
        <v>5</v>
      </c>
      <c r="AT1961">
        <v>26</v>
      </c>
      <c r="AU1961">
        <v>25</v>
      </c>
      <c r="AV1961">
        <v>38</v>
      </c>
      <c r="AW1961">
        <f t="shared" si="370"/>
        <v>4</v>
      </c>
      <c r="AX1961">
        <f t="shared" si="371"/>
        <v>42</v>
      </c>
      <c r="AY1961" t="s">
        <v>102</v>
      </c>
      <c r="AZ1961" s="1">
        <v>45997.8125</v>
      </c>
      <c r="BA1961" s="1">
        <v>45997</v>
      </c>
      <c r="BB1961">
        <v>12</v>
      </c>
      <c r="BC1961" t="s">
        <v>122</v>
      </c>
      <c r="BD1961">
        <v>2025</v>
      </c>
    </row>
    <row r="1962" spans="1:56" x14ac:dyDescent="0.25">
      <c r="A1962">
        <v>22500351</v>
      </c>
      <c r="B1962" t="s">
        <v>83</v>
      </c>
      <c r="C1962" t="s">
        <v>84</v>
      </c>
      <c r="D1962">
        <v>1610612737</v>
      </c>
      <c r="E1962" t="str">
        <f t="shared" si="360"/>
        <v>161061273722500351</v>
      </c>
      <c r="F1962" t="s">
        <v>111</v>
      </c>
      <c r="G1962" t="s">
        <v>112</v>
      </c>
      <c r="H1962">
        <v>1610612764</v>
      </c>
      <c r="I1962" s="4" t="str">
        <f t="shared" si="361"/>
        <v>161061276422500351</v>
      </c>
      <c r="J1962">
        <v>0</v>
      </c>
      <c r="K1962">
        <v>1</v>
      </c>
      <c r="L1962">
        <v>131</v>
      </c>
      <c r="M1962">
        <v>116</v>
      </c>
      <c r="N1962">
        <v>36</v>
      </c>
      <c r="O1962">
        <v>4</v>
      </c>
      <c r="P1962">
        <v>13</v>
      </c>
      <c r="Q1962" s="2">
        <f t="shared" si="362"/>
        <v>0.62884024577572972</v>
      </c>
      <c r="R1962" s="3">
        <f t="shared" si="363"/>
        <v>77.16</v>
      </c>
      <c r="S1962" s="3">
        <f t="shared" si="364"/>
        <v>64.36</v>
      </c>
      <c r="T1962" s="3">
        <f t="shared" si="365"/>
        <v>169.7770865733541</v>
      </c>
      <c r="U1962" s="3">
        <f t="shared" si="366"/>
        <v>180.23617153511498</v>
      </c>
      <c r="V1962" s="3">
        <f t="shared" si="367"/>
        <v>-10.45908496176088</v>
      </c>
      <c r="W1962" s="2">
        <f t="shared" si="368"/>
        <v>3</v>
      </c>
      <c r="X1962">
        <v>98</v>
      </c>
      <c r="Y1962">
        <v>52</v>
      </c>
      <c r="Z1962" s="2">
        <v>0.53100000000000003</v>
      </c>
      <c r="AA1962">
        <v>39</v>
      </c>
      <c r="AB1962">
        <v>13</v>
      </c>
      <c r="AC1962">
        <f t="shared" si="369"/>
        <v>39</v>
      </c>
      <c r="AD1962" s="2">
        <v>0.33300000000000002</v>
      </c>
      <c r="AE1962">
        <v>14</v>
      </c>
      <c r="AF1962">
        <v>14</v>
      </c>
      <c r="AG1962" s="2">
        <v>1</v>
      </c>
      <c r="AH1962">
        <v>30</v>
      </c>
      <c r="AI1962">
        <v>15</v>
      </c>
      <c r="AJ1962">
        <v>45</v>
      </c>
      <c r="AK1962">
        <v>16</v>
      </c>
      <c r="AL1962">
        <v>12</v>
      </c>
      <c r="AM1962">
        <v>15</v>
      </c>
      <c r="AN1962">
        <v>240</v>
      </c>
      <c r="AO1962">
        <v>35</v>
      </c>
      <c r="AP1962">
        <v>35</v>
      </c>
      <c r="AQ1962">
        <v>27</v>
      </c>
      <c r="AR1962">
        <v>34</v>
      </c>
      <c r="AS1962">
        <v>20</v>
      </c>
      <c r="AT1962">
        <v>19</v>
      </c>
      <c r="AU1962">
        <v>26</v>
      </c>
      <c r="AV1962">
        <v>70</v>
      </c>
      <c r="AW1962">
        <f t="shared" si="370"/>
        <v>8</v>
      </c>
      <c r="AX1962">
        <f t="shared" si="371"/>
        <v>78</v>
      </c>
      <c r="AY1962" t="s">
        <v>102</v>
      </c>
      <c r="AZ1962" s="1">
        <v>45997.791666666664</v>
      </c>
      <c r="BA1962" s="1">
        <v>45997</v>
      </c>
      <c r="BB1962">
        <v>12</v>
      </c>
      <c r="BC1962" t="s">
        <v>122</v>
      </c>
      <c r="BD1962">
        <v>2025</v>
      </c>
    </row>
    <row r="1963" spans="1:56" x14ac:dyDescent="0.25">
      <c r="A1963">
        <v>22500351</v>
      </c>
      <c r="B1963" t="s">
        <v>111</v>
      </c>
      <c r="C1963" t="s">
        <v>112</v>
      </c>
      <c r="D1963">
        <v>1610612764</v>
      </c>
      <c r="E1963" t="str">
        <f t="shared" si="360"/>
        <v>161061276422500351</v>
      </c>
      <c r="F1963" t="s">
        <v>83</v>
      </c>
      <c r="G1963" t="s">
        <v>84</v>
      </c>
      <c r="H1963">
        <v>1610612737</v>
      </c>
      <c r="I1963" s="4" t="str">
        <f t="shared" si="361"/>
        <v>161061273722500351</v>
      </c>
      <c r="J1963">
        <v>1</v>
      </c>
      <c r="K1963">
        <v>0</v>
      </c>
      <c r="L1963">
        <v>116</v>
      </c>
      <c r="M1963">
        <v>131</v>
      </c>
      <c r="N1963">
        <v>29</v>
      </c>
      <c r="O1963">
        <v>5</v>
      </c>
      <c r="P1963">
        <v>6</v>
      </c>
      <c r="Q1963" s="2">
        <f t="shared" si="362"/>
        <v>0.65640561339972836</v>
      </c>
      <c r="R1963" s="3">
        <f t="shared" si="363"/>
        <v>64.36</v>
      </c>
      <c r="S1963" s="3">
        <f t="shared" si="364"/>
        <v>77.16</v>
      </c>
      <c r="T1963" s="3">
        <f t="shared" si="365"/>
        <v>180.23617153511498</v>
      </c>
      <c r="U1963" s="3">
        <f t="shared" si="366"/>
        <v>169.7770865733541</v>
      </c>
      <c r="V1963" s="3">
        <f t="shared" si="367"/>
        <v>10.45908496176088</v>
      </c>
      <c r="W1963" s="2">
        <f t="shared" si="368"/>
        <v>1.45</v>
      </c>
      <c r="X1963">
        <v>80</v>
      </c>
      <c r="Y1963">
        <v>41</v>
      </c>
      <c r="Z1963" s="2">
        <v>0.51300000000000001</v>
      </c>
      <c r="AA1963">
        <v>38</v>
      </c>
      <c r="AB1963">
        <v>17</v>
      </c>
      <c r="AC1963">
        <f t="shared" si="369"/>
        <v>51</v>
      </c>
      <c r="AD1963" s="2">
        <v>0.44700000000000001</v>
      </c>
      <c r="AE1963">
        <v>19</v>
      </c>
      <c r="AF1963">
        <v>17</v>
      </c>
      <c r="AG1963" s="2">
        <v>0.89500000000000002</v>
      </c>
      <c r="AH1963">
        <v>22</v>
      </c>
      <c r="AI1963">
        <v>4</v>
      </c>
      <c r="AJ1963">
        <v>26</v>
      </c>
      <c r="AK1963">
        <v>18</v>
      </c>
      <c r="AL1963">
        <v>20</v>
      </c>
      <c r="AM1963">
        <v>-15</v>
      </c>
      <c r="AN1963">
        <v>240</v>
      </c>
      <c r="AO1963">
        <v>28</v>
      </c>
      <c r="AP1963">
        <v>27</v>
      </c>
      <c r="AQ1963">
        <v>38</v>
      </c>
      <c r="AR1963">
        <v>23</v>
      </c>
      <c r="AS1963">
        <v>6</v>
      </c>
      <c r="AT1963">
        <v>5</v>
      </c>
      <c r="AU1963">
        <v>17</v>
      </c>
      <c r="AV1963">
        <v>42</v>
      </c>
      <c r="AW1963">
        <f t="shared" si="370"/>
        <v>6</v>
      </c>
      <c r="AX1963">
        <f t="shared" si="371"/>
        <v>48</v>
      </c>
      <c r="AY1963" t="s">
        <v>102</v>
      </c>
      <c r="AZ1963" s="1">
        <v>45997.791666666664</v>
      </c>
      <c r="BA1963" s="1">
        <v>45997</v>
      </c>
      <c r="BB1963">
        <v>12</v>
      </c>
      <c r="BC1963" t="s">
        <v>122</v>
      </c>
      <c r="BD1963">
        <v>2025</v>
      </c>
    </row>
    <row r="1964" spans="1:56" x14ac:dyDescent="0.25">
      <c r="A1964">
        <v>22500350</v>
      </c>
      <c r="B1964" t="s">
        <v>117</v>
      </c>
      <c r="C1964" t="s">
        <v>118</v>
      </c>
      <c r="D1964">
        <v>1610612751</v>
      </c>
      <c r="E1964" t="str">
        <f t="shared" si="360"/>
        <v>161061275122500350</v>
      </c>
      <c r="F1964" t="s">
        <v>105</v>
      </c>
      <c r="G1964" t="s">
        <v>106</v>
      </c>
      <c r="H1964">
        <v>1610612740</v>
      </c>
      <c r="I1964" s="4" t="str">
        <f t="shared" si="361"/>
        <v>161061274022500350</v>
      </c>
      <c r="J1964">
        <v>1</v>
      </c>
      <c r="K1964">
        <v>1</v>
      </c>
      <c r="L1964">
        <v>119</v>
      </c>
      <c r="M1964">
        <v>101</v>
      </c>
      <c r="N1964">
        <v>36</v>
      </c>
      <c r="O1964">
        <v>7</v>
      </c>
      <c r="P1964">
        <v>6</v>
      </c>
      <c r="Q1964" s="2">
        <f t="shared" si="362"/>
        <v>0.62526271542664991</v>
      </c>
      <c r="R1964" s="3">
        <f t="shared" si="363"/>
        <v>66.16</v>
      </c>
      <c r="S1964" s="3">
        <f t="shared" si="364"/>
        <v>65.680000000000007</v>
      </c>
      <c r="T1964" s="3">
        <f t="shared" si="365"/>
        <v>179.86698911729141</v>
      </c>
      <c r="U1964" s="3">
        <f t="shared" si="366"/>
        <v>153.77588306942752</v>
      </c>
      <c r="V1964" s="3">
        <f t="shared" si="367"/>
        <v>26.091106047863889</v>
      </c>
      <c r="W1964" s="2">
        <f t="shared" si="368"/>
        <v>2.25</v>
      </c>
      <c r="X1964">
        <v>89</v>
      </c>
      <c r="Y1964">
        <v>47</v>
      </c>
      <c r="Z1964" s="2">
        <v>0.52800000000000002</v>
      </c>
      <c r="AA1964">
        <v>35</v>
      </c>
      <c r="AB1964">
        <v>14</v>
      </c>
      <c r="AC1964">
        <f t="shared" si="369"/>
        <v>42</v>
      </c>
      <c r="AD1964" s="2">
        <v>0.4</v>
      </c>
      <c r="AE1964">
        <v>14</v>
      </c>
      <c r="AF1964">
        <v>11</v>
      </c>
      <c r="AG1964" s="2">
        <v>0.78600000000000003</v>
      </c>
      <c r="AH1964">
        <v>32</v>
      </c>
      <c r="AI1964">
        <v>13</v>
      </c>
      <c r="AJ1964">
        <v>45</v>
      </c>
      <c r="AK1964">
        <v>17</v>
      </c>
      <c r="AL1964">
        <v>16</v>
      </c>
      <c r="AM1964">
        <v>18</v>
      </c>
      <c r="AN1964">
        <v>240</v>
      </c>
      <c r="AO1964">
        <v>35</v>
      </c>
      <c r="AP1964">
        <v>27</v>
      </c>
      <c r="AQ1964">
        <v>34</v>
      </c>
      <c r="AR1964">
        <v>23</v>
      </c>
      <c r="AS1964">
        <v>28</v>
      </c>
      <c r="AT1964">
        <v>8</v>
      </c>
      <c r="AU1964">
        <v>17</v>
      </c>
      <c r="AV1964">
        <v>66</v>
      </c>
      <c r="AW1964">
        <f t="shared" si="370"/>
        <v>0</v>
      </c>
      <c r="AX1964">
        <f t="shared" si="371"/>
        <v>66</v>
      </c>
      <c r="AY1964" t="s">
        <v>102</v>
      </c>
      <c r="AZ1964" s="1">
        <v>45997.708333333336</v>
      </c>
      <c r="BA1964" s="1">
        <v>45997</v>
      </c>
      <c r="BB1964">
        <v>12</v>
      </c>
      <c r="BC1964" t="s">
        <v>122</v>
      </c>
      <c r="BD1964">
        <v>2025</v>
      </c>
    </row>
    <row r="1965" spans="1:56" x14ac:dyDescent="0.25">
      <c r="A1965">
        <v>22500350</v>
      </c>
      <c r="B1965" t="s">
        <v>105</v>
      </c>
      <c r="C1965" t="s">
        <v>106</v>
      </c>
      <c r="D1965">
        <v>1610612740</v>
      </c>
      <c r="E1965" t="str">
        <f t="shared" si="360"/>
        <v>161061274022500350</v>
      </c>
      <c r="F1965" t="s">
        <v>117</v>
      </c>
      <c r="G1965" t="s">
        <v>118</v>
      </c>
      <c r="H1965">
        <v>1610612751</v>
      </c>
      <c r="I1965" s="4" t="str">
        <f t="shared" si="361"/>
        <v>161061275122500350</v>
      </c>
      <c r="J1965">
        <v>0</v>
      </c>
      <c r="K1965">
        <v>0</v>
      </c>
      <c r="L1965">
        <v>101</v>
      </c>
      <c r="M1965">
        <v>119</v>
      </c>
      <c r="N1965">
        <v>30</v>
      </c>
      <c r="O1965">
        <v>3</v>
      </c>
      <c r="P1965">
        <v>9</v>
      </c>
      <c r="Q1965" s="2">
        <f t="shared" si="362"/>
        <v>0.55082897033158806</v>
      </c>
      <c r="R1965" s="3">
        <f t="shared" si="363"/>
        <v>65.680000000000007</v>
      </c>
      <c r="S1965" s="3">
        <f t="shared" si="364"/>
        <v>66.16</v>
      </c>
      <c r="T1965" s="3">
        <f t="shared" si="365"/>
        <v>153.77588306942752</v>
      </c>
      <c r="U1965" s="3">
        <f t="shared" si="366"/>
        <v>179.86698911729141</v>
      </c>
      <c r="V1965" s="3">
        <f t="shared" si="367"/>
        <v>-26.091106047863889</v>
      </c>
      <c r="W1965" s="2">
        <f t="shared" si="368"/>
        <v>2</v>
      </c>
      <c r="X1965">
        <v>82</v>
      </c>
      <c r="Y1965">
        <v>37</v>
      </c>
      <c r="Z1965" s="2">
        <v>0.45100000000000001</v>
      </c>
      <c r="AA1965">
        <v>25</v>
      </c>
      <c r="AB1965">
        <v>9</v>
      </c>
      <c r="AC1965">
        <f t="shared" si="369"/>
        <v>27</v>
      </c>
      <c r="AD1965" s="2">
        <v>0.36</v>
      </c>
      <c r="AE1965">
        <v>22</v>
      </c>
      <c r="AF1965">
        <v>18</v>
      </c>
      <c r="AG1965" s="2">
        <v>0.81799999999999995</v>
      </c>
      <c r="AH1965">
        <v>25</v>
      </c>
      <c r="AI1965">
        <v>11</v>
      </c>
      <c r="AJ1965">
        <v>36</v>
      </c>
      <c r="AK1965">
        <v>15</v>
      </c>
      <c r="AL1965">
        <v>15</v>
      </c>
      <c r="AM1965">
        <v>-18</v>
      </c>
      <c r="AN1965">
        <v>240</v>
      </c>
      <c r="AO1965">
        <v>24</v>
      </c>
      <c r="AP1965">
        <v>20</v>
      </c>
      <c r="AQ1965">
        <v>31</v>
      </c>
      <c r="AR1965">
        <v>26</v>
      </c>
      <c r="AS1965">
        <v>2</v>
      </c>
      <c r="AT1965">
        <v>27</v>
      </c>
      <c r="AU1965">
        <v>24</v>
      </c>
      <c r="AV1965">
        <v>54</v>
      </c>
      <c r="AW1965">
        <f t="shared" si="370"/>
        <v>2</v>
      </c>
      <c r="AX1965">
        <f t="shared" si="371"/>
        <v>56</v>
      </c>
      <c r="AY1965" t="s">
        <v>102</v>
      </c>
      <c r="AZ1965" s="1">
        <v>45997.708333333336</v>
      </c>
      <c r="BA1965" s="1">
        <v>45997</v>
      </c>
      <c r="BB1965">
        <v>12</v>
      </c>
      <c r="BC1965" t="s">
        <v>122</v>
      </c>
      <c r="BD1965">
        <v>2025</v>
      </c>
    </row>
    <row r="1966" spans="1:56" x14ac:dyDescent="0.25">
      <c r="A1966">
        <v>22500349</v>
      </c>
      <c r="B1966" t="s">
        <v>59</v>
      </c>
      <c r="C1966" t="s">
        <v>60</v>
      </c>
      <c r="D1966">
        <v>1610612760</v>
      </c>
      <c r="E1966" t="str">
        <f t="shared" si="360"/>
        <v>161061276022500349</v>
      </c>
      <c r="F1966" t="s">
        <v>98</v>
      </c>
      <c r="G1966" t="s">
        <v>99</v>
      </c>
      <c r="H1966">
        <v>1610612742</v>
      </c>
      <c r="I1966" s="4" t="str">
        <f t="shared" si="361"/>
        <v>161061274222500349</v>
      </c>
      <c r="J1966">
        <v>1</v>
      </c>
      <c r="K1966">
        <v>1</v>
      </c>
      <c r="L1966">
        <v>132</v>
      </c>
      <c r="M1966">
        <v>111</v>
      </c>
      <c r="N1966">
        <v>30</v>
      </c>
      <c r="O1966">
        <v>3</v>
      </c>
      <c r="P1966">
        <v>5</v>
      </c>
      <c r="Q1966" s="2">
        <f t="shared" si="362"/>
        <v>0.6852159468438539</v>
      </c>
      <c r="R1966" s="3">
        <f t="shared" si="363"/>
        <v>83.32</v>
      </c>
      <c r="S1966" s="3">
        <f t="shared" si="364"/>
        <v>74.8</v>
      </c>
      <c r="T1966" s="3">
        <f t="shared" si="365"/>
        <v>158.42534805568894</v>
      </c>
      <c r="U1966" s="3">
        <f t="shared" si="366"/>
        <v>148.3957219251337</v>
      </c>
      <c r="V1966" s="3">
        <f t="shared" si="367"/>
        <v>10.029626130555243</v>
      </c>
      <c r="W1966" s="2">
        <f t="shared" si="368"/>
        <v>5</v>
      </c>
      <c r="X1966">
        <v>84</v>
      </c>
      <c r="Y1966">
        <v>47</v>
      </c>
      <c r="Z1966" s="2">
        <v>0.56000000000000005</v>
      </c>
      <c r="AA1966">
        <v>30</v>
      </c>
      <c r="AB1966">
        <v>12</v>
      </c>
      <c r="AC1966">
        <f t="shared" si="369"/>
        <v>36</v>
      </c>
      <c r="AD1966" s="2">
        <v>0.4</v>
      </c>
      <c r="AE1966">
        <v>28</v>
      </c>
      <c r="AF1966">
        <v>26</v>
      </c>
      <c r="AG1966" s="2">
        <v>0.92900000000000005</v>
      </c>
      <c r="AH1966">
        <v>36</v>
      </c>
      <c r="AI1966">
        <v>7</v>
      </c>
      <c r="AJ1966">
        <v>43</v>
      </c>
      <c r="AK1966">
        <v>21</v>
      </c>
      <c r="AL1966">
        <v>6</v>
      </c>
      <c r="AM1966">
        <v>21</v>
      </c>
      <c r="AN1966">
        <v>240</v>
      </c>
      <c r="AO1966">
        <v>27</v>
      </c>
      <c r="AP1966">
        <v>36</v>
      </c>
      <c r="AQ1966">
        <v>41</v>
      </c>
      <c r="AR1966">
        <v>28</v>
      </c>
      <c r="AS1966">
        <v>32</v>
      </c>
      <c r="AT1966">
        <v>10</v>
      </c>
      <c r="AU1966">
        <v>18</v>
      </c>
      <c r="AV1966">
        <v>62</v>
      </c>
      <c r="AW1966">
        <f t="shared" si="370"/>
        <v>8</v>
      </c>
      <c r="AX1966">
        <f t="shared" si="371"/>
        <v>70</v>
      </c>
      <c r="AY1966" t="s">
        <v>102</v>
      </c>
      <c r="AZ1966" s="1">
        <v>45996.895833333336</v>
      </c>
      <c r="BA1966" s="1">
        <v>45996</v>
      </c>
      <c r="BB1966">
        <v>12</v>
      </c>
      <c r="BC1966" t="s">
        <v>122</v>
      </c>
      <c r="BD1966">
        <v>2025</v>
      </c>
    </row>
    <row r="1967" spans="1:56" x14ac:dyDescent="0.25">
      <c r="A1967">
        <v>22500349</v>
      </c>
      <c r="B1967" t="s">
        <v>98</v>
      </c>
      <c r="C1967" t="s">
        <v>99</v>
      </c>
      <c r="D1967">
        <v>1610612742</v>
      </c>
      <c r="E1967" t="str">
        <f t="shared" si="360"/>
        <v>161061274222500349</v>
      </c>
      <c r="F1967" t="s">
        <v>59</v>
      </c>
      <c r="G1967" t="s">
        <v>60</v>
      </c>
      <c r="H1967">
        <v>1610612760</v>
      </c>
      <c r="I1967" s="4" t="str">
        <f t="shared" si="361"/>
        <v>161061276022500349</v>
      </c>
      <c r="J1967">
        <v>0</v>
      </c>
      <c r="K1967">
        <v>0</v>
      </c>
      <c r="L1967">
        <v>111</v>
      </c>
      <c r="M1967">
        <v>132</v>
      </c>
      <c r="N1967">
        <v>28</v>
      </c>
      <c r="O1967">
        <v>3</v>
      </c>
      <c r="P1967">
        <v>2</v>
      </c>
      <c r="Q1967" s="2">
        <f t="shared" si="362"/>
        <v>0.58544303797468356</v>
      </c>
      <c r="R1967" s="3">
        <f t="shared" si="363"/>
        <v>74.8</v>
      </c>
      <c r="S1967" s="3">
        <f t="shared" si="364"/>
        <v>83.32</v>
      </c>
      <c r="T1967" s="3">
        <f t="shared" si="365"/>
        <v>148.3957219251337</v>
      </c>
      <c r="U1967" s="3">
        <f t="shared" si="366"/>
        <v>158.42534805568894</v>
      </c>
      <c r="V1967" s="3">
        <f t="shared" si="367"/>
        <v>-10.029626130555243</v>
      </c>
      <c r="W1967" s="2">
        <f t="shared" si="368"/>
        <v>2.5454545454545454</v>
      </c>
      <c r="X1967">
        <v>86</v>
      </c>
      <c r="Y1967">
        <v>41</v>
      </c>
      <c r="Z1967" s="2">
        <v>0.47699999999999998</v>
      </c>
      <c r="AA1967">
        <v>37</v>
      </c>
      <c r="AB1967">
        <v>16</v>
      </c>
      <c r="AC1967">
        <f t="shared" si="369"/>
        <v>48</v>
      </c>
      <c r="AD1967" s="2">
        <v>0.432</v>
      </c>
      <c r="AE1967">
        <v>20</v>
      </c>
      <c r="AF1967">
        <v>13</v>
      </c>
      <c r="AG1967" s="2">
        <v>0.65</v>
      </c>
      <c r="AH1967">
        <v>26</v>
      </c>
      <c r="AI1967">
        <v>9</v>
      </c>
      <c r="AJ1967">
        <v>35</v>
      </c>
      <c r="AK1967">
        <v>17</v>
      </c>
      <c r="AL1967">
        <v>11</v>
      </c>
      <c r="AM1967">
        <v>-21</v>
      </c>
      <c r="AN1967">
        <v>240</v>
      </c>
      <c r="AO1967">
        <v>27</v>
      </c>
      <c r="AP1967">
        <v>21</v>
      </c>
      <c r="AQ1967">
        <v>26</v>
      </c>
      <c r="AR1967">
        <v>37</v>
      </c>
      <c r="AS1967">
        <v>3</v>
      </c>
      <c r="AT1967">
        <v>12</v>
      </c>
      <c r="AU1967">
        <v>8</v>
      </c>
      <c r="AV1967">
        <v>38</v>
      </c>
      <c r="AW1967">
        <f t="shared" si="370"/>
        <v>12</v>
      </c>
      <c r="AX1967">
        <f t="shared" si="371"/>
        <v>50</v>
      </c>
      <c r="AY1967" t="s">
        <v>102</v>
      </c>
      <c r="AZ1967" s="1">
        <v>45996.895833333336</v>
      </c>
      <c r="BA1967" s="1">
        <v>45996</v>
      </c>
      <c r="BB1967">
        <v>12</v>
      </c>
      <c r="BC1967" t="s">
        <v>122</v>
      </c>
      <c r="BD1967">
        <v>2025</v>
      </c>
    </row>
    <row r="1968" spans="1:56" x14ac:dyDescent="0.25">
      <c r="A1968">
        <v>22500345</v>
      </c>
      <c r="B1968" t="s">
        <v>113</v>
      </c>
      <c r="C1968" t="s">
        <v>114</v>
      </c>
      <c r="D1968">
        <v>1610612754</v>
      </c>
      <c r="E1968" t="str">
        <f t="shared" si="360"/>
        <v>161061275422500345</v>
      </c>
      <c r="F1968" t="s">
        <v>100</v>
      </c>
      <c r="G1968" t="s">
        <v>101</v>
      </c>
      <c r="H1968">
        <v>1610612741</v>
      </c>
      <c r="I1968" s="4" t="str">
        <f t="shared" si="361"/>
        <v>161061274122500345</v>
      </c>
      <c r="J1968">
        <v>0</v>
      </c>
      <c r="K1968">
        <v>1</v>
      </c>
      <c r="L1968">
        <v>120</v>
      </c>
      <c r="M1968">
        <v>105</v>
      </c>
      <c r="N1968">
        <v>24</v>
      </c>
      <c r="O1968">
        <v>8</v>
      </c>
      <c r="P1968">
        <v>13</v>
      </c>
      <c r="Q1968" s="2">
        <f t="shared" si="362"/>
        <v>0.65905096660808427</v>
      </c>
      <c r="R1968" s="3">
        <f t="shared" si="363"/>
        <v>72.040000000000006</v>
      </c>
      <c r="S1968" s="3">
        <f t="shared" si="364"/>
        <v>60.760000000000005</v>
      </c>
      <c r="T1968" s="3">
        <f t="shared" si="365"/>
        <v>166.57412548584119</v>
      </c>
      <c r="U1968" s="3">
        <f t="shared" si="366"/>
        <v>172.81105990783411</v>
      </c>
      <c r="V1968" s="3">
        <f t="shared" si="367"/>
        <v>-6.2369344219929133</v>
      </c>
      <c r="W1968" s="2">
        <f t="shared" si="368"/>
        <v>1.8461538461538463</v>
      </c>
      <c r="X1968">
        <v>84</v>
      </c>
      <c r="Y1968">
        <v>45</v>
      </c>
      <c r="Z1968" s="2">
        <v>0.53600000000000003</v>
      </c>
      <c r="AA1968">
        <v>39</v>
      </c>
      <c r="AB1968">
        <v>18</v>
      </c>
      <c r="AC1968">
        <f t="shared" si="369"/>
        <v>54</v>
      </c>
      <c r="AD1968" s="2">
        <v>0.46200000000000002</v>
      </c>
      <c r="AE1968">
        <v>16</v>
      </c>
      <c r="AF1968">
        <v>12</v>
      </c>
      <c r="AG1968" s="2">
        <v>0.75</v>
      </c>
      <c r="AH1968">
        <v>29</v>
      </c>
      <c r="AI1968">
        <v>6</v>
      </c>
      <c r="AJ1968">
        <v>35</v>
      </c>
      <c r="AK1968">
        <v>21</v>
      </c>
      <c r="AL1968">
        <v>13</v>
      </c>
      <c r="AM1968">
        <v>15</v>
      </c>
      <c r="AN1968">
        <v>240</v>
      </c>
      <c r="AO1968">
        <v>30</v>
      </c>
      <c r="AP1968">
        <v>32</v>
      </c>
      <c r="AQ1968">
        <v>30</v>
      </c>
      <c r="AR1968">
        <v>28</v>
      </c>
      <c r="AS1968">
        <v>19</v>
      </c>
      <c r="AT1968">
        <v>15</v>
      </c>
      <c r="AU1968">
        <v>22</v>
      </c>
      <c r="AV1968">
        <v>44</v>
      </c>
      <c r="AW1968">
        <f t="shared" si="370"/>
        <v>10</v>
      </c>
      <c r="AX1968">
        <f t="shared" si="371"/>
        <v>54</v>
      </c>
      <c r="AY1968" t="s">
        <v>102</v>
      </c>
      <c r="AZ1968" s="1">
        <v>45996.833333333336</v>
      </c>
      <c r="BA1968" s="1">
        <v>45996</v>
      </c>
      <c r="BB1968">
        <v>12</v>
      </c>
      <c r="BC1968" t="s">
        <v>122</v>
      </c>
      <c r="BD1968">
        <v>2025</v>
      </c>
    </row>
    <row r="1969" spans="1:56" x14ac:dyDescent="0.25">
      <c r="A1969">
        <v>22500345</v>
      </c>
      <c r="B1969" t="s">
        <v>100</v>
      </c>
      <c r="C1969" t="s">
        <v>101</v>
      </c>
      <c r="D1969">
        <v>1610612741</v>
      </c>
      <c r="E1969" t="str">
        <f t="shared" si="360"/>
        <v>161061274122500345</v>
      </c>
      <c r="F1969" t="s">
        <v>113</v>
      </c>
      <c r="G1969" t="s">
        <v>114</v>
      </c>
      <c r="H1969">
        <v>1610612754</v>
      </c>
      <c r="I1969" s="4" t="str">
        <f t="shared" si="361"/>
        <v>161061275422500345</v>
      </c>
      <c r="J1969">
        <v>1</v>
      </c>
      <c r="K1969">
        <v>0</v>
      </c>
      <c r="L1969">
        <v>105</v>
      </c>
      <c r="M1969">
        <v>120</v>
      </c>
      <c r="N1969">
        <v>21</v>
      </c>
      <c r="O1969">
        <v>2</v>
      </c>
      <c r="P1969">
        <v>7</v>
      </c>
      <c r="Q1969" s="2">
        <f t="shared" si="362"/>
        <v>0.5848930481283422</v>
      </c>
      <c r="R1969" s="3">
        <f t="shared" si="363"/>
        <v>60.760000000000005</v>
      </c>
      <c r="S1969" s="3">
        <f t="shared" si="364"/>
        <v>72.040000000000006</v>
      </c>
      <c r="T1969" s="3">
        <f t="shared" si="365"/>
        <v>172.81105990783411</v>
      </c>
      <c r="U1969" s="3">
        <f t="shared" si="366"/>
        <v>166.57412548584119</v>
      </c>
      <c r="V1969" s="3">
        <f t="shared" si="367"/>
        <v>6.2369344219929133</v>
      </c>
      <c r="W1969" s="2">
        <f t="shared" si="368"/>
        <v>1.1666666666666667</v>
      </c>
      <c r="X1969">
        <v>77</v>
      </c>
      <c r="Y1969">
        <v>34</v>
      </c>
      <c r="Z1969" s="2">
        <v>0.442</v>
      </c>
      <c r="AA1969">
        <v>35</v>
      </c>
      <c r="AB1969">
        <v>13</v>
      </c>
      <c r="AC1969">
        <f t="shared" si="369"/>
        <v>39</v>
      </c>
      <c r="AD1969" s="2">
        <v>0.371</v>
      </c>
      <c r="AE1969">
        <v>29</v>
      </c>
      <c r="AF1969">
        <v>24</v>
      </c>
      <c r="AG1969" s="2">
        <v>0.82799999999999996</v>
      </c>
      <c r="AH1969">
        <v>35</v>
      </c>
      <c r="AI1969">
        <v>11</v>
      </c>
      <c r="AJ1969">
        <v>46</v>
      </c>
      <c r="AK1969">
        <v>15</v>
      </c>
      <c r="AL1969">
        <v>18</v>
      </c>
      <c r="AM1969">
        <v>-15</v>
      </c>
      <c r="AN1969">
        <v>240</v>
      </c>
      <c r="AO1969">
        <v>33</v>
      </c>
      <c r="AP1969">
        <v>24</v>
      </c>
      <c r="AQ1969">
        <v>26</v>
      </c>
      <c r="AR1969">
        <v>22</v>
      </c>
      <c r="AS1969">
        <v>7</v>
      </c>
      <c r="AT1969">
        <v>8</v>
      </c>
      <c r="AU1969">
        <v>13</v>
      </c>
      <c r="AV1969">
        <v>36</v>
      </c>
      <c r="AW1969">
        <f t="shared" si="370"/>
        <v>6</v>
      </c>
      <c r="AX1969">
        <f t="shared" si="371"/>
        <v>42</v>
      </c>
      <c r="AY1969" t="s">
        <v>102</v>
      </c>
      <c r="AZ1969" s="1">
        <v>45996.833333333336</v>
      </c>
      <c r="BA1969" s="1">
        <v>45996</v>
      </c>
      <c r="BB1969">
        <v>12</v>
      </c>
      <c r="BC1969" t="s">
        <v>122</v>
      </c>
      <c r="BD1969">
        <v>2025</v>
      </c>
    </row>
    <row r="1970" spans="1:56" x14ac:dyDescent="0.25">
      <c r="A1970">
        <v>22500346</v>
      </c>
      <c r="B1970" t="s">
        <v>87</v>
      </c>
      <c r="C1970" t="s">
        <v>88</v>
      </c>
      <c r="D1970">
        <v>1610612756</v>
      </c>
      <c r="E1970" t="str">
        <f t="shared" si="360"/>
        <v>161061275622500346</v>
      </c>
      <c r="F1970" t="s">
        <v>78</v>
      </c>
      <c r="G1970" t="s">
        <v>79</v>
      </c>
      <c r="H1970">
        <v>1610612745</v>
      </c>
      <c r="I1970" s="4" t="str">
        <f t="shared" si="361"/>
        <v>161061274522500346</v>
      </c>
      <c r="J1970">
        <v>0</v>
      </c>
      <c r="K1970">
        <v>0</v>
      </c>
      <c r="L1970">
        <v>98</v>
      </c>
      <c r="M1970">
        <v>117</v>
      </c>
      <c r="N1970">
        <v>14</v>
      </c>
      <c r="O1970">
        <v>2</v>
      </c>
      <c r="P1970">
        <v>12</v>
      </c>
      <c r="Q1970" s="2">
        <f t="shared" si="362"/>
        <v>0.45219638242894056</v>
      </c>
      <c r="R1970" s="3">
        <f t="shared" si="363"/>
        <v>80.36</v>
      </c>
      <c r="S1970" s="3">
        <f t="shared" si="364"/>
        <v>57.36</v>
      </c>
      <c r="T1970" s="3">
        <f t="shared" si="365"/>
        <v>121.95121951219512</v>
      </c>
      <c r="U1970" s="3">
        <f t="shared" si="366"/>
        <v>203.97489539748955</v>
      </c>
      <c r="V1970" s="3">
        <f t="shared" si="367"/>
        <v>-82.023675885294423</v>
      </c>
      <c r="W1970" s="2">
        <f t="shared" si="368"/>
        <v>1.0769230769230769</v>
      </c>
      <c r="X1970">
        <v>100</v>
      </c>
      <c r="Y1970">
        <v>39</v>
      </c>
      <c r="Z1970" s="2">
        <v>0.39</v>
      </c>
      <c r="AA1970">
        <v>36</v>
      </c>
      <c r="AB1970">
        <v>5</v>
      </c>
      <c r="AC1970">
        <f t="shared" si="369"/>
        <v>15</v>
      </c>
      <c r="AD1970" s="2">
        <v>0.13900000000000001</v>
      </c>
      <c r="AE1970">
        <v>19</v>
      </c>
      <c r="AF1970">
        <v>15</v>
      </c>
      <c r="AG1970" s="2">
        <v>0.78900000000000003</v>
      </c>
      <c r="AH1970">
        <v>19</v>
      </c>
      <c r="AI1970">
        <v>15</v>
      </c>
      <c r="AJ1970">
        <v>34</v>
      </c>
      <c r="AK1970">
        <v>22</v>
      </c>
      <c r="AL1970">
        <v>13</v>
      </c>
      <c r="AM1970">
        <v>-19</v>
      </c>
      <c r="AN1970">
        <v>240</v>
      </c>
      <c r="AO1970">
        <v>31</v>
      </c>
      <c r="AP1970">
        <v>27</v>
      </c>
      <c r="AQ1970">
        <v>14</v>
      </c>
      <c r="AR1970">
        <v>26</v>
      </c>
      <c r="AS1970">
        <v>9</v>
      </c>
      <c r="AT1970">
        <v>8</v>
      </c>
      <c r="AU1970">
        <v>27</v>
      </c>
      <c r="AV1970">
        <v>58</v>
      </c>
      <c r="AW1970">
        <f t="shared" si="370"/>
        <v>10</v>
      </c>
      <c r="AX1970">
        <f t="shared" si="371"/>
        <v>68</v>
      </c>
      <c r="AY1970" t="s">
        <v>102</v>
      </c>
      <c r="AZ1970" s="1">
        <v>45996.833333333336</v>
      </c>
      <c r="BA1970" s="1">
        <v>45996</v>
      </c>
      <c r="BB1970">
        <v>12</v>
      </c>
      <c r="BC1970" t="s">
        <v>122</v>
      </c>
      <c r="BD1970">
        <v>2025</v>
      </c>
    </row>
    <row r="1971" spans="1:56" x14ac:dyDescent="0.25">
      <c r="A1971">
        <v>22500346</v>
      </c>
      <c r="B1971" t="s">
        <v>78</v>
      </c>
      <c r="C1971" t="s">
        <v>79</v>
      </c>
      <c r="D1971">
        <v>1610612745</v>
      </c>
      <c r="E1971" t="str">
        <f t="shared" si="360"/>
        <v>161061274522500346</v>
      </c>
      <c r="F1971" t="s">
        <v>87</v>
      </c>
      <c r="G1971" t="s">
        <v>88</v>
      </c>
      <c r="H1971">
        <v>1610612756</v>
      </c>
      <c r="I1971" s="4" t="str">
        <f t="shared" si="361"/>
        <v>161061275622500346</v>
      </c>
      <c r="J1971">
        <v>1</v>
      </c>
      <c r="K1971">
        <v>1</v>
      </c>
      <c r="L1971">
        <v>117</v>
      </c>
      <c r="M1971">
        <v>98</v>
      </c>
      <c r="N1971">
        <v>25</v>
      </c>
      <c r="O1971">
        <v>8</v>
      </c>
      <c r="P1971">
        <v>9</v>
      </c>
      <c r="Q1971" s="2">
        <f t="shared" si="362"/>
        <v>0.69345661450924612</v>
      </c>
      <c r="R1971" s="3">
        <f t="shared" si="363"/>
        <v>57.36</v>
      </c>
      <c r="S1971" s="3">
        <f t="shared" si="364"/>
        <v>80.36</v>
      </c>
      <c r="T1971" s="3">
        <f t="shared" si="365"/>
        <v>203.97489539748955</v>
      </c>
      <c r="U1971" s="3">
        <f t="shared" si="366"/>
        <v>121.95121951219512</v>
      </c>
      <c r="V1971" s="3">
        <f t="shared" si="367"/>
        <v>82.023675885294423</v>
      </c>
      <c r="W1971" s="2">
        <f t="shared" si="368"/>
        <v>1.1904761904761905</v>
      </c>
      <c r="X1971">
        <v>76</v>
      </c>
      <c r="Y1971">
        <v>45</v>
      </c>
      <c r="Z1971" s="2">
        <v>0.59199999999999997</v>
      </c>
      <c r="AA1971">
        <v>18</v>
      </c>
      <c r="AB1971">
        <v>10</v>
      </c>
      <c r="AC1971">
        <f t="shared" si="369"/>
        <v>30</v>
      </c>
      <c r="AD1971" s="2">
        <v>0.55600000000000005</v>
      </c>
      <c r="AE1971">
        <v>19</v>
      </c>
      <c r="AF1971">
        <v>17</v>
      </c>
      <c r="AG1971" s="2">
        <v>0.89500000000000002</v>
      </c>
      <c r="AH1971">
        <v>34</v>
      </c>
      <c r="AI1971">
        <v>6</v>
      </c>
      <c r="AJ1971">
        <v>40</v>
      </c>
      <c r="AK1971">
        <v>20</v>
      </c>
      <c r="AL1971">
        <v>21</v>
      </c>
      <c r="AM1971">
        <v>19</v>
      </c>
      <c r="AN1971">
        <v>240</v>
      </c>
      <c r="AO1971">
        <v>24</v>
      </c>
      <c r="AP1971">
        <v>44</v>
      </c>
      <c r="AQ1971">
        <v>29</v>
      </c>
      <c r="AR1971">
        <v>20</v>
      </c>
      <c r="AS1971">
        <v>30</v>
      </c>
      <c r="AT1971">
        <v>16</v>
      </c>
      <c r="AU1971">
        <v>21</v>
      </c>
      <c r="AV1971">
        <v>66</v>
      </c>
      <c r="AW1971">
        <f t="shared" si="370"/>
        <v>4</v>
      </c>
      <c r="AX1971">
        <f t="shared" si="371"/>
        <v>70</v>
      </c>
      <c r="AY1971" t="s">
        <v>102</v>
      </c>
      <c r="AZ1971" s="1">
        <v>45996.833333333336</v>
      </c>
      <c r="BA1971" s="1">
        <v>45996</v>
      </c>
      <c r="BB1971">
        <v>12</v>
      </c>
      <c r="BC1971" t="s">
        <v>122</v>
      </c>
      <c r="BD1971">
        <v>2025</v>
      </c>
    </row>
    <row r="1972" spans="1:56" x14ac:dyDescent="0.25">
      <c r="A1972">
        <v>22500347</v>
      </c>
      <c r="B1972" t="s">
        <v>94</v>
      </c>
      <c r="C1972" t="s">
        <v>95</v>
      </c>
      <c r="D1972">
        <v>1610612746</v>
      </c>
      <c r="E1972" t="str">
        <f t="shared" si="360"/>
        <v>161061274622500347</v>
      </c>
      <c r="F1972" t="s">
        <v>103</v>
      </c>
      <c r="G1972" t="s">
        <v>104</v>
      </c>
      <c r="H1972">
        <v>1610612763</v>
      </c>
      <c r="I1972" s="4" t="str">
        <f t="shared" si="361"/>
        <v>161061276322500347</v>
      </c>
      <c r="J1972">
        <v>0</v>
      </c>
      <c r="K1972">
        <v>0</v>
      </c>
      <c r="L1972">
        <v>98</v>
      </c>
      <c r="M1972">
        <v>107</v>
      </c>
      <c r="N1972">
        <v>22</v>
      </c>
      <c r="O1972">
        <v>2</v>
      </c>
      <c r="P1972">
        <v>11</v>
      </c>
      <c r="Q1972" s="2">
        <f t="shared" si="362"/>
        <v>0.56012802926383176</v>
      </c>
      <c r="R1972" s="3">
        <f t="shared" si="363"/>
        <v>66.48</v>
      </c>
      <c r="S1972" s="3">
        <f t="shared" si="364"/>
        <v>66.92</v>
      </c>
      <c r="T1972" s="3">
        <f t="shared" si="365"/>
        <v>147.4127557160048</v>
      </c>
      <c r="U1972" s="3">
        <f t="shared" si="366"/>
        <v>159.89240884638374</v>
      </c>
      <c r="V1972" s="3">
        <f t="shared" si="367"/>
        <v>-12.479653130378949</v>
      </c>
      <c r="W1972" s="2">
        <f t="shared" si="368"/>
        <v>1.375</v>
      </c>
      <c r="X1972">
        <v>80</v>
      </c>
      <c r="Y1972">
        <v>35</v>
      </c>
      <c r="Z1972" s="2">
        <v>0.438</v>
      </c>
      <c r="AA1972">
        <v>44</v>
      </c>
      <c r="AB1972">
        <v>14</v>
      </c>
      <c r="AC1972">
        <f t="shared" si="369"/>
        <v>42</v>
      </c>
      <c r="AD1972" s="2">
        <v>0.318</v>
      </c>
      <c r="AE1972">
        <v>17</v>
      </c>
      <c r="AF1972">
        <v>14</v>
      </c>
      <c r="AG1972" s="2">
        <v>0.82399999999999995</v>
      </c>
      <c r="AH1972">
        <v>32</v>
      </c>
      <c r="AI1972">
        <v>5</v>
      </c>
      <c r="AJ1972">
        <v>37</v>
      </c>
      <c r="AK1972">
        <v>18</v>
      </c>
      <c r="AL1972">
        <v>16</v>
      </c>
      <c r="AM1972">
        <v>-9</v>
      </c>
      <c r="AN1972">
        <v>240</v>
      </c>
      <c r="AO1972">
        <v>33</v>
      </c>
      <c r="AP1972">
        <v>25</v>
      </c>
      <c r="AQ1972">
        <v>23</v>
      </c>
      <c r="AR1972">
        <v>17</v>
      </c>
      <c r="AS1972">
        <v>7</v>
      </c>
      <c r="AT1972">
        <v>13</v>
      </c>
      <c r="AU1972">
        <v>23</v>
      </c>
      <c r="AV1972">
        <v>36</v>
      </c>
      <c r="AW1972">
        <f t="shared" si="370"/>
        <v>6</v>
      </c>
      <c r="AX1972">
        <f t="shared" si="371"/>
        <v>42</v>
      </c>
      <c r="AY1972" t="s">
        <v>102</v>
      </c>
      <c r="AZ1972" s="1">
        <v>45996.833333333336</v>
      </c>
      <c r="BA1972" s="1">
        <v>45996</v>
      </c>
      <c r="BB1972">
        <v>12</v>
      </c>
      <c r="BC1972" t="s">
        <v>122</v>
      </c>
      <c r="BD1972">
        <v>2025</v>
      </c>
    </row>
    <row r="1973" spans="1:56" x14ac:dyDescent="0.25">
      <c r="A1973">
        <v>22500347</v>
      </c>
      <c r="B1973" t="s">
        <v>103</v>
      </c>
      <c r="C1973" t="s">
        <v>104</v>
      </c>
      <c r="D1973">
        <v>1610612763</v>
      </c>
      <c r="E1973" t="str">
        <f t="shared" si="360"/>
        <v>161061276322500347</v>
      </c>
      <c r="F1973" t="s">
        <v>94</v>
      </c>
      <c r="G1973" t="s">
        <v>95</v>
      </c>
      <c r="H1973">
        <v>1610612746</v>
      </c>
      <c r="I1973" s="4" t="str">
        <f t="shared" si="361"/>
        <v>161061274622500347</v>
      </c>
      <c r="J1973">
        <v>1</v>
      </c>
      <c r="K1973">
        <v>1</v>
      </c>
      <c r="L1973">
        <v>107</v>
      </c>
      <c r="M1973">
        <v>98</v>
      </c>
      <c r="N1973">
        <v>28</v>
      </c>
      <c r="O1973">
        <v>4</v>
      </c>
      <c r="P1973">
        <v>9</v>
      </c>
      <c r="Q1973" s="2">
        <f t="shared" si="362"/>
        <v>0.62267225325884545</v>
      </c>
      <c r="R1973" s="3">
        <f t="shared" si="363"/>
        <v>66.92</v>
      </c>
      <c r="S1973" s="3">
        <f t="shared" si="364"/>
        <v>66.48</v>
      </c>
      <c r="T1973" s="3">
        <f t="shared" si="365"/>
        <v>159.89240884638374</v>
      </c>
      <c r="U1973" s="3">
        <f t="shared" si="366"/>
        <v>147.4127557160048</v>
      </c>
      <c r="V1973" s="3">
        <f t="shared" si="367"/>
        <v>12.479653130378949</v>
      </c>
      <c r="W1973" s="2">
        <f t="shared" si="368"/>
        <v>1.8666666666666667</v>
      </c>
      <c r="X1973">
        <v>78</v>
      </c>
      <c r="Y1973">
        <v>42</v>
      </c>
      <c r="Z1973" s="2">
        <v>0.53800000000000003</v>
      </c>
      <c r="AA1973">
        <v>28</v>
      </c>
      <c r="AB1973">
        <v>10</v>
      </c>
      <c r="AC1973">
        <f t="shared" si="369"/>
        <v>30</v>
      </c>
      <c r="AD1973" s="2">
        <v>0.35699999999999998</v>
      </c>
      <c r="AE1973">
        <v>18</v>
      </c>
      <c r="AF1973">
        <v>13</v>
      </c>
      <c r="AG1973" s="2">
        <v>0.72199999999999998</v>
      </c>
      <c r="AH1973">
        <v>38</v>
      </c>
      <c r="AI1973">
        <v>4</v>
      </c>
      <c r="AJ1973">
        <v>42</v>
      </c>
      <c r="AK1973">
        <v>18</v>
      </c>
      <c r="AL1973">
        <v>15</v>
      </c>
      <c r="AM1973">
        <v>9</v>
      </c>
      <c r="AN1973">
        <v>240</v>
      </c>
      <c r="AO1973">
        <v>30</v>
      </c>
      <c r="AP1973">
        <v>24</v>
      </c>
      <c r="AQ1973">
        <v>30</v>
      </c>
      <c r="AR1973">
        <v>23</v>
      </c>
      <c r="AS1973">
        <v>9</v>
      </c>
      <c r="AT1973">
        <v>16</v>
      </c>
      <c r="AU1973">
        <v>21</v>
      </c>
      <c r="AV1973">
        <v>60</v>
      </c>
      <c r="AW1973">
        <f t="shared" si="370"/>
        <v>4</v>
      </c>
      <c r="AX1973">
        <f t="shared" si="371"/>
        <v>64</v>
      </c>
      <c r="AY1973" t="s">
        <v>102</v>
      </c>
      <c r="AZ1973" s="1">
        <v>45996.833333333336</v>
      </c>
      <c r="BA1973" s="1">
        <v>45996</v>
      </c>
      <c r="BB1973">
        <v>12</v>
      </c>
      <c r="BC1973" t="s">
        <v>122</v>
      </c>
      <c r="BD1973">
        <v>2025</v>
      </c>
    </row>
    <row r="1974" spans="1:56" x14ac:dyDescent="0.25">
      <c r="A1974">
        <v>22500348</v>
      </c>
      <c r="B1974" t="s">
        <v>115</v>
      </c>
      <c r="C1974" t="s">
        <v>116</v>
      </c>
      <c r="D1974">
        <v>1610612749</v>
      </c>
      <c r="E1974" t="str">
        <f t="shared" si="360"/>
        <v>161061274922500348</v>
      </c>
      <c r="F1974" t="s">
        <v>70</v>
      </c>
      <c r="G1974" t="s">
        <v>71</v>
      </c>
      <c r="H1974">
        <v>1610612755</v>
      </c>
      <c r="I1974" s="4" t="str">
        <f t="shared" si="361"/>
        <v>161061275522500348</v>
      </c>
      <c r="J1974">
        <v>1</v>
      </c>
      <c r="K1974">
        <v>0</v>
      </c>
      <c r="L1974">
        <v>101</v>
      </c>
      <c r="M1974">
        <v>116</v>
      </c>
      <c r="N1974">
        <v>26</v>
      </c>
      <c r="O1974">
        <v>3</v>
      </c>
      <c r="P1974">
        <v>8</v>
      </c>
      <c r="Q1974" s="2">
        <f t="shared" si="362"/>
        <v>0.57464724624487939</v>
      </c>
      <c r="R1974" s="3">
        <f t="shared" si="363"/>
        <v>64.88</v>
      </c>
      <c r="S1974" s="3">
        <f t="shared" si="364"/>
        <v>72.680000000000007</v>
      </c>
      <c r="T1974" s="3">
        <f t="shared" si="365"/>
        <v>155.67200986436501</v>
      </c>
      <c r="U1974" s="3">
        <f t="shared" si="366"/>
        <v>159.60374243258116</v>
      </c>
      <c r="V1974" s="3">
        <f t="shared" si="367"/>
        <v>-3.9317325682161481</v>
      </c>
      <c r="W1974" s="2">
        <f t="shared" si="368"/>
        <v>1.625</v>
      </c>
      <c r="X1974">
        <v>76</v>
      </c>
      <c r="Y1974">
        <v>35</v>
      </c>
      <c r="Z1974" s="2">
        <v>0.46100000000000002</v>
      </c>
      <c r="AA1974">
        <v>32</v>
      </c>
      <c r="AB1974">
        <v>11</v>
      </c>
      <c r="AC1974">
        <f t="shared" si="369"/>
        <v>33</v>
      </c>
      <c r="AD1974" s="2">
        <v>0.34399999999999997</v>
      </c>
      <c r="AE1974">
        <v>27</v>
      </c>
      <c r="AF1974">
        <v>20</v>
      </c>
      <c r="AG1974" s="2">
        <v>0.74099999999999999</v>
      </c>
      <c r="AH1974">
        <v>30</v>
      </c>
      <c r="AI1974">
        <v>7</v>
      </c>
      <c r="AJ1974">
        <v>37</v>
      </c>
      <c r="AK1974">
        <v>21</v>
      </c>
      <c r="AL1974">
        <v>16</v>
      </c>
      <c r="AM1974">
        <v>-15</v>
      </c>
      <c r="AN1974">
        <v>240</v>
      </c>
      <c r="AO1974">
        <v>20</v>
      </c>
      <c r="AP1974">
        <v>29</v>
      </c>
      <c r="AQ1974">
        <v>28</v>
      </c>
      <c r="AR1974">
        <v>24</v>
      </c>
      <c r="AS1974">
        <v>2</v>
      </c>
      <c r="AT1974">
        <v>8</v>
      </c>
      <c r="AU1974">
        <v>17</v>
      </c>
      <c r="AV1974">
        <v>38</v>
      </c>
      <c r="AW1974">
        <f t="shared" si="370"/>
        <v>10</v>
      </c>
      <c r="AX1974">
        <f t="shared" si="371"/>
        <v>48</v>
      </c>
      <c r="AY1974" t="s">
        <v>102</v>
      </c>
      <c r="AZ1974" s="1">
        <v>45996.833333333336</v>
      </c>
      <c r="BA1974" s="1">
        <v>45996</v>
      </c>
      <c r="BB1974">
        <v>12</v>
      </c>
      <c r="BC1974" t="s">
        <v>122</v>
      </c>
      <c r="BD1974">
        <v>2025</v>
      </c>
    </row>
    <row r="1975" spans="1:56" x14ac:dyDescent="0.25">
      <c r="A1975">
        <v>22500348</v>
      </c>
      <c r="B1975" t="s">
        <v>70</v>
      </c>
      <c r="C1975" t="s">
        <v>71</v>
      </c>
      <c r="D1975">
        <v>1610612755</v>
      </c>
      <c r="E1975" t="str">
        <f t="shared" si="360"/>
        <v>161061275522500348</v>
      </c>
      <c r="F1975" t="s">
        <v>115</v>
      </c>
      <c r="G1975" t="s">
        <v>116</v>
      </c>
      <c r="H1975">
        <v>1610612749</v>
      </c>
      <c r="I1975" s="4" t="str">
        <f t="shared" si="361"/>
        <v>161061274922500348</v>
      </c>
      <c r="J1975">
        <v>0</v>
      </c>
      <c r="K1975">
        <v>1</v>
      </c>
      <c r="L1975">
        <v>116</v>
      </c>
      <c r="M1975">
        <v>101</v>
      </c>
      <c r="N1975">
        <v>25</v>
      </c>
      <c r="O1975">
        <v>1</v>
      </c>
      <c r="P1975">
        <v>12</v>
      </c>
      <c r="Q1975" s="2">
        <f t="shared" si="362"/>
        <v>0.60618729096989965</v>
      </c>
      <c r="R1975" s="3">
        <f t="shared" si="363"/>
        <v>72.680000000000007</v>
      </c>
      <c r="S1975" s="3">
        <f t="shared" si="364"/>
        <v>64.88</v>
      </c>
      <c r="T1975" s="3">
        <f t="shared" si="365"/>
        <v>159.60374243258116</v>
      </c>
      <c r="U1975" s="3">
        <f t="shared" si="366"/>
        <v>155.67200986436501</v>
      </c>
      <c r="V1975" s="3">
        <f t="shared" si="367"/>
        <v>3.9317325682161481</v>
      </c>
      <c r="W1975" s="2">
        <f t="shared" si="368"/>
        <v>2.0833333333333335</v>
      </c>
      <c r="X1975">
        <v>86</v>
      </c>
      <c r="Y1975">
        <v>39</v>
      </c>
      <c r="Z1975" s="2">
        <v>0.45300000000000001</v>
      </c>
      <c r="AA1975">
        <v>43</v>
      </c>
      <c r="AB1975">
        <v>17</v>
      </c>
      <c r="AC1975">
        <f t="shared" si="369"/>
        <v>51</v>
      </c>
      <c r="AD1975" s="2">
        <v>0.39500000000000002</v>
      </c>
      <c r="AE1975">
        <v>22</v>
      </c>
      <c r="AF1975">
        <v>21</v>
      </c>
      <c r="AG1975" s="2">
        <v>0.95499999999999996</v>
      </c>
      <c r="AH1975">
        <v>31</v>
      </c>
      <c r="AI1975">
        <v>11</v>
      </c>
      <c r="AJ1975">
        <v>42</v>
      </c>
      <c r="AK1975">
        <v>24</v>
      </c>
      <c r="AL1975">
        <v>12</v>
      </c>
      <c r="AM1975">
        <v>15</v>
      </c>
      <c r="AN1975">
        <v>240</v>
      </c>
      <c r="AO1975">
        <v>33</v>
      </c>
      <c r="AP1975">
        <v>36</v>
      </c>
      <c r="AQ1975">
        <v>24</v>
      </c>
      <c r="AR1975">
        <v>23</v>
      </c>
      <c r="AS1975">
        <v>26</v>
      </c>
      <c r="AT1975">
        <v>6</v>
      </c>
      <c r="AU1975">
        <v>21</v>
      </c>
      <c r="AV1975">
        <v>36</v>
      </c>
      <c r="AW1975">
        <f t="shared" si="370"/>
        <v>8</v>
      </c>
      <c r="AX1975">
        <f t="shared" si="371"/>
        <v>44</v>
      </c>
      <c r="AY1975" t="s">
        <v>102</v>
      </c>
      <c r="AZ1975" s="1">
        <v>45996.833333333336</v>
      </c>
      <c r="BA1975" s="1">
        <v>45996</v>
      </c>
      <c r="BB1975">
        <v>12</v>
      </c>
      <c r="BC1975" t="s">
        <v>122</v>
      </c>
      <c r="BD1975">
        <v>2025</v>
      </c>
    </row>
    <row r="1976" spans="1:56" x14ac:dyDescent="0.25">
      <c r="A1976">
        <v>22500340</v>
      </c>
      <c r="B1976" t="s">
        <v>80</v>
      </c>
      <c r="C1976" t="s">
        <v>81</v>
      </c>
      <c r="D1976">
        <v>1610612743</v>
      </c>
      <c r="E1976" t="str">
        <f t="shared" si="360"/>
        <v>161061274322500340</v>
      </c>
      <c r="F1976" t="s">
        <v>83</v>
      </c>
      <c r="G1976" t="s">
        <v>84</v>
      </c>
      <c r="H1976">
        <v>1610612737</v>
      </c>
      <c r="I1976" s="4" t="str">
        <f t="shared" si="361"/>
        <v>161061273722500340</v>
      </c>
      <c r="J1976">
        <v>0</v>
      </c>
      <c r="K1976">
        <v>1</v>
      </c>
      <c r="L1976">
        <v>134</v>
      </c>
      <c r="M1976">
        <v>133</v>
      </c>
      <c r="N1976">
        <v>28</v>
      </c>
      <c r="O1976">
        <v>6</v>
      </c>
      <c r="P1976">
        <v>9</v>
      </c>
      <c r="Q1976" s="2">
        <f t="shared" si="362"/>
        <v>0.65557729941291587</v>
      </c>
      <c r="R1976" s="3">
        <f t="shared" si="363"/>
        <v>81.2</v>
      </c>
      <c r="S1976" s="3">
        <f t="shared" si="364"/>
        <v>79.040000000000006</v>
      </c>
      <c r="T1976" s="3">
        <f t="shared" si="365"/>
        <v>165.02463054187191</v>
      </c>
      <c r="U1976" s="3">
        <f t="shared" si="366"/>
        <v>168.26923076923075</v>
      </c>
      <c r="V1976" s="3">
        <f t="shared" si="367"/>
        <v>-3.2446002273588306</v>
      </c>
      <c r="W1976" s="2">
        <f t="shared" si="368"/>
        <v>2.3333333333333335</v>
      </c>
      <c r="X1976">
        <v>89</v>
      </c>
      <c r="Y1976">
        <v>47</v>
      </c>
      <c r="Z1976" s="2">
        <v>0.52800000000000002</v>
      </c>
      <c r="AA1976">
        <v>37</v>
      </c>
      <c r="AB1976">
        <v>16</v>
      </c>
      <c r="AC1976">
        <f t="shared" si="369"/>
        <v>48</v>
      </c>
      <c r="AD1976" s="2">
        <v>0.432</v>
      </c>
      <c r="AE1976">
        <v>30</v>
      </c>
      <c r="AF1976">
        <v>24</v>
      </c>
      <c r="AG1976" s="2">
        <v>0.8</v>
      </c>
      <c r="AH1976">
        <v>33</v>
      </c>
      <c r="AI1976">
        <v>9</v>
      </c>
      <c r="AJ1976">
        <v>42</v>
      </c>
      <c r="AK1976">
        <v>15</v>
      </c>
      <c r="AL1976">
        <v>12</v>
      </c>
      <c r="AM1976">
        <v>1</v>
      </c>
      <c r="AN1976">
        <v>240</v>
      </c>
      <c r="AO1976">
        <v>23</v>
      </c>
      <c r="AP1976">
        <v>31</v>
      </c>
      <c r="AQ1976">
        <v>40</v>
      </c>
      <c r="AR1976">
        <v>40</v>
      </c>
      <c r="AS1976">
        <v>11</v>
      </c>
      <c r="AT1976">
        <v>26</v>
      </c>
      <c r="AU1976">
        <v>22</v>
      </c>
      <c r="AV1976">
        <v>54</v>
      </c>
      <c r="AW1976">
        <f t="shared" si="370"/>
        <v>8</v>
      </c>
      <c r="AX1976">
        <f t="shared" si="371"/>
        <v>62</v>
      </c>
      <c r="AY1976" t="s">
        <v>102</v>
      </c>
      <c r="AZ1976" s="1">
        <v>45996.8125</v>
      </c>
      <c r="BA1976" s="1">
        <v>45996</v>
      </c>
      <c r="BB1976">
        <v>12</v>
      </c>
      <c r="BC1976" t="s">
        <v>122</v>
      </c>
      <c r="BD1976">
        <v>2025</v>
      </c>
    </row>
    <row r="1977" spans="1:56" x14ac:dyDescent="0.25">
      <c r="A1977">
        <v>22500340</v>
      </c>
      <c r="B1977" t="s">
        <v>83</v>
      </c>
      <c r="C1977" t="s">
        <v>84</v>
      </c>
      <c r="D1977">
        <v>1610612737</v>
      </c>
      <c r="E1977" t="str">
        <f t="shared" si="360"/>
        <v>161061273722500340</v>
      </c>
      <c r="F1977" t="s">
        <v>80</v>
      </c>
      <c r="G1977" t="s">
        <v>81</v>
      </c>
      <c r="H1977">
        <v>1610612743</v>
      </c>
      <c r="I1977" s="4" t="str">
        <f t="shared" si="361"/>
        <v>161061274322500340</v>
      </c>
      <c r="J1977">
        <v>1</v>
      </c>
      <c r="K1977">
        <v>0</v>
      </c>
      <c r="L1977">
        <v>133</v>
      </c>
      <c r="M1977">
        <v>134</v>
      </c>
      <c r="N1977">
        <v>35</v>
      </c>
      <c r="O1977">
        <v>2</v>
      </c>
      <c r="P1977">
        <v>8</v>
      </c>
      <c r="Q1977" s="2">
        <f t="shared" si="362"/>
        <v>0.65170521364170908</v>
      </c>
      <c r="R1977" s="3">
        <f t="shared" si="363"/>
        <v>79.040000000000006</v>
      </c>
      <c r="S1977" s="3">
        <f t="shared" si="364"/>
        <v>81.2</v>
      </c>
      <c r="T1977" s="3">
        <f t="shared" si="365"/>
        <v>168.26923076923075</v>
      </c>
      <c r="U1977" s="3">
        <f t="shared" si="366"/>
        <v>165.02463054187191</v>
      </c>
      <c r="V1977" s="3">
        <f t="shared" si="367"/>
        <v>3.2446002273588306</v>
      </c>
      <c r="W1977" s="2">
        <f t="shared" si="368"/>
        <v>2.9166666666666665</v>
      </c>
      <c r="X1977">
        <v>95</v>
      </c>
      <c r="Y1977">
        <v>49</v>
      </c>
      <c r="Z1977" s="2">
        <v>0.51600000000000001</v>
      </c>
      <c r="AA1977">
        <v>46</v>
      </c>
      <c r="AB1977">
        <v>20</v>
      </c>
      <c r="AC1977">
        <f t="shared" si="369"/>
        <v>60</v>
      </c>
      <c r="AD1977" s="2">
        <v>0.435</v>
      </c>
      <c r="AE1977">
        <v>16</v>
      </c>
      <c r="AF1977">
        <v>15</v>
      </c>
      <c r="AG1977" s="2">
        <v>0.93799999999999994</v>
      </c>
      <c r="AH1977">
        <v>34</v>
      </c>
      <c r="AI1977">
        <v>11</v>
      </c>
      <c r="AJ1977">
        <v>45</v>
      </c>
      <c r="AK1977">
        <v>25</v>
      </c>
      <c r="AL1977">
        <v>12</v>
      </c>
      <c r="AM1977">
        <v>-1</v>
      </c>
      <c r="AN1977">
        <v>240</v>
      </c>
      <c r="AO1977">
        <v>41</v>
      </c>
      <c r="AP1977">
        <v>32</v>
      </c>
      <c r="AQ1977">
        <v>30</v>
      </c>
      <c r="AR1977">
        <v>30</v>
      </c>
      <c r="AS1977">
        <v>23</v>
      </c>
      <c r="AT1977">
        <v>18</v>
      </c>
      <c r="AU1977">
        <v>10</v>
      </c>
      <c r="AV1977">
        <v>44</v>
      </c>
      <c r="AW1977">
        <f t="shared" si="370"/>
        <v>14</v>
      </c>
      <c r="AX1977">
        <f t="shared" si="371"/>
        <v>58</v>
      </c>
      <c r="AY1977" t="s">
        <v>102</v>
      </c>
      <c r="AZ1977" s="1">
        <v>45996.8125</v>
      </c>
      <c r="BA1977" s="1">
        <v>45996</v>
      </c>
      <c r="BB1977">
        <v>12</v>
      </c>
      <c r="BC1977" t="s">
        <v>122</v>
      </c>
      <c r="BD1977">
        <v>2025</v>
      </c>
    </row>
    <row r="1978" spans="1:56" x14ac:dyDescent="0.25">
      <c r="A1978">
        <v>22500341</v>
      </c>
      <c r="B1978" t="s">
        <v>53</v>
      </c>
      <c r="C1978" t="s">
        <v>54</v>
      </c>
      <c r="D1978">
        <v>1610612759</v>
      </c>
      <c r="E1978" t="str">
        <f t="shared" si="360"/>
        <v>161061275922500341</v>
      </c>
      <c r="F1978" t="s">
        <v>62</v>
      </c>
      <c r="G1978" t="s">
        <v>63</v>
      </c>
      <c r="H1978">
        <v>1610612739</v>
      </c>
      <c r="I1978" s="4" t="str">
        <f t="shared" si="361"/>
        <v>161061273922500341</v>
      </c>
      <c r="J1978">
        <v>0</v>
      </c>
      <c r="K1978">
        <v>0</v>
      </c>
      <c r="L1978">
        <v>117</v>
      </c>
      <c r="M1978">
        <v>130</v>
      </c>
      <c r="N1978">
        <v>28</v>
      </c>
      <c r="O1978">
        <v>3</v>
      </c>
      <c r="P1978">
        <v>9</v>
      </c>
      <c r="Q1978" s="2">
        <f t="shared" si="362"/>
        <v>0.56013021830716203</v>
      </c>
      <c r="R1978" s="3">
        <f t="shared" si="363"/>
        <v>79.44</v>
      </c>
      <c r="S1978" s="3">
        <f t="shared" si="364"/>
        <v>75.760000000000005</v>
      </c>
      <c r="T1978" s="3">
        <f t="shared" si="365"/>
        <v>147.28096676737161</v>
      </c>
      <c r="U1978" s="3">
        <f t="shared" si="366"/>
        <v>171.59450897571276</v>
      </c>
      <c r="V1978" s="3">
        <f t="shared" si="367"/>
        <v>-24.313542208341147</v>
      </c>
      <c r="W1978" s="2">
        <f t="shared" si="368"/>
        <v>2</v>
      </c>
      <c r="X1978">
        <v>93</v>
      </c>
      <c r="Y1978">
        <v>42</v>
      </c>
      <c r="Z1978" s="2">
        <v>0.45200000000000001</v>
      </c>
      <c r="AA1978">
        <v>43</v>
      </c>
      <c r="AB1978">
        <v>15</v>
      </c>
      <c r="AC1978">
        <f t="shared" si="369"/>
        <v>45</v>
      </c>
      <c r="AD1978" s="2">
        <v>0.34899999999999998</v>
      </c>
      <c r="AE1978">
        <v>26</v>
      </c>
      <c r="AF1978">
        <v>18</v>
      </c>
      <c r="AG1978" s="2">
        <v>0.69199999999999995</v>
      </c>
      <c r="AH1978">
        <v>27</v>
      </c>
      <c r="AI1978">
        <v>11</v>
      </c>
      <c r="AJ1978">
        <v>38</v>
      </c>
      <c r="AK1978">
        <v>22</v>
      </c>
      <c r="AL1978">
        <v>14</v>
      </c>
      <c r="AM1978">
        <v>-13</v>
      </c>
      <c r="AN1978">
        <v>240</v>
      </c>
      <c r="AO1978">
        <v>35</v>
      </c>
      <c r="AP1978">
        <v>37</v>
      </c>
      <c r="AQ1978">
        <v>19</v>
      </c>
      <c r="AR1978">
        <v>26</v>
      </c>
      <c r="AS1978">
        <v>10</v>
      </c>
      <c r="AT1978">
        <v>6</v>
      </c>
      <c r="AU1978">
        <v>11</v>
      </c>
      <c r="AV1978">
        <v>44</v>
      </c>
      <c r="AW1978">
        <f t="shared" si="370"/>
        <v>10</v>
      </c>
      <c r="AX1978">
        <f t="shared" si="371"/>
        <v>54</v>
      </c>
      <c r="AY1978" t="s">
        <v>102</v>
      </c>
      <c r="AZ1978" s="1">
        <v>45996.8125</v>
      </c>
      <c r="BA1978" s="1">
        <v>45996</v>
      </c>
      <c r="BB1978">
        <v>12</v>
      </c>
      <c r="BC1978" t="s">
        <v>122</v>
      </c>
      <c r="BD1978">
        <v>2025</v>
      </c>
    </row>
    <row r="1979" spans="1:56" x14ac:dyDescent="0.25">
      <c r="A1979">
        <v>22500341</v>
      </c>
      <c r="B1979" t="s">
        <v>62</v>
      </c>
      <c r="C1979" t="s">
        <v>63</v>
      </c>
      <c r="D1979">
        <v>1610612739</v>
      </c>
      <c r="E1979" t="str">
        <f t="shared" si="360"/>
        <v>161061273922500341</v>
      </c>
      <c r="F1979" t="s">
        <v>53</v>
      </c>
      <c r="G1979" t="s">
        <v>54</v>
      </c>
      <c r="H1979">
        <v>1610612759</v>
      </c>
      <c r="I1979" s="4" t="str">
        <f t="shared" si="361"/>
        <v>161061275922500341</v>
      </c>
      <c r="J1979">
        <v>1</v>
      </c>
      <c r="K1979">
        <v>1</v>
      </c>
      <c r="L1979">
        <v>130</v>
      </c>
      <c r="M1979">
        <v>117</v>
      </c>
      <c r="N1979">
        <v>32</v>
      </c>
      <c r="O1979">
        <v>4</v>
      </c>
      <c r="P1979">
        <v>10</v>
      </c>
      <c r="Q1979" s="2">
        <f t="shared" si="362"/>
        <v>0.6581611988659376</v>
      </c>
      <c r="R1979" s="3">
        <f t="shared" si="363"/>
        <v>75.760000000000005</v>
      </c>
      <c r="S1979" s="3">
        <f t="shared" si="364"/>
        <v>79.44</v>
      </c>
      <c r="T1979" s="3">
        <f t="shared" si="365"/>
        <v>171.59450897571276</v>
      </c>
      <c r="U1979" s="3">
        <f t="shared" si="366"/>
        <v>147.28096676737161</v>
      </c>
      <c r="V1979" s="3">
        <f t="shared" si="367"/>
        <v>24.313542208341147</v>
      </c>
      <c r="W1979" s="2">
        <f t="shared" si="368"/>
        <v>2.2857142857142856</v>
      </c>
      <c r="X1979">
        <v>86</v>
      </c>
      <c r="Y1979">
        <v>50</v>
      </c>
      <c r="Z1979" s="2">
        <v>0.58099999999999996</v>
      </c>
      <c r="AA1979">
        <v>26</v>
      </c>
      <c r="AB1979">
        <v>8</v>
      </c>
      <c r="AC1979">
        <f t="shared" si="369"/>
        <v>24</v>
      </c>
      <c r="AD1979" s="2">
        <v>0.308</v>
      </c>
      <c r="AE1979">
        <v>29</v>
      </c>
      <c r="AF1979">
        <v>22</v>
      </c>
      <c r="AG1979" s="2">
        <v>0.75900000000000001</v>
      </c>
      <c r="AH1979">
        <v>39</v>
      </c>
      <c r="AI1979">
        <v>9</v>
      </c>
      <c r="AJ1979">
        <v>48</v>
      </c>
      <c r="AK1979">
        <v>22</v>
      </c>
      <c r="AL1979">
        <v>14</v>
      </c>
      <c r="AM1979">
        <v>13</v>
      </c>
      <c r="AN1979">
        <v>240</v>
      </c>
      <c r="AO1979">
        <v>30</v>
      </c>
      <c r="AP1979">
        <v>34</v>
      </c>
      <c r="AQ1979">
        <v>44</v>
      </c>
      <c r="AR1979">
        <v>22</v>
      </c>
      <c r="AS1979">
        <v>20</v>
      </c>
      <c r="AT1979">
        <v>24</v>
      </c>
      <c r="AU1979">
        <v>19</v>
      </c>
      <c r="AV1979">
        <v>80</v>
      </c>
      <c r="AW1979">
        <f t="shared" si="370"/>
        <v>4</v>
      </c>
      <c r="AX1979">
        <f t="shared" si="371"/>
        <v>84</v>
      </c>
      <c r="AY1979" t="s">
        <v>102</v>
      </c>
      <c r="AZ1979" s="1">
        <v>45996.8125</v>
      </c>
      <c r="BA1979" s="1">
        <v>45996</v>
      </c>
      <c r="BB1979">
        <v>12</v>
      </c>
      <c r="BC1979" t="s">
        <v>122</v>
      </c>
      <c r="BD1979">
        <v>2025</v>
      </c>
    </row>
    <row r="1980" spans="1:56" x14ac:dyDescent="0.25">
      <c r="A1980">
        <v>22500342</v>
      </c>
      <c r="B1980" t="s">
        <v>85</v>
      </c>
      <c r="C1980" t="s">
        <v>86</v>
      </c>
      <c r="D1980">
        <v>1610612757</v>
      </c>
      <c r="E1980" t="str">
        <f t="shared" si="360"/>
        <v>161061275722500342</v>
      </c>
      <c r="F1980" t="s">
        <v>64</v>
      </c>
      <c r="G1980" t="s">
        <v>65</v>
      </c>
      <c r="H1980">
        <v>1610612765</v>
      </c>
      <c r="I1980" s="4" t="str">
        <f t="shared" si="361"/>
        <v>161061276522500342</v>
      </c>
      <c r="J1980">
        <v>0</v>
      </c>
      <c r="K1980">
        <v>0</v>
      </c>
      <c r="L1980">
        <v>116</v>
      </c>
      <c r="M1980">
        <v>122</v>
      </c>
      <c r="N1980">
        <v>22</v>
      </c>
      <c r="O1980">
        <v>8</v>
      </c>
      <c r="P1980">
        <v>6</v>
      </c>
      <c r="Q1980" s="2">
        <f t="shared" si="362"/>
        <v>0.57768924302788838</v>
      </c>
      <c r="R1980" s="3">
        <f t="shared" si="363"/>
        <v>65.400000000000006</v>
      </c>
      <c r="S1980" s="3">
        <f t="shared" si="364"/>
        <v>77.12</v>
      </c>
      <c r="T1980" s="3">
        <f t="shared" si="365"/>
        <v>177.37003058103974</v>
      </c>
      <c r="U1980" s="3">
        <f t="shared" si="366"/>
        <v>158.19502074688796</v>
      </c>
      <c r="V1980" s="3">
        <f t="shared" si="367"/>
        <v>19.17500983415178</v>
      </c>
      <c r="W1980" s="2">
        <f t="shared" si="368"/>
        <v>1.2941176470588236</v>
      </c>
      <c r="X1980">
        <v>85</v>
      </c>
      <c r="Y1980">
        <v>36</v>
      </c>
      <c r="Z1980" s="2">
        <v>0.42399999999999999</v>
      </c>
      <c r="AA1980">
        <v>37</v>
      </c>
      <c r="AB1980">
        <v>12</v>
      </c>
      <c r="AC1980">
        <f t="shared" si="369"/>
        <v>36</v>
      </c>
      <c r="AD1980" s="2">
        <v>0.32400000000000001</v>
      </c>
      <c r="AE1980">
        <v>35</v>
      </c>
      <c r="AF1980">
        <v>32</v>
      </c>
      <c r="AG1980" s="2">
        <v>0.91400000000000003</v>
      </c>
      <c r="AH1980">
        <v>30</v>
      </c>
      <c r="AI1980">
        <v>18</v>
      </c>
      <c r="AJ1980">
        <v>48</v>
      </c>
      <c r="AK1980">
        <v>35</v>
      </c>
      <c r="AL1980">
        <v>17</v>
      </c>
      <c r="AM1980">
        <v>-6</v>
      </c>
      <c r="AN1980">
        <v>240</v>
      </c>
      <c r="AO1980">
        <v>28</v>
      </c>
      <c r="AP1980">
        <v>30</v>
      </c>
      <c r="AQ1980">
        <v>27</v>
      </c>
      <c r="AR1980">
        <v>31</v>
      </c>
      <c r="AS1980">
        <v>7</v>
      </c>
      <c r="AT1980">
        <v>13</v>
      </c>
      <c r="AU1980">
        <v>22</v>
      </c>
      <c r="AV1980">
        <v>46</v>
      </c>
      <c r="AW1980">
        <f t="shared" si="370"/>
        <v>2</v>
      </c>
      <c r="AX1980">
        <f t="shared" si="371"/>
        <v>48</v>
      </c>
      <c r="AY1980" t="s">
        <v>102</v>
      </c>
      <c r="AZ1980" s="1">
        <v>45996.8125</v>
      </c>
      <c r="BA1980" s="1">
        <v>45996</v>
      </c>
      <c r="BB1980">
        <v>12</v>
      </c>
      <c r="BC1980" t="s">
        <v>122</v>
      </c>
      <c r="BD1980">
        <v>2025</v>
      </c>
    </row>
    <row r="1981" spans="1:56" x14ac:dyDescent="0.25">
      <c r="A1981">
        <v>22500342</v>
      </c>
      <c r="B1981" t="s">
        <v>64</v>
      </c>
      <c r="C1981" t="s">
        <v>65</v>
      </c>
      <c r="D1981">
        <v>1610612765</v>
      </c>
      <c r="E1981" t="str">
        <f t="shared" si="360"/>
        <v>161061276522500342</v>
      </c>
      <c r="F1981" t="s">
        <v>85</v>
      </c>
      <c r="G1981" t="s">
        <v>86</v>
      </c>
      <c r="H1981">
        <v>1610612757</v>
      </c>
      <c r="I1981" s="4" t="str">
        <f t="shared" si="361"/>
        <v>161061275722500342</v>
      </c>
      <c r="J1981">
        <v>1</v>
      </c>
      <c r="K1981">
        <v>1</v>
      </c>
      <c r="L1981">
        <v>122</v>
      </c>
      <c r="M1981">
        <v>116</v>
      </c>
      <c r="N1981">
        <v>24</v>
      </c>
      <c r="O1981">
        <v>7</v>
      </c>
      <c r="P1981">
        <v>8</v>
      </c>
      <c r="Q1981" s="2">
        <f t="shared" si="362"/>
        <v>0.59154383242823894</v>
      </c>
      <c r="R1981" s="3">
        <f t="shared" si="363"/>
        <v>77.12</v>
      </c>
      <c r="S1981" s="3">
        <f t="shared" si="364"/>
        <v>65.400000000000006</v>
      </c>
      <c r="T1981" s="3">
        <f t="shared" si="365"/>
        <v>158.19502074688796</v>
      </c>
      <c r="U1981" s="3">
        <f t="shared" si="366"/>
        <v>177.37003058103974</v>
      </c>
      <c r="V1981" s="3">
        <f t="shared" si="367"/>
        <v>-19.17500983415178</v>
      </c>
      <c r="W1981" s="2">
        <f t="shared" si="368"/>
        <v>1.8461538461538463</v>
      </c>
      <c r="X1981">
        <v>82</v>
      </c>
      <c r="Y1981">
        <v>38</v>
      </c>
      <c r="Z1981" s="2">
        <v>0.46300000000000002</v>
      </c>
      <c r="AA1981">
        <v>24</v>
      </c>
      <c r="AB1981">
        <v>10</v>
      </c>
      <c r="AC1981">
        <f t="shared" si="369"/>
        <v>30</v>
      </c>
      <c r="AD1981" s="2">
        <v>0.41699999999999998</v>
      </c>
      <c r="AE1981">
        <v>48</v>
      </c>
      <c r="AF1981">
        <v>36</v>
      </c>
      <c r="AG1981" s="2">
        <v>0.75</v>
      </c>
      <c r="AH1981">
        <v>24</v>
      </c>
      <c r="AI1981">
        <v>13</v>
      </c>
      <c r="AJ1981">
        <v>37</v>
      </c>
      <c r="AK1981">
        <v>29</v>
      </c>
      <c r="AL1981">
        <v>13</v>
      </c>
      <c r="AM1981">
        <v>6</v>
      </c>
      <c r="AN1981">
        <v>240</v>
      </c>
      <c r="AO1981">
        <v>30</v>
      </c>
      <c r="AP1981">
        <v>35</v>
      </c>
      <c r="AQ1981">
        <v>19</v>
      </c>
      <c r="AR1981">
        <v>38</v>
      </c>
      <c r="AS1981">
        <v>13</v>
      </c>
      <c r="AT1981">
        <v>11</v>
      </c>
      <c r="AU1981">
        <v>21</v>
      </c>
      <c r="AV1981">
        <v>54</v>
      </c>
      <c r="AW1981">
        <f t="shared" si="370"/>
        <v>2</v>
      </c>
      <c r="AX1981">
        <f t="shared" si="371"/>
        <v>56</v>
      </c>
      <c r="AY1981" t="s">
        <v>102</v>
      </c>
      <c r="AZ1981" s="1">
        <v>45996.8125</v>
      </c>
      <c r="BA1981" s="1">
        <v>45996</v>
      </c>
      <c r="BB1981">
        <v>12</v>
      </c>
      <c r="BC1981" t="s">
        <v>122</v>
      </c>
      <c r="BD1981">
        <v>2025</v>
      </c>
    </row>
    <row r="1982" spans="1:56" x14ac:dyDescent="0.25">
      <c r="A1982">
        <v>22500343</v>
      </c>
      <c r="B1982" t="s">
        <v>107</v>
      </c>
      <c r="C1982" t="s">
        <v>108</v>
      </c>
      <c r="D1982">
        <v>1610612762</v>
      </c>
      <c r="E1982" t="str">
        <f t="shared" si="360"/>
        <v>161061276222500343</v>
      </c>
      <c r="F1982" t="s">
        <v>55</v>
      </c>
      <c r="G1982" t="s">
        <v>56</v>
      </c>
      <c r="H1982">
        <v>1610612752</v>
      </c>
      <c r="I1982" s="4" t="str">
        <f t="shared" si="361"/>
        <v>161061275222500343</v>
      </c>
      <c r="J1982">
        <v>0</v>
      </c>
      <c r="K1982">
        <v>0</v>
      </c>
      <c r="L1982">
        <v>112</v>
      </c>
      <c r="M1982">
        <v>146</v>
      </c>
      <c r="N1982">
        <v>23</v>
      </c>
      <c r="O1982">
        <v>1</v>
      </c>
      <c r="P1982">
        <v>8</v>
      </c>
      <c r="Q1982" s="2">
        <f t="shared" si="362"/>
        <v>0.546875</v>
      </c>
      <c r="R1982" s="3">
        <f t="shared" si="363"/>
        <v>80.400000000000006</v>
      </c>
      <c r="S1982" s="3">
        <f t="shared" si="364"/>
        <v>80.44</v>
      </c>
      <c r="T1982" s="3">
        <f t="shared" si="365"/>
        <v>139.30348258706465</v>
      </c>
      <c r="U1982" s="3">
        <f t="shared" si="366"/>
        <v>181.50174042764795</v>
      </c>
      <c r="V1982" s="3">
        <f t="shared" si="367"/>
        <v>-42.198257840583295</v>
      </c>
      <c r="W1982" s="2">
        <f t="shared" si="368"/>
        <v>1.9166666666666667</v>
      </c>
      <c r="X1982">
        <v>87</v>
      </c>
      <c r="Y1982">
        <v>35</v>
      </c>
      <c r="Z1982" s="2">
        <v>0.40200000000000002</v>
      </c>
      <c r="AA1982">
        <v>42</v>
      </c>
      <c r="AB1982">
        <v>15</v>
      </c>
      <c r="AC1982">
        <f t="shared" si="369"/>
        <v>45</v>
      </c>
      <c r="AD1982" s="2">
        <v>0.35699999999999998</v>
      </c>
      <c r="AE1982">
        <v>35</v>
      </c>
      <c r="AF1982">
        <v>27</v>
      </c>
      <c r="AG1982" s="2">
        <v>0.77100000000000002</v>
      </c>
      <c r="AH1982">
        <v>27</v>
      </c>
      <c r="AI1982">
        <v>10</v>
      </c>
      <c r="AJ1982">
        <v>37</v>
      </c>
      <c r="AK1982">
        <v>18</v>
      </c>
      <c r="AL1982">
        <v>12</v>
      </c>
      <c r="AM1982">
        <v>-34</v>
      </c>
      <c r="AN1982">
        <v>240</v>
      </c>
      <c r="AO1982">
        <v>13</v>
      </c>
      <c r="AP1982">
        <v>34</v>
      </c>
      <c r="AQ1982">
        <v>30</v>
      </c>
      <c r="AR1982">
        <v>35</v>
      </c>
      <c r="AS1982">
        <v>0</v>
      </c>
      <c r="AT1982">
        <v>12</v>
      </c>
      <c r="AU1982">
        <v>20</v>
      </c>
      <c r="AV1982">
        <v>36</v>
      </c>
      <c r="AW1982">
        <f t="shared" si="370"/>
        <v>4</v>
      </c>
      <c r="AX1982">
        <f t="shared" si="371"/>
        <v>40</v>
      </c>
      <c r="AY1982" t="s">
        <v>102</v>
      </c>
      <c r="AZ1982" s="1">
        <v>45996.8125</v>
      </c>
      <c r="BA1982" s="1">
        <v>45996</v>
      </c>
      <c r="BB1982">
        <v>12</v>
      </c>
      <c r="BC1982" t="s">
        <v>122</v>
      </c>
      <c r="BD1982">
        <v>2025</v>
      </c>
    </row>
    <row r="1983" spans="1:56" x14ac:dyDescent="0.25">
      <c r="A1983">
        <v>22500343</v>
      </c>
      <c r="B1983" t="s">
        <v>55</v>
      </c>
      <c r="C1983" t="s">
        <v>56</v>
      </c>
      <c r="D1983">
        <v>1610612752</v>
      </c>
      <c r="E1983" t="str">
        <f t="shared" si="360"/>
        <v>161061275222500343</v>
      </c>
      <c r="F1983" t="s">
        <v>107</v>
      </c>
      <c r="G1983" t="s">
        <v>108</v>
      </c>
      <c r="H1983">
        <v>1610612762</v>
      </c>
      <c r="I1983" s="4" t="str">
        <f t="shared" si="361"/>
        <v>161061276222500343</v>
      </c>
      <c r="J1983">
        <v>1</v>
      </c>
      <c r="K1983">
        <v>1</v>
      </c>
      <c r="L1983">
        <v>146</v>
      </c>
      <c r="M1983">
        <v>112</v>
      </c>
      <c r="N1983">
        <v>30</v>
      </c>
      <c r="O1983">
        <v>2</v>
      </c>
      <c r="P1983">
        <v>9</v>
      </c>
      <c r="Q1983" s="2">
        <f t="shared" si="362"/>
        <v>0.71261226083561113</v>
      </c>
      <c r="R1983" s="3">
        <f t="shared" si="363"/>
        <v>80.44</v>
      </c>
      <c r="S1983" s="3">
        <f t="shared" si="364"/>
        <v>80.400000000000006</v>
      </c>
      <c r="T1983" s="3">
        <f t="shared" si="365"/>
        <v>181.50174042764795</v>
      </c>
      <c r="U1983" s="3">
        <f t="shared" si="366"/>
        <v>139.30348258706465</v>
      </c>
      <c r="V1983" s="3">
        <f t="shared" si="367"/>
        <v>42.198257840583295</v>
      </c>
      <c r="W1983" s="2">
        <f t="shared" si="368"/>
        <v>2.5</v>
      </c>
      <c r="X1983">
        <v>91</v>
      </c>
      <c r="Y1983">
        <v>51</v>
      </c>
      <c r="Z1983" s="2">
        <v>0.56000000000000005</v>
      </c>
      <c r="AA1983">
        <v>42</v>
      </c>
      <c r="AB1983">
        <v>21</v>
      </c>
      <c r="AC1983">
        <f t="shared" si="369"/>
        <v>63</v>
      </c>
      <c r="AD1983" s="2">
        <v>0.5</v>
      </c>
      <c r="AE1983">
        <v>26</v>
      </c>
      <c r="AF1983">
        <v>23</v>
      </c>
      <c r="AG1983" s="2">
        <v>0.88500000000000001</v>
      </c>
      <c r="AH1983">
        <v>36</v>
      </c>
      <c r="AI1983">
        <v>10</v>
      </c>
      <c r="AJ1983">
        <v>46</v>
      </c>
      <c r="AK1983">
        <v>22</v>
      </c>
      <c r="AL1983">
        <v>12</v>
      </c>
      <c r="AM1983">
        <v>34</v>
      </c>
      <c r="AN1983">
        <v>240</v>
      </c>
      <c r="AO1983">
        <v>41</v>
      </c>
      <c r="AP1983">
        <v>27</v>
      </c>
      <c r="AQ1983">
        <v>47</v>
      </c>
      <c r="AR1983">
        <v>31</v>
      </c>
      <c r="AS1983">
        <v>41</v>
      </c>
      <c r="AT1983">
        <v>11</v>
      </c>
      <c r="AU1983">
        <v>9</v>
      </c>
      <c r="AV1983">
        <v>54</v>
      </c>
      <c r="AW1983">
        <f t="shared" si="370"/>
        <v>6</v>
      </c>
      <c r="AX1983">
        <f t="shared" si="371"/>
        <v>60</v>
      </c>
      <c r="AY1983" t="s">
        <v>102</v>
      </c>
      <c r="AZ1983" s="1">
        <v>45996.8125</v>
      </c>
      <c r="BA1983" s="1">
        <v>45996</v>
      </c>
      <c r="BB1983">
        <v>12</v>
      </c>
      <c r="BC1983" t="s">
        <v>122</v>
      </c>
      <c r="BD1983">
        <v>2025</v>
      </c>
    </row>
    <row r="1984" spans="1:56" x14ac:dyDescent="0.25">
      <c r="A1984">
        <v>22500344</v>
      </c>
      <c r="B1984" t="s">
        <v>72</v>
      </c>
      <c r="C1984" t="s">
        <v>73</v>
      </c>
      <c r="D1984">
        <v>1610612761</v>
      </c>
      <c r="E1984" t="str">
        <f t="shared" si="360"/>
        <v>161061276122500344</v>
      </c>
      <c r="F1984" t="s">
        <v>92</v>
      </c>
      <c r="G1984" t="s">
        <v>93</v>
      </c>
      <c r="H1984">
        <v>1610612766</v>
      </c>
      <c r="I1984" s="4" t="str">
        <f t="shared" si="361"/>
        <v>161061276622500344</v>
      </c>
      <c r="J1984">
        <v>1</v>
      </c>
      <c r="K1984">
        <v>0</v>
      </c>
      <c r="L1984">
        <v>86</v>
      </c>
      <c r="M1984">
        <v>111</v>
      </c>
      <c r="N1984">
        <v>19</v>
      </c>
      <c r="O1984">
        <v>4</v>
      </c>
      <c r="P1984">
        <v>12</v>
      </c>
      <c r="Q1984" s="2">
        <f t="shared" si="362"/>
        <v>0.44003274662300451</v>
      </c>
      <c r="R1984" s="3">
        <f t="shared" si="363"/>
        <v>66.72</v>
      </c>
      <c r="S1984" s="3">
        <f t="shared" si="364"/>
        <v>58.519999999999996</v>
      </c>
      <c r="T1984" s="3">
        <f t="shared" si="365"/>
        <v>128.89688249400479</v>
      </c>
      <c r="U1984" s="3">
        <f t="shared" si="366"/>
        <v>189.67874231032127</v>
      </c>
      <c r="V1984" s="3">
        <f t="shared" si="367"/>
        <v>-60.781859816316484</v>
      </c>
      <c r="W1984" s="2">
        <f t="shared" si="368"/>
        <v>1</v>
      </c>
      <c r="X1984">
        <v>92</v>
      </c>
      <c r="Y1984">
        <v>34</v>
      </c>
      <c r="Z1984" s="2">
        <v>0.37</v>
      </c>
      <c r="AA1984">
        <v>29</v>
      </c>
      <c r="AB1984">
        <v>9</v>
      </c>
      <c r="AC1984">
        <f t="shared" si="369"/>
        <v>27</v>
      </c>
      <c r="AD1984" s="2">
        <v>0.31</v>
      </c>
      <c r="AE1984">
        <v>13</v>
      </c>
      <c r="AF1984">
        <v>9</v>
      </c>
      <c r="AG1984" s="2">
        <v>0.69199999999999995</v>
      </c>
      <c r="AH1984">
        <v>29</v>
      </c>
      <c r="AI1984">
        <v>12</v>
      </c>
      <c r="AJ1984">
        <v>41</v>
      </c>
      <c r="AK1984">
        <v>25</v>
      </c>
      <c r="AL1984">
        <v>19</v>
      </c>
      <c r="AM1984">
        <v>-25</v>
      </c>
      <c r="AN1984">
        <v>240</v>
      </c>
      <c r="AO1984">
        <v>24</v>
      </c>
      <c r="AP1984">
        <v>18</v>
      </c>
      <c r="AQ1984">
        <v>28</v>
      </c>
      <c r="AR1984">
        <v>16</v>
      </c>
      <c r="AS1984">
        <v>11</v>
      </c>
      <c r="AT1984">
        <v>20</v>
      </c>
      <c r="AU1984">
        <v>23</v>
      </c>
      <c r="AV1984">
        <v>50</v>
      </c>
      <c r="AW1984">
        <f t="shared" si="370"/>
        <v>0</v>
      </c>
      <c r="AX1984">
        <f t="shared" si="371"/>
        <v>50</v>
      </c>
      <c r="AY1984" t="s">
        <v>102</v>
      </c>
      <c r="AZ1984" s="1">
        <v>45996.8125</v>
      </c>
      <c r="BA1984" s="1">
        <v>45996</v>
      </c>
      <c r="BB1984">
        <v>12</v>
      </c>
      <c r="BC1984" t="s">
        <v>122</v>
      </c>
      <c r="BD1984">
        <v>2025</v>
      </c>
    </row>
    <row r="1985" spans="1:56" x14ac:dyDescent="0.25">
      <c r="A1985">
        <v>22500344</v>
      </c>
      <c r="B1985" t="s">
        <v>92</v>
      </c>
      <c r="C1985" t="s">
        <v>93</v>
      </c>
      <c r="D1985">
        <v>1610612766</v>
      </c>
      <c r="E1985" t="str">
        <f t="shared" si="360"/>
        <v>161061276622500344</v>
      </c>
      <c r="F1985" t="s">
        <v>72</v>
      </c>
      <c r="G1985" t="s">
        <v>73</v>
      </c>
      <c r="H1985">
        <v>1610612761</v>
      </c>
      <c r="I1985" s="4" t="str">
        <f t="shared" si="361"/>
        <v>161061276122500344</v>
      </c>
      <c r="J1985">
        <v>0</v>
      </c>
      <c r="K1985">
        <v>1</v>
      </c>
      <c r="L1985">
        <v>111</v>
      </c>
      <c r="M1985">
        <v>86</v>
      </c>
      <c r="N1985">
        <v>26</v>
      </c>
      <c r="O1985">
        <v>6</v>
      </c>
      <c r="P1985">
        <v>14</v>
      </c>
      <c r="Q1985" s="2">
        <f t="shared" si="362"/>
        <v>0.62697695436059653</v>
      </c>
      <c r="R1985" s="3">
        <f t="shared" si="363"/>
        <v>58.519999999999996</v>
      </c>
      <c r="S1985" s="3">
        <f t="shared" si="364"/>
        <v>66.72</v>
      </c>
      <c r="T1985" s="3">
        <f t="shared" si="365"/>
        <v>189.67874231032127</v>
      </c>
      <c r="U1985" s="3">
        <f t="shared" si="366"/>
        <v>128.89688249400479</v>
      </c>
      <c r="V1985" s="3">
        <f t="shared" si="367"/>
        <v>60.781859816316484</v>
      </c>
      <c r="W1985" s="2">
        <f t="shared" si="368"/>
        <v>1.0833333333333333</v>
      </c>
      <c r="X1985">
        <v>74</v>
      </c>
      <c r="Y1985">
        <v>37</v>
      </c>
      <c r="Z1985" s="2">
        <v>0.5</v>
      </c>
      <c r="AA1985">
        <v>36</v>
      </c>
      <c r="AB1985">
        <v>13</v>
      </c>
      <c r="AC1985">
        <f t="shared" si="369"/>
        <v>39</v>
      </c>
      <c r="AD1985" s="2">
        <v>0.36099999999999999</v>
      </c>
      <c r="AE1985">
        <v>33</v>
      </c>
      <c r="AF1985">
        <v>24</v>
      </c>
      <c r="AG1985" s="2">
        <v>0.72699999999999998</v>
      </c>
      <c r="AH1985">
        <v>41</v>
      </c>
      <c r="AI1985">
        <v>6</v>
      </c>
      <c r="AJ1985">
        <v>47</v>
      </c>
      <c r="AK1985">
        <v>20</v>
      </c>
      <c r="AL1985">
        <v>24</v>
      </c>
      <c r="AM1985">
        <v>25</v>
      </c>
      <c r="AN1985">
        <v>240</v>
      </c>
      <c r="AO1985">
        <v>18</v>
      </c>
      <c r="AP1985">
        <v>35</v>
      </c>
      <c r="AQ1985">
        <v>25</v>
      </c>
      <c r="AR1985">
        <v>33</v>
      </c>
      <c r="AS1985">
        <v>29</v>
      </c>
      <c r="AT1985">
        <v>16</v>
      </c>
      <c r="AU1985">
        <v>29</v>
      </c>
      <c r="AV1985">
        <v>46</v>
      </c>
      <c r="AW1985">
        <f t="shared" si="370"/>
        <v>2</v>
      </c>
      <c r="AX1985">
        <f t="shared" si="371"/>
        <v>48</v>
      </c>
      <c r="AY1985" t="s">
        <v>102</v>
      </c>
      <c r="AZ1985" s="1">
        <v>45996.8125</v>
      </c>
      <c r="BA1985" s="1">
        <v>45996</v>
      </c>
      <c r="BB1985">
        <v>12</v>
      </c>
      <c r="BC1985" t="s">
        <v>122</v>
      </c>
      <c r="BD1985">
        <v>2025</v>
      </c>
    </row>
    <row r="1986" spans="1:56" x14ac:dyDescent="0.25">
      <c r="A1986">
        <v>22500338</v>
      </c>
      <c r="B1986" t="s">
        <v>68</v>
      </c>
      <c r="C1986" t="s">
        <v>69</v>
      </c>
      <c r="D1986">
        <v>1610612747</v>
      </c>
      <c r="E1986" t="str">
        <f t="shared" ref="E1986:E2049" si="372">D1986:D4629&amp;A1986:A4629</f>
        <v>161061274722500338</v>
      </c>
      <c r="F1986" t="s">
        <v>76</v>
      </c>
      <c r="G1986" t="s">
        <v>77</v>
      </c>
      <c r="H1986">
        <v>1610612738</v>
      </c>
      <c r="I1986" s="4" t="str">
        <f t="shared" ref="I1986:I2049" si="373">H1986:H4629&amp;A1986:A4629</f>
        <v>161061273822500338</v>
      </c>
      <c r="J1986">
        <v>0</v>
      </c>
      <c r="K1986">
        <v>0</v>
      </c>
      <c r="L1986">
        <v>105</v>
      </c>
      <c r="M1986">
        <v>126</v>
      </c>
      <c r="N1986">
        <v>15</v>
      </c>
      <c r="O1986">
        <v>2</v>
      </c>
      <c r="P1986">
        <v>8</v>
      </c>
      <c r="Q1986" s="2">
        <f t="shared" ref="Q1986:Q2049" si="374">IF((2*(X1986 + 0.44 * AE1986))=0,0,L1986 / (2*(X1986 + 0.44 * AE1986)))</f>
        <v>0.5848930481283422</v>
      </c>
      <c r="R1986" s="3">
        <f t="shared" ref="R1986:R2049" si="375">X1986 + 0.44 * AE1986 - AI1986 - AL1986</f>
        <v>65.760000000000005</v>
      </c>
      <c r="S1986" s="3">
        <f t="shared" ref="S1986:S2049" si="376">INDEX(X:X,MATCH(I1986,E:E,0))
+0.44*INDEX(AE:AE,MATCH(I1986,E:E,0))
-INDEX(AI:AI,MATCH(I1986,E:E,0))
-INDEX(AL:AL,MATCH(I1986,E:E,0))</f>
        <v>67.28</v>
      </c>
      <c r="T1986" s="3">
        <f t="shared" ref="T1986:T2049" si="377">(L1986/R1986)*100</f>
        <v>159.67153284671531</v>
      </c>
      <c r="U1986" s="3">
        <f t="shared" ref="U1986:U2049" si="378">(M1986/S1986)*100</f>
        <v>187.2770511296076</v>
      </c>
      <c r="V1986" s="3">
        <f t="shared" ref="V1986:V2049" si="379">T1986-U1986</f>
        <v>-27.605518282892291</v>
      </c>
      <c r="W1986" s="2">
        <f t="shared" ref="W1986:W2049" si="380">N1986/IF(AL1986=0,1,AL1986)</f>
        <v>1.0714285714285714</v>
      </c>
      <c r="X1986">
        <v>77</v>
      </c>
      <c r="Y1986">
        <v>33</v>
      </c>
      <c r="Z1986" s="2">
        <v>0.42899999999999999</v>
      </c>
      <c r="AA1986">
        <v>35</v>
      </c>
      <c r="AB1986">
        <v>14</v>
      </c>
      <c r="AC1986">
        <f t="shared" ref="AC1986:AC2049" si="381">AB1986*3</f>
        <v>42</v>
      </c>
      <c r="AD1986" s="2">
        <v>0.4</v>
      </c>
      <c r="AE1986">
        <v>29</v>
      </c>
      <c r="AF1986">
        <v>25</v>
      </c>
      <c r="AG1986" s="2">
        <v>0.86199999999999999</v>
      </c>
      <c r="AH1986">
        <v>25</v>
      </c>
      <c r="AI1986">
        <v>10</v>
      </c>
      <c r="AJ1986">
        <v>35</v>
      </c>
      <c r="AK1986">
        <v>14</v>
      </c>
      <c r="AL1986">
        <v>14</v>
      </c>
      <c r="AM1986">
        <v>-21</v>
      </c>
      <c r="AN1986">
        <v>240</v>
      </c>
      <c r="AO1986">
        <v>17</v>
      </c>
      <c r="AP1986">
        <v>29</v>
      </c>
      <c r="AQ1986">
        <v>36</v>
      </c>
      <c r="AR1986">
        <v>23</v>
      </c>
      <c r="AS1986">
        <v>0</v>
      </c>
      <c r="AT1986">
        <v>8</v>
      </c>
      <c r="AU1986">
        <v>12</v>
      </c>
      <c r="AV1986">
        <v>34</v>
      </c>
      <c r="AW1986">
        <f t="shared" ref="AW1986:AW2049" si="382">L1986-(AV1986+AC1986+AF1986)</f>
        <v>4</v>
      </c>
      <c r="AX1986">
        <f t="shared" ref="AX1986:AX2049" si="383">AV1986+AW1986</f>
        <v>38</v>
      </c>
      <c r="AY1986" t="s">
        <v>102</v>
      </c>
      <c r="AZ1986" s="1">
        <v>45996.791666666664</v>
      </c>
      <c r="BA1986" s="1">
        <v>45996</v>
      </c>
      <c r="BB1986">
        <v>12</v>
      </c>
      <c r="BC1986" t="s">
        <v>122</v>
      </c>
      <c r="BD1986">
        <v>2025</v>
      </c>
    </row>
    <row r="1987" spans="1:56" x14ac:dyDescent="0.25">
      <c r="A1987">
        <v>22500338</v>
      </c>
      <c r="B1987" t="s">
        <v>76</v>
      </c>
      <c r="C1987" t="s">
        <v>77</v>
      </c>
      <c r="D1987">
        <v>1610612738</v>
      </c>
      <c r="E1987" t="str">
        <f t="shared" si="372"/>
        <v>161061273822500338</v>
      </c>
      <c r="F1987" t="s">
        <v>68</v>
      </c>
      <c r="G1987" t="s">
        <v>69</v>
      </c>
      <c r="H1987">
        <v>1610612747</v>
      </c>
      <c r="I1987" s="4" t="str">
        <f t="shared" si="373"/>
        <v>161061274722500338</v>
      </c>
      <c r="J1987">
        <v>1</v>
      </c>
      <c r="K1987">
        <v>1</v>
      </c>
      <c r="L1987">
        <v>126</v>
      </c>
      <c r="M1987">
        <v>105</v>
      </c>
      <c r="N1987">
        <v>31</v>
      </c>
      <c r="O1987">
        <v>5</v>
      </c>
      <c r="P1987">
        <v>9</v>
      </c>
      <c r="Q1987" s="2">
        <f t="shared" si="374"/>
        <v>0.70564516129032262</v>
      </c>
      <c r="R1987" s="3">
        <f t="shared" si="375"/>
        <v>67.28</v>
      </c>
      <c r="S1987" s="3">
        <f t="shared" si="376"/>
        <v>65.760000000000005</v>
      </c>
      <c r="T1987" s="3">
        <f t="shared" si="377"/>
        <v>187.2770511296076</v>
      </c>
      <c r="U1987" s="3">
        <f t="shared" si="378"/>
        <v>159.67153284671531</v>
      </c>
      <c r="V1987" s="3">
        <f t="shared" si="379"/>
        <v>27.605518282892291</v>
      </c>
      <c r="W1987" s="2">
        <f t="shared" si="380"/>
        <v>2.2142857142857144</v>
      </c>
      <c r="X1987">
        <v>84</v>
      </c>
      <c r="Y1987">
        <v>46</v>
      </c>
      <c r="Z1987" s="2">
        <v>0.54800000000000004</v>
      </c>
      <c r="AA1987">
        <v>45</v>
      </c>
      <c r="AB1987">
        <v>24</v>
      </c>
      <c r="AC1987">
        <f t="shared" si="381"/>
        <v>72</v>
      </c>
      <c r="AD1987" s="2">
        <v>0.53300000000000003</v>
      </c>
      <c r="AE1987">
        <v>12</v>
      </c>
      <c r="AF1987">
        <v>10</v>
      </c>
      <c r="AG1987" s="2">
        <v>0.83299999999999996</v>
      </c>
      <c r="AH1987">
        <v>30</v>
      </c>
      <c r="AI1987">
        <v>8</v>
      </c>
      <c r="AJ1987">
        <v>38</v>
      </c>
      <c r="AK1987">
        <v>20</v>
      </c>
      <c r="AL1987">
        <v>14</v>
      </c>
      <c r="AM1987">
        <v>21</v>
      </c>
      <c r="AN1987">
        <v>240</v>
      </c>
      <c r="AO1987">
        <v>39</v>
      </c>
      <c r="AP1987">
        <v>30</v>
      </c>
      <c r="AQ1987">
        <v>28</v>
      </c>
      <c r="AR1987">
        <v>29</v>
      </c>
      <c r="AS1987">
        <v>29</v>
      </c>
      <c r="AT1987">
        <v>20</v>
      </c>
      <c r="AU1987">
        <v>14</v>
      </c>
      <c r="AV1987">
        <v>38</v>
      </c>
      <c r="AW1987">
        <f t="shared" si="382"/>
        <v>6</v>
      </c>
      <c r="AX1987">
        <f t="shared" si="383"/>
        <v>44</v>
      </c>
      <c r="AY1987" t="s">
        <v>102</v>
      </c>
      <c r="AZ1987" s="1">
        <v>45996.791666666664</v>
      </c>
      <c r="BA1987" s="1">
        <v>45996</v>
      </c>
      <c r="BB1987">
        <v>12</v>
      </c>
      <c r="BC1987" t="s">
        <v>122</v>
      </c>
      <c r="BD1987">
        <v>2025</v>
      </c>
    </row>
    <row r="1988" spans="1:56" x14ac:dyDescent="0.25">
      <c r="A1988">
        <v>22500339</v>
      </c>
      <c r="B1988" t="s">
        <v>96</v>
      </c>
      <c r="C1988" t="s">
        <v>97</v>
      </c>
      <c r="D1988">
        <v>1610612748</v>
      </c>
      <c r="E1988" t="str">
        <f t="shared" si="372"/>
        <v>161061274822500339</v>
      </c>
      <c r="F1988" t="s">
        <v>74</v>
      </c>
      <c r="G1988" t="s">
        <v>75</v>
      </c>
      <c r="H1988">
        <v>1610612753</v>
      </c>
      <c r="I1988" s="4" t="str">
        <f t="shared" si="373"/>
        <v>161061275322500339</v>
      </c>
      <c r="J1988">
        <v>0</v>
      </c>
      <c r="K1988">
        <v>0</v>
      </c>
      <c r="L1988">
        <v>105</v>
      </c>
      <c r="M1988">
        <v>106</v>
      </c>
      <c r="N1988">
        <v>23</v>
      </c>
      <c r="O1988">
        <v>8</v>
      </c>
      <c r="P1988">
        <v>4</v>
      </c>
      <c r="Q1988" s="2">
        <f t="shared" si="374"/>
        <v>0.57139747496734872</v>
      </c>
      <c r="R1988" s="3">
        <f t="shared" si="375"/>
        <v>72.88</v>
      </c>
      <c r="S1988" s="3">
        <f t="shared" si="376"/>
        <v>85.56</v>
      </c>
      <c r="T1988" s="3">
        <f t="shared" si="377"/>
        <v>144.07244785949507</v>
      </c>
      <c r="U1988" s="3">
        <f t="shared" si="378"/>
        <v>123.88966806919122</v>
      </c>
      <c r="V1988" s="3">
        <f t="shared" si="379"/>
        <v>20.182779790303854</v>
      </c>
      <c r="W1988" s="2">
        <f t="shared" si="380"/>
        <v>1.5333333333333334</v>
      </c>
      <c r="X1988">
        <v>80</v>
      </c>
      <c r="Y1988">
        <v>40</v>
      </c>
      <c r="Z1988" s="2">
        <v>0.5</v>
      </c>
      <c r="AA1988">
        <v>19</v>
      </c>
      <c r="AB1988">
        <v>7</v>
      </c>
      <c r="AC1988">
        <f t="shared" si="381"/>
        <v>21</v>
      </c>
      <c r="AD1988" s="2">
        <v>0.36799999999999999</v>
      </c>
      <c r="AE1988">
        <v>27</v>
      </c>
      <c r="AF1988">
        <v>18</v>
      </c>
      <c r="AG1988" s="2">
        <v>0.66700000000000004</v>
      </c>
      <c r="AH1988">
        <v>40</v>
      </c>
      <c r="AI1988">
        <v>4</v>
      </c>
      <c r="AJ1988">
        <v>44</v>
      </c>
      <c r="AK1988">
        <v>18</v>
      </c>
      <c r="AL1988">
        <v>15</v>
      </c>
      <c r="AM1988">
        <v>-1</v>
      </c>
      <c r="AN1988">
        <v>240</v>
      </c>
      <c r="AO1988">
        <v>28</v>
      </c>
      <c r="AP1988">
        <v>32</v>
      </c>
      <c r="AQ1988">
        <v>19</v>
      </c>
      <c r="AR1988">
        <v>26</v>
      </c>
      <c r="AS1988">
        <v>9</v>
      </c>
      <c r="AT1988">
        <v>8</v>
      </c>
      <c r="AU1988">
        <v>10</v>
      </c>
      <c r="AV1988">
        <v>52</v>
      </c>
      <c r="AW1988">
        <f t="shared" si="382"/>
        <v>14</v>
      </c>
      <c r="AX1988">
        <f t="shared" si="383"/>
        <v>66</v>
      </c>
      <c r="AY1988" t="s">
        <v>102</v>
      </c>
      <c r="AZ1988" s="1">
        <v>45996.791666666664</v>
      </c>
      <c r="BA1988" s="1">
        <v>45996</v>
      </c>
      <c r="BB1988">
        <v>12</v>
      </c>
      <c r="BC1988" t="s">
        <v>122</v>
      </c>
      <c r="BD1988">
        <v>2025</v>
      </c>
    </row>
    <row r="1989" spans="1:56" x14ac:dyDescent="0.25">
      <c r="A1989">
        <v>22500339</v>
      </c>
      <c r="B1989" t="s">
        <v>74</v>
      </c>
      <c r="C1989" t="s">
        <v>75</v>
      </c>
      <c r="D1989">
        <v>1610612753</v>
      </c>
      <c r="E1989" t="str">
        <f t="shared" si="372"/>
        <v>161061275322500339</v>
      </c>
      <c r="F1989" t="s">
        <v>96</v>
      </c>
      <c r="G1989" t="s">
        <v>97</v>
      </c>
      <c r="H1989">
        <v>1610612748</v>
      </c>
      <c r="I1989" s="4" t="str">
        <f t="shared" si="373"/>
        <v>161061274822500339</v>
      </c>
      <c r="J1989">
        <v>1</v>
      </c>
      <c r="K1989">
        <v>1</v>
      </c>
      <c r="L1989">
        <v>106</v>
      </c>
      <c r="M1989">
        <v>105</v>
      </c>
      <c r="N1989">
        <v>24</v>
      </c>
      <c r="O1989">
        <v>3</v>
      </c>
      <c r="P1989">
        <v>5</v>
      </c>
      <c r="Q1989" s="2">
        <f t="shared" si="374"/>
        <v>0.51677067082683303</v>
      </c>
      <c r="R1989" s="3">
        <f t="shared" si="375"/>
        <v>85.56</v>
      </c>
      <c r="S1989" s="3">
        <f t="shared" si="376"/>
        <v>72.88</v>
      </c>
      <c r="T1989" s="3">
        <f t="shared" si="377"/>
        <v>123.88966806919122</v>
      </c>
      <c r="U1989" s="3">
        <f t="shared" si="378"/>
        <v>144.07244785949507</v>
      </c>
      <c r="V1989" s="3">
        <f t="shared" si="379"/>
        <v>-20.182779790303854</v>
      </c>
      <c r="W1989" s="2">
        <f t="shared" si="380"/>
        <v>2.4</v>
      </c>
      <c r="X1989">
        <v>92</v>
      </c>
      <c r="Y1989">
        <v>38</v>
      </c>
      <c r="Z1989" s="2">
        <v>0.41299999999999998</v>
      </c>
      <c r="AA1989">
        <v>34</v>
      </c>
      <c r="AB1989">
        <v>12</v>
      </c>
      <c r="AC1989">
        <f t="shared" si="381"/>
        <v>36</v>
      </c>
      <c r="AD1989" s="2">
        <v>0.35299999999999998</v>
      </c>
      <c r="AE1989">
        <v>24</v>
      </c>
      <c r="AF1989">
        <v>18</v>
      </c>
      <c r="AG1989" s="2">
        <v>0.75</v>
      </c>
      <c r="AH1989">
        <v>35</v>
      </c>
      <c r="AI1989">
        <v>7</v>
      </c>
      <c r="AJ1989">
        <v>42</v>
      </c>
      <c r="AK1989">
        <v>19</v>
      </c>
      <c r="AL1989">
        <v>10</v>
      </c>
      <c r="AM1989">
        <v>1</v>
      </c>
      <c r="AN1989">
        <v>240</v>
      </c>
      <c r="AO1989">
        <v>30</v>
      </c>
      <c r="AP1989">
        <v>27</v>
      </c>
      <c r="AQ1989">
        <v>30</v>
      </c>
      <c r="AR1989">
        <v>19</v>
      </c>
      <c r="AS1989">
        <v>10</v>
      </c>
      <c r="AT1989">
        <v>8</v>
      </c>
      <c r="AU1989">
        <v>19</v>
      </c>
      <c r="AV1989">
        <v>48</v>
      </c>
      <c r="AW1989">
        <f t="shared" si="382"/>
        <v>4</v>
      </c>
      <c r="AX1989">
        <f t="shared" si="383"/>
        <v>52</v>
      </c>
      <c r="AY1989" t="s">
        <v>102</v>
      </c>
      <c r="AZ1989" s="1">
        <v>45996.791666666664</v>
      </c>
      <c r="BA1989" s="1">
        <v>45996</v>
      </c>
      <c r="BB1989">
        <v>12</v>
      </c>
      <c r="BC1989" t="s">
        <v>122</v>
      </c>
      <c r="BD1989">
        <v>2025</v>
      </c>
    </row>
    <row r="1990" spans="1:56" x14ac:dyDescent="0.25">
      <c r="A1990">
        <v>22500337</v>
      </c>
      <c r="B1990" t="s">
        <v>105</v>
      </c>
      <c r="C1990" t="s">
        <v>106</v>
      </c>
      <c r="D1990">
        <v>1610612740</v>
      </c>
      <c r="E1990" t="str">
        <f t="shared" si="372"/>
        <v>161061274022500337</v>
      </c>
      <c r="F1990" t="s">
        <v>66</v>
      </c>
      <c r="G1990" t="s">
        <v>67</v>
      </c>
      <c r="H1990">
        <v>1610612750</v>
      </c>
      <c r="I1990" s="4" t="str">
        <f t="shared" si="373"/>
        <v>161061275022500337</v>
      </c>
      <c r="J1990">
        <v>1</v>
      </c>
      <c r="K1990">
        <v>0</v>
      </c>
      <c r="L1990">
        <v>116</v>
      </c>
      <c r="M1990">
        <v>125</v>
      </c>
      <c r="N1990">
        <v>29</v>
      </c>
      <c r="O1990">
        <v>2</v>
      </c>
      <c r="P1990">
        <v>11</v>
      </c>
      <c r="Q1990" s="2">
        <f t="shared" si="374"/>
        <v>0.54490792934986854</v>
      </c>
      <c r="R1990" s="3">
        <f t="shared" si="375"/>
        <v>86.44</v>
      </c>
      <c r="S1990" s="3">
        <f t="shared" si="376"/>
        <v>73.760000000000005</v>
      </c>
      <c r="T1990" s="3">
        <f t="shared" si="377"/>
        <v>134.19713095788987</v>
      </c>
      <c r="U1990" s="3">
        <f t="shared" si="378"/>
        <v>169.46854663774403</v>
      </c>
      <c r="V1990" s="3">
        <f t="shared" si="379"/>
        <v>-35.271415679854158</v>
      </c>
      <c r="W1990" s="2">
        <f t="shared" si="380"/>
        <v>2.4166666666666665</v>
      </c>
      <c r="X1990">
        <v>95</v>
      </c>
      <c r="Y1990">
        <v>43</v>
      </c>
      <c r="Z1990" s="2">
        <v>0.45300000000000001</v>
      </c>
      <c r="AA1990">
        <v>25</v>
      </c>
      <c r="AB1990">
        <v>7</v>
      </c>
      <c r="AC1990">
        <f t="shared" si="381"/>
        <v>21</v>
      </c>
      <c r="AD1990" s="2">
        <v>0.28000000000000003</v>
      </c>
      <c r="AE1990">
        <v>26</v>
      </c>
      <c r="AF1990">
        <v>23</v>
      </c>
      <c r="AG1990" s="2">
        <v>0.88500000000000001</v>
      </c>
      <c r="AH1990">
        <v>35</v>
      </c>
      <c r="AI1990">
        <v>8</v>
      </c>
      <c r="AJ1990">
        <v>43</v>
      </c>
      <c r="AK1990">
        <v>22</v>
      </c>
      <c r="AL1990">
        <v>12</v>
      </c>
      <c r="AM1990">
        <v>-9</v>
      </c>
      <c r="AN1990">
        <v>240</v>
      </c>
      <c r="AO1990">
        <v>30</v>
      </c>
      <c r="AP1990">
        <v>32</v>
      </c>
      <c r="AQ1990">
        <v>28</v>
      </c>
      <c r="AR1990">
        <v>26</v>
      </c>
      <c r="AS1990">
        <v>5</v>
      </c>
      <c r="AT1990">
        <v>16</v>
      </c>
      <c r="AU1990">
        <v>23</v>
      </c>
      <c r="AV1990">
        <v>68</v>
      </c>
      <c r="AW1990">
        <f t="shared" si="382"/>
        <v>4</v>
      </c>
      <c r="AX1990">
        <f t="shared" si="383"/>
        <v>72</v>
      </c>
      <c r="AY1990" t="s">
        <v>102</v>
      </c>
      <c r="AZ1990" s="1">
        <v>45995.833333333336</v>
      </c>
      <c r="BA1990" s="1">
        <v>45995</v>
      </c>
      <c r="BB1990">
        <v>12</v>
      </c>
      <c r="BC1990" t="s">
        <v>122</v>
      </c>
      <c r="BD1990">
        <v>2025</v>
      </c>
    </row>
    <row r="1991" spans="1:56" x14ac:dyDescent="0.25">
      <c r="A1991">
        <v>22500337</v>
      </c>
      <c r="B1991" t="s">
        <v>66</v>
      </c>
      <c r="C1991" t="s">
        <v>67</v>
      </c>
      <c r="D1991">
        <v>1610612750</v>
      </c>
      <c r="E1991" t="str">
        <f t="shared" si="372"/>
        <v>161061275022500337</v>
      </c>
      <c r="F1991" t="s">
        <v>105</v>
      </c>
      <c r="G1991" t="s">
        <v>106</v>
      </c>
      <c r="H1991">
        <v>1610612740</v>
      </c>
      <c r="I1991" s="4" t="str">
        <f t="shared" si="373"/>
        <v>161061274022500337</v>
      </c>
      <c r="J1991">
        <v>0</v>
      </c>
      <c r="K1991">
        <v>1</v>
      </c>
      <c r="L1991">
        <v>125</v>
      </c>
      <c r="M1991">
        <v>116</v>
      </c>
      <c r="N1991">
        <v>30</v>
      </c>
      <c r="O1991">
        <v>10</v>
      </c>
      <c r="P1991">
        <v>5</v>
      </c>
      <c r="Q1991" s="2">
        <f t="shared" si="374"/>
        <v>0.59660175639557078</v>
      </c>
      <c r="R1991" s="3">
        <f t="shared" si="375"/>
        <v>73.760000000000005</v>
      </c>
      <c r="S1991" s="3">
        <f t="shared" si="376"/>
        <v>86.44</v>
      </c>
      <c r="T1991" s="3">
        <f t="shared" si="377"/>
        <v>169.46854663774403</v>
      </c>
      <c r="U1991" s="3">
        <f t="shared" si="378"/>
        <v>134.19713095788987</v>
      </c>
      <c r="V1991" s="3">
        <f t="shared" si="379"/>
        <v>35.271415679854158</v>
      </c>
      <c r="W1991" s="2">
        <f t="shared" si="380"/>
        <v>1.5789473684210527</v>
      </c>
      <c r="X1991">
        <v>92</v>
      </c>
      <c r="Y1991">
        <v>42</v>
      </c>
      <c r="Z1991" s="2">
        <v>0.45700000000000002</v>
      </c>
      <c r="AA1991">
        <v>38</v>
      </c>
      <c r="AB1991">
        <v>15</v>
      </c>
      <c r="AC1991">
        <f t="shared" si="381"/>
        <v>45</v>
      </c>
      <c r="AD1991" s="2">
        <v>0.39500000000000002</v>
      </c>
      <c r="AE1991">
        <v>29</v>
      </c>
      <c r="AF1991">
        <v>26</v>
      </c>
      <c r="AG1991" s="2">
        <v>0.89700000000000002</v>
      </c>
      <c r="AH1991">
        <v>37</v>
      </c>
      <c r="AI1991">
        <v>12</v>
      </c>
      <c r="AJ1991">
        <v>49</v>
      </c>
      <c r="AK1991">
        <v>22</v>
      </c>
      <c r="AL1991">
        <v>19</v>
      </c>
      <c r="AM1991">
        <v>9</v>
      </c>
      <c r="AN1991">
        <v>240</v>
      </c>
      <c r="AO1991">
        <v>35</v>
      </c>
      <c r="AP1991">
        <v>27</v>
      </c>
      <c r="AQ1991">
        <v>26</v>
      </c>
      <c r="AR1991">
        <v>37</v>
      </c>
      <c r="AS1991">
        <v>13</v>
      </c>
      <c r="AT1991">
        <v>23</v>
      </c>
      <c r="AU1991">
        <v>16</v>
      </c>
      <c r="AV1991">
        <v>52</v>
      </c>
      <c r="AW1991">
        <f t="shared" si="382"/>
        <v>2</v>
      </c>
      <c r="AX1991">
        <f t="shared" si="383"/>
        <v>54</v>
      </c>
      <c r="AY1991" t="s">
        <v>102</v>
      </c>
      <c r="AZ1991" s="1">
        <v>45995.833333333336</v>
      </c>
      <c r="BA1991" s="1">
        <v>45995</v>
      </c>
      <c r="BB1991">
        <v>12</v>
      </c>
      <c r="BC1991" t="s">
        <v>122</v>
      </c>
      <c r="BD1991">
        <v>2025</v>
      </c>
    </row>
    <row r="1992" spans="1:56" x14ac:dyDescent="0.25">
      <c r="A1992">
        <v>22500335</v>
      </c>
      <c r="B1992" t="s">
        <v>117</v>
      </c>
      <c r="C1992" t="s">
        <v>118</v>
      </c>
      <c r="D1992">
        <v>1610612751</v>
      </c>
      <c r="E1992" t="str">
        <f t="shared" si="372"/>
        <v>161061275122500335</v>
      </c>
      <c r="F1992" t="s">
        <v>107</v>
      </c>
      <c r="G1992" t="s">
        <v>108</v>
      </c>
      <c r="H1992">
        <v>1610612762</v>
      </c>
      <c r="I1992" s="4" t="str">
        <f t="shared" si="373"/>
        <v>161061276222500335</v>
      </c>
      <c r="J1992">
        <v>1</v>
      </c>
      <c r="K1992">
        <v>0</v>
      </c>
      <c r="L1992">
        <v>110</v>
      </c>
      <c r="M1992">
        <v>123</v>
      </c>
      <c r="N1992">
        <v>22</v>
      </c>
      <c r="O1992">
        <v>7</v>
      </c>
      <c r="P1992">
        <v>6</v>
      </c>
      <c r="Q1992" s="2">
        <f t="shared" si="374"/>
        <v>0.55713128038897897</v>
      </c>
      <c r="R1992" s="3">
        <f t="shared" si="375"/>
        <v>67.72</v>
      </c>
      <c r="S1992" s="3">
        <f t="shared" si="376"/>
        <v>73.88</v>
      </c>
      <c r="T1992" s="3">
        <f t="shared" si="377"/>
        <v>162.43354991139989</v>
      </c>
      <c r="U1992" s="3">
        <f t="shared" si="378"/>
        <v>166.48619382782891</v>
      </c>
      <c r="V1992" s="3">
        <f t="shared" si="379"/>
        <v>-4.0526439164290196</v>
      </c>
      <c r="W1992" s="2">
        <f t="shared" si="380"/>
        <v>1.2941176470588236</v>
      </c>
      <c r="X1992">
        <v>82</v>
      </c>
      <c r="Y1992">
        <v>35</v>
      </c>
      <c r="Z1992" s="2">
        <v>0.42699999999999999</v>
      </c>
      <c r="AA1992">
        <v>42</v>
      </c>
      <c r="AB1992">
        <v>11</v>
      </c>
      <c r="AC1992">
        <f t="shared" si="381"/>
        <v>33</v>
      </c>
      <c r="AD1992" s="2">
        <v>0.26200000000000001</v>
      </c>
      <c r="AE1992">
        <v>38</v>
      </c>
      <c r="AF1992">
        <v>29</v>
      </c>
      <c r="AG1992" s="2">
        <v>0.76300000000000001</v>
      </c>
      <c r="AH1992">
        <v>30</v>
      </c>
      <c r="AI1992">
        <v>14</v>
      </c>
      <c r="AJ1992">
        <v>44</v>
      </c>
      <c r="AK1992">
        <v>19</v>
      </c>
      <c r="AL1992">
        <v>17</v>
      </c>
      <c r="AM1992">
        <v>-13</v>
      </c>
      <c r="AN1992">
        <v>240</v>
      </c>
      <c r="AO1992">
        <v>29</v>
      </c>
      <c r="AP1992">
        <v>29</v>
      </c>
      <c r="AQ1992">
        <v>32</v>
      </c>
      <c r="AR1992">
        <v>20</v>
      </c>
      <c r="AS1992">
        <v>15</v>
      </c>
      <c r="AT1992">
        <v>9</v>
      </c>
      <c r="AU1992">
        <v>23</v>
      </c>
      <c r="AV1992">
        <v>46</v>
      </c>
      <c r="AW1992">
        <f t="shared" si="382"/>
        <v>2</v>
      </c>
      <c r="AX1992">
        <f t="shared" si="383"/>
        <v>48</v>
      </c>
      <c r="AY1992" t="s">
        <v>102</v>
      </c>
      <c r="AZ1992" s="1">
        <v>45995.8125</v>
      </c>
      <c r="BA1992" s="1">
        <v>45995</v>
      </c>
      <c r="BB1992">
        <v>12</v>
      </c>
      <c r="BC1992" t="s">
        <v>122</v>
      </c>
      <c r="BD1992">
        <v>2025</v>
      </c>
    </row>
    <row r="1993" spans="1:56" x14ac:dyDescent="0.25">
      <c r="A1993">
        <v>22500335</v>
      </c>
      <c r="B1993" t="s">
        <v>107</v>
      </c>
      <c r="C1993" t="s">
        <v>108</v>
      </c>
      <c r="D1993">
        <v>1610612762</v>
      </c>
      <c r="E1993" t="str">
        <f t="shared" si="372"/>
        <v>161061276222500335</v>
      </c>
      <c r="F1993" t="s">
        <v>117</v>
      </c>
      <c r="G1993" t="s">
        <v>118</v>
      </c>
      <c r="H1993">
        <v>1610612751</v>
      </c>
      <c r="I1993" s="4" t="str">
        <f t="shared" si="373"/>
        <v>161061275122500335</v>
      </c>
      <c r="J1993">
        <v>0</v>
      </c>
      <c r="K1993">
        <v>1</v>
      </c>
      <c r="L1993">
        <v>123</v>
      </c>
      <c r="M1993">
        <v>110</v>
      </c>
      <c r="N1993">
        <v>31</v>
      </c>
      <c r="O1993">
        <v>1</v>
      </c>
      <c r="P1993">
        <v>7</v>
      </c>
      <c r="Q1993" s="2">
        <f t="shared" si="374"/>
        <v>0.64818718381112983</v>
      </c>
      <c r="R1993" s="3">
        <f t="shared" si="375"/>
        <v>73.88</v>
      </c>
      <c r="S1993" s="3">
        <f t="shared" si="376"/>
        <v>67.72</v>
      </c>
      <c r="T1993" s="3">
        <f t="shared" si="377"/>
        <v>166.48619382782891</v>
      </c>
      <c r="U1993" s="3">
        <f t="shared" si="378"/>
        <v>162.43354991139989</v>
      </c>
      <c r="V1993" s="3">
        <f t="shared" si="379"/>
        <v>4.0526439164290196</v>
      </c>
      <c r="W1993" s="2">
        <f t="shared" si="380"/>
        <v>2.5833333333333335</v>
      </c>
      <c r="X1993">
        <v>83</v>
      </c>
      <c r="Y1993">
        <v>42</v>
      </c>
      <c r="Z1993" s="2">
        <v>0.50600000000000001</v>
      </c>
      <c r="AA1993">
        <v>25</v>
      </c>
      <c r="AB1993">
        <v>14</v>
      </c>
      <c r="AC1993">
        <f t="shared" si="381"/>
        <v>42</v>
      </c>
      <c r="AD1993" s="2">
        <v>0.56000000000000005</v>
      </c>
      <c r="AE1993">
        <v>27</v>
      </c>
      <c r="AF1993">
        <v>25</v>
      </c>
      <c r="AG1993" s="2">
        <v>0.92600000000000005</v>
      </c>
      <c r="AH1993">
        <v>30</v>
      </c>
      <c r="AI1993">
        <v>9</v>
      </c>
      <c r="AJ1993">
        <v>39</v>
      </c>
      <c r="AK1993">
        <v>23</v>
      </c>
      <c r="AL1993">
        <v>12</v>
      </c>
      <c r="AM1993">
        <v>13</v>
      </c>
      <c r="AN1993">
        <v>240</v>
      </c>
      <c r="AO1993">
        <v>20</v>
      </c>
      <c r="AP1993">
        <v>29</v>
      </c>
      <c r="AQ1993">
        <v>32</v>
      </c>
      <c r="AR1993">
        <v>42</v>
      </c>
      <c r="AS1993">
        <v>16</v>
      </c>
      <c r="AT1993">
        <v>16</v>
      </c>
      <c r="AU1993">
        <v>28</v>
      </c>
      <c r="AV1993">
        <v>56</v>
      </c>
      <c r="AW1993">
        <f t="shared" si="382"/>
        <v>0</v>
      </c>
      <c r="AX1993">
        <f t="shared" si="383"/>
        <v>56</v>
      </c>
      <c r="AY1993" t="s">
        <v>102</v>
      </c>
      <c r="AZ1993" s="1">
        <v>45995.8125</v>
      </c>
      <c r="BA1993" s="1">
        <v>45995</v>
      </c>
      <c r="BB1993">
        <v>12</v>
      </c>
      <c r="BC1993" t="s">
        <v>122</v>
      </c>
      <c r="BD1993">
        <v>2025</v>
      </c>
    </row>
    <row r="1994" spans="1:56" x14ac:dyDescent="0.25">
      <c r="A1994">
        <v>22500336</v>
      </c>
      <c r="B1994" t="s">
        <v>68</v>
      </c>
      <c r="C1994" t="s">
        <v>69</v>
      </c>
      <c r="D1994">
        <v>1610612747</v>
      </c>
      <c r="E1994" t="str">
        <f t="shared" si="372"/>
        <v>161061274722500336</v>
      </c>
      <c r="F1994" t="s">
        <v>72</v>
      </c>
      <c r="G1994" t="s">
        <v>73</v>
      </c>
      <c r="H1994">
        <v>1610612761</v>
      </c>
      <c r="I1994" s="4" t="str">
        <f t="shared" si="373"/>
        <v>161061276122500336</v>
      </c>
      <c r="J1994">
        <v>0</v>
      </c>
      <c r="K1994">
        <v>1</v>
      </c>
      <c r="L1994">
        <v>123</v>
      </c>
      <c r="M1994">
        <v>120</v>
      </c>
      <c r="N1994">
        <v>26</v>
      </c>
      <c r="O1994">
        <v>7</v>
      </c>
      <c r="P1994">
        <v>7</v>
      </c>
      <c r="Q1994" s="2">
        <f t="shared" si="374"/>
        <v>0.6184633950120676</v>
      </c>
      <c r="R1994" s="3">
        <f t="shared" si="375"/>
        <v>74.44</v>
      </c>
      <c r="S1994" s="3">
        <f t="shared" si="376"/>
        <v>69.239999999999995</v>
      </c>
      <c r="T1994" s="3">
        <f t="shared" si="377"/>
        <v>165.23374529822675</v>
      </c>
      <c r="U1994" s="3">
        <f t="shared" si="378"/>
        <v>173.3102253032929</v>
      </c>
      <c r="V1994" s="3">
        <f t="shared" si="379"/>
        <v>-8.0764800050661449</v>
      </c>
      <c r="W1994" s="2">
        <f t="shared" si="380"/>
        <v>2.3636363636363638</v>
      </c>
      <c r="X1994">
        <v>88</v>
      </c>
      <c r="Y1994">
        <v>44</v>
      </c>
      <c r="Z1994" s="2">
        <v>0.5</v>
      </c>
      <c r="AA1994">
        <v>31</v>
      </c>
      <c r="AB1994">
        <v>13</v>
      </c>
      <c r="AC1994">
        <f t="shared" si="381"/>
        <v>39</v>
      </c>
      <c r="AD1994" s="2">
        <v>0.41899999999999998</v>
      </c>
      <c r="AE1994">
        <v>26</v>
      </c>
      <c r="AF1994">
        <v>22</v>
      </c>
      <c r="AG1994" s="2">
        <v>0.84599999999999997</v>
      </c>
      <c r="AH1994">
        <v>24</v>
      </c>
      <c r="AI1994">
        <v>14</v>
      </c>
      <c r="AJ1994">
        <v>38</v>
      </c>
      <c r="AK1994">
        <v>17</v>
      </c>
      <c r="AL1994">
        <v>11</v>
      </c>
      <c r="AM1994">
        <v>3</v>
      </c>
      <c r="AN1994">
        <v>240</v>
      </c>
      <c r="AO1994">
        <v>31</v>
      </c>
      <c r="AP1994">
        <v>36</v>
      </c>
      <c r="AQ1994">
        <v>33</v>
      </c>
      <c r="AR1994">
        <v>23</v>
      </c>
      <c r="AS1994">
        <v>13</v>
      </c>
      <c r="AT1994">
        <v>11</v>
      </c>
      <c r="AU1994">
        <v>14</v>
      </c>
      <c r="AV1994">
        <v>58</v>
      </c>
      <c r="AW1994">
        <f t="shared" si="382"/>
        <v>4</v>
      </c>
      <c r="AX1994">
        <f t="shared" si="383"/>
        <v>62</v>
      </c>
      <c r="AY1994" t="s">
        <v>102</v>
      </c>
      <c r="AZ1994" s="1">
        <v>45995.8125</v>
      </c>
      <c r="BA1994" s="1">
        <v>45995</v>
      </c>
      <c r="BB1994">
        <v>12</v>
      </c>
      <c r="BC1994" t="s">
        <v>122</v>
      </c>
      <c r="BD1994">
        <v>2025</v>
      </c>
    </row>
    <row r="1995" spans="1:56" x14ac:dyDescent="0.25">
      <c r="A1995">
        <v>22500336</v>
      </c>
      <c r="B1995" t="s">
        <v>72</v>
      </c>
      <c r="C1995" t="s">
        <v>73</v>
      </c>
      <c r="D1995">
        <v>1610612761</v>
      </c>
      <c r="E1995" t="str">
        <f t="shared" si="372"/>
        <v>161061276122500336</v>
      </c>
      <c r="F1995" t="s">
        <v>68</v>
      </c>
      <c r="G1995" t="s">
        <v>69</v>
      </c>
      <c r="H1995">
        <v>1610612747</v>
      </c>
      <c r="I1995" s="4" t="str">
        <f t="shared" si="373"/>
        <v>161061274722500336</v>
      </c>
      <c r="J1995">
        <v>1</v>
      </c>
      <c r="K1995">
        <v>0</v>
      </c>
      <c r="L1995">
        <v>120</v>
      </c>
      <c r="M1995">
        <v>123</v>
      </c>
      <c r="N1995">
        <v>39</v>
      </c>
      <c r="O1995">
        <v>8</v>
      </c>
      <c r="P1995">
        <v>9</v>
      </c>
      <c r="Q1995" s="2">
        <f t="shared" si="374"/>
        <v>0.61074918566775249</v>
      </c>
      <c r="R1995" s="3">
        <f t="shared" si="375"/>
        <v>69.239999999999995</v>
      </c>
      <c r="S1995" s="3">
        <f t="shared" si="376"/>
        <v>74.44</v>
      </c>
      <c r="T1995" s="3">
        <f t="shared" si="377"/>
        <v>173.3102253032929</v>
      </c>
      <c r="U1995" s="3">
        <f t="shared" si="378"/>
        <v>165.23374529822675</v>
      </c>
      <c r="V1995" s="3">
        <f t="shared" si="379"/>
        <v>8.0764800050661449</v>
      </c>
      <c r="W1995" s="2">
        <f t="shared" si="380"/>
        <v>2.6</v>
      </c>
      <c r="X1995">
        <v>89</v>
      </c>
      <c r="Y1995">
        <v>44</v>
      </c>
      <c r="Z1995" s="2">
        <v>0.49399999999999999</v>
      </c>
      <c r="AA1995">
        <v>37</v>
      </c>
      <c r="AB1995">
        <v>15</v>
      </c>
      <c r="AC1995">
        <f t="shared" si="381"/>
        <v>45</v>
      </c>
      <c r="AD1995" s="2">
        <v>0.40500000000000003</v>
      </c>
      <c r="AE1995">
        <v>21</v>
      </c>
      <c r="AF1995">
        <v>17</v>
      </c>
      <c r="AG1995" s="2">
        <v>0.81</v>
      </c>
      <c r="AH1995">
        <v>27</v>
      </c>
      <c r="AI1995">
        <v>14</v>
      </c>
      <c r="AJ1995">
        <v>41</v>
      </c>
      <c r="AK1995">
        <v>20</v>
      </c>
      <c r="AL1995">
        <v>15</v>
      </c>
      <c r="AM1995">
        <v>-3</v>
      </c>
      <c r="AN1995">
        <v>240</v>
      </c>
      <c r="AO1995">
        <v>26</v>
      </c>
      <c r="AP1995">
        <v>32</v>
      </c>
      <c r="AQ1995">
        <v>40</v>
      </c>
      <c r="AR1995">
        <v>22</v>
      </c>
      <c r="AS1995">
        <v>3</v>
      </c>
      <c r="AT1995">
        <v>21</v>
      </c>
      <c r="AU1995">
        <v>14</v>
      </c>
      <c r="AV1995">
        <v>46</v>
      </c>
      <c r="AW1995">
        <f t="shared" si="382"/>
        <v>12</v>
      </c>
      <c r="AX1995">
        <f t="shared" si="383"/>
        <v>58</v>
      </c>
      <c r="AY1995" t="s">
        <v>102</v>
      </c>
      <c r="AZ1995" s="1">
        <v>45995.8125</v>
      </c>
      <c r="BA1995" s="1">
        <v>45995</v>
      </c>
      <c r="BB1995">
        <v>12</v>
      </c>
      <c r="BC1995" t="s">
        <v>122</v>
      </c>
      <c r="BD1995">
        <v>2025</v>
      </c>
    </row>
    <row r="1996" spans="1:56" x14ac:dyDescent="0.25">
      <c r="A1996">
        <v>22500333</v>
      </c>
      <c r="B1996" t="s">
        <v>70</v>
      </c>
      <c r="C1996" t="s">
        <v>71</v>
      </c>
      <c r="D1996">
        <v>1610612755</v>
      </c>
      <c r="E1996" t="str">
        <f t="shared" si="372"/>
        <v>161061275522500333</v>
      </c>
      <c r="F1996" t="s">
        <v>89</v>
      </c>
      <c r="G1996" t="s">
        <v>90</v>
      </c>
      <c r="H1996">
        <v>1610612744</v>
      </c>
      <c r="I1996" s="4" t="str">
        <f t="shared" si="373"/>
        <v>161061274422500333</v>
      </c>
      <c r="J1996">
        <v>1</v>
      </c>
      <c r="K1996">
        <v>1</v>
      </c>
      <c r="L1996">
        <v>99</v>
      </c>
      <c r="M1996">
        <v>98</v>
      </c>
      <c r="N1996">
        <v>23</v>
      </c>
      <c r="O1996">
        <v>7</v>
      </c>
      <c r="P1996">
        <v>8</v>
      </c>
      <c r="Q1996" s="2">
        <f t="shared" si="374"/>
        <v>0.54300131636682758</v>
      </c>
      <c r="R1996" s="3">
        <f t="shared" si="375"/>
        <v>61.16</v>
      </c>
      <c r="S1996" s="3">
        <f t="shared" si="376"/>
        <v>72.040000000000006</v>
      </c>
      <c r="T1996" s="3">
        <f t="shared" si="377"/>
        <v>161.87050359712231</v>
      </c>
      <c r="U1996" s="3">
        <f t="shared" si="378"/>
        <v>136.03553581343698</v>
      </c>
      <c r="V1996" s="3">
        <f t="shared" si="379"/>
        <v>25.834967783685329</v>
      </c>
      <c r="W1996" s="2">
        <f t="shared" si="380"/>
        <v>1.2105263157894737</v>
      </c>
      <c r="X1996">
        <v>85</v>
      </c>
      <c r="Y1996">
        <v>39</v>
      </c>
      <c r="Z1996" s="2">
        <v>0.45900000000000002</v>
      </c>
      <c r="AA1996">
        <v>37</v>
      </c>
      <c r="AB1996">
        <v>10</v>
      </c>
      <c r="AC1996">
        <f t="shared" si="381"/>
        <v>30</v>
      </c>
      <c r="AD1996" s="2">
        <v>0.27</v>
      </c>
      <c r="AE1996">
        <v>14</v>
      </c>
      <c r="AF1996">
        <v>11</v>
      </c>
      <c r="AG1996" s="2">
        <v>0.78600000000000003</v>
      </c>
      <c r="AH1996">
        <v>36</v>
      </c>
      <c r="AI1996">
        <v>11</v>
      </c>
      <c r="AJ1996">
        <v>47</v>
      </c>
      <c r="AK1996">
        <v>14</v>
      </c>
      <c r="AL1996">
        <v>19</v>
      </c>
      <c r="AM1996">
        <v>1</v>
      </c>
      <c r="AN1996">
        <v>240</v>
      </c>
      <c r="AO1996">
        <v>30</v>
      </c>
      <c r="AP1996">
        <v>26</v>
      </c>
      <c r="AQ1996">
        <v>24</v>
      </c>
      <c r="AR1996">
        <v>19</v>
      </c>
      <c r="AS1996">
        <v>24</v>
      </c>
      <c r="AT1996">
        <v>17</v>
      </c>
      <c r="AU1996">
        <v>25</v>
      </c>
      <c r="AV1996">
        <v>44</v>
      </c>
      <c r="AW1996">
        <f t="shared" si="382"/>
        <v>14</v>
      </c>
      <c r="AX1996">
        <f t="shared" si="383"/>
        <v>58</v>
      </c>
      <c r="AY1996" t="s">
        <v>102</v>
      </c>
      <c r="AZ1996" s="1">
        <v>45995.791666666664</v>
      </c>
      <c r="BA1996" s="1">
        <v>45995</v>
      </c>
      <c r="BB1996">
        <v>12</v>
      </c>
      <c r="BC1996" t="s">
        <v>122</v>
      </c>
      <c r="BD1996">
        <v>2025</v>
      </c>
    </row>
    <row r="1997" spans="1:56" x14ac:dyDescent="0.25">
      <c r="A1997">
        <v>22500333</v>
      </c>
      <c r="B1997" t="s">
        <v>89</v>
      </c>
      <c r="C1997" t="s">
        <v>90</v>
      </c>
      <c r="D1997">
        <v>1610612744</v>
      </c>
      <c r="E1997" t="str">
        <f t="shared" si="372"/>
        <v>161061274422500333</v>
      </c>
      <c r="F1997" t="s">
        <v>70</v>
      </c>
      <c r="G1997" t="s">
        <v>71</v>
      </c>
      <c r="H1997">
        <v>1610612755</v>
      </c>
      <c r="I1997" s="4" t="str">
        <f t="shared" si="373"/>
        <v>161061275522500333</v>
      </c>
      <c r="J1997">
        <v>0</v>
      </c>
      <c r="K1997">
        <v>0</v>
      </c>
      <c r="L1997">
        <v>98</v>
      </c>
      <c r="M1997">
        <v>99</v>
      </c>
      <c r="N1997">
        <v>27</v>
      </c>
      <c r="O1997">
        <v>4</v>
      </c>
      <c r="P1997">
        <v>12</v>
      </c>
      <c r="Q1997" s="2">
        <f t="shared" si="374"/>
        <v>0.51020408163265307</v>
      </c>
      <c r="R1997" s="3">
        <f t="shared" si="375"/>
        <v>72.040000000000006</v>
      </c>
      <c r="S1997" s="3">
        <f t="shared" si="376"/>
        <v>61.16</v>
      </c>
      <c r="T1997" s="3">
        <f t="shared" si="377"/>
        <v>136.03553581343698</v>
      </c>
      <c r="U1997" s="3">
        <f t="shared" si="378"/>
        <v>161.87050359712231</v>
      </c>
      <c r="V1997" s="3">
        <f t="shared" si="379"/>
        <v>-25.834967783685329</v>
      </c>
      <c r="W1997" s="2">
        <f t="shared" si="380"/>
        <v>2.0769230769230771</v>
      </c>
      <c r="X1997">
        <v>89</v>
      </c>
      <c r="Y1997">
        <v>37</v>
      </c>
      <c r="Z1997" s="2">
        <v>0.41599999999999998</v>
      </c>
      <c r="AA1997">
        <v>42</v>
      </c>
      <c r="AB1997">
        <v>12</v>
      </c>
      <c r="AC1997">
        <f t="shared" si="381"/>
        <v>36</v>
      </c>
      <c r="AD1997" s="2">
        <v>0.28599999999999998</v>
      </c>
      <c r="AE1997">
        <v>16</v>
      </c>
      <c r="AF1997">
        <v>12</v>
      </c>
      <c r="AG1997" s="2">
        <v>0.75</v>
      </c>
      <c r="AH1997">
        <v>32</v>
      </c>
      <c r="AI1997">
        <v>11</v>
      </c>
      <c r="AJ1997">
        <v>43</v>
      </c>
      <c r="AK1997">
        <v>20</v>
      </c>
      <c r="AL1997">
        <v>13</v>
      </c>
      <c r="AM1997">
        <v>-1</v>
      </c>
      <c r="AN1997">
        <v>240</v>
      </c>
      <c r="AO1997">
        <v>10</v>
      </c>
      <c r="AP1997">
        <v>24</v>
      </c>
      <c r="AQ1997">
        <v>32</v>
      </c>
      <c r="AR1997">
        <v>32</v>
      </c>
      <c r="AS1997">
        <v>4</v>
      </c>
      <c r="AT1997">
        <v>8</v>
      </c>
      <c r="AU1997">
        <v>24</v>
      </c>
      <c r="AV1997">
        <v>44</v>
      </c>
      <c r="AW1997">
        <f t="shared" si="382"/>
        <v>6</v>
      </c>
      <c r="AX1997">
        <f t="shared" si="383"/>
        <v>50</v>
      </c>
      <c r="AY1997" t="s">
        <v>102</v>
      </c>
      <c r="AZ1997" s="1">
        <v>45995.791666666664</v>
      </c>
      <c r="BA1997" s="1">
        <v>45995</v>
      </c>
      <c r="BB1997">
        <v>12</v>
      </c>
      <c r="BC1997" t="s">
        <v>122</v>
      </c>
      <c r="BD1997">
        <v>2025</v>
      </c>
    </row>
    <row r="1998" spans="1:56" x14ac:dyDescent="0.25">
      <c r="A1998">
        <v>22500334</v>
      </c>
      <c r="B1998" t="s">
        <v>76</v>
      </c>
      <c r="C1998" t="s">
        <v>77</v>
      </c>
      <c r="D1998">
        <v>1610612738</v>
      </c>
      <c r="E1998" t="str">
        <f t="shared" si="372"/>
        <v>161061273822500334</v>
      </c>
      <c r="F1998" t="s">
        <v>111</v>
      </c>
      <c r="G1998" t="s">
        <v>112</v>
      </c>
      <c r="H1998">
        <v>1610612764</v>
      </c>
      <c r="I1998" s="4" t="str">
        <f t="shared" si="373"/>
        <v>161061276422500334</v>
      </c>
      <c r="J1998">
        <v>0</v>
      </c>
      <c r="K1998">
        <v>1</v>
      </c>
      <c r="L1998">
        <v>146</v>
      </c>
      <c r="M1998">
        <v>101</v>
      </c>
      <c r="N1998">
        <v>35</v>
      </c>
      <c r="O1998">
        <v>8</v>
      </c>
      <c r="P1998">
        <v>14</v>
      </c>
      <c r="Q1998" s="2">
        <f t="shared" si="374"/>
        <v>0.67442719881744273</v>
      </c>
      <c r="R1998" s="3">
        <f t="shared" si="375"/>
        <v>84.24</v>
      </c>
      <c r="S1998" s="3">
        <f t="shared" si="376"/>
        <v>65</v>
      </c>
      <c r="T1998" s="3">
        <f t="shared" si="377"/>
        <v>173.31433998100664</v>
      </c>
      <c r="U1998" s="3">
        <f t="shared" si="378"/>
        <v>155.38461538461539</v>
      </c>
      <c r="V1998" s="3">
        <f t="shared" si="379"/>
        <v>17.929724596391253</v>
      </c>
      <c r="W1998" s="2">
        <f t="shared" si="380"/>
        <v>3.8888888888888888</v>
      </c>
      <c r="X1998">
        <v>99</v>
      </c>
      <c r="Y1998">
        <v>54</v>
      </c>
      <c r="Z1998" s="2">
        <v>0.54500000000000004</v>
      </c>
      <c r="AA1998">
        <v>47</v>
      </c>
      <c r="AB1998">
        <v>20</v>
      </c>
      <c r="AC1998">
        <f t="shared" si="381"/>
        <v>60</v>
      </c>
      <c r="AD1998" s="2">
        <v>0.42599999999999999</v>
      </c>
      <c r="AE1998">
        <v>21</v>
      </c>
      <c r="AF1998">
        <v>18</v>
      </c>
      <c r="AG1998" s="2">
        <v>0.85699999999999998</v>
      </c>
      <c r="AH1998">
        <v>31</v>
      </c>
      <c r="AI1998">
        <v>15</v>
      </c>
      <c r="AJ1998">
        <v>46</v>
      </c>
      <c r="AK1998">
        <v>20</v>
      </c>
      <c r="AL1998">
        <v>9</v>
      </c>
      <c r="AM1998">
        <v>45</v>
      </c>
      <c r="AN1998">
        <v>240</v>
      </c>
      <c r="AO1998">
        <v>32</v>
      </c>
      <c r="AP1998">
        <v>34</v>
      </c>
      <c r="AQ1998">
        <v>43</v>
      </c>
      <c r="AR1998">
        <v>37</v>
      </c>
      <c r="AS1998">
        <v>45</v>
      </c>
      <c r="AT1998">
        <v>29</v>
      </c>
      <c r="AU1998">
        <v>29</v>
      </c>
      <c r="AV1998">
        <v>58</v>
      </c>
      <c r="AW1998">
        <f t="shared" si="382"/>
        <v>10</v>
      </c>
      <c r="AX1998">
        <f t="shared" si="383"/>
        <v>68</v>
      </c>
      <c r="AY1998" t="s">
        <v>102</v>
      </c>
      <c r="AZ1998" s="1">
        <v>45995.791666666664</v>
      </c>
      <c r="BA1998" s="1">
        <v>45995</v>
      </c>
      <c r="BB1998">
        <v>12</v>
      </c>
      <c r="BC1998" t="s">
        <v>122</v>
      </c>
      <c r="BD1998">
        <v>2025</v>
      </c>
    </row>
    <row r="1999" spans="1:56" x14ac:dyDescent="0.25">
      <c r="A1999">
        <v>22500334</v>
      </c>
      <c r="B1999" t="s">
        <v>111</v>
      </c>
      <c r="C1999" t="s">
        <v>112</v>
      </c>
      <c r="D1999">
        <v>1610612764</v>
      </c>
      <c r="E1999" t="str">
        <f t="shared" si="372"/>
        <v>161061276422500334</v>
      </c>
      <c r="F1999" t="s">
        <v>76</v>
      </c>
      <c r="G1999" t="s">
        <v>77</v>
      </c>
      <c r="H1999">
        <v>1610612738</v>
      </c>
      <c r="I1999" s="4" t="str">
        <f t="shared" si="373"/>
        <v>161061273822500334</v>
      </c>
      <c r="J1999">
        <v>1</v>
      </c>
      <c r="K1999">
        <v>0</v>
      </c>
      <c r="L1999">
        <v>101</v>
      </c>
      <c r="M1999">
        <v>146</v>
      </c>
      <c r="N1999">
        <v>21</v>
      </c>
      <c r="O1999">
        <v>4</v>
      </c>
      <c r="P1999">
        <v>5</v>
      </c>
      <c r="Q1999" s="2">
        <f t="shared" si="374"/>
        <v>0.53157894736842104</v>
      </c>
      <c r="R1999" s="3">
        <f t="shared" si="375"/>
        <v>65</v>
      </c>
      <c r="S1999" s="3">
        <f t="shared" si="376"/>
        <v>84.24</v>
      </c>
      <c r="T1999" s="3">
        <f t="shared" si="377"/>
        <v>155.38461538461539</v>
      </c>
      <c r="U1999" s="3">
        <f t="shared" si="378"/>
        <v>173.31433998100664</v>
      </c>
      <c r="V1999" s="3">
        <f t="shared" si="379"/>
        <v>-17.929724596391253</v>
      </c>
      <c r="W1999" s="2">
        <f t="shared" si="380"/>
        <v>1.1666666666666667</v>
      </c>
      <c r="X1999">
        <v>84</v>
      </c>
      <c r="Y1999">
        <v>35</v>
      </c>
      <c r="Z1999" s="2">
        <v>0.41699999999999998</v>
      </c>
      <c r="AA1999">
        <v>31</v>
      </c>
      <c r="AB1999">
        <v>10</v>
      </c>
      <c r="AC1999">
        <f t="shared" si="381"/>
        <v>30</v>
      </c>
      <c r="AD1999" s="2">
        <v>0.32300000000000001</v>
      </c>
      <c r="AE1999">
        <v>25</v>
      </c>
      <c r="AF1999">
        <v>21</v>
      </c>
      <c r="AG1999" s="2">
        <v>0.84</v>
      </c>
      <c r="AH1999">
        <v>25</v>
      </c>
      <c r="AI1999">
        <v>12</v>
      </c>
      <c r="AJ1999">
        <v>37</v>
      </c>
      <c r="AK1999">
        <v>22</v>
      </c>
      <c r="AL1999">
        <v>18</v>
      </c>
      <c r="AM1999">
        <v>-45</v>
      </c>
      <c r="AN1999">
        <v>240</v>
      </c>
      <c r="AO1999">
        <v>26</v>
      </c>
      <c r="AP1999">
        <v>33</v>
      </c>
      <c r="AQ1999">
        <v>27</v>
      </c>
      <c r="AR1999">
        <v>15</v>
      </c>
      <c r="AS1999">
        <v>0</v>
      </c>
      <c r="AT1999">
        <v>8</v>
      </c>
      <c r="AU1999">
        <v>15</v>
      </c>
      <c r="AV1999">
        <v>40</v>
      </c>
      <c r="AW1999">
        <f t="shared" si="382"/>
        <v>10</v>
      </c>
      <c r="AX1999">
        <f t="shared" si="383"/>
        <v>50</v>
      </c>
      <c r="AY1999" t="s">
        <v>102</v>
      </c>
      <c r="AZ1999" s="1">
        <v>45995.791666666664</v>
      </c>
      <c r="BA1999" s="1">
        <v>45995</v>
      </c>
      <c r="BB1999">
        <v>12</v>
      </c>
      <c r="BC1999" t="s">
        <v>122</v>
      </c>
      <c r="BD1999">
        <v>2025</v>
      </c>
    </row>
    <row r="2000" spans="1:56" x14ac:dyDescent="0.25">
      <c r="A2000">
        <v>22500332</v>
      </c>
      <c r="B2000" t="s">
        <v>98</v>
      </c>
      <c r="C2000" t="s">
        <v>99</v>
      </c>
      <c r="D2000">
        <v>1610612742</v>
      </c>
      <c r="E2000" t="str">
        <f t="shared" si="372"/>
        <v>161061274222500332</v>
      </c>
      <c r="F2000" t="s">
        <v>96</v>
      </c>
      <c r="G2000" t="s">
        <v>97</v>
      </c>
      <c r="H2000">
        <v>1610612748</v>
      </c>
      <c r="I2000" s="4" t="str">
        <f t="shared" si="373"/>
        <v>161061274822500332</v>
      </c>
      <c r="J2000">
        <v>1</v>
      </c>
      <c r="K2000">
        <v>1</v>
      </c>
      <c r="L2000">
        <v>118</v>
      </c>
      <c r="M2000">
        <v>108</v>
      </c>
      <c r="N2000">
        <v>31</v>
      </c>
      <c r="O2000">
        <v>7</v>
      </c>
      <c r="P2000">
        <v>6</v>
      </c>
      <c r="Q2000" s="2">
        <f t="shared" si="374"/>
        <v>0.61279601163273789</v>
      </c>
      <c r="R2000" s="3">
        <f t="shared" si="375"/>
        <v>73.28</v>
      </c>
      <c r="S2000" s="3">
        <f t="shared" si="376"/>
        <v>84.92</v>
      </c>
      <c r="T2000" s="3">
        <f t="shared" si="377"/>
        <v>161.02620087336243</v>
      </c>
      <c r="U2000" s="3">
        <f t="shared" si="378"/>
        <v>127.17852096090438</v>
      </c>
      <c r="V2000" s="3">
        <f t="shared" si="379"/>
        <v>33.847679912458048</v>
      </c>
      <c r="W2000" s="2">
        <f t="shared" si="380"/>
        <v>2.3846153846153846</v>
      </c>
      <c r="X2000">
        <v>91</v>
      </c>
      <c r="Y2000">
        <v>46</v>
      </c>
      <c r="Z2000" s="2">
        <v>0.505</v>
      </c>
      <c r="AA2000">
        <v>32</v>
      </c>
      <c r="AB2000">
        <v>16</v>
      </c>
      <c r="AC2000">
        <f t="shared" si="381"/>
        <v>48</v>
      </c>
      <c r="AD2000" s="2">
        <v>0.5</v>
      </c>
      <c r="AE2000">
        <v>12</v>
      </c>
      <c r="AF2000">
        <v>10</v>
      </c>
      <c r="AG2000" s="2">
        <v>0.83299999999999996</v>
      </c>
      <c r="AH2000">
        <v>40</v>
      </c>
      <c r="AI2000">
        <v>10</v>
      </c>
      <c r="AJ2000">
        <v>50</v>
      </c>
      <c r="AK2000">
        <v>15</v>
      </c>
      <c r="AL2000">
        <v>13</v>
      </c>
      <c r="AM2000">
        <v>10</v>
      </c>
      <c r="AN2000">
        <v>240</v>
      </c>
      <c r="AO2000">
        <v>28</v>
      </c>
      <c r="AP2000">
        <v>36</v>
      </c>
      <c r="AQ2000">
        <v>29</v>
      </c>
      <c r="AR2000">
        <v>25</v>
      </c>
      <c r="AS2000">
        <v>17</v>
      </c>
      <c r="AT2000">
        <v>19</v>
      </c>
      <c r="AU2000">
        <v>15</v>
      </c>
      <c r="AV2000">
        <v>44</v>
      </c>
      <c r="AW2000">
        <f t="shared" si="382"/>
        <v>16</v>
      </c>
      <c r="AX2000">
        <f t="shared" si="383"/>
        <v>60</v>
      </c>
      <c r="AY2000" t="s">
        <v>102</v>
      </c>
      <c r="AZ2000" s="1">
        <v>45994.854166666664</v>
      </c>
      <c r="BA2000" s="1">
        <v>45994</v>
      </c>
      <c r="BB2000">
        <v>12</v>
      </c>
      <c r="BC2000" t="s">
        <v>122</v>
      </c>
      <c r="BD2000">
        <v>2025</v>
      </c>
    </row>
    <row r="2001" spans="1:56" x14ac:dyDescent="0.25">
      <c r="A2001">
        <v>22500332</v>
      </c>
      <c r="B2001" t="s">
        <v>96</v>
      </c>
      <c r="C2001" t="s">
        <v>97</v>
      </c>
      <c r="D2001">
        <v>1610612748</v>
      </c>
      <c r="E2001" t="str">
        <f t="shared" si="372"/>
        <v>161061274822500332</v>
      </c>
      <c r="F2001" t="s">
        <v>98</v>
      </c>
      <c r="G2001" t="s">
        <v>99</v>
      </c>
      <c r="H2001">
        <v>1610612742</v>
      </c>
      <c r="I2001" s="4" t="str">
        <f t="shared" si="373"/>
        <v>161061274222500332</v>
      </c>
      <c r="J2001">
        <v>0</v>
      </c>
      <c r="K2001">
        <v>0</v>
      </c>
      <c r="L2001">
        <v>108</v>
      </c>
      <c r="M2001">
        <v>118</v>
      </c>
      <c r="N2001">
        <v>29</v>
      </c>
      <c r="O2001">
        <v>5</v>
      </c>
      <c r="P2001">
        <v>11</v>
      </c>
      <c r="Q2001" s="2">
        <f t="shared" si="374"/>
        <v>0.49577671685640834</v>
      </c>
      <c r="R2001" s="3">
        <f t="shared" si="375"/>
        <v>84.92</v>
      </c>
      <c r="S2001" s="3">
        <f t="shared" si="376"/>
        <v>73.28</v>
      </c>
      <c r="T2001" s="3">
        <f t="shared" si="377"/>
        <v>127.17852096090438</v>
      </c>
      <c r="U2001" s="3">
        <f t="shared" si="378"/>
        <v>161.02620087336243</v>
      </c>
      <c r="V2001" s="3">
        <f t="shared" si="379"/>
        <v>-33.847679912458048</v>
      </c>
      <c r="W2001" s="2">
        <f t="shared" si="380"/>
        <v>2.9</v>
      </c>
      <c r="X2001">
        <v>101</v>
      </c>
      <c r="Y2001">
        <v>40</v>
      </c>
      <c r="Z2001" s="2">
        <v>0.39600000000000002</v>
      </c>
      <c r="AA2001">
        <v>37</v>
      </c>
      <c r="AB2001">
        <v>11</v>
      </c>
      <c r="AC2001">
        <f t="shared" si="381"/>
        <v>33</v>
      </c>
      <c r="AD2001" s="2">
        <v>0.29699999999999999</v>
      </c>
      <c r="AE2001">
        <v>18</v>
      </c>
      <c r="AF2001">
        <v>17</v>
      </c>
      <c r="AG2001" s="2">
        <v>0.94399999999999995</v>
      </c>
      <c r="AH2001">
        <v>27</v>
      </c>
      <c r="AI2001">
        <v>14</v>
      </c>
      <c r="AJ2001">
        <v>41</v>
      </c>
      <c r="AK2001">
        <v>13</v>
      </c>
      <c r="AL2001">
        <v>10</v>
      </c>
      <c r="AM2001">
        <v>-10</v>
      </c>
      <c r="AN2001">
        <v>240</v>
      </c>
      <c r="AO2001">
        <v>33</v>
      </c>
      <c r="AP2001">
        <v>21</v>
      </c>
      <c r="AQ2001">
        <v>26</v>
      </c>
      <c r="AR2001">
        <v>28</v>
      </c>
      <c r="AS2001">
        <v>8</v>
      </c>
      <c r="AT2001">
        <v>14</v>
      </c>
      <c r="AU2001">
        <v>13</v>
      </c>
      <c r="AV2001">
        <v>56</v>
      </c>
      <c r="AW2001">
        <f t="shared" si="382"/>
        <v>2</v>
      </c>
      <c r="AX2001">
        <f t="shared" si="383"/>
        <v>58</v>
      </c>
      <c r="AY2001" t="s">
        <v>102</v>
      </c>
      <c r="AZ2001" s="1">
        <v>45994.854166666664</v>
      </c>
      <c r="BA2001" s="1">
        <v>45994</v>
      </c>
      <c r="BB2001">
        <v>12</v>
      </c>
      <c r="BC2001" t="s">
        <v>122</v>
      </c>
      <c r="BD2001">
        <v>2025</v>
      </c>
    </row>
    <row r="2002" spans="1:56" x14ac:dyDescent="0.25">
      <c r="A2002">
        <v>22500329</v>
      </c>
      <c r="B2002" t="s">
        <v>100</v>
      </c>
      <c r="C2002" t="s">
        <v>101</v>
      </c>
      <c r="D2002">
        <v>1610612741</v>
      </c>
      <c r="E2002" t="str">
        <f t="shared" si="372"/>
        <v>161061274122500329</v>
      </c>
      <c r="F2002" t="s">
        <v>117</v>
      </c>
      <c r="G2002" t="s">
        <v>118</v>
      </c>
      <c r="H2002">
        <v>1610612751</v>
      </c>
      <c r="I2002" s="4" t="str">
        <f t="shared" si="373"/>
        <v>161061275122500329</v>
      </c>
      <c r="J2002">
        <v>1</v>
      </c>
      <c r="K2002">
        <v>0</v>
      </c>
      <c r="L2002">
        <v>103</v>
      </c>
      <c r="M2002">
        <v>113</v>
      </c>
      <c r="N2002">
        <v>20</v>
      </c>
      <c r="O2002">
        <v>1</v>
      </c>
      <c r="P2002">
        <v>14</v>
      </c>
      <c r="Q2002" s="2">
        <f t="shared" si="374"/>
        <v>0.50990099009900991</v>
      </c>
      <c r="R2002" s="3">
        <f t="shared" si="375"/>
        <v>74</v>
      </c>
      <c r="S2002" s="3">
        <f t="shared" si="376"/>
        <v>60.680000000000007</v>
      </c>
      <c r="T2002" s="3">
        <f t="shared" si="377"/>
        <v>139.18918918918919</v>
      </c>
      <c r="U2002" s="3">
        <f t="shared" si="378"/>
        <v>186.22280817402768</v>
      </c>
      <c r="V2002" s="3">
        <f t="shared" si="379"/>
        <v>-47.033618984838483</v>
      </c>
      <c r="W2002" s="2">
        <f t="shared" si="380"/>
        <v>1.25</v>
      </c>
      <c r="X2002">
        <v>90</v>
      </c>
      <c r="Y2002">
        <v>38</v>
      </c>
      <c r="Z2002" s="2">
        <v>0.42199999999999999</v>
      </c>
      <c r="AA2002">
        <v>30</v>
      </c>
      <c r="AB2002">
        <v>7</v>
      </c>
      <c r="AC2002">
        <f t="shared" si="381"/>
        <v>21</v>
      </c>
      <c r="AD2002" s="2">
        <v>0.23300000000000001</v>
      </c>
      <c r="AE2002">
        <v>25</v>
      </c>
      <c r="AF2002">
        <v>20</v>
      </c>
      <c r="AG2002" s="2">
        <v>0.8</v>
      </c>
      <c r="AH2002">
        <v>31</v>
      </c>
      <c r="AI2002">
        <v>11</v>
      </c>
      <c r="AJ2002">
        <v>42</v>
      </c>
      <c r="AK2002">
        <v>15</v>
      </c>
      <c r="AL2002">
        <v>16</v>
      </c>
      <c r="AM2002">
        <v>-10</v>
      </c>
      <c r="AN2002">
        <v>240</v>
      </c>
      <c r="AO2002">
        <v>24</v>
      </c>
      <c r="AP2002">
        <v>20</v>
      </c>
      <c r="AQ2002">
        <v>31</v>
      </c>
      <c r="AR2002">
        <v>28</v>
      </c>
      <c r="AS2002">
        <v>5</v>
      </c>
      <c r="AT2002">
        <v>25</v>
      </c>
      <c r="AU2002">
        <v>21</v>
      </c>
      <c r="AV2002">
        <v>60</v>
      </c>
      <c r="AW2002">
        <f t="shared" si="382"/>
        <v>2</v>
      </c>
      <c r="AX2002">
        <f t="shared" si="383"/>
        <v>62</v>
      </c>
      <c r="AY2002" t="s">
        <v>102</v>
      </c>
      <c r="AZ2002" s="1">
        <v>45994.833333333336</v>
      </c>
      <c r="BA2002" s="1">
        <v>45994</v>
      </c>
      <c r="BB2002">
        <v>12</v>
      </c>
      <c r="BC2002" t="s">
        <v>122</v>
      </c>
      <c r="BD2002">
        <v>2025</v>
      </c>
    </row>
    <row r="2003" spans="1:56" x14ac:dyDescent="0.25">
      <c r="A2003">
        <v>22500329</v>
      </c>
      <c r="B2003" t="s">
        <v>117</v>
      </c>
      <c r="C2003" t="s">
        <v>118</v>
      </c>
      <c r="D2003">
        <v>1610612751</v>
      </c>
      <c r="E2003" t="str">
        <f t="shared" si="372"/>
        <v>161061275122500329</v>
      </c>
      <c r="F2003" t="s">
        <v>100</v>
      </c>
      <c r="G2003" t="s">
        <v>101</v>
      </c>
      <c r="H2003">
        <v>1610612741</v>
      </c>
      <c r="I2003" s="4" t="str">
        <f t="shared" si="373"/>
        <v>161061274122500329</v>
      </c>
      <c r="J2003">
        <v>0</v>
      </c>
      <c r="K2003">
        <v>1</v>
      </c>
      <c r="L2003">
        <v>113</v>
      </c>
      <c r="M2003">
        <v>103</v>
      </c>
      <c r="N2003">
        <v>30</v>
      </c>
      <c r="O2003">
        <v>8</v>
      </c>
      <c r="P2003">
        <v>12</v>
      </c>
      <c r="Q2003" s="2">
        <f t="shared" si="374"/>
        <v>0.64438868613138678</v>
      </c>
      <c r="R2003" s="3">
        <f t="shared" si="375"/>
        <v>60.680000000000007</v>
      </c>
      <c r="S2003" s="3">
        <f t="shared" si="376"/>
        <v>74</v>
      </c>
      <c r="T2003" s="3">
        <f t="shared" si="377"/>
        <v>186.22280817402768</v>
      </c>
      <c r="U2003" s="3">
        <f t="shared" si="378"/>
        <v>139.18918918918919</v>
      </c>
      <c r="V2003" s="3">
        <f t="shared" si="379"/>
        <v>47.033618984838483</v>
      </c>
      <c r="W2003" s="2">
        <f t="shared" si="380"/>
        <v>1.5</v>
      </c>
      <c r="X2003">
        <v>78</v>
      </c>
      <c r="Y2003">
        <v>38</v>
      </c>
      <c r="Z2003" s="2">
        <v>0.48699999999999999</v>
      </c>
      <c r="AA2003">
        <v>46</v>
      </c>
      <c r="AB2003">
        <v>19</v>
      </c>
      <c r="AC2003">
        <f t="shared" si="381"/>
        <v>57</v>
      </c>
      <c r="AD2003" s="2">
        <v>0.41299999999999998</v>
      </c>
      <c r="AE2003">
        <v>22</v>
      </c>
      <c r="AF2003">
        <v>18</v>
      </c>
      <c r="AG2003" s="2">
        <v>0.81799999999999995</v>
      </c>
      <c r="AH2003">
        <v>35</v>
      </c>
      <c r="AI2003">
        <v>7</v>
      </c>
      <c r="AJ2003">
        <v>42</v>
      </c>
      <c r="AK2003">
        <v>19</v>
      </c>
      <c r="AL2003">
        <v>20</v>
      </c>
      <c r="AM2003">
        <v>10</v>
      </c>
      <c r="AN2003">
        <v>240</v>
      </c>
      <c r="AO2003">
        <v>29</v>
      </c>
      <c r="AP2003">
        <v>25</v>
      </c>
      <c r="AQ2003">
        <v>29</v>
      </c>
      <c r="AR2003">
        <v>30</v>
      </c>
      <c r="AS2003">
        <v>19</v>
      </c>
      <c r="AT2003">
        <v>16</v>
      </c>
      <c r="AU2003">
        <v>20</v>
      </c>
      <c r="AV2003">
        <v>36</v>
      </c>
      <c r="AW2003">
        <f t="shared" si="382"/>
        <v>2</v>
      </c>
      <c r="AX2003">
        <f t="shared" si="383"/>
        <v>38</v>
      </c>
      <c r="AY2003" t="s">
        <v>102</v>
      </c>
      <c r="AZ2003" s="1">
        <v>45994.833333333336</v>
      </c>
      <c r="BA2003" s="1">
        <v>45994</v>
      </c>
      <c r="BB2003">
        <v>12</v>
      </c>
      <c r="BC2003" t="s">
        <v>122</v>
      </c>
      <c r="BD2003">
        <v>2025</v>
      </c>
    </row>
    <row r="2004" spans="1:56" x14ac:dyDescent="0.25">
      <c r="A2004">
        <v>22500330</v>
      </c>
      <c r="B2004" t="s">
        <v>109</v>
      </c>
      <c r="C2004" t="s">
        <v>110</v>
      </c>
      <c r="D2004">
        <v>1610612758</v>
      </c>
      <c r="E2004" t="str">
        <f t="shared" si="372"/>
        <v>161061275822500330</v>
      </c>
      <c r="F2004" t="s">
        <v>78</v>
      </c>
      <c r="G2004" t="s">
        <v>79</v>
      </c>
      <c r="H2004">
        <v>1610612745</v>
      </c>
      <c r="I2004" s="4" t="str">
        <f t="shared" si="373"/>
        <v>161061274522500330</v>
      </c>
      <c r="J2004">
        <v>0</v>
      </c>
      <c r="K2004">
        <v>0</v>
      </c>
      <c r="L2004">
        <v>95</v>
      </c>
      <c r="M2004">
        <v>121</v>
      </c>
      <c r="N2004">
        <v>21</v>
      </c>
      <c r="O2004">
        <v>7</v>
      </c>
      <c r="P2004">
        <v>10</v>
      </c>
      <c r="Q2004" s="2">
        <f t="shared" si="374"/>
        <v>0.4684418145956607</v>
      </c>
      <c r="R2004" s="3">
        <f t="shared" si="375"/>
        <v>77.400000000000006</v>
      </c>
      <c r="S2004" s="3">
        <f t="shared" si="376"/>
        <v>68.56</v>
      </c>
      <c r="T2004" s="3">
        <f t="shared" si="377"/>
        <v>122.73901808785527</v>
      </c>
      <c r="U2004" s="3">
        <f t="shared" si="378"/>
        <v>176.48774795799301</v>
      </c>
      <c r="V2004" s="3">
        <f t="shared" si="379"/>
        <v>-53.748729870137737</v>
      </c>
      <c r="W2004" s="2">
        <f t="shared" si="380"/>
        <v>1.75</v>
      </c>
      <c r="X2004">
        <v>97</v>
      </c>
      <c r="Y2004">
        <v>40</v>
      </c>
      <c r="Z2004" s="2">
        <v>0.41199999999999998</v>
      </c>
      <c r="AA2004">
        <v>34</v>
      </c>
      <c r="AB2004">
        <v>10</v>
      </c>
      <c r="AC2004">
        <f t="shared" si="381"/>
        <v>30</v>
      </c>
      <c r="AD2004" s="2">
        <v>0.29399999999999998</v>
      </c>
      <c r="AE2004">
        <v>10</v>
      </c>
      <c r="AF2004">
        <v>5</v>
      </c>
      <c r="AG2004" s="2">
        <v>0.5</v>
      </c>
      <c r="AH2004">
        <v>20</v>
      </c>
      <c r="AI2004">
        <v>12</v>
      </c>
      <c r="AJ2004">
        <v>32</v>
      </c>
      <c r="AK2004">
        <v>17</v>
      </c>
      <c r="AL2004">
        <v>12</v>
      </c>
      <c r="AM2004">
        <v>-26</v>
      </c>
      <c r="AN2004">
        <v>240</v>
      </c>
      <c r="AO2004">
        <v>26</v>
      </c>
      <c r="AP2004">
        <v>26</v>
      </c>
      <c r="AQ2004">
        <v>19</v>
      </c>
      <c r="AR2004">
        <v>24</v>
      </c>
      <c r="AS2004">
        <v>6</v>
      </c>
      <c r="AT2004">
        <v>7</v>
      </c>
      <c r="AU2004">
        <v>16</v>
      </c>
      <c r="AV2004">
        <v>46</v>
      </c>
      <c r="AW2004">
        <f t="shared" si="382"/>
        <v>14</v>
      </c>
      <c r="AX2004">
        <f t="shared" si="383"/>
        <v>60</v>
      </c>
      <c r="AY2004" t="s">
        <v>102</v>
      </c>
      <c r="AZ2004" s="1">
        <v>45994.833333333336</v>
      </c>
      <c r="BA2004" s="1">
        <v>45994</v>
      </c>
      <c r="BB2004">
        <v>12</v>
      </c>
      <c r="BC2004" t="s">
        <v>122</v>
      </c>
      <c r="BD2004">
        <v>2025</v>
      </c>
    </row>
    <row r="2005" spans="1:56" x14ac:dyDescent="0.25">
      <c r="A2005">
        <v>22500330</v>
      </c>
      <c r="B2005" t="s">
        <v>78</v>
      </c>
      <c r="C2005" t="s">
        <v>79</v>
      </c>
      <c r="D2005">
        <v>1610612745</v>
      </c>
      <c r="E2005" t="str">
        <f t="shared" si="372"/>
        <v>161061274522500330</v>
      </c>
      <c r="F2005" t="s">
        <v>109</v>
      </c>
      <c r="G2005" t="s">
        <v>110</v>
      </c>
      <c r="H2005">
        <v>1610612758</v>
      </c>
      <c r="I2005" s="4" t="str">
        <f t="shared" si="373"/>
        <v>161061275822500330</v>
      </c>
      <c r="J2005">
        <v>1</v>
      </c>
      <c r="K2005">
        <v>1</v>
      </c>
      <c r="L2005">
        <v>121</v>
      </c>
      <c r="M2005">
        <v>95</v>
      </c>
      <c r="N2005">
        <v>24</v>
      </c>
      <c r="O2005">
        <v>8</v>
      </c>
      <c r="P2005">
        <v>10</v>
      </c>
      <c r="Q2005" s="2">
        <f t="shared" si="374"/>
        <v>0.59570697124852301</v>
      </c>
      <c r="R2005" s="3">
        <f t="shared" si="375"/>
        <v>68.56</v>
      </c>
      <c r="S2005" s="3">
        <f t="shared" si="376"/>
        <v>77.400000000000006</v>
      </c>
      <c r="T2005" s="3">
        <f t="shared" si="377"/>
        <v>176.48774795799301</v>
      </c>
      <c r="U2005" s="3">
        <f t="shared" si="378"/>
        <v>122.73901808785527</v>
      </c>
      <c r="V2005" s="3">
        <f t="shared" si="379"/>
        <v>53.748729870137737</v>
      </c>
      <c r="W2005" s="2">
        <f t="shared" si="380"/>
        <v>1.5</v>
      </c>
      <c r="X2005">
        <v>91</v>
      </c>
      <c r="Y2005">
        <v>48</v>
      </c>
      <c r="Z2005" s="2">
        <v>0.52700000000000002</v>
      </c>
      <c r="AA2005">
        <v>16</v>
      </c>
      <c r="AB2005">
        <v>5</v>
      </c>
      <c r="AC2005">
        <f t="shared" si="381"/>
        <v>15</v>
      </c>
      <c r="AD2005" s="2">
        <v>0.313</v>
      </c>
      <c r="AE2005">
        <v>24</v>
      </c>
      <c r="AF2005">
        <v>20</v>
      </c>
      <c r="AG2005" s="2">
        <v>0.83299999999999996</v>
      </c>
      <c r="AH2005">
        <v>45</v>
      </c>
      <c r="AI2005">
        <v>17</v>
      </c>
      <c r="AJ2005">
        <v>62</v>
      </c>
      <c r="AK2005">
        <v>10</v>
      </c>
      <c r="AL2005">
        <v>16</v>
      </c>
      <c r="AM2005">
        <v>26</v>
      </c>
      <c r="AN2005">
        <v>240</v>
      </c>
      <c r="AO2005">
        <v>28</v>
      </c>
      <c r="AP2005">
        <v>23</v>
      </c>
      <c r="AQ2005">
        <v>36</v>
      </c>
      <c r="AR2005">
        <v>34</v>
      </c>
      <c r="AS2005">
        <v>26</v>
      </c>
      <c r="AT2005">
        <v>30</v>
      </c>
      <c r="AU2005">
        <v>8</v>
      </c>
      <c r="AV2005">
        <v>78</v>
      </c>
      <c r="AW2005">
        <f t="shared" si="382"/>
        <v>8</v>
      </c>
      <c r="AX2005">
        <f t="shared" si="383"/>
        <v>86</v>
      </c>
      <c r="AY2005" t="s">
        <v>102</v>
      </c>
      <c r="AZ2005" s="1">
        <v>45994.833333333336</v>
      </c>
      <c r="BA2005" s="1">
        <v>45994</v>
      </c>
      <c r="BB2005">
        <v>12</v>
      </c>
      <c r="BC2005" t="s">
        <v>122</v>
      </c>
      <c r="BD2005">
        <v>2025</v>
      </c>
    </row>
    <row r="2006" spans="1:56" x14ac:dyDescent="0.25">
      <c r="A2006">
        <v>22500331</v>
      </c>
      <c r="B2006" t="s">
        <v>64</v>
      </c>
      <c r="C2006" t="s">
        <v>65</v>
      </c>
      <c r="D2006">
        <v>1610612765</v>
      </c>
      <c r="E2006" t="str">
        <f t="shared" si="372"/>
        <v>161061276522500331</v>
      </c>
      <c r="F2006" t="s">
        <v>115</v>
      </c>
      <c r="G2006" t="s">
        <v>116</v>
      </c>
      <c r="H2006">
        <v>1610612749</v>
      </c>
      <c r="I2006" s="4" t="str">
        <f t="shared" si="373"/>
        <v>161061274922500331</v>
      </c>
      <c r="J2006">
        <v>0</v>
      </c>
      <c r="K2006">
        <v>0</v>
      </c>
      <c r="L2006">
        <v>109</v>
      </c>
      <c r="M2006">
        <v>113</v>
      </c>
      <c r="N2006">
        <v>25</v>
      </c>
      <c r="O2006">
        <v>5</v>
      </c>
      <c r="P2006">
        <v>8</v>
      </c>
      <c r="Q2006" s="2">
        <f t="shared" si="374"/>
        <v>0.51629405077680934</v>
      </c>
      <c r="R2006" s="3">
        <f t="shared" si="375"/>
        <v>78.56</v>
      </c>
      <c r="S2006" s="3">
        <f t="shared" si="376"/>
        <v>68.239999999999995</v>
      </c>
      <c r="T2006" s="3">
        <f t="shared" si="377"/>
        <v>138.74745417515274</v>
      </c>
      <c r="U2006" s="3">
        <f t="shared" si="378"/>
        <v>165.59202813599063</v>
      </c>
      <c r="V2006" s="3">
        <f t="shared" si="379"/>
        <v>-26.844573960837891</v>
      </c>
      <c r="W2006" s="2">
        <f t="shared" si="380"/>
        <v>1.7857142857142858</v>
      </c>
      <c r="X2006">
        <v>95</v>
      </c>
      <c r="Y2006">
        <v>38</v>
      </c>
      <c r="Z2006" s="2">
        <v>0.4</v>
      </c>
      <c r="AA2006">
        <v>43</v>
      </c>
      <c r="AB2006">
        <v>14</v>
      </c>
      <c r="AC2006">
        <f t="shared" si="381"/>
        <v>42</v>
      </c>
      <c r="AD2006" s="2">
        <v>0.32600000000000001</v>
      </c>
      <c r="AE2006">
        <v>24</v>
      </c>
      <c r="AF2006">
        <v>19</v>
      </c>
      <c r="AG2006" s="2">
        <v>0.79200000000000004</v>
      </c>
      <c r="AH2006">
        <v>31</v>
      </c>
      <c r="AI2006">
        <v>13</v>
      </c>
      <c r="AJ2006">
        <v>44</v>
      </c>
      <c r="AK2006">
        <v>18</v>
      </c>
      <c r="AL2006">
        <v>14</v>
      </c>
      <c r="AM2006">
        <v>-4</v>
      </c>
      <c r="AN2006">
        <v>240</v>
      </c>
      <c r="AO2006">
        <v>30</v>
      </c>
      <c r="AP2006">
        <v>22</v>
      </c>
      <c r="AQ2006">
        <v>33</v>
      </c>
      <c r="AR2006">
        <v>24</v>
      </c>
      <c r="AS2006">
        <v>18</v>
      </c>
      <c r="AT2006">
        <v>8</v>
      </c>
      <c r="AU2006">
        <v>12</v>
      </c>
      <c r="AV2006">
        <v>40</v>
      </c>
      <c r="AW2006">
        <f t="shared" si="382"/>
        <v>8</v>
      </c>
      <c r="AX2006">
        <f t="shared" si="383"/>
        <v>48</v>
      </c>
      <c r="AY2006" t="s">
        <v>102</v>
      </c>
      <c r="AZ2006" s="1">
        <v>45994.833333333336</v>
      </c>
      <c r="BA2006" s="1">
        <v>45994</v>
      </c>
      <c r="BB2006">
        <v>12</v>
      </c>
      <c r="BC2006" t="s">
        <v>122</v>
      </c>
      <c r="BD2006">
        <v>2025</v>
      </c>
    </row>
    <row r="2007" spans="1:56" x14ac:dyDescent="0.25">
      <c r="A2007">
        <v>22500331</v>
      </c>
      <c r="B2007" t="s">
        <v>115</v>
      </c>
      <c r="C2007" t="s">
        <v>116</v>
      </c>
      <c r="D2007">
        <v>1610612749</v>
      </c>
      <c r="E2007" t="str">
        <f t="shared" si="372"/>
        <v>161061274922500331</v>
      </c>
      <c r="F2007" t="s">
        <v>64</v>
      </c>
      <c r="G2007" t="s">
        <v>65</v>
      </c>
      <c r="H2007">
        <v>1610612765</v>
      </c>
      <c r="I2007" s="4" t="str">
        <f t="shared" si="373"/>
        <v>161061276522500331</v>
      </c>
      <c r="J2007">
        <v>1</v>
      </c>
      <c r="K2007">
        <v>1</v>
      </c>
      <c r="L2007">
        <v>113</v>
      </c>
      <c r="M2007">
        <v>109</v>
      </c>
      <c r="N2007">
        <v>28</v>
      </c>
      <c r="O2007">
        <v>6</v>
      </c>
      <c r="P2007">
        <v>6</v>
      </c>
      <c r="Q2007" s="2">
        <f t="shared" si="374"/>
        <v>0.61924594476106976</v>
      </c>
      <c r="R2007" s="3">
        <f t="shared" si="375"/>
        <v>68.239999999999995</v>
      </c>
      <c r="S2007" s="3">
        <f t="shared" si="376"/>
        <v>78.56</v>
      </c>
      <c r="T2007" s="3">
        <f t="shared" si="377"/>
        <v>165.59202813599063</v>
      </c>
      <c r="U2007" s="3">
        <f t="shared" si="378"/>
        <v>138.74745417515274</v>
      </c>
      <c r="V2007" s="3">
        <f t="shared" si="379"/>
        <v>26.844573960837891</v>
      </c>
      <c r="W2007" s="2">
        <f t="shared" si="380"/>
        <v>1.8666666666666667</v>
      </c>
      <c r="X2007">
        <v>82</v>
      </c>
      <c r="Y2007">
        <v>40</v>
      </c>
      <c r="Z2007" s="2">
        <v>0.48799999999999999</v>
      </c>
      <c r="AA2007">
        <v>44</v>
      </c>
      <c r="AB2007">
        <v>13</v>
      </c>
      <c r="AC2007">
        <f t="shared" si="381"/>
        <v>39</v>
      </c>
      <c r="AD2007" s="2">
        <v>0.29499999999999998</v>
      </c>
      <c r="AE2007">
        <v>21</v>
      </c>
      <c r="AF2007">
        <v>20</v>
      </c>
      <c r="AG2007" s="2">
        <v>0.95199999999999996</v>
      </c>
      <c r="AH2007">
        <v>32</v>
      </c>
      <c r="AI2007">
        <v>8</v>
      </c>
      <c r="AJ2007">
        <v>40</v>
      </c>
      <c r="AK2007">
        <v>20</v>
      </c>
      <c r="AL2007">
        <v>15</v>
      </c>
      <c r="AM2007">
        <v>4</v>
      </c>
      <c r="AN2007">
        <v>240</v>
      </c>
      <c r="AO2007">
        <v>21</v>
      </c>
      <c r="AP2007">
        <v>28</v>
      </c>
      <c r="AQ2007">
        <v>29</v>
      </c>
      <c r="AR2007">
        <v>35</v>
      </c>
      <c r="AS2007">
        <v>5</v>
      </c>
      <c r="AT2007">
        <v>16</v>
      </c>
      <c r="AU2007">
        <v>22</v>
      </c>
      <c r="AV2007">
        <v>46</v>
      </c>
      <c r="AW2007">
        <f t="shared" si="382"/>
        <v>8</v>
      </c>
      <c r="AX2007">
        <f t="shared" si="383"/>
        <v>54</v>
      </c>
      <c r="AY2007" t="s">
        <v>102</v>
      </c>
      <c r="AZ2007" s="1">
        <v>45994.833333333336</v>
      </c>
      <c r="BA2007" s="1">
        <v>45994</v>
      </c>
      <c r="BB2007">
        <v>12</v>
      </c>
      <c r="BC2007" t="s">
        <v>122</v>
      </c>
      <c r="BD2007">
        <v>2025</v>
      </c>
    </row>
    <row r="2008" spans="1:56" x14ac:dyDescent="0.25">
      <c r="A2008">
        <v>22500327</v>
      </c>
      <c r="B2008" t="s">
        <v>83</v>
      </c>
      <c r="C2008" t="s">
        <v>84</v>
      </c>
      <c r="D2008">
        <v>1610612737</v>
      </c>
      <c r="E2008" t="str">
        <f t="shared" si="372"/>
        <v>161061273722500327</v>
      </c>
      <c r="F2008" t="s">
        <v>94</v>
      </c>
      <c r="G2008" t="s">
        <v>95</v>
      </c>
      <c r="H2008">
        <v>1610612746</v>
      </c>
      <c r="I2008" s="4" t="str">
        <f t="shared" si="373"/>
        <v>161061274622500327</v>
      </c>
      <c r="J2008">
        <v>1</v>
      </c>
      <c r="K2008">
        <v>0</v>
      </c>
      <c r="L2008">
        <v>92</v>
      </c>
      <c r="M2008">
        <v>115</v>
      </c>
      <c r="N2008">
        <v>20</v>
      </c>
      <c r="O2008">
        <v>1</v>
      </c>
      <c r="P2008">
        <v>9</v>
      </c>
      <c r="Q2008" s="2">
        <f t="shared" si="374"/>
        <v>0.50460728389644582</v>
      </c>
      <c r="R2008" s="3">
        <f t="shared" si="375"/>
        <v>68.16</v>
      </c>
      <c r="S2008" s="3">
        <f t="shared" si="376"/>
        <v>72.8</v>
      </c>
      <c r="T2008" s="3">
        <f t="shared" si="377"/>
        <v>134.97652582159625</v>
      </c>
      <c r="U2008" s="3">
        <f t="shared" si="378"/>
        <v>157.96703296703299</v>
      </c>
      <c r="V2008" s="3">
        <f t="shared" si="379"/>
        <v>-22.990507145436737</v>
      </c>
      <c r="W2008" s="2">
        <f t="shared" si="380"/>
        <v>1.25</v>
      </c>
      <c r="X2008">
        <v>85</v>
      </c>
      <c r="Y2008">
        <v>34</v>
      </c>
      <c r="Z2008" s="2">
        <v>0.4</v>
      </c>
      <c r="AA2008">
        <v>39</v>
      </c>
      <c r="AB2008">
        <v>13</v>
      </c>
      <c r="AC2008">
        <f t="shared" si="381"/>
        <v>39</v>
      </c>
      <c r="AD2008" s="2">
        <v>0.33300000000000002</v>
      </c>
      <c r="AE2008">
        <v>14</v>
      </c>
      <c r="AF2008">
        <v>11</v>
      </c>
      <c r="AG2008" s="2">
        <v>0.78600000000000003</v>
      </c>
      <c r="AH2008">
        <v>31</v>
      </c>
      <c r="AI2008">
        <v>7</v>
      </c>
      <c r="AJ2008">
        <v>38</v>
      </c>
      <c r="AK2008">
        <v>17</v>
      </c>
      <c r="AL2008">
        <v>16</v>
      </c>
      <c r="AM2008">
        <v>-23</v>
      </c>
      <c r="AN2008">
        <v>240</v>
      </c>
      <c r="AO2008">
        <v>21</v>
      </c>
      <c r="AP2008">
        <v>20</v>
      </c>
      <c r="AQ2008">
        <v>32</v>
      </c>
      <c r="AR2008">
        <v>19</v>
      </c>
      <c r="AS2008">
        <v>2</v>
      </c>
      <c r="AT2008">
        <v>15</v>
      </c>
      <c r="AU2008">
        <v>15</v>
      </c>
      <c r="AV2008">
        <v>40</v>
      </c>
      <c r="AW2008">
        <f t="shared" si="382"/>
        <v>2</v>
      </c>
      <c r="AX2008">
        <f t="shared" si="383"/>
        <v>42</v>
      </c>
      <c r="AY2008" t="s">
        <v>102</v>
      </c>
      <c r="AZ2008" s="1">
        <v>45994.8125</v>
      </c>
      <c r="BA2008" s="1">
        <v>45994</v>
      </c>
      <c r="BB2008">
        <v>12</v>
      </c>
      <c r="BC2008" t="s">
        <v>122</v>
      </c>
      <c r="BD2008">
        <v>2025</v>
      </c>
    </row>
    <row r="2009" spans="1:56" x14ac:dyDescent="0.25">
      <c r="A2009">
        <v>22500327</v>
      </c>
      <c r="B2009" t="s">
        <v>94</v>
      </c>
      <c r="C2009" t="s">
        <v>95</v>
      </c>
      <c r="D2009">
        <v>1610612746</v>
      </c>
      <c r="E2009" t="str">
        <f t="shared" si="372"/>
        <v>161061274622500327</v>
      </c>
      <c r="F2009" t="s">
        <v>83</v>
      </c>
      <c r="G2009" t="s">
        <v>84</v>
      </c>
      <c r="H2009">
        <v>1610612737</v>
      </c>
      <c r="I2009" s="4" t="str">
        <f t="shared" si="373"/>
        <v>161061273722500327</v>
      </c>
      <c r="J2009">
        <v>0</v>
      </c>
      <c r="K2009">
        <v>1</v>
      </c>
      <c r="L2009">
        <v>115</v>
      </c>
      <c r="M2009">
        <v>92</v>
      </c>
      <c r="N2009">
        <v>29</v>
      </c>
      <c r="O2009">
        <v>1</v>
      </c>
      <c r="P2009">
        <v>12</v>
      </c>
      <c r="Q2009" s="2">
        <f t="shared" si="374"/>
        <v>0.58793456032719837</v>
      </c>
      <c r="R2009" s="3">
        <f t="shared" si="375"/>
        <v>72.8</v>
      </c>
      <c r="S2009" s="3">
        <f t="shared" si="376"/>
        <v>68.16</v>
      </c>
      <c r="T2009" s="3">
        <f t="shared" si="377"/>
        <v>157.96703296703299</v>
      </c>
      <c r="U2009" s="3">
        <f t="shared" si="378"/>
        <v>134.97652582159625</v>
      </c>
      <c r="V2009" s="3">
        <f t="shared" si="379"/>
        <v>22.990507145436737</v>
      </c>
      <c r="W2009" s="2">
        <f t="shared" si="380"/>
        <v>2.4166666666666665</v>
      </c>
      <c r="X2009">
        <v>89</v>
      </c>
      <c r="Y2009">
        <v>44</v>
      </c>
      <c r="Z2009" s="2">
        <v>0.49399999999999999</v>
      </c>
      <c r="AA2009">
        <v>32</v>
      </c>
      <c r="AB2009">
        <v>10</v>
      </c>
      <c r="AC2009">
        <f t="shared" si="381"/>
        <v>30</v>
      </c>
      <c r="AD2009" s="2">
        <v>0.313</v>
      </c>
      <c r="AE2009">
        <v>20</v>
      </c>
      <c r="AF2009">
        <v>17</v>
      </c>
      <c r="AG2009" s="2">
        <v>0.85</v>
      </c>
      <c r="AH2009">
        <v>41</v>
      </c>
      <c r="AI2009">
        <v>13</v>
      </c>
      <c r="AJ2009">
        <v>54</v>
      </c>
      <c r="AK2009">
        <v>18</v>
      </c>
      <c r="AL2009">
        <v>12</v>
      </c>
      <c r="AM2009">
        <v>23</v>
      </c>
      <c r="AN2009">
        <v>240</v>
      </c>
      <c r="AO2009">
        <v>27</v>
      </c>
      <c r="AP2009">
        <v>28</v>
      </c>
      <c r="AQ2009">
        <v>39</v>
      </c>
      <c r="AR2009">
        <v>21</v>
      </c>
      <c r="AS2009">
        <v>25</v>
      </c>
      <c r="AT2009">
        <v>14</v>
      </c>
      <c r="AU2009">
        <v>15</v>
      </c>
      <c r="AV2009">
        <v>52</v>
      </c>
      <c r="AW2009">
        <f t="shared" si="382"/>
        <v>16</v>
      </c>
      <c r="AX2009">
        <f t="shared" si="383"/>
        <v>68</v>
      </c>
      <c r="AY2009" t="s">
        <v>102</v>
      </c>
      <c r="AZ2009" s="1">
        <v>45994.8125</v>
      </c>
      <c r="BA2009" s="1">
        <v>45994</v>
      </c>
      <c r="BB2009">
        <v>12</v>
      </c>
      <c r="BC2009" t="s">
        <v>122</v>
      </c>
      <c r="BD2009">
        <v>2025</v>
      </c>
    </row>
    <row r="2010" spans="1:56" x14ac:dyDescent="0.25">
      <c r="A2010">
        <v>22500328</v>
      </c>
      <c r="B2010" t="s">
        <v>55</v>
      </c>
      <c r="C2010" t="s">
        <v>56</v>
      </c>
      <c r="D2010">
        <v>1610612752</v>
      </c>
      <c r="E2010" t="str">
        <f t="shared" si="372"/>
        <v>161061275222500328</v>
      </c>
      <c r="F2010" t="s">
        <v>92</v>
      </c>
      <c r="G2010" t="s">
        <v>93</v>
      </c>
      <c r="H2010">
        <v>1610612766</v>
      </c>
      <c r="I2010" s="4" t="str">
        <f t="shared" si="373"/>
        <v>161061276622500328</v>
      </c>
      <c r="J2010">
        <v>1</v>
      </c>
      <c r="K2010">
        <v>1</v>
      </c>
      <c r="L2010">
        <v>119</v>
      </c>
      <c r="M2010">
        <v>104</v>
      </c>
      <c r="N2010">
        <v>28</v>
      </c>
      <c r="O2010">
        <v>6</v>
      </c>
      <c r="P2010">
        <v>9</v>
      </c>
      <c r="Q2010" s="2">
        <f t="shared" si="374"/>
        <v>0.59571485782939526</v>
      </c>
      <c r="R2010" s="3">
        <f t="shared" si="375"/>
        <v>77.88</v>
      </c>
      <c r="S2010" s="3">
        <f t="shared" si="376"/>
        <v>74.239999999999995</v>
      </c>
      <c r="T2010" s="3">
        <f t="shared" si="377"/>
        <v>152.79917822290705</v>
      </c>
      <c r="U2010" s="3">
        <f t="shared" si="378"/>
        <v>140.08620689655174</v>
      </c>
      <c r="V2010" s="3">
        <f t="shared" si="379"/>
        <v>12.712971326355301</v>
      </c>
      <c r="W2010" s="2">
        <f t="shared" si="380"/>
        <v>3.1111111111111112</v>
      </c>
      <c r="X2010">
        <v>88</v>
      </c>
      <c r="Y2010">
        <v>42</v>
      </c>
      <c r="Z2010" s="2">
        <v>0.47699999999999998</v>
      </c>
      <c r="AA2010">
        <v>38</v>
      </c>
      <c r="AB2010">
        <v>12</v>
      </c>
      <c r="AC2010">
        <f t="shared" si="381"/>
        <v>36</v>
      </c>
      <c r="AD2010" s="2">
        <v>0.316</v>
      </c>
      <c r="AE2010">
        <v>27</v>
      </c>
      <c r="AF2010">
        <v>23</v>
      </c>
      <c r="AG2010" s="2">
        <v>0.85199999999999998</v>
      </c>
      <c r="AH2010">
        <v>31</v>
      </c>
      <c r="AI2010">
        <v>13</v>
      </c>
      <c r="AJ2010">
        <v>44</v>
      </c>
      <c r="AK2010">
        <v>19</v>
      </c>
      <c r="AL2010">
        <v>9</v>
      </c>
      <c r="AM2010">
        <v>15</v>
      </c>
      <c r="AN2010">
        <v>240</v>
      </c>
      <c r="AO2010">
        <v>27</v>
      </c>
      <c r="AP2010">
        <v>26</v>
      </c>
      <c r="AQ2010">
        <v>37</v>
      </c>
      <c r="AR2010">
        <v>29</v>
      </c>
      <c r="AS2010">
        <v>22</v>
      </c>
      <c r="AT2010">
        <v>22</v>
      </c>
      <c r="AU2010">
        <v>22</v>
      </c>
      <c r="AV2010">
        <v>54</v>
      </c>
      <c r="AW2010">
        <f t="shared" si="382"/>
        <v>6</v>
      </c>
      <c r="AX2010">
        <f t="shared" si="383"/>
        <v>60</v>
      </c>
      <c r="AY2010" t="s">
        <v>102</v>
      </c>
      <c r="AZ2010" s="1">
        <v>45994.8125</v>
      </c>
      <c r="BA2010" s="1">
        <v>45994</v>
      </c>
      <c r="BB2010">
        <v>12</v>
      </c>
      <c r="BC2010" t="s">
        <v>122</v>
      </c>
      <c r="BD2010">
        <v>2025</v>
      </c>
    </row>
    <row r="2011" spans="1:56" x14ac:dyDescent="0.25">
      <c r="A2011">
        <v>22500328</v>
      </c>
      <c r="B2011" t="s">
        <v>92</v>
      </c>
      <c r="C2011" t="s">
        <v>93</v>
      </c>
      <c r="D2011">
        <v>1610612766</v>
      </c>
      <c r="E2011" t="str">
        <f t="shared" si="372"/>
        <v>161061276622500328</v>
      </c>
      <c r="F2011" t="s">
        <v>55</v>
      </c>
      <c r="G2011" t="s">
        <v>56</v>
      </c>
      <c r="H2011">
        <v>1610612752</v>
      </c>
      <c r="I2011" s="4" t="str">
        <f t="shared" si="373"/>
        <v>161061275222500328</v>
      </c>
      <c r="J2011">
        <v>0</v>
      </c>
      <c r="K2011">
        <v>0</v>
      </c>
      <c r="L2011">
        <v>104</v>
      </c>
      <c r="M2011">
        <v>119</v>
      </c>
      <c r="N2011">
        <v>19</v>
      </c>
      <c r="O2011">
        <v>7</v>
      </c>
      <c r="P2011">
        <v>4</v>
      </c>
      <c r="Q2011" s="2">
        <f t="shared" si="374"/>
        <v>0.52398226521563884</v>
      </c>
      <c r="R2011" s="3">
        <f t="shared" si="375"/>
        <v>74.239999999999995</v>
      </c>
      <c r="S2011" s="3">
        <f t="shared" si="376"/>
        <v>77.88</v>
      </c>
      <c r="T2011" s="3">
        <f t="shared" si="377"/>
        <v>140.08620689655174</v>
      </c>
      <c r="U2011" s="3">
        <f t="shared" si="378"/>
        <v>152.79917822290705</v>
      </c>
      <c r="V2011" s="3">
        <f t="shared" si="379"/>
        <v>-12.712971326355301</v>
      </c>
      <c r="W2011" s="2">
        <f t="shared" si="380"/>
        <v>1.4615384615384615</v>
      </c>
      <c r="X2011">
        <v>90</v>
      </c>
      <c r="Y2011">
        <v>36</v>
      </c>
      <c r="Z2011" s="2">
        <v>0.4</v>
      </c>
      <c r="AA2011">
        <v>42</v>
      </c>
      <c r="AB2011">
        <v>13</v>
      </c>
      <c r="AC2011">
        <f t="shared" si="381"/>
        <v>39</v>
      </c>
      <c r="AD2011" s="2">
        <v>0.31</v>
      </c>
      <c r="AE2011">
        <v>21</v>
      </c>
      <c r="AF2011">
        <v>19</v>
      </c>
      <c r="AG2011" s="2">
        <v>0.90500000000000003</v>
      </c>
      <c r="AH2011">
        <v>32</v>
      </c>
      <c r="AI2011">
        <v>12</v>
      </c>
      <c r="AJ2011">
        <v>44</v>
      </c>
      <c r="AK2011">
        <v>18</v>
      </c>
      <c r="AL2011">
        <v>13</v>
      </c>
      <c r="AM2011">
        <v>-15</v>
      </c>
      <c r="AN2011">
        <v>240</v>
      </c>
      <c r="AO2011">
        <v>12</v>
      </c>
      <c r="AP2011">
        <v>35</v>
      </c>
      <c r="AQ2011">
        <v>28</v>
      </c>
      <c r="AR2011">
        <v>29</v>
      </c>
      <c r="AS2011">
        <v>0</v>
      </c>
      <c r="AT2011">
        <v>7</v>
      </c>
      <c r="AU2011">
        <v>11</v>
      </c>
      <c r="AV2011">
        <v>40</v>
      </c>
      <c r="AW2011">
        <f t="shared" si="382"/>
        <v>6</v>
      </c>
      <c r="AX2011">
        <f t="shared" si="383"/>
        <v>46</v>
      </c>
      <c r="AY2011" t="s">
        <v>102</v>
      </c>
      <c r="AZ2011" s="1">
        <v>45994.8125</v>
      </c>
      <c r="BA2011" s="1">
        <v>45994</v>
      </c>
      <c r="BB2011">
        <v>12</v>
      </c>
      <c r="BC2011" t="s">
        <v>122</v>
      </c>
      <c r="BD2011">
        <v>2025</v>
      </c>
    </row>
    <row r="2012" spans="1:56" x14ac:dyDescent="0.25">
      <c r="A2012">
        <v>22500324</v>
      </c>
      <c r="B2012" t="s">
        <v>62</v>
      </c>
      <c r="C2012" t="s">
        <v>63</v>
      </c>
      <c r="D2012">
        <v>1610612739</v>
      </c>
      <c r="E2012" t="str">
        <f t="shared" si="372"/>
        <v>161061273922500324</v>
      </c>
      <c r="F2012" t="s">
        <v>85</v>
      </c>
      <c r="G2012" t="s">
        <v>86</v>
      </c>
      <c r="H2012">
        <v>1610612757</v>
      </c>
      <c r="I2012" s="4" t="str">
        <f t="shared" si="373"/>
        <v>161061275722500324</v>
      </c>
      <c r="J2012">
        <v>1</v>
      </c>
      <c r="K2012">
        <v>0</v>
      </c>
      <c r="L2012">
        <v>110</v>
      </c>
      <c r="M2012">
        <v>122</v>
      </c>
      <c r="N2012">
        <v>23</v>
      </c>
      <c r="O2012">
        <v>11</v>
      </c>
      <c r="P2012">
        <v>9</v>
      </c>
      <c r="Q2012" s="2">
        <f t="shared" si="374"/>
        <v>0.52601377199693955</v>
      </c>
      <c r="R2012" s="3">
        <f t="shared" si="375"/>
        <v>87.56</v>
      </c>
      <c r="S2012" s="3">
        <f t="shared" si="376"/>
        <v>79.16</v>
      </c>
      <c r="T2012" s="3">
        <f t="shared" si="377"/>
        <v>125.62814070351757</v>
      </c>
      <c r="U2012" s="3">
        <f t="shared" si="378"/>
        <v>154.11824153612937</v>
      </c>
      <c r="V2012" s="3">
        <f t="shared" si="379"/>
        <v>-28.490100832611802</v>
      </c>
      <c r="W2012" s="2">
        <f t="shared" si="380"/>
        <v>3.2857142857142856</v>
      </c>
      <c r="X2012">
        <v>94</v>
      </c>
      <c r="Y2012">
        <v>38</v>
      </c>
      <c r="Z2012" s="2">
        <v>0.40400000000000003</v>
      </c>
      <c r="AA2012">
        <v>52</v>
      </c>
      <c r="AB2012">
        <v>13</v>
      </c>
      <c r="AC2012">
        <f t="shared" si="381"/>
        <v>39</v>
      </c>
      <c r="AD2012" s="2">
        <v>0.25</v>
      </c>
      <c r="AE2012">
        <v>24</v>
      </c>
      <c r="AF2012">
        <v>21</v>
      </c>
      <c r="AG2012" s="2">
        <v>0.875</v>
      </c>
      <c r="AH2012">
        <v>35</v>
      </c>
      <c r="AI2012">
        <v>10</v>
      </c>
      <c r="AJ2012">
        <v>45</v>
      </c>
      <c r="AK2012">
        <v>24</v>
      </c>
      <c r="AL2012">
        <v>7</v>
      </c>
      <c r="AM2012">
        <v>-12</v>
      </c>
      <c r="AN2012">
        <v>240</v>
      </c>
      <c r="AO2012">
        <v>33</v>
      </c>
      <c r="AP2012">
        <v>25</v>
      </c>
      <c r="AQ2012">
        <v>27</v>
      </c>
      <c r="AR2012">
        <v>25</v>
      </c>
      <c r="AS2012">
        <v>8</v>
      </c>
      <c r="AT2012">
        <v>15</v>
      </c>
      <c r="AU2012">
        <v>12</v>
      </c>
      <c r="AV2012">
        <v>46</v>
      </c>
      <c r="AW2012">
        <f t="shared" si="382"/>
        <v>4</v>
      </c>
      <c r="AX2012">
        <f t="shared" si="383"/>
        <v>50</v>
      </c>
      <c r="AY2012" t="s">
        <v>102</v>
      </c>
      <c r="AZ2012" s="1">
        <v>45994.791666666664</v>
      </c>
      <c r="BA2012" s="1">
        <v>45994</v>
      </c>
      <c r="BB2012">
        <v>12</v>
      </c>
      <c r="BC2012" t="s">
        <v>122</v>
      </c>
      <c r="BD2012">
        <v>2025</v>
      </c>
    </row>
    <row r="2013" spans="1:56" x14ac:dyDescent="0.25">
      <c r="A2013">
        <v>22500324</v>
      </c>
      <c r="B2013" t="s">
        <v>85</v>
      </c>
      <c r="C2013" t="s">
        <v>86</v>
      </c>
      <c r="D2013">
        <v>1610612757</v>
      </c>
      <c r="E2013" t="str">
        <f t="shared" si="372"/>
        <v>161061275722500324</v>
      </c>
      <c r="F2013" t="s">
        <v>62</v>
      </c>
      <c r="G2013" t="s">
        <v>63</v>
      </c>
      <c r="H2013">
        <v>1610612739</v>
      </c>
      <c r="I2013" s="4" t="str">
        <f t="shared" si="373"/>
        <v>161061273922500324</v>
      </c>
      <c r="J2013">
        <v>0</v>
      </c>
      <c r="K2013">
        <v>1</v>
      </c>
      <c r="L2013">
        <v>122</v>
      </c>
      <c r="M2013">
        <v>110</v>
      </c>
      <c r="N2013">
        <v>27</v>
      </c>
      <c r="O2013">
        <v>4</v>
      </c>
      <c r="P2013">
        <v>4</v>
      </c>
      <c r="Q2013" s="2">
        <f t="shared" si="374"/>
        <v>0.59710258418167583</v>
      </c>
      <c r="R2013" s="3">
        <f t="shared" si="375"/>
        <v>79.16</v>
      </c>
      <c r="S2013" s="3">
        <f t="shared" si="376"/>
        <v>87.56</v>
      </c>
      <c r="T2013" s="3">
        <f t="shared" si="377"/>
        <v>154.11824153612937</v>
      </c>
      <c r="U2013" s="3">
        <f t="shared" si="378"/>
        <v>125.62814070351757</v>
      </c>
      <c r="V2013" s="3">
        <f t="shared" si="379"/>
        <v>28.490100832611802</v>
      </c>
      <c r="W2013" s="2">
        <f t="shared" si="380"/>
        <v>2.4545454545454546</v>
      </c>
      <c r="X2013">
        <v>85</v>
      </c>
      <c r="Y2013">
        <v>37</v>
      </c>
      <c r="Z2013" s="2">
        <v>0.435</v>
      </c>
      <c r="AA2013">
        <v>34</v>
      </c>
      <c r="AB2013">
        <v>14</v>
      </c>
      <c r="AC2013">
        <f t="shared" si="381"/>
        <v>42</v>
      </c>
      <c r="AD2013" s="2">
        <v>0.41199999999999998</v>
      </c>
      <c r="AE2013">
        <v>39</v>
      </c>
      <c r="AF2013">
        <v>34</v>
      </c>
      <c r="AG2013" s="2">
        <v>0.872</v>
      </c>
      <c r="AH2013">
        <v>42</v>
      </c>
      <c r="AI2013">
        <v>12</v>
      </c>
      <c r="AJ2013">
        <v>54</v>
      </c>
      <c r="AK2013">
        <v>21</v>
      </c>
      <c r="AL2013">
        <v>11</v>
      </c>
      <c r="AM2013">
        <v>12</v>
      </c>
      <c r="AN2013">
        <v>240</v>
      </c>
      <c r="AO2013">
        <v>36</v>
      </c>
      <c r="AP2013">
        <v>32</v>
      </c>
      <c r="AQ2013">
        <v>31</v>
      </c>
      <c r="AR2013">
        <v>23</v>
      </c>
      <c r="AS2013">
        <v>18</v>
      </c>
      <c r="AT2013">
        <v>17</v>
      </c>
      <c r="AU2013">
        <v>8</v>
      </c>
      <c r="AV2013">
        <v>42</v>
      </c>
      <c r="AW2013">
        <f t="shared" si="382"/>
        <v>4</v>
      </c>
      <c r="AX2013">
        <f t="shared" si="383"/>
        <v>46</v>
      </c>
      <c r="AY2013" t="s">
        <v>102</v>
      </c>
      <c r="AZ2013" s="1">
        <v>45994.791666666664</v>
      </c>
      <c r="BA2013" s="1">
        <v>45994</v>
      </c>
      <c r="BB2013">
        <v>12</v>
      </c>
      <c r="BC2013" t="s">
        <v>122</v>
      </c>
      <c r="BD2013">
        <v>2025</v>
      </c>
    </row>
    <row r="2014" spans="1:56" x14ac:dyDescent="0.25">
      <c r="A2014">
        <v>22500325</v>
      </c>
      <c r="B2014" t="s">
        <v>80</v>
      </c>
      <c r="C2014" t="s">
        <v>81</v>
      </c>
      <c r="D2014">
        <v>1610612743</v>
      </c>
      <c r="E2014" t="str">
        <f t="shared" si="372"/>
        <v>161061274322500325</v>
      </c>
      <c r="F2014" t="s">
        <v>113</v>
      </c>
      <c r="G2014" t="s">
        <v>114</v>
      </c>
      <c r="H2014">
        <v>1610612754</v>
      </c>
      <c r="I2014" s="4" t="str">
        <f t="shared" si="373"/>
        <v>161061275422500325</v>
      </c>
      <c r="J2014">
        <v>0</v>
      </c>
      <c r="K2014">
        <v>1</v>
      </c>
      <c r="L2014">
        <v>135</v>
      </c>
      <c r="M2014">
        <v>120</v>
      </c>
      <c r="N2014">
        <v>23</v>
      </c>
      <c r="O2014">
        <v>5</v>
      </c>
      <c r="P2014">
        <v>6</v>
      </c>
      <c r="Q2014" s="2">
        <f t="shared" si="374"/>
        <v>0.71473951715374839</v>
      </c>
      <c r="R2014" s="3">
        <f t="shared" si="375"/>
        <v>79.44</v>
      </c>
      <c r="S2014" s="3">
        <f t="shared" si="376"/>
        <v>73.760000000000005</v>
      </c>
      <c r="T2014" s="3">
        <f t="shared" si="377"/>
        <v>169.93957703927492</v>
      </c>
      <c r="U2014" s="3">
        <f t="shared" si="378"/>
        <v>162.68980477223428</v>
      </c>
      <c r="V2014" s="3">
        <f t="shared" si="379"/>
        <v>7.2497722670406404</v>
      </c>
      <c r="W2014" s="2">
        <f t="shared" si="380"/>
        <v>2.2999999999999998</v>
      </c>
      <c r="X2014">
        <v>83</v>
      </c>
      <c r="Y2014">
        <v>49</v>
      </c>
      <c r="Z2014" s="2">
        <v>0.59</v>
      </c>
      <c r="AA2014">
        <v>28</v>
      </c>
      <c r="AB2014">
        <v>17</v>
      </c>
      <c r="AC2014">
        <f t="shared" si="381"/>
        <v>51</v>
      </c>
      <c r="AD2014" s="2">
        <v>0.60699999999999998</v>
      </c>
      <c r="AE2014">
        <v>26</v>
      </c>
      <c r="AF2014">
        <v>20</v>
      </c>
      <c r="AG2014" s="2">
        <v>0.76900000000000002</v>
      </c>
      <c r="AH2014">
        <v>33</v>
      </c>
      <c r="AI2014">
        <v>5</v>
      </c>
      <c r="AJ2014">
        <v>38</v>
      </c>
      <c r="AK2014">
        <v>21</v>
      </c>
      <c r="AL2014">
        <v>10</v>
      </c>
      <c r="AM2014">
        <v>15</v>
      </c>
      <c r="AN2014">
        <v>240</v>
      </c>
      <c r="AO2014">
        <v>33</v>
      </c>
      <c r="AP2014">
        <v>39</v>
      </c>
      <c r="AQ2014">
        <v>30</v>
      </c>
      <c r="AR2014">
        <v>33</v>
      </c>
      <c r="AS2014">
        <v>29</v>
      </c>
      <c r="AT2014">
        <v>21</v>
      </c>
      <c r="AU2014">
        <v>17</v>
      </c>
      <c r="AV2014">
        <v>52</v>
      </c>
      <c r="AW2014">
        <f t="shared" si="382"/>
        <v>12</v>
      </c>
      <c r="AX2014">
        <f t="shared" si="383"/>
        <v>64</v>
      </c>
      <c r="AY2014" t="s">
        <v>102</v>
      </c>
      <c r="AZ2014" s="1">
        <v>45994.791666666664</v>
      </c>
      <c r="BA2014" s="1">
        <v>45994</v>
      </c>
      <c r="BB2014">
        <v>12</v>
      </c>
      <c r="BC2014" t="s">
        <v>122</v>
      </c>
      <c r="BD2014">
        <v>2025</v>
      </c>
    </row>
    <row r="2015" spans="1:56" x14ac:dyDescent="0.25">
      <c r="A2015">
        <v>22500325</v>
      </c>
      <c r="B2015" t="s">
        <v>113</v>
      </c>
      <c r="C2015" t="s">
        <v>114</v>
      </c>
      <c r="D2015">
        <v>1610612754</v>
      </c>
      <c r="E2015" t="str">
        <f t="shared" si="372"/>
        <v>161061275422500325</v>
      </c>
      <c r="F2015" t="s">
        <v>80</v>
      </c>
      <c r="G2015" t="s">
        <v>81</v>
      </c>
      <c r="H2015">
        <v>1610612743</v>
      </c>
      <c r="I2015" s="4" t="str">
        <f t="shared" si="373"/>
        <v>161061274322500325</v>
      </c>
      <c r="J2015">
        <v>1</v>
      </c>
      <c r="K2015">
        <v>0</v>
      </c>
      <c r="L2015">
        <v>120</v>
      </c>
      <c r="M2015">
        <v>135</v>
      </c>
      <c r="N2015">
        <v>24</v>
      </c>
      <c r="O2015">
        <v>5</v>
      </c>
      <c r="P2015">
        <v>6</v>
      </c>
      <c r="Q2015" s="2">
        <f t="shared" si="374"/>
        <v>0.63993174061433444</v>
      </c>
      <c r="R2015" s="3">
        <f t="shared" si="375"/>
        <v>73.760000000000005</v>
      </c>
      <c r="S2015" s="3">
        <f t="shared" si="376"/>
        <v>79.44</v>
      </c>
      <c r="T2015" s="3">
        <f t="shared" si="377"/>
        <v>162.68980477223428</v>
      </c>
      <c r="U2015" s="3">
        <f t="shared" si="378"/>
        <v>169.93957703927492</v>
      </c>
      <c r="V2015" s="3">
        <f t="shared" si="379"/>
        <v>-7.2497722670406404</v>
      </c>
      <c r="W2015" s="2">
        <f t="shared" si="380"/>
        <v>2</v>
      </c>
      <c r="X2015">
        <v>81</v>
      </c>
      <c r="Y2015">
        <v>42</v>
      </c>
      <c r="Z2015" s="2">
        <v>0.51900000000000002</v>
      </c>
      <c r="AA2015">
        <v>28</v>
      </c>
      <c r="AB2015">
        <v>13</v>
      </c>
      <c r="AC2015">
        <f t="shared" si="381"/>
        <v>39</v>
      </c>
      <c r="AD2015" s="2">
        <v>0.46400000000000002</v>
      </c>
      <c r="AE2015">
        <v>29</v>
      </c>
      <c r="AF2015">
        <v>23</v>
      </c>
      <c r="AG2015" s="2">
        <v>0.79300000000000004</v>
      </c>
      <c r="AH2015">
        <v>30</v>
      </c>
      <c r="AI2015">
        <v>8</v>
      </c>
      <c r="AJ2015">
        <v>38</v>
      </c>
      <c r="AK2015">
        <v>24</v>
      </c>
      <c r="AL2015">
        <v>12</v>
      </c>
      <c r="AM2015">
        <v>-15</v>
      </c>
      <c r="AN2015">
        <v>240</v>
      </c>
      <c r="AO2015">
        <v>28</v>
      </c>
      <c r="AP2015">
        <v>20</v>
      </c>
      <c r="AQ2015">
        <v>31</v>
      </c>
      <c r="AR2015">
        <v>41</v>
      </c>
      <c r="AS2015">
        <v>5</v>
      </c>
      <c r="AT2015">
        <v>19</v>
      </c>
      <c r="AU2015">
        <v>18</v>
      </c>
      <c r="AV2015">
        <v>36</v>
      </c>
      <c r="AW2015">
        <f t="shared" si="382"/>
        <v>22</v>
      </c>
      <c r="AX2015">
        <f t="shared" si="383"/>
        <v>58</v>
      </c>
      <c r="AY2015" t="s">
        <v>102</v>
      </c>
      <c r="AZ2015" s="1">
        <v>45994.791666666664</v>
      </c>
      <c r="BA2015" s="1">
        <v>45994</v>
      </c>
      <c r="BB2015">
        <v>12</v>
      </c>
      <c r="BC2015" t="s">
        <v>122</v>
      </c>
      <c r="BD2015">
        <v>2025</v>
      </c>
    </row>
    <row r="2016" spans="1:56" x14ac:dyDescent="0.25">
      <c r="A2016">
        <v>22500326</v>
      </c>
      <c r="B2016" t="s">
        <v>74</v>
      </c>
      <c r="C2016" t="s">
        <v>75</v>
      </c>
      <c r="D2016">
        <v>1610612753</v>
      </c>
      <c r="E2016" t="str">
        <f t="shared" si="372"/>
        <v>161061275322500326</v>
      </c>
      <c r="F2016" t="s">
        <v>53</v>
      </c>
      <c r="G2016" t="s">
        <v>54</v>
      </c>
      <c r="H2016">
        <v>1610612759</v>
      </c>
      <c r="I2016" s="4" t="str">
        <f t="shared" si="373"/>
        <v>161061275922500326</v>
      </c>
      <c r="J2016">
        <v>1</v>
      </c>
      <c r="K2016">
        <v>0</v>
      </c>
      <c r="L2016">
        <v>112</v>
      </c>
      <c r="M2016">
        <v>114</v>
      </c>
      <c r="N2016">
        <v>27</v>
      </c>
      <c r="O2016">
        <v>3</v>
      </c>
      <c r="P2016">
        <v>11</v>
      </c>
      <c r="Q2016" s="2">
        <f t="shared" si="374"/>
        <v>0.5216095380029806</v>
      </c>
      <c r="R2016" s="3">
        <f t="shared" si="375"/>
        <v>87.36</v>
      </c>
      <c r="S2016" s="3">
        <f t="shared" si="376"/>
        <v>69.56</v>
      </c>
      <c r="T2016" s="3">
        <f t="shared" si="377"/>
        <v>128.2051282051282</v>
      </c>
      <c r="U2016" s="3">
        <f t="shared" si="378"/>
        <v>163.88729154686601</v>
      </c>
      <c r="V2016" s="3">
        <f t="shared" si="379"/>
        <v>-35.682163341737805</v>
      </c>
      <c r="W2016" s="2">
        <f t="shared" si="380"/>
        <v>2.7</v>
      </c>
      <c r="X2016">
        <v>99</v>
      </c>
      <c r="Y2016">
        <v>45</v>
      </c>
      <c r="Z2016" s="2">
        <v>0.45500000000000002</v>
      </c>
      <c r="AA2016">
        <v>27</v>
      </c>
      <c r="AB2016">
        <v>9</v>
      </c>
      <c r="AC2016">
        <f t="shared" si="381"/>
        <v>27</v>
      </c>
      <c r="AD2016" s="2">
        <v>0.33300000000000002</v>
      </c>
      <c r="AE2016">
        <v>19</v>
      </c>
      <c r="AF2016">
        <v>13</v>
      </c>
      <c r="AG2016" s="2">
        <v>0.68400000000000005</v>
      </c>
      <c r="AH2016">
        <v>38</v>
      </c>
      <c r="AI2016">
        <v>10</v>
      </c>
      <c r="AJ2016">
        <v>48</v>
      </c>
      <c r="AK2016">
        <v>19</v>
      </c>
      <c r="AL2016">
        <v>10</v>
      </c>
      <c r="AM2016">
        <v>-2</v>
      </c>
      <c r="AN2016">
        <v>240</v>
      </c>
      <c r="AO2016">
        <v>29</v>
      </c>
      <c r="AP2016">
        <v>20</v>
      </c>
      <c r="AQ2016">
        <v>30</v>
      </c>
      <c r="AR2016">
        <v>33</v>
      </c>
      <c r="AS2016">
        <v>1</v>
      </c>
      <c r="AT2016">
        <v>21</v>
      </c>
      <c r="AU2016">
        <v>23</v>
      </c>
      <c r="AV2016">
        <v>64</v>
      </c>
      <c r="AW2016">
        <f t="shared" si="382"/>
        <v>8</v>
      </c>
      <c r="AX2016">
        <f t="shared" si="383"/>
        <v>72</v>
      </c>
      <c r="AY2016" t="s">
        <v>102</v>
      </c>
      <c r="AZ2016" s="1">
        <v>45994.791666666664</v>
      </c>
      <c r="BA2016" s="1">
        <v>45994</v>
      </c>
      <c r="BB2016">
        <v>12</v>
      </c>
      <c r="BC2016" t="s">
        <v>122</v>
      </c>
      <c r="BD2016">
        <v>2025</v>
      </c>
    </row>
    <row r="2017" spans="1:56" x14ac:dyDescent="0.25">
      <c r="A2017">
        <v>22500326</v>
      </c>
      <c r="B2017" t="s">
        <v>53</v>
      </c>
      <c r="C2017" t="s">
        <v>54</v>
      </c>
      <c r="D2017">
        <v>1610612759</v>
      </c>
      <c r="E2017" t="str">
        <f t="shared" si="372"/>
        <v>161061275922500326</v>
      </c>
      <c r="F2017" t="s">
        <v>74</v>
      </c>
      <c r="G2017" t="s">
        <v>75</v>
      </c>
      <c r="H2017">
        <v>1610612753</v>
      </c>
      <c r="I2017" s="4" t="str">
        <f t="shared" si="373"/>
        <v>161061275322500326</v>
      </c>
      <c r="J2017">
        <v>0</v>
      </c>
      <c r="K2017">
        <v>1</v>
      </c>
      <c r="L2017">
        <v>114</v>
      </c>
      <c r="M2017">
        <v>112</v>
      </c>
      <c r="N2017">
        <v>20</v>
      </c>
      <c r="O2017">
        <v>5</v>
      </c>
      <c r="P2017">
        <v>5</v>
      </c>
      <c r="Q2017" s="2">
        <f t="shared" si="374"/>
        <v>0.56124458448207959</v>
      </c>
      <c r="R2017" s="3">
        <f t="shared" si="375"/>
        <v>69.56</v>
      </c>
      <c r="S2017" s="3">
        <f t="shared" si="376"/>
        <v>87.36</v>
      </c>
      <c r="T2017" s="3">
        <f t="shared" si="377"/>
        <v>163.88729154686601</v>
      </c>
      <c r="U2017" s="3">
        <f t="shared" si="378"/>
        <v>128.2051282051282</v>
      </c>
      <c r="V2017" s="3">
        <f t="shared" si="379"/>
        <v>35.682163341737805</v>
      </c>
      <c r="W2017" s="2">
        <f t="shared" si="380"/>
        <v>1.0526315789473684</v>
      </c>
      <c r="X2017">
        <v>91</v>
      </c>
      <c r="Y2017">
        <v>42</v>
      </c>
      <c r="Z2017" s="2">
        <v>0.46200000000000002</v>
      </c>
      <c r="AA2017">
        <v>38</v>
      </c>
      <c r="AB2017">
        <v>13</v>
      </c>
      <c r="AC2017">
        <f t="shared" si="381"/>
        <v>39</v>
      </c>
      <c r="AD2017" s="2">
        <v>0.34200000000000003</v>
      </c>
      <c r="AE2017">
        <v>24</v>
      </c>
      <c r="AF2017">
        <v>17</v>
      </c>
      <c r="AG2017" s="2">
        <v>0.70799999999999996</v>
      </c>
      <c r="AH2017">
        <v>39</v>
      </c>
      <c r="AI2017">
        <v>13</v>
      </c>
      <c r="AJ2017">
        <v>52</v>
      </c>
      <c r="AK2017">
        <v>20</v>
      </c>
      <c r="AL2017">
        <v>19</v>
      </c>
      <c r="AM2017">
        <v>2</v>
      </c>
      <c r="AN2017">
        <v>240</v>
      </c>
      <c r="AO2017">
        <v>31</v>
      </c>
      <c r="AP2017">
        <v>27</v>
      </c>
      <c r="AQ2017">
        <v>28</v>
      </c>
      <c r="AR2017">
        <v>28</v>
      </c>
      <c r="AS2017">
        <v>15</v>
      </c>
      <c r="AT2017">
        <v>9</v>
      </c>
      <c r="AU2017">
        <v>13</v>
      </c>
      <c r="AV2017">
        <v>42</v>
      </c>
      <c r="AW2017">
        <f t="shared" si="382"/>
        <v>16</v>
      </c>
      <c r="AX2017">
        <f t="shared" si="383"/>
        <v>58</v>
      </c>
      <c r="AY2017" t="s">
        <v>102</v>
      </c>
      <c r="AZ2017" s="1">
        <v>45994.791666666664</v>
      </c>
      <c r="BA2017" s="1">
        <v>45994</v>
      </c>
      <c r="BB2017">
        <v>12</v>
      </c>
      <c r="BC2017" t="s">
        <v>122</v>
      </c>
      <c r="BD2017">
        <v>2025</v>
      </c>
    </row>
    <row r="2018" spans="1:56" x14ac:dyDescent="0.25">
      <c r="A2018">
        <v>22500323</v>
      </c>
      <c r="B2018" t="s">
        <v>89</v>
      </c>
      <c r="C2018" t="s">
        <v>90</v>
      </c>
      <c r="D2018">
        <v>1610612744</v>
      </c>
      <c r="E2018" t="str">
        <f t="shared" si="372"/>
        <v>161061274422500323</v>
      </c>
      <c r="F2018" t="s">
        <v>59</v>
      </c>
      <c r="G2018" t="s">
        <v>60</v>
      </c>
      <c r="H2018">
        <v>1610612760</v>
      </c>
      <c r="I2018" s="4" t="str">
        <f t="shared" si="373"/>
        <v>161061276022500323</v>
      </c>
      <c r="J2018">
        <v>1</v>
      </c>
      <c r="K2018">
        <v>0</v>
      </c>
      <c r="L2018">
        <v>112</v>
      </c>
      <c r="M2018">
        <v>124</v>
      </c>
      <c r="N2018">
        <v>30</v>
      </c>
      <c r="O2018">
        <v>2</v>
      </c>
      <c r="P2018">
        <v>5</v>
      </c>
      <c r="Q2018" s="2">
        <f t="shared" si="374"/>
        <v>0.56338028169014076</v>
      </c>
      <c r="R2018" s="3">
        <f t="shared" si="375"/>
        <v>72.400000000000006</v>
      </c>
      <c r="S2018" s="3">
        <f t="shared" si="376"/>
        <v>70.12</v>
      </c>
      <c r="T2018" s="3">
        <f t="shared" si="377"/>
        <v>154.69613259668506</v>
      </c>
      <c r="U2018" s="3">
        <f t="shared" si="378"/>
        <v>176.83970336565886</v>
      </c>
      <c r="V2018" s="3">
        <f t="shared" si="379"/>
        <v>-22.143570768973802</v>
      </c>
      <c r="W2018" s="2">
        <f t="shared" si="380"/>
        <v>2</v>
      </c>
      <c r="X2018">
        <v>95</v>
      </c>
      <c r="Y2018">
        <v>43</v>
      </c>
      <c r="Z2018" s="2">
        <v>0.45300000000000001</v>
      </c>
      <c r="AA2018">
        <v>42</v>
      </c>
      <c r="AB2018">
        <v>18</v>
      </c>
      <c r="AC2018">
        <f t="shared" si="381"/>
        <v>54</v>
      </c>
      <c r="AD2018" s="2">
        <v>0.42899999999999999</v>
      </c>
      <c r="AE2018">
        <v>10</v>
      </c>
      <c r="AF2018">
        <v>8</v>
      </c>
      <c r="AG2018" s="2">
        <v>0.8</v>
      </c>
      <c r="AH2018">
        <v>31</v>
      </c>
      <c r="AI2018">
        <v>12</v>
      </c>
      <c r="AJ2018">
        <v>43</v>
      </c>
      <c r="AK2018">
        <v>22</v>
      </c>
      <c r="AL2018">
        <v>15</v>
      </c>
      <c r="AM2018">
        <v>-12</v>
      </c>
      <c r="AN2018">
        <v>240</v>
      </c>
      <c r="AO2018">
        <v>26</v>
      </c>
      <c r="AP2018">
        <v>18</v>
      </c>
      <c r="AQ2018">
        <v>44</v>
      </c>
      <c r="AR2018">
        <v>24</v>
      </c>
      <c r="AS2018">
        <v>4</v>
      </c>
      <c r="AT2018">
        <v>9</v>
      </c>
      <c r="AU2018">
        <v>20</v>
      </c>
      <c r="AV2018">
        <v>42</v>
      </c>
      <c r="AW2018">
        <f t="shared" si="382"/>
        <v>8</v>
      </c>
      <c r="AX2018">
        <f t="shared" si="383"/>
        <v>50</v>
      </c>
      <c r="AY2018" t="s">
        <v>102</v>
      </c>
      <c r="AZ2018" s="1">
        <v>45993.958333333336</v>
      </c>
      <c r="BA2018" s="1">
        <v>45993</v>
      </c>
      <c r="BB2018">
        <v>12</v>
      </c>
      <c r="BC2018" t="s">
        <v>122</v>
      </c>
      <c r="BD2018">
        <v>2025</v>
      </c>
    </row>
    <row r="2019" spans="1:56" x14ac:dyDescent="0.25">
      <c r="A2019">
        <v>22500323</v>
      </c>
      <c r="B2019" t="s">
        <v>59</v>
      </c>
      <c r="C2019" t="s">
        <v>60</v>
      </c>
      <c r="D2019">
        <v>1610612760</v>
      </c>
      <c r="E2019" t="str">
        <f t="shared" si="372"/>
        <v>161061276022500323</v>
      </c>
      <c r="F2019" t="s">
        <v>89</v>
      </c>
      <c r="G2019" t="s">
        <v>90</v>
      </c>
      <c r="H2019">
        <v>1610612744</v>
      </c>
      <c r="I2019" s="4" t="str">
        <f t="shared" si="373"/>
        <v>161061274422500323</v>
      </c>
      <c r="J2019">
        <v>0</v>
      </c>
      <c r="K2019">
        <v>1</v>
      </c>
      <c r="L2019">
        <v>124</v>
      </c>
      <c r="M2019">
        <v>112</v>
      </c>
      <c r="N2019">
        <v>24</v>
      </c>
      <c r="O2019">
        <v>5</v>
      </c>
      <c r="P2019">
        <v>8</v>
      </c>
      <c r="Q2019" s="2">
        <f t="shared" si="374"/>
        <v>0.69569120287253139</v>
      </c>
      <c r="R2019" s="3">
        <f t="shared" si="375"/>
        <v>70.12</v>
      </c>
      <c r="S2019" s="3">
        <f t="shared" si="376"/>
        <v>72.400000000000006</v>
      </c>
      <c r="T2019" s="3">
        <f t="shared" si="377"/>
        <v>176.83970336565886</v>
      </c>
      <c r="U2019" s="3">
        <f t="shared" si="378"/>
        <v>154.69613259668506</v>
      </c>
      <c r="V2019" s="3">
        <f t="shared" si="379"/>
        <v>22.143570768973802</v>
      </c>
      <c r="W2019" s="2">
        <f t="shared" si="380"/>
        <v>1.6</v>
      </c>
      <c r="X2019">
        <v>79</v>
      </c>
      <c r="Y2019">
        <v>46</v>
      </c>
      <c r="Z2019" s="2">
        <v>0.58199999999999996</v>
      </c>
      <c r="AA2019">
        <v>32</v>
      </c>
      <c r="AB2019">
        <v>15</v>
      </c>
      <c r="AC2019">
        <f t="shared" si="381"/>
        <v>45</v>
      </c>
      <c r="AD2019" s="2">
        <v>0.46899999999999997</v>
      </c>
      <c r="AE2019">
        <v>23</v>
      </c>
      <c r="AF2019">
        <v>17</v>
      </c>
      <c r="AG2019" s="2">
        <v>0.73899999999999999</v>
      </c>
      <c r="AH2019">
        <v>37</v>
      </c>
      <c r="AI2019">
        <v>4</v>
      </c>
      <c r="AJ2019">
        <v>41</v>
      </c>
      <c r="AK2019">
        <v>13</v>
      </c>
      <c r="AL2019">
        <v>15</v>
      </c>
      <c r="AM2019">
        <v>12</v>
      </c>
      <c r="AN2019">
        <v>240</v>
      </c>
      <c r="AO2019">
        <v>32</v>
      </c>
      <c r="AP2019">
        <v>31</v>
      </c>
      <c r="AQ2019">
        <v>28</v>
      </c>
      <c r="AR2019">
        <v>33</v>
      </c>
      <c r="AS2019">
        <v>22</v>
      </c>
      <c r="AT2019">
        <v>14</v>
      </c>
      <c r="AU2019">
        <v>23</v>
      </c>
      <c r="AV2019">
        <v>58</v>
      </c>
      <c r="AW2019">
        <f t="shared" si="382"/>
        <v>4</v>
      </c>
      <c r="AX2019">
        <f t="shared" si="383"/>
        <v>62</v>
      </c>
      <c r="AY2019" t="s">
        <v>102</v>
      </c>
      <c r="AZ2019" s="1">
        <v>45993.958333333336</v>
      </c>
      <c r="BA2019" s="1">
        <v>45993</v>
      </c>
      <c r="BB2019">
        <v>12</v>
      </c>
      <c r="BC2019" t="s">
        <v>122</v>
      </c>
      <c r="BD2019">
        <v>2025</v>
      </c>
    </row>
    <row r="2020" spans="1:56" x14ac:dyDescent="0.25">
      <c r="A2020">
        <v>22500320</v>
      </c>
      <c r="B2020" t="s">
        <v>55</v>
      </c>
      <c r="C2020" t="s">
        <v>56</v>
      </c>
      <c r="D2020">
        <v>1610612752</v>
      </c>
      <c r="E2020" t="str">
        <f t="shared" si="372"/>
        <v>161061275222500320</v>
      </c>
      <c r="F2020" t="s">
        <v>76</v>
      </c>
      <c r="G2020" t="s">
        <v>77</v>
      </c>
      <c r="H2020">
        <v>1610612738</v>
      </c>
      <c r="I2020" s="4" t="str">
        <f t="shared" si="373"/>
        <v>161061273822500320</v>
      </c>
      <c r="J2020">
        <v>0</v>
      </c>
      <c r="K2020">
        <v>0</v>
      </c>
      <c r="L2020">
        <v>117</v>
      </c>
      <c r="M2020">
        <v>123</v>
      </c>
      <c r="N2020">
        <v>29</v>
      </c>
      <c r="O2020">
        <v>2</v>
      </c>
      <c r="P2020">
        <v>5</v>
      </c>
      <c r="Q2020" s="2">
        <f t="shared" si="374"/>
        <v>0.63256920415224915</v>
      </c>
      <c r="R2020" s="3">
        <f t="shared" si="375"/>
        <v>72.48</v>
      </c>
      <c r="S2020" s="3">
        <f t="shared" si="376"/>
        <v>72.16</v>
      </c>
      <c r="T2020" s="3">
        <f t="shared" si="377"/>
        <v>161.42384105960264</v>
      </c>
      <c r="U2020" s="3">
        <f t="shared" si="378"/>
        <v>170.45454545454547</v>
      </c>
      <c r="V2020" s="3">
        <f t="shared" si="379"/>
        <v>-9.0307043949428305</v>
      </c>
      <c r="W2020" s="2">
        <f t="shared" si="380"/>
        <v>2.9</v>
      </c>
      <c r="X2020">
        <v>85</v>
      </c>
      <c r="Y2020">
        <v>43</v>
      </c>
      <c r="Z2020" s="2">
        <v>0.50600000000000001</v>
      </c>
      <c r="AA2020">
        <v>44</v>
      </c>
      <c r="AB2020">
        <v>19</v>
      </c>
      <c r="AC2020">
        <f t="shared" si="381"/>
        <v>57</v>
      </c>
      <c r="AD2020" s="2">
        <v>0.432</v>
      </c>
      <c r="AE2020">
        <v>17</v>
      </c>
      <c r="AF2020">
        <v>12</v>
      </c>
      <c r="AG2020" s="2">
        <v>0.70599999999999996</v>
      </c>
      <c r="AH2020">
        <v>23</v>
      </c>
      <c r="AI2020">
        <v>10</v>
      </c>
      <c r="AJ2020">
        <v>33</v>
      </c>
      <c r="AK2020">
        <v>15</v>
      </c>
      <c r="AL2020">
        <v>10</v>
      </c>
      <c r="AM2020">
        <v>-6</v>
      </c>
      <c r="AN2020">
        <v>240</v>
      </c>
      <c r="AO2020">
        <v>32</v>
      </c>
      <c r="AP2020">
        <v>20</v>
      </c>
      <c r="AQ2020">
        <v>24</v>
      </c>
      <c r="AR2020">
        <v>41</v>
      </c>
      <c r="AS2020">
        <v>14</v>
      </c>
      <c r="AT2020">
        <v>16</v>
      </c>
      <c r="AU2020">
        <v>19</v>
      </c>
      <c r="AV2020">
        <v>42</v>
      </c>
      <c r="AW2020">
        <f t="shared" si="382"/>
        <v>6</v>
      </c>
      <c r="AX2020">
        <f t="shared" si="383"/>
        <v>48</v>
      </c>
      <c r="AY2020" t="s">
        <v>102</v>
      </c>
      <c r="AZ2020" s="1">
        <v>45993.833333333336</v>
      </c>
      <c r="BA2020" s="1">
        <v>45993</v>
      </c>
      <c r="BB2020">
        <v>12</v>
      </c>
      <c r="BC2020" t="s">
        <v>122</v>
      </c>
      <c r="BD2020">
        <v>2025</v>
      </c>
    </row>
    <row r="2021" spans="1:56" x14ac:dyDescent="0.25">
      <c r="A2021">
        <v>22500320</v>
      </c>
      <c r="B2021" t="s">
        <v>76</v>
      </c>
      <c r="C2021" t="s">
        <v>77</v>
      </c>
      <c r="D2021">
        <v>1610612738</v>
      </c>
      <c r="E2021" t="str">
        <f t="shared" si="372"/>
        <v>161061273822500320</v>
      </c>
      <c r="F2021" t="s">
        <v>55</v>
      </c>
      <c r="G2021" t="s">
        <v>56</v>
      </c>
      <c r="H2021">
        <v>1610612752</v>
      </c>
      <c r="I2021" s="4" t="str">
        <f t="shared" si="373"/>
        <v>161061275222500320</v>
      </c>
      <c r="J2021">
        <v>1</v>
      </c>
      <c r="K2021">
        <v>1</v>
      </c>
      <c r="L2021">
        <v>123</v>
      </c>
      <c r="M2021">
        <v>117</v>
      </c>
      <c r="N2021">
        <v>18</v>
      </c>
      <c r="O2021">
        <v>3</v>
      </c>
      <c r="P2021">
        <v>6</v>
      </c>
      <c r="Q2021" s="2">
        <f t="shared" si="374"/>
        <v>0.66015457277801637</v>
      </c>
      <c r="R2021" s="3">
        <f t="shared" si="375"/>
        <v>72.16</v>
      </c>
      <c r="S2021" s="3">
        <f t="shared" si="376"/>
        <v>72.48</v>
      </c>
      <c r="T2021" s="3">
        <f t="shared" si="377"/>
        <v>170.45454545454547</v>
      </c>
      <c r="U2021" s="3">
        <f t="shared" si="378"/>
        <v>161.42384105960264</v>
      </c>
      <c r="V2021" s="3">
        <f t="shared" si="379"/>
        <v>9.0307043949428305</v>
      </c>
      <c r="W2021" s="2">
        <f t="shared" si="380"/>
        <v>1.8</v>
      </c>
      <c r="X2021">
        <v>87</v>
      </c>
      <c r="Y2021">
        <v>49</v>
      </c>
      <c r="Z2021" s="2">
        <v>0.56299999999999994</v>
      </c>
      <c r="AA2021">
        <v>40</v>
      </c>
      <c r="AB2021">
        <v>13</v>
      </c>
      <c r="AC2021">
        <f t="shared" si="381"/>
        <v>39</v>
      </c>
      <c r="AD2021" s="2">
        <v>0.32500000000000001</v>
      </c>
      <c r="AE2021">
        <v>14</v>
      </c>
      <c r="AF2021">
        <v>12</v>
      </c>
      <c r="AG2021" s="2">
        <v>0.85699999999999998</v>
      </c>
      <c r="AH2021">
        <v>27</v>
      </c>
      <c r="AI2021">
        <v>11</v>
      </c>
      <c r="AJ2021">
        <v>38</v>
      </c>
      <c r="AK2021">
        <v>20</v>
      </c>
      <c r="AL2021">
        <v>10</v>
      </c>
      <c r="AM2021">
        <v>6</v>
      </c>
      <c r="AN2021">
        <v>240</v>
      </c>
      <c r="AO2021">
        <v>21</v>
      </c>
      <c r="AP2021">
        <v>37</v>
      </c>
      <c r="AQ2021">
        <v>36</v>
      </c>
      <c r="AR2021">
        <v>29</v>
      </c>
      <c r="AS2021">
        <v>18</v>
      </c>
      <c r="AT2021">
        <v>15</v>
      </c>
      <c r="AU2021">
        <v>25</v>
      </c>
      <c r="AV2021">
        <v>56</v>
      </c>
      <c r="AW2021">
        <f t="shared" si="382"/>
        <v>16</v>
      </c>
      <c r="AX2021">
        <f t="shared" si="383"/>
        <v>72</v>
      </c>
      <c r="AY2021" t="s">
        <v>102</v>
      </c>
      <c r="AZ2021" s="1">
        <v>45993.833333333336</v>
      </c>
      <c r="BA2021" s="1">
        <v>45993</v>
      </c>
      <c r="BB2021">
        <v>12</v>
      </c>
      <c r="BC2021" t="s">
        <v>122</v>
      </c>
      <c r="BD2021">
        <v>2025</v>
      </c>
    </row>
    <row r="2022" spans="1:56" x14ac:dyDescent="0.25">
      <c r="A2022">
        <v>22500321</v>
      </c>
      <c r="B2022" t="s">
        <v>105</v>
      </c>
      <c r="C2022" t="s">
        <v>106</v>
      </c>
      <c r="D2022">
        <v>1610612740</v>
      </c>
      <c r="E2022" t="str">
        <f t="shared" si="372"/>
        <v>161061274022500321</v>
      </c>
      <c r="F2022" t="s">
        <v>66</v>
      </c>
      <c r="G2022" t="s">
        <v>67</v>
      </c>
      <c r="H2022">
        <v>1610612750</v>
      </c>
      <c r="I2022" s="4" t="str">
        <f t="shared" si="373"/>
        <v>161061275022500321</v>
      </c>
      <c r="J2022">
        <v>1</v>
      </c>
      <c r="K2022">
        <v>0</v>
      </c>
      <c r="L2022">
        <v>142</v>
      </c>
      <c r="M2022">
        <v>149</v>
      </c>
      <c r="N2022">
        <v>26</v>
      </c>
      <c r="O2022">
        <v>1</v>
      </c>
      <c r="P2022">
        <v>5</v>
      </c>
      <c r="Q2022" s="2">
        <f t="shared" si="374"/>
        <v>0.66729323308270672</v>
      </c>
      <c r="R2022" s="3">
        <f t="shared" si="375"/>
        <v>88.4</v>
      </c>
      <c r="S2022" s="3">
        <f t="shared" si="376"/>
        <v>97.76</v>
      </c>
      <c r="T2022" s="3">
        <f t="shared" si="377"/>
        <v>160.63348416289591</v>
      </c>
      <c r="U2022" s="3">
        <f t="shared" si="378"/>
        <v>152.41407528641571</v>
      </c>
      <c r="V2022" s="3">
        <f t="shared" si="379"/>
        <v>8.2194088764802018</v>
      </c>
      <c r="W2022" s="2">
        <f t="shared" si="380"/>
        <v>2.1666666666666665</v>
      </c>
      <c r="X2022">
        <v>91</v>
      </c>
      <c r="Y2022">
        <v>50</v>
      </c>
      <c r="Z2022" s="2">
        <v>0.54900000000000004</v>
      </c>
      <c r="AA2022">
        <v>21</v>
      </c>
      <c r="AB2022">
        <v>12</v>
      </c>
      <c r="AC2022">
        <f t="shared" si="381"/>
        <v>36</v>
      </c>
      <c r="AD2022" s="2">
        <v>0.57099999999999995</v>
      </c>
      <c r="AE2022">
        <v>35</v>
      </c>
      <c r="AF2022">
        <v>30</v>
      </c>
      <c r="AG2022" s="2">
        <v>0.85699999999999998</v>
      </c>
      <c r="AH2022">
        <v>36</v>
      </c>
      <c r="AI2022">
        <v>6</v>
      </c>
      <c r="AJ2022">
        <v>42</v>
      </c>
      <c r="AK2022">
        <v>23</v>
      </c>
      <c r="AL2022">
        <v>12</v>
      </c>
      <c r="AM2022">
        <v>-7</v>
      </c>
      <c r="AN2022">
        <v>265</v>
      </c>
      <c r="AO2022">
        <v>25</v>
      </c>
      <c r="AP2022">
        <v>43</v>
      </c>
      <c r="AQ2022">
        <v>35</v>
      </c>
      <c r="AR2022">
        <v>26</v>
      </c>
      <c r="AS2022">
        <v>15</v>
      </c>
      <c r="AT2022">
        <v>18</v>
      </c>
      <c r="AU2022">
        <v>10</v>
      </c>
      <c r="AV2022">
        <v>70</v>
      </c>
      <c r="AW2022">
        <f t="shared" si="382"/>
        <v>6</v>
      </c>
      <c r="AX2022">
        <f t="shared" si="383"/>
        <v>76</v>
      </c>
      <c r="AY2022" t="s">
        <v>102</v>
      </c>
      <c r="AZ2022" s="1">
        <v>45993.833333333336</v>
      </c>
      <c r="BA2022" s="1">
        <v>45993</v>
      </c>
      <c r="BB2022">
        <v>12</v>
      </c>
      <c r="BC2022" t="s">
        <v>122</v>
      </c>
      <c r="BD2022">
        <v>2025</v>
      </c>
    </row>
    <row r="2023" spans="1:56" x14ac:dyDescent="0.25">
      <c r="A2023">
        <v>22500321</v>
      </c>
      <c r="B2023" t="s">
        <v>66</v>
      </c>
      <c r="C2023" t="s">
        <v>67</v>
      </c>
      <c r="D2023">
        <v>1610612750</v>
      </c>
      <c r="E2023" t="str">
        <f t="shared" si="372"/>
        <v>161061275022500321</v>
      </c>
      <c r="F2023" t="s">
        <v>105</v>
      </c>
      <c r="G2023" t="s">
        <v>106</v>
      </c>
      <c r="H2023">
        <v>1610612740</v>
      </c>
      <c r="I2023" s="4" t="str">
        <f t="shared" si="373"/>
        <v>161061274022500321</v>
      </c>
      <c r="J2023">
        <v>0</v>
      </c>
      <c r="K2023">
        <v>1</v>
      </c>
      <c r="L2023">
        <v>149</v>
      </c>
      <c r="M2023">
        <v>142</v>
      </c>
      <c r="N2023">
        <v>29</v>
      </c>
      <c r="O2023">
        <v>4</v>
      </c>
      <c r="P2023">
        <v>7</v>
      </c>
      <c r="Q2023" s="2">
        <f t="shared" si="374"/>
        <v>0.63806097978759846</v>
      </c>
      <c r="R2023" s="3">
        <f t="shared" si="375"/>
        <v>97.76</v>
      </c>
      <c r="S2023" s="3">
        <f t="shared" si="376"/>
        <v>88.4</v>
      </c>
      <c r="T2023" s="3">
        <f t="shared" si="377"/>
        <v>152.41407528641571</v>
      </c>
      <c r="U2023" s="3">
        <f t="shared" si="378"/>
        <v>160.63348416289591</v>
      </c>
      <c r="V2023" s="3">
        <f t="shared" si="379"/>
        <v>-8.2194088764802018</v>
      </c>
      <c r="W2023" s="2">
        <f t="shared" si="380"/>
        <v>3.2222222222222223</v>
      </c>
      <c r="X2023">
        <v>104</v>
      </c>
      <c r="Y2023">
        <v>52</v>
      </c>
      <c r="Z2023" s="2">
        <v>0.5</v>
      </c>
      <c r="AA2023">
        <v>51</v>
      </c>
      <c r="AB2023">
        <v>20</v>
      </c>
      <c r="AC2023">
        <f t="shared" si="381"/>
        <v>60</v>
      </c>
      <c r="AD2023" s="2">
        <v>0.39200000000000002</v>
      </c>
      <c r="AE2023">
        <v>29</v>
      </c>
      <c r="AF2023">
        <v>25</v>
      </c>
      <c r="AG2023" s="2">
        <v>0.86199999999999999</v>
      </c>
      <c r="AH2023">
        <v>31</v>
      </c>
      <c r="AI2023">
        <v>10</v>
      </c>
      <c r="AJ2023">
        <v>41</v>
      </c>
      <c r="AK2023">
        <v>25</v>
      </c>
      <c r="AL2023">
        <v>9</v>
      </c>
      <c r="AM2023">
        <v>7</v>
      </c>
      <c r="AN2023">
        <v>265</v>
      </c>
      <c r="AO2023">
        <v>31</v>
      </c>
      <c r="AP2023">
        <v>27</v>
      </c>
      <c r="AQ2023">
        <v>42</v>
      </c>
      <c r="AR2023">
        <v>29</v>
      </c>
      <c r="AS2023">
        <v>10</v>
      </c>
      <c r="AT2023">
        <v>13</v>
      </c>
      <c r="AU2023">
        <v>19</v>
      </c>
      <c r="AV2023">
        <v>64</v>
      </c>
      <c r="AW2023">
        <f t="shared" si="382"/>
        <v>0</v>
      </c>
      <c r="AX2023">
        <f t="shared" si="383"/>
        <v>64</v>
      </c>
      <c r="AY2023" t="s">
        <v>102</v>
      </c>
      <c r="AZ2023" s="1">
        <v>45993.833333333336</v>
      </c>
      <c r="BA2023" s="1">
        <v>45993</v>
      </c>
      <c r="BB2023">
        <v>12</v>
      </c>
      <c r="BC2023" t="s">
        <v>122</v>
      </c>
      <c r="BD2023">
        <v>2025</v>
      </c>
    </row>
    <row r="2024" spans="1:56" x14ac:dyDescent="0.25">
      <c r="A2024">
        <v>22500322</v>
      </c>
      <c r="B2024" t="s">
        <v>103</v>
      </c>
      <c r="C2024" t="s">
        <v>104</v>
      </c>
      <c r="D2024">
        <v>1610612763</v>
      </c>
      <c r="E2024" t="str">
        <f t="shared" si="372"/>
        <v>161061276322500322</v>
      </c>
      <c r="F2024" t="s">
        <v>53</v>
      </c>
      <c r="G2024" t="s">
        <v>54</v>
      </c>
      <c r="H2024">
        <v>1610612759</v>
      </c>
      <c r="I2024" s="4" t="str">
        <f t="shared" si="373"/>
        <v>161061275922500322</v>
      </c>
      <c r="J2024">
        <v>0</v>
      </c>
      <c r="K2024">
        <v>0</v>
      </c>
      <c r="L2024">
        <v>119</v>
      </c>
      <c r="M2024">
        <v>126</v>
      </c>
      <c r="N2024">
        <v>28</v>
      </c>
      <c r="O2024">
        <v>6</v>
      </c>
      <c r="P2024">
        <v>4</v>
      </c>
      <c r="Q2024" s="2">
        <f t="shared" si="374"/>
        <v>0.59168655529037384</v>
      </c>
      <c r="R2024" s="3">
        <f t="shared" si="375"/>
        <v>76.56</v>
      </c>
      <c r="S2024" s="3">
        <f t="shared" si="376"/>
        <v>88.64</v>
      </c>
      <c r="T2024" s="3">
        <f t="shared" si="377"/>
        <v>155.43364681295714</v>
      </c>
      <c r="U2024" s="3">
        <f t="shared" si="378"/>
        <v>142.1480144404332</v>
      </c>
      <c r="V2024" s="3">
        <f t="shared" si="379"/>
        <v>13.285632372523935</v>
      </c>
      <c r="W2024" s="2">
        <f t="shared" si="380"/>
        <v>1.8666666666666667</v>
      </c>
      <c r="X2024">
        <v>90</v>
      </c>
      <c r="Y2024">
        <v>45</v>
      </c>
      <c r="Z2024" s="2">
        <v>0.5</v>
      </c>
      <c r="AA2024">
        <v>26</v>
      </c>
      <c r="AB2024">
        <v>9</v>
      </c>
      <c r="AC2024">
        <f t="shared" si="381"/>
        <v>27</v>
      </c>
      <c r="AD2024" s="2">
        <v>0.34599999999999997</v>
      </c>
      <c r="AE2024">
        <v>24</v>
      </c>
      <c r="AF2024">
        <v>20</v>
      </c>
      <c r="AG2024" s="2">
        <v>0.83299999999999996</v>
      </c>
      <c r="AH2024">
        <v>41</v>
      </c>
      <c r="AI2024">
        <v>9</v>
      </c>
      <c r="AJ2024">
        <v>50</v>
      </c>
      <c r="AK2024">
        <v>28</v>
      </c>
      <c r="AL2024">
        <v>15</v>
      </c>
      <c r="AM2024">
        <v>-7</v>
      </c>
      <c r="AN2024">
        <v>240</v>
      </c>
      <c r="AO2024">
        <v>32</v>
      </c>
      <c r="AP2024">
        <v>27</v>
      </c>
      <c r="AQ2024">
        <v>39</v>
      </c>
      <c r="AR2024">
        <v>21</v>
      </c>
      <c r="AS2024">
        <v>7</v>
      </c>
      <c r="AT2024">
        <v>18</v>
      </c>
      <c r="AU2024">
        <v>6</v>
      </c>
      <c r="AV2024">
        <v>58</v>
      </c>
      <c r="AW2024">
        <f t="shared" si="382"/>
        <v>14</v>
      </c>
      <c r="AX2024">
        <f t="shared" si="383"/>
        <v>72</v>
      </c>
      <c r="AY2024" t="s">
        <v>102</v>
      </c>
      <c r="AZ2024" s="1">
        <v>45993.833333333336</v>
      </c>
      <c r="BA2024" s="1">
        <v>45993</v>
      </c>
      <c r="BB2024">
        <v>12</v>
      </c>
      <c r="BC2024" t="s">
        <v>122</v>
      </c>
      <c r="BD2024">
        <v>2025</v>
      </c>
    </row>
    <row r="2025" spans="1:56" x14ac:dyDescent="0.25">
      <c r="A2025">
        <v>22500322</v>
      </c>
      <c r="B2025" t="s">
        <v>53</v>
      </c>
      <c r="C2025" t="s">
        <v>54</v>
      </c>
      <c r="D2025">
        <v>1610612759</v>
      </c>
      <c r="E2025" t="str">
        <f t="shared" si="372"/>
        <v>161061275922500322</v>
      </c>
      <c r="F2025" t="s">
        <v>103</v>
      </c>
      <c r="G2025" t="s">
        <v>104</v>
      </c>
      <c r="H2025">
        <v>1610612763</v>
      </c>
      <c r="I2025" s="4" t="str">
        <f t="shared" si="373"/>
        <v>161061276322500322</v>
      </c>
      <c r="J2025">
        <v>1</v>
      </c>
      <c r="K2025">
        <v>1</v>
      </c>
      <c r="L2025">
        <v>126</v>
      </c>
      <c r="M2025">
        <v>119</v>
      </c>
      <c r="N2025">
        <v>28</v>
      </c>
      <c r="O2025">
        <v>7</v>
      </c>
      <c r="P2025">
        <v>7</v>
      </c>
      <c r="Q2025" s="2">
        <f t="shared" si="374"/>
        <v>0.59636501325255586</v>
      </c>
      <c r="R2025" s="3">
        <f t="shared" si="375"/>
        <v>88.64</v>
      </c>
      <c r="S2025" s="3">
        <f t="shared" si="376"/>
        <v>76.56</v>
      </c>
      <c r="T2025" s="3">
        <f t="shared" si="377"/>
        <v>142.1480144404332</v>
      </c>
      <c r="U2025" s="3">
        <f t="shared" si="378"/>
        <v>155.43364681295714</v>
      </c>
      <c r="V2025" s="3">
        <f t="shared" si="379"/>
        <v>-13.285632372523935</v>
      </c>
      <c r="W2025" s="2">
        <f t="shared" si="380"/>
        <v>4.666666666666667</v>
      </c>
      <c r="X2025">
        <v>92</v>
      </c>
      <c r="Y2025">
        <v>42</v>
      </c>
      <c r="Z2025" s="2">
        <v>0.45700000000000002</v>
      </c>
      <c r="AA2025">
        <v>39</v>
      </c>
      <c r="AB2025">
        <v>18</v>
      </c>
      <c r="AC2025">
        <f t="shared" si="381"/>
        <v>54</v>
      </c>
      <c r="AD2025" s="2">
        <v>0.46200000000000002</v>
      </c>
      <c r="AE2025">
        <v>31</v>
      </c>
      <c r="AF2025">
        <v>24</v>
      </c>
      <c r="AG2025" s="2">
        <v>0.77400000000000002</v>
      </c>
      <c r="AH2025">
        <v>29</v>
      </c>
      <c r="AI2025">
        <v>11</v>
      </c>
      <c r="AJ2025">
        <v>40</v>
      </c>
      <c r="AK2025">
        <v>22</v>
      </c>
      <c r="AL2025">
        <v>6</v>
      </c>
      <c r="AM2025">
        <v>7</v>
      </c>
      <c r="AN2025">
        <v>240</v>
      </c>
      <c r="AO2025">
        <v>36</v>
      </c>
      <c r="AP2025">
        <v>27</v>
      </c>
      <c r="AQ2025">
        <v>34</v>
      </c>
      <c r="AR2025">
        <v>29</v>
      </c>
      <c r="AS2025">
        <v>7</v>
      </c>
      <c r="AT2025">
        <v>17</v>
      </c>
      <c r="AU2025">
        <v>9</v>
      </c>
      <c r="AV2025">
        <v>42</v>
      </c>
      <c r="AW2025">
        <f t="shared" si="382"/>
        <v>6</v>
      </c>
      <c r="AX2025">
        <f t="shared" si="383"/>
        <v>48</v>
      </c>
      <c r="AY2025" t="s">
        <v>102</v>
      </c>
      <c r="AZ2025" s="1">
        <v>45993.833333333336</v>
      </c>
      <c r="BA2025" s="1">
        <v>45993</v>
      </c>
      <c r="BB2025">
        <v>12</v>
      </c>
      <c r="BC2025" t="s">
        <v>122</v>
      </c>
      <c r="BD2025">
        <v>2025</v>
      </c>
    </row>
    <row r="2026" spans="1:56" x14ac:dyDescent="0.25">
      <c r="A2026">
        <v>22500319</v>
      </c>
      <c r="B2026" t="s">
        <v>72</v>
      </c>
      <c r="C2026" t="s">
        <v>73</v>
      </c>
      <c r="D2026">
        <v>1610612761</v>
      </c>
      <c r="E2026" t="str">
        <f t="shared" si="372"/>
        <v>161061276122500319</v>
      </c>
      <c r="F2026" t="s">
        <v>85</v>
      </c>
      <c r="G2026" t="s">
        <v>86</v>
      </c>
      <c r="H2026">
        <v>1610612757</v>
      </c>
      <c r="I2026" s="4" t="str">
        <f t="shared" si="373"/>
        <v>161061275722500319</v>
      </c>
      <c r="J2026">
        <v>1</v>
      </c>
      <c r="K2026">
        <v>1</v>
      </c>
      <c r="L2026">
        <v>121</v>
      </c>
      <c r="M2026">
        <v>118</v>
      </c>
      <c r="N2026">
        <v>33</v>
      </c>
      <c r="O2026">
        <v>3</v>
      </c>
      <c r="P2026">
        <v>10</v>
      </c>
      <c r="Q2026" s="2">
        <f t="shared" si="374"/>
        <v>0.60963321241434909</v>
      </c>
      <c r="R2026" s="3">
        <f t="shared" si="375"/>
        <v>71.239999999999995</v>
      </c>
      <c r="S2026" s="3">
        <f t="shared" si="376"/>
        <v>73.08</v>
      </c>
      <c r="T2026" s="3">
        <f t="shared" si="377"/>
        <v>169.84839977540707</v>
      </c>
      <c r="U2026" s="3">
        <f t="shared" si="378"/>
        <v>161.46688560481664</v>
      </c>
      <c r="V2026" s="3">
        <f t="shared" si="379"/>
        <v>8.3815141705904352</v>
      </c>
      <c r="W2026" s="2">
        <f t="shared" si="380"/>
        <v>1.8333333333333333</v>
      </c>
      <c r="X2026">
        <v>90</v>
      </c>
      <c r="Y2026">
        <v>48</v>
      </c>
      <c r="Z2026" s="2">
        <v>0.53300000000000003</v>
      </c>
      <c r="AA2026">
        <v>30</v>
      </c>
      <c r="AB2026">
        <v>11</v>
      </c>
      <c r="AC2026">
        <f t="shared" si="381"/>
        <v>33</v>
      </c>
      <c r="AD2026" s="2">
        <v>0.36699999999999999</v>
      </c>
      <c r="AE2026">
        <v>21</v>
      </c>
      <c r="AF2026">
        <v>14</v>
      </c>
      <c r="AG2026" s="2">
        <v>0.66700000000000004</v>
      </c>
      <c r="AH2026">
        <v>33</v>
      </c>
      <c r="AI2026">
        <v>10</v>
      </c>
      <c r="AJ2026">
        <v>43</v>
      </c>
      <c r="AK2026">
        <v>28</v>
      </c>
      <c r="AL2026">
        <v>18</v>
      </c>
      <c r="AM2026">
        <v>3</v>
      </c>
      <c r="AN2026">
        <v>240</v>
      </c>
      <c r="AO2026">
        <v>37</v>
      </c>
      <c r="AP2026">
        <v>28</v>
      </c>
      <c r="AQ2026">
        <v>32</v>
      </c>
      <c r="AR2026">
        <v>24</v>
      </c>
      <c r="AS2026">
        <v>16</v>
      </c>
      <c r="AT2026">
        <v>25</v>
      </c>
      <c r="AU2026">
        <v>24</v>
      </c>
      <c r="AV2026">
        <v>64</v>
      </c>
      <c r="AW2026">
        <f t="shared" si="382"/>
        <v>10</v>
      </c>
      <c r="AX2026">
        <f t="shared" si="383"/>
        <v>74</v>
      </c>
      <c r="AY2026" t="s">
        <v>102</v>
      </c>
      <c r="AZ2026" s="1">
        <v>45993.8125</v>
      </c>
      <c r="BA2026" s="1">
        <v>45993</v>
      </c>
      <c r="BB2026">
        <v>12</v>
      </c>
      <c r="BC2026" t="s">
        <v>122</v>
      </c>
      <c r="BD2026">
        <v>2025</v>
      </c>
    </row>
    <row r="2027" spans="1:56" x14ac:dyDescent="0.25">
      <c r="A2027">
        <v>22500319</v>
      </c>
      <c r="B2027" t="s">
        <v>85</v>
      </c>
      <c r="C2027" t="s">
        <v>86</v>
      </c>
      <c r="D2027">
        <v>1610612757</v>
      </c>
      <c r="E2027" t="str">
        <f t="shared" si="372"/>
        <v>161061275722500319</v>
      </c>
      <c r="F2027" t="s">
        <v>72</v>
      </c>
      <c r="G2027" t="s">
        <v>73</v>
      </c>
      <c r="H2027">
        <v>1610612761</v>
      </c>
      <c r="I2027" s="4" t="str">
        <f t="shared" si="373"/>
        <v>161061276122500319</v>
      </c>
      <c r="J2027">
        <v>0</v>
      </c>
      <c r="K2027">
        <v>0</v>
      </c>
      <c r="L2027">
        <v>118</v>
      </c>
      <c r="M2027">
        <v>121</v>
      </c>
      <c r="N2027">
        <v>23</v>
      </c>
      <c r="O2027">
        <v>7</v>
      </c>
      <c r="P2027">
        <v>7</v>
      </c>
      <c r="Q2027" s="2">
        <f t="shared" si="374"/>
        <v>0.60774618871034203</v>
      </c>
      <c r="R2027" s="3">
        <f t="shared" si="375"/>
        <v>73.08</v>
      </c>
      <c r="S2027" s="3">
        <f t="shared" si="376"/>
        <v>71.239999999999995</v>
      </c>
      <c r="T2027" s="3">
        <f t="shared" si="377"/>
        <v>161.46688560481664</v>
      </c>
      <c r="U2027" s="3">
        <f t="shared" si="378"/>
        <v>169.84839977540707</v>
      </c>
      <c r="V2027" s="3">
        <f t="shared" si="379"/>
        <v>-8.3815141705904352</v>
      </c>
      <c r="W2027" s="2">
        <f t="shared" si="380"/>
        <v>1.5333333333333334</v>
      </c>
      <c r="X2027">
        <v>83</v>
      </c>
      <c r="Y2027">
        <v>41</v>
      </c>
      <c r="Z2027" s="2">
        <v>0.49399999999999999</v>
      </c>
      <c r="AA2027">
        <v>40</v>
      </c>
      <c r="AB2027">
        <v>15</v>
      </c>
      <c r="AC2027">
        <f t="shared" si="381"/>
        <v>45</v>
      </c>
      <c r="AD2027" s="2">
        <v>0.375</v>
      </c>
      <c r="AE2027">
        <v>32</v>
      </c>
      <c r="AF2027">
        <v>21</v>
      </c>
      <c r="AG2027" s="2">
        <v>0.65600000000000003</v>
      </c>
      <c r="AH2027">
        <v>30</v>
      </c>
      <c r="AI2027">
        <v>9</v>
      </c>
      <c r="AJ2027">
        <v>39</v>
      </c>
      <c r="AK2027">
        <v>21</v>
      </c>
      <c r="AL2027">
        <v>15</v>
      </c>
      <c r="AM2027">
        <v>-3</v>
      </c>
      <c r="AN2027">
        <v>240</v>
      </c>
      <c r="AO2027">
        <v>39</v>
      </c>
      <c r="AP2027">
        <v>20</v>
      </c>
      <c r="AQ2027">
        <v>23</v>
      </c>
      <c r="AR2027">
        <v>36</v>
      </c>
      <c r="AS2027">
        <v>9</v>
      </c>
      <c r="AT2027">
        <v>10</v>
      </c>
      <c r="AU2027">
        <v>21</v>
      </c>
      <c r="AV2027">
        <v>50</v>
      </c>
      <c r="AW2027">
        <f t="shared" si="382"/>
        <v>2</v>
      </c>
      <c r="AX2027">
        <f t="shared" si="383"/>
        <v>52</v>
      </c>
      <c r="AY2027" t="s">
        <v>102</v>
      </c>
      <c r="AZ2027" s="1">
        <v>45993.8125</v>
      </c>
      <c r="BA2027" s="1">
        <v>45993</v>
      </c>
      <c r="BB2027">
        <v>12</v>
      </c>
      <c r="BC2027" t="s">
        <v>122</v>
      </c>
      <c r="BD2027">
        <v>2025</v>
      </c>
    </row>
    <row r="2028" spans="1:56" x14ac:dyDescent="0.25">
      <c r="A2028">
        <v>22500318</v>
      </c>
      <c r="B2028" t="s">
        <v>70</v>
      </c>
      <c r="C2028" t="s">
        <v>71</v>
      </c>
      <c r="D2028">
        <v>1610612755</v>
      </c>
      <c r="E2028" t="str">
        <f t="shared" si="372"/>
        <v>161061275522500318</v>
      </c>
      <c r="F2028" t="s">
        <v>111</v>
      </c>
      <c r="G2028" t="s">
        <v>112</v>
      </c>
      <c r="H2028">
        <v>1610612764</v>
      </c>
      <c r="I2028" s="4" t="str">
        <f t="shared" si="373"/>
        <v>161061276422500318</v>
      </c>
      <c r="J2028">
        <v>1</v>
      </c>
      <c r="K2028">
        <v>1</v>
      </c>
      <c r="L2028">
        <v>121</v>
      </c>
      <c r="M2028">
        <v>102</v>
      </c>
      <c r="N2028">
        <v>26</v>
      </c>
      <c r="O2028">
        <v>6</v>
      </c>
      <c r="P2028">
        <v>12</v>
      </c>
      <c r="Q2028" s="2">
        <f t="shared" si="374"/>
        <v>0.5526123492875411</v>
      </c>
      <c r="R2028" s="3">
        <f t="shared" si="375"/>
        <v>86.48</v>
      </c>
      <c r="S2028" s="3">
        <f t="shared" si="376"/>
        <v>71.08</v>
      </c>
      <c r="T2028" s="3">
        <f t="shared" si="377"/>
        <v>139.91674375578168</v>
      </c>
      <c r="U2028" s="3">
        <f t="shared" si="378"/>
        <v>143.50028137310073</v>
      </c>
      <c r="V2028" s="3">
        <f t="shared" si="379"/>
        <v>-3.5835376173190525</v>
      </c>
      <c r="W2028" s="2">
        <f t="shared" si="380"/>
        <v>2.6</v>
      </c>
      <c r="X2028">
        <v>102</v>
      </c>
      <c r="Y2028">
        <v>46</v>
      </c>
      <c r="Z2028" s="2">
        <v>0.45100000000000001</v>
      </c>
      <c r="AA2028">
        <v>40</v>
      </c>
      <c r="AB2028">
        <v>17</v>
      </c>
      <c r="AC2028">
        <f t="shared" si="381"/>
        <v>51</v>
      </c>
      <c r="AD2028" s="2">
        <v>0.42499999999999999</v>
      </c>
      <c r="AE2028">
        <v>17</v>
      </c>
      <c r="AF2028">
        <v>12</v>
      </c>
      <c r="AG2028" s="2">
        <v>0.70599999999999996</v>
      </c>
      <c r="AH2028">
        <v>38</v>
      </c>
      <c r="AI2028">
        <v>13</v>
      </c>
      <c r="AJ2028">
        <v>51</v>
      </c>
      <c r="AK2028">
        <v>21</v>
      </c>
      <c r="AL2028">
        <v>10</v>
      </c>
      <c r="AM2028">
        <v>19</v>
      </c>
      <c r="AN2028">
        <v>240</v>
      </c>
      <c r="AO2028">
        <v>34</v>
      </c>
      <c r="AP2028">
        <v>32</v>
      </c>
      <c r="AQ2028">
        <v>35</v>
      </c>
      <c r="AR2028">
        <v>20</v>
      </c>
      <c r="AS2028">
        <v>36</v>
      </c>
      <c r="AT2028">
        <v>24</v>
      </c>
      <c r="AU2028">
        <v>28</v>
      </c>
      <c r="AV2028">
        <v>54</v>
      </c>
      <c r="AW2028">
        <f t="shared" si="382"/>
        <v>4</v>
      </c>
      <c r="AX2028">
        <f t="shared" si="383"/>
        <v>58</v>
      </c>
      <c r="AY2028" t="s">
        <v>102</v>
      </c>
      <c r="AZ2028" s="1">
        <v>45993.791666666664</v>
      </c>
      <c r="BA2028" s="1">
        <v>45993</v>
      </c>
      <c r="BB2028">
        <v>12</v>
      </c>
      <c r="BC2028" t="s">
        <v>122</v>
      </c>
      <c r="BD2028">
        <v>2025</v>
      </c>
    </row>
    <row r="2029" spans="1:56" x14ac:dyDescent="0.25">
      <c r="A2029">
        <v>22500318</v>
      </c>
      <c r="B2029" t="s">
        <v>111</v>
      </c>
      <c r="C2029" t="s">
        <v>112</v>
      </c>
      <c r="D2029">
        <v>1610612764</v>
      </c>
      <c r="E2029" t="str">
        <f t="shared" si="372"/>
        <v>161061276422500318</v>
      </c>
      <c r="F2029" t="s">
        <v>70</v>
      </c>
      <c r="G2029" t="s">
        <v>71</v>
      </c>
      <c r="H2029">
        <v>1610612755</v>
      </c>
      <c r="I2029" s="4" t="str">
        <f t="shared" si="373"/>
        <v>161061275522500318</v>
      </c>
      <c r="J2029">
        <v>0</v>
      </c>
      <c r="K2029">
        <v>0</v>
      </c>
      <c r="L2029">
        <v>102</v>
      </c>
      <c r="M2029">
        <v>121</v>
      </c>
      <c r="N2029">
        <v>23</v>
      </c>
      <c r="O2029">
        <v>11</v>
      </c>
      <c r="P2029">
        <v>5</v>
      </c>
      <c r="Q2029" s="2">
        <f t="shared" si="374"/>
        <v>0.49960815047021945</v>
      </c>
      <c r="R2029" s="3">
        <f t="shared" si="375"/>
        <v>71.08</v>
      </c>
      <c r="S2029" s="3">
        <f t="shared" si="376"/>
        <v>86.48</v>
      </c>
      <c r="T2029" s="3">
        <f t="shared" si="377"/>
        <v>143.50028137310073</v>
      </c>
      <c r="U2029" s="3">
        <f t="shared" si="378"/>
        <v>139.91674375578168</v>
      </c>
      <c r="V2029" s="3">
        <f t="shared" si="379"/>
        <v>3.5835376173190525</v>
      </c>
      <c r="W2029" s="2">
        <f t="shared" si="380"/>
        <v>1.5333333333333334</v>
      </c>
      <c r="X2029">
        <v>88</v>
      </c>
      <c r="Y2029">
        <v>35</v>
      </c>
      <c r="Z2029" s="2">
        <v>0.39800000000000002</v>
      </c>
      <c r="AA2029">
        <v>36</v>
      </c>
      <c r="AB2029">
        <v>9</v>
      </c>
      <c r="AC2029">
        <f t="shared" si="381"/>
        <v>27</v>
      </c>
      <c r="AD2029" s="2">
        <v>0.25</v>
      </c>
      <c r="AE2029">
        <v>32</v>
      </c>
      <c r="AF2029">
        <v>23</v>
      </c>
      <c r="AG2029" s="2">
        <v>0.71899999999999997</v>
      </c>
      <c r="AH2029">
        <v>37</v>
      </c>
      <c r="AI2029">
        <v>16</v>
      </c>
      <c r="AJ2029">
        <v>53</v>
      </c>
      <c r="AK2029">
        <v>15</v>
      </c>
      <c r="AL2029">
        <v>15</v>
      </c>
      <c r="AM2029">
        <v>-19</v>
      </c>
      <c r="AN2029">
        <v>240</v>
      </c>
      <c r="AO2029">
        <v>31</v>
      </c>
      <c r="AP2029">
        <v>23</v>
      </c>
      <c r="AQ2029">
        <v>23</v>
      </c>
      <c r="AR2029">
        <v>25</v>
      </c>
      <c r="AS2029">
        <v>6</v>
      </c>
      <c r="AT2029">
        <v>14</v>
      </c>
      <c r="AU2029">
        <v>9</v>
      </c>
      <c r="AV2029">
        <v>44</v>
      </c>
      <c r="AW2029">
        <f t="shared" si="382"/>
        <v>8</v>
      </c>
      <c r="AX2029">
        <f t="shared" si="383"/>
        <v>52</v>
      </c>
      <c r="AY2029" t="s">
        <v>102</v>
      </c>
      <c r="AZ2029" s="1">
        <v>45993.791666666664</v>
      </c>
      <c r="BA2029" s="1">
        <v>45993</v>
      </c>
      <c r="BB2029">
        <v>12</v>
      </c>
      <c r="BC2029" t="s">
        <v>122</v>
      </c>
      <c r="BD2029">
        <v>2025</v>
      </c>
    </row>
    <row r="2030" spans="1:56" x14ac:dyDescent="0.25">
      <c r="A2030">
        <v>22500317</v>
      </c>
      <c r="B2030" t="s">
        <v>87</v>
      </c>
      <c r="C2030" t="s">
        <v>88</v>
      </c>
      <c r="D2030">
        <v>1610612756</v>
      </c>
      <c r="E2030" t="str">
        <f t="shared" si="372"/>
        <v>161061275622500317</v>
      </c>
      <c r="F2030" t="s">
        <v>68</v>
      </c>
      <c r="G2030" t="s">
        <v>69</v>
      </c>
      <c r="H2030">
        <v>1610612747</v>
      </c>
      <c r="I2030" s="4" t="str">
        <f t="shared" si="373"/>
        <v>161061274722500317</v>
      </c>
      <c r="J2030">
        <v>0</v>
      </c>
      <c r="K2030">
        <v>1</v>
      </c>
      <c r="L2030">
        <v>125</v>
      </c>
      <c r="M2030">
        <v>108</v>
      </c>
      <c r="N2030">
        <v>35</v>
      </c>
      <c r="O2030">
        <v>1</v>
      </c>
      <c r="P2030">
        <v>16</v>
      </c>
      <c r="Q2030" s="2">
        <f t="shared" si="374"/>
        <v>0.65431323283082077</v>
      </c>
      <c r="R2030" s="3">
        <f t="shared" si="375"/>
        <v>80.52</v>
      </c>
      <c r="S2030" s="3">
        <f t="shared" si="376"/>
        <v>60.599999999999994</v>
      </c>
      <c r="T2030" s="3">
        <f t="shared" si="377"/>
        <v>155.24093392945852</v>
      </c>
      <c r="U2030" s="3">
        <f t="shared" si="378"/>
        <v>178.21782178217825</v>
      </c>
      <c r="V2030" s="3">
        <f t="shared" si="379"/>
        <v>-22.976887852719727</v>
      </c>
      <c r="W2030" s="2">
        <f t="shared" si="380"/>
        <v>3.1818181818181817</v>
      </c>
      <c r="X2030">
        <v>92</v>
      </c>
      <c r="Y2030">
        <v>52</v>
      </c>
      <c r="Z2030" s="2">
        <v>0.56499999999999995</v>
      </c>
      <c r="AA2030">
        <v>39</v>
      </c>
      <c r="AB2030">
        <v>17</v>
      </c>
      <c r="AC2030">
        <f t="shared" si="381"/>
        <v>51</v>
      </c>
      <c r="AD2030" s="2">
        <v>0.436</v>
      </c>
      <c r="AE2030">
        <v>8</v>
      </c>
      <c r="AF2030">
        <v>4</v>
      </c>
      <c r="AG2030" s="2">
        <v>0.5</v>
      </c>
      <c r="AH2030">
        <v>29</v>
      </c>
      <c r="AI2030">
        <v>4</v>
      </c>
      <c r="AJ2030">
        <v>33</v>
      </c>
      <c r="AK2030">
        <v>16</v>
      </c>
      <c r="AL2030">
        <v>11</v>
      </c>
      <c r="AM2030">
        <v>17</v>
      </c>
      <c r="AN2030">
        <v>240</v>
      </c>
      <c r="AO2030">
        <v>31</v>
      </c>
      <c r="AP2030">
        <v>35</v>
      </c>
      <c r="AQ2030">
        <v>30</v>
      </c>
      <c r="AR2030">
        <v>29</v>
      </c>
      <c r="AS2030">
        <v>25</v>
      </c>
      <c r="AT2030">
        <v>28</v>
      </c>
      <c r="AU2030">
        <v>32</v>
      </c>
      <c r="AV2030">
        <v>56</v>
      </c>
      <c r="AW2030">
        <f t="shared" si="382"/>
        <v>14</v>
      </c>
      <c r="AX2030">
        <f t="shared" si="383"/>
        <v>70</v>
      </c>
      <c r="AY2030" t="s">
        <v>102</v>
      </c>
      <c r="AZ2030" s="1">
        <v>45992.916666666664</v>
      </c>
      <c r="BA2030" s="1">
        <v>45992</v>
      </c>
      <c r="BB2030">
        <v>12</v>
      </c>
      <c r="BC2030" t="s">
        <v>122</v>
      </c>
      <c r="BD2030">
        <v>2025</v>
      </c>
    </row>
    <row r="2031" spans="1:56" x14ac:dyDescent="0.25">
      <c r="A2031">
        <v>22500317</v>
      </c>
      <c r="B2031" t="s">
        <v>68</v>
      </c>
      <c r="C2031" t="s">
        <v>69</v>
      </c>
      <c r="D2031">
        <v>1610612747</v>
      </c>
      <c r="E2031" t="str">
        <f t="shared" si="372"/>
        <v>161061274722500317</v>
      </c>
      <c r="F2031" t="s">
        <v>87</v>
      </c>
      <c r="G2031" t="s">
        <v>88</v>
      </c>
      <c r="H2031">
        <v>1610612756</v>
      </c>
      <c r="I2031" s="4" t="str">
        <f t="shared" si="373"/>
        <v>161061275622500317</v>
      </c>
      <c r="J2031">
        <v>1</v>
      </c>
      <c r="K2031">
        <v>0</v>
      </c>
      <c r="L2031">
        <v>108</v>
      </c>
      <c r="M2031">
        <v>125</v>
      </c>
      <c r="N2031">
        <v>18</v>
      </c>
      <c r="O2031">
        <v>0</v>
      </c>
      <c r="P2031">
        <v>1</v>
      </c>
      <c r="Q2031" s="2">
        <f t="shared" si="374"/>
        <v>0.62355658198614328</v>
      </c>
      <c r="R2031" s="3">
        <f t="shared" si="375"/>
        <v>60.599999999999994</v>
      </c>
      <c r="S2031" s="3">
        <f t="shared" si="376"/>
        <v>80.52</v>
      </c>
      <c r="T2031" s="3">
        <f t="shared" si="377"/>
        <v>178.21782178217825</v>
      </c>
      <c r="U2031" s="3">
        <f t="shared" si="378"/>
        <v>155.24093392945852</v>
      </c>
      <c r="V2031" s="3">
        <f t="shared" si="379"/>
        <v>22.976887852719727</v>
      </c>
      <c r="W2031" s="2">
        <f t="shared" si="380"/>
        <v>0.8571428571428571</v>
      </c>
      <c r="X2031">
        <v>80</v>
      </c>
      <c r="Y2031">
        <v>41</v>
      </c>
      <c r="Z2031" s="2">
        <v>0.51300000000000001</v>
      </c>
      <c r="AA2031">
        <v>33</v>
      </c>
      <c r="AB2031">
        <v>13</v>
      </c>
      <c r="AC2031">
        <f t="shared" si="381"/>
        <v>39</v>
      </c>
      <c r="AD2031" s="2">
        <v>0.39400000000000002</v>
      </c>
      <c r="AE2031">
        <v>15</v>
      </c>
      <c r="AF2031">
        <v>13</v>
      </c>
      <c r="AG2031" s="2">
        <v>0.86699999999999999</v>
      </c>
      <c r="AH2031">
        <v>34</v>
      </c>
      <c r="AI2031">
        <v>5</v>
      </c>
      <c r="AJ2031">
        <v>39</v>
      </c>
      <c r="AK2031">
        <v>13</v>
      </c>
      <c r="AL2031">
        <v>21</v>
      </c>
      <c r="AM2031">
        <v>-17</v>
      </c>
      <c r="AN2031">
        <v>240</v>
      </c>
      <c r="AO2031">
        <v>31</v>
      </c>
      <c r="AP2031">
        <v>21</v>
      </c>
      <c r="AQ2031">
        <v>25</v>
      </c>
      <c r="AR2031">
        <v>31</v>
      </c>
      <c r="AS2031">
        <v>6</v>
      </c>
      <c r="AT2031">
        <v>2</v>
      </c>
      <c r="AU2031">
        <v>13</v>
      </c>
      <c r="AV2031">
        <v>46</v>
      </c>
      <c r="AW2031">
        <f t="shared" si="382"/>
        <v>10</v>
      </c>
      <c r="AX2031">
        <f t="shared" si="383"/>
        <v>56</v>
      </c>
      <c r="AY2031" t="s">
        <v>102</v>
      </c>
      <c r="AZ2031" s="1">
        <v>45992.916666666664</v>
      </c>
      <c r="BA2031" s="1">
        <v>45992</v>
      </c>
      <c r="BB2031">
        <v>12</v>
      </c>
      <c r="BC2031" t="s">
        <v>122</v>
      </c>
      <c r="BD2031">
        <v>2025</v>
      </c>
    </row>
    <row r="2032" spans="1:56" x14ac:dyDescent="0.25">
      <c r="A2032">
        <v>22500315</v>
      </c>
      <c r="B2032" t="s">
        <v>98</v>
      </c>
      <c r="C2032" t="s">
        <v>99</v>
      </c>
      <c r="D2032">
        <v>1610612742</v>
      </c>
      <c r="E2032" t="str">
        <f t="shared" si="372"/>
        <v>161061274222500315</v>
      </c>
      <c r="F2032" t="s">
        <v>80</v>
      </c>
      <c r="G2032" t="s">
        <v>81</v>
      </c>
      <c r="H2032">
        <v>1610612743</v>
      </c>
      <c r="I2032" s="4" t="str">
        <f t="shared" si="373"/>
        <v>161061274322500315</v>
      </c>
      <c r="J2032">
        <v>0</v>
      </c>
      <c r="K2032">
        <v>1</v>
      </c>
      <c r="L2032">
        <v>131</v>
      </c>
      <c r="M2032">
        <v>121</v>
      </c>
      <c r="N2032">
        <v>35</v>
      </c>
      <c r="O2032">
        <v>4</v>
      </c>
      <c r="P2032">
        <v>4</v>
      </c>
      <c r="Q2032" s="2">
        <f t="shared" si="374"/>
        <v>0.64748912613681298</v>
      </c>
      <c r="R2032" s="3">
        <f t="shared" si="375"/>
        <v>86.16</v>
      </c>
      <c r="S2032" s="3">
        <f t="shared" si="376"/>
        <v>87.92</v>
      </c>
      <c r="T2032" s="3">
        <f t="shared" si="377"/>
        <v>152.04271123491179</v>
      </c>
      <c r="U2032" s="3">
        <f t="shared" si="378"/>
        <v>137.62511373976344</v>
      </c>
      <c r="V2032" s="3">
        <f t="shared" si="379"/>
        <v>14.417597495148357</v>
      </c>
      <c r="W2032" s="2">
        <f t="shared" si="380"/>
        <v>4.375</v>
      </c>
      <c r="X2032">
        <v>95</v>
      </c>
      <c r="Y2032">
        <v>53</v>
      </c>
      <c r="Z2032" s="2">
        <v>0.55800000000000005</v>
      </c>
      <c r="AA2032">
        <v>31</v>
      </c>
      <c r="AB2032">
        <v>16</v>
      </c>
      <c r="AC2032">
        <f t="shared" si="381"/>
        <v>48</v>
      </c>
      <c r="AD2032" s="2">
        <v>0.51600000000000001</v>
      </c>
      <c r="AE2032">
        <v>14</v>
      </c>
      <c r="AF2032">
        <v>9</v>
      </c>
      <c r="AG2032" s="2">
        <v>0.64300000000000002</v>
      </c>
      <c r="AH2032">
        <v>36</v>
      </c>
      <c r="AI2032">
        <v>7</v>
      </c>
      <c r="AJ2032">
        <v>43</v>
      </c>
      <c r="AK2032">
        <v>19</v>
      </c>
      <c r="AL2032">
        <v>8</v>
      </c>
      <c r="AM2032">
        <v>10</v>
      </c>
      <c r="AN2032">
        <v>240</v>
      </c>
      <c r="AO2032">
        <v>27</v>
      </c>
      <c r="AP2032">
        <v>42</v>
      </c>
      <c r="AQ2032">
        <v>33</v>
      </c>
      <c r="AR2032">
        <v>29</v>
      </c>
      <c r="AS2032">
        <v>12</v>
      </c>
      <c r="AT2032">
        <v>18</v>
      </c>
      <c r="AU2032">
        <v>13</v>
      </c>
      <c r="AV2032">
        <v>54</v>
      </c>
      <c r="AW2032">
        <f t="shared" si="382"/>
        <v>20</v>
      </c>
      <c r="AX2032">
        <f t="shared" si="383"/>
        <v>74</v>
      </c>
      <c r="AY2032" t="s">
        <v>102</v>
      </c>
      <c r="AZ2032" s="1">
        <v>45992.875</v>
      </c>
      <c r="BA2032" s="1">
        <v>45992</v>
      </c>
      <c r="BB2032">
        <v>12</v>
      </c>
      <c r="BC2032" t="s">
        <v>122</v>
      </c>
      <c r="BD2032">
        <v>2025</v>
      </c>
    </row>
    <row r="2033" spans="1:56" x14ac:dyDescent="0.25">
      <c r="A2033">
        <v>22500315</v>
      </c>
      <c r="B2033" t="s">
        <v>80</v>
      </c>
      <c r="C2033" t="s">
        <v>81</v>
      </c>
      <c r="D2033">
        <v>1610612743</v>
      </c>
      <c r="E2033" t="str">
        <f t="shared" si="372"/>
        <v>161061274322500315</v>
      </c>
      <c r="F2033" t="s">
        <v>98</v>
      </c>
      <c r="G2033" t="s">
        <v>99</v>
      </c>
      <c r="H2033">
        <v>1610612742</v>
      </c>
      <c r="I2033" s="4" t="str">
        <f t="shared" si="373"/>
        <v>161061274222500315</v>
      </c>
      <c r="J2033">
        <v>1</v>
      </c>
      <c r="K2033">
        <v>0</v>
      </c>
      <c r="L2033">
        <v>121</v>
      </c>
      <c r="M2033">
        <v>131</v>
      </c>
      <c r="N2033">
        <v>37</v>
      </c>
      <c r="O2033">
        <v>5</v>
      </c>
      <c r="P2033">
        <v>5</v>
      </c>
      <c r="Q2033" s="2">
        <f t="shared" si="374"/>
        <v>0.56584362139917699</v>
      </c>
      <c r="R2033" s="3">
        <f t="shared" si="375"/>
        <v>87.92</v>
      </c>
      <c r="S2033" s="3">
        <f t="shared" si="376"/>
        <v>86.16</v>
      </c>
      <c r="T2033" s="3">
        <f t="shared" si="377"/>
        <v>137.62511373976344</v>
      </c>
      <c r="U2033" s="3">
        <f t="shared" si="378"/>
        <v>152.04271123491179</v>
      </c>
      <c r="V2033" s="3">
        <f t="shared" si="379"/>
        <v>-14.417597495148357</v>
      </c>
      <c r="W2033" s="2">
        <f t="shared" si="380"/>
        <v>5.2857142857142856</v>
      </c>
      <c r="X2033">
        <v>99</v>
      </c>
      <c r="Y2033">
        <v>47</v>
      </c>
      <c r="Z2033" s="2">
        <v>0.47499999999999998</v>
      </c>
      <c r="AA2033">
        <v>37</v>
      </c>
      <c r="AB2033">
        <v>12</v>
      </c>
      <c r="AC2033">
        <f t="shared" si="381"/>
        <v>36</v>
      </c>
      <c r="AD2033" s="2">
        <v>0.32400000000000001</v>
      </c>
      <c r="AE2033">
        <v>18</v>
      </c>
      <c r="AF2033">
        <v>15</v>
      </c>
      <c r="AG2033" s="2">
        <v>0.83299999999999996</v>
      </c>
      <c r="AH2033">
        <v>35</v>
      </c>
      <c r="AI2033">
        <v>12</v>
      </c>
      <c r="AJ2033">
        <v>47</v>
      </c>
      <c r="AK2033">
        <v>11</v>
      </c>
      <c r="AL2033">
        <v>7</v>
      </c>
      <c r="AM2033">
        <v>-10</v>
      </c>
      <c r="AN2033">
        <v>240</v>
      </c>
      <c r="AO2033">
        <v>41</v>
      </c>
      <c r="AP2033">
        <v>27</v>
      </c>
      <c r="AQ2033">
        <v>36</v>
      </c>
      <c r="AR2033">
        <v>17</v>
      </c>
      <c r="AS2033">
        <v>17</v>
      </c>
      <c r="AT2033">
        <v>11</v>
      </c>
      <c r="AU2033">
        <v>13</v>
      </c>
      <c r="AV2033">
        <v>60</v>
      </c>
      <c r="AW2033">
        <f t="shared" si="382"/>
        <v>10</v>
      </c>
      <c r="AX2033">
        <f t="shared" si="383"/>
        <v>70</v>
      </c>
      <c r="AY2033" t="s">
        <v>102</v>
      </c>
      <c r="AZ2033" s="1">
        <v>45992.875</v>
      </c>
      <c r="BA2033" s="1">
        <v>45992</v>
      </c>
      <c r="BB2033">
        <v>12</v>
      </c>
      <c r="BC2033" t="s">
        <v>122</v>
      </c>
      <c r="BD2033">
        <v>2025</v>
      </c>
    </row>
    <row r="2034" spans="1:56" x14ac:dyDescent="0.25">
      <c r="A2034">
        <v>22500316</v>
      </c>
      <c r="B2034" t="s">
        <v>107</v>
      </c>
      <c r="C2034" t="s">
        <v>108</v>
      </c>
      <c r="D2034">
        <v>1610612762</v>
      </c>
      <c r="E2034" t="str">
        <f t="shared" si="372"/>
        <v>161061276222500316</v>
      </c>
      <c r="F2034" t="s">
        <v>78</v>
      </c>
      <c r="G2034" t="s">
        <v>79</v>
      </c>
      <c r="H2034">
        <v>1610612745</v>
      </c>
      <c r="I2034" s="4" t="str">
        <f t="shared" si="373"/>
        <v>161061274522500316</v>
      </c>
      <c r="J2034">
        <v>1</v>
      </c>
      <c r="K2034">
        <v>1</v>
      </c>
      <c r="L2034">
        <v>133</v>
      </c>
      <c r="M2034">
        <v>125</v>
      </c>
      <c r="N2034">
        <v>33</v>
      </c>
      <c r="O2034">
        <v>4</v>
      </c>
      <c r="P2034">
        <v>8</v>
      </c>
      <c r="Q2034" s="2">
        <f t="shared" si="374"/>
        <v>0.62312593703148422</v>
      </c>
      <c r="R2034" s="3">
        <f t="shared" si="375"/>
        <v>79.72</v>
      </c>
      <c r="S2034" s="3">
        <f t="shared" si="376"/>
        <v>82.039999999999992</v>
      </c>
      <c r="T2034" s="3">
        <f t="shared" si="377"/>
        <v>166.83391871550427</v>
      </c>
      <c r="U2034" s="3">
        <f t="shared" si="378"/>
        <v>152.36470014627014</v>
      </c>
      <c r="V2034" s="3">
        <f t="shared" si="379"/>
        <v>14.46921856923413</v>
      </c>
      <c r="W2034" s="2">
        <f t="shared" si="380"/>
        <v>2.5384615384615383</v>
      </c>
      <c r="X2034">
        <v>90</v>
      </c>
      <c r="Y2034">
        <v>45</v>
      </c>
      <c r="Z2034" s="2">
        <v>0.5</v>
      </c>
      <c r="AA2034">
        <v>35</v>
      </c>
      <c r="AB2034">
        <v>14</v>
      </c>
      <c r="AC2034">
        <f t="shared" si="381"/>
        <v>42</v>
      </c>
      <c r="AD2034" s="2">
        <v>0.4</v>
      </c>
      <c r="AE2034">
        <v>38</v>
      </c>
      <c r="AF2034">
        <v>29</v>
      </c>
      <c r="AG2034" s="2">
        <v>0.76300000000000001</v>
      </c>
      <c r="AH2034">
        <v>36</v>
      </c>
      <c r="AI2034">
        <v>14</v>
      </c>
      <c r="AJ2034">
        <v>50</v>
      </c>
      <c r="AK2034">
        <v>31</v>
      </c>
      <c r="AL2034">
        <v>13</v>
      </c>
      <c r="AM2034">
        <v>8</v>
      </c>
      <c r="AN2034">
        <v>240</v>
      </c>
      <c r="AO2034">
        <v>31</v>
      </c>
      <c r="AP2034">
        <v>37</v>
      </c>
      <c r="AQ2034">
        <v>30</v>
      </c>
      <c r="AR2034">
        <v>35</v>
      </c>
      <c r="AS2034">
        <v>21</v>
      </c>
      <c r="AT2034">
        <v>13</v>
      </c>
      <c r="AU2034">
        <v>12</v>
      </c>
      <c r="AV2034">
        <v>48</v>
      </c>
      <c r="AW2034">
        <f t="shared" si="382"/>
        <v>14</v>
      </c>
      <c r="AX2034">
        <f t="shared" si="383"/>
        <v>62</v>
      </c>
      <c r="AY2034" t="s">
        <v>102</v>
      </c>
      <c r="AZ2034" s="1">
        <v>45992.875</v>
      </c>
      <c r="BA2034" s="1">
        <v>45992</v>
      </c>
      <c r="BB2034">
        <v>12</v>
      </c>
      <c r="BC2034" t="s">
        <v>122</v>
      </c>
      <c r="BD2034">
        <v>2025</v>
      </c>
    </row>
    <row r="2035" spans="1:56" x14ac:dyDescent="0.25">
      <c r="A2035">
        <v>22500316</v>
      </c>
      <c r="B2035" t="s">
        <v>78</v>
      </c>
      <c r="C2035" t="s">
        <v>79</v>
      </c>
      <c r="D2035">
        <v>1610612745</v>
      </c>
      <c r="E2035" t="str">
        <f t="shared" si="372"/>
        <v>161061274522500316</v>
      </c>
      <c r="F2035" t="s">
        <v>107</v>
      </c>
      <c r="G2035" t="s">
        <v>108</v>
      </c>
      <c r="H2035">
        <v>1610612762</v>
      </c>
      <c r="I2035" s="4" t="str">
        <f t="shared" si="373"/>
        <v>161061276222500316</v>
      </c>
      <c r="J2035">
        <v>0</v>
      </c>
      <c r="K2035">
        <v>0</v>
      </c>
      <c r="L2035">
        <v>125</v>
      </c>
      <c r="M2035">
        <v>133</v>
      </c>
      <c r="N2035">
        <v>27</v>
      </c>
      <c r="O2035">
        <v>8</v>
      </c>
      <c r="P2035">
        <v>6</v>
      </c>
      <c r="Q2035" s="2">
        <f t="shared" si="374"/>
        <v>0.56286023054755052</v>
      </c>
      <c r="R2035" s="3">
        <f t="shared" si="375"/>
        <v>82.039999999999992</v>
      </c>
      <c r="S2035" s="3">
        <f t="shared" si="376"/>
        <v>79.72</v>
      </c>
      <c r="T2035" s="3">
        <f t="shared" si="377"/>
        <v>152.36470014627014</v>
      </c>
      <c r="U2035" s="3">
        <f t="shared" si="378"/>
        <v>166.83391871550427</v>
      </c>
      <c r="V2035" s="3">
        <f t="shared" si="379"/>
        <v>-14.46921856923413</v>
      </c>
      <c r="W2035" s="2">
        <f t="shared" si="380"/>
        <v>2.0769230769230771</v>
      </c>
      <c r="X2035">
        <v>93</v>
      </c>
      <c r="Y2035">
        <v>41</v>
      </c>
      <c r="Z2035" s="2">
        <v>0.441</v>
      </c>
      <c r="AA2035">
        <v>34</v>
      </c>
      <c r="AB2035">
        <v>10</v>
      </c>
      <c r="AC2035">
        <f t="shared" si="381"/>
        <v>30</v>
      </c>
      <c r="AD2035" s="2">
        <v>0.29399999999999998</v>
      </c>
      <c r="AE2035">
        <v>41</v>
      </c>
      <c r="AF2035">
        <v>33</v>
      </c>
      <c r="AG2035" s="2">
        <v>0.80500000000000005</v>
      </c>
      <c r="AH2035">
        <v>30</v>
      </c>
      <c r="AI2035">
        <v>16</v>
      </c>
      <c r="AJ2035">
        <v>46</v>
      </c>
      <c r="AK2035">
        <v>26</v>
      </c>
      <c r="AL2035">
        <v>13</v>
      </c>
      <c r="AM2035">
        <v>-8</v>
      </c>
      <c r="AN2035">
        <v>240</v>
      </c>
      <c r="AO2035">
        <v>32</v>
      </c>
      <c r="AP2035">
        <v>25</v>
      </c>
      <c r="AQ2035">
        <v>32</v>
      </c>
      <c r="AR2035">
        <v>36</v>
      </c>
      <c r="AS2035">
        <v>4</v>
      </c>
      <c r="AT2035">
        <v>11</v>
      </c>
      <c r="AU2035">
        <v>17</v>
      </c>
      <c r="AV2035">
        <v>54</v>
      </c>
      <c r="AW2035">
        <f t="shared" si="382"/>
        <v>8</v>
      </c>
      <c r="AX2035">
        <f t="shared" si="383"/>
        <v>62</v>
      </c>
      <c r="AY2035" t="s">
        <v>102</v>
      </c>
      <c r="AZ2035" s="1">
        <v>45992.875</v>
      </c>
      <c r="BA2035" s="1">
        <v>45992</v>
      </c>
      <c r="BB2035">
        <v>12</v>
      </c>
      <c r="BC2035" t="s">
        <v>122</v>
      </c>
      <c r="BD2035">
        <v>2025</v>
      </c>
    </row>
    <row r="2036" spans="1:56" x14ac:dyDescent="0.25">
      <c r="A2036">
        <v>22500312</v>
      </c>
      <c r="B2036" t="s">
        <v>92</v>
      </c>
      <c r="C2036" t="s">
        <v>93</v>
      </c>
      <c r="D2036">
        <v>1610612766</v>
      </c>
      <c r="E2036" t="str">
        <f t="shared" si="372"/>
        <v>161061276622500312</v>
      </c>
      <c r="F2036" t="s">
        <v>117</v>
      </c>
      <c r="G2036" t="s">
        <v>118</v>
      </c>
      <c r="H2036">
        <v>1610612751</v>
      </c>
      <c r="I2036" s="4" t="str">
        <f t="shared" si="373"/>
        <v>161061275122500312</v>
      </c>
      <c r="J2036">
        <v>0</v>
      </c>
      <c r="K2036">
        <v>0</v>
      </c>
      <c r="L2036">
        <v>103</v>
      </c>
      <c r="M2036">
        <v>116</v>
      </c>
      <c r="N2036">
        <v>26</v>
      </c>
      <c r="O2036">
        <v>7</v>
      </c>
      <c r="P2036">
        <v>5</v>
      </c>
      <c r="Q2036" s="2">
        <f t="shared" si="374"/>
        <v>0.55424020662935858</v>
      </c>
      <c r="R2036" s="3">
        <f t="shared" si="375"/>
        <v>69.92</v>
      </c>
      <c r="S2036" s="3">
        <f t="shared" si="376"/>
        <v>79.48</v>
      </c>
      <c r="T2036" s="3">
        <f t="shared" si="377"/>
        <v>147.3112128146453</v>
      </c>
      <c r="U2036" s="3">
        <f t="shared" si="378"/>
        <v>145.94866633115248</v>
      </c>
      <c r="V2036" s="3">
        <f t="shared" si="379"/>
        <v>1.3625464834928209</v>
      </c>
      <c r="W2036" s="2">
        <f t="shared" si="380"/>
        <v>1.625</v>
      </c>
      <c r="X2036">
        <v>85</v>
      </c>
      <c r="Y2036">
        <v>38</v>
      </c>
      <c r="Z2036" s="2">
        <v>0.44700000000000001</v>
      </c>
      <c r="AA2036">
        <v>32</v>
      </c>
      <c r="AB2036">
        <v>12</v>
      </c>
      <c r="AC2036">
        <f t="shared" si="381"/>
        <v>36</v>
      </c>
      <c r="AD2036" s="2">
        <v>0.375</v>
      </c>
      <c r="AE2036">
        <v>18</v>
      </c>
      <c r="AF2036">
        <v>15</v>
      </c>
      <c r="AG2036" s="2">
        <v>0.83299999999999996</v>
      </c>
      <c r="AH2036">
        <v>35</v>
      </c>
      <c r="AI2036">
        <v>7</v>
      </c>
      <c r="AJ2036">
        <v>42</v>
      </c>
      <c r="AK2036">
        <v>15</v>
      </c>
      <c r="AL2036">
        <v>16</v>
      </c>
      <c r="AM2036">
        <v>-13</v>
      </c>
      <c r="AN2036">
        <v>240</v>
      </c>
      <c r="AO2036">
        <v>27</v>
      </c>
      <c r="AP2036">
        <v>32</v>
      </c>
      <c r="AQ2036">
        <v>23</v>
      </c>
      <c r="AR2036">
        <v>21</v>
      </c>
      <c r="AS2036">
        <v>11</v>
      </c>
      <c r="AT2036">
        <v>13</v>
      </c>
      <c r="AU2036">
        <v>13</v>
      </c>
      <c r="AV2036">
        <v>48</v>
      </c>
      <c r="AW2036">
        <f t="shared" si="382"/>
        <v>4</v>
      </c>
      <c r="AX2036">
        <f t="shared" si="383"/>
        <v>52</v>
      </c>
      <c r="AY2036" t="s">
        <v>102</v>
      </c>
      <c r="AZ2036" s="1">
        <v>45992.8125</v>
      </c>
      <c r="BA2036" s="1">
        <v>45992</v>
      </c>
      <c r="BB2036">
        <v>12</v>
      </c>
      <c r="BC2036" t="s">
        <v>122</v>
      </c>
      <c r="BD2036">
        <v>2025</v>
      </c>
    </row>
    <row r="2037" spans="1:56" x14ac:dyDescent="0.25">
      <c r="A2037">
        <v>22500312</v>
      </c>
      <c r="B2037" t="s">
        <v>117</v>
      </c>
      <c r="C2037" t="s">
        <v>118</v>
      </c>
      <c r="D2037">
        <v>1610612751</v>
      </c>
      <c r="E2037" t="str">
        <f t="shared" si="372"/>
        <v>161061275122500312</v>
      </c>
      <c r="F2037" t="s">
        <v>92</v>
      </c>
      <c r="G2037" t="s">
        <v>93</v>
      </c>
      <c r="H2037">
        <v>1610612766</v>
      </c>
      <c r="I2037" s="4" t="str">
        <f t="shared" si="373"/>
        <v>161061276622500312</v>
      </c>
      <c r="J2037">
        <v>1</v>
      </c>
      <c r="K2037">
        <v>1</v>
      </c>
      <c r="L2037">
        <v>116</v>
      </c>
      <c r="M2037">
        <v>103</v>
      </c>
      <c r="N2037">
        <v>33</v>
      </c>
      <c r="O2037">
        <v>3</v>
      </c>
      <c r="P2037">
        <v>10</v>
      </c>
      <c r="Q2037" s="2">
        <f t="shared" si="374"/>
        <v>0.56049478160030919</v>
      </c>
      <c r="R2037" s="3">
        <f t="shared" si="375"/>
        <v>79.48</v>
      </c>
      <c r="S2037" s="3">
        <f t="shared" si="376"/>
        <v>69.92</v>
      </c>
      <c r="T2037" s="3">
        <f t="shared" si="377"/>
        <v>145.94866633115248</v>
      </c>
      <c r="U2037" s="3">
        <f t="shared" si="378"/>
        <v>147.3112128146453</v>
      </c>
      <c r="V2037" s="3">
        <f t="shared" si="379"/>
        <v>-1.3625464834928209</v>
      </c>
      <c r="W2037" s="2">
        <f t="shared" si="380"/>
        <v>3</v>
      </c>
      <c r="X2037">
        <v>96</v>
      </c>
      <c r="Y2037">
        <v>43</v>
      </c>
      <c r="Z2037" s="2">
        <v>0.44800000000000001</v>
      </c>
      <c r="AA2037">
        <v>43</v>
      </c>
      <c r="AB2037">
        <v>17</v>
      </c>
      <c r="AC2037">
        <f t="shared" si="381"/>
        <v>51</v>
      </c>
      <c r="AD2037" s="2">
        <v>0.39500000000000002</v>
      </c>
      <c r="AE2037">
        <v>17</v>
      </c>
      <c r="AF2037">
        <v>13</v>
      </c>
      <c r="AG2037" s="2">
        <v>0.76500000000000001</v>
      </c>
      <c r="AH2037">
        <v>30</v>
      </c>
      <c r="AI2037">
        <v>13</v>
      </c>
      <c r="AJ2037">
        <v>43</v>
      </c>
      <c r="AK2037">
        <v>23</v>
      </c>
      <c r="AL2037">
        <v>11</v>
      </c>
      <c r="AM2037">
        <v>13</v>
      </c>
      <c r="AN2037">
        <v>240</v>
      </c>
      <c r="AO2037">
        <v>26</v>
      </c>
      <c r="AP2037">
        <v>33</v>
      </c>
      <c r="AQ2037">
        <v>29</v>
      </c>
      <c r="AR2037">
        <v>28</v>
      </c>
      <c r="AS2037">
        <v>16</v>
      </c>
      <c r="AT2037">
        <v>22</v>
      </c>
      <c r="AU2037">
        <v>27</v>
      </c>
      <c r="AV2037">
        <v>46</v>
      </c>
      <c r="AW2037">
        <f t="shared" si="382"/>
        <v>6</v>
      </c>
      <c r="AX2037">
        <f t="shared" si="383"/>
        <v>52</v>
      </c>
      <c r="AY2037" t="s">
        <v>102</v>
      </c>
      <c r="AZ2037" s="1">
        <v>45992.8125</v>
      </c>
      <c r="BA2037" s="1">
        <v>45992</v>
      </c>
      <c r="BB2037">
        <v>12</v>
      </c>
      <c r="BC2037" t="s">
        <v>122</v>
      </c>
      <c r="BD2037">
        <v>2025</v>
      </c>
    </row>
    <row r="2038" spans="1:56" x14ac:dyDescent="0.25">
      <c r="A2038">
        <v>22500313</v>
      </c>
      <c r="B2038" t="s">
        <v>96</v>
      </c>
      <c r="C2038" t="s">
        <v>97</v>
      </c>
      <c r="D2038">
        <v>1610612748</v>
      </c>
      <c r="E2038" t="str">
        <f t="shared" si="372"/>
        <v>161061274822500313</v>
      </c>
      <c r="F2038" t="s">
        <v>94</v>
      </c>
      <c r="G2038" t="s">
        <v>95</v>
      </c>
      <c r="H2038">
        <v>1610612746</v>
      </c>
      <c r="I2038" s="4" t="str">
        <f t="shared" si="373"/>
        <v>161061274622500313</v>
      </c>
      <c r="J2038">
        <v>1</v>
      </c>
      <c r="K2038">
        <v>1</v>
      </c>
      <c r="L2038">
        <v>140</v>
      </c>
      <c r="M2038">
        <v>123</v>
      </c>
      <c r="N2038">
        <v>34</v>
      </c>
      <c r="O2038">
        <v>10</v>
      </c>
      <c r="P2038">
        <v>7</v>
      </c>
      <c r="Q2038" s="2">
        <f t="shared" si="374"/>
        <v>0.66489361702127658</v>
      </c>
      <c r="R2038" s="3">
        <f t="shared" si="375"/>
        <v>83.28</v>
      </c>
      <c r="S2038" s="3">
        <f t="shared" si="376"/>
        <v>87.4</v>
      </c>
      <c r="T2038" s="3">
        <f t="shared" si="377"/>
        <v>168.10758885686838</v>
      </c>
      <c r="U2038" s="3">
        <f t="shared" si="378"/>
        <v>140.73226544622423</v>
      </c>
      <c r="V2038" s="3">
        <f t="shared" si="379"/>
        <v>27.375323410644143</v>
      </c>
      <c r="W2038" s="2">
        <f t="shared" si="380"/>
        <v>3.0909090909090908</v>
      </c>
      <c r="X2038">
        <v>100</v>
      </c>
      <c r="Y2038">
        <v>53</v>
      </c>
      <c r="Z2038" s="2">
        <v>0.53</v>
      </c>
      <c r="AA2038">
        <v>46</v>
      </c>
      <c r="AB2038">
        <v>24</v>
      </c>
      <c r="AC2038">
        <f t="shared" si="381"/>
        <v>72</v>
      </c>
      <c r="AD2038" s="2">
        <v>0.52200000000000002</v>
      </c>
      <c r="AE2038">
        <v>12</v>
      </c>
      <c r="AF2038">
        <v>10</v>
      </c>
      <c r="AG2038" s="2">
        <v>0.83299999999999996</v>
      </c>
      <c r="AH2038">
        <v>39</v>
      </c>
      <c r="AI2038">
        <v>11</v>
      </c>
      <c r="AJ2038">
        <v>50</v>
      </c>
      <c r="AK2038">
        <v>25</v>
      </c>
      <c r="AL2038">
        <v>11</v>
      </c>
      <c r="AM2038">
        <v>17</v>
      </c>
      <c r="AN2038">
        <v>240</v>
      </c>
      <c r="AO2038">
        <v>35</v>
      </c>
      <c r="AP2038">
        <v>41</v>
      </c>
      <c r="AQ2038">
        <v>38</v>
      </c>
      <c r="AR2038">
        <v>26</v>
      </c>
      <c r="AS2038">
        <v>38</v>
      </c>
      <c r="AT2038">
        <v>25</v>
      </c>
      <c r="AU2038">
        <v>18</v>
      </c>
      <c r="AV2038">
        <v>46</v>
      </c>
      <c r="AW2038">
        <f t="shared" si="382"/>
        <v>12</v>
      </c>
      <c r="AX2038">
        <f t="shared" si="383"/>
        <v>58</v>
      </c>
      <c r="AY2038" t="s">
        <v>102</v>
      </c>
      <c r="AZ2038" s="1">
        <v>45992.8125</v>
      </c>
      <c r="BA2038" s="1">
        <v>45992</v>
      </c>
      <c r="BB2038">
        <v>12</v>
      </c>
      <c r="BC2038" t="s">
        <v>122</v>
      </c>
      <c r="BD2038">
        <v>2025</v>
      </c>
    </row>
    <row r="2039" spans="1:56" x14ac:dyDescent="0.25">
      <c r="A2039">
        <v>22500313</v>
      </c>
      <c r="B2039" t="s">
        <v>94</v>
      </c>
      <c r="C2039" t="s">
        <v>95</v>
      </c>
      <c r="D2039">
        <v>1610612746</v>
      </c>
      <c r="E2039" t="str">
        <f t="shared" si="372"/>
        <v>161061274622500313</v>
      </c>
      <c r="F2039" t="s">
        <v>96</v>
      </c>
      <c r="G2039" t="s">
        <v>97</v>
      </c>
      <c r="H2039">
        <v>1610612748</v>
      </c>
      <c r="I2039" s="4" t="str">
        <f t="shared" si="373"/>
        <v>161061274822500313</v>
      </c>
      <c r="J2039">
        <v>0</v>
      </c>
      <c r="K2039">
        <v>0</v>
      </c>
      <c r="L2039">
        <v>123</v>
      </c>
      <c r="M2039">
        <v>140</v>
      </c>
      <c r="N2039">
        <v>23</v>
      </c>
      <c r="O2039">
        <v>3</v>
      </c>
      <c r="P2039">
        <v>8</v>
      </c>
      <c r="Q2039" s="2">
        <f t="shared" si="374"/>
        <v>0.55206463195691202</v>
      </c>
      <c r="R2039" s="3">
        <f t="shared" si="375"/>
        <v>87.4</v>
      </c>
      <c r="S2039" s="3">
        <f t="shared" si="376"/>
        <v>83.28</v>
      </c>
      <c r="T2039" s="3">
        <f t="shared" si="377"/>
        <v>140.73226544622423</v>
      </c>
      <c r="U2039" s="3">
        <f t="shared" si="378"/>
        <v>168.10758885686838</v>
      </c>
      <c r="V2039" s="3">
        <f t="shared" si="379"/>
        <v>-27.375323410644143</v>
      </c>
      <c r="W2039" s="2">
        <f t="shared" si="380"/>
        <v>2.0909090909090908</v>
      </c>
      <c r="X2039">
        <v>96</v>
      </c>
      <c r="Y2039">
        <v>43</v>
      </c>
      <c r="Z2039" s="2">
        <v>0.44800000000000001</v>
      </c>
      <c r="AA2039">
        <v>29</v>
      </c>
      <c r="AB2039">
        <v>9</v>
      </c>
      <c r="AC2039">
        <f t="shared" si="381"/>
        <v>27</v>
      </c>
      <c r="AD2039" s="2">
        <v>0.31</v>
      </c>
      <c r="AE2039">
        <v>35</v>
      </c>
      <c r="AF2039">
        <v>28</v>
      </c>
      <c r="AG2039" s="2">
        <v>0.8</v>
      </c>
      <c r="AH2039">
        <v>33</v>
      </c>
      <c r="AI2039">
        <v>13</v>
      </c>
      <c r="AJ2039">
        <v>46</v>
      </c>
      <c r="AK2039">
        <v>10</v>
      </c>
      <c r="AL2039">
        <v>11</v>
      </c>
      <c r="AM2039">
        <v>-17</v>
      </c>
      <c r="AN2039">
        <v>240</v>
      </c>
      <c r="AO2039">
        <v>24</v>
      </c>
      <c r="AP2039">
        <v>32</v>
      </c>
      <c r="AQ2039">
        <v>26</v>
      </c>
      <c r="AR2039">
        <v>41</v>
      </c>
      <c r="AS2039">
        <v>2</v>
      </c>
      <c r="AT2039">
        <v>22</v>
      </c>
      <c r="AU2039">
        <v>25</v>
      </c>
      <c r="AV2039">
        <v>66</v>
      </c>
      <c r="AW2039">
        <f t="shared" si="382"/>
        <v>2</v>
      </c>
      <c r="AX2039">
        <f t="shared" si="383"/>
        <v>68</v>
      </c>
      <c r="AY2039" t="s">
        <v>102</v>
      </c>
      <c r="AZ2039" s="1">
        <v>45992.8125</v>
      </c>
      <c r="BA2039" s="1">
        <v>45992</v>
      </c>
      <c r="BB2039">
        <v>12</v>
      </c>
      <c r="BC2039" t="s">
        <v>122</v>
      </c>
      <c r="BD2039">
        <v>2025</v>
      </c>
    </row>
    <row r="2040" spans="1:56" x14ac:dyDescent="0.25">
      <c r="A2040">
        <v>22500314</v>
      </c>
      <c r="B2040" t="s">
        <v>74</v>
      </c>
      <c r="C2040" t="s">
        <v>75</v>
      </c>
      <c r="D2040">
        <v>1610612753</v>
      </c>
      <c r="E2040" t="str">
        <f t="shared" si="372"/>
        <v>161061275322500314</v>
      </c>
      <c r="F2040" t="s">
        <v>100</v>
      </c>
      <c r="G2040" t="s">
        <v>101</v>
      </c>
      <c r="H2040">
        <v>1610612741</v>
      </c>
      <c r="I2040" s="4" t="str">
        <f t="shared" si="373"/>
        <v>161061274122500314</v>
      </c>
      <c r="J2040">
        <v>1</v>
      </c>
      <c r="K2040">
        <v>1</v>
      </c>
      <c r="L2040">
        <v>125</v>
      </c>
      <c r="M2040">
        <v>120</v>
      </c>
      <c r="N2040">
        <v>25</v>
      </c>
      <c r="O2040">
        <v>11</v>
      </c>
      <c r="P2040">
        <v>12</v>
      </c>
      <c r="Q2040" s="2">
        <f t="shared" si="374"/>
        <v>0.60963714397190794</v>
      </c>
      <c r="R2040" s="3">
        <f t="shared" si="375"/>
        <v>73.52</v>
      </c>
      <c r="S2040" s="3">
        <f t="shared" si="376"/>
        <v>67.680000000000007</v>
      </c>
      <c r="T2040" s="3">
        <f t="shared" si="377"/>
        <v>170.02176278563655</v>
      </c>
      <c r="U2040" s="3">
        <f t="shared" si="378"/>
        <v>177.30496453900707</v>
      </c>
      <c r="V2040" s="3">
        <f t="shared" si="379"/>
        <v>-7.2832017533705198</v>
      </c>
      <c r="W2040" s="2">
        <f t="shared" si="380"/>
        <v>1.4705882352941178</v>
      </c>
      <c r="X2040">
        <v>88</v>
      </c>
      <c r="Y2040">
        <v>45</v>
      </c>
      <c r="Z2040" s="2">
        <v>0.51100000000000001</v>
      </c>
      <c r="AA2040">
        <v>33</v>
      </c>
      <c r="AB2040">
        <v>9</v>
      </c>
      <c r="AC2040">
        <f t="shared" si="381"/>
        <v>27</v>
      </c>
      <c r="AD2040" s="2">
        <v>0.27300000000000002</v>
      </c>
      <c r="AE2040">
        <v>33</v>
      </c>
      <c r="AF2040">
        <v>26</v>
      </c>
      <c r="AG2040" s="2">
        <v>0.78800000000000003</v>
      </c>
      <c r="AH2040">
        <v>34</v>
      </c>
      <c r="AI2040">
        <v>12</v>
      </c>
      <c r="AJ2040">
        <v>46</v>
      </c>
      <c r="AK2040">
        <v>16</v>
      </c>
      <c r="AL2040">
        <v>17</v>
      </c>
      <c r="AM2040">
        <v>5</v>
      </c>
      <c r="AN2040">
        <v>240</v>
      </c>
      <c r="AO2040">
        <v>29</v>
      </c>
      <c r="AP2040">
        <v>24</v>
      </c>
      <c r="AQ2040">
        <v>32</v>
      </c>
      <c r="AR2040">
        <v>40</v>
      </c>
      <c r="AS2040">
        <v>7</v>
      </c>
      <c r="AT2040">
        <v>19</v>
      </c>
      <c r="AU2040">
        <v>25</v>
      </c>
      <c r="AV2040">
        <v>62</v>
      </c>
      <c r="AW2040">
        <f t="shared" si="382"/>
        <v>10</v>
      </c>
      <c r="AX2040">
        <f t="shared" si="383"/>
        <v>72</v>
      </c>
      <c r="AY2040" t="s">
        <v>102</v>
      </c>
      <c r="AZ2040" s="1">
        <v>45992.8125</v>
      </c>
      <c r="BA2040" s="1">
        <v>45992</v>
      </c>
      <c r="BB2040">
        <v>12</v>
      </c>
      <c r="BC2040" t="s">
        <v>122</v>
      </c>
      <c r="BD2040">
        <v>2025</v>
      </c>
    </row>
    <row r="2041" spans="1:56" x14ac:dyDescent="0.25">
      <c r="A2041">
        <v>22500314</v>
      </c>
      <c r="B2041" t="s">
        <v>100</v>
      </c>
      <c r="C2041" t="s">
        <v>101</v>
      </c>
      <c r="D2041">
        <v>1610612741</v>
      </c>
      <c r="E2041" t="str">
        <f t="shared" si="372"/>
        <v>161061274122500314</v>
      </c>
      <c r="F2041" t="s">
        <v>74</v>
      </c>
      <c r="G2041" t="s">
        <v>75</v>
      </c>
      <c r="H2041">
        <v>1610612753</v>
      </c>
      <c r="I2041" s="4" t="str">
        <f t="shared" si="373"/>
        <v>161061275322500314</v>
      </c>
      <c r="J2041">
        <v>0</v>
      </c>
      <c r="K2041">
        <v>0</v>
      </c>
      <c r="L2041">
        <v>120</v>
      </c>
      <c r="M2041">
        <v>125</v>
      </c>
      <c r="N2041">
        <v>30</v>
      </c>
      <c r="O2041">
        <v>4</v>
      </c>
      <c r="P2041">
        <v>9</v>
      </c>
      <c r="Q2041" s="2">
        <f t="shared" si="374"/>
        <v>0.61425061425061422</v>
      </c>
      <c r="R2041" s="3">
        <f t="shared" si="375"/>
        <v>67.680000000000007</v>
      </c>
      <c r="S2041" s="3">
        <f t="shared" si="376"/>
        <v>73.52</v>
      </c>
      <c r="T2041" s="3">
        <f t="shared" si="377"/>
        <v>177.30496453900707</v>
      </c>
      <c r="U2041" s="3">
        <f t="shared" si="378"/>
        <v>170.02176278563655</v>
      </c>
      <c r="V2041" s="3">
        <f t="shared" si="379"/>
        <v>7.2832017533705198</v>
      </c>
      <c r="W2041" s="2">
        <f t="shared" si="380"/>
        <v>1.5</v>
      </c>
      <c r="X2041">
        <v>88</v>
      </c>
      <c r="Y2041">
        <v>44</v>
      </c>
      <c r="Z2041" s="2">
        <v>0.5</v>
      </c>
      <c r="AA2041">
        <v>37</v>
      </c>
      <c r="AB2041">
        <v>16</v>
      </c>
      <c r="AC2041">
        <f t="shared" si="381"/>
        <v>48</v>
      </c>
      <c r="AD2041" s="2">
        <v>0.432</v>
      </c>
      <c r="AE2041">
        <v>22</v>
      </c>
      <c r="AF2041">
        <v>16</v>
      </c>
      <c r="AG2041" s="2">
        <v>0.72699999999999998</v>
      </c>
      <c r="AH2041">
        <v>33</v>
      </c>
      <c r="AI2041">
        <v>10</v>
      </c>
      <c r="AJ2041">
        <v>43</v>
      </c>
      <c r="AK2041">
        <v>23</v>
      </c>
      <c r="AL2041">
        <v>20</v>
      </c>
      <c r="AM2041">
        <v>-5</v>
      </c>
      <c r="AN2041">
        <v>240</v>
      </c>
      <c r="AO2041">
        <v>26</v>
      </c>
      <c r="AP2041">
        <v>27</v>
      </c>
      <c r="AQ2041">
        <v>32</v>
      </c>
      <c r="AR2041">
        <v>35</v>
      </c>
      <c r="AS2041">
        <v>15</v>
      </c>
      <c r="AT2041">
        <v>7</v>
      </c>
      <c r="AU2041">
        <v>19</v>
      </c>
      <c r="AV2041">
        <v>54</v>
      </c>
      <c r="AW2041">
        <f t="shared" si="382"/>
        <v>2</v>
      </c>
      <c r="AX2041">
        <f t="shared" si="383"/>
        <v>56</v>
      </c>
      <c r="AY2041" t="s">
        <v>102</v>
      </c>
      <c r="AZ2041" s="1">
        <v>45992.8125</v>
      </c>
      <c r="BA2041" s="1">
        <v>45992</v>
      </c>
      <c r="BB2041">
        <v>12</v>
      </c>
      <c r="BC2041" t="s">
        <v>122</v>
      </c>
      <c r="BD2041">
        <v>2025</v>
      </c>
    </row>
    <row r="2042" spans="1:56" x14ac:dyDescent="0.25">
      <c r="A2042">
        <v>22500309</v>
      </c>
      <c r="B2042" t="s">
        <v>64</v>
      </c>
      <c r="C2042" t="s">
        <v>65</v>
      </c>
      <c r="D2042">
        <v>1610612765</v>
      </c>
      <c r="E2042" t="str">
        <f t="shared" si="372"/>
        <v>161061276522500309</v>
      </c>
      <c r="F2042" t="s">
        <v>83</v>
      </c>
      <c r="G2042" t="s">
        <v>84</v>
      </c>
      <c r="H2042">
        <v>1610612737</v>
      </c>
      <c r="I2042" s="4" t="str">
        <f t="shared" si="373"/>
        <v>161061273722500309</v>
      </c>
      <c r="J2042">
        <v>1</v>
      </c>
      <c r="K2042">
        <v>1</v>
      </c>
      <c r="L2042">
        <v>99</v>
      </c>
      <c r="M2042">
        <v>98</v>
      </c>
      <c r="N2042">
        <v>18</v>
      </c>
      <c r="O2042">
        <v>9</v>
      </c>
      <c r="P2042">
        <v>11</v>
      </c>
      <c r="Q2042" s="2">
        <f t="shared" si="374"/>
        <v>0.51263463131731568</v>
      </c>
      <c r="R2042" s="3">
        <f t="shared" si="375"/>
        <v>56.56</v>
      </c>
      <c r="S2042" s="3">
        <f t="shared" si="376"/>
        <v>73.84</v>
      </c>
      <c r="T2042" s="3">
        <f t="shared" si="377"/>
        <v>175.03536067892503</v>
      </c>
      <c r="U2042" s="3">
        <f t="shared" si="378"/>
        <v>132.71939328277355</v>
      </c>
      <c r="V2042" s="3">
        <f t="shared" si="379"/>
        <v>42.315967396151478</v>
      </c>
      <c r="W2042" s="2">
        <f t="shared" si="380"/>
        <v>0.81818181818181823</v>
      </c>
      <c r="X2042">
        <v>86</v>
      </c>
      <c r="Y2042">
        <v>38</v>
      </c>
      <c r="Z2042" s="2">
        <v>0.442</v>
      </c>
      <c r="AA2042">
        <v>26</v>
      </c>
      <c r="AB2042">
        <v>5</v>
      </c>
      <c r="AC2042">
        <f t="shared" si="381"/>
        <v>15</v>
      </c>
      <c r="AD2042" s="2">
        <v>0.192</v>
      </c>
      <c r="AE2042">
        <v>24</v>
      </c>
      <c r="AF2042">
        <v>18</v>
      </c>
      <c r="AG2042" s="2">
        <v>0.75</v>
      </c>
      <c r="AH2042">
        <v>42</v>
      </c>
      <c r="AI2042">
        <v>18</v>
      </c>
      <c r="AJ2042">
        <v>60</v>
      </c>
      <c r="AK2042">
        <v>12</v>
      </c>
      <c r="AL2042">
        <v>22</v>
      </c>
      <c r="AM2042">
        <v>1</v>
      </c>
      <c r="AN2042">
        <v>240</v>
      </c>
      <c r="AO2042">
        <v>25</v>
      </c>
      <c r="AP2042">
        <v>25</v>
      </c>
      <c r="AQ2042">
        <v>24</v>
      </c>
      <c r="AR2042">
        <v>25</v>
      </c>
      <c r="AS2042">
        <v>7</v>
      </c>
      <c r="AT2042">
        <v>21</v>
      </c>
      <c r="AU2042">
        <v>17</v>
      </c>
      <c r="AV2042">
        <v>58</v>
      </c>
      <c r="AW2042">
        <f t="shared" si="382"/>
        <v>8</v>
      </c>
      <c r="AX2042">
        <f t="shared" si="383"/>
        <v>66</v>
      </c>
      <c r="AY2042" t="s">
        <v>102</v>
      </c>
      <c r="AZ2042" s="1">
        <v>45992.791666666664</v>
      </c>
      <c r="BA2042" s="1">
        <v>45992</v>
      </c>
      <c r="BB2042">
        <v>12</v>
      </c>
      <c r="BC2042" t="s">
        <v>122</v>
      </c>
      <c r="BD2042">
        <v>2025</v>
      </c>
    </row>
    <row r="2043" spans="1:56" x14ac:dyDescent="0.25">
      <c r="A2043">
        <v>22500309</v>
      </c>
      <c r="B2043" t="s">
        <v>83</v>
      </c>
      <c r="C2043" t="s">
        <v>84</v>
      </c>
      <c r="D2043">
        <v>1610612737</v>
      </c>
      <c r="E2043" t="str">
        <f t="shared" si="372"/>
        <v>161061273722500309</v>
      </c>
      <c r="F2043" t="s">
        <v>64</v>
      </c>
      <c r="G2043" t="s">
        <v>65</v>
      </c>
      <c r="H2043">
        <v>1610612765</v>
      </c>
      <c r="I2043" s="4" t="str">
        <f t="shared" si="373"/>
        <v>161061276522500309</v>
      </c>
      <c r="J2043">
        <v>0</v>
      </c>
      <c r="K2043">
        <v>0</v>
      </c>
      <c r="L2043">
        <v>98</v>
      </c>
      <c r="M2043">
        <v>99</v>
      </c>
      <c r="N2043">
        <v>27</v>
      </c>
      <c r="O2043">
        <v>4</v>
      </c>
      <c r="P2043">
        <v>15</v>
      </c>
      <c r="Q2043" s="2">
        <f t="shared" si="374"/>
        <v>0.52216538789428812</v>
      </c>
      <c r="R2043" s="3">
        <f t="shared" si="375"/>
        <v>73.84</v>
      </c>
      <c r="S2043" s="3">
        <f t="shared" si="376"/>
        <v>56.56</v>
      </c>
      <c r="T2043" s="3">
        <f t="shared" si="377"/>
        <v>132.71939328277355</v>
      </c>
      <c r="U2043" s="3">
        <f t="shared" si="378"/>
        <v>175.03536067892503</v>
      </c>
      <c r="V2043" s="3">
        <f t="shared" si="379"/>
        <v>-42.315967396151478</v>
      </c>
      <c r="W2043" s="2">
        <f t="shared" si="380"/>
        <v>2.0769230769230771</v>
      </c>
      <c r="X2043">
        <v>89</v>
      </c>
      <c r="Y2043">
        <v>38</v>
      </c>
      <c r="Z2043" s="2">
        <v>0.42699999999999999</v>
      </c>
      <c r="AA2043">
        <v>40</v>
      </c>
      <c r="AB2043">
        <v>14</v>
      </c>
      <c r="AC2043">
        <f t="shared" si="381"/>
        <v>42</v>
      </c>
      <c r="AD2043" s="2">
        <v>0.35</v>
      </c>
      <c r="AE2043">
        <v>11</v>
      </c>
      <c r="AF2043">
        <v>8</v>
      </c>
      <c r="AG2043" s="2">
        <v>0.72699999999999998</v>
      </c>
      <c r="AH2043">
        <v>27</v>
      </c>
      <c r="AI2043">
        <v>7</v>
      </c>
      <c r="AJ2043">
        <v>34</v>
      </c>
      <c r="AK2043">
        <v>16</v>
      </c>
      <c r="AL2043">
        <v>13</v>
      </c>
      <c r="AM2043">
        <v>-1</v>
      </c>
      <c r="AN2043">
        <v>240</v>
      </c>
      <c r="AO2043">
        <v>27</v>
      </c>
      <c r="AP2043">
        <v>22</v>
      </c>
      <c r="AQ2043">
        <v>19</v>
      </c>
      <c r="AR2043">
        <v>30</v>
      </c>
      <c r="AS2043">
        <v>5</v>
      </c>
      <c r="AT2043">
        <v>13</v>
      </c>
      <c r="AU2043">
        <v>20</v>
      </c>
      <c r="AV2043">
        <v>42</v>
      </c>
      <c r="AW2043">
        <f t="shared" si="382"/>
        <v>6</v>
      </c>
      <c r="AX2043">
        <f t="shared" si="383"/>
        <v>48</v>
      </c>
      <c r="AY2043" t="s">
        <v>102</v>
      </c>
      <c r="AZ2043" s="1">
        <v>45992.791666666664</v>
      </c>
      <c r="BA2043" s="1">
        <v>45992</v>
      </c>
      <c r="BB2043">
        <v>12</v>
      </c>
      <c r="BC2043" t="s">
        <v>122</v>
      </c>
      <c r="BD2043">
        <v>2025</v>
      </c>
    </row>
    <row r="2044" spans="1:56" x14ac:dyDescent="0.25">
      <c r="A2044">
        <v>22500310</v>
      </c>
      <c r="B2044" t="s">
        <v>62</v>
      </c>
      <c r="C2044" t="s">
        <v>63</v>
      </c>
      <c r="D2044">
        <v>1610612739</v>
      </c>
      <c r="E2044" t="str">
        <f t="shared" si="372"/>
        <v>161061273922500310</v>
      </c>
      <c r="F2044" t="s">
        <v>113</v>
      </c>
      <c r="G2044" t="s">
        <v>114</v>
      </c>
      <c r="H2044">
        <v>1610612754</v>
      </c>
      <c r="I2044" s="4" t="str">
        <f t="shared" si="373"/>
        <v>161061275422500310</v>
      </c>
      <c r="J2044">
        <v>0</v>
      </c>
      <c r="K2044">
        <v>1</v>
      </c>
      <c r="L2044">
        <v>135</v>
      </c>
      <c r="M2044">
        <v>119</v>
      </c>
      <c r="N2044">
        <v>27</v>
      </c>
      <c r="O2044">
        <v>8</v>
      </c>
      <c r="P2044">
        <v>7</v>
      </c>
      <c r="Q2044" s="2">
        <f t="shared" si="374"/>
        <v>0.60942578548212345</v>
      </c>
      <c r="R2044" s="3">
        <f t="shared" si="375"/>
        <v>83.76</v>
      </c>
      <c r="S2044" s="3">
        <f t="shared" si="376"/>
        <v>73.28</v>
      </c>
      <c r="T2044" s="3">
        <f t="shared" si="377"/>
        <v>161.17478510028653</v>
      </c>
      <c r="U2044" s="3">
        <f t="shared" si="378"/>
        <v>162.39082969432314</v>
      </c>
      <c r="V2044" s="3">
        <f t="shared" si="379"/>
        <v>-1.2160445940366174</v>
      </c>
      <c r="W2044" s="2">
        <f t="shared" si="380"/>
        <v>3.375</v>
      </c>
      <c r="X2044">
        <v>98</v>
      </c>
      <c r="Y2044">
        <v>50</v>
      </c>
      <c r="Z2044" s="2">
        <v>0.51</v>
      </c>
      <c r="AA2044">
        <v>40</v>
      </c>
      <c r="AB2044">
        <v>14</v>
      </c>
      <c r="AC2044">
        <f t="shared" si="381"/>
        <v>42</v>
      </c>
      <c r="AD2044" s="2">
        <v>0.35</v>
      </c>
      <c r="AE2044">
        <v>29</v>
      </c>
      <c r="AF2044">
        <v>21</v>
      </c>
      <c r="AG2044" s="2">
        <v>0.72399999999999998</v>
      </c>
      <c r="AH2044">
        <v>29</v>
      </c>
      <c r="AI2044">
        <v>19</v>
      </c>
      <c r="AJ2044">
        <v>48</v>
      </c>
      <c r="AK2044">
        <v>28</v>
      </c>
      <c r="AL2044">
        <v>8</v>
      </c>
      <c r="AM2044">
        <v>16</v>
      </c>
      <c r="AN2044">
        <v>240</v>
      </c>
      <c r="AO2044">
        <v>37</v>
      </c>
      <c r="AP2044">
        <v>29</v>
      </c>
      <c r="AQ2044">
        <v>33</v>
      </c>
      <c r="AR2044">
        <v>36</v>
      </c>
      <c r="AS2044">
        <v>21</v>
      </c>
      <c r="AT2044">
        <v>16</v>
      </c>
      <c r="AU2044">
        <v>17</v>
      </c>
      <c r="AV2044">
        <v>62</v>
      </c>
      <c r="AW2044">
        <f t="shared" si="382"/>
        <v>10</v>
      </c>
      <c r="AX2044">
        <f t="shared" si="383"/>
        <v>72</v>
      </c>
      <c r="AY2044" t="s">
        <v>102</v>
      </c>
      <c r="AZ2044" s="1">
        <v>45992.791666666664</v>
      </c>
      <c r="BA2044" s="1">
        <v>45992</v>
      </c>
      <c r="BB2044">
        <v>12</v>
      </c>
      <c r="BC2044" t="s">
        <v>122</v>
      </c>
      <c r="BD2044">
        <v>2025</v>
      </c>
    </row>
    <row r="2045" spans="1:56" x14ac:dyDescent="0.25">
      <c r="A2045">
        <v>22500310</v>
      </c>
      <c r="B2045" t="s">
        <v>113</v>
      </c>
      <c r="C2045" t="s">
        <v>114</v>
      </c>
      <c r="D2045">
        <v>1610612754</v>
      </c>
      <c r="E2045" t="str">
        <f t="shared" si="372"/>
        <v>161061275422500310</v>
      </c>
      <c r="F2045" t="s">
        <v>62</v>
      </c>
      <c r="G2045" t="s">
        <v>63</v>
      </c>
      <c r="H2045">
        <v>1610612739</v>
      </c>
      <c r="I2045" s="4" t="str">
        <f t="shared" si="373"/>
        <v>161061273922500310</v>
      </c>
      <c r="J2045">
        <v>1</v>
      </c>
      <c r="K2045">
        <v>0</v>
      </c>
      <c r="L2045">
        <v>119</v>
      </c>
      <c r="M2045">
        <v>135</v>
      </c>
      <c r="N2045">
        <v>19</v>
      </c>
      <c r="O2045">
        <v>6</v>
      </c>
      <c r="P2045">
        <v>5</v>
      </c>
      <c r="Q2045" s="2">
        <f t="shared" si="374"/>
        <v>0.58748025276461291</v>
      </c>
      <c r="R2045" s="3">
        <f t="shared" si="375"/>
        <v>73.28</v>
      </c>
      <c r="S2045" s="3">
        <f t="shared" si="376"/>
        <v>83.76</v>
      </c>
      <c r="T2045" s="3">
        <f t="shared" si="377"/>
        <v>162.39082969432314</v>
      </c>
      <c r="U2045" s="3">
        <f t="shared" si="378"/>
        <v>161.17478510028653</v>
      </c>
      <c r="V2045" s="3">
        <f t="shared" si="379"/>
        <v>1.2160445940366174</v>
      </c>
      <c r="W2045" s="2">
        <f t="shared" si="380"/>
        <v>1.3571428571428572</v>
      </c>
      <c r="X2045">
        <v>85</v>
      </c>
      <c r="Y2045">
        <v>41</v>
      </c>
      <c r="Z2045" s="2">
        <v>0.48199999999999998</v>
      </c>
      <c r="AA2045">
        <v>30</v>
      </c>
      <c r="AB2045">
        <v>10</v>
      </c>
      <c r="AC2045">
        <f t="shared" si="381"/>
        <v>30</v>
      </c>
      <c r="AD2045" s="2">
        <v>0.33300000000000002</v>
      </c>
      <c r="AE2045">
        <v>37</v>
      </c>
      <c r="AF2045">
        <v>27</v>
      </c>
      <c r="AG2045" s="2">
        <v>0.73</v>
      </c>
      <c r="AH2045">
        <v>22</v>
      </c>
      <c r="AI2045">
        <v>14</v>
      </c>
      <c r="AJ2045">
        <v>36</v>
      </c>
      <c r="AK2045">
        <v>22</v>
      </c>
      <c r="AL2045">
        <v>14</v>
      </c>
      <c r="AM2045">
        <v>-16</v>
      </c>
      <c r="AN2045">
        <v>240</v>
      </c>
      <c r="AO2045">
        <v>25</v>
      </c>
      <c r="AP2045">
        <v>29</v>
      </c>
      <c r="AQ2045">
        <v>36</v>
      </c>
      <c r="AR2045">
        <v>29</v>
      </c>
      <c r="AS2045">
        <v>2</v>
      </c>
      <c r="AT2045">
        <v>14</v>
      </c>
      <c r="AU2045">
        <v>13</v>
      </c>
      <c r="AV2045">
        <v>58</v>
      </c>
      <c r="AW2045">
        <f t="shared" si="382"/>
        <v>4</v>
      </c>
      <c r="AX2045">
        <f t="shared" si="383"/>
        <v>62</v>
      </c>
      <c r="AY2045" t="s">
        <v>102</v>
      </c>
      <c r="AZ2045" s="1">
        <v>45992.791666666664</v>
      </c>
      <c r="BA2045" s="1">
        <v>45992</v>
      </c>
      <c r="BB2045">
        <v>12</v>
      </c>
      <c r="BC2045" t="s">
        <v>122</v>
      </c>
      <c r="BD2045">
        <v>2025</v>
      </c>
    </row>
    <row r="2046" spans="1:56" x14ac:dyDescent="0.25">
      <c r="A2046">
        <v>22500311</v>
      </c>
      <c r="B2046" t="s">
        <v>111</v>
      </c>
      <c r="C2046" t="s">
        <v>112</v>
      </c>
      <c r="D2046">
        <v>1610612764</v>
      </c>
      <c r="E2046" t="str">
        <f t="shared" si="372"/>
        <v>161061276422500311</v>
      </c>
      <c r="F2046" t="s">
        <v>115</v>
      </c>
      <c r="G2046" t="s">
        <v>116</v>
      </c>
      <c r="H2046">
        <v>1610612749</v>
      </c>
      <c r="I2046" s="4" t="str">
        <f t="shared" si="373"/>
        <v>161061274922500311</v>
      </c>
      <c r="J2046">
        <v>1</v>
      </c>
      <c r="K2046">
        <v>1</v>
      </c>
      <c r="L2046">
        <v>129</v>
      </c>
      <c r="M2046">
        <v>126</v>
      </c>
      <c r="N2046">
        <v>29</v>
      </c>
      <c r="O2046">
        <v>4</v>
      </c>
      <c r="P2046">
        <v>9</v>
      </c>
      <c r="Q2046" s="2">
        <f t="shared" si="374"/>
        <v>0.59392265193370164</v>
      </c>
      <c r="R2046" s="3">
        <f t="shared" si="375"/>
        <v>84.6</v>
      </c>
      <c r="S2046" s="3">
        <f t="shared" si="376"/>
        <v>70.239999999999995</v>
      </c>
      <c r="T2046" s="3">
        <f t="shared" si="377"/>
        <v>152.48226950354612</v>
      </c>
      <c r="U2046" s="3">
        <f t="shared" si="378"/>
        <v>179.3849658314351</v>
      </c>
      <c r="V2046" s="3">
        <f t="shared" si="379"/>
        <v>-26.902696327888975</v>
      </c>
      <c r="W2046" s="2">
        <f t="shared" si="380"/>
        <v>2.9</v>
      </c>
      <c r="X2046">
        <v>102</v>
      </c>
      <c r="Y2046">
        <v>53</v>
      </c>
      <c r="Z2046" s="2">
        <v>0.52</v>
      </c>
      <c r="AA2046">
        <v>36</v>
      </c>
      <c r="AB2046">
        <v>13</v>
      </c>
      <c r="AC2046">
        <f t="shared" si="381"/>
        <v>39</v>
      </c>
      <c r="AD2046" s="2">
        <v>0.36099999999999999</v>
      </c>
      <c r="AE2046">
        <v>15</v>
      </c>
      <c r="AF2046">
        <v>10</v>
      </c>
      <c r="AG2046" s="2">
        <v>0.66700000000000004</v>
      </c>
      <c r="AH2046">
        <v>27</v>
      </c>
      <c r="AI2046">
        <v>14</v>
      </c>
      <c r="AJ2046">
        <v>41</v>
      </c>
      <c r="AK2046">
        <v>17</v>
      </c>
      <c r="AL2046">
        <v>10</v>
      </c>
      <c r="AM2046">
        <v>3</v>
      </c>
      <c r="AN2046">
        <v>240</v>
      </c>
      <c r="AO2046">
        <v>28</v>
      </c>
      <c r="AP2046">
        <v>30</v>
      </c>
      <c r="AQ2046">
        <v>33</v>
      </c>
      <c r="AR2046">
        <v>38</v>
      </c>
      <c r="AS2046">
        <v>6</v>
      </c>
      <c r="AT2046">
        <v>11</v>
      </c>
      <c r="AU2046">
        <v>17</v>
      </c>
      <c r="AV2046">
        <v>60</v>
      </c>
      <c r="AW2046">
        <f t="shared" si="382"/>
        <v>20</v>
      </c>
      <c r="AX2046">
        <f t="shared" si="383"/>
        <v>80</v>
      </c>
      <c r="AY2046" t="s">
        <v>102</v>
      </c>
      <c r="AZ2046" s="1">
        <v>45992.791666666664</v>
      </c>
      <c r="BA2046" s="1">
        <v>45992</v>
      </c>
      <c r="BB2046">
        <v>12</v>
      </c>
      <c r="BC2046" t="s">
        <v>122</v>
      </c>
      <c r="BD2046">
        <v>2025</v>
      </c>
    </row>
    <row r="2047" spans="1:56" x14ac:dyDescent="0.25">
      <c r="A2047">
        <v>22500311</v>
      </c>
      <c r="B2047" t="s">
        <v>115</v>
      </c>
      <c r="C2047" t="s">
        <v>116</v>
      </c>
      <c r="D2047">
        <v>1610612749</v>
      </c>
      <c r="E2047" t="str">
        <f t="shared" si="372"/>
        <v>161061274922500311</v>
      </c>
      <c r="F2047" t="s">
        <v>111</v>
      </c>
      <c r="G2047" t="s">
        <v>112</v>
      </c>
      <c r="H2047">
        <v>1610612764</v>
      </c>
      <c r="I2047" s="4" t="str">
        <f t="shared" si="373"/>
        <v>161061276422500311</v>
      </c>
      <c r="J2047">
        <v>0</v>
      </c>
      <c r="K2047">
        <v>0</v>
      </c>
      <c r="L2047">
        <v>126</v>
      </c>
      <c r="M2047">
        <v>129</v>
      </c>
      <c r="N2047">
        <v>29</v>
      </c>
      <c r="O2047">
        <v>4</v>
      </c>
      <c r="P2047">
        <v>5</v>
      </c>
      <c r="Q2047" s="2">
        <f t="shared" si="374"/>
        <v>0.67567567567567566</v>
      </c>
      <c r="R2047" s="3">
        <f t="shared" si="375"/>
        <v>70.239999999999995</v>
      </c>
      <c r="S2047" s="3">
        <f t="shared" si="376"/>
        <v>84.6</v>
      </c>
      <c r="T2047" s="3">
        <f t="shared" si="377"/>
        <v>179.3849658314351</v>
      </c>
      <c r="U2047" s="3">
        <f t="shared" si="378"/>
        <v>152.48226950354612</v>
      </c>
      <c r="V2047" s="3">
        <f t="shared" si="379"/>
        <v>26.902696327888975</v>
      </c>
      <c r="W2047" s="2">
        <f t="shared" si="380"/>
        <v>1.8125</v>
      </c>
      <c r="X2047">
        <v>84</v>
      </c>
      <c r="Y2047">
        <v>46</v>
      </c>
      <c r="Z2047" s="2">
        <v>0.54800000000000004</v>
      </c>
      <c r="AA2047">
        <v>38</v>
      </c>
      <c r="AB2047">
        <v>21</v>
      </c>
      <c r="AC2047">
        <f t="shared" si="381"/>
        <v>63</v>
      </c>
      <c r="AD2047" s="2">
        <v>0.55300000000000005</v>
      </c>
      <c r="AE2047">
        <v>21</v>
      </c>
      <c r="AF2047">
        <v>13</v>
      </c>
      <c r="AG2047" s="2">
        <v>0.61899999999999999</v>
      </c>
      <c r="AH2047">
        <v>28</v>
      </c>
      <c r="AI2047">
        <v>7</v>
      </c>
      <c r="AJ2047">
        <v>35</v>
      </c>
      <c r="AK2047">
        <v>16</v>
      </c>
      <c r="AL2047">
        <v>16</v>
      </c>
      <c r="AM2047">
        <v>-3</v>
      </c>
      <c r="AN2047">
        <v>240</v>
      </c>
      <c r="AO2047">
        <v>34</v>
      </c>
      <c r="AP2047">
        <v>32</v>
      </c>
      <c r="AQ2047">
        <v>28</v>
      </c>
      <c r="AR2047">
        <v>32</v>
      </c>
      <c r="AS2047">
        <v>16</v>
      </c>
      <c r="AT2047">
        <v>14</v>
      </c>
      <c r="AU2047">
        <v>18</v>
      </c>
      <c r="AV2047">
        <v>34</v>
      </c>
      <c r="AW2047">
        <f t="shared" si="382"/>
        <v>16</v>
      </c>
      <c r="AX2047">
        <f t="shared" si="383"/>
        <v>50</v>
      </c>
      <c r="AY2047" t="s">
        <v>102</v>
      </c>
      <c r="AZ2047" s="1">
        <v>45992.791666666664</v>
      </c>
      <c r="BA2047" s="1">
        <v>45992</v>
      </c>
      <c r="BB2047">
        <v>12</v>
      </c>
      <c r="BC2047" t="s">
        <v>122</v>
      </c>
      <c r="BD2047">
        <v>2025</v>
      </c>
    </row>
    <row r="2048" spans="1:56" x14ac:dyDescent="0.25">
      <c r="A2048">
        <v>22500308</v>
      </c>
      <c r="B2048" t="s">
        <v>68</v>
      </c>
      <c r="C2048" t="s">
        <v>69</v>
      </c>
      <c r="D2048">
        <v>1610612747</v>
      </c>
      <c r="E2048" t="str">
        <f t="shared" si="372"/>
        <v>161061274722500308</v>
      </c>
      <c r="F2048" t="s">
        <v>105</v>
      </c>
      <c r="G2048" t="s">
        <v>106</v>
      </c>
      <c r="H2048">
        <v>1610612740</v>
      </c>
      <c r="I2048" s="4" t="str">
        <f t="shared" si="373"/>
        <v>161061274022500308</v>
      </c>
      <c r="J2048">
        <v>1</v>
      </c>
      <c r="K2048">
        <v>1</v>
      </c>
      <c r="L2048">
        <v>133</v>
      </c>
      <c r="M2048">
        <v>121</v>
      </c>
      <c r="N2048">
        <v>26</v>
      </c>
      <c r="O2048">
        <v>10</v>
      </c>
      <c r="P2048">
        <v>4</v>
      </c>
      <c r="Q2048" s="2">
        <f t="shared" si="374"/>
        <v>0.63844086021505375</v>
      </c>
      <c r="R2048" s="3">
        <f t="shared" si="375"/>
        <v>85.16</v>
      </c>
      <c r="S2048" s="3">
        <f t="shared" si="376"/>
        <v>83.8</v>
      </c>
      <c r="T2048" s="3">
        <f t="shared" si="377"/>
        <v>156.17660873649601</v>
      </c>
      <c r="U2048" s="3">
        <f t="shared" si="378"/>
        <v>144.39140811455849</v>
      </c>
      <c r="V2048" s="3">
        <f t="shared" si="379"/>
        <v>11.78520062193752</v>
      </c>
      <c r="W2048" s="2">
        <f t="shared" si="380"/>
        <v>3.25</v>
      </c>
      <c r="X2048">
        <v>87</v>
      </c>
      <c r="Y2048">
        <v>42</v>
      </c>
      <c r="Z2048" s="2">
        <v>0.48299999999999998</v>
      </c>
      <c r="AA2048">
        <v>41</v>
      </c>
      <c r="AB2048">
        <v>15</v>
      </c>
      <c r="AC2048">
        <f t="shared" si="381"/>
        <v>45</v>
      </c>
      <c r="AD2048" s="2">
        <v>0.36599999999999999</v>
      </c>
      <c r="AE2048">
        <v>39</v>
      </c>
      <c r="AF2048">
        <v>34</v>
      </c>
      <c r="AG2048" s="2">
        <v>0.872</v>
      </c>
      <c r="AH2048">
        <v>35</v>
      </c>
      <c r="AI2048">
        <v>11</v>
      </c>
      <c r="AJ2048">
        <v>46</v>
      </c>
      <c r="AK2048">
        <v>14</v>
      </c>
      <c r="AL2048">
        <v>8</v>
      </c>
      <c r="AM2048">
        <v>12</v>
      </c>
      <c r="AN2048">
        <v>240</v>
      </c>
      <c r="AO2048">
        <v>46</v>
      </c>
      <c r="AP2048">
        <v>31</v>
      </c>
      <c r="AQ2048">
        <v>31</v>
      </c>
      <c r="AR2048">
        <v>25</v>
      </c>
      <c r="AS2048">
        <v>26</v>
      </c>
      <c r="AT2048">
        <v>17</v>
      </c>
      <c r="AU2048">
        <v>13</v>
      </c>
      <c r="AV2048">
        <v>46</v>
      </c>
      <c r="AW2048">
        <f t="shared" si="382"/>
        <v>8</v>
      </c>
      <c r="AX2048">
        <f t="shared" si="383"/>
        <v>54</v>
      </c>
      <c r="AY2048" t="s">
        <v>102</v>
      </c>
      <c r="AZ2048" s="1">
        <v>45991.895833333336</v>
      </c>
      <c r="BA2048" s="1">
        <v>45991</v>
      </c>
      <c r="BB2048">
        <v>11</v>
      </c>
      <c r="BC2048" t="s">
        <v>124</v>
      </c>
      <c r="BD2048">
        <v>2025</v>
      </c>
    </row>
    <row r="2049" spans="1:56" x14ac:dyDescent="0.25">
      <c r="A2049">
        <v>22500308</v>
      </c>
      <c r="B2049" t="s">
        <v>105</v>
      </c>
      <c r="C2049" t="s">
        <v>106</v>
      </c>
      <c r="D2049">
        <v>1610612740</v>
      </c>
      <c r="E2049" t="str">
        <f t="shared" si="372"/>
        <v>161061274022500308</v>
      </c>
      <c r="F2049" t="s">
        <v>68</v>
      </c>
      <c r="G2049" t="s">
        <v>69</v>
      </c>
      <c r="H2049">
        <v>1610612747</v>
      </c>
      <c r="I2049" s="4" t="str">
        <f t="shared" si="373"/>
        <v>161061274722500308</v>
      </c>
      <c r="J2049">
        <v>0</v>
      </c>
      <c r="K2049">
        <v>0</v>
      </c>
      <c r="L2049">
        <v>121</v>
      </c>
      <c r="M2049">
        <v>133</v>
      </c>
      <c r="N2049">
        <v>23</v>
      </c>
      <c r="O2049">
        <v>1</v>
      </c>
      <c r="P2049">
        <v>6</v>
      </c>
      <c r="Q2049" s="2">
        <f t="shared" si="374"/>
        <v>0.60621242484969939</v>
      </c>
      <c r="R2049" s="3">
        <f t="shared" si="375"/>
        <v>83.8</v>
      </c>
      <c r="S2049" s="3">
        <f t="shared" si="376"/>
        <v>85.16</v>
      </c>
      <c r="T2049" s="3">
        <f t="shared" si="377"/>
        <v>144.39140811455849</v>
      </c>
      <c r="U2049" s="3">
        <f t="shared" si="378"/>
        <v>156.17660873649601</v>
      </c>
      <c r="V2049" s="3">
        <f t="shared" si="379"/>
        <v>-11.78520062193752</v>
      </c>
      <c r="W2049" s="2">
        <f t="shared" si="380"/>
        <v>2.875</v>
      </c>
      <c r="X2049">
        <v>91</v>
      </c>
      <c r="Y2049">
        <v>46</v>
      </c>
      <c r="Z2049" s="2">
        <v>0.505</v>
      </c>
      <c r="AA2049">
        <v>26</v>
      </c>
      <c r="AB2049">
        <v>13</v>
      </c>
      <c r="AC2049">
        <f t="shared" si="381"/>
        <v>39</v>
      </c>
      <c r="AD2049" s="2">
        <v>0.5</v>
      </c>
      <c r="AE2049">
        <v>20</v>
      </c>
      <c r="AF2049">
        <v>16</v>
      </c>
      <c r="AG2049" s="2">
        <v>0.8</v>
      </c>
      <c r="AH2049">
        <v>32</v>
      </c>
      <c r="AI2049">
        <v>8</v>
      </c>
      <c r="AJ2049">
        <v>40</v>
      </c>
      <c r="AK2049">
        <v>27</v>
      </c>
      <c r="AL2049">
        <v>8</v>
      </c>
      <c r="AM2049">
        <v>-12</v>
      </c>
      <c r="AN2049">
        <v>240</v>
      </c>
      <c r="AO2049">
        <v>27</v>
      </c>
      <c r="AP2049">
        <v>30</v>
      </c>
      <c r="AQ2049">
        <v>35</v>
      </c>
      <c r="AR2049">
        <v>29</v>
      </c>
      <c r="AS2049">
        <v>0</v>
      </c>
      <c r="AT2049">
        <v>25</v>
      </c>
      <c r="AU2049">
        <v>11</v>
      </c>
      <c r="AV2049">
        <v>62</v>
      </c>
      <c r="AW2049">
        <f t="shared" si="382"/>
        <v>4</v>
      </c>
      <c r="AX2049">
        <f t="shared" si="383"/>
        <v>66</v>
      </c>
      <c r="AY2049" t="s">
        <v>102</v>
      </c>
      <c r="AZ2049" s="1">
        <v>45991.895833333336</v>
      </c>
      <c r="BA2049" s="1">
        <v>45991</v>
      </c>
      <c r="BB2049">
        <v>11</v>
      </c>
      <c r="BC2049" t="s">
        <v>124</v>
      </c>
      <c r="BD2049">
        <v>2025</v>
      </c>
    </row>
    <row r="2050" spans="1:56" x14ac:dyDescent="0.25">
      <c r="A2050">
        <v>22500307</v>
      </c>
      <c r="B2050" t="s">
        <v>103</v>
      </c>
      <c r="C2050" t="s">
        <v>104</v>
      </c>
      <c r="D2050">
        <v>1610612763</v>
      </c>
      <c r="E2050" t="str">
        <f t="shared" ref="E2050:E2113" si="384">D2050:D4693&amp;A2050:A4693</f>
        <v>161061276322500307</v>
      </c>
      <c r="F2050" t="s">
        <v>109</v>
      </c>
      <c r="G2050" t="s">
        <v>110</v>
      </c>
      <c r="H2050">
        <v>1610612758</v>
      </c>
      <c r="I2050" s="4" t="str">
        <f t="shared" ref="I2050:I2113" si="385">H2050:H4693&amp;A2050:A4693</f>
        <v>161061275822500307</v>
      </c>
      <c r="J2050">
        <v>0</v>
      </c>
      <c r="K2050">
        <v>1</v>
      </c>
      <c r="L2050">
        <v>115</v>
      </c>
      <c r="M2050">
        <v>107</v>
      </c>
      <c r="N2050">
        <v>28</v>
      </c>
      <c r="O2050">
        <v>7</v>
      </c>
      <c r="P2050">
        <v>4</v>
      </c>
      <c r="Q2050" s="2">
        <f t="shared" ref="Q2050:Q2113" si="386">IF((2*(X2050 + 0.44 * AE2050))=0,0,L2050 / (2*(X2050 + 0.44 * AE2050)))</f>
        <v>0.60096153846153844</v>
      </c>
      <c r="R2050" s="3">
        <f t="shared" ref="R2050:R2113" si="387">X2050 + 0.44 * AE2050 - AI2050 - AL2050</f>
        <v>59.680000000000007</v>
      </c>
      <c r="S2050" s="3">
        <f t="shared" ref="S2050:S2113" si="388">INDEX(X:X,MATCH(I2050,E:E,0))
+0.44*INDEX(AE:AE,MATCH(I2050,E:E,0))
-INDEX(AI:AI,MATCH(I2050,E:E,0))
-INDEX(AL:AL,MATCH(I2050,E:E,0))</f>
        <v>85.68</v>
      </c>
      <c r="T2050" s="3">
        <f t="shared" ref="T2050:T2113" si="389">(L2050/R2050)*100</f>
        <v>192.69436997319031</v>
      </c>
      <c r="U2050" s="3">
        <f t="shared" ref="U2050:U2113" si="390">(M2050/S2050)*100</f>
        <v>124.88328664799253</v>
      </c>
      <c r="V2050" s="3">
        <f t="shared" ref="V2050:V2113" si="391">T2050-U2050</f>
        <v>67.811083325197771</v>
      </c>
      <c r="W2050" s="2">
        <f t="shared" ref="W2050:W2113" si="392">N2050/IF(AL2050=0,1,AL2050)</f>
        <v>1.2173913043478262</v>
      </c>
      <c r="X2050">
        <v>86</v>
      </c>
      <c r="Y2050">
        <v>45</v>
      </c>
      <c r="Z2050" s="2">
        <v>0.52300000000000002</v>
      </c>
      <c r="AA2050">
        <v>24</v>
      </c>
      <c r="AB2050">
        <v>9</v>
      </c>
      <c r="AC2050">
        <f t="shared" ref="AC2050:AC2113" si="393">AB2050*3</f>
        <v>27</v>
      </c>
      <c r="AD2050" s="2">
        <v>0.375</v>
      </c>
      <c r="AE2050">
        <v>22</v>
      </c>
      <c r="AF2050">
        <v>16</v>
      </c>
      <c r="AG2050" s="2">
        <v>0.72699999999999998</v>
      </c>
      <c r="AH2050">
        <v>39</v>
      </c>
      <c r="AI2050">
        <v>13</v>
      </c>
      <c r="AJ2050">
        <v>52</v>
      </c>
      <c r="AK2050">
        <v>22</v>
      </c>
      <c r="AL2050">
        <v>23</v>
      </c>
      <c r="AM2050">
        <v>8</v>
      </c>
      <c r="AN2050">
        <v>240</v>
      </c>
      <c r="AO2050">
        <v>31</v>
      </c>
      <c r="AP2050">
        <v>31</v>
      </c>
      <c r="AQ2050">
        <v>21</v>
      </c>
      <c r="AR2050">
        <v>32</v>
      </c>
      <c r="AS2050">
        <v>13</v>
      </c>
      <c r="AT2050">
        <v>5</v>
      </c>
      <c r="AU2050">
        <v>7</v>
      </c>
      <c r="AV2050">
        <v>62</v>
      </c>
      <c r="AW2050">
        <f t="shared" ref="AW2050:AW2113" si="394">L2050-(AV2050+AC2050+AF2050)</f>
        <v>10</v>
      </c>
      <c r="AX2050">
        <f t="shared" ref="AX2050:AX2113" si="395">AV2050+AW2050</f>
        <v>72</v>
      </c>
      <c r="AY2050" t="s">
        <v>102</v>
      </c>
      <c r="AZ2050" s="1">
        <v>45991.875</v>
      </c>
      <c r="BA2050" s="1">
        <v>45991</v>
      </c>
      <c r="BB2050">
        <v>11</v>
      </c>
      <c r="BC2050" t="s">
        <v>124</v>
      </c>
      <c r="BD2050">
        <v>2025</v>
      </c>
    </row>
    <row r="2051" spans="1:56" x14ac:dyDescent="0.25">
      <c r="A2051">
        <v>22500307</v>
      </c>
      <c r="B2051" t="s">
        <v>109</v>
      </c>
      <c r="C2051" t="s">
        <v>110</v>
      </c>
      <c r="D2051">
        <v>1610612758</v>
      </c>
      <c r="E2051" t="str">
        <f t="shared" si="384"/>
        <v>161061275822500307</v>
      </c>
      <c r="F2051" t="s">
        <v>103</v>
      </c>
      <c r="G2051" t="s">
        <v>104</v>
      </c>
      <c r="H2051">
        <v>1610612763</v>
      </c>
      <c r="I2051" s="4" t="str">
        <f t="shared" si="385"/>
        <v>161061276322500307</v>
      </c>
      <c r="J2051">
        <v>1</v>
      </c>
      <c r="K2051">
        <v>0</v>
      </c>
      <c r="L2051">
        <v>107</v>
      </c>
      <c r="M2051">
        <v>115</v>
      </c>
      <c r="N2051">
        <v>25</v>
      </c>
      <c r="O2051">
        <v>7</v>
      </c>
      <c r="P2051">
        <v>14</v>
      </c>
      <c r="Q2051" s="2">
        <f t="shared" si="386"/>
        <v>0.51601080246913578</v>
      </c>
      <c r="R2051" s="3">
        <f t="shared" si="387"/>
        <v>85.68</v>
      </c>
      <c r="S2051" s="3">
        <f t="shared" si="388"/>
        <v>59.680000000000007</v>
      </c>
      <c r="T2051" s="3">
        <f t="shared" si="389"/>
        <v>124.88328664799253</v>
      </c>
      <c r="U2051" s="3">
        <f t="shared" si="390"/>
        <v>192.69436997319031</v>
      </c>
      <c r="V2051" s="3">
        <f t="shared" si="391"/>
        <v>-67.811083325197771</v>
      </c>
      <c r="W2051" s="2">
        <f t="shared" si="392"/>
        <v>3.125</v>
      </c>
      <c r="X2051">
        <v>94</v>
      </c>
      <c r="Y2051">
        <v>43</v>
      </c>
      <c r="Z2051" s="2">
        <v>0.45700000000000002</v>
      </c>
      <c r="AA2051">
        <v>27</v>
      </c>
      <c r="AB2051">
        <v>8</v>
      </c>
      <c r="AC2051">
        <f t="shared" si="393"/>
        <v>24</v>
      </c>
      <c r="AD2051" s="2">
        <v>0.29599999999999999</v>
      </c>
      <c r="AE2051">
        <v>22</v>
      </c>
      <c r="AF2051">
        <v>13</v>
      </c>
      <c r="AG2051" s="2">
        <v>0.59099999999999997</v>
      </c>
      <c r="AH2051">
        <v>24</v>
      </c>
      <c r="AI2051">
        <v>10</v>
      </c>
      <c r="AJ2051">
        <v>34</v>
      </c>
      <c r="AK2051">
        <v>22</v>
      </c>
      <c r="AL2051">
        <v>8</v>
      </c>
      <c r="AM2051">
        <v>-8</v>
      </c>
      <c r="AN2051">
        <v>240</v>
      </c>
      <c r="AO2051">
        <v>35</v>
      </c>
      <c r="AP2051">
        <v>24</v>
      </c>
      <c r="AQ2051">
        <v>28</v>
      </c>
      <c r="AR2051">
        <v>20</v>
      </c>
      <c r="AS2051">
        <v>5</v>
      </c>
      <c r="AT2051">
        <v>18</v>
      </c>
      <c r="AU2051">
        <v>25</v>
      </c>
      <c r="AV2051">
        <v>58</v>
      </c>
      <c r="AW2051">
        <f t="shared" si="394"/>
        <v>12</v>
      </c>
      <c r="AX2051">
        <f t="shared" si="395"/>
        <v>70</v>
      </c>
      <c r="AY2051" t="s">
        <v>102</v>
      </c>
      <c r="AZ2051" s="1">
        <v>45991.875</v>
      </c>
      <c r="BA2051" s="1">
        <v>45991</v>
      </c>
      <c r="BB2051">
        <v>11</v>
      </c>
      <c r="BC2051" t="s">
        <v>124</v>
      </c>
      <c r="BD2051">
        <v>2025</v>
      </c>
    </row>
    <row r="2052" spans="1:56" x14ac:dyDescent="0.25">
      <c r="A2052">
        <v>22500306</v>
      </c>
      <c r="B2052" t="s">
        <v>66</v>
      </c>
      <c r="C2052" t="s">
        <v>67</v>
      </c>
      <c r="D2052">
        <v>1610612750</v>
      </c>
      <c r="E2052" t="str">
        <f t="shared" si="384"/>
        <v>161061275022500306</v>
      </c>
      <c r="F2052" t="s">
        <v>53</v>
      </c>
      <c r="G2052" t="s">
        <v>54</v>
      </c>
      <c r="H2052">
        <v>1610612759</v>
      </c>
      <c r="I2052" s="4" t="str">
        <f t="shared" si="385"/>
        <v>161061275922500306</v>
      </c>
      <c r="J2052">
        <v>1</v>
      </c>
      <c r="K2052">
        <v>1</v>
      </c>
      <c r="L2052">
        <v>125</v>
      </c>
      <c r="M2052">
        <v>112</v>
      </c>
      <c r="N2052">
        <v>35</v>
      </c>
      <c r="O2052">
        <v>0</v>
      </c>
      <c r="P2052">
        <v>5</v>
      </c>
      <c r="Q2052" s="2">
        <f t="shared" si="386"/>
        <v>0.67407247627264888</v>
      </c>
      <c r="R2052" s="3">
        <f t="shared" si="387"/>
        <v>70.72</v>
      </c>
      <c r="S2052" s="3">
        <f t="shared" si="388"/>
        <v>75.36</v>
      </c>
      <c r="T2052" s="3">
        <f t="shared" si="389"/>
        <v>176.75339366515837</v>
      </c>
      <c r="U2052" s="3">
        <f t="shared" si="390"/>
        <v>148.61995753715499</v>
      </c>
      <c r="V2052" s="3">
        <f t="shared" si="391"/>
        <v>28.133436128003382</v>
      </c>
      <c r="W2052" s="2">
        <f t="shared" si="392"/>
        <v>2.9166666666666665</v>
      </c>
      <c r="X2052">
        <v>87</v>
      </c>
      <c r="Y2052">
        <v>49</v>
      </c>
      <c r="Z2052" s="2">
        <v>0.56299999999999994</v>
      </c>
      <c r="AA2052">
        <v>37</v>
      </c>
      <c r="AB2052">
        <v>17</v>
      </c>
      <c r="AC2052">
        <f t="shared" si="393"/>
        <v>51</v>
      </c>
      <c r="AD2052" s="2">
        <v>0.45900000000000002</v>
      </c>
      <c r="AE2052">
        <v>13</v>
      </c>
      <c r="AF2052">
        <v>10</v>
      </c>
      <c r="AG2052" s="2">
        <v>0.76900000000000002</v>
      </c>
      <c r="AH2052">
        <v>26</v>
      </c>
      <c r="AI2052">
        <v>10</v>
      </c>
      <c r="AJ2052">
        <v>36</v>
      </c>
      <c r="AK2052">
        <v>16</v>
      </c>
      <c r="AL2052">
        <v>12</v>
      </c>
      <c r="AM2052">
        <v>13</v>
      </c>
      <c r="AN2052">
        <v>240</v>
      </c>
      <c r="AO2052">
        <v>32</v>
      </c>
      <c r="AP2052">
        <v>29</v>
      </c>
      <c r="AQ2052">
        <v>28</v>
      </c>
      <c r="AR2052">
        <v>36</v>
      </c>
      <c r="AS2052">
        <v>16</v>
      </c>
      <c r="AT2052">
        <v>7</v>
      </c>
      <c r="AU2052">
        <v>9</v>
      </c>
      <c r="AV2052">
        <v>52</v>
      </c>
      <c r="AW2052">
        <f t="shared" si="394"/>
        <v>12</v>
      </c>
      <c r="AX2052">
        <f t="shared" si="395"/>
        <v>64</v>
      </c>
      <c r="AY2052" t="s">
        <v>102</v>
      </c>
      <c r="AZ2052" s="1">
        <v>45991.791666666664</v>
      </c>
      <c r="BA2052" s="1">
        <v>45991</v>
      </c>
      <c r="BB2052">
        <v>11</v>
      </c>
      <c r="BC2052" t="s">
        <v>124</v>
      </c>
      <c r="BD2052">
        <v>2025</v>
      </c>
    </row>
    <row r="2053" spans="1:56" x14ac:dyDescent="0.25">
      <c r="A2053">
        <v>22500306</v>
      </c>
      <c r="B2053" t="s">
        <v>53</v>
      </c>
      <c r="C2053" t="s">
        <v>54</v>
      </c>
      <c r="D2053">
        <v>1610612759</v>
      </c>
      <c r="E2053" t="str">
        <f t="shared" si="384"/>
        <v>161061275922500306</v>
      </c>
      <c r="F2053" t="s">
        <v>66</v>
      </c>
      <c r="G2053" t="s">
        <v>67</v>
      </c>
      <c r="H2053">
        <v>1610612750</v>
      </c>
      <c r="I2053" s="4" t="str">
        <f t="shared" si="385"/>
        <v>161061275022500306</v>
      </c>
      <c r="J2053">
        <v>0</v>
      </c>
      <c r="K2053">
        <v>0</v>
      </c>
      <c r="L2053">
        <v>112</v>
      </c>
      <c r="M2053">
        <v>125</v>
      </c>
      <c r="N2053">
        <v>17</v>
      </c>
      <c r="O2053">
        <v>1</v>
      </c>
      <c r="P2053">
        <v>10</v>
      </c>
      <c r="Q2053" s="2">
        <f t="shared" si="386"/>
        <v>0.60632308358596798</v>
      </c>
      <c r="R2053" s="3">
        <f t="shared" si="387"/>
        <v>75.36</v>
      </c>
      <c r="S2053" s="3">
        <f t="shared" si="388"/>
        <v>70.72</v>
      </c>
      <c r="T2053" s="3">
        <f t="shared" si="389"/>
        <v>148.61995753715499</v>
      </c>
      <c r="U2053" s="3">
        <f t="shared" si="390"/>
        <v>176.75339366515837</v>
      </c>
      <c r="V2053" s="3">
        <f t="shared" si="391"/>
        <v>-28.133436128003382</v>
      </c>
      <c r="W2053" s="2">
        <f t="shared" si="392"/>
        <v>1.7</v>
      </c>
      <c r="X2053">
        <v>84</v>
      </c>
      <c r="Y2053">
        <v>44</v>
      </c>
      <c r="Z2053" s="2">
        <v>0.52400000000000002</v>
      </c>
      <c r="AA2053">
        <v>33</v>
      </c>
      <c r="AB2053">
        <v>8</v>
      </c>
      <c r="AC2053">
        <f t="shared" si="393"/>
        <v>24</v>
      </c>
      <c r="AD2053" s="2">
        <v>0.24199999999999999</v>
      </c>
      <c r="AE2053">
        <v>19</v>
      </c>
      <c r="AF2053">
        <v>16</v>
      </c>
      <c r="AG2053" s="2">
        <v>0.84199999999999997</v>
      </c>
      <c r="AH2053">
        <v>26</v>
      </c>
      <c r="AI2053">
        <v>7</v>
      </c>
      <c r="AJ2053">
        <v>33</v>
      </c>
      <c r="AK2053">
        <v>15</v>
      </c>
      <c r="AL2053">
        <v>10</v>
      </c>
      <c r="AM2053">
        <v>-13</v>
      </c>
      <c r="AN2053">
        <v>240</v>
      </c>
      <c r="AO2053">
        <v>37</v>
      </c>
      <c r="AP2053">
        <v>25</v>
      </c>
      <c r="AQ2053">
        <v>31</v>
      </c>
      <c r="AR2053">
        <v>19</v>
      </c>
      <c r="AS2053">
        <v>10</v>
      </c>
      <c r="AT2053">
        <v>10</v>
      </c>
      <c r="AU2053">
        <v>20</v>
      </c>
      <c r="AV2053">
        <v>58</v>
      </c>
      <c r="AW2053">
        <f t="shared" si="394"/>
        <v>14</v>
      </c>
      <c r="AX2053">
        <f t="shared" si="395"/>
        <v>72</v>
      </c>
      <c r="AY2053" t="s">
        <v>102</v>
      </c>
      <c r="AZ2053" s="1">
        <v>45991.791666666664</v>
      </c>
      <c r="BA2053" s="1">
        <v>45991</v>
      </c>
      <c r="BB2053">
        <v>11</v>
      </c>
      <c r="BC2053" t="s">
        <v>124</v>
      </c>
      <c r="BD2053">
        <v>2025</v>
      </c>
    </row>
    <row r="2054" spans="1:56" x14ac:dyDescent="0.25">
      <c r="A2054">
        <v>22500302</v>
      </c>
      <c r="B2054" t="s">
        <v>62</v>
      </c>
      <c r="C2054" t="s">
        <v>63</v>
      </c>
      <c r="D2054">
        <v>1610612739</v>
      </c>
      <c r="E2054" t="str">
        <f t="shared" si="384"/>
        <v>161061273922500302</v>
      </c>
      <c r="F2054" t="s">
        <v>76</v>
      </c>
      <c r="G2054" t="s">
        <v>77</v>
      </c>
      <c r="H2054">
        <v>1610612738</v>
      </c>
      <c r="I2054" s="4" t="str">
        <f t="shared" si="385"/>
        <v>161061273822500302</v>
      </c>
      <c r="J2054">
        <v>1</v>
      </c>
      <c r="K2054">
        <v>0</v>
      </c>
      <c r="L2054">
        <v>115</v>
      </c>
      <c r="M2054">
        <v>117</v>
      </c>
      <c r="N2054">
        <v>28</v>
      </c>
      <c r="O2054">
        <v>2</v>
      </c>
      <c r="P2054">
        <v>7</v>
      </c>
      <c r="Q2054" s="2">
        <f t="shared" si="386"/>
        <v>0.57661452065784191</v>
      </c>
      <c r="R2054" s="3">
        <f t="shared" si="387"/>
        <v>70.72</v>
      </c>
      <c r="S2054" s="3">
        <f t="shared" si="388"/>
        <v>62.760000000000005</v>
      </c>
      <c r="T2054" s="3">
        <f t="shared" si="389"/>
        <v>162.61312217194569</v>
      </c>
      <c r="U2054" s="3">
        <f t="shared" si="390"/>
        <v>186.4244741873805</v>
      </c>
      <c r="V2054" s="3">
        <f t="shared" si="391"/>
        <v>-23.811352015434807</v>
      </c>
      <c r="W2054" s="2">
        <f t="shared" si="392"/>
        <v>2.1538461538461537</v>
      </c>
      <c r="X2054">
        <v>94</v>
      </c>
      <c r="Y2054">
        <v>43</v>
      </c>
      <c r="Z2054" s="2">
        <v>0.45700000000000002</v>
      </c>
      <c r="AA2054">
        <v>52</v>
      </c>
      <c r="AB2054">
        <v>20</v>
      </c>
      <c r="AC2054">
        <f t="shared" si="393"/>
        <v>60</v>
      </c>
      <c r="AD2054" s="2">
        <v>0.38500000000000001</v>
      </c>
      <c r="AE2054">
        <v>13</v>
      </c>
      <c r="AF2054">
        <v>9</v>
      </c>
      <c r="AG2054" s="2">
        <v>0.69199999999999995</v>
      </c>
      <c r="AH2054">
        <v>27</v>
      </c>
      <c r="AI2054">
        <v>16</v>
      </c>
      <c r="AJ2054">
        <v>43</v>
      </c>
      <c r="AK2054">
        <v>22</v>
      </c>
      <c r="AL2054">
        <v>13</v>
      </c>
      <c r="AM2054">
        <v>-2</v>
      </c>
      <c r="AN2054">
        <v>240</v>
      </c>
      <c r="AO2054">
        <v>26</v>
      </c>
      <c r="AP2054">
        <v>25</v>
      </c>
      <c r="AQ2054">
        <v>28</v>
      </c>
      <c r="AR2054">
        <v>36</v>
      </c>
      <c r="AS2054">
        <v>5</v>
      </c>
      <c r="AT2054">
        <v>20</v>
      </c>
      <c r="AU2054">
        <v>25</v>
      </c>
      <c r="AV2054">
        <v>42</v>
      </c>
      <c r="AW2054">
        <f t="shared" si="394"/>
        <v>4</v>
      </c>
      <c r="AX2054">
        <f t="shared" si="395"/>
        <v>46</v>
      </c>
      <c r="AY2054" t="s">
        <v>102</v>
      </c>
      <c r="AZ2054" s="1">
        <v>45991.75</v>
      </c>
      <c r="BA2054" s="1">
        <v>45991</v>
      </c>
      <c r="BB2054">
        <v>11</v>
      </c>
      <c r="BC2054" t="s">
        <v>124</v>
      </c>
      <c r="BD2054">
        <v>2025</v>
      </c>
    </row>
    <row r="2055" spans="1:56" x14ac:dyDescent="0.25">
      <c r="A2055">
        <v>22500302</v>
      </c>
      <c r="B2055" t="s">
        <v>76</v>
      </c>
      <c r="C2055" t="s">
        <v>77</v>
      </c>
      <c r="D2055">
        <v>1610612738</v>
      </c>
      <c r="E2055" t="str">
        <f t="shared" si="384"/>
        <v>161061273822500302</v>
      </c>
      <c r="F2055" t="s">
        <v>62</v>
      </c>
      <c r="G2055" t="s">
        <v>63</v>
      </c>
      <c r="H2055">
        <v>1610612739</v>
      </c>
      <c r="I2055" s="4" t="str">
        <f t="shared" si="385"/>
        <v>161061273922500302</v>
      </c>
      <c r="J2055">
        <v>0</v>
      </c>
      <c r="K2055">
        <v>1</v>
      </c>
      <c r="L2055">
        <v>117</v>
      </c>
      <c r="M2055">
        <v>115</v>
      </c>
      <c r="N2055">
        <v>19</v>
      </c>
      <c r="O2055">
        <v>4</v>
      </c>
      <c r="P2055">
        <v>9</v>
      </c>
      <c r="Q2055" s="2">
        <f t="shared" si="386"/>
        <v>0.62393344709897602</v>
      </c>
      <c r="R2055" s="3">
        <f t="shared" si="387"/>
        <v>62.760000000000005</v>
      </c>
      <c r="S2055" s="3">
        <f t="shared" si="388"/>
        <v>70.72</v>
      </c>
      <c r="T2055" s="3">
        <f t="shared" si="389"/>
        <v>186.4244741873805</v>
      </c>
      <c r="U2055" s="3">
        <f t="shared" si="390"/>
        <v>162.61312217194569</v>
      </c>
      <c r="V2055" s="3">
        <f t="shared" si="391"/>
        <v>23.811352015434807</v>
      </c>
      <c r="W2055" s="2">
        <f t="shared" si="392"/>
        <v>1.1875</v>
      </c>
      <c r="X2055">
        <v>81</v>
      </c>
      <c r="Y2055">
        <v>40</v>
      </c>
      <c r="Z2055" s="2">
        <v>0.49399999999999999</v>
      </c>
      <c r="AA2055">
        <v>40</v>
      </c>
      <c r="AB2055">
        <v>14</v>
      </c>
      <c r="AC2055">
        <f t="shared" si="393"/>
        <v>42</v>
      </c>
      <c r="AD2055" s="2">
        <v>0.35</v>
      </c>
      <c r="AE2055">
        <v>29</v>
      </c>
      <c r="AF2055">
        <v>23</v>
      </c>
      <c r="AG2055" s="2">
        <v>0.79300000000000004</v>
      </c>
      <c r="AH2055">
        <v>31</v>
      </c>
      <c r="AI2055">
        <v>15</v>
      </c>
      <c r="AJ2055">
        <v>46</v>
      </c>
      <c r="AK2055">
        <v>17</v>
      </c>
      <c r="AL2055">
        <v>16</v>
      </c>
      <c r="AM2055">
        <v>2</v>
      </c>
      <c r="AN2055">
        <v>240</v>
      </c>
      <c r="AO2055">
        <v>28</v>
      </c>
      <c r="AP2055">
        <v>30</v>
      </c>
      <c r="AQ2055">
        <v>32</v>
      </c>
      <c r="AR2055">
        <v>27</v>
      </c>
      <c r="AS2055">
        <v>21</v>
      </c>
      <c r="AT2055">
        <v>16</v>
      </c>
      <c r="AU2055">
        <v>20</v>
      </c>
      <c r="AV2055">
        <v>42</v>
      </c>
      <c r="AW2055">
        <f t="shared" si="394"/>
        <v>10</v>
      </c>
      <c r="AX2055">
        <f t="shared" si="395"/>
        <v>52</v>
      </c>
      <c r="AY2055" t="s">
        <v>102</v>
      </c>
      <c r="AZ2055" s="1">
        <v>45991.75</v>
      </c>
      <c r="BA2055" s="1">
        <v>45991</v>
      </c>
      <c r="BB2055">
        <v>11</v>
      </c>
      <c r="BC2055" t="s">
        <v>124</v>
      </c>
      <c r="BD2055">
        <v>2025</v>
      </c>
    </row>
    <row r="2056" spans="1:56" x14ac:dyDescent="0.25">
      <c r="A2056">
        <v>22500303</v>
      </c>
      <c r="B2056" t="s">
        <v>55</v>
      </c>
      <c r="C2056" t="s">
        <v>56</v>
      </c>
      <c r="D2056">
        <v>1610612752</v>
      </c>
      <c r="E2056" t="str">
        <f t="shared" si="384"/>
        <v>161061275222500303</v>
      </c>
      <c r="F2056" t="s">
        <v>72</v>
      </c>
      <c r="G2056" t="s">
        <v>73</v>
      </c>
      <c r="H2056">
        <v>1610612761</v>
      </c>
      <c r="I2056" s="4" t="str">
        <f t="shared" si="385"/>
        <v>161061276122500303</v>
      </c>
      <c r="J2056">
        <v>1</v>
      </c>
      <c r="K2056">
        <v>1</v>
      </c>
      <c r="L2056">
        <v>116</v>
      </c>
      <c r="M2056">
        <v>94</v>
      </c>
      <c r="N2056">
        <v>27</v>
      </c>
      <c r="O2056">
        <v>3</v>
      </c>
      <c r="P2056">
        <v>9</v>
      </c>
      <c r="Q2056" s="2">
        <f t="shared" si="386"/>
        <v>0.56288819875776397</v>
      </c>
      <c r="R2056" s="3">
        <f t="shared" si="387"/>
        <v>60.040000000000006</v>
      </c>
      <c r="S2056" s="3">
        <f t="shared" si="388"/>
        <v>63.480000000000004</v>
      </c>
      <c r="T2056" s="3">
        <f t="shared" si="389"/>
        <v>193.20453031312456</v>
      </c>
      <c r="U2056" s="3">
        <f t="shared" si="390"/>
        <v>148.07813484562067</v>
      </c>
      <c r="V2056" s="3">
        <f t="shared" si="391"/>
        <v>45.126395467503897</v>
      </c>
      <c r="W2056" s="2">
        <f t="shared" si="392"/>
        <v>1.5</v>
      </c>
      <c r="X2056">
        <v>96</v>
      </c>
      <c r="Y2056">
        <v>44</v>
      </c>
      <c r="Z2056" s="2">
        <v>0.45800000000000002</v>
      </c>
      <c r="AA2056">
        <v>45</v>
      </c>
      <c r="AB2056">
        <v>16</v>
      </c>
      <c r="AC2056">
        <f t="shared" si="393"/>
        <v>48</v>
      </c>
      <c r="AD2056" s="2">
        <v>0.35599999999999998</v>
      </c>
      <c r="AE2056">
        <v>16</v>
      </c>
      <c r="AF2056">
        <v>12</v>
      </c>
      <c r="AG2056" s="2">
        <v>0.75</v>
      </c>
      <c r="AH2056">
        <v>36</v>
      </c>
      <c r="AI2056">
        <v>25</v>
      </c>
      <c r="AJ2056">
        <v>61</v>
      </c>
      <c r="AK2056">
        <v>15</v>
      </c>
      <c r="AL2056">
        <v>18</v>
      </c>
      <c r="AM2056">
        <v>22</v>
      </c>
      <c r="AN2056">
        <v>240</v>
      </c>
      <c r="AO2056">
        <v>41</v>
      </c>
      <c r="AP2056">
        <v>18</v>
      </c>
      <c r="AQ2056">
        <v>34</v>
      </c>
      <c r="AR2056">
        <v>23</v>
      </c>
      <c r="AS2056">
        <v>24</v>
      </c>
      <c r="AT2056">
        <v>11</v>
      </c>
      <c r="AU2056">
        <v>24</v>
      </c>
      <c r="AV2056">
        <v>48</v>
      </c>
      <c r="AW2056">
        <f t="shared" si="394"/>
        <v>8</v>
      </c>
      <c r="AX2056">
        <f t="shared" si="395"/>
        <v>56</v>
      </c>
      <c r="AY2056" t="s">
        <v>102</v>
      </c>
      <c r="AZ2056" s="1">
        <v>45991.75</v>
      </c>
      <c r="BA2056" s="1">
        <v>45991</v>
      </c>
      <c r="BB2056">
        <v>11</v>
      </c>
      <c r="BC2056" t="s">
        <v>124</v>
      </c>
      <c r="BD2056">
        <v>2025</v>
      </c>
    </row>
    <row r="2057" spans="1:56" x14ac:dyDescent="0.25">
      <c r="A2057">
        <v>22500303</v>
      </c>
      <c r="B2057" t="s">
        <v>72</v>
      </c>
      <c r="C2057" t="s">
        <v>73</v>
      </c>
      <c r="D2057">
        <v>1610612761</v>
      </c>
      <c r="E2057" t="str">
        <f t="shared" si="384"/>
        <v>161061276122500303</v>
      </c>
      <c r="F2057" t="s">
        <v>55</v>
      </c>
      <c r="G2057" t="s">
        <v>56</v>
      </c>
      <c r="H2057">
        <v>1610612752</v>
      </c>
      <c r="I2057" s="4" t="str">
        <f t="shared" si="385"/>
        <v>161061275222500303</v>
      </c>
      <c r="J2057">
        <v>0</v>
      </c>
      <c r="K2057">
        <v>0</v>
      </c>
      <c r="L2057">
        <v>94</v>
      </c>
      <c r="M2057">
        <v>116</v>
      </c>
      <c r="N2057">
        <v>27</v>
      </c>
      <c r="O2057">
        <v>6</v>
      </c>
      <c r="P2057">
        <v>9</v>
      </c>
      <c r="Q2057" s="2">
        <f t="shared" si="386"/>
        <v>0.49224968579807288</v>
      </c>
      <c r="R2057" s="3">
        <f t="shared" si="387"/>
        <v>63.480000000000004</v>
      </c>
      <c r="S2057" s="3">
        <f t="shared" si="388"/>
        <v>60.040000000000006</v>
      </c>
      <c r="T2057" s="3">
        <f t="shared" si="389"/>
        <v>148.07813484562067</v>
      </c>
      <c r="U2057" s="3">
        <f t="shared" si="390"/>
        <v>193.20453031312456</v>
      </c>
      <c r="V2057" s="3">
        <f t="shared" si="391"/>
        <v>-45.126395467503897</v>
      </c>
      <c r="W2057" s="2">
        <f t="shared" si="392"/>
        <v>1.5</v>
      </c>
      <c r="X2057">
        <v>88</v>
      </c>
      <c r="Y2057">
        <v>37</v>
      </c>
      <c r="Z2057" s="2">
        <v>0.42</v>
      </c>
      <c r="AA2057">
        <v>37</v>
      </c>
      <c r="AB2057">
        <v>11</v>
      </c>
      <c r="AC2057">
        <f t="shared" si="393"/>
        <v>33</v>
      </c>
      <c r="AD2057" s="2">
        <v>0.29699999999999999</v>
      </c>
      <c r="AE2057">
        <v>17</v>
      </c>
      <c r="AF2057">
        <v>9</v>
      </c>
      <c r="AG2057" s="2">
        <v>0.52900000000000003</v>
      </c>
      <c r="AH2057">
        <v>26</v>
      </c>
      <c r="AI2057">
        <v>14</v>
      </c>
      <c r="AJ2057">
        <v>40</v>
      </c>
      <c r="AK2057">
        <v>15</v>
      </c>
      <c r="AL2057">
        <v>18</v>
      </c>
      <c r="AM2057">
        <v>-22</v>
      </c>
      <c r="AN2057">
        <v>240</v>
      </c>
      <c r="AO2057">
        <v>22</v>
      </c>
      <c r="AP2057">
        <v>30</v>
      </c>
      <c r="AQ2057">
        <v>25</v>
      </c>
      <c r="AR2057">
        <v>17</v>
      </c>
      <c r="AS2057">
        <v>2</v>
      </c>
      <c r="AT2057">
        <v>25</v>
      </c>
      <c r="AU2057">
        <v>19</v>
      </c>
      <c r="AV2057">
        <v>48</v>
      </c>
      <c r="AW2057">
        <f t="shared" si="394"/>
        <v>4</v>
      </c>
      <c r="AX2057">
        <f t="shared" si="395"/>
        <v>52</v>
      </c>
      <c r="AY2057" t="s">
        <v>102</v>
      </c>
      <c r="AZ2057" s="1">
        <v>45991.75</v>
      </c>
      <c r="BA2057" s="1">
        <v>45991</v>
      </c>
      <c r="BB2057">
        <v>11</v>
      </c>
      <c r="BC2057" t="s">
        <v>124</v>
      </c>
      <c r="BD2057">
        <v>2025</v>
      </c>
    </row>
    <row r="2058" spans="1:56" x14ac:dyDescent="0.25">
      <c r="A2058">
        <v>22500304</v>
      </c>
      <c r="B2058" t="s">
        <v>70</v>
      </c>
      <c r="C2058" t="s">
        <v>71</v>
      </c>
      <c r="D2058">
        <v>1610612755</v>
      </c>
      <c r="E2058" t="str">
        <f t="shared" si="384"/>
        <v>161061275522500304</v>
      </c>
      <c r="F2058" t="s">
        <v>83</v>
      </c>
      <c r="G2058" t="s">
        <v>84</v>
      </c>
      <c r="H2058">
        <v>1610612737</v>
      </c>
      <c r="I2058" s="4" t="str">
        <f t="shared" si="385"/>
        <v>161061273722500304</v>
      </c>
      <c r="J2058">
        <v>1</v>
      </c>
      <c r="K2058">
        <v>0</v>
      </c>
      <c r="L2058">
        <v>134</v>
      </c>
      <c r="M2058">
        <v>142</v>
      </c>
      <c r="N2058">
        <v>26</v>
      </c>
      <c r="O2058">
        <v>6</v>
      </c>
      <c r="P2058">
        <v>14</v>
      </c>
      <c r="Q2058" s="2">
        <f t="shared" si="386"/>
        <v>0.55044364114360833</v>
      </c>
      <c r="R2058" s="3">
        <f t="shared" si="387"/>
        <v>92.72</v>
      </c>
      <c r="S2058" s="3">
        <f t="shared" si="388"/>
        <v>87.039999999999992</v>
      </c>
      <c r="T2058" s="3">
        <f t="shared" si="389"/>
        <v>144.52113891285592</v>
      </c>
      <c r="U2058" s="3">
        <f t="shared" si="390"/>
        <v>163.14338235294119</v>
      </c>
      <c r="V2058" s="3">
        <f t="shared" si="391"/>
        <v>-18.622243440085271</v>
      </c>
      <c r="W2058" s="2">
        <f t="shared" si="392"/>
        <v>1.4444444444444444</v>
      </c>
      <c r="X2058">
        <v>105</v>
      </c>
      <c r="Y2058">
        <v>46</v>
      </c>
      <c r="Z2058" s="2">
        <v>0.438</v>
      </c>
      <c r="AA2058">
        <v>44</v>
      </c>
      <c r="AB2058">
        <v>10</v>
      </c>
      <c r="AC2058">
        <f t="shared" si="393"/>
        <v>30</v>
      </c>
      <c r="AD2058" s="2">
        <v>0.22700000000000001</v>
      </c>
      <c r="AE2058">
        <v>38</v>
      </c>
      <c r="AF2058">
        <v>32</v>
      </c>
      <c r="AG2058" s="2">
        <v>0.84199999999999997</v>
      </c>
      <c r="AH2058">
        <v>35</v>
      </c>
      <c r="AI2058">
        <v>11</v>
      </c>
      <c r="AJ2058">
        <v>46</v>
      </c>
      <c r="AK2058">
        <v>28</v>
      </c>
      <c r="AL2058">
        <v>18</v>
      </c>
      <c r="AM2058">
        <v>-8</v>
      </c>
      <c r="AN2058">
        <v>290</v>
      </c>
      <c r="AO2058">
        <v>29</v>
      </c>
      <c r="AP2058">
        <v>29</v>
      </c>
      <c r="AQ2058">
        <v>31</v>
      </c>
      <c r="AR2058">
        <v>26</v>
      </c>
      <c r="AS2058">
        <v>9</v>
      </c>
      <c r="AT2058">
        <v>14</v>
      </c>
      <c r="AU2058">
        <v>20</v>
      </c>
      <c r="AV2058">
        <v>58</v>
      </c>
      <c r="AW2058">
        <f t="shared" si="394"/>
        <v>14</v>
      </c>
      <c r="AX2058">
        <f t="shared" si="395"/>
        <v>72</v>
      </c>
      <c r="AY2058" t="s">
        <v>102</v>
      </c>
      <c r="AZ2058" s="1">
        <v>45991.75</v>
      </c>
      <c r="BA2058" s="1">
        <v>45991</v>
      </c>
      <c r="BB2058">
        <v>11</v>
      </c>
      <c r="BC2058" t="s">
        <v>124</v>
      </c>
      <c r="BD2058">
        <v>2025</v>
      </c>
    </row>
    <row r="2059" spans="1:56" x14ac:dyDescent="0.25">
      <c r="A2059">
        <v>22500304</v>
      </c>
      <c r="B2059" t="s">
        <v>83</v>
      </c>
      <c r="C2059" t="s">
        <v>84</v>
      </c>
      <c r="D2059">
        <v>1610612737</v>
      </c>
      <c r="E2059" t="str">
        <f t="shared" si="384"/>
        <v>161061273722500304</v>
      </c>
      <c r="F2059" t="s">
        <v>70</v>
      </c>
      <c r="G2059" t="s">
        <v>71</v>
      </c>
      <c r="H2059">
        <v>1610612755</v>
      </c>
      <c r="I2059" s="4" t="str">
        <f t="shared" si="385"/>
        <v>161061275522500304</v>
      </c>
      <c r="J2059">
        <v>0</v>
      </c>
      <c r="K2059">
        <v>1</v>
      </c>
      <c r="L2059">
        <v>142</v>
      </c>
      <c r="M2059">
        <v>134</v>
      </c>
      <c r="N2059">
        <v>36</v>
      </c>
      <c r="O2059">
        <v>6</v>
      </c>
      <c r="P2059">
        <v>10</v>
      </c>
      <c r="Q2059" s="2">
        <f t="shared" si="386"/>
        <v>0.58177646673221894</v>
      </c>
      <c r="R2059" s="3">
        <f t="shared" si="387"/>
        <v>87.039999999999992</v>
      </c>
      <c r="S2059" s="3">
        <f t="shared" si="388"/>
        <v>92.72</v>
      </c>
      <c r="T2059" s="3">
        <f t="shared" si="389"/>
        <v>163.14338235294119</v>
      </c>
      <c r="U2059" s="3">
        <f t="shared" si="390"/>
        <v>144.52113891285592</v>
      </c>
      <c r="V2059" s="3">
        <f t="shared" si="391"/>
        <v>18.622243440085271</v>
      </c>
      <c r="W2059" s="2">
        <f t="shared" si="392"/>
        <v>1.7142857142857142</v>
      </c>
      <c r="X2059">
        <v>104</v>
      </c>
      <c r="Y2059">
        <v>48</v>
      </c>
      <c r="Z2059" s="2">
        <v>0.46200000000000002</v>
      </c>
      <c r="AA2059">
        <v>45</v>
      </c>
      <c r="AB2059">
        <v>15</v>
      </c>
      <c r="AC2059">
        <f t="shared" si="393"/>
        <v>45</v>
      </c>
      <c r="AD2059" s="2">
        <v>0.33300000000000002</v>
      </c>
      <c r="AE2059">
        <v>41</v>
      </c>
      <c r="AF2059">
        <v>31</v>
      </c>
      <c r="AG2059" s="2">
        <v>0.75600000000000001</v>
      </c>
      <c r="AH2059">
        <v>44</v>
      </c>
      <c r="AI2059">
        <v>14</v>
      </c>
      <c r="AJ2059">
        <v>58</v>
      </c>
      <c r="AK2059">
        <v>27</v>
      </c>
      <c r="AL2059">
        <v>21</v>
      </c>
      <c r="AM2059">
        <v>8</v>
      </c>
      <c r="AN2059">
        <v>290</v>
      </c>
      <c r="AO2059">
        <v>25</v>
      </c>
      <c r="AP2059">
        <v>32</v>
      </c>
      <c r="AQ2059">
        <v>26</v>
      </c>
      <c r="AR2059">
        <v>32</v>
      </c>
      <c r="AS2059">
        <v>8</v>
      </c>
      <c r="AT2059">
        <v>23</v>
      </c>
      <c r="AU2059">
        <v>20</v>
      </c>
      <c r="AV2059">
        <v>60</v>
      </c>
      <c r="AW2059">
        <f t="shared" si="394"/>
        <v>6</v>
      </c>
      <c r="AX2059">
        <f t="shared" si="395"/>
        <v>66</v>
      </c>
      <c r="AY2059" t="s">
        <v>102</v>
      </c>
      <c r="AZ2059" s="1">
        <v>45991.75</v>
      </c>
      <c r="BA2059" s="1">
        <v>45991</v>
      </c>
      <c r="BB2059">
        <v>11</v>
      </c>
      <c r="BC2059" t="s">
        <v>124</v>
      </c>
      <c r="BD2059">
        <v>2025</v>
      </c>
    </row>
    <row r="2060" spans="1:56" x14ac:dyDescent="0.25">
      <c r="A2060">
        <v>22500305</v>
      </c>
      <c r="B2060" t="s">
        <v>59</v>
      </c>
      <c r="C2060" t="s">
        <v>60</v>
      </c>
      <c r="D2060">
        <v>1610612760</v>
      </c>
      <c r="E2060" t="str">
        <f t="shared" si="384"/>
        <v>161061276022500305</v>
      </c>
      <c r="F2060" t="s">
        <v>85</v>
      </c>
      <c r="G2060" t="s">
        <v>86</v>
      </c>
      <c r="H2060">
        <v>1610612757</v>
      </c>
      <c r="I2060" s="4" t="str">
        <f t="shared" si="385"/>
        <v>161061275722500305</v>
      </c>
      <c r="J2060">
        <v>0</v>
      </c>
      <c r="K2060">
        <v>1</v>
      </c>
      <c r="L2060">
        <v>123</v>
      </c>
      <c r="M2060">
        <v>115</v>
      </c>
      <c r="N2060">
        <v>27</v>
      </c>
      <c r="O2060">
        <v>9</v>
      </c>
      <c r="P2060">
        <v>7</v>
      </c>
      <c r="Q2060" s="2">
        <f t="shared" si="386"/>
        <v>0.59089162182936206</v>
      </c>
      <c r="R2060" s="3">
        <f t="shared" si="387"/>
        <v>84.08</v>
      </c>
      <c r="S2060" s="3">
        <f t="shared" si="388"/>
        <v>78.28</v>
      </c>
      <c r="T2060" s="3">
        <f t="shared" si="389"/>
        <v>146.28924833491911</v>
      </c>
      <c r="U2060" s="3">
        <f t="shared" si="390"/>
        <v>146.90853346959631</v>
      </c>
      <c r="V2060" s="3">
        <f t="shared" si="391"/>
        <v>-0.61928513467719881</v>
      </c>
      <c r="W2060" s="2">
        <f t="shared" si="392"/>
        <v>2.25</v>
      </c>
      <c r="X2060">
        <v>90</v>
      </c>
      <c r="Y2060">
        <v>44</v>
      </c>
      <c r="Z2060" s="2">
        <v>0.48899999999999999</v>
      </c>
      <c r="AA2060">
        <v>29</v>
      </c>
      <c r="AB2060">
        <v>10</v>
      </c>
      <c r="AC2060">
        <f t="shared" si="393"/>
        <v>30</v>
      </c>
      <c r="AD2060" s="2">
        <v>0.34499999999999997</v>
      </c>
      <c r="AE2060">
        <v>32</v>
      </c>
      <c r="AF2060">
        <v>25</v>
      </c>
      <c r="AG2060" s="2">
        <v>0.78100000000000003</v>
      </c>
      <c r="AH2060">
        <v>41</v>
      </c>
      <c r="AI2060">
        <v>8</v>
      </c>
      <c r="AJ2060">
        <v>49</v>
      </c>
      <c r="AK2060">
        <v>29</v>
      </c>
      <c r="AL2060">
        <v>12</v>
      </c>
      <c r="AM2060">
        <v>8</v>
      </c>
      <c r="AN2060">
        <v>240</v>
      </c>
      <c r="AO2060">
        <v>24</v>
      </c>
      <c r="AP2060">
        <v>30</v>
      </c>
      <c r="AQ2060">
        <v>31</v>
      </c>
      <c r="AR2060">
        <v>38</v>
      </c>
      <c r="AS2060">
        <v>11</v>
      </c>
      <c r="AT2060">
        <v>17</v>
      </c>
      <c r="AU2060">
        <v>22</v>
      </c>
      <c r="AV2060">
        <v>56</v>
      </c>
      <c r="AW2060">
        <f t="shared" si="394"/>
        <v>12</v>
      </c>
      <c r="AX2060">
        <f t="shared" si="395"/>
        <v>68</v>
      </c>
      <c r="AY2060" t="s">
        <v>102</v>
      </c>
      <c r="AZ2060" s="1">
        <v>45991.75</v>
      </c>
      <c r="BA2060" s="1">
        <v>45991</v>
      </c>
      <c r="BB2060">
        <v>11</v>
      </c>
      <c r="BC2060" t="s">
        <v>124</v>
      </c>
      <c r="BD2060">
        <v>2025</v>
      </c>
    </row>
    <row r="2061" spans="1:56" x14ac:dyDescent="0.25">
      <c r="A2061">
        <v>22500305</v>
      </c>
      <c r="B2061" t="s">
        <v>85</v>
      </c>
      <c r="C2061" t="s">
        <v>86</v>
      </c>
      <c r="D2061">
        <v>1610612757</v>
      </c>
      <c r="E2061" t="str">
        <f t="shared" si="384"/>
        <v>161061275722500305</v>
      </c>
      <c r="F2061" t="s">
        <v>59</v>
      </c>
      <c r="G2061" t="s">
        <v>60</v>
      </c>
      <c r="H2061">
        <v>1610612760</v>
      </c>
      <c r="I2061" s="4" t="str">
        <f t="shared" si="385"/>
        <v>161061276022500305</v>
      </c>
      <c r="J2061">
        <v>1</v>
      </c>
      <c r="K2061">
        <v>0</v>
      </c>
      <c r="L2061">
        <v>115</v>
      </c>
      <c r="M2061">
        <v>123</v>
      </c>
      <c r="N2061">
        <v>22</v>
      </c>
      <c r="O2061">
        <v>5</v>
      </c>
      <c r="P2061">
        <v>8</v>
      </c>
      <c r="Q2061" s="2">
        <f t="shared" si="386"/>
        <v>0.54616261398176291</v>
      </c>
      <c r="R2061" s="3">
        <f t="shared" si="387"/>
        <v>78.28</v>
      </c>
      <c r="S2061" s="3">
        <f t="shared" si="388"/>
        <v>84.08</v>
      </c>
      <c r="T2061" s="3">
        <f t="shared" si="389"/>
        <v>146.90853346959631</v>
      </c>
      <c r="U2061" s="3">
        <f t="shared" si="390"/>
        <v>146.28924833491911</v>
      </c>
      <c r="V2061" s="3">
        <f t="shared" si="391"/>
        <v>0.61928513467719881</v>
      </c>
      <c r="W2061" s="2">
        <f t="shared" si="392"/>
        <v>1.5714285714285714</v>
      </c>
      <c r="X2061">
        <v>89</v>
      </c>
      <c r="Y2061">
        <v>35</v>
      </c>
      <c r="Z2061" s="2">
        <v>0.39300000000000002</v>
      </c>
      <c r="AA2061">
        <v>49</v>
      </c>
      <c r="AB2061">
        <v>16</v>
      </c>
      <c r="AC2061">
        <f t="shared" si="393"/>
        <v>48</v>
      </c>
      <c r="AD2061" s="2">
        <v>0.32700000000000001</v>
      </c>
      <c r="AE2061">
        <v>37</v>
      </c>
      <c r="AF2061">
        <v>29</v>
      </c>
      <c r="AG2061" s="2">
        <v>0.78400000000000003</v>
      </c>
      <c r="AH2061">
        <v>36</v>
      </c>
      <c r="AI2061">
        <v>13</v>
      </c>
      <c r="AJ2061">
        <v>49</v>
      </c>
      <c r="AK2061">
        <v>22</v>
      </c>
      <c r="AL2061">
        <v>14</v>
      </c>
      <c r="AM2061">
        <v>-8</v>
      </c>
      <c r="AN2061">
        <v>240</v>
      </c>
      <c r="AO2061">
        <v>19</v>
      </c>
      <c r="AP2061">
        <v>36</v>
      </c>
      <c r="AQ2061">
        <v>32</v>
      </c>
      <c r="AR2061">
        <v>28</v>
      </c>
      <c r="AS2061">
        <v>4</v>
      </c>
      <c r="AT2061">
        <v>15</v>
      </c>
      <c r="AU2061">
        <v>12</v>
      </c>
      <c r="AV2061">
        <v>36</v>
      </c>
      <c r="AW2061">
        <f t="shared" si="394"/>
        <v>2</v>
      </c>
      <c r="AX2061">
        <f t="shared" si="395"/>
        <v>38</v>
      </c>
      <c r="AY2061" t="s">
        <v>102</v>
      </c>
      <c r="AZ2061" s="1">
        <v>45991.75</v>
      </c>
      <c r="BA2061" s="1">
        <v>45991</v>
      </c>
      <c r="BB2061">
        <v>11</v>
      </c>
      <c r="BC2061" t="s">
        <v>124</v>
      </c>
      <c r="BD2061">
        <v>2025</v>
      </c>
    </row>
    <row r="2062" spans="1:56" x14ac:dyDescent="0.25">
      <c r="A2062">
        <v>22500301</v>
      </c>
      <c r="B2062" t="s">
        <v>107</v>
      </c>
      <c r="C2062" t="s">
        <v>108</v>
      </c>
      <c r="D2062">
        <v>1610612762</v>
      </c>
      <c r="E2062" t="str">
        <f t="shared" si="384"/>
        <v>161061276222500301</v>
      </c>
      <c r="F2062" t="s">
        <v>78</v>
      </c>
      <c r="G2062" t="s">
        <v>79</v>
      </c>
      <c r="H2062">
        <v>1610612745</v>
      </c>
      <c r="I2062" s="4" t="str">
        <f t="shared" si="385"/>
        <v>161061274522500301</v>
      </c>
      <c r="J2062">
        <v>1</v>
      </c>
      <c r="K2062">
        <v>0</v>
      </c>
      <c r="L2062">
        <v>101</v>
      </c>
      <c r="M2062">
        <v>129</v>
      </c>
      <c r="N2062">
        <v>32</v>
      </c>
      <c r="O2062">
        <v>4</v>
      </c>
      <c r="P2062">
        <v>8</v>
      </c>
      <c r="Q2062" s="2">
        <f t="shared" si="386"/>
        <v>0.53382663847780132</v>
      </c>
      <c r="R2062" s="3">
        <f t="shared" si="387"/>
        <v>68.599999999999994</v>
      </c>
      <c r="S2062" s="3">
        <f t="shared" si="388"/>
        <v>72.52</v>
      </c>
      <c r="T2062" s="3">
        <f t="shared" si="389"/>
        <v>147.23032069970847</v>
      </c>
      <c r="U2062" s="3">
        <f t="shared" si="390"/>
        <v>177.88196359624934</v>
      </c>
      <c r="V2062" s="3">
        <f t="shared" si="391"/>
        <v>-30.651642896540864</v>
      </c>
      <c r="W2062" s="2">
        <f t="shared" si="392"/>
        <v>1.8823529411764706</v>
      </c>
      <c r="X2062">
        <v>88</v>
      </c>
      <c r="Y2062">
        <v>39</v>
      </c>
      <c r="Z2062" s="2">
        <v>0.443</v>
      </c>
      <c r="AA2062">
        <v>32</v>
      </c>
      <c r="AB2062">
        <v>9</v>
      </c>
      <c r="AC2062">
        <f t="shared" si="393"/>
        <v>27</v>
      </c>
      <c r="AD2062" s="2">
        <v>0.28100000000000003</v>
      </c>
      <c r="AE2062">
        <v>15</v>
      </c>
      <c r="AF2062">
        <v>14</v>
      </c>
      <c r="AG2062" s="2">
        <v>0.93300000000000005</v>
      </c>
      <c r="AH2062">
        <v>24</v>
      </c>
      <c r="AI2062">
        <v>9</v>
      </c>
      <c r="AJ2062">
        <v>33</v>
      </c>
      <c r="AK2062">
        <v>23</v>
      </c>
      <c r="AL2062">
        <v>17</v>
      </c>
      <c r="AM2062">
        <v>-28</v>
      </c>
      <c r="AN2062">
        <v>240</v>
      </c>
      <c r="AO2062">
        <v>21</v>
      </c>
      <c r="AP2062">
        <v>27</v>
      </c>
      <c r="AQ2062">
        <v>20</v>
      </c>
      <c r="AR2062">
        <v>33</v>
      </c>
      <c r="AS2062">
        <v>2</v>
      </c>
      <c r="AT2062">
        <v>8</v>
      </c>
      <c r="AU2062">
        <v>22</v>
      </c>
      <c r="AV2062">
        <v>52</v>
      </c>
      <c r="AW2062">
        <f t="shared" si="394"/>
        <v>8</v>
      </c>
      <c r="AX2062">
        <f t="shared" si="395"/>
        <v>60</v>
      </c>
      <c r="AY2062" t="s">
        <v>102</v>
      </c>
      <c r="AZ2062" s="1">
        <v>45991.625</v>
      </c>
      <c r="BA2062" s="1">
        <v>45991</v>
      </c>
      <c r="BB2062">
        <v>11</v>
      </c>
      <c r="BC2062" t="s">
        <v>124</v>
      </c>
      <c r="BD2062">
        <v>2025</v>
      </c>
    </row>
    <row r="2063" spans="1:56" x14ac:dyDescent="0.25">
      <c r="A2063">
        <v>22500301</v>
      </c>
      <c r="B2063" t="s">
        <v>78</v>
      </c>
      <c r="C2063" t="s">
        <v>79</v>
      </c>
      <c r="D2063">
        <v>1610612745</v>
      </c>
      <c r="E2063" t="str">
        <f t="shared" si="384"/>
        <v>161061274522500301</v>
      </c>
      <c r="F2063" t="s">
        <v>107</v>
      </c>
      <c r="G2063" t="s">
        <v>108</v>
      </c>
      <c r="H2063">
        <v>1610612762</v>
      </c>
      <c r="I2063" s="4" t="str">
        <f t="shared" si="385"/>
        <v>161061276222500301</v>
      </c>
      <c r="J2063">
        <v>0</v>
      </c>
      <c r="K2063">
        <v>1</v>
      </c>
      <c r="L2063">
        <v>129</v>
      </c>
      <c r="M2063">
        <v>101</v>
      </c>
      <c r="N2063">
        <v>30</v>
      </c>
      <c r="O2063">
        <v>7</v>
      </c>
      <c r="P2063">
        <v>14</v>
      </c>
      <c r="Q2063" s="2">
        <f t="shared" si="386"/>
        <v>0.63534278959810875</v>
      </c>
      <c r="R2063" s="3">
        <f t="shared" si="387"/>
        <v>72.52</v>
      </c>
      <c r="S2063" s="3">
        <f t="shared" si="388"/>
        <v>68.599999999999994</v>
      </c>
      <c r="T2063" s="3">
        <f t="shared" si="389"/>
        <v>177.88196359624934</v>
      </c>
      <c r="U2063" s="3">
        <f t="shared" si="390"/>
        <v>147.23032069970847</v>
      </c>
      <c r="V2063" s="3">
        <f t="shared" si="391"/>
        <v>30.651642896540864</v>
      </c>
      <c r="W2063" s="2">
        <f t="shared" si="392"/>
        <v>2.1428571428571428</v>
      </c>
      <c r="X2063">
        <v>87</v>
      </c>
      <c r="Y2063">
        <v>46</v>
      </c>
      <c r="Z2063" s="2">
        <v>0.52900000000000003</v>
      </c>
      <c r="AA2063">
        <v>31</v>
      </c>
      <c r="AB2063">
        <v>11</v>
      </c>
      <c r="AC2063">
        <f t="shared" si="393"/>
        <v>33</v>
      </c>
      <c r="AD2063" s="2">
        <v>0.35499999999999998</v>
      </c>
      <c r="AE2063">
        <v>33</v>
      </c>
      <c r="AF2063">
        <v>26</v>
      </c>
      <c r="AG2063" s="2">
        <v>0.78800000000000003</v>
      </c>
      <c r="AH2063">
        <v>35</v>
      </c>
      <c r="AI2063">
        <v>15</v>
      </c>
      <c r="AJ2063">
        <v>50</v>
      </c>
      <c r="AK2063">
        <v>18</v>
      </c>
      <c r="AL2063">
        <v>14</v>
      </c>
      <c r="AM2063">
        <v>28</v>
      </c>
      <c r="AN2063">
        <v>240</v>
      </c>
      <c r="AO2063">
        <v>30</v>
      </c>
      <c r="AP2063">
        <v>37</v>
      </c>
      <c r="AQ2063">
        <v>31</v>
      </c>
      <c r="AR2063">
        <v>31</v>
      </c>
      <c r="AS2063">
        <v>37</v>
      </c>
      <c r="AT2063">
        <v>21</v>
      </c>
      <c r="AU2063">
        <v>22</v>
      </c>
      <c r="AV2063">
        <v>58</v>
      </c>
      <c r="AW2063">
        <f t="shared" si="394"/>
        <v>12</v>
      </c>
      <c r="AX2063">
        <f t="shared" si="395"/>
        <v>70</v>
      </c>
      <c r="AY2063" t="s">
        <v>102</v>
      </c>
      <c r="AZ2063" s="1">
        <v>45991.625</v>
      </c>
      <c r="BA2063" s="1">
        <v>45991</v>
      </c>
      <c r="BB2063">
        <v>11</v>
      </c>
      <c r="BC2063" t="s">
        <v>124</v>
      </c>
      <c r="BD2063">
        <v>2025</v>
      </c>
    </row>
    <row r="2064" spans="1:56" x14ac:dyDescent="0.25">
      <c r="A2064">
        <v>22500300</v>
      </c>
      <c r="B2064" t="s">
        <v>94</v>
      </c>
      <c r="C2064" t="s">
        <v>95</v>
      </c>
      <c r="D2064">
        <v>1610612746</v>
      </c>
      <c r="E2064" t="str">
        <f t="shared" si="384"/>
        <v>161061274622500300</v>
      </c>
      <c r="F2064" t="s">
        <v>98</v>
      </c>
      <c r="G2064" t="s">
        <v>99</v>
      </c>
      <c r="H2064">
        <v>1610612742</v>
      </c>
      <c r="I2064" s="4" t="str">
        <f t="shared" si="385"/>
        <v>161061274222500300</v>
      </c>
      <c r="J2064">
        <v>1</v>
      </c>
      <c r="K2064">
        <v>0</v>
      </c>
      <c r="L2064">
        <v>110</v>
      </c>
      <c r="M2064">
        <v>114</v>
      </c>
      <c r="N2064">
        <v>25</v>
      </c>
      <c r="O2064">
        <v>6</v>
      </c>
      <c r="P2064">
        <v>5</v>
      </c>
      <c r="Q2064" s="2">
        <f t="shared" si="386"/>
        <v>0.58735583084152077</v>
      </c>
      <c r="R2064" s="3">
        <f t="shared" si="387"/>
        <v>70.64</v>
      </c>
      <c r="S2064" s="3">
        <f t="shared" si="388"/>
        <v>90.32</v>
      </c>
      <c r="T2064" s="3">
        <f t="shared" si="389"/>
        <v>155.71913929784824</v>
      </c>
      <c r="U2064" s="3">
        <f t="shared" si="390"/>
        <v>126.21789193976971</v>
      </c>
      <c r="V2064" s="3">
        <f t="shared" si="391"/>
        <v>29.50124735807853</v>
      </c>
      <c r="W2064" s="2">
        <f t="shared" si="392"/>
        <v>1.3888888888888888</v>
      </c>
      <c r="X2064">
        <v>80</v>
      </c>
      <c r="Y2064">
        <v>37</v>
      </c>
      <c r="Z2064" s="2">
        <v>0.46300000000000002</v>
      </c>
      <c r="AA2064">
        <v>25</v>
      </c>
      <c r="AB2064">
        <v>7</v>
      </c>
      <c r="AC2064">
        <f t="shared" si="393"/>
        <v>21</v>
      </c>
      <c r="AD2064" s="2">
        <v>0.28000000000000003</v>
      </c>
      <c r="AE2064">
        <v>31</v>
      </c>
      <c r="AF2064">
        <v>29</v>
      </c>
      <c r="AG2064" s="2">
        <v>0.93500000000000005</v>
      </c>
      <c r="AH2064">
        <v>41</v>
      </c>
      <c r="AI2064">
        <v>5</v>
      </c>
      <c r="AJ2064">
        <v>46</v>
      </c>
      <c r="AK2064">
        <v>21</v>
      </c>
      <c r="AL2064">
        <v>18</v>
      </c>
      <c r="AM2064">
        <v>-4</v>
      </c>
      <c r="AN2064">
        <v>240</v>
      </c>
      <c r="AO2064">
        <v>28</v>
      </c>
      <c r="AP2064">
        <v>28</v>
      </c>
      <c r="AQ2064">
        <v>27</v>
      </c>
      <c r="AR2064">
        <v>27</v>
      </c>
      <c r="AS2064">
        <v>10</v>
      </c>
      <c r="AT2064">
        <v>15</v>
      </c>
      <c r="AU2064">
        <v>12</v>
      </c>
      <c r="AV2064">
        <v>48</v>
      </c>
      <c r="AW2064">
        <f t="shared" si="394"/>
        <v>12</v>
      </c>
      <c r="AX2064">
        <f t="shared" si="395"/>
        <v>60</v>
      </c>
      <c r="AY2064" t="s">
        <v>102</v>
      </c>
      <c r="AZ2064" s="1">
        <v>45990.916666666664</v>
      </c>
      <c r="BA2064" s="1">
        <v>45990</v>
      </c>
      <c r="BB2064">
        <v>11</v>
      </c>
      <c r="BC2064" t="s">
        <v>124</v>
      </c>
      <c r="BD2064">
        <v>2025</v>
      </c>
    </row>
    <row r="2065" spans="1:56" x14ac:dyDescent="0.25">
      <c r="A2065">
        <v>22500300</v>
      </c>
      <c r="B2065" t="s">
        <v>98</v>
      </c>
      <c r="C2065" t="s">
        <v>99</v>
      </c>
      <c r="D2065">
        <v>1610612742</v>
      </c>
      <c r="E2065" t="str">
        <f t="shared" si="384"/>
        <v>161061274222500300</v>
      </c>
      <c r="F2065" t="s">
        <v>94</v>
      </c>
      <c r="G2065" t="s">
        <v>95</v>
      </c>
      <c r="H2065">
        <v>1610612746</v>
      </c>
      <c r="I2065" s="4" t="str">
        <f t="shared" si="385"/>
        <v>161061274622500300</v>
      </c>
      <c r="J2065">
        <v>0</v>
      </c>
      <c r="K2065">
        <v>1</v>
      </c>
      <c r="L2065">
        <v>114</v>
      </c>
      <c r="M2065">
        <v>110</v>
      </c>
      <c r="N2065">
        <v>22</v>
      </c>
      <c r="O2065">
        <v>2</v>
      </c>
      <c r="P2065">
        <v>15</v>
      </c>
      <c r="Q2065" s="2">
        <f t="shared" si="386"/>
        <v>0.55707584050039094</v>
      </c>
      <c r="R2065" s="3">
        <f t="shared" si="387"/>
        <v>90.32</v>
      </c>
      <c r="S2065" s="3">
        <f t="shared" si="388"/>
        <v>70.64</v>
      </c>
      <c r="T2065" s="3">
        <f t="shared" si="389"/>
        <v>126.21789193976971</v>
      </c>
      <c r="U2065" s="3">
        <f t="shared" si="390"/>
        <v>155.71913929784824</v>
      </c>
      <c r="V2065" s="3">
        <f t="shared" si="391"/>
        <v>-29.50124735807853</v>
      </c>
      <c r="W2065" s="2">
        <f t="shared" si="392"/>
        <v>2.75</v>
      </c>
      <c r="X2065">
        <v>90</v>
      </c>
      <c r="Y2065">
        <v>40</v>
      </c>
      <c r="Z2065" s="2">
        <v>0.44400000000000001</v>
      </c>
      <c r="AA2065">
        <v>39</v>
      </c>
      <c r="AB2065">
        <v>11</v>
      </c>
      <c r="AC2065">
        <f t="shared" si="393"/>
        <v>33</v>
      </c>
      <c r="AD2065" s="2">
        <v>0.28199999999999997</v>
      </c>
      <c r="AE2065">
        <v>28</v>
      </c>
      <c r="AF2065">
        <v>23</v>
      </c>
      <c r="AG2065" s="2">
        <v>0.82099999999999995</v>
      </c>
      <c r="AH2065">
        <v>33</v>
      </c>
      <c r="AI2065">
        <v>4</v>
      </c>
      <c r="AJ2065">
        <v>37</v>
      </c>
      <c r="AK2065">
        <v>19</v>
      </c>
      <c r="AL2065">
        <v>8</v>
      </c>
      <c r="AM2065">
        <v>4</v>
      </c>
      <c r="AN2065">
        <v>240</v>
      </c>
      <c r="AO2065">
        <v>25</v>
      </c>
      <c r="AP2065">
        <v>24</v>
      </c>
      <c r="AQ2065">
        <v>34</v>
      </c>
      <c r="AR2065">
        <v>31</v>
      </c>
      <c r="AS2065">
        <v>5</v>
      </c>
      <c r="AT2065">
        <v>12</v>
      </c>
      <c r="AU2065">
        <v>20</v>
      </c>
      <c r="AV2065">
        <v>50</v>
      </c>
      <c r="AW2065">
        <f t="shared" si="394"/>
        <v>8</v>
      </c>
      <c r="AX2065">
        <f t="shared" si="395"/>
        <v>58</v>
      </c>
      <c r="AY2065" t="s">
        <v>102</v>
      </c>
      <c r="AZ2065" s="1">
        <v>45990.916666666664</v>
      </c>
      <c r="BA2065" s="1">
        <v>45990</v>
      </c>
      <c r="BB2065">
        <v>11</v>
      </c>
      <c r="BC2065" t="s">
        <v>124</v>
      </c>
      <c r="BD2065">
        <v>2025</v>
      </c>
    </row>
    <row r="2066" spans="1:56" x14ac:dyDescent="0.25">
      <c r="A2066">
        <v>22500299</v>
      </c>
      <c r="B2066" t="s">
        <v>80</v>
      </c>
      <c r="C2066" t="s">
        <v>81</v>
      </c>
      <c r="D2066">
        <v>1610612743</v>
      </c>
      <c r="E2066" t="str">
        <f t="shared" si="384"/>
        <v>161061274322500299</v>
      </c>
      <c r="F2066" t="s">
        <v>87</v>
      </c>
      <c r="G2066" t="s">
        <v>88</v>
      </c>
      <c r="H2066">
        <v>1610612756</v>
      </c>
      <c r="I2066" s="4" t="str">
        <f t="shared" si="385"/>
        <v>161061275622500299</v>
      </c>
      <c r="J2066">
        <v>0</v>
      </c>
      <c r="K2066">
        <v>1</v>
      </c>
      <c r="L2066">
        <v>130</v>
      </c>
      <c r="M2066">
        <v>112</v>
      </c>
      <c r="N2066">
        <v>36</v>
      </c>
      <c r="O2066">
        <v>5</v>
      </c>
      <c r="P2066">
        <v>2</v>
      </c>
      <c r="Q2066" s="2">
        <f t="shared" si="386"/>
        <v>0.76255279211637739</v>
      </c>
      <c r="R2066" s="3">
        <f t="shared" si="387"/>
        <v>59.239999999999995</v>
      </c>
      <c r="S2066" s="3">
        <f t="shared" si="388"/>
        <v>81.44</v>
      </c>
      <c r="T2066" s="3">
        <f t="shared" si="389"/>
        <v>219.44632005401758</v>
      </c>
      <c r="U2066" s="3">
        <f t="shared" si="390"/>
        <v>137.52455795677801</v>
      </c>
      <c r="V2066" s="3">
        <f t="shared" si="391"/>
        <v>81.921762097239565</v>
      </c>
      <c r="W2066" s="2">
        <f t="shared" si="392"/>
        <v>2.25</v>
      </c>
      <c r="X2066">
        <v>76</v>
      </c>
      <c r="Y2066">
        <v>44</v>
      </c>
      <c r="Z2066" s="2">
        <v>0.57899999999999996</v>
      </c>
      <c r="AA2066">
        <v>38</v>
      </c>
      <c r="AB2066">
        <v>22</v>
      </c>
      <c r="AC2066">
        <f t="shared" si="393"/>
        <v>66</v>
      </c>
      <c r="AD2066" s="2">
        <v>0.57899999999999996</v>
      </c>
      <c r="AE2066">
        <v>21</v>
      </c>
      <c r="AF2066">
        <v>20</v>
      </c>
      <c r="AG2066" s="2">
        <v>0.95199999999999996</v>
      </c>
      <c r="AH2066">
        <v>30</v>
      </c>
      <c r="AI2066">
        <v>10</v>
      </c>
      <c r="AJ2066">
        <v>40</v>
      </c>
      <c r="AK2066">
        <v>20</v>
      </c>
      <c r="AL2066">
        <v>16</v>
      </c>
      <c r="AM2066">
        <v>18</v>
      </c>
      <c r="AN2066">
        <v>240</v>
      </c>
      <c r="AO2066">
        <v>30</v>
      </c>
      <c r="AP2066">
        <v>33</v>
      </c>
      <c r="AQ2066">
        <v>33</v>
      </c>
      <c r="AR2066">
        <v>34</v>
      </c>
      <c r="AS2066">
        <v>21</v>
      </c>
      <c r="AT2066">
        <v>9</v>
      </c>
      <c r="AU2066">
        <v>7</v>
      </c>
      <c r="AV2066">
        <v>42</v>
      </c>
      <c r="AW2066">
        <f t="shared" si="394"/>
        <v>2</v>
      </c>
      <c r="AX2066">
        <f t="shared" si="395"/>
        <v>44</v>
      </c>
      <c r="AY2066" t="s">
        <v>102</v>
      </c>
      <c r="AZ2066" s="1">
        <v>45990.875</v>
      </c>
      <c r="BA2066" s="1">
        <v>45990</v>
      </c>
      <c r="BB2066">
        <v>11</v>
      </c>
      <c r="BC2066" t="s">
        <v>124</v>
      </c>
      <c r="BD2066">
        <v>2025</v>
      </c>
    </row>
    <row r="2067" spans="1:56" x14ac:dyDescent="0.25">
      <c r="A2067">
        <v>22500299</v>
      </c>
      <c r="B2067" t="s">
        <v>87</v>
      </c>
      <c r="C2067" t="s">
        <v>88</v>
      </c>
      <c r="D2067">
        <v>1610612756</v>
      </c>
      <c r="E2067" t="str">
        <f t="shared" si="384"/>
        <v>161061275622500299</v>
      </c>
      <c r="F2067" t="s">
        <v>80</v>
      </c>
      <c r="G2067" t="s">
        <v>81</v>
      </c>
      <c r="H2067">
        <v>1610612743</v>
      </c>
      <c r="I2067" s="4" t="str">
        <f t="shared" si="385"/>
        <v>161061274322500299</v>
      </c>
      <c r="J2067">
        <v>1</v>
      </c>
      <c r="K2067">
        <v>0</v>
      </c>
      <c r="L2067">
        <v>112</v>
      </c>
      <c r="M2067">
        <v>130</v>
      </c>
      <c r="N2067">
        <v>23</v>
      </c>
      <c r="O2067">
        <v>2</v>
      </c>
      <c r="P2067">
        <v>11</v>
      </c>
      <c r="Q2067" s="2">
        <f t="shared" si="386"/>
        <v>0.56315366049879323</v>
      </c>
      <c r="R2067" s="3">
        <f t="shared" si="387"/>
        <v>81.44</v>
      </c>
      <c r="S2067" s="3">
        <f t="shared" si="388"/>
        <v>59.239999999999995</v>
      </c>
      <c r="T2067" s="3">
        <f t="shared" si="389"/>
        <v>137.52455795677801</v>
      </c>
      <c r="U2067" s="3">
        <f t="shared" si="390"/>
        <v>219.44632005401758</v>
      </c>
      <c r="V2067" s="3">
        <f t="shared" si="391"/>
        <v>-81.921762097239565</v>
      </c>
      <c r="W2067" s="2">
        <f t="shared" si="392"/>
        <v>3.2857142857142856</v>
      </c>
      <c r="X2067">
        <v>88</v>
      </c>
      <c r="Y2067">
        <v>39</v>
      </c>
      <c r="Z2067" s="2">
        <v>0.443</v>
      </c>
      <c r="AA2067">
        <v>42</v>
      </c>
      <c r="AB2067">
        <v>14</v>
      </c>
      <c r="AC2067">
        <f t="shared" si="393"/>
        <v>42</v>
      </c>
      <c r="AD2067" s="2">
        <v>0.33300000000000002</v>
      </c>
      <c r="AE2067">
        <v>26</v>
      </c>
      <c r="AF2067">
        <v>20</v>
      </c>
      <c r="AG2067" s="2">
        <v>0.76900000000000002</v>
      </c>
      <c r="AH2067">
        <v>21</v>
      </c>
      <c r="AI2067">
        <v>11</v>
      </c>
      <c r="AJ2067">
        <v>32</v>
      </c>
      <c r="AK2067">
        <v>23</v>
      </c>
      <c r="AL2067">
        <v>7</v>
      </c>
      <c r="AM2067">
        <v>-18</v>
      </c>
      <c r="AN2067">
        <v>240</v>
      </c>
      <c r="AO2067">
        <v>25</v>
      </c>
      <c r="AP2067">
        <v>35</v>
      </c>
      <c r="AQ2067">
        <v>25</v>
      </c>
      <c r="AR2067">
        <v>27</v>
      </c>
      <c r="AS2067">
        <v>8</v>
      </c>
      <c r="AT2067">
        <v>17</v>
      </c>
      <c r="AU2067">
        <v>23</v>
      </c>
      <c r="AV2067">
        <v>42</v>
      </c>
      <c r="AW2067">
        <f t="shared" si="394"/>
        <v>8</v>
      </c>
      <c r="AX2067">
        <f t="shared" si="395"/>
        <v>50</v>
      </c>
      <c r="AY2067" t="s">
        <v>102</v>
      </c>
      <c r="AZ2067" s="1">
        <v>45990.875</v>
      </c>
      <c r="BA2067" s="1">
        <v>45990</v>
      </c>
      <c r="BB2067">
        <v>11</v>
      </c>
      <c r="BC2067" t="s">
        <v>124</v>
      </c>
      <c r="BD2067">
        <v>2025</v>
      </c>
    </row>
    <row r="2068" spans="1:56" x14ac:dyDescent="0.25">
      <c r="A2068">
        <v>22500298</v>
      </c>
      <c r="B2068" t="s">
        <v>89</v>
      </c>
      <c r="C2068" t="s">
        <v>90</v>
      </c>
      <c r="D2068">
        <v>1610612744</v>
      </c>
      <c r="E2068" t="str">
        <f t="shared" si="384"/>
        <v>161061274422500298</v>
      </c>
      <c r="F2068" t="s">
        <v>105</v>
      </c>
      <c r="G2068" t="s">
        <v>106</v>
      </c>
      <c r="H2068">
        <v>1610612740</v>
      </c>
      <c r="I2068" s="4" t="str">
        <f t="shared" si="385"/>
        <v>161061274022500298</v>
      </c>
      <c r="J2068">
        <v>1</v>
      </c>
      <c r="K2068">
        <v>1</v>
      </c>
      <c r="L2068">
        <v>104</v>
      </c>
      <c r="M2068">
        <v>96</v>
      </c>
      <c r="N2068">
        <v>28</v>
      </c>
      <c r="O2068">
        <v>3</v>
      </c>
      <c r="P2068">
        <v>5</v>
      </c>
      <c r="Q2068" s="2">
        <f t="shared" si="386"/>
        <v>0.51080550098231825</v>
      </c>
      <c r="R2068" s="3">
        <f t="shared" si="387"/>
        <v>78.8</v>
      </c>
      <c r="S2068" s="3">
        <f t="shared" si="388"/>
        <v>71.960000000000008</v>
      </c>
      <c r="T2068" s="3">
        <f t="shared" si="389"/>
        <v>131.97969543147207</v>
      </c>
      <c r="U2068" s="3">
        <f t="shared" si="390"/>
        <v>133.40744858254584</v>
      </c>
      <c r="V2068" s="3">
        <f t="shared" si="391"/>
        <v>-1.4277531510737731</v>
      </c>
      <c r="W2068" s="2">
        <f t="shared" si="392"/>
        <v>3.1111111111111112</v>
      </c>
      <c r="X2068">
        <v>93</v>
      </c>
      <c r="Y2068">
        <v>38</v>
      </c>
      <c r="Z2068" s="2">
        <v>0.40899999999999997</v>
      </c>
      <c r="AA2068">
        <v>47</v>
      </c>
      <c r="AB2068">
        <v>12</v>
      </c>
      <c r="AC2068">
        <f t="shared" si="393"/>
        <v>36</v>
      </c>
      <c r="AD2068" s="2">
        <v>0.255</v>
      </c>
      <c r="AE2068">
        <v>20</v>
      </c>
      <c r="AF2068">
        <v>16</v>
      </c>
      <c r="AG2068" s="2">
        <v>0.8</v>
      </c>
      <c r="AH2068">
        <v>33</v>
      </c>
      <c r="AI2068">
        <v>14</v>
      </c>
      <c r="AJ2068">
        <v>47</v>
      </c>
      <c r="AK2068">
        <v>23</v>
      </c>
      <c r="AL2068">
        <v>9</v>
      </c>
      <c r="AM2068">
        <v>8</v>
      </c>
      <c r="AN2068">
        <v>240</v>
      </c>
      <c r="AO2068">
        <v>17</v>
      </c>
      <c r="AP2068">
        <v>25</v>
      </c>
      <c r="AQ2068">
        <v>31</v>
      </c>
      <c r="AR2068">
        <v>31</v>
      </c>
      <c r="AS2068">
        <v>11</v>
      </c>
      <c r="AT2068">
        <v>3</v>
      </c>
      <c r="AU2068">
        <v>11</v>
      </c>
      <c r="AV2068">
        <v>52</v>
      </c>
      <c r="AW2068">
        <f t="shared" si="394"/>
        <v>0</v>
      </c>
      <c r="AX2068">
        <f t="shared" si="395"/>
        <v>52</v>
      </c>
      <c r="AY2068" t="s">
        <v>102</v>
      </c>
      <c r="AZ2068" s="1">
        <v>45990.854166666664</v>
      </c>
      <c r="BA2068" s="1">
        <v>45990</v>
      </c>
      <c r="BB2068">
        <v>11</v>
      </c>
      <c r="BC2068" t="s">
        <v>124</v>
      </c>
      <c r="BD2068">
        <v>2025</v>
      </c>
    </row>
    <row r="2069" spans="1:56" x14ac:dyDescent="0.25">
      <c r="A2069">
        <v>22500298</v>
      </c>
      <c r="B2069" t="s">
        <v>105</v>
      </c>
      <c r="C2069" t="s">
        <v>106</v>
      </c>
      <c r="D2069">
        <v>1610612740</v>
      </c>
      <c r="E2069" t="str">
        <f t="shared" si="384"/>
        <v>161061274022500298</v>
      </c>
      <c r="F2069" t="s">
        <v>89</v>
      </c>
      <c r="G2069" t="s">
        <v>90</v>
      </c>
      <c r="H2069">
        <v>1610612744</v>
      </c>
      <c r="I2069" s="4" t="str">
        <f t="shared" si="385"/>
        <v>161061274422500298</v>
      </c>
      <c r="J2069">
        <v>0</v>
      </c>
      <c r="K2069">
        <v>0</v>
      </c>
      <c r="L2069">
        <v>96</v>
      </c>
      <c r="M2069">
        <v>104</v>
      </c>
      <c r="N2069">
        <v>16</v>
      </c>
      <c r="O2069">
        <v>2</v>
      </c>
      <c r="P2069">
        <v>7</v>
      </c>
      <c r="Q2069" s="2">
        <f t="shared" si="386"/>
        <v>0.47543581616481773</v>
      </c>
      <c r="R2069" s="3">
        <f t="shared" si="387"/>
        <v>71.960000000000008</v>
      </c>
      <c r="S2069" s="3">
        <f t="shared" si="388"/>
        <v>78.8</v>
      </c>
      <c r="T2069" s="3">
        <f t="shared" si="389"/>
        <v>133.40744858254584</v>
      </c>
      <c r="U2069" s="3">
        <f t="shared" si="390"/>
        <v>131.97969543147207</v>
      </c>
      <c r="V2069" s="3">
        <f t="shared" si="391"/>
        <v>1.4277531510737731</v>
      </c>
      <c r="W2069" s="2">
        <f t="shared" si="392"/>
        <v>1.2307692307692308</v>
      </c>
      <c r="X2069">
        <v>86</v>
      </c>
      <c r="Y2069">
        <v>32</v>
      </c>
      <c r="Z2069" s="2">
        <v>0.372</v>
      </c>
      <c r="AA2069">
        <v>30</v>
      </c>
      <c r="AB2069">
        <v>7</v>
      </c>
      <c r="AC2069">
        <f t="shared" si="393"/>
        <v>21</v>
      </c>
      <c r="AD2069" s="2">
        <v>0.23300000000000001</v>
      </c>
      <c r="AE2069">
        <v>34</v>
      </c>
      <c r="AF2069">
        <v>25</v>
      </c>
      <c r="AG2069" s="2">
        <v>0.73499999999999999</v>
      </c>
      <c r="AH2069">
        <v>34</v>
      </c>
      <c r="AI2069">
        <v>16</v>
      </c>
      <c r="AJ2069">
        <v>50</v>
      </c>
      <c r="AK2069">
        <v>21</v>
      </c>
      <c r="AL2069">
        <v>13</v>
      </c>
      <c r="AM2069">
        <v>-8</v>
      </c>
      <c r="AN2069">
        <v>240</v>
      </c>
      <c r="AO2069">
        <v>18</v>
      </c>
      <c r="AP2069">
        <v>20</v>
      </c>
      <c r="AQ2069">
        <v>34</v>
      </c>
      <c r="AR2069">
        <v>24</v>
      </c>
      <c r="AS2069">
        <v>10</v>
      </c>
      <c r="AT2069">
        <v>16</v>
      </c>
      <c r="AU2069">
        <v>13</v>
      </c>
      <c r="AV2069">
        <v>48</v>
      </c>
      <c r="AW2069">
        <f t="shared" si="394"/>
        <v>2</v>
      </c>
      <c r="AX2069">
        <f t="shared" si="395"/>
        <v>50</v>
      </c>
      <c r="AY2069" t="s">
        <v>102</v>
      </c>
      <c r="AZ2069" s="1">
        <v>45990.854166666664</v>
      </c>
      <c r="BA2069" s="1">
        <v>45990</v>
      </c>
      <c r="BB2069">
        <v>11</v>
      </c>
      <c r="BC2069" t="s">
        <v>124</v>
      </c>
      <c r="BD2069">
        <v>2025</v>
      </c>
    </row>
    <row r="2070" spans="1:56" x14ac:dyDescent="0.25">
      <c r="A2070">
        <v>22500296</v>
      </c>
      <c r="B2070" t="s">
        <v>64</v>
      </c>
      <c r="C2070" t="s">
        <v>65</v>
      </c>
      <c r="D2070">
        <v>1610612765</v>
      </c>
      <c r="E2070" t="str">
        <f t="shared" si="384"/>
        <v>161061276522500296</v>
      </c>
      <c r="F2070" t="s">
        <v>96</v>
      </c>
      <c r="G2070" t="s">
        <v>97</v>
      </c>
      <c r="H2070">
        <v>1610612748</v>
      </c>
      <c r="I2070" s="4" t="str">
        <f t="shared" si="385"/>
        <v>161061274822500296</v>
      </c>
      <c r="J2070">
        <v>0</v>
      </c>
      <c r="K2070">
        <v>1</v>
      </c>
      <c r="L2070">
        <v>138</v>
      </c>
      <c r="M2070">
        <v>135</v>
      </c>
      <c r="N2070">
        <v>29</v>
      </c>
      <c r="O2070">
        <v>3</v>
      </c>
      <c r="P2070">
        <v>11</v>
      </c>
      <c r="Q2070" s="2">
        <f t="shared" si="386"/>
        <v>0.66912335143522106</v>
      </c>
      <c r="R2070" s="3">
        <f t="shared" si="387"/>
        <v>71.12</v>
      </c>
      <c r="S2070" s="3">
        <f t="shared" si="388"/>
        <v>77.16</v>
      </c>
      <c r="T2070" s="3">
        <f t="shared" si="389"/>
        <v>194.03824521934757</v>
      </c>
      <c r="U2070" s="3">
        <f t="shared" si="390"/>
        <v>174.96111975116642</v>
      </c>
      <c r="V2070" s="3">
        <f t="shared" si="391"/>
        <v>19.077125468181151</v>
      </c>
      <c r="W2070" s="2">
        <f t="shared" si="392"/>
        <v>1.3809523809523809</v>
      </c>
      <c r="X2070">
        <v>93</v>
      </c>
      <c r="Y2070">
        <v>55</v>
      </c>
      <c r="Z2070" s="2">
        <v>0.59099999999999997</v>
      </c>
      <c r="AA2070">
        <v>26</v>
      </c>
      <c r="AB2070">
        <v>11</v>
      </c>
      <c r="AC2070">
        <f t="shared" si="393"/>
        <v>33</v>
      </c>
      <c r="AD2070" s="2">
        <v>0.42299999999999999</v>
      </c>
      <c r="AE2070">
        <v>23</v>
      </c>
      <c r="AF2070">
        <v>17</v>
      </c>
      <c r="AG2070" s="2">
        <v>0.73899999999999999</v>
      </c>
      <c r="AH2070">
        <v>32</v>
      </c>
      <c r="AI2070">
        <v>11</v>
      </c>
      <c r="AJ2070">
        <v>43</v>
      </c>
      <c r="AK2070">
        <v>27</v>
      </c>
      <c r="AL2070">
        <v>21</v>
      </c>
      <c r="AM2070">
        <v>3</v>
      </c>
      <c r="AN2070">
        <v>240</v>
      </c>
      <c r="AO2070">
        <v>36</v>
      </c>
      <c r="AP2070">
        <v>35</v>
      </c>
      <c r="AQ2070">
        <v>37</v>
      </c>
      <c r="AR2070">
        <v>30</v>
      </c>
      <c r="AS2070">
        <v>22</v>
      </c>
      <c r="AT2070">
        <v>19</v>
      </c>
      <c r="AU2070">
        <v>28</v>
      </c>
      <c r="AV2070">
        <v>76</v>
      </c>
      <c r="AW2070">
        <f t="shared" si="394"/>
        <v>12</v>
      </c>
      <c r="AX2070">
        <f t="shared" si="395"/>
        <v>88</v>
      </c>
      <c r="AY2070" t="s">
        <v>102</v>
      </c>
      <c r="AZ2070" s="1">
        <v>45990.833333333336</v>
      </c>
      <c r="BA2070" s="1">
        <v>45990</v>
      </c>
      <c r="BB2070">
        <v>11</v>
      </c>
      <c r="BC2070" t="s">
        <v>124</v>
      </c>
      <c r="BD2070">
        <v>2025</v>
      </c>
    </row>
    <row r="2071" spans="1:56" x14ac:dyDescent="0.25">
      <c r="A2071">
        <v>22500296</v>
      </c>
      <c r="B2071" t="s">
        <v>96</v>
      </c>
      <c r="C2071" t="s">
        <v>97</v>
      </c>
      <c r="D2071">
        <v>1610612748</v>
      </c>
      <c r="E2071" t="str">
        <f t="shared" si="384"/>
        <v>161061274822500296</v>
      </c>
      <c r="F2071" t="s">
        <v>64</v>
      </c>
      <c r="G2071" t="s">
        <v>65</v>
      </c>
      <c r="H2071">
        <v>1610612765</v>
      </c>
      <c r="I2071" s="4" t="str">
        <f t="shared" si="385"/>
        <v>161061276522500296</v>
      </c>
      <c r="J2071">
        <v>1</v>
      </c>
      <c r="K2071">
        <v>0</v>
      </c>
      <c r="L2071">
        <v>135</v>
      </c>
      <c r="M2071">
        <v>138</v>
      </c>
      <c r="N2071">
        <v>27</v>
      </c>
      <c r="O2071">
        <v>3</v>
      </c>
      <c r="P2071">
        <v>12</v>
      </c>
      <c r="Q2071" s="2">
        <f t="shared" si="386"/>
        <v>0.64187904146063146</v>
      </c>
      <c r="R2071" s="3">
        <f t="shared" si="387"/>
        <v>77.16</v>
      </c>
      <c r="S2071" s="3">
        <f t="shared" si="388"/>
        <v>71.12</v>
      </c>
      <c r="T2071" s="3">
        <f t="shared" si="389"/>
        <v>174.96111975116642</v>
      </c>
      <c r="U2071" s="3">
        <f t="shared" si="390"/>
        <v>194.03824521934757</v>
      </c>
      <c r="V2071" s="3">
        <f t="shared" si="391"/>
        <v>-19.077125468181151</v>
      </c>
      <c r="W2071" s="2">
        <f t="shared" si="392"/>
        <v>1.588235294117647</v>
      </c>
      <c r="X2071">
        <v>88</v>
      </c>
      <c r="Y2071">
        <v>44</v>
      </c>
      <c r="Z2071" s="2">
        <v>0.5</v>
      </c>
      <c r="AA2071">
        <v>29</v>
      </c>
      <c r="AB2071">
        <v>14</v>
      </c>
      <c r="AC2071">
        <f t="shared" si="393"/>
        <v>42</v>
      </c>
      <c r="AD2071" s="2">
        <v>0.48299999999999998</v>
      </c>
      <c r="AE2071">
        <v>39</v>
      </c>
      <c r="AF2071">
        <v>33</v>
      </c>
      <c r="AG2071" s="2">
        <v>0.84599999999999997</v>
      </c>
      <c r="AH2071">
        <v>27</v>
      </c>
      <c r="AI2071">
        <v>11</v>
      </c>
      <c r="AJ2071">
        <v>38</v>
      </c>
      <c r="AK2071">
        <v>20</v>
      </c>
      <c r="AL2071">
        <v>17</v>
      </c>
      <c r="AM2071">
        <v>-3</v>
      </c>
      <c r="AN2071">
        <v>240</v>
      </c>
      <c r="AO2071">
        <v>23</v>
      </c>
      <c r="AP2071">
        <v>36</v>
      </c>
      <c r="AQ2071">
        <v>32</v>
      </c>
      <c r="AR2071">
        <v>44</v>
      </c>
      <c r="AS2071">
        <v>2</v>
      </c>
      <c r="AT2071">
        <v>26</v>
      </c>
      <c r="AU2071">
        <v>23</v>
      </c>
      <c r="AV2071">
        <v>54</v>
      </c>
      <c r="AW2071">
        <f t="shared" si="394"/>
        <v>6</v>
      </c>
      <c r="AX2071">
        <f t="shared" si="395"/>
        <v>60</v>
      </c>
      <c r="AY2071" t="s">
        <v>102</v>
      </c>
      <c r="AZ2071" s="1">
        <v>45990.833333333336</v>
      </c>
      <c r="BA2071" s="1">
        <v>45990</v>
      </c>
      <c r="BB2071">
        <v>11</v>
      </c>
      <c r="BC2071" t="s">
        <v>124</v>
      </c>
      <c r="BD2071">
        <v>2025</v>
      </c>
    </row>
    <row r="2072" spans="1:56" x14ac:dyDescent="0.25">
      <c r="A2072">
        <v>22500297</v>
      </c>
      <c r="B2072" t="s">
        <v>115</v>
      </c>
      <c r="C2072" t="s">
        <v>116</v>
      </c>
      <c r="D2072">
        <v>1610612749</v>
      </c>
      <c r="E2072" t="str">
        <f t="shared" si="384"/>
        <v>161061274922500297</v>
      </c>
      <c r="F2072" t="s">
        <v>117</v>
      </c>
      <c r="G2072" t="s">
        <v>118</v>
      </c>
      <c r="H2072">
        <v>1610612751</v>
      </c>
      <c r="I2072" s="4" t="str">
        <f t="shared" si="385"/>
        <v>161061275122500297</v>
      </c>
      <c r="J2072">
        <v>1</v>
      </c>
      <c r="K2072">
        <v>1</v>
      </c>
      <c r="L2072">
        <v>116</v>
      </c>
      <c r="M2072">
        <v>99</v>
      </c>
      <c r="N2072">
        <v>31</v>
      </c>
      <c r="O2072">
        <v>2</v>
      </c>
      <c r="P2072">
        <v>13</v>
      </c>
      <c r="Q2072" s="2">
        <f t="shared" si="386"/>
        <v>0.63401836466987316</v>
      </c>
      <c r="R2072" s="3">
        <f t="shared" si="387"/>
        <v>67.48</v>
      </c>
      <c r="S2072" s="3">
        <f t="shared" si="388"/>
        <v>60.480000000000004</v>
      </c>
      <c r="T2072" s="3">
        <f t="shared" si="389"/>
        <v>171.90278601066981</v>
      </c>
      <c r="U2072" s="3">
        <f t="shared" si="390"/>
        <v>163.69047619047618</v>
      </c>
      <c r="V2072" s="3">
        <f t="shared" si="391"/>
        <v>8.2123098201936386</v>
      </c>
      <c r="W2072" s="2">
        <f t="shared" si="392"/>
        <v>2.5833333333333335</v>
      </c>
      <c r="X2072">
        <v>84</v>
      </c>
      <c r="Y2072">
        <v>44</v>
      </c>
      <c r="Z2072" s="2">
        <v>0.52400000000000002</v>
      </c>
      <c r="AA2072">
        <v>39</v>
      </c>
      <c r="AB2072">
        <v>16</v>
      </c>
      <c r="AC2072">
        <f t="shared" si="393"/>
        <v>48</v>
      </c>
      <c r="AD2072" s="2">
        <v>0.41</v>
      </c>
      <c r="AE2072">
        <v>17</v>
      </c>
      <c r="AF2072">
        <v>12</v>
      </c>
      <c r="AG2072" s="2">
        <v>0.70599999999999996</v>
      </c>
      <c r="AH2072">
        <v>31</v>
      </c>
      <c r="AI2072">
        <v>12</v>
      </c>
      <c r="AJ2072">
        <v>43</v>
      </c>
      <c r="AK2072">
        <v>16</v>
      </c>
      <c r="AL2072">
        <v>12</v>
      </c>
      <c r="AM2072">
        <v>17</v>
      </c>
      <c r="AN2072">
        <v>240</v>
      </c>
      <c r="AO2072">
        <v>32</v>
      </c>
      <c r="AP2072">
        <v>39</v>
      </c>
      <c r="AQ2072">
        <v>28</v>
      </c>
      <c r="AR2072">
        <v>17</v>
      </c>
      <c r="AS2072">
        <v>32</v>
      </c>
      <c r="AT2072">
        <v>18</v>
      </c>
      <c r="AU2072">
        <v>24</v>
      </c>
      <c r="AV2072">
        <v>48</v>
      </c>
      <c r="AW2072">
        <f t="shared" si="394"/>
        <v>8</v>
      </c>
      <c r="AX2072">
        <f t="shared" si="395"/>
        <v>56</v>
      </c>
      <c r="AY2072" t="s">
        <v>102</v>
      </c>
      <c r="AZ2072" s="1">
        <v>45990.833333333336</v>
      </c>
      <c r="BA2072" s="1">
        <v>45990</v>
      </c>
      <c r="BB2072">
        <v>11</v>
      </c>
      <c r="BC2072" t="s">
        <v>124</v>
      </c>
      <c r="BD2072">
        <v>2025</v>
      </c>
    </row>
    <row r="2073" spans="1:56" x14ac:dyDescent="0.25">
      <c r="A2073">
        <v>22500297</v>
      </c>
      <c r="B2073" t="s">
        <v>117</v>
      </c>
      <c r="C2073" t="s">
        <v>118</v>
      </c>
      <c r="D2073">
        <v>1610612751</v>
      </c>
      <c r="E2073" t="str">
        <f t="shared" si="384"/>
        <v>161061275122500297</v>
      </c>
      <c r="F2073" t="s">
        <v>115</v>
      </c>
      <c r="G2073" t="s">
        <v>116</v>
      </c>
      <c r="H2073">
        <v>1610612749</v>
      </c>
      <c r="I2073" s="4" t="str">
        <f t="shared" si="385"/>
        <v>161061274922500297</v>
      </c>
      <c r="J2073">
        <v>0</v>
      </c>
      <c r="K2073">
        <v>0</v>
      </c>
      <c r="L2073">
        <v>99</v>
      </c>
      <c r="M2073">
        <v>116</v>
      </c>
      <c r="N2073">
        <v>23</v>
      </c>
      <c r="O2073">
        <v>4</v>
      </c>
      <c r="P2073">
        <v>4</v>
      </c>
      <c r="Q2073" s="2">
        <f t="shared" si="386"/>
        <v>0.5859375</v>
      </c>
      <c r="R2073" s="3">
        <f t="shared" si="387"/>
        <v>60.480000000000004</v>
      </c>
      <c r="S2073" s="3">
        <f t="shared" si="388"/>
        <v>67.48</v>
      </c>
      <c r="T2073" s="3">
        <f t="shared" si="389"/>
        <v>163.69047619047618</v>
      </c>
      <c r="U2073" s="3">
        <f t="shared" si="390"/>
        <v>171.90278601066981</v>
      </c>
      <c r="V2073" s="3">
        <f t="shared" si="391"/>
        <v>-8.2123098201936386</v>
      </c>
      <c r="W2073" s="2">
        <f t="shared" si="392"/>
        <v>1.2777777777777777</v>
      </c>
      <c r="X2073">
        <v>77</v>
      </c>
      <c r="Y2073">
        <v>36</v>
      </c>
      <c r="Z2073" s="2">
        <v>0.46800000000000003</v>
      </c>
      <c r="AA2073">
        <v>42</v>
      </c>
      <c r="AB2073">
        <v>16</v>
      </c>
      <c r="AC2073">
        <f t="shared" si="393"/>
        <v>48</v>
      </c>
      <c r="AD2073" s="2">
        <v>0.38100000000000001</v>
      </c>
      <c r="AE2073">
        <v>17</v>
      </c>
      <c r="AF2073">
        <v>11</v>
      </c>
      <c r="AG2073" s="2">
        <v>0.64700000000000002</v>
      </c>
      <c r="AH2073">
        <v>25</v>
      </c>
      <c r="AI2073">
        <v>6</v>
      </c>
      <c r="AJ2073">
        <v>31</v>
      </c>
      <c r="AK2073">
        <v>16</v>
      </c>
      <c r="AL2073">
        <v>18</v>
      </c>
      <c r="AM2073">
        <v>-17</v>
      </c>
      <c r="AN2073">
        <v>240</v>
      </c>
      <c r="AO2073">
        <v>29</v>
      </c>
      <c r="AP2073">
        <v>24</v>
      </c>
      <c r="AQ2073">
        <v>17</v>
      </c>
      <c r="AR2073">
        <v>29</v>
      </c>
      <c r="AS2073">
        <v>2</v>
      </c>
      <c r="AT2073">
        <v>7</v>
      </c>
      <c r="AU2073">
        <v>19</v>
      </c>
      <c r="AV2073">
        <v>34</v>
      </c>
      <c r="AW2073">
        <f t="shared" si="394"/>
        <v>6</v>
      </c>
      <c r="AX2073">
        <f t="shared" si="395"/>
        <v>40</v>
      </c>
      <c r="AY2073" t="s">
        <v>102</v>
      </c>
      <c r="AZ2073" s="1">
        <v>45990.833333333336</v>
      </c>
      <c r="BA2073" s="1">
        <v>45990</v>
      </c>
      <c r="BB2073">
        <v>11</v>
      </c>
      <c r="BC2073" t="s">
        <v>124</v>
      </c>
      <c r="BD2073">
        <v>2025</v>
      </c>
    </row>
    <row r="2074" spans="1:56" x14ac:dyDescent="0.25">
      <c r="A2074">
        <v>22500295</v>
      </c>
      <c r="B2074" t="s">
        <v>100</v>
      </c>
      <c r="C2074" t="s">
        <v>101</v>
      </c>
      <c r="D2074">
        <v>1610612741</v>
      </c>
      <c r="E2074" t="str">
        <f t="shared" si="384"/>
        <v>161061274122500295</v>
      </c>
      <c r="F2074" t="s">
        <v>113</v>
      </c>
      <c r="G2074" t="s">
        <v>114</v>
      </c>
      <c r="H2074">
        <v>1610612754</v>
      </c>
      <c r="I2074" s="4" t="str">
        <f t="shared" si="385"/>
        <v>161061275422500295</v>
      </c>
      <c r="J2074">
        <v>0</v>
      </c>
      <c r="K2074">
        <v>0</v>
      </c>
      <c r="L2074">
        <v>101</v>
      </c>
      <c r="M2074">
        <v>103</v>
      </c>
      <c r="N2074">
        <v>24</v>
      </c>
      <c r="O2074">
        <v>3</v>
      </c>
      <c r="P2074">
        <v>5</v>
      </c>
      <c r="Q2074" s="2">
        <f t="shared" si="386"/>
        <v>0.53700552956188852</v>
      </c>
      <c r="R2074" s="3">
        <f t="shared" si="387"/>
        <v>73.040000000000006</v>
      </c>
      <c r="S2074" s="3">
        <f t="shared" si="388"/>
        <v>74.84</v>
      </c>
      <c r="T2074" s="3">
        <f t="shared" si="389"/>
        <v>138.28039430449067</v>
      </c>
      <c r="U2074" s="3">
        <f t="shared" si="390"/>
        <v>137.62693746659539</v>
      </c>
      <c r="V2074" s="3">
        <f t="shared" si="391"/>
        <v>0.65345683789527698</v>
      </c>
      <c r="W2074" s="2">
        <f t="shared" si="392"/>
        <v>1.8461538461538463</v>
      </c>
      <c r="X2074">
        <v>87</v>
      </c>
      <c r="Y2074">
        <v>39</v>
      </c>
      <c r="Z2074" s="2">
        <v>0.44800000000000001</v>
      </c>
      <c r="AA2074">
        <v>34</v>
      </c>
      <c r="AB2074">
        <v>14</v>
      </c>
      <c r="AC2074">
        <f t="shared" si="393"/>
        <v>42</v>
      </c>
      <c r="AD2074" s="2">
        <v>0.41199999999999998</v>
      </c>
      <c r="AE2074">
        <v>16</v>
      </c>
      <c r="AF2074">
        <v>9</v>
      </c>
      <c r="AG2074" s="2">
        <v>0.56299999999999994</v>
      </c>
      <c r="AH2074">
        <v>37</v>
      </c>
      <c r="AI2074">
        <v>8</v>
      </c>
      <c r="AJ2074">
        <v>45</v>
      </c>
      <c r="AK2074">
        <v>14</v>
      </c>
      <c r="AL2074">
        <v>13</v>
      </c>
      <c r="AM2074">
        <v>-2</v>
      </c>
      <c r="AN2074">
        <v>240</v>
      </c>
      <c r="AO2074">
        <v>27</v>
      </c>
      <c r="AP2074">
        <v>27</v>
      </c>
      <c r="AQ2074">
        <v>26</v>
      </c>
      <c r="AR2074">
        <v>21</v>
      </c>
      <c r="AS2074">
        <v>7</v>
      </c>
      <c r="AT2074">
        <v>23</v>
      </c>
      <c r="AU2074">
        <v>12</v>
      </c>
      <c r="AV2074">
        <v>40</v>
      </c>
      <c r="AW2074">
        <f t="shared" si="394"/>
        <v>10</v>
      </c>
      <c r="AX2074">
        <f t="shared" si="395"/>
        <v>50</v>
      </c>
      <c r="AY2074" t="s">
        <v>102</v>
      </c>
      <c r="AZ2074" s="1">
        <v>45990.8125</v>
      </c>
      <c r="BA2074" s="1">
        <v>45990</v>
      </c>
      <c r="BB2074">
        <v>11</v>
      </c>
      <c r="BC2074" t="s">
        <v>124</v>
      </c>
      <c r="BD2074">
        <v>2025</v>
      </c>
    </row>
    <row r="2075" spans="1:56" x14ac:dyDescent="0.25">
      <c r="A2075">
        <v>22500295</v>
      </c>
      <c r="B2075" t="s">
        <v>113</v>
      </c>
      <c r="C2075" t="s">
        <v>114</v>
      </c>
      <c r="D2075">
        <v>1610612754</v>
      </c>
      <c r="E2075" t="str">
        <f t="shared" si="384"/>
        <v>161061275422500295</v>
      </c>
      <c r="F2075" t="s">
        <v>100</v>
      </c>
      <c r="G2075" t="s">
        <v>101</v>
      </c>
      <c r="H2075">
        <v>1610612741</v>
      </c>
      <c r="I2075" s="4" t="str">
        <f t="shared" si="385"/>
        <v>161061274122500295</v>
      </c>
      <c r="J2075">
        <v>1</v>
      </c>
      <c r="K2075">
        <v>1</v>
      </c>
      <c r="L2075">
        <v>103</v>
      </c>
      <c r="M2075">
        <v>101</v>
      </c>
      <c r="N2075">
        <v>24</v>
      </c>
      <c r="O2075">
        <v>10</v>
      </c>
      <c r="P2075">
        <v>8</v>
      </c>
      <c r="Q2075" s="2">
        <f t="shared" si="386"/>
        <v>0.54880647911338443</v>
      </c>
      <c r="R2075" s="3">
        <f t="shared" si="387"/>
        <v>74.84</v>
      </c>
      <c r="S2075" s="3">
        <f t="shared" si="388"/>
        <v>73.040000000000006</v>
      </c>
      <c r="T2075" s="3">
        <f t="shared" si="389"/>
        <v>137.62693746659539</v>
      </c>
      <c r="U2075" s="3">
        <f t="shared" si="390"/>
        <v>138.28039430449067</v>
      </c>
      <c r="V2075" s="3">
        <f t="shared" si="391"/>
        <v>-0.65345683789527698</v>
      </c>
      <c r="W2075" s="2">
        <f t="shared" si="392"/>
        <v>2</v>
      </c>
      <c r="X2075">
        <v>89</v>
      </c>
      <c r="Y2075">
        <v>41</v>
      </c>
      <c r="Z2075" s="2">
        <v>0.46100000000000002</v>
      </c>
      <c r="AA2075">
        <v>41</v>
      </c>
      <c r="AB2075">
        <v>13</v>
      </c>
      <c r="AC2075">
        <f t="shared" si="393"/>
        <v>39</v>
      </c>
      <c r="AD2075" s="2">
        <v>0.317</v>
      </c>
      <c r="AE2075">
        <v>11</v>
      </c>
      <c r="AF2075">
        <v>8</v>
      </c>
      <c r="AG2075" s="2">
        <v>0.72699999999999998</v>
      </c>
      <c r="AH2075">
        <v>37</v>
      </c>
      <c r="AI2075">
        <v>7</v>
      </c>
      <c r="AJ2075">
        <v>44</v>
      </c>
      <c r="AK2075">
        <v>15</v>
      </c>
      <c r="AL2075">
        <v>12</v>
      </c>
      <c r="AM2075">
        <v>2</v>
      </c>
      <c r="AN2075">
        <v>240</v>
      </c>
      <c r="AO2075">
        <v>26</v>
      </c>
      <c r="AP2075">
        <v>35</v>
      </c>
      <c r="AQ2075">
        <v>25</v>
      </c>
      <c r="AR2075">
        <v>17</v>
      </c>
      <c r="AS2075">
        <v>11</v>
      </c>
      <c r="AT2075">
        <v>8</v>
      </c>
      <c r="AU2075">
        <v>9</v>
      </c>
      <c r="AV2075">
        <v>38</v>
      </c>
      <c r="AW2075">
        <f t="shared" si="394"/>
        <v>18</v>
      </c>
      <c r="AX2075">
        <f t="shared" si="395"/>
        <v>56</v>
      </c>
      <c r="AY2075" t="s">
        <v>102</v>
      </c>
      <c r="AZ2075" s="1">
        <v>45990.8125</v>
      </c>
      <c r="BA2075" s="1">
        <v>45990</v>
      </c>
      <c r="BB2075">
        <v>11</v>
      </c>
      <c r="BC2075" t="s">
        <v>124</v>
      </c>
      <c r="BD2075">
        <v>2025</v>
      </c>
    </row>
    <row r="2076" spans="1:56" x14ac:dyDescent="0.25">
      <c r="A2076">
        <v>22500294</v>
      </c>
      <c r="B2076" t="s">
        <v>92</v>
      </c>
      <c r="C2076" t="s">
        <v>93</v>
      </c>
      <c r="D2076">
        <v>1610612766</v>
      </c>
      <c r="E2076" t="str">
        <f t="shared" si="384"/>
        <v>161061276622500294</v>
      </c>
      <c r="F2076" t="s">
        <v>72</v>
      </c>
      <c r="G2076" t="s">
        <v>73</v>
      </c>
      <c r="H2076">
        <v>1610612761</v>
      </c>
      <c r="I2076" s="4" t="str">
        <f t="shared" si="385"/>
        <v>161061276122500294</v>
      </c>
      <c r="J2076">
        <v>1</v>
      </c>
      <c r="K2076">
        <v>1</v>
      </c>
      <c r="L2076">
        <v>118</v>
      </c>
      <c r="M2076">
        <v>111</v>
      </c>
      <c r="N2076">
        <v>24</v>
      </c>
      <c r="O2076">
        <v>5</v>
      </c>
      <c r="P2076">
        <v>10</v>
      </c>
      <c r="Q2076" s="2">
        <f t="shared" si="386"/>
        <v>0.55786686838124055</v>
      </c>
      <c r="R2076" s="3">
        <f t="shared" si="387"/>
        <v>84.76</v>
      </c>
      <c r="S2076" s="3">
        <f t="shared" si="388"/>
        <v>74.48</v>
      </c>
      <c r="T2076" s="3">
        <f t="shared" si="389"/>
        <v>139.21661160924964</v>
      </c>
      <c r="U2076" s="3">
        <f t="shared" si="390"/>
        <v>149.03329752953815</v>
      </c>
      <c r="V2076" s="3">
        <f t="shared" si="391"/>
        <v>-9.8166859202885064</v>
      </c>
      <c r="W2076" s="2">
        <f t="shared" si="392"/>
        <v>2.6666666666666665</v>
      </c>
      <c r="X2076">
        <v>93</v>
      </c>
      <c r="Y2076">
        <v>41</v>
      </c>
      <c r="Z2076" s="2">
        <v>0.441</v>
      </c>
      <c r="AA2076">
        <v>39</v>
      </c>
      <c r="AB2076">
        <v>10</v>
      </c>
      <c r="AC2076">
        <f t="shared" si="393"/>
        <v>30</v>
      </c>
      <c r="AD2076" s="2">
        <v>0.25600000000000001</v>
      </c>
      <c r="AE2076">
        <v>29</v>
      </c>
      <c r="AF2076">
        <v>26</v>
      </c>
      <c r="AG2076" s="2">
        <v>0.89700000000000002</v>
      </c>
      <c r="AH2076">
        <v>27</v>
      </c>
      <c r="AI2076">
        <v>12</v>
      </c>
      <c r="AJ2076">
        <v>39</v>
      </c>
      <c r="AK2076">
        <v>19</v>
      </c>
      <c r="AL2076">
        <v>9</v>
      </c>
      <c r="AM2076">
        <v>7</v>
      </c>
      <c r="AN2076">
        <v>265</v>
      </c>
      <c r="AO2076">
        <v>21</v>
      </c>
      <c r="AP2076">
        <v>31</v>
      </c>
      <c r="AQ2076">
        <v>28</v>
      </c>
      <c r="AR2076">
        <v>24</v>
      </c>
      <c r="AS2076">
        <v>7</v>
      </c>
      <c r="AT2076">
        <v>7</v>
      </c>
      <c r="AU2076">
        <v>19</v>
      </c>
      <c r="AV2076">
        <v>62</v>
      </c>
      <c r="AW2076">
        <f t="shared" si="394"/>
        <v>0</v>
      </c>
      <c r="AX2076">
        <f t="shared" si="395"/>
        <v>62</v>
      </c>
      <c r="AY2076" t="s">
        <v>102</v>
      </c>
      <c r="AZ2076" s="1">
        <v>45990.75</v>
      </c>
      <c r="BA2076" s="1">
        <v>45990</v>
      </c>
      <c r="BB2076">
        <v>11</v>
      </c>
      <c r="BC2076" t="s">
        <v>124</v>
      </c>
      <c r="BD2076">
        <v>2025</v>
      </c>
    </row>
    <row r="2077" spans="1:56" x14ac:dyDescent="0.25">
      <c r="A2077">
        <v>22500294</v>
      </c>
      <c r="B2077" t="s">
        <v>72</v>
      </c>
      <c r="C2077" t="s">
        <v>73</v>
      </c>
      <c r="D2077">
        <v>1610612761</v>
      </c>
      <c r="E2077" t="str">
        <f t="shared" si="384"/>
        <v>161061276122500294</v>
      </c>
      <c r="F2077" t="s">
        <v>92</v>
      </c>
      <c r="G2077" t="s">
        <v>93</v>
      </c>
      <c r="H2077">
        <v>1610612766</v>
      </c>
      <c r="I2077" s="4" t="str">
        <f t="shared" si="385"/>
        <v>161061276622500294</v>
      </c>
      <c r="J2077">
        <v>0</v>
      </c>
      <c r="K2077">
        <v>0</v>
      </c>
      <c r="L2077">
        <v>111</v>
      </c>
      <c r="M2077">
        <v>118</v>
      </c>
      <c r="N2077">
        <v>34</v>
      </c>
      <c r="O2077">
        <v>3</v>
      </c>
      <c r="P2077">
        <v>6</v>
      </c>
      <c r="Q2077" s="2">
        <f t="shared" si="386"/>
        <v>0.52122464312546957</v>
      </c>
      <c r="R2077" s="3">
        <f t="shared" si="387"/>
        <v>74.48</v>
      </c>
      <c r="S2077" s="3">
        <f t="shared" si="388"/>
        <v>84.76</v>
      </c>
      <c r="T2077" s="3">
        <f t="shared" si="389"/>
        <v>149.03329752953815</v>
      </c>
      <c r="U2077" s="3">
        <f t="shared" si="390"/>
        <v>139.21661160924964</v>
      </c>
      <c r="V2077" s="3">
        <f t="shared" si="391"/>
        <v>9.8166859202885064</v>
      </c>
      <c r="W2077" s="2">
        <f t="shared" si="392"/>
        <v>2.2666666666666666</v>
      </c>
      <c r="X2077">
        <v>99</v>
      </c>
      <c r="Y2077">
        <v>44</v>
      </c>
      <c r="Z2077" s="2">
        <v>0.44400000000000001</v>
      </c>
      <c r="AA2077">
        <v>29</v>
      </c>
      <c r="AB2077">
        <v>9</v>
      </c>
      <c r="AC2077">
        <f t="shared" si="393"/>
        <v>27</v>
      </c>
      <c r="AD2077" s="2">
        <v>0.31</v>
      </c>
      <c r="AE2077">
        <v>17</v>
      </c>
      <c r="AF2077">
        <v>14</v>
      </c>
      <c r="AG2077" s="2">
        <v>0.82399999999999995</v>
      </c>
      <c r="AH2077">
        <v>35</v>
      </c>
      <c r="AI2077">
        <v>17</v>
      </c>
      <c r="AJ2077">
        <v>52</v>
      </c>
      <c r="AK2077">
        <v>26</v>
      </c>
      <c r="AL2077">
        <v>15</v>
      </c>
      <c r="AM2077">
        <v>-7</v>
      </c>
      <c r="AN2077">
        <v>265</v>
      </c>
      <c r="AO2077">
        <v>34</v>
      </c>
      <c r="AP2077">
        <v>24</v>
      </c>
      <c r="AQ2077">
        <v>29</v>
      </c>
      <c r="AR2077">
        <v>17</v>
      </c>
      <c r="AS2077">
        <v>17</v>
      </c>
      <c r="AT2077">
        <v>13</v>
      </c>
      <c r="AU2077">
        <v>13</v>
      </c>
      <c r="AV2077">
        <v>58</v>
      </c>
      <c r="AW2077">
        <f t="shared" si="394"/>
        <v>12</v>
      </c>
      <c r="AX2077">
        <f t="shared" si="395"/>
        <v>70</v>
      </c>
      <c r="AY2077" t="s">
        <v>102</v>
      </c>
      <c r="AZ2077" s="1">
        <v>45990.75</v>
      </c>
      <c r="BA2077" s="1">
        <v>45990</v>
      </c>
      <c r="BB2077">
        <v>11</v>
      </c>
      <c r="BC2077" t="s">
        <v>124</v>
      </c>
      <c r="BD2077">
        <v>2025</v>
      </c>
    </row>
    <row r="2078" spans="1:56" x14ac:dyDescent="0.25">
      <c r="A2078">
        <v>22500293</v>
      </c>
      <c r="B2078" t="s">
        <v>76</v>
      </c>
      <c r="C2078" t="s">
        <v>77</v>
      </c>
      <c r="D2078">
        <v>1610612738</v>
      </c>
      <c r="E2078" t="str">
        <f t="shared" si="384"/>
        <v>161061273822500293</v>
      </c>
      <c r="F2078" t="s">
        <v>66</v>
      </c>
      <c r="G2078" t="s">
        <v>67</v>
      </c>
      <c r="H2078">
        <v>1610612750</v>
      </c>
      <c r="I2078" s="4" t="str">
        <f t="shared" si="385"/>
        <v>161061275022500293</v>
      </c>
      <c r="J2078">
        <v>0</v>
      </c>
      <c r="K2078">
        <v>0</v>
      </c>
      <c r="L2078">
        <v>115</v>
      </c>
      <c r="M2078">
        <v>119</v>
      </c>
      <c r="N2078">
        <v>24</v>
      </c>
      <c r="O2078">
        <v>7</v>
      </c>
      <c r="P2078">
        <v>10</v>
      </c>
      <c r="Q2078" s="2">
        <f t="shared" si="386"/>
        <v>0.56042884990253417</v>
      </c>
      <c r="R2078" s="3">
        <f t="shared" si="387"/>
        <v>78.599999999999994</v>
      </c>
      <c r="S2078" s="3">
        <f t="shared" si="388"/>
        <v>72.8</v>
      </c>
      <c r="T2078" s="3">
        <f t="shared" si="389"/>
        <v>146.31043256997455</v>
      </c>
      <c r="U2078" s="3">
        <f t="shared" si="390"/>
        <v>163.46153846153845</v>
      </c>
      <c r="V2078" s="3">
        <f t="shared" si="391"/>
        <v>-17.151105891563901</v>
      </c>
      <c r="W2078" s="2">
        <f t="shared" si="392"/>
        <v>2.4</v>
      </c>
      <c r="X2078">
        <v>96</v>
      </c>
      <c r="Y2078">
        <v>45</v>
      </c>
      <c r="Z2078" s="2">
        <v>0.46899999999999997</v>
      </c>
      <c r="AA2078">
        <v>46</v>
      </c>
      <c r="AB2078">
        <v>16</v>
      </c>
      <c r="AC2078">
        <f t="shared" si="393"/>
        <v>48</v>
      </c>
      <c r="AD2078" s="2">
        <v>0.34799999999999998</v>
      </c>
      <c r="AE2078">
        <v>15</v>
      </c>
      <c r="AF2078">
        <v>9</v>
      </c>
      <c r="AG2078" s="2">
        <v>0.6</v>
      </c>
      <c r="AH2078">
        <v>29</v>
      </c>
      <c r="AI2078">
        <v>14</v>
      </c>
      <c r="AJ2078">
        <v>43</v>
      </c>
      <c r="AK2078">
        <v>21</v>
      </c>
      <c r="AL2078">
        <v>10</v>
      </c>
      <c r="AM2078">
        <v>-4</v>
      </c>
      <c r="AN2078">
        <v>240</v>
      </c>
      <c r="AO2078">
        <v>36</v>
      </c>
      <c r="AP2078">
        <v>33</v>
      </c>
      <c r="AQ2078">
        <v>23</v>
      </c>
      <c r="AR2078">
        <v>23</v>
      </c>
      <c r="AS2078">
        <v>12</v>
      </c>
      <c r="AT2078">
        <v>9</v>
      </c>
      <c r="AU2078">
        <v>17</v>
      </c>
      <c r="AV2078">
        <v>50</v>
      </c>
      <c r="AW2078">
        <f t="shared" si="394"/>
        <v>8</v>
      </c>
      <c r="AX2078">
        <f t="shared" si="395"/>
        <v>58</v>
      </c>
      <c r="AY2078" t="s">
        <v>102</v>
      </c>
      <c r="AZ2078" s="1">
        <v>45990.708333333336</v>
      </c>
      <c r="BA2078" s="1">
        <v>45990</v>
      </c>
      <c r="BB2078">
        <v>11</v>
      </c>
      <c r="BC2078" t="s">
        <v>124</v>
      </c>
      <c r="BD2078">
        <v>2025</v>
      </c>
    </row>
    <row r="2079" spans="1:56" x14ac:dyDescent="0.25">
      <c r="A2079">
        <v>22500293</v>
      </c>
      <c r="B2079" t="s">
        <v>66</v>
      </c>
      <c r="C2079" t="s">
        <v>67</v>
      </c>
      <c r="D2079">
        <v>1610612750</v>
      </c>
      <c r="E2079" t="str">
        <f t="shared" si="384"/>
        <v>161061275022500293</v>
      </c>
      <c r="F2079" t="s">
        <v>76</v>
      </c>
      <c r="G2079" t="s">
        <v>77</v>
      </c>
      <c r="H2079">
        <v>1610612738</v>
      </c>
      <c r="I2079" s="4" t="str">
        <f t="shared" si="385"/>
        <v>161061273822500293</v>
      </c>
      <c r="J2079">
        <v>1</v>
      </c>
      <c r="K2079">
        <v>1</v>
      </c>
      <c r="L2079">
        <v>119</v>
      </c>
      <c r="M2079">
        <v>115</v>
      </c>
      <c r="N2079">
        <v>31</v>
      </c>
      <c r="O2079">
        <v>4</v>
      </c>
      <c r="P2079">
        <v>3</v>
      </c>
      <c r="Q2079" s="2">
        <f t="shared" si="386"/>
        <v>0.64814814814814814</v>
      </c>
      <c r="R2079" s="3">
        <f t="shared" si="387"/>
        <v>72.8</v>
      </c>
      <c r="S2079" s="3">
        <f t="shared" si="388"/>
        <v>78.599999999999994</v>
      </c>
      <c r="T2079" s="3">
        <f t="shared" si="389"/>
        <v>163.46153846153845</v>
      </c>
      <c r="U2079" s="3">
        <f t="shared" si="390"/>
        <v>146.31043256997455</v>
      </c>
      <c r="V2079" s="3">
        <f t="shared" si="391"/>
        <v>17.151105891563901</v>
      </c>
      <c r="W2079" s="2">
        <f t="shared" si="392"/>
        <v>2.2142857142857144</v>
      </c>
      <c r="X2079">
        <v>83</v>
      </c>
      <c r="Y2079">
        <v>41</v>
      </c>
      <c r="Z2079" s="2">
        <v>0.49399999999999999</v>
      </c>
      <c r="AA2079">
        <v>48</v>
      </c>
      <c r="AB2079">
        <v>21</v>
      </c>
      <c r="AC2079">
        <f t="shared" si="393"/>
        <v>63</v>
      </c>
      <c r="AD2079" s="2">
        <v>0.438</v>
      </c>
      <c r="AE2079">
        <v>20</v>
      </c>
      <c r="AF2079">
        <v>16</v>
      </c>
      <c r="AG2079" s="2">
        <v>0.8</v>
      </c>
      <c r="AH2079">
        <v>32</v>
      </c>
      <c r="AI2079">
        <v>5</v>
      </c>
      <c r="AJ2079">
        <v>37</v>
      </c>
      <c r="AK2079">
        <v>16</v>
      </c>
      <c r="AL2079">
        <v>14</v>
      </c>
      <c r="AM2079">
        <v>4</v>
      </c>
      <c r="AN2079">
        <v>240</v>
      </c>
      <c r="AO2079">
        <v>32</v>
      </c>
      <c r="AP2079">
        <v>27</v>
      </c>
      <c r="AQ2079">
        <v>35</v>
      </c>
      <c r="AR2079">
        <v>25</v>
      </c>
      <c r="AS2079">
        <v>12</v>
      </c>
      <c r="AT2079">
        <v>4</v>
      </c>
      <c r="AU2079">
        <v>16</v>
      </c>
      <c r="AV2079">
        <v>34</v>
      </c>
      <c r="AW2079">
        <f t="shared" si="394"/>
        <v>6</v>
      </c>
      <c r="AX2079">
        <f t="shared" si="395"/>
        <v>40</v>
      </c>
      <c r="AY2079" t="s">
        <v>102</v>
      </c>
      <c r="AZ2079" s="1">
        <v>45990.708333333336</v>
      </c>
      <c r="BA2079" s="1">
        <v>45990</v>
      </c>
      <c r="BB2079">
        <v>11</v>
      </c>
      <c r="BC2079" t="s">
        <v>124</v>
      </c>
      <c r="BD2079">
        <v>2025</v>
      </c>
    </row>
    <row r="2080" spans="1:56" x14ac:dyDescent="0.25">
      <c r="A2080">
        <v>22500078</v>
      </c>
      <c r="B2080" t="s">
        <v>68</v>
      </c>
      <c r="C2080" t="s">
        <v>69</v>
      </c>
      <c r="D2080">
        <v>1610612747</v>
      </c>
      <c r="E2080" t="str">
        <f t="shared" si="384"/>
        <v>161061274722500078</v>
      </c>
      <c r="F2080" t="s">
        <v>98</v>
      </c>
      <c r="G2080" t="s">
        <v>99</v>
      </c>
      <c r="H2080">
        <v>1610612742</v>
      </c>
      <c r="I2080" s="4" t="str">
        <f t="shared" si="385"/>
        <v>161061274222500078</v>
      </c>
      <c r="J2080">
        <v>1</v>
      </c>
      <c r="K2080">
        <v>1</v>
      </c>
      <c r="L2080">
        <v>129</v>
      </c>
      <c r="M2080">
        <v>119</v>
      </c>
      <c r="N2080">
        <v>27</v>
      </c>
      <c r="O2080">
        <v>4</v>
      </c>
      <c r="P2080">
        <v>4</v>
      </c>
      <c r="Q2080" s="2">
        <f t="shared" si="386"/>
        <v>0.73764867337602935</v>
      </c>
      <c r="R2080" s="3">
        <f t="shared" si="387"/>
        <v>67.44</v>
      </c>
      <c r="S2080" s="3">
        <f t="shared" si="388"/>
        <v>74.8</v>
      </c>
      <c r="T2080" s="3">
        <f t="shared" si="389"/>
        <v>191.28113879003558</v>
      </c>
      <c r="U2080" s="3">
        <f t="shared" si="390"/>
        <v>159.09090909090909</v>
      </c>
      <c r="V2080" s="3">
        <f t="shared" si="391"/>
        <v>32.19022969912649</v>
      </c>
      <c r="W2080" s="2">
        <f t="shared" si="392"/>
        <v>1.9285714285714286</v>
      </c>
      <c r="X2080">
        <v>76</v>
      </c>
      <c r="Y2080">
        <v>45</v>
      </c>
      <c r="Z2080" s="2">
        <v>0.59199999999999997</v>
      </c>
      <c r="AA2080">
        <v>35</v>
      </c>
      <c r="AB2080">
        <v>18</v>
      </c>
      <c r="AC2080">
        <f t="shared" si="393"/>
        <v>54</v>
      </c>
      <c r="AD2080" s="2">
        <v>0.51400000000000001</v>
      </c>
      <c r="AE2080">
        <v>26</v>
      </c>
      <c r="AF2080">
        <v>21</v>
      </c>
      <c r="AG2080" s="2">
        <v>0.80800000000000005</v>
      </c>
      <c r="AH2080">
        <v>28</v>
      </c>
      <c r="AI2080">
        <v>6</v>
      </c>
      <c r="AJ2080">
        <v>34</v>
      </c>
      <c r="AK2080">
        <v>20</v>
      </c>
      <c r="AL2080">
        <v>14</v>
      </c>
      <c r="AM2080">
        <v>10</v>
      </c>
      <c r="AN2080">
        <v>240</v>
      </c>
      <c r="AO2080">
        <v>28</v>
      </c>
      <c r="AP2080">
        <v>32</v>
      </c>
      <c r="AQ2080">
        <v>38</v>
      </c>
      <c r="AR2080">
        <v>31</v>
      </c>
      <c r="AS2080">
        <v>12</v>
      </c>
      <c r="AT2080">
        <v>6</v>
      </c>
      <c r="AU2080">
        <v>12</v>
      </c>
      <c r="AV2080">
        <v>52</v>
      </c>
      <c r="AW2080">
        <f t="shared" si="394"/>
        <v>2</v>
      </c>
      <c r="AX2080">
        <f t="shared" si="395"/>
        <v>54</v>
      </c>
      <c r="AY2080" t="s">
        <v>102</v>
      </c>
      <c r="AZ2080" s="1">
        <v>45989.916666666664</v>
      </c>
      <c r="BA2080" s="1">
        <v>45989</v>
      </c>
      <c r="BB2080">
        <v>11</v>
      </c>
      <c r="BC2080" t="s">
        <v>124</v>
      </c>
      <c r="BD2080">
        <v>2025</v>
      </c>
    </row>
    <row r="2081" spans="1:56" x14ac:dyDescent="0.25">
      <c r="A2081">
        <v>22500078</v>
      </c>
      <c r="B2081" t="s">
        <v>98</v>
      </c>
      <c r="C2081" t="s">
        <v>99</v>
      </c>
      <c r="D2081">
        <v>1610612742</v>
      </c>
      <c r="E2081" t="str">
        <f t="shared" si="384"/>
        <v>161061274222500078</v>
      </c>
      <c r="F2081" t="s">
        <v>68</v>
      </c>
      <c r="G2081" t="s">
        <v>69</v>
      </c>
      <c r="H2081">
        <v>1610612747</v>
      </c>
      <c r="I2081" s="4" t="str">
        <f t="shared" si="385"/>
        <v>161061274722500078</v>
      </c>
      <c r="J2081">
        <v>0</v>
      </c>
      <c r="K2081">
        <v>0</v>
      </c>
      <c r="L2081">
        <v>119</v>
      </c>
      <c r="M2081">
        <v>129</v>
      </c>
      <c r="N2081">
        <v>28</v>
      </c>
      <c r="O2081">
        <v>4</v>
      </c>
      <c r="P2081">
        <v>8</v>
      </c>
      <c r="Q2081" s="2">
        <f t="shared" si="386"/>
        <v>0.59619238476953906</v>
      </c>
      <c r="R2081" s="3">
        <f t="shared" si="387"/>
        <v>74.8</v>
      </c>
      <c r="S2081" s="3">
        <f t="shared" si="388"/>
        <v>67.44</v>
      </c>
      <c r="T2081" s="3">
        <f t="shared" si="389"/>
        <v>159.09090909090909</v>
      </c>
      <c r="U2081" s="3">
        <f t="shared" si="390"/>
        <v>191.28113879003558</v>
      </c>
      <c r="V2081" s="3">
        <f t="shared" si="391"/>
        <v>-32.19022969912649</v>
      </c>
      <c r="W2081" s="2">
        <f t="shared" si="392"/>
        <v>2.5454545454545454</v>
      </c>
      <c r="X2081">
        <v>91</v>
      </c>
      <c r="Y2081">
        <v>44</v>
      </c>
      <c r="Z2081" s="2">
        <v>0.48399999999999999</v>
      </c>
      <c r="AA2081">
        <v>32</v>
      </c>
      <c r="AB2081">
        <v>14</v>
      </c>
      <c r="AC2081">
        <f t="shared" si="393"/>
        <v>42</v>
      </c>
      <c r="AD2081" s="2">
        <v>0.438</v>
      </c>
      <c r="AE2081">
        <v>20</v>
      </c>
      <c r="AF2081">
        <v>17</v>
      </c>
      <c r="AG2081" s="2">
        <v>0.85</v>
      </c>
      <c r="AH2081">
        <v>25</v>
      </c>
      <c r="AI2081">
        <v>14</v>
      </c>
      <c r="AJ2081">
        <v>39</v>
      </c>
      <c r="AK2081">
        <v>23</v>
      </c>
      <c r="AL2081">
        <v>11</v>
      </c>
      <c r="AM2081">
        <v>-10</v>
      </c>
      <c r="AN2081">
        <v>240</v>
      </c>
      <c r="AO2081">
        <v>22</v>
      </c>
      <c r="AP2081">
        <v>40</v>
      </c>
      <c r="AQ2081">
        <v>32</v>
      </c>
      <c r="AR2081">
        <v>25</v>
      </c>
      <c r="AS2081">
        <v>7</v>
      </c>
      <c r="AT2081">
        <v>19</v>
      </c>
      <c r="AU2081">
        <v>20</v>
      </c>
      <c r="AV2081">
        <v>42</v>
      </c>
      <c r="AW2081">
        <f t="shared" si="394"/>
        <v>18</v>
      </c>
      <c r="AX2081">
        <f t="shared" si="395"/>
        <v>60</v>
      </c>
      <c r="AY2081" t="s">
        <v>102</v>
      </c>
      <c r="AZ2081" s="1">
        <v>45989.916666666664</v>
      </c>
      <c r="BA2081" s="1">
        <v>45989</v>
      </c>
      <c r="BB2081">
        <v>11</v>
      </c>
      <c r="BC2081" t="s">
        <v>124</v>
      </c>
      <c r="BD2081">
        <v>2025</v>
      </c>
    </row>
    <row r="2082" spans="1:56" x14ac:dyDescent="0.25">
      <c r="A2082">
        <v>22500079</v>
      </c>
      <c r="B2082" t="s">
        <v>94</v>
      </c>
      <c r="C2082" t="s">
        <v>95</v>
      </c>
      <c r="D2082">
        <v>1610612746</v>
      </c>
      <c r="E2082" t="str">
        <f t="shared" si="384"/>
        <v>161061274622500079</v>
      </c>
      <c r="F2082" t="s">
        <v>103</v>
      </c>
      <c r="G2082" t="s">
        <v>104</v>
      </c>
      <c r="H2082">
        <v>1610612763</v>
      </c>
      <c r="I2082" s="4" t="str">
        <f t="shared" si="385"/>
        <v>161061276322500079</v>
      </c>
      <c r="J2082">
        <v>1</v>
      </c>
      <c r="K2082">
        <v>0</v>
      </c>
      <c r="L2082">
        <v>107</v>
      </c>
      <c r="M2082">
        <v>112</v>
      </c>
      <c r="N2082">
        <v>19</v>
      </c>
      <c r="O2082">
        <v>5</v>
      </c>
      <c r="P2082">
        <v>13</v>
      </c>
      <c r="Q2082" s="2">
        <f t="shared" si="386"/>
        <v>0.54458469055374592</v>
      </c>
      <c r="R2082" s="3">
        <f t="shared" si="387"/>
        <v>77.239999999999995</v>
      </c>
      <c r="S2082" s="3">
        <f t="shared" si="388"/>
        <v>67.680000000000007</v>
      </c>
      <c r="T2082" s="3">
        <f t="shared" si="389"/>
        <v>138.52925945106162</v>
      </c>
      <c r="U2082" s="3">
        <f t="shared" si="390"/>
        <v>165.48463356973991</v>
      </c>
      <c r="V2082" s="3">
        <f t="shared" si="391"/>
        <v>-26.955374118678293</v>
      </c>
      <c r="W2082" s="2">
        <f t="shared" si="392"/>
        <v>1.4615384615384615</v>
      </c>
      <c r="X2082">
        <v>89</v>
      </c>
      <c r="Y2082">
        <v>38</v>
      </c>
      <c r="Z2082" s="2">
        <v>0.42699999999999999</v>
      </c>
      <c r="AA2082">
        <v>38</v>
      </c>
      <c r="AB2082">
        <v>12</v>
      </c>
      <c r="AC2082">
        <f t="shared" si="393"/>
        <v>36</v>
      </c>
      <c r="AD2082" s="2">
        <v>0.316</v>
      </c>
      <c r="AE2082">
        <v>21</v>
      </c>
      <c r="AF2082">
        <v>19</v>
      </c>
      <c r="AG2082" s="2">
        <v>0.90500000000000003</v>
      </c>
      <c r="AH2082">
        <v>31</v>
      </c>
      <c r="AI2082">
        <v>8</v>
      </c>
      <c r="AJ2082">
        <v>39</v>
      </c>
      <c r="AK2082">
        <v>21</v>
      </c>
      <c r="AL2082">
        <v>13</v>
      </c>
      <c r="AM2082">
        <v>-5</v>
      </c>
      <c r="AN2082">
        <v>240</v>
      </c>
      <c r="AO2082">
        <v>35</v>
      </c>
      <c r="AP2082">
        <v>28</v>
      </c>
      <c r="AQ2082">
        <v>18</v>
      </c>
      <c r="AR2082">
        <v>26</v>
      </c>
      <c r="AS2082">
        <v>16</v>
      </c>
      <c r="AT2082">
        <v>22</v>
      </c>
      <c r="AU2082">
        <v>19</v>
      </c>
      <c r="AV2082">
        <v>38</v>
      </c>
      <c r="AW2082">
        <f t="shared" si="394"/>
        <v>14</v>
      </c>
      <c r="AX2082">
        <f t="shared" si="395"/>
        <v>52</v>
      </c>
      <c r="AY2082" t="s">
        <v>102</v>
      </c>
      <c r="AZ2082" s="1">
        <v>45989.916666666664</v>
      </c>
      <c r="BA2082" s="1">
        <v>45989</v>
      </c>
      <c r="BB2082">
        <v>11</v>
      </c>
      <c r="BC2082" t="s">
        <v>124</v>
      </c>
      <c r="BD2082">
        <v>2025</v>
      </c>
    </row>
    <row r="2083" spans="1:56" x14ac:dyDescent="0.25">
      <c r="A2083">
        <v>22500079</v>
      </c>
      <c r="B2083" t="s">
        <v>103</v>
      </c>
      <c r="C2083" t="s">
        <v>104</v>
      </c>
      <c r="D2083">
        <v>1610612763</v>
      </c>
      <c r="E2083" t="str">
        <f t="shared" si="384"/>
        <v>161061276322500079</v>
      </c>
      <c r="F2083" t="s">
        <v>94</v>
      </c>
      <c r="G2083" t="s">
        <v>95</v>
      </c>
      <c r="H2083">
        <v>1610612746</v>
      </c>
      <c r="I2083" s="4" t="str">
        <f t="shared" si="385"/>
        <v>161061274622500079</v>
      </c>
      <c r="J2083">
        <v>0</v>
      </c>
      <c r="K2083">
        <v>1</v>
      </c>
      <c r="L2083">
        <v>112</v>
      </c>
      <c r="M2083">
        <v>107</v>
      </c>
      <c r="N2083">
        <v>24</v>
      </c>
      <c r="O2083">
        <v>6</v>
      </c>
      <c r="P2083">
        <v>5</v>
      </c>
      <c r="Q2083" s="2">
        <f t="shared" si="386"/>
        <v>0.57330057330057327</v>
      </c>
      <c r="R2083" s="3">
        <f t="shared" si="387"/>
        <v>67.680000000000007</v>
      </c>
      <c r="S2083" s="3">
        <f t="shared" si="388"/>
        <v>77.239999999999995</v>
      </c>
      <c r="T2083" s="3">
        <f t="shared" si="389"/>
        <v>165.48463356973991</v>
      </c>
      <c r="U2083" s="3">
        <f t="shared" si="390"/>
        <v>138.52925945106162</v>
      </c>
      <c r="V2083" s="3">
        <f t="shared" si="391"/>
        <v>26.955374118678293</v>
      </c>
      <c r="W2083" s="2">
        <f t="shared" si="392"/>
        <v>1.6</v>
      </c>
      <c r="X2083">
        <v>88</v>
      </c>
      <c r="Y2083">
        <v>39</v>
      </c>
      <c r="Z2083" s="2">
        <v>0.443</v>
      </c>
      <c r="AA2083">
        <v>40</v>
      </c>
      <c r="AB2083">
        <v>17</v>
      </c>
      <c r="AC2083">
        <f t="shared" si="393"/>
        <v>51</v>
      </c>
      <c r="AD2083" s="2">
        <v>0.42499999999999999</v>
      </c>
      <c r="AE2083">
        <v>22</v>
      </c>
      <c r="AF2083">
        <v>17</v>
      </c>
      <c r="AG2083" s="2">
        <v>0.77300000000000002</v>
      </c>
      <c r="AH2083">
        <v>38</v>
      </c>
      <c r="AI2083">
        <v>15</v>
      </c>
      <c r="AJ2083">
        <v>53</v>
      </c>
      <c r="AK2083">
        <v>19</v>
      </c>
      <c r="AL2083">
        <v>15</v>
      </c>
      <c r="AM2083">
        <v>5</v>
      </c>
      <c r="AN2083">
        <v>240</v>
      </c>
      <c r="AO2083">
        <v>24</v>
      </c>
      <c r="AP2083">
        <v>26</v>
      </c>
      <c r="AQ2083">
        <v>28</v>
      </c>
      <c r="AR2083">
        <v>34</v>
      </c>
      <c r="AS2083">
        <v>9</v>
      </c>
      <c r="AT2083">
        <v>5</v>
      </c>
      <c r="AU2083">
        <v>11</v>
      </c>
      <c r="AV2083">
        <v>42</v>
      </c>
      <c r="AW2083">
        <f t="shared" si="394"/>
        <v>2</v>
      </c>
      <c r="AX2083">
        <f t="shared" si="395"/>
        <v>44</v>
      </c>
      <c r="AY2083" t="s">
        <v>102</v>
      </c>
      <c r="AZ2083" s="1">
        <v>45989.916666666664</v>
      </c>
      <c r="BA2083" s="1">
        <v>45989</v>
      </c>
      <c r="BB2083">
        <v>11</v>
      </c>
      <c r="BC2083" t="s">
        <v>124</v>
      </c>
      <c r="BD2083">
        <v>2025</v>
      </c>
    </row>
    <row r="2084" spans="1:56" x14ac:dyDescent="0.25">
      <c r="A2084">
        <v>22500075</v>
      </c>
      <c r="B2084" t="s">
        <v>59</v>
      </c>
      <c r="C2084" t="s">
        <v>60</v>
      </c>
      <c r="D2084">
        <v>1610612760</v>
      </c>
      <c r="E2084" t="str">
        <f t="shared" si="384"/>
        <v>161061276022500075</v>
      </c>
      <c r="F2084" t="s">
        <v>87</v>
      </c>
      <c r="G2084" t="s">
        <v>88</v>
      </c>
      <c r="H2084">
        <v>1610612756</v>
      </c>
      <c r="I2084" s="4" t="str">
        <f t="shared" si="385"/>
        <v>161061275622500075</v>
      </c>
      <c r="J2084">
        <v>1</v>
      </c>
      <c r="K2084">
        <v>1</v>
      </c>
      <c r="L2084">
        <v>123</v>
      </c>
      <c r="M2084">
        <v>119</v>
      </c>
      <c r="N2084">
        <v>27</v>
      </c>
      <c r="O2084">
        <v>3</v>
      </c>
      <c r="P2084">
        <v>9</v>
      </c>
      <c r="Q2084" s="2">
        <f t="shared" si="386"/>
        <v>0.61921063229963758</v>
      </c>
      <c r="R2084" s="3">
        <f t="shared" si="387"/>
        <v>86.32</v>
      </c>
      <c r="S2084" s="3">
        <f t="shared" si="388"/>
        <v>71.56</v>
      </c>
      <c r="T2084" s="3">
        <f t="shared" si="389"/>
        <v>142.49304911955517</v>
      </c>
      <c r="U2084" s="3">
        <f t="shared" si="390"/>
        <v>166.29401900503075</v>
      </c>
      <c r="V2084" s="3">
        <f t="shared" si="391"/>
        <v>-23.800969885475581</v>
      </c>
      <c r="W2084" s="2">
        <f t="shared" si="392"/>
        <v>2.7</v>
      </c>
      <c r="X2084">
        <v>87</v>
      </c>
      <c r="Y2084">
        <v>42</v>
      </c>
      <c r="Z2084" s="2">
        <v>0.48299999999999998</v>
      </c>
      <c r="AA2084">
        <v>32</v>
      </c>
      <c r="AB2084">
        <v>15</v>
      </c>
      <c r="AC2084">
        <f t="shared" si="393"/>
        <v>45</v>
      </c>
      <c r="AD2084" s="2">
        <v>0.46899999999999997</v>
      </c>
      <c r="AE2084">
        <v>28</v>
      </c>
      <c r="AF2084">
        <v>24</v>
      </c>
      <c r="AG2084" s="2">
        <v>0.85699999999999998</v>
      </c>
      <c r="AH2084">
        <v>34</v>
      </c>
      <c r="AI2084">
        <v>3</v>
      </c>
      <c r="AJ2084">
        <v>37</v>
      </c>
      <c r="AK2084">
        <v>22</v>
      </c>
      <c r="AL2084">
        <v>10</v>
      </c>
      <c r="AM2084">
        <v>4</v>
      </c>
      <c r="AN2084">
        <v>240</v>
      </c>
      <c r="AO2084">
        <v>25</v>
      </c>
      <c r="AP2084">
        <v>31</v>
      </c>
      <c r="AQ2084">
        <v>38</v>
      </c>
      <c r="AR2084">
        <v>29</v>
      </c>
      <c r="AS2084">
        <v>15</v>
      </c>
      <c r="AT2084">
        <v>18</v>
      </c>
      <c r="AU2084">
        <v>29</v>
      </c>
      <c r="AV2084">
        <v>44</v>
      </c>
      <c r="AW2084">
        <f t="shared" si="394"/>
        <v>10</v>
      </c>
      <c r="AX2084">
        <f t="shared" si="395"/>
        <v>54</v>
      </c>
      <c r="AY2084" t="s">
        <v>102</v>
      </c>
      <c r="AZ2084" s="1">
        <v>45989.895833333336</v>
      </c>
      <c r="BA2084" s="1">
        <v>45989</v>
      </c>
      <c r="BB2084">
        <v>11</v>
      </c>
      <c r="BC2084" t="s">
        <v>124</v>
      </c>
      <c r="BD2084">
        <v>2025</v>
      </c>
    </row>
    <row r="2085" spans="1:56" x14ac:dyDescent="0.25">
      <c r="A2085">
        <v>22500075</v>
      </c>
      <c r="B2085" t="s">
        <v>87</v>
      </c>
      <c r="C2085" t="s">
        <v>88</v>
      </c>
      <c r="D2085">
        <v>1610612756</v>
      </c>
      <c r="E2085" t="str">
        <f t="shared" si="384"/>
        <v>161061275622500075</v>
      </c>
      <c r="F2085" t="s">
        <v>59</v>
      </c>
      <c r="G2085" t="s">
        <v>60</v>
      </c>
      <c r="H2085">
        <v>1610612760</v>
      </c>
      <c r="I2085" s="4" t="str">
        <f t="shared" si="385"/>
        <v>161061276022500075</v>
      </c>
      <c r="J2085">
        <v>0</v>
      </c>
      <c r="K2085">
        <v>0</v>
      </c>
      <c r="L2085">
        <v>119</v>
      </c>
      <c r="M2085">
        <v>123</v>
      </c>
      <c r="N2085">
        <v>20</v>
      </c>
      <c r="O2085">
        <v>4</v>
      </c>
      <c r="P2085">
        <v>7</v>
      </c>
      <c r="Q2085" s="2">
        <f t="shared" si="386"/>
        <v>0.58014820592823713</v>
      </c>
      <c r="R2085" s="3">
        <f t="shared" si="387"/>
        <v>71.56</v>
      </c>
      <c r="S2085" s="3">
        <f t="shared" si="388"/>
        <v>86.32</v>
      </c>
      <c r="T2085" s="3">
        <f t="shared" si="389"/>
        <v>166.29401900503075</v>
      </c>
      <c r="U2085" s="3">
        <f t="shared" si="390"/>
        <v>142.49304911955517</v>
      </c>
      <c r="V2085" s="3">
        <f t="shared" si="391"/>
        <v>23.800969885475581</v>
      </c>
      <c r="W2085" s="2">
        <f t="shared" si="392"/>
        <v>1.1111111111111112</v>
      </c>
      <c r="X2085">
        <v>92</v>
      </c>
      <c r="Y2085">
        <v>42</v>
      </c>
      <c r="Z2085" s="2">
        <v>0.45700000000000002</v>
      </c>
      <c r="AA2085">
        <v>44</v>
      </c>
      <c r="AB2085">
        <v>15</v>
      </c>
      <c r="AC2085">
        <f t="shared" si="393"/>
        <v>45</v>
      </c>
      <c r="AD2085" s="2">
        <v>0.34100000000000003</v>
      </c>
      <c r="AE2085">
        <v>24</v>
      </c>
      <c r="AF2085">
        <v>20</v>
      </c>
      <c r="AG2085" s="2">
        <v>0.83299999999999996</v>
      </c>
      <c r="AH2085">
        <v>38</v>
      </c>
      <c r="AI2085">
        <v>13</v>
      </c>
      <c r="AJ2085">
        <v>51</v>
      </c>
      <c r="AK2085">
        <v>24</v>
      </c>
      <c r="AL2085">
        <v>18</v>
      </c>
      <c r="AM2085">
        <v>-4</v>
      </c>
      <c r="AN2085">
        <v>240</v>
      </c>
      <c r="AO2085">
        <v>25</v>
      </c>
      <c r="AP2085">
        <v>27</v>
      </c>
      <c r="AQ2085">
        <v>30</v>
      </c>
      <c r="AR2085">
        <v>37</v>
      </c>
      <c r="AS2085">
        <v>2</v>
      </c>
      <c r="AT2085">
        <v>12</v>
      </c>
      <c r="AU2085">
        <v>12</v>
      </c>
      <c r="AV2085">
        <v>48</v>
      </c>
      <c r="AW2085">
        <f t="shared" si="394"/>
        <v>6</v>
      </c>
      <c r="AX2085">
        <f t="shared" si="395"/>
        <v>54</v>
      </c>
      <c r="AY2085" t="s">
        <v>102</v>
      </c>
      <c r="AZ2085" s="1">
        <v>45989.895833333336</v>
      </c>
      <c r="BA2085" s="1">
        <v>45989</v>
      </c>
      <c r="BB2085">
        <v>11</v>
      </c>
      <c r="BC2085" t="s">
        <v>124</v>
      </c>
      <c r="BD2085">
        <v>2025</v>
      </c>
    </row>
    <row r="2086" spans="1:56" x14ac:dyDescent="0.25">
      <c r="A2086">
        <v>22500076</v>
      </c>
      <c r="B2086" t="s">
        <v>80</v>
      </c>
      <c r="C2086" t="s">
        <v>81</v>
      </c>
      <c r="D2086">
        <v>1610612743</v>
      </c>
      <c r="E2086" t="str">
        <f t="shared" si="384"/>
        <v>161061274322500076</v>
      </c>
      <c r="F2086" t="s">
        <v>53</v>
      </c>
      <c r="G2086" t="s">
        <v>54</v>
      </c>
      <c r="H2086">
        <v>1610612759</v>
      </c>
      <c r="I2086" s="4" t="str">
        <f t="shared" si="385"/>
        <v>161061275922500076</v>
      </c>
      <c r="J2086">
        <v>1</v>
      </c>
      <c r="K2086">
        <v>0</v>
      </c>
      <c r="L2086">
        <v>136</v>
      </c>
      <c r="M2086">
        <v>139</v>
      </c>
      <c r="N2086">
        <v>27</v>
      </c>
      <c r="O2086">
        <v>5</v>
      </c>
      <c r="P2086">
        <v>5</v>
      </c>
      <c r="Q2086" s="2">
        <f t="shared" si="386"/>
        <v>0.65259117082533591</v>
      </c>
      <c r="R2086" s="3">
        <f t="shared" si="387"/>
        <v>74.2</v>
      </c>
      <c r="S2086" s="3">
        <f t="shared" si="388"/>
        <v>88.08</v>
      </c>
      <c r="T2086" s="3">
        <f t="shared" si="389"/>
        <v>183.28840970350404</v>
      </c>
      <c r="U2086" s="3">
        <f t="shared" si="390"/>
        <v>157.811080835604</v>
      </c>
      <c r="V2086" s="3">
        <f t="shared" si="391"/>
        <v>25.477328867900042</v>
      </c>
      <c r="W2086" s="2">
        <f t="shared" si="392"/>
        <v>1.6875</v>
      </c>
      <c r="X2086">
        <v>91</v>
      </c>
      <c r="Y2086">
        <v>48</v>
      </c>
      <c r="Z2086" s="2">
        <v>0.52700000000000002</v>
      </c>
      <c r="AA2086">
        <v>39</v>
      </c>
      <c r="AB2086">
        <v>16</v>
      </c>
      <c r="AC2086">
        <f t="shared" si="393"/>
        <v>48</v>
      </c>
      <c r="AD2086" s="2">
        <v>0.41</v>
      </c>
      <c r="AE2086">
        <v>30</v>
      </c>
      <c r="AF2086">
        <v>24</v>
      </c>
      <c r="AG2086" s="2">
        <v>0.8</v>
      </c>
      <c r="AH2086">
        <v>30</v>
      </c>
      <c r="AI2086">
        <v>14</v>
      </c>
      <c r="AJ2086">
        <v>44</v>
      </c>
      <c r="AK2086">
        <v>22</v>
      </c>
      <c r="AL2086">
        <v>16</v>
      </c>
      <c r="AM2086">
        <v>-3</v>
      </c>
      <c r="AN2086">
        <v>240</v>
      </c>
      <c r="AO2086">
        <v>33</v>
      </c>
      <c r="AP2086">
        <v>41</v>
      </c>
      <c r="AQ2086">
        <v>30</v>
      </c>
      <c r="AR2086">
        <v>32</v>
      </c>
      <c r="AS2086">
        <v>18</v>
      </c>
      <c r="AT2086">
        <v>16</v>
      </c>
      <c r="AU2086">
        <v>14</v>
      </c>
      <c r="AV2086">
        <v>44</v>
      </c>
      <c r="AW2086">
        <f t="shared" si="394"/>
        <v>20</v>
      </c>
      <c r="AX2086">
        <f t="shared" si="395"/>
        <v>64</v>
      </c>
      <c r="AY2086" t="s">
        <v>102</v>
      </c>
      <c r="AZ2086" s="1">
        <v>45989.895833333336</v>
      </c>
      <c r="BA2086" s="1">
        <v>45989</v>
      </c>
      <c r="BB2086">
        <v>11</v>
      </c>
      <c r="BC2086" t="s">
        <v>124</v>
      </c>
      <c r="BD2086">
        <v>2025</v>
      </c>
    </row>
    <row r="2087" spans="1:56" x14ac:dyDescent="0.25">
      <c r="A2087">
        <v>22500076</v>
      </c>
      <c r="B2087" t="s">
        <v>53</v>
      </c>
      <c r="C2087" t="s">
        <v>54</v>
      </c>
      <c r="D2087">
        <v>1610612759</v>
      </c>
      <c r="E2087" t="str">
        <f t="shared" si="384"/>
        <v>161061275922500076</v>
      </c>
      <c r="F2087" t="s">
        <v>80</v>
      </c>
      <c r="G2087" t="s">
        <v>81</v>
      </c>
      <c r="H2087">
        <v>1610612743</v>
      </c>
      <c r="I2087" s="4" t="str">
        <f t="shared" si="385"/>
        <v>161061274322500076</v>
      </c>
      <c r="J2087">
        <v>0</v>
      </c>
      <c r="K2087">
        <v>1</v>
      </c>
      <c r="L2087">
        <v>139</v>
      </c>
      <c r="M2087">
        <v>136</v>
      </c>
      <c r="N2087">
        <v>30</v>
      </c>
      <c r="O2087">
        <v>5</v>
      </c>
      <c r="P2087">
        <v>10</v>
      </c>
      <c r="Q2087" s="2">
        <f t="shared" si="386"/>
        <v>0.64304219096965209</v>
      </c>
      <c r="R2087" s="3">
        <f t="shared" si="387"/>
        <v>88.08</v>
      </c>
      <c r="S2087" s="3">
        <f t="shared" si="388"/>
        <v>74.2</v>
      </c>
      <c r="T2087" s="3">
        <f t="shared" si="389"/>
        <v>157.811080835604</v>
      </c>
      <c r="U2087" s="3">
        <f t="shared" si="390"/>
        <v>183.28840970350404</v>
      </c>
      <c r="V2087" s="3">
        <f t="shared" si="391"/>
        <v>-25.477328867900042</v>
      </c>
      <c r="W2087" s="2">
        <f t="shared" si="392"/>
        <v>3.75</v>
      </c>
      <c r="X2087">
        <v>94</v>
      </c>
      <c r="Y2087">
        <v>46</v>
      </c>
      <c r="Z2087" s="2">
        <v>0.48899999999999999</v>
      </c>
      <c r="AA2087">
        <v>42</v>
      </c>
      <c r="AB2087">
        <v>17</v>
      </c>
      <c r="AC2087">
        <f t="shared" si="393"/>
        <v>51</v>
      </c>
      <c r="AD2087" s="2">
        <v>0.40500000000000003</v>
      </c>
      <c r="AE2087">
        <v>32</v>
      </c>
      <c r="AF2087">
        <v>30</v>
      </c>
      <c r="AG2087" s="2">
        <v>0.93799999999999994</v>
      </c>
      <c r="AH2087">
        <v>23</v>
      </c>
      <c r="AI2087">
        <v>12</v>
      </c>
      <c r="AJ2087">
        <v>35</v>
      </c>
      <c r="AK2087">
        <v>27</v>
      </c>
      <c r="AL2087">
        <v>8</v>
      </c>
      <c r="AM2087">
        <v>3</v>
      </c>
      <c r="AN2087">
        <v>240</v>
      </c>
      <c r="AO2087">
        <v>41</v>
      </c>
      <c r="AP2087">
        <v>18</v>
      </c>
      <c r="AQ2087">
        <v>44</v>
      </c>
      <c r="AR2087">
        <v>36</v>
      </c>
      <c r="AS2087">
        <v>8</v>
      </c>
      <c r="AT2087">
        <v>16</v>
      </c>
      <c r="AU2087">
        <v>30</v>
      </c>
      <c r="AV2087">
        <v>48</v>
      </c>
      <c r="AW2087">
        <f t="shared" si="394"/>
        <v>10</v>
      </c>
      <c r="AX2087">
        <f t="shared" si="395"/>
        <v>58</v>
      </c>
      <c r="AY2087" t="s">
        <v>102</v>
      </c>
      <c r="AZ2087" s="1">
        <v>45989.895833333336</v>
      </c>
      <c r="BA2087" s="1">
        <v>45989</v>
      </c>
      <c r="BB2087">
        <v>11</v>
      </c>
      <c r="BC2087" t="s">
        <v>124</v>
      </c>
      <c r="BD2087">
        <v>2025</v>
      </c>
    </row>
    <row r="2088" spans="1:56" x14ac:dyDescent="0.25">
      <c r="A2088">
        <v>22500077</v>
      </c>
      <c r="B2088" t="s">
        <v>107</v>
      </c>
      <c r="C2088" t="s">
        <v>108</v>
      </c>
      <c r="D2088">
        <v>1610612762</v>
      </c>
      <c r="E2088" t="str">
        <f t="shared" si="384"/>
        <v>161061276222500077</v>
      </c>
      <c r="F2088" t="s">
        <v>109</v>
      </c>
      <c r="G2088" t="s">
        <v>110</v>
      </c>
      <c r="H2088">
        <v>1610612758</v>
      </c>
      <c r="I2088" s="4" t="str">
        <f t="shared" si="385"/>
        <v>161061275822500077</v>
      </c>
      <c r="J2088">
        <v>1</v>
      </c>
      <c r="K2088">
        <v>1</v>
      </c>
      <c r="L2088">
        <v>128</v>
      </c>
      <c r="M2088">
        <v>119</v>
      </c>
      <c r="N2088">
        <v>32</v>
      </c>
      <c r="O2088">
        <v>5</v>
      </c>
      <c r="P2088">
        <v>7</v>
      </c>
      <c r="Q2088" s="2">
        <f t="shared" si="386"/>
        <v>0.6118546845124283</v>
      </c>
      <c r="R2088" s="3">
        <f t="shared" si="387"/>
        <v>79.599999999999994</v>
      </c>
      <c r="S2088" s="3">
        <f t="shared" si="388"/>
        <v>89.08</v>
      </c>
      <c r="T2088" s="3">
        <f t="shared" si="389"/>
        <v>160.80402010050253</v>
      </c>
      <c r="U2088" s="3">
        <f t="shared" si="390"/>
        <v>133.58778625954199</v>
      </c>
      <c r="V2088" s="3">
        <f t="shared" si="391"/>
        <v>27.216233840960541</v>
      </c>
      <c r="W2088" s="2">
        <f t="shared" si="392"/>
        <v>2.6666666666666665</v>
      </c>
      <c r="X2088">
        <v>87</v>
      </c>
      <c r="Y2088">
        <v>42</v>
      </c>
      <c r="Z2088" s="2">
        <v>0.48299999999999998</v>
      </c>
      <c r="AA2088">
        <v>40</v>
      </c>
      <c r="AB2088">
        <v>13</v>
      </c>
      <c r="AC2088">
        <f t="shared" si="393"/>
        <v>39</v>
      </c>
      <c r="AD2088" s="2">
        <v>0.32500000000000001</v>
      </c>
      <c r="AE2088">
        <v>40</v>
      </c>
      <c r="AF2088">
        <v>31</v>
      </c>
      <c r="AG2088" s="2">
        <v>0.77500000000000002</v>
      </c>
      <c r="AH2088">
        <v>36</v>
      </c>
      <c r="AI2088">
        <v>13</v>
      </c>
      <c r="AJ2088">
        <v>49</v>
      </c>
      <c r="AK2088">
        <v>22</v>
      </c>
      <c r="AL2088">
        <v>12</v>
      </c>
      <c r="AM2088">
        <v>9</v>
      </c>
      <c r="AN2088">
        <v>240</v>
      </c>
      <c r="AO2088">
        <v>30</v>
      </c>
      <c r="AP2088">
        <v>32</v>
      </c>
      <c r="AQ2088">
        <v>28</v>
      </c>
      <c r="AR2088">
        <v>38</v>
      </c>
      <c r="AS2088">
        <v>17</v>
      </c>
      <c r="AT2088">
        <v>8</v>
      </c>
      <c r="AU2088">
        <v>8</v>
      </c>
      <c r="AV2088">
        <v>52</v>
      </c>
      <c r="AW2088">
        <f t="shared" si="394"/>
        <v>6</v>
      </c>
      <c r="AX2088">
        <f t="shared" si="395"/>
        <v>58</v>
      </c>
      <c r="AY2088" t="s">
        <v>102</v>
      </c>
      <c r="AZ2088" s="1">
        <v>45989.895833333336</v>
      </c>
      <c r="BA2088" s="1">
        <v>45989</v>
      </c>
      <c r="BB2088">
        <v>11</v>
      </c>
      <c r="BC2088" t="s">
        <v>124</v>
      </c>
      <c r="BD2088">
        <v>2025</v>
      </c>
    </row>
    <row r="2089" spans="1:56" x14ac:dyDescent="0.25">
      <c r="A2089">
        <v>22500077</v>
      </c>
      <c r="B2089" t="s">
        <v>109</v>
      </c>
      <c r="C2089" t="s">
        <v>110</v>
      </c>
      <c r="D2089">
        <v>1610612758</v>
      </c>
      <c r="E2089" t="str">
        <f t="shared" si="384"/>
        <v>161061275822500077</v>
      </c>
      <c r="F2089" t="s">
        <v>107</v>
      </c>
      <c r="G2089" t="s">
        <v>108</v>
      </c>
      <c r="H2089">
        <v>1610612762</v>
      </c>
      <c r="I2089" s="4" t="str">
        <f t="shared" si="385"/>
        <v>161061276222500077</v>
      </c>
      <c r="J2089">
        <v>0</v>
      </c>
      <c r="K2089">
        <v>0</v>
      </c>
      <c r="L2089">
        <v>119</v>
      </c>
      <c r="M2089">
        <v>128</v>
      </c>
      <c r="N2089">
        <v>27</v>
      </c>
      <c r="O2089">
        <v>5</v>
      </c>
      <c r="P2089">
        <v>9</v>
      </c>
      <c r="Q2089" s="2">
        <f t="shared" si="386"/>
        <v>0.54051598837209303</v>
      </c>
      <c r="R2089" s="3">
        <f t="shared" si="387"/>
        <v>89.08</v>
      </c>
      <c r="S2089" s="3">
        <f t="shared" si="388"/>
        <v>79.599999999999994</v>
      </c>
      <c r="T2089" s="3">
        <f t="shared" si="389"/>
        <v>133.58778625954199</v>
      </c>
      <c r="U2089" s="3">
        <f t="shared" si="390"/>
        <v>160.80402010050253</v>
      </c>
      <c r="V2089" s="3">
        <f t="shared" si="391"/>
        <v>-27.216233840960541</v>
      </c>
      <c r="W2089" s="2">
        <f t="shared" si="392"/>
        <v>3</v>
      </c>
      <c r="X2089">
        <v>96</v>
      </c>
      <c r="Y2089">
        <v>43</v>
      </c>
      <c r="Z2089" s="2">
        <v>0.44800000000000001</v>
      </c>
      <c r="AA2089">
        <v>29</v>
      </c>
      <c r="AB2089">
        <v>10</v>
      </c>
      <c r="AC2089">
        <f t="shared" si="393"/>
        <v>30</v>
      </c>
      <c r="AD2089" s="2">
        <v>0.34499999999999997</v>
      </c>
      <c r="AE2089">
        <v>32</v>
      </c>
      <c r="AF2089">
        <v>23</v>
      </c>
      <c r="AG2089" s="2">
        <v>0.71899999999999997</v>
      </c>
      <c r="AH2089">
        <v>32</v>
      </c>
      <c r="AI2089">
        <v>12</v>
      </c>
      <c r="AJ2089">
        <v>44</v>
      </c>
      <c r="AK2089">
        <v>22</v>
      </c>
      <c r="AL2089">
        <v>9</v>
      </c>
      <c r="AM2089">
        <v>-9</v>
      </c>
      <c r="AN2089">
        <v>240</v>
      </c>
      <c r="AO2089">
        <v>27</v>
      </c>
      <c r="AP2089">
        <v>24</v>
      </c>
      <c r="AQ2089">
        <v>22</v>
      </c>
      <c r="AR2089">
        <v>46</v>
      </c>
      <c r="AS2089">
        <v>6</v>
      </c>
      <c r="AT2089">
        <v>19</v>
      </c>
      <c r="AU2089">
        <v>19</v>
      </c>
      <c r="AV2089">
        <v>52</v>
      </c>
      <c r="AW2089">
        <f t="shared" si="394"/>
        <v>14</v>
      </c>
      <c r="AX2089">
        <f t="shared" si="395"/>
        <v>66</v>
      </c>
      <c r="AY2089" t="s">
        <v>102</v>
      </c>
      <c r="AZ2089" s="1">
        <v>45989.895833333336</v>
      </c>
      <c r="BA2089" s="1">
        <v>45989</v>
      </c>
      <c r="BB2089">
        <v>11</v>
      </c>
      <c r="BC2089" t="s">
        <v>124</v>
      </c>
      <c r="BD2089">
        <v>2025</v>
      </c>
    </row>
    <row r="2090" spans="1:56" x14ac:dyDescent="0.25">
      <c r="A2090">
        <v>22500069</v>
      </c>
      <c r="B2090" t="s">
        <v>83</v>
      </c>
      <c r="C2090" t="s">
        <v>84</v>
      </c>
      <c r="D2090">
        <v>1610612737</v>
      </c>
      <c r="E2090" t="str">
        <f t="shared" si="384"/>
        <v>161061273722500069</v>
      </c>
      <c r="F2090" t="s">
        <v>62</v>
      </c>
      <c r="G2090" t="s">
        <v>63</v>
      </c>
      <c r="H2090">
        <v>1610612739</v>
      </c>
      <c r="I2090" s="4" t="str">
        <f t="shared" si="385"/>
        <v>161061273922500069</v>
      </c>
      <c r="J2090">
        <v>1</v>
      </c>
      <c r="K2090">
        <v>1</v>
      </c>
      <c r="L2090">
        <v>130</v>
      </c>
      <c r="M2090">
        <v>123</v>
      </c>
      <c r="N2090">
        <v>36</v>
      </c>
      <c r="O2090">
        <v>5</v>
      </c>
      <c r="P2090">
        <v>11</v>
      </c>
      <c r="Q2090" s="2">
        <f t="shared" si="386"/>
        <v>0.63451776649746194</v>
      </c>
      <c r="R2090" s="3">
        <f t="shared" si="387"/>
        <v>84.44</v>
      </c>
      <c r="S2090" s="3">
        <f t="shared" si="388"/>
        <v>72.8</v>
      </c>
      <c r="T2090" s="3">
        <f t="shared" si="389"/>
        <v>153.95547134059689</v>
      </c>
      <c r="U2090" s="3">
        <f t="shared" si="390"/>
        <v>168.95604395604394</v>
      </c>
      <c r="V2090" s="3">
        <f t="shared" si="391"/>
        <v>-15.000572615447055</v>
      </c>
      <c r="W2090" s="2">
        <f t="shared" si="392"/>
        <v>3</v>
      </c>
      <c r="X2090">
        <v>91</v>
      </c>
      <c r="Y2090">
        <v>48</v>
      </c>
      <c r="Z2090" s="2">
        <v>0.52700000000000002</v>
      </c>
      <c r="AA2090">
        <v>43</v>
      </c>
      <c r="AB2090">
        <v>16</v>
      </c>
      <c r="AC2090">
        <f t="shared" si="393"/>
        <v>48</v>
      </c>
      <c r="AD2090" s="2">
        <v>0.372</v>
      </c>
      <c r="AE2090">
        <v>26</v>
      </c>
      <c r="AF2090">
        <v>18</v>
      </c>
      <c r="AG2090" s="2">
        <v>0.69199999999999995</v>
      </c>
      <c r="AH2090">
        <v>32</v>
      </c>
      <c r="AI2090">
        <v>6</v>
      </c>
      <c r="AJ2090">
        <v>38</v>
      </c>
      <c r="AK2090">
        <v>14</v>
      </c>
      <c r="AL2090">
        <v>12</v>
      </c>
      <c r="AM2090">
        <v>7</v>
      </c>
      <c r="AN2090">
        <v>240</v>
      </c>
      <c r="AO2090">
        <v>33</v>
      </c>
      <c r="AP2090">
        <v>27</v>
      </c>
      <c r="AQ2090">
        <v>37</v>
      </c>
      <c r="AR2090">
        <v>33</v>
      </c>
      <c r="AS2090">
        <v>13</v>
      </c>
      <c r="AT2090">
        <v>36</v>
      </c>
      <c r="AU2090">
        <v>25</v>
      </c>
      <c r="AV2090">
        <v>64</v>
      </c>
      <c r="AW2090">
        <f t="shared" si="394"/>
        <v>0</v>
      </c>
      <c r="AX2090">
        <f t="shared" si="395"/>
        <v>64</v>
      </c>
      <c r="AY2090" t="s">
        <v>102</v>
      </c>
      <c r="AZ2090" s="1">
        <v>45989.8125</v>
      </c>
      <c r="BA2090" s="1">
        <v>45989</v>
      </c>
      <c r="BB2090">
        <v>11</v>
      </c>
      <c r="BC2090" t="s">
        <v>124</v>
      </c>
      <c r="BD2090">
        <v>2025</v>
      </c>
    </row>
    <row r="2091" spans="1:56" x14ac:dyDescent="0.25">
      <c r="A2091">
        <v>22500069</v>
      </c>
      <c r="B2091" t="s">
        <v>62</v>
      </c>
      <c r="C2091" t="s">
        <v>63</v>
      </c>
      <c r="D2091">
        <v>1610612739</v>
      </c>
      <c r="E2091" t="str">
        <f t="shared" si="384"/>
        <v>161061273922500069</v>
      </c>
      <c r="F2091" t="s">
        <v>83</v>
      </c>
      <c r="G2091" t="s">
        <v>84</v>
      </c>
      <c r="H2091">
        <v>1610612737</v>
      </c>
      <c r="I2091" s="4" t="str">
        <f t="shared" si="385"/>
        <v>161061273722500069</v>
      </c>
      <c r="J2091">
        <v>0</v>
      </c>
      <c r="K2091">
        <v>0</v>
      </c>
      <c r="L2091">
        <v>123</v>
      </c>
      <c r="M2091">
        <v>130</v>
      </c>
      <c r="N2091">
        <v>29</v>
      </c>
      <c r="O2091">
        <v>4</v>
      </c>
      <c r="P2091">
        <v>9</v>
      </c>
      <c r="Q2091" s="2">
        <f t="shared" si="386"/>
        <v>0.59248554913294804</v>
      </c>
      <c r="R2091" s="3">
        <f t="shared" si="387"/>
        <v>72.8</v>
      </c>
      <c r="S2091" s="3">
        <f t="shared" si="388"/>
        <v>84.44</v>
      </c>
      <c r="T2091" s="3">
        <f t="shared" si="389"/>
        <v>168.95604395604394</v>
      </c>
      <c r="U2091" s="3">
        <f t="shared" si="390"/>
        <v>153.95547134059689</v>
      </c>
      <c r="V2091" s="3">
        <f t="shared" si="391"/>
        <v>15.000572615447055</v>
      </c>
      <c r="W2091" s="2">
        <f t="shared" si="392"/>
        <v>1.7058823529411764</v>
      </c>
      <c r="X2091">
        <v>95</v>
      </c>
      <c r="Y2091">
        <v>44</v>
      </c>
      <c r="Z2091" s="2">
        <v>0.46300000000000002</v>
      </c>
      <c r="AA2091">
        <v>39</v>
      </c>
      <c r="AB2091">
        <v>17</v>
      </c>
      <c r="AC2091">
        <f t="shared" si="393"/>
        <v>51</v>
      </c>
      <c r="AD2091" s="2">
        <v>0.436</v>
      </c>
      <c r="AE2091">
        <v>20</v>
      </c>
      <c r="AF2091">
        <v>18</v>
      </c>
      <c r="AG2091" s="2">
        <v>0.9</v>
      </c>
      <c r="AH2091">
        <v>34</v>
      </c>
      <c r="AI2091">
        <v>14</v>
      </c>
      <c r="AJ2091">
        <v>48</v>
      </c>
      <c r="AK2091">
        <v>17</v>
      </c>
      <c r="AL2091">
        <v>17</v>
      </c>
      <c r="AM2091">
        <v>-7</v>
      </c>
      <c r="AN2091">
        <v>240</v>
      </c>
      <c r="AO2091">
        <v>23</v>
      </c>
      <c r="AP2091">
        <v>39</v>
      </c>
      <c r="AQ2091">
        <v>28</v>
      </c>
      <c r="AR2091">
        <v>33</v>
      </c>
      <c r="AS2091">
        <v>7</v>
      </c>
      <c r="AT2091">
        <v>17</v>
      </c>
      <c r="AU2091">
        <v>13</v>
      </c>
      <c r="AV2091">
        <v>46</v>
      </c>
      <c r="AW2091">
        <f t="shared" si="394"/>
        <v>8</v>
      </c>
      <c r="AX2091">
        <f t="shared" si="395"/>
        <v>54</v>
      </c>
      <c r="AY2091" t="s">
        <v>102</v>
      </c>
      <c r="AZ2091" s="1">
        <v>45989.8125</v>
      </c>
      <c r="BA2091" s="1">
        <v>45989</v>
      </c>
      <c r="BB2091">
        <v>11</v>
      </c>
      <c r="BC2091" t="s">
        <v>124</v>
      </c>
      <c r="BD2091">
        <v>2025</v>
      </c>
    </row>
    <row r="2092" spans="1:56" x14ac:dyDescent="0.25">
      <c r="A2092">
        <v>22500070</v>
      </c>
      <c r="B2092" t="s">
        <v>70</v>
      </c>
      <c r="C2092" t="s">
        <v>71</v>
      </c>
      <c r="D2092">
        <v>1610612755</v>
      </c>
      <c r="E2092" t="str">
        <f t="shared" si="384"/>
        <v>161061275522500070</v>
      </c>
      <c r="F2092" t="s">
        <v>117</v>
      </c>
      <c r="G2092" t="s">
        <v>118</v>
      </c>
      <c r="H2092">
        <v>1610612751</v>
      </c>
      <c r="I2092" s="4" t="str">
        <f t="shared" si="385"/>
        <v>161061275122500070</v>
      </c>
      <c r="J2092">
        <v>0</v>
      </c>
      <c r="K2092">
        <v>1</v>
      </c>
      <c r="L2092">
        <v>115</v>
      </c>
      <c r="M2092">
        <v>103</v>
      </c>
      <c r="N2092">
        <v>28</v>
      </c>
      <c r="O2092">
        <v>7</v>
      </c>
      <c r="P2092">
        <v>12</v>
      </c>
      <c r="Q2092" s="2">
        <f t="shared" si="386"/>
        <v>0.59400826446280997</v>
      </c>
      <c r="R2092" s="3">
        <f t="shared" si="387"/>
        <v>76.8</v>
      </c>
      <c r="S2092" s="3">
        <f t="shared" si="388"/>
        <v>64.44</v>
      </c>
      <c r="T2092" s="3">
        <f t="shared" si="389"/>
        <v>149.73958333333334</v>
      </c>
      <c r="U2092" s="3">
        <f t="shared" si="390"/>
        <v>159.83860955927994</v>
      </c>
      <c r="V2092" s="3">
        <f t="shared" si="391"/>
        <v>-10.099026225946602</v>
      </c>
      <c r="W2092" s="2">
        <f t="shared" si="392"/>
        <v>2.5454545454545454</v>
      </c>
      <c r="X2092">
        <v>88</v>
      </c>
      <c r="Y2092">
        <v>43</v>
      </c>
      <c r="Z2092" s="2">
        <v>0.48899999999999999</v>
      </c>
      <c r="AA2092">
        <v>37</v>
      </c>
      <c r="AB2092">
        <v>11</v>
      </c>
      <c r="AC2092">
        <f t="shared" si="393"/>
        <v>33</v>
      </c>
      <c r="AD2092" s="2">
        <v>0.29699999999999999</v>
      </c>
      <c r="AE2092">
        <v>20</v>
      </c>
      <c r="AF2092">
        <v>18</v>
      </c>
      <c r="AG2092" s="2">
        <v>0.9</v>
      </c>
      <c r="AH2092">
        <v>32</v>
      </c>
      <c r="AI2092">
        <v>9</v>
      </c>
      <c r="AJ2092">
        <v>41</v>
      </c>
      <c r="AK2092">
        <v>20</v>
      </c>
      <c r="AL2092">
        <v>11</v>
      </c>
      <c r="AM2092">
        <v>12</v>
      </c>
      <c r="AN2092">
        <v>240</v>
      </c>
      <c r="AO2092">
        <v>31</v>
      </c>
      <c r="AP2092">
        <v>32</v>
      </c>
      <c r="AQ2092">
        <v>24</v>
      </c>
      <c r="AR2092">
        <v>28</v>
      </c>
      <c r="AS2092">
        <v>21</v>
      </c>
      <c r="AT2092">
        <v>31</v>
      </c>
      <c r="AU2092">
        <v>20</v>
      </c>
      <c r="AV2092">
        <v>58</v>
      </c>
      <c r="AW2092">
        <f t="shared" si="394"/>
        <v>6</v>
      </c>
      <c r="AX2092">
        <f t="shared" si="395"/>
        <v>64</v>
      </c>
      <c r="AY2092" t="s">
        <v>102</v>
      </c>
      <c r="AZ2092" s="1">
        <v>45989.8125</v>
      </c>
      <c r="BA2092" s="1">
        <v>45989</v>
      </c>
      <c r="BB2092">
        <v>11</v>
      </c>
      <c r="BC2092" t="s">
        <v>124</v>
      </c>
      <c r="BD2092">
        <v>2025</v>
      </c>
    </row>
    <row r="2093" spans="1:56" x14ac:dyDescent="0.25">
      <c r="A2093">
        <v>22500070</v>
      </c>
      <c r="B2093" t="s">
        <v>117</v>
      </c>
      <c r="C2093" t="s">
        <v>118</v>
      </c>
      <c r="D2093">
        <v>1610612751</v>
      </c>
      <c r="E2093" t="str">
        <f t="shared" si="384"/>
        <v>161061275122500070</v>
      </c>
      <c r="F2093" t="s">
        <v>70</v>
      </c>
      <c r="G2093" t="s">
        <v>71</v>
      </c>
      <c r="H2093">
        <v>1610612755</v>
      </c>
      <c r="I2093" s="4" t="str">
        <f t="shared" si="385"/>
        <v>161061275522500070</v>
      </c>
      <c r="J2093">
        <v>1</v>
      </c>
      <c r="K2093">
        <v>0</v>
      </c>
      <c r="L2093">
        <v>103</v>
      </c>
      <c r="M2093">
        <v>115</v>
      </c>
      <c r="N2093">
        <v>21</v>
      </c>
      <c r="O2093">
        <v>5</v>
      </c>
      <c r="P2093">
        <v>5</v>
      </c>
      <c r="Q2093" s="2">
        <f t="shared" si="386"/>
        <v>0.53401078390709256</v>
      </c>
      <c r="R2093" s="3">
        <f t="shared" si="387"/>
        <v>64.44</v>
      </c>
      <c r="S2093" s="3">
        <f t="shared" si="388"/>
        <v>76.8</v>
      </c>
      <c r="T2093" s="3">
        <f t="shared" si="389"/>
        <v>159.83860955927994</v>
      </c>
      <c r="U2093" s="3">
        <f t="shared" si="390"/>
        <v>149.73958333333334</v>
      </c>
      <c r="V2093" s="3">
        <f t="shared" si="391"/>
        <v>10.099026225946602</v>
      </c>
      <c r="W2093" s="2">
        <f t="shared" si="392"/>
        <v>1.1666666666666667</v>
      </c>
      <c r="X2093">
        <v>85</v>
      </c>
      <c r="Y2093">
        <v>34</v>
      </c>
      <c r="Z2093" s="2">
        <v>0.4</v>
      </c>
      <c r="AA2093">
        <v>43</v>
      </c>
      <c r="AB2093">
        <v>13</v>
      </c>
      <c r="AC2093">
        <f t="shared" si="393"/>
        <v>39</v>
      </c>
      <c r="AD2093" s="2">
        <v>0.30199999999999999</v>
      </c>
      <c r="AE2093">
        <v>26</v>
      </c>
      <c r="AF2093">
        <v>22</v>
      </c>
      <c r="AG2093" s="2">
        <v>0.84599999999999997</v>
      </c>
      <c r="AH2093">
        <v>27</v>
      </c>
      <c r="AI2093">
        <v>14</v>
      </c>
      <c r="AJ2093">
        <v>41</v>
      </c>
      <c r="AK2093">
        <v>16</v>
      </c>
      <c r="AL2093">
        <v>18</v>
      </c>
      <c r="AM2093">
        <v>-12</v>
      </c>
      <c r="AN2093">
        <v>240</v>
      </c>
      <c r="AO2093">
        <v>23</v>
      </c>
      <c r="AP2093">
        <v>25</v>
      </c>
      <c r="AQ2093">
        <v>27</v>
      </c>
      <c r="AR2093">
        <v>28</v>
      </c>
      <c r="AS2093">
        <v>0</v>
      </c>
      <c r="AT2093">
        <v>10</v>
      </c>
      <c r="AU2093">
        <v>8</v>
      </c>
      <c r="AV2093">
        <v>36</v>
      </c>
      <c r="AW2093">
        <f t="shared" si="394"/>
        <v>6</v>
      </c>
      <c r="AX2093">
        <f t="shared" si="395"/>
        <v>42</v>
      </c>
      <c r="AY2093" t="s">
        <v>102</v>
      </c>
      <c r="AZ2093" s="1">
        <v>45989.8125</v>
      </c>
      <c r="BA2093" s="1">
        <v>45989</v>
      </c>
      <c r="BB2093">
        <v>11</v>
      </c>
      <c r="BC2093" t="s">
        <v>124</v>
      </c>
      <c r="BD2093">
        <v>2025</v>
      </c>
    </row>
    <row r="2094" spans="1:56" x14ac:dyDescent="0.25">
      <c r="A2094">
        <v>22500071</v>
      </c>
      <c r="B2094" t="s">
        <v>100</v>
      </c>
      <c r="C2094" t="s">
        <v>101</v>
      </c>
      <c r="D2094">
        <v>1610612741</v>
      </c>
      <c r="E2094" t="str">
        <f t="shared" si="384"/>
        <v>161061274122500071</v>
      </c>
      <c r="F2094" t="s">
        <v>92</v>
      </c>
      <c r="G2094" t="s">
        <v>93</v>
      </c>
      <c r="H2094">
        <v>1610612766</v>
      </c>
      <c r="I2094" s="4" t="str">
        <f t="shared" si="385"/>
        <v>161061276622500071</v>
      </c>
      <c r="J2094">
        <v>0</v>
      </c>
      <c r="K2094">
        <v>0</v>
      </c>
      <c r="L2094">
        <v>116</v>
      </c>
      <c r="M2094">
        <v>123</v>
      </c>
      <c r="N2094">
        <v>31</v>
      </c>
      <c r="O2094">
        <v>1</v>
      </c>
      <c r="P2094">
        <v>8</v>
      </c>
      <c r="Q2094" s="2">
        <f t="shared" si="386"/>
        <v>0.54820415879017015</v>
      </c>
      <c r="R2094" s="3">
        <f t="shared" si="387"/>
        <v>85.8</v>
      </c>
      <c r="S2094" s="3">
        <f t="shared" si="388"/>
        <v>85.56</v>
      </c>
      <c r="T2094" s="3">
        <f t="shared" si="389"/>
        <v>135.19813519813519</v>
      </c>
      <c r="U2094" s="3">
        <f t="shared" si="390"/>
        <v>143.75876577840111</v>
      </c>
      <c r="V2094" s="3">
        <f t="shared" si="391"/>
        <v>-8.5606305802659222</v>
      </c>
      <c r="W2094" s="2">
        <f t="shared" si="392"/>
        <v>3.1</v>
      </c>
      <c r="X2094">
        <v>97</v>
      </c>
      <c r="Y2094">
        <v>46</v>
      </c>
      <c r="Z2094" s="2">
        <v>0.47399999999999998</v>
      </c>
      <c r="AA2094">
        <v>36</v>
      </c>
      <c r="AB2094">
        <v>8</v>
      </c>
      <c r="AC2094">
        <f t="shared" si="393"/>
        <v>24</v>
      </c>
      <c r="AD2094" s="2">
        <v>0.222</v>
      </c>
      <c r="AE2094">
        <v>20</v>
      </c>
      <c r="AF2094">
        <v>16</v>
      </c>
      <c r="AG2094" s="2">
        <v>0.8</v>
      </c>
      <c r="AH2094">
        <v>34</v>
      </c>
      <c r="AI2094">
        <v>10</v>
      </c>
      <c r="AJ2094">
        <v>44</v>
      </c>
      <c r="AK2094">
        <v>18</v>
      </c>
      <c r="AL2094">
        <v>10</v>
      </c>
      <c r="AM2094">
        <v>-7</v>
      </c>
      <c r="AN2094">
        <v>240</v>
      </c>
      <c r="AO2094">
        <v>29</v>
      </c>
      <c r="AP2094">
        <v>33</v>
      </c>
      <c r="AQ2094">
        <v>32</v>
      </c>
      <c r="AR2094">
        <v>22</v>
      </c>
      <c r="AS2094">
        <v>4</v>
      </c>
      <c r="AT2094">
        <v>29</v>
      </c>
      <c r="AU2094">
        <v>24</v>
      </c>
      <c r="AV2094">
        <v>74</v>
      </c>
      <c r="AW2094">
        <f t="shared" si="394"/>
        <v>2</v>
      </c>
      <c r="AX2094">
        <f t="shared" si="395"/>
        <v>76</v>
      </c>
      <c r="AY2094" t="s">
        <v>102</v>
      </c>
      <c r="AZ2094" s="1">
        <v>45989.8125</v>
      </c>
      <c r="BA2094" s="1">
        <v>45989</v>
      </c>
      <c r="BB2094">
        <v>11</v>
      </c>
      <c r="BC2094" t="s">
        <v>124</v>
      </c>
      <c r="BD2094">
        <v>2025</v>
      </c>
    </row>
    <row r="2095" spans="1:56" x14ac:dyDescent="0.25">
      <c r="A2095">
        <v>22500071</v>
      </c>
      <c r="B2095" t="s">
        <v>92</v>
      </c>
      <c r="C2095" t="s">
        <v>93</v>
      </c>
      <c r="D2095">
        <v>1610612766</v>
      </c>
      <c r="E2095" t="str">
        <f t="shared" si="384"/>
        <v>161061276622500071</v>
      </c>
      <c r="F2095" t="s">
        <v>100</v>
      </c>
      <c r="G2095" t="s">
        <v>101</v>
      </c>
      <c r="H2095">
        <v>1610612741</v>
      </c>
      <c r="I2095" s="4" t="str">
        <f t="shared" si="385"/>
        <v>161061274122500071</v>
      </c>
      <c r="J2095">
        <v>1</v>
      </c>
      <c r="K2095">
        <v>1</v>
      </c>
      <c r="L2095">
        <v>123</v>
      </c>
      <c r="M2095">
        <v>116</v>
      </c>
      <c r="N2095">
        <v>28</v>
      </c>
      <c r="O2095">
        <v>10</v>
      </c>
      <c r="P2095">
        <v>6</v>
      </c>
      <c r="Q2095" s="2">
        <f t="shared" si="386"/>
        <v>0.57177389364075859</v>
      </c>
      <c r="R2095" s="3">
        <f t="shared" si="387"/>
        <v>85.56</v>
      </c>
      <c r="S2095" s="3">
        <f t="shared" si="388"/>
        <v>85.8</v>
      </c>
      <c r="T2095" s="3">
        <f t="shared" si="389"/>
        <v>143.75876577840111</v>
      </c>
      <c r="U2095" s="3">
        <f t="shared" si="390"/>
        <v>135.19813519813519</v>
      </c>
      <c r="V2095" s="3">
        <f t="shared" si="391"/>
        <v>8.5606305802659222</v>
      </c>
      <c r="W2095" s="2">
        <f t="shared" si="392"/>
        <v>2.3333333333333335</v>
      </c>
      <c r="X2095">
        <v>97</v>
      </c>
      <c r="Y2095">
        <v>44</v>
      </c>
      <c r="Z2095" s="2">
        <v>0.45400000000000001</v>
      </c>
      <c r="AA2095">
        <v>45</v>
      </c>
      <c r="AB2095">
        <v>15</v>
      </c>
      <c r="AC2095">
        <f t="shared" si="393"/>
        <v>45</v>
      </c>
      <c r="AD2095" s="2">
        <v>0.33300000000000002</v>
      </c>
      <c r="AE2095">
        <v>24</v>
      </c>
      <c r="AF2095">
        <v>20</v>
      </c>
      <c r="AG2095" s="2">
        <v>0.83299999999999996</v>
      </c>
      <c r="AH2095">
        <v>36</v>
      </c>
      <c r="AI2095">
        <v>10</v>
      </c>
      <c r="AJ2095">
        <v>46</v>
      </c>
      <c r="AK2095">
        <v>19</v>
      </c>
      <c r="AL2095">
        <v>12</v>
      </c>
      <c r="AM2095">
        <v>7</v>
      </c>
      <c r="AN2095">
        <v>240</v>
      </c>
      <c r="AO2095">
        <v>32</v>
      </c>
      <c r="AP2095">
        <v>35</v>
      </c>
      <c r="AQ2095">
        <v>26</v>
      </c>
      <c r="AR2095">
        <v>30</v>
      </c>
      <c r="AS2095">
        <v>13</v>
      </c>
      <c r="AT2095">
        <v>15</v>
      </c>
      <c r="AU2095">
        <v>10</v>
      </c>
      <c r="AV2095">
        <v>56</v>
      </c>
      <c r="AW2095">
        <f t="shared" si="394"/>
        <v>2</v>
      </c>
      <c r="AX2095">
        <f t="shared" si="395"/>
        <v>58</v>
      </c>
      <c r="AY2095" t="s">
        <v>102</v>
      </c>
      <c r="AZ2095" s="1">
        <v>45989.8125</v>
      </c>
      <c r="BA2095" s="1">
        <v>45989</v>
      </c>
      <c r="BB2095">
        <v>11</v>
      </c>
      <c r="BC2095" t="s">
        <v>124</v>
      </c>
      <c r="BD2095">
        <v>2025</v>
      </c>
    </row>
    <row r="2096" spans="1:56" x14ac:dyDescent="0.25">
      <c r="A2096">
        <v>22500072</v>
      </c>
      <c r="B2096" t="s">
        <v>74</v>
      </c>
      <c r="C2096" t="s">
        <v>75</v>
      </c>
      <c r="D2096">
        <v>1610612753</v>
      </c>
      <c r="E2096" t="str">
        <f t="shared" si="384"/>
        <v>161061275322500072</v>
      </c>
      <c r="F2096" t="s">
        <v>64</v>
      </c>
      <c r="G2096" t="s">
        <v>65</v>
      </c>
      <c r="H2096">
        <v>1610612765</v>
      </c>
      <c r="I2096" s="4" t="str">
        <f t="shared" si="385"/>
        <v>161061276522500072</v>
      </c>
      <c r="J2096">
        <v>0</v>
      </c>
      <c r="K2096">
        <v>1</v>
      </c>
      <c r="L2096">
        <v>112</v>
      </c>
      <c r="M2096">
        <v>109</v>
      </c>
      <c r="N2096">
        <v>14</v>
      </c>
      <c r="O2096">
        <v>7</v>
      </c>
      <c r="P2096">
        <v>15</v>
      </c>
      <c r="Q2096" s="2">
        <f t="shared" si="386"/>
        <v>0.50414115952466687</v>
      </c>
      <c r="R2096" s="3">
        <f t="shared" si="387"/>
        <v>84.08</v>
      </c>
      <c r="S2096" s="3">
        <f t="shared" si="388"/>
        <v>59.64</v>
      </c>
      <c r="T2096" s="3">
        <f t="shared" si="389"/>
        <v>133.20647002854423</v>
      </c>
      <c r="U2096" s="3">
        <f t="shared" si="390"/>
        <v>182.76324614352782</v>
      </c>
      <c r="V2096" s="3">
        <f t="shared" si="391"/>
        <v>-49.556776114983592</v>
      </c>
      <c r="W2096" s="2">
        <f t="shared" si="392"/>
        <v>1.0769230769230769</v>
      </c>
      <c r="X2096">
        <v>97</v>
      </c>
      <c r="Y2096">
        <v>40</v>
      </c>
      <c r="Z2096" s="2">
        <v>0.41199999999999998</v>
      </c>
      <c r="AA2096">
        <v>30</v>
      </c>
      <c r="AB2096">
        <v>5</v>
      </c>
      <c r="AC2096">
        <f t="shared" si="393"/>
        <v>15</v>
      </c>
      <c r="AD2096" s="2">
        <v>0.16700000000000001</v>
      </c>
      <c r="AE2096">
        <v>32</v>
      </c>
      <c r="AF2096">
        <v>27</v>
      </c>
      <c r="AG2096" s="2">
        <v>0.84399999999999997</v>
      </c>
      <c r="AH2096">
        <v>30</v>
      </c>
      <c r="AI2096">
        <v>14</v>
      </c>
      <c r="AJ2096">
        <v>44</v>
      </c>
      <c r="AK2096">
        <v>25</v>
      </c>
      <c r="AL2096">
        <v>13</v>
      </c>
      <c r="AM2096">
        <v>3</v>
      </c>
      <c r="AN2096">
        <v>240</v>
      </c>
      <c r="AO2096">
        <v>31</v>
      </c>
      <c r="AP2096">
        <v>28</v>
      </c>
      <c r="AQ2096">
        <v>30</v>
      </c>
      <c r="AR2096">
        <v>23</v>
      </c>
      <c r="AS2096">
        <v>10</v>
      </c>
      <c r="AT2096">
        <v>12</v>
      </c>
      <c r="AU2096">
        <v>29</v>
      </c>
      <c r="AV2096">
        <v>62</v>
      </c>
      <c r="AW2096">
        <f t="shared" si="394"/>
        <v>8</v>
      </c>
      <c r="AX2096">
        <f t="shared" si="395"/>
        <v>70</v>
      </c>
      <c r="AY2096" t="s">
        <v>102</v>
      </c>
      <c r="AZ2096" s="1">
        <v>45989.8125</v>
      </c>
      <c r="BA2096" s="1">
        <v>45989</v>
      </c>
      <c r="BB2096">
        <v>11</v>
      </c>
      <c r="BC2096" t="s">
        <v>124</v>
      </c>
      <c r="BD2096">
        <v>2025</v>
      </c>
    </row>
    <row r="2097" spans="1:56" x14ac:dyDescent="0.25">
      <c r="A2097">
        <v>22500072</v>
      </c>
      <c r="B2097" t="s">
        <v>64</v>
      </c>
      <c r="C2097" t="s">
        <v>65</v>
      </c>
      <c r="D2097">
        <v>1610612765</v>
      </c>
      <c r="E2097" t="str">
        <f t="shared" si="384"/>
        <v>161061276522500072</v>
      </c>
      <c r="F2097" t="s">
        <v>74</v>
      </c>
      <c r="G2097" t="s">
        <v>75</v>
      </c>
      <c r="H2097">
        <v>1610612753</v>
      </c>
      <c r="I2097" s="4" t="str">
        <f t="shared" si="385"/>
        <v>161061275322500072</v>
      </c>
      <c r="J2097">
        <v>1</v>
      </c>
      <c r="K2097">
        <v>0</v>
      </c>
      <c r="L2097">
        <v>109</v>
      </c>
      <c r="M2097">
        <v>112</v>
      </c>
      <c r="N2097">
        <v>22</v>
      </c>
      <c r="O2097">
        <v>8</v>
      </c>
      <c r="P2097">
        <v>7</v>
      </c>
      <c r="Q2097" s="2">
        <f t="shared" si="386"/>
        <v>0.55817287996722653</v>
      </c>
      <c r="R2097" s="3">
        <f t="shared" si="387"/>
        <v>59.64</v>
      </c>
      <c r="S2097" s="3">
        <f t="shared" si="388"/>
        <v>84.08</v>
      </c>
      <c r="T2097" s="3">
        <f t="shared" si="389"/>
        <v>182.76324614352782</v>
      </c>
      <c r="U2097" s="3">
        <f t="shared" si="390"/>
        <v>133.20647002854423</v>
      </c>
      <c r="V2097" s="3">
        <f t="shared" si="391"/>
        <v>49.556776114983592</v>
      </c>
      <c r="W2097" s="2">
        <f t="shared" si="392"/>
        <v>0.91666666666666663</v>
      </c>
      <c r="X2097">
        <v>84</v>
      </c>
      <c r="Y2097">
        <v>37</v>
      </c>
      <c r="Z2097" s="2">
        <v>0.44</v>
      </c>
      <c r="AA2097">
        <v>28</v>
      </c>
      <c r="AB2097">
        <v>11</v>
      </c>
      <c r="AC2097">
        <f t="shared" si="393"/>
        <v>33</v>
      </c>
      <c r="AD2097" s="2">
        <v>0.39300000000000002</v>
      </c>
      <c r="AE2097">
        <v>31</v>
      </c>
      <c r="AF2097">
        <v>24</v>
      </c>
      <c r="AG2097" s="2">
        <v>0.77400000000000002</v>
      </c>
      <c r="AH2097">
        <v>35</v>
      </c>
      <c r="AI2097">
        <v>14</v>
      </c>
      <c r="AJ2097">
        <v>49</v>
      </c>
      <c r="AK2097">
        <v>27</v>
      </c>
      <c r="AL2097">
        <v>24</v>
      </c>
      <c r="AM2097">
        <v>-3</v>
      </c>
      <c r="AN2097">
        <v>240</v>
      </c>
      <c r="AO2097">
        <v>33</v>
      </c>
      <c r="AP2097">
        <v>25</v>
      </c>
      <c r="AQ2097">
        <v>26</v>
      </c>
      <c r="AR2097">
        <v>25</v>
      </c>
      <c r="AS2097">
        <v>13</v>
      </c>
      <c r="AT2097">
        <v>18</v>
      </c>
      <c r="AU2097">
        <v>16</v>
      </c>
      <c r="AV2097">
        <v>46</v>
      </c>
      <c r="AW2097">
        <f t="shared" si="394"/>
        <v>6</v>
      </c>
      <c r="AX2097">
        <f t="shared" si="395"/>
        <v>52</v>
      </c>
      <c r="AY2097" t="s">
        <v>102</v>
      </c>
      <c r="AZ2097" s="1">
        <v>45989.8125</v>
      </c>
      <c r="BA2097" s="1">
        <v>45989</v>
      </c>
      <c r="BB2097">
        <v>11</v>
      </c>
      <c r="BC2097" t="s">
        <v>124</v>
      </c>
      <c r="BD2097">
        <v>2025</v>
      </c>
    </row>
    <row r="2098" spans="1:56" x14ac:dyDescent="0.25">
      <c r="A2098">
        <v>22500073</v>
      </c>
      <c r="B2098" t="s">
        <v>111</v>
      </c>
      <c r="C2098" t="s">
        <v>112</v>
      </c>
      <c r="D2098">
        <v>1610612764</v>
      </c>
      <c r="E2098" t="str">
        <f t="shared" si="384"/>
        <v>161061276422500073</v>
      </c>
      <c r="F2098" t="s">
        <v>113</v>
      </c>
      <c r="G2098" t="s">
        <v>114</v>
      </c>
      <c r="H2098">
        <v>1610612754</v>
      </c>
      <c r="I2098" s="4" t="str">
        <f t="shared" si="385"/>
        <v>161061275422500073</v>
      </c>
      <c r="J2098">
        <v>0</v>
      </c>
      <c r="K2098">
        <v>0</v>
      </c>
      <c r="L2098">
        <v>86</v>
      </c>
      <c r="M2098">
        <v>119</v>
      </c>
      <c r="N2098">
        <v>18</v>
      </c>
      <c r="O2098">
        <v>7</v>
      </c>
      <c r="P2098">
        <v>6</v>
      </c>
      <c r="Q2098" s="2">
        <f t="shared" si="386"/>
        <v>0.46336206896551724</v>
      </c>
      <c r="R2098" s="3">
        <f t="shared" si="387"/>
        <v>64.8</v>
      </c>
      <c r="S2098" s="3">
        <f t="shared" si="388"/>
        <v>76.72</v>
      </c>
      <c r="T2098" s="3">
        <f t="shared" si="389"/>
        <v>132.71604938271605</v>
      </c>
      <c r="U2098" s="3">
        <f t="shared" si="390"/>
        <v>155.1094890510949</v>
      </c>
      <c r="V2098" s="3">
        <f t="shared" si="391"/>
        <v>-22.393439668378846</v>
      </c>
      <c r="W2098" s="2">
        <f t="shared" si="392"/>
        <v>1.0588235294117647</v>
      </c>
      <c r="X2098">
        <v>84</v>
      </c>
      <c r="Y2098">
        <v>33</v>
      </c>
      <c r="Z2098" s="2">
        <v>0.39300000000000002</v>
      </c>
      <c r="AA2098">
        <v>32</v>
      </c>
      <c r="AB2098">
        <v>7</v>
      </c>
      <c r="AC2098">
        <f t="shared" si="393"/>
        <v>21</v>
      </c>
      <c r="AD2098" s="2">
        <v>0.219</v>
      </c>
      <c r="AE2098">
        <v>20</v>
      </c>
      <c r="AF2098">
        <v>13</v>
      </c>
      <c r="AG2098" s="2">
        <v>0.65</v>
      </c>
      <c r="AH2098">
        <v>31</v>
      </c>
      <c r="AI2098">
        <v>11</v>
      </c>
      <c r="AJ2098">
        <v>42</v>
      </c>
      <c r="AK2098">
        <v>17</v>
      </c>
      <c r="AL2098">
        <v>17</v>
      </c>
      <c r="AM2098">
        <v>-33</v>
      </c>
      <c r="AN2098">
        <v>240</v>
      </c>
      <c r="AO2098">
        <v>24</v>
      </c>
      <c r="AP2098">
        <v>28</v>
      </c>
      <c r="AQ2098">
        <v>21</v>
      </c>
      <c r="AR2098">
        <v>13</v>
      </c>
      <c r="AS2098">
        <v>4</v>
      </c>
      <c r="AT2098">
        <v>8</v>
      </c>
      <c r="AU2098">
        <v>9</v>
      </c>
      <c r="AV2098">
        <v>38</v>
      </c>
      <c r="AW2098">
        <f t="shared" si="394"/>
        <v>14</v>
      </c>
      <c r="AX2098">
        <f t="shared" si="395"/>
        <v>52</v>
      </c>
      <c r="AY2098" t="s">
        <v>102</v>
      </c>
      <c r="AZ2098" s="1">
        <v>45989.8125</v>
      </c>
      <c r="BA2098" s="1">
        <v>45989</v>
      </c>
      <c r="BB2098">
        <v>11</v>
      </c>
      <c r="BC2098" t="s">
        <v>124</v>
      </c>
      <c r="BD2098">
        <v>2025</v>
      </c>
    </row>
    <row r="2099" spans="1:56" x14ac:dyDescent="0.25">
      <c r="A2099">
        <v>22500073</v>
      </c>
      <c r="B2099" t="s">
        <v>113</v>
      </c>
      <c r="C2099" t="s">
        <v>114</v>
      </c>
      <c r="D2099">
        <v>1610612754</v>
      </c>
      <c r="E2099" t="str">
        <f t="shared" si="384"/>
        <v>161061275422500073</v>
      </c>
      <c r="F2099" t="s">
        <v>111</v>
      </c>
      <c r="G2099" t="s">
        <v>112</v>
      </c>
      <c r="H2099">
        <v>1610612764</v>
      </c>
      <c r="I2099" s="4" t="str">
        <f t="shared" si="385"/>
        <v>161061276422500073</v>
      </c>
      <c r="J2099">
        <v>1</v>
      </c>
      <c r="K2099">
        <v>1</v>
      </c>
      <c r="L2099">
        <v>119</v>
      </c>
      <c r="M2099">
        <v>86</v>
      </c>
      <c r="N2099">
        <v>27</v>
      </c>
      <c r="O2099">
        <v>8</v>
      </c>
      <c r="P2099">
        <v>9</v>
      </c>
      <c r="Q2099" s="2">
        <f t="shared" si="386"/>
        <v>0.60888252148997135</v>
      </c>
      <c r="R2099" s="3">
        <f t="shared" si="387"/>
        <v>76.72</v>
      </c>
      <c r="S2099" s="3">
        <f t="shared" si="388"/>
        <v>64.8</v>
      </c>
      <c r="T2099" s="3">
        <f t="shared" si="389"/>
        <v>155.1094890510949</v>
      </c>
      <c r="U2099" s="3">
        <f t="shared" si="390"/>
        <v>132.71604938271605</v>
      </c>
      <c r="V2099" s="3">
        <f t="shared" si="391"/>
        <v>22.393439668378846</v>
      </c>
      <c r="W2099" s="2">
        <f t="shared" si="392"/>
        <v>2.4545454545454546</v>
      </c>
      <c r="X2099">
        <v>92</v>
      </c>
      <c r="Y2099">
        <v>48</v>
      </c>
      <c r="Z2099" s="2">
        <v>0.52200000000000002</v>
      </c>
      <c r="AA2099">
        <v>34</v>
      </c>
      <c r="AB2099">
        <v>13</v>
      </c>
      <c r="AC2099">
        <f t="shared" si="393"/>
        <v>39</v>
      </c>
      <c r="AD2099" s="2">
        <v>0.38200000000000001</v>
      </c>
      <c r="AE2099">
        <v>13</v>
      </c>
      <c r="AF2099">
        <v>10</v>
      </c>
      <c r="AG2099" s="2">
        <v>0.76900000000000002</v>
      </c>
      <c r="AH2099">
        <v>40</v>
      </c>
      <c r="AI2099">
        <v>10</v>
      </c>
      <c r="AJ2099">
        <v>50</v>
      </c>
      <c r="AK2099">
        <v>16</v>
      </c>
      <c r="AL2099">
        <v>11</v>
      </c>
      <c r="AM2099">
        <v>33</v>
      </c>
      <c r="AN2099">
        <v>240</v>
      </c>
      <c r="AO2099">
        <v>30</v>
      </c>
      <c r="AP2099">
        <v>34</v>
      </c>
      <c r="AQ2099">
        <v>30</v>
      </c>
      <c r="AR2099">
        <v>25</v>
      </c>
      <c r="AS2099">
        <v>33</v>
      </c>
      <c r="AT2099">
        <v>14</v>
      </c>
      <c r="AU2099">
        <v>21</v>
      </c>
      <c r="AV2099">
        <v>58</v>
      </c>
      <c r="AW2099">
        <f t="shared" si="394"/>
        <v>12</v>
      </c>
      <c r="AX2099">
        <f t="shared" si="395"/>
        <v>70</v>
      </c>
      <c r="AY2099" t="s">
        <v>102</v>
      </c>
      <c r="AZ2099" s="1">
        <v>45989.8125</v>
      </c>
      <c r="BA2099" s="1">
        <v>45989</v>
      </c>
      <c r="BB2099">
        <v>11</v>
      </c>
      <c r="BC2099" t="s">
        <v>124</v>
      </c>
      <c r="BD2099">
        <v>2025</v>
      </c>
    </row>
    <row r="2100" spans="1:56" x14ac:dyDescent="0.25">
      <c r="A2100">
        <v>22500074</v>
      </c>
      <c r="B2100" t="s">
        <v>115</v>
      </c>
      <c r="C2100" t="s">
        <v>116</v>
      </c>
      <c r="D2100">
        <v>1610612749</v>
      </c>
      <c r="E2100" t="str">
        <f t="shared" si="384"/>
        <v>161061274922500074</v>
      </c>
      <c r="F2100" t="s">
        <v>55</v>
      </c>
      <c r="G2100" t="s">
        <v>56</v>
      </c>
      <c r="H2100">
        <v>1610612752</v>
      </c>
      <c r="I2100" s="4" t="str">
        <f t="shared" si="385"/>
        <v>161061275222500074</v>
      </c>
      <c r="J2100">
        <v>0</v>
      </c>
      <c r="K2100">
        <v>0</v>
      </c>
      <c r="L2100">
        <v>109</v>
      </c>
      <c r="M2100">
        <v>118</v>
      </c>
      <c r="N2100">
        <v>24</v>
      </c>
      <c r="O2100">
        <v>4</v>
      </c>
      <c r="P2100">
        <v>9</v>
      </c>
      <c r="Q2100" s="2">
        <f t="shared" si="386"/>
        <v>0.66463414634146345</v>
      </c>
      <c r="R2100" s="3">
        <f t="shared" si="387"/>
        <v>62</v>
      </c>
      <c r="S2100" s="3">
        <f t="shared" si="388"/>
        <v>72.52</v>
      </c>
      <c r="T2100" s="3">
        <f t="shared" si="389"/>
        <v>175.80645161290323</v>
      </c>
      <c r="U2100" s="3">
        <f t="shared" si="390"/>
        <v>162.71373414230558</v>
      </c>
      <c r="V2100" s="3">
        <f t="shared" si="391"/>
        <v>13.092717470597648</v>
      </c>
      <c r="W2100" s="2">
        <f t="shared" si="392"/>
        <v>1.6</v>
      </c>
      <c r="X2100">
        <v>71</v>
      </c>
      <c r="Y2100">
        <v>37</v>
      </c>
      <c r="Z2100" s="2">
        <v>0.52100000000000002</v>
      </c>
      <c r="AA2100">
        <v>41</v>
      </c>
      <c r="AB2100">
        <v>18</v>
      </c>
      <c r="AC2100">
        <f t="shared" si="393"/>
        <v>54</v>
      </c>
      <c r="AD2100" s="2">
        <v>0.439</v>
      </c>
      <c r="AE2100">
        <v>25</v>
      </c>
      <c r="AF2100">
        <v>17</v>
      </c>
      <c r="AG2100" s="2">
        <v>0.68</v>
      </c>
      <c r="AH2100">
        <v>30</v>
      </c>
      <c r="AI2100">
        <v>5</v>
      </c>
      <c r="AJ2100">
        <v>35</v>
      </c>
      <c r="AK2100">
        <v>26</v>
      </c>
      <c r="AL2100">
        <v>15</v>
      </c>
      <c r="AM2100">
        <v>-9</v>
      </c>
      <c r="AN2100">
        <v>240</v>
      </c>
      <c r="AO2100">
        <v>37</v>
      </c>
      <c r="AP2100">
        <v>25</v>
      </c>
      <c r="AQ2100">
        <v>26</v>
      </c>
      <c r="AR2100">
        <v>21</v>
      </c>
      <c r="AS2100">
        <v>12</v>
      </c>
      <c r="AT2100">
        <v>11</v>
      </c>
      <c r="AU2100">
        <v>15</v>
      </c>
      <c r="AV2100">
        <v>36</v>
      </c>
      <c r="AW2100">
        <f t="shared" si="394"/>
        <v>2</v>
      </c>
      <c r="AX2100">
        <f t="shared" si="395"/>
        <v>38</v>
      </c>
      <c r="AY2100" t="s">
        <v>102</v>
      </c>
      <c r="AZ2100" s="1">
        <v>45989.8125</v>
      </c>
      <c r="BA2100" s="1">
        <v>45989</v>
      </c>
      <c r="BB2100">
        <v>11</v>
      </c>
      <c r="BC2100" t="s">
        <v>124</v>
      </c>
      <c r="BD2100">
        <v>2025</v>
      </c>
    </row>
    <row r="2101" spans="1:56" x14ac:dyDescent="0.25">
      <c r="A2101">
        <v>22500074</v>
      </c>
      <c r="B2101" t="s">
        <v>55</v>
      </c>
      <c r="C2101" t="s">
        <v>56</v>
      </c>
      <c r="D2101">
        <v>1610612752</v>
      </c>
      <c r="E2101" t="str">
        <f t="shared" si="384"/>
        <v>161061275222500074</v>
      </c>
      <c r="F2101" t="s">
        <v>115</v>
      </c>
      <c r="G2101" t="s">
        <v>116</v>
      </c>
      <c r="H2101">
        <v>1610612749</v>
      </c>
      <c r="I2101" s="4" t="str">
        <f t="shared" si="385"/>
        <v>161061274922500074</v>
      </c>
      <c r="J2101">
        <v>1</v>
      </c>
      <c r="K2101">
        <v>1</v>
      </c>
      <c r="L2101">
        <v>118</v>
      </c>
      <c r="M2101">
        <v>109</v>
      </c>
      <c r="N2101">
        <v>25</v>
      </c>
      <c r="O2101">
        <v>2</v>
      </c>
      <c r="P2101">
        <v>10</v>
      </c>
      <c r="Q2101" s="2">
        <f t="shared" si="386"/>
        <v>0.59886317498984976</v>
      </c>
      <c r="R2101" s="3">
        <f t="shared" si="387"/>
        <v>72.52</v>
      </c>
      <c r="S2101" s="3">
        <f t="shared" si="388"/>
        <v>62</v>
      </c>
      <c r="T2101" s="3">
        <f t="shared" si="389"/>
        <v>162.71373414230558</v>
      </c>
      <c r="U2101" s="3">
        <f t="shared" si="390"/>
        <v>175.80645161290323</v>
      </c>
      <c r="V2101" s="3">
        <f t="shared" si="391"/>
        <v>-13.092717470597648</v>
      </c>
      <c r="W2101" s="2">
        <f t="shared" si="392"/>
        <v>2.0833333333333335</v>
      </c>
      <c r="X2101">
        <v>84</v>
      </c>
      <c r="Y2101">
        <v>38</v>
      </c>
      <c r="Z2101" s="2">
        <v>0.45200000000000001</v>
      </c>
      <c r="AA2101">
        <v>34</v>
      </c>
      <c r="AB2101">
        <v>14</v>
      </c>
      <c r="AC2101">
        <f t="shared" si="393"/>
        <v>42</v>
      </c>
      <c r="AD2101" s="2">
        <v>0.41199999999999998</v>
      </c>
      <c r="AE2101">
        <v>33</v>
      </c>
      <c r="AF2101">
        <v>28</v>
      </c>
      <c r="AG2101" s="2">
        <v>0.84799999999999998</v>
      </c>
      <c r="AH2101">
        <v>30</v>
      </c>
      <c r="AI2101">
        <v>14</v>
      </c>
      <c r="AJ2101">
        <v>44</v>
      </c>
      <c r="AK2101">
        <v>21</v>
      </c>
      <c r="AL2101">
        <v>12</v>
      </c>
      <c r="AM2101">
        <v>9</v>
      </c>
      <c r="AN2101">
        <v>240</v>
      </c>
      <c r="AO2101">
        <v>33</v>
      </c>
      <c r="AP2101">
        <v>28</v>
      </c>
      <c r="AQ2101">
        <v>31</v>
      </c>
      <c r="AR2101">
        <v>26</v>
      </c>
      <c r="AS2101">
        <v>13</v>
      </c>
      <c r="AT2101">
        <v>15</v>
      </c>
      <c r="AU2101">
        <v>18</v>
      </c>
      <c r="AV2101">
        <v>40</v>
      </c>
      <c r="AW2101">
        <f t="shared" si="394"/>
        <v>8</v>
      </c>
      <c r="AX2101">
        <f t="shared" si="395"/>
        <v>48</v>
      </c>
      <c r="AY2101" t="s">
        <v>102</v>
      </c>
      <c r="AZ2101" s="1">
        <v>45989.8125</v>
      </c>
      <c r="BA2101" s="1">
        <v>45989</v>
      </c>
      <c r="BB2101">
        <v>11</v>
      </c>
      <c r="BC2101" t="s">
        <v>124</v>
      </c>
      <c r="BD2101">
        <v>2025</v>
      </c>
    </row>
    <row r="2102" spans="1:56" x14ac:dyDescent="0.25">
      <c r="A2102">
        <v>22500066</v>
      </c>
      <c r="B2102" t="s">
        <v>78</v>
      </c>
      <c r="C2102" t="s">
        <v>79</v>
      </c>
      <c r="D2102">
        <v>1610612745</v>
      </c>
      <c r="E2102" t="str">
        <f t="shared" si="384"/>
        <v>161061274522500066</v>
      </c>
      <c r="F2102" t="s">
        <v>89</v>
      </c>
      <c r="G2102" t="s">
        <v>90</v>
      </c>
      <c r="H2102">
        <v>1610612744</v>
      </c>
      <c r="I2102" s="4" t="str">
        <f t="shared" si="385"/>
        <v>161061274422500066</v>
      </c>
      <c r="J2102">
        <v>0</v>
      </c>
      <c r="K2102">
        <v>1</v>
      </c>
      <c r="L2102">
        <v>104</v>
      </c>
      <c r="M2102">
        <v>100</v>
      </c>
      <c r="N2102">
        <v>24</v>
      </c>
      <c r="O2102">
        <v>3</v>
      </c>
      <c r="P2102">
        <v>7</v>
      </c>
      <c r="Q2102" s="2">
        <f t="shared" si="386"/>
        <v>0.47462577583059512</v>
      </c>
      <c r="R2102" s="3">
        <f t="shared" si="387"/>
        <v>74.56</v>
      </c>
      <c r="S2102" s="3">
        <f t="shared" si="388"/>
        <v>62.239999999999995</v>
      </c>
      <c r="T2102" s="3">
        <f t="shared" si="389"/>
        <v>139.48497854077254</v>
      </c>
      <c r="U2102" s="3">
        <f t="shared" si="390"/>
        <v>160.66838046272497</v>
      </c>
      <c r="V2102" s="3">
        <f t="shared" si="391"/>
        <v>-21.183401921952424</v>
      </c>
      <c r="W2102" s="2">
        <f t="shared" si="392"/>
        <v>2.4</v>
      </c>
      <c r="X2102">
        <v>99</v>
      </c>
      <c r="Y2102">
        <v>39</v>
      </c>
      <c r="Z2102" s="2">
        <v>0.39400000000000002</v>
      </c>
      <c r="AA2102">
        <v>39</v>
      </c>
      <c r="AB2102">
        <v>11</v>
      </c>
      <c r="AC2102">
        <f t="shared" si="393"/>
        <v>33</v>
      </c>
      <c r="AD2102" s="2">
        <v>0.28199999999999997</v>
      </c>
      <c r="AE2102">
        <v>24</v>
      </c>
      <c r="AF2102">
        <v>15</v>
      </c>
      <c r="AG2102" s="2">
        <v>0.625</v>
      </c>
      <c r="AH2102">
        <v>28</v>
      </c>
      <c r="AI2102">
        <v>25</v>
      </c>
      <c r="AJ2102">
        <v>53</v>
      </c>
      <c r="AK2102">
        <v>20</v>
      </c>
      <c r="AL2102">
        <v>10</v>
      </c>
      <c r="AM2102">
        <v>4</v>
      </c>
      <c r="AN2102">
        <v>240</v>
      </c>
      <c r="AO2102">
        <v>22</v>
      </c>
      <c r="AP2102">
        <v>25</v>
      </c>
      <c r="AQ2102">
        <v>27</v>
      </c>
      <c r="AR2102">
        <v>30</v>
      </c>
      <c r="AS2102">
        <v>8</v>
      </c>
      <c r="AT2102">
        <v>13</v>
      </c>
      <c r="AU2102">
        <v>22</v>
      </c>
      <c r="AV2102">
        <v>42</v>
      </c>
      <c r="AW2102">
        <f t="shared" si="394"/>
        <v>14</v>
      </c>
      <c r="AX2102">
        <f t="shared" si="395"/>
        <v>56</v>
      </c>
      <c r="AY2102" t="s">
        <v>102</v>
      </c>
      <c r="AZ2102" s="1">
        <v>45987.916666666664</v>
      </c>
      <c r="BA2102" s="1">
        <v>45987</v>
      </c>
      <c r="BB2102">
        <v>11</v>
      </c>
      <c r="BC2102" t="s">
        <v>124</v>
      </c>
      <c r="BD2102">
        <v>2025</v>
      </c>
    </row>
    <row r="2103" spans="1:56" x14ac:dyDescent="0.25">
      <c r="A2103">
        <v>22500066</v>
      </c>
      <c r="B2103" t="s">
        <v>89</v>
      </c>
      <c r="C2103" t="s">
        <v>90</v>
      </c>
      <c r="D2103">
        <v>1610612744</v>
      </c>
      <c r="E2103" t="str">
        <f t="shared" si="384"/>
        <v>161061274422500066</v>
      </c>
      <c r="F2103" t="s">
        <v>78</v>
      </c>
      <c r="G2103" t="s">
        <v>79</v>
      </c>
      <c r="H2103">
        <v>1610612745</v>
      </c>
      <c r="I2103" s="4" t="str">
        <f t="shared" si="385"/>
        <v>161061274522500066</v>
      </c>
      <c r="J2103">
        <v>1</v>
      </c>
      <c r="K2103">
        <v>0</v>
      </c>
      <c r="L2103">
        <v>100</v>
      </c>
      <c r="M2103">
        <v>104</v>
      </c>
      <c r="N2103">
        <v>25</v>
      </c>
      <c r="O2103">
        <v>5</v>
      </c>
      <c r="P2103">
        <v>8</v>
      </c>
      <c r="Q2103" s="2">
        <f t="shared" si="386"/>
        <v>0.54800526085050416</v>
      </c>
      <c r="R2103" s="3">
        <f t="shared" si="387"/>
        <v>62.239999999999995</v>
      </c>
      <c r="S2103" s="3">
        <f t="shared" si="388"/>
        <v>74.56</v>
      </c>
      <c r="T2103" s="3">
        <f t="shared" si="389"/>
        <v>160.66838046272497</v>
      </c>
      <c r="U2103" s="3">
        <f t="shared" si="390"/>
        <v>139.48497854077254</v>
      </c>
      <c r="V2103" s="3">
        <f t="shared" si="391"/>
        <v>21.183401921952424</v>
      </c>
      <c r="W2103" s="2">
        <f t="shared" si="392"/>
        <v>1.5625</v>
      </c>
      <c r="X2103">
        <v>82</v>
      </c>
      <c r="Y2103">
        <v>35</v>
      </c>
      <c r="Z2103" s="2">
        <v>0.42699999999999999</v>
      </c>
      <c r="AA2103">
        <v>43</v>
      </c>
      <c r="AB2103">
        <v>12</v>
      </c>
      <c r="AC2103">
        <f t="shared" si="393"/>
        <v>36</v>
      </c>
      <c r="AD2103" s="2">
        <v>0.27900000000000003</v>
      </c>
      <c r="AE2103">
        <v>21</v>
      </c>
      <c r="AF2103">
        <v>18</v>
      </c>
      <c r="AG2103" s="2">
        <v>0.85699999999999998</v>
      </c>
      <c r="AH2103">
        <v>34</v>
      </c>
      <c r="AI2103">
        <v>13</v>
      </c>
      <c r="AJ2103">
        <v>47</v>
      </c>
      <c r="AK2103">
        <v>26</v>
      </c>
      <c r="AL2103">
        <v>16</v>
      </c>
      <c r="AM2103">
        <v>-4</v>
      </c>
      <c r="AN2103">
        <v>240</v>
      </c>
      <c r="AO2103">
        <v>25</v>
      </c>
      <c r="AP2103">
        <v>34</v>
      </c>
      <c r="AQ2103">
        <v>17</v>
      </c>
      <c r="AR2103">
        <v>24</v>
      </c>
      <c r="AS2103">
        <v>14</v>
      </c>
      <c r="AT2103">
        <v>6</v>
      </c>
      <c r="AU2103">
        <v>15</v>
      </c>
      <c r="AV2103">
        <v>42</v>
      </c>
      <c r="AW2103">
        <f t="shared" si="394"/>
        <v>4</v>
      </c>
      <c r="AX2103">
        <f t="shared" si="395"/>
        <v>46</v>
      </c>
      <c r="AY2103" t="s">
        <v>102</v>
      </c>
      <c r="AZ2103" s="1">
        <v>45987.916666666664</v>
      </c>
      <c r="BA2103" s="1">
        <v>45987</v>
      </c>
      <c r="BB2103">
        <v>11</v>
      </c>
      <c r="BC2103" t="s">
        <v>124</v>
      </c>
      <c r="BD2103">
        <v>2025</v>
      </c>
    </row>
    <row r="2104" spans="1:56" x14ac:dyDescent="0.25">
      <c r="A2104">
        <v>22500067</v>
      </c>
      <c r="B2104" t="s">
        <v>85</v>
      </c>
      <c r="C2104" t="s">
        <v>86</v>
      </c>
      <c r="D2104">
        <v>1610612757</v>
      </c>
      <c r="E2104" t="str">
        <f t="shared" si="384"/>
        <v>161061275722500067</v>
      </c>
      <c r="F2104" t="s">
        <v>53</v>
      </c>
      <c r="G2104" t="s">
        <v>54</v>
      </c>
      <c r="H2104">
        <v>1610612759</v>
      </c>
      <c r="I2104" s="4" t="str">
        <f t="shared" si="385"/>
        <v>161061275922500067</v>
      </c>
      <c r="J2104">
        <v>1</v>
      </c>
      <c r="K2104">
        <v>0</v>
      </c>
      <c r="L2104">
        <v>102</v>
      </c>
      <c r="M2104">
        <v>115</v>
      </c>
      <c r="N2104">
        <v>21</v>
      </c>
      <c r="O2104">
        <v>9</v>
      </c>
      <c r="P2104">
        <v>3</v>
      </c>
      <c r="Q2104" s="2">
        <f t="shared" si="386"/>
        <v>0.50898203592814373</v>
      </c>
      <c r="R2104" s="3">
        <f t="shared" si="387"/>
        <v>70.2</v>
      </c>
      <c r="S2104" s="3">
        <f t="shared" si="388"/>
        <v>83</v>
      </c>
      <c r="T2104" s="3">
        <f t="shared" si="389"/>
        <v>145.29914529914529</v>
      </c>
      <c r="U2104" s="3">
        <f t="shared" si="390"/>
        <v>138.55421686746988</v>
      </c>
      <c r="V2104" s="3">
        <f t="shared" si="391"/>
        <v>6.7449284316754188</v>
      </c>
      <c r="W2104" s="2">
        <f t="shared" si="392"/>
        <v>1.1666666666666667</v>
      </c>
      <c r="X2104">
        <v>87</v>
      </c>
      <c r="Y2104">
        <v>37</v>
      </c>
      <c r="Z2104" s="2">
        <v>0.42499999999999999</v>
      </c>
      <c r="AA2104">
        <v>36</v>
      </c>
      <c r="AB2104">
        <v>9</v>
      </c>
      <c r="AC2104">
        <f t="shared" si="393"/>
        <v>27</v>
      </c>
      <c r="AD2104" s="2">
        <v>0.25</v>
      </c>
      <c r="AE2104">
        <v>30</v>
      </c>
      <c r="AF2104">
        <v>19</v>
      </c>
      <c r="AG2104" s="2">
        <v>0.63300000000000001</v>
      </c>
      <c r="AH2104">
        <v>36</v>
      </c>
      <c r="AI2104">
        <v>12</v>
      </c>
      <c r="AJ2104">
        <v>48</v>
      </c>
      <c r="AK2104">
        <v>22</v>
      </c>
      <c r="AL2104">
        <v>18</v>
      </c>
      <c r="AM2104">
        <v>-13</v>
      </c>
      <c r="AN2104">
        <v>240</v>
      </c>
      <c r="AO2104">
        <v>30</v>
      </c>
      <c r="AP2104">
        <v>24</v>
      </c>
      <c r="AQ2104">
        <v>32</v>
      </c>
      <c r="AR2104">
        <v>16</v>
      </c>
      <c r="AS2104">
        <v>7</v>
      </c>
      <c r="AT2104">
        <v>9</v>
      </c>
      <c r="AU2104">
        <v>9</v>
      </c>
      <c r="AV2104">
        <v>46</v>
      </c>
      <c r="AW2104">
        <f t="shared" si="394"/>
        <v>10</v>
      </c>
      <c r="AX2104">
        <f t="shared" si="395"/>
        <v>56</v>
      </c>
      <c r="AY2104" t="s">
        <v>102</v>
      </c>
      <c r="AZ2104" s="1">
        <v>45987.916666666664</v>
      </c>
      <c r="BA2104" s="1">
        <v>45987</v>
      </c>
      <c r="BB2104">
        <v>11</v>
      </c>
      <c r="BC2104" t="s">
        <v>124</v>
      </c>
      <c r="BD2104">
        <v>2025</v>
      </c>
    </row>
    <row r="2105" spans="1:56" x14ac:dyDescent="0.25">
      <c r="A2105">
        <v>22500067</v>
      </c>
      <c r="B2105" t="s">
        <v>53</v>
      </c>
      <c r="C2105" t="s">
        <v>54</v>
      </c>
      <c r="D2105">
        <v>1610612759</v>
      </c>
      <c r="E2105" t="str">
        <f t="shared" si="384"/>
        <v>161061275922500067</v>
      </c>
      <c r="F2105" t="s">
        <v>85</v>
      </c>
      <c r="G2105" t="s">
        <v>86</v>
      </c>
      <c r="H2105">
        <v>1610612757</v>
      </c>
      <c r="I2105" s="4" t="str">
        <f t="shared" si="385"/>
        <v>161061275722500067</v>
      </c>
      <c r="J2105">
        <v>0</v>
      </c>
      <c r="K2105">
        <v>1</v>
      </c>
      <c r="L2105">
        <v>115</v>
      </c>
      <c r="M2105">
        <v>102</v>
      </c>
      <c r="N2105">
        <v>17</v>
      </c>
      <c r="O2105">
        <v>6</v>
      </c>
      <c r="P2105">
        <v>12</v>
      </c>
      <c r="Q2105" s="2">
        <f t="shared" si="386"/>
        <v>0.5133928571428571</v>
      </c>
      <c r="R2105" s="3">
        <f t="shared" si="387"/>
        <v>83</v>
      </c>
      <c r="S2105" s="3">
        <f t="shared" si="388"/>
        <v>70.2</v>
      </c>
      <c r="T2105" s="3">
        <f t="shared" si="389"/>
        <v>138.55421686746988</v>
      </c>
      <c r="U2105" s="3">
        <f t="shared" si="390"/>
        <v>145.29914529914529</v>
      </c>
      <c r="V2105" s="3">
        <f t="shared" si="391"/>
        <v>-6.7449284316754188</v>
      </c>
      <c r="W2105" s="2">
        <f t="shared" si="392"/>
        <v>1.8888888888888888</v>
      </c>
      <c r="X2105">
        <v>101</v>
      </c>
      <c r="Y2105">
        <v>41</v>
      </c>
      <c r="Z2105" s="2">
        <v>0.40600000000000003</v>
      </c>
      <c r="AA2105">
        <v>33</v>
      </c>
      <c r="AB2105">
        <v>11</v>
      </c>
      <c r="AC2105">
        <f t="shared" si="393"/>
        <v>33</v>
      </c>
      <c r="AD2105" s="2">
        <v>0.33300000000000002</v>
      </c>
      <c r="AE2105">
        <v>25</v>
      </c>
      <c r="AF2105">
        <v>22</v>
      </c>
      <c r="AG2105" s="2">
        <v>0.88</v>
      </c>
      <c r="AH2105">
        <v>37</v>
      </c>
      <c r="AI2105">
        <v>20</v>
      </c>
      <c r="AJ2105">
        <v>57</v>
      </c>
      <c r="AK2105">
        <v>22</v>
      </c>
      <c r="AL2105">
        <v>9</v>
      </c>
      <c r="AM2105">
        <v>13</v>
      </c>
      <c r="AN2105">
        <v>240</v>
      </c>
      <c r="AO2105">
        <v>29</v>
      </c>
      <c r="AP2105">
        <v>27</v>
      </c>
      <c r="AQ2105">
        <v>35</v>
      </c>
      <c r="AR2105">
        <v>24</v>
      </c>
      <c r="AS2105">
        <v>14</v>
      </c>
      <c r="AT2105">
        <v>12</v>
      </c>
      <c r="AU2105">
        <v>21</v>
      </c>
      <c r="AV2105">
        <v>48</v>
      </c>
      <c r="AW2105">
        <f t="shared" si="394"/>
        <v>12</v>
      </c>
      <c r="AX2105">
        <f t="shared" si="395"/>
        <v>60</v>
      </c>
      <c r="AY2105" t="s">
        <v>102</v>
      </c>
      <c r="AZ2105" s="1">
        <v>45987.916666666664</v>
      </c>
      <c r="BA2105" s="1">
        <v>45987</v>
      </c>
      <c r="BB2105">
        <v>11</v>
      </c>
      <c r="BC2105" t="s">
        <v>124</v>
      </c>
      <c r="BD2105">
        <v>2025</v>
      </c>
    </row>
    <row r="2106" spans="1:56" x14ac:dyDescent="0.25">
      <c r="A2106">
        <v>22500068</v>
      </c>
      <c r="B2106" t="s">
        <v>87</v>
      </c>
      <c r="C2106" t="s">
        <v>88</v>
      </c>
      <c r="D2106">
        <v>1610612756</v>
      </c>
      <c r="E2106" t="str">
        <f t="shared" si="384"/>
        <v>161061275622500068</v>
      </c>
      <c r="F2106" t="s">
        <v>109</v>
      </c>
      <c r="G2106" t="s">
        <v>110</v>
      </c>
      <c r="H2106">
        <v>1610612758</v>
      </c>
      <c r="I2106" s="4" t="str">
        <f t="shared" si="385"/>
        <v>161061275822500068</v>
      </c>
      <c r="J2106">
        <v>0</v>
      </c>
      <c r="K2106">
        <v>1</v>
      </c>
      <c r="L2106">
        <v>112</v>
      </c>
      <c r="M2106">
        <v>100</v>
      </c>
      <c r="N2106">
        <v>25</v>
      </c>
      <c r="O2106">
        <v>5</v>
      </c>
      <c r="P2106">
        <v>14</v>
      </c>
      <c r="Q2106" s="2">
        <f t="shared" si="386"/>
        <v>0.56112224448897796</v>
      </c>
      <c r="R2106" s="3">
        <f t="shared" si="387"/>
        <v>68.8</v>
      </c>
      <c r="S2106" s="3">
        <f t="shared" si="388"/>
        <v>62.400000000000006</v>
      </c>
      <c r="T2106" s="3">
        <f t="shared" si="389"/>
        <v>162.7906976744186</v>
      </c>
      <c r="U2106" s="3">
        <f t="shared" si="390"/>
        <v>160.25641025641025</v>
      </c>
      <c r="V2106" s="3">
        <f t="shared" si="391"/>
        <v>2.534287418008347</v>
      </c>
      <c r="W2106" s="2">
        <f t="shared" si="392"/>
        <v>1.7857142857142858</v>
      </c>
      <c r="X2106">
        <v>91</v>
      </c>
      <c r="Y2106">
        <v>42</v>
      </c>
      <c r="Z2106" s="2">
        <v>0.46200000000000002</v>
      </c>
      <c r="AA2106">
        <v>42</v>
      </c>
      <c r="AB2106">
        <v>14</v>
      </c>
      <c r="AC2106">
        <f t="shared" si="393"/>
        <v>42</v>
      </c>
      <c r="AD2106" s="2">
        <v>0.33300000000000002</v>
      </c>
      <c r="AE2106">
        <v>20</v>
      </c>
      <c r="AF2106">
        <v>14</v>
      </c>
      <c r="AG2106" s="2">
        <v>0.7</v>
      </c>
      <c r="AH2106">
        <v>30</v>
      </c>
      <c r="AI2106">
        <v>17</v>
      </c>
      <c r="AJ2106">
        <v>47</v>
      </c>
      <c r="AK2106">
        <v>14</v>
      </c>
      <c r="AL2106">
        <v>14</v>
      </c>
      <c r="AM2106">
        <v>12</v>
      </c>
      <c r="AN2106">
        <v>240</v>
      </c>
      <c r="AO2106">
        <v>41</v>
      </c>
      <c r="AP2106">
        <v>26</v>
      </c>
      <c r="AQ2106">
        <v>16</v>
      </c>
      <c r="AR2106">
        <v>29</v>
      </c>
      <c r="AS2106">
        <v>25</v>
      </c>
      <c r="AT2106">
        <v>14</v>
      </c>
      <c r="AU2106">
        <v>34</v>
      </c>
      <c r="AV2106">
        <v>52</v>
      </c>
      <c r="AW2106">
        <f t="shared" si="394"/>
        <v>4</v>
      </c>
      <c r="AX2106">
        <f t="shared" si="395"/>
        <v>56</v>
      </c>
      <c r="AY2106" t="s">
        <v>102</v>
      </c>
      <c r="AZ2106" s="1">
        <v>45987.916666666664</v>
      </c>
      <c r="BA2106" s="1">
        <v>45987</v>
      </c>
      <c r="BB2106">
        <v>11</v>
      </c>
      <c r="BC2106" t="s">
        <v>124</v>
      </c>
      <c r="BD2106">
        <v>2025</v>
      </c>
    </row>
    <row r="2107" spans="1:56" x14ac:dyDescent="0.25">
      <c r="A2107">
        <v>22500068</v>
      </c>
      <c r="B2107" t="s">
        <v>109</v>
      </c>
      <c r="C2107" t="s">
        <v>110</v>
      </c>
      <c r="D2107">
        <v>1610612758</v>
      </c>
      <c r="E2107" t="str">
        <f t="shared" si="384"/>
        <v>161061275822500068</v>
      </c>
      <c r="F2107" t="s">
        <v>87</v>
      </c>
      <c r="G2107" t="s">
        <v>88</v>
      </c>
      <c r="H2107">
        <v>1610612756</v>
      </c>
      <c r="I2107" s="4" t="str">
        <f t="shared" si="385"/>
        <v>161061275622500068</v>
      </c>
      <c r="J2107">
        <v>1</v>
      </c>
      <c r="K2107">
        <v>0</v>
      </c>
      <c r="L2107">
        <v>100</v>
      </c>
      <c r="M2107">
        <v>112</v>
      </c>
      <c r="N2107">
        <v>20</v>
      </c>
      <c r="O2107">
        <v>6</v>
      </c>
      <c r="P2107">
        <v>9</v>
      </c>
      <c r="Q2107" s="2">
        <f t="shared" si="386"/>
        <v>0.55309734513274333</v>
      </c>
      <c r="R2107" s="3">
        <f t="shared" si="387"/>
        <v>62.400000000000006</v>
      </c>
      <c r="S2107" s="3">
        <f t="shared" si="388"/>
        <v>68.8</v>
      </c>
      <c r="T2107" s="3">
        <f t="shared" si="389"/>
        <v>160.25641025641025</v>
      </c>
      <c r="U2107" s="3">
        <f t="shared" si="390"/>
        <v>162.7906976744186</v>
      </c>
      <c r="V2107" s="3">
        <f t="shared" si="391"/>
        <v>-2.534287418008347</v>
      </c>
      <c r="W2107" s="2">
        <f t="shared" si="392"/>
        <v>1.0526315789473684</v>
      </c>
      <c r="X2107">
        <v>86</v>
      </c>
      <c r="Y2107">
        <v>40</v>
      </c>
      <c r="Z2107" s="2">
        <v>0.46500000000000002</v>
      </c>
      <c r="AA2107">
        <v>34</v>
      </c>
      <c r="AB2107">
        <v>12</v>
      </c>
      <c r="AC2107">
        <f t="shared" si="393"/>
        <v>36</v>
      </c>
      <c r="AD2107" s="2">
        <v>0.35299999999999998</v>
      </c>
      <c r="AE2107">
        <v>10</v>
      </c>
      <c r="AF2107">
        <v>8</v>
      </c>
      <c r="AG2107" s="2">
        <v>0.8</v>
      </c>
      <c r="AH2107">
        <v>32</v>
      </c>
      <c r="AI2107">
        <v>9</v>
      </c>
      <c r="AJ2107">
        <v>41</v>
      </c>
      <c r="AK2107">
        <v>17</v>
      </c>
      <c r="AL2107">
        <v>19</v>
      </c>
      <c r="AM2107">
        <v>-12</v>
      </c>
      <c r="AN2107">
        <v>240</v>
      </c>
      <c r="AO2107">
        <v>16</v>
      </c>
      <c r="AP2107">
        <v>29</v>
      </c>
      <c r="AQ2107">
        <v>28</v>
      </c>
      <c r="AR2107">
        <v>27</v>
      </c>
      <c r="AS2107">
        <v>0</v>
      </c>
      <c r="AT2107">
        <v>8</v>
      </c>
      <c r="AU2107">
        <v>26</v>
      </c>
      <c r="AV2107">
        <v>48</v>
      </c>
      <c r="AW2107">
        <f t="shared" si="394"/>
        <v>8</v>
      </c>
      <c r="AX2107">
        <f t="shared" si="395"/>
        <v>56</v>
      </c>
      <c r="AY2107" t="s">
        <v>102</v>
      </c>
      <c r="AZ2107" s="1">
        <v>45987.916666666664</v>
      </c>
      <c r="BA2107" s="1">
        <v>45987</v>
      </c>
      <c r="BB2107">
        <v>11</v>
      </c>
      <c r="BC2107" t="s">
        <v>124</v>
      </c>
      <c r="BD2107">
        <v>2025</v>
      </c>
    </row>
    <row r="2108" spans="1:56" x14ac:dyDescent="0.25">
      <c r="A2108">
        <v>22500065</v>
      </c>
      <c r="B2108" t="s">
        <v>103</v>
      </c>
      <c r="C2108" t="s">
        <v>104</v>
      </c>
      <c r="D2108">
        <v>1610612763</v>
      </c>
      <c r="E2108" t="str">
        <f t="shared" si="384"/>
        <v>161061276322500065</v>
      </c>
      <c r="F2108" t="s">
        <v>105</v>
      </c>
      <c r="G2108" t="s">
        <v>106</v>
      </c>
      <c r="H2108">
        <v>1610612740</v>
      </c>
      <c r="I2108" s="4" t="str">
        <f t="shared" si="385"/>
        <v>161061274022500065</v>
      </c>
      <c r="J2108">
        <v>0</v>
      </c>
      <c r="K2108">
        <v>1</v>
      </c>
      <c r="L2108">
        <v>133</v>
      </c>
      <c r="M2108">
        <v>128</v>
      </c>
      <c r="N2108">
        <v>38</v>
      </c>
      <c r="O2108">
        <v>8</v>
      </c>
      <c r="P2108">
        <v>9</v>
      </c>
      <c r="Q2108" s="2">
        <f t="shared" si="386"/>
        <v>0.64462970143466458</v>
      </c>
      <c r="R2108" s="3">
        <f t="shared" si="387"/>
        <v>76.16</v>
      </c>
      <c r="S2108" s="3">
        <f t="shared" si="388"/>
        <v>81.400000000000006</v>
      </c>
      <c r="T2108" s="3">
        <f t="shared" si="389"/>
        <v>174.63235294117646</v>
      </c>
      <c r="U2108" s="3">
        <f t="shared" si="390"/>
        <v>157.24815724815724</v>
      </c>
      <c r="V2108" s="3">
        <f t="shared" si="391"/>
        <v>17.384195693019223</v>
      </c>
      <c r="W2108" s="2">
        <f t="shared" si="392"/>
        <v>2.375</v>
      </c>
      <c r="X2108">
        <v>97</v>
      </c>
      <c r="Y2108">
        <v>52</v>
      </c>
      <c r="Z2108" s="2">
        <v>0.53600000000000003</v>
      </c>
      <c r="AA2108">
        <v>37</v>
      </c>
      <c r="AB2108">
        <v>17</v>
      </c>
      <c r="AC2108">
        <f t="shared" si="393"/>
        <v>51</v>
      </c>
      <c r="AD2108" s="2">
        <v>0.45900000000000002</v>
      </c>
      <c r="AE2108">
        <v>14</v>
      </c>
      <c r="AF2108">
        <v>12</v>
      </c>
      <c r="AG2108" s="2">
        <v>0.85699999999999998</v>
      </c>
      <c r="AH2108">
        <v>38</v>
      </c>
      <c r="AI2108">
        <v>11</v>
      </c>
      <c r="AJ2108">
        <v>49</v>
      </c>
      <c r="AK2108">
        <v>18</v>
      </c>
      <c r="AL2108">
        <v>16</v>
      </c>
      <c r="AM2108">
        <v>5</v>
      </c>
      <c r="AN2108">
        <v>265</v>
      </c>
      <c r="AO2108">
        <v>25</v>
      </c>
      <c r="AP2108">
        <v>28</v>
      </c>
      <c r="AQ2108">
        <v>39</v>
      </c>
      <c r="AR2108">
        <v>30</v>
      </c>
      <c r="AS2108">
        <v>9</v>
      </c>
      <c r="AT2108">
        <v>9</v>
      </c>
      <c r="AU2108">
        <v>25</v>
      </c>
      <c r="AV2108">
        <v>66</v>
      </c>
      <c r="AW2108">
        <f t="shared" si="394"/>
        <v>4</v>
      </c>
      <c r="AX2108">
        <f t="shared" si="395"/>
        <v>70</v>
      </c>
      <c r="AY2108" t="s">
        <v>102</v>
      </c>
      <c r="AZ2108" s="1">
        <v>45987.833333333336</v>
      </c>
      <c r="BA2108" s="1">
        <v>45987</v>
      </c>
      <c r="BB2108">
        <v>11</v>
      </c>
      <c r="BC2108" t="s">
        <v>124</v>
      </c>
      <c r="BD2108">
        <v>2025</v>
      </c>
    </row>
    <row r="2109" spans="1:56" x14ac:dyDescent="0.25">
      <c r="A2109">
        <v>22500065</v>
      </c>
      <c r="B2109" t="s">
        <v>105</v>
      </c>
      <c r="C2109" t="s">
        <v>106</v>
      </c>
      <c r="D2109">
        <v>1610612740</v>
      </c>
      <c r="E2109" t="str">
        <f t="shared" si="384"/>
        <v>161061274022500065</v>
      </c>
      <c r="F2109" t="s">
        <v>103</v>
      </c>
      <c r="G2109" t="s">
        <v>104</v>
      </c>
      <c r="H2109">
        <v>1610612763</v>
      </c>
      <c r="I2109" s="4" t="str">
        <f t="shared" si="385"/>
        <v>161061276322500065</v>
      </c>
      <c r="J2109">
        <v>1</v>
      </c>
      <c r="K2109">
        <v>0</v>
      </c>
      <c r="L2109">
        <v>128</v>
      </c>
      <c r="M2109">
        <v>133</v>
      </c>
      <c r="N2109">
        <v>34</v>
      </c>
      <c r="O2109">
        <v>9</v>
      </c>
      <c r="P2109">
        <v>10</v>
      </c>
      <c r="Q2109" s="2">
        <f t="shared" si="386"/>
        <v>0.60721062618595822</v>
      </c>
      <c r="R2109" s="3">
        <f t="shared" si="387"/>
        <v>81.400000000000006</v>
      </c>
      <c r="S2109" s="3">
        <f t="shared" si="388"/>
        <v>76.16</v>
      </c>
      <c r="T2109" s="3">
        <f t="shared" si="389"/>
        <v>157.24815724815724</v>
      </c>
      <c r="U2109" s="3">
        <f t="shared" si="390"/>
        <v>174.63235294117646</v>
      </c>
      <c r="V2109" s="3">
        <f t="shared" si="391"/>
        <v>-17.384195693019223</v>
      </c>
      <c r="W2109" s="2">
        <f t="shared" si="392"/>
        <v>2.4285714285714284</v>
      </c>
      <c r="X2109">
        <v>101</v>
      </c>
      <c r="Y2109">
        <v>50</v>
      </c>
      <c r="Z2109" s="2">
        <v>0.495</v>
      </c>
      <c r="AA2109">
        <v>45</v>
      </c>
      <c r="AB2109">
        <v>19</v>
      </c>
      <c r="AC2109">
        <f t="shared" si="393"/>
        <v>57</v>
      </c>
      <c r="AD2109" s="2">
        <v>0.42199999999999999</v>
      </c>
      <c r="AE2109">
        <v>10</v>
      </c>
      <c r="AF2109">
        <v>9</v>
      </c>
      <c r="AG2109" s="2">
        <v>0.9</v>
      </c>
      <c r="AH2109">
        <v>30</v>
      </c>
      <c r="AI2109">
        <v>10</v>
      </c>
      <c r="AJ2109">
        <v>40</v>
      </c>
      <c r="AK2109">
        <v>18</v>
      </c>
      <c r="AL2109">
        <v>14</v>
      </c>
      <c r="AM2109">
        <v>-5</v>
      </c>
      <c r="AN2109">
        <v>265</v>
      </c>
      <c r="AO2109">
        <v>39</v>
      </c>
      <c r="AP2109">
        <v>29</v>
      </c>
      <c r="AQ2109">
        <v>32</v>
      </c>
      <c r="AR2109">
        <v>22</v>
      </c>
      <c r="AS2109">
        <v>17</v>
      </c>
      <c r="AT2109">
        <v>16</v>
      </c>
      <c r="AU2109">
        <v>25</v>
      </c>
      <c r="AV2109">
        <v>50</v>
      </c>
      <c r="AW2109">
        <f t="shared" si="394"/>
        <v>12</v>
      </c>
      <c r="AX2109">
        <f t="shared" si="395"/>
        <v>62</v>
      </c>
      <c r="AY2109" t="s">
        <v>102</v>
      </c>
      <c r="AZ2109" s="1">
        <v>45987.833333333336</v>
      </c>
      <c r="BA2109" s="1">
        <v>45987</v>
      </c>
      <c r="BB2109">
        <v>11</v>
      </c>
      <c r="BC2109" t="s">
        <v>124</v>
      </c>
      <c r="BD2109">
        <v>2025</v>
      </c>
    </row>
    <row r="2110" spans="1:56" x14ac:dyDescent="0.25">
      <c r="A2110">
        <v>22500062</v>
      </c>
      <c r="B2110" t="s">
        <v>96</v>
      </c>
      <c r="C2110" t="s">
        <v>97</v>
      </c>
      <c r="D2110">
        <v>1610612748</v>
      </c>
      <c r="E2110" t="str">
        <f t="shared" si="384"/>
        <v>161061274822500062</v>
      </c>
      <c r="F2110" t="s">
        <v>115</v>
      </c>
      <c r="G2110" t="s">
        <v>116</v>
      </c>
      <c r="H2110">
        <v>1610612749</v>
      </c>
      <c r="I2110" s="4" t="str">
        <f t="shared" si="385"/>
        <v>161061274922500062</v>
      </c>
      <c r="J2110">
        <v>1</v>
      </c>
      <c r="K2110">
        <v>1</v>
      </c>
      <c r="L2110">
        <v>106</v>
      </c>
      <c r="M2110">
        <v>103</v>
      </c>
      <c r="N2110">
        <v>32</v>
      </c>
      <c r="O2110">
        <v>7</v>
      </c>
      <c r="P2110">
        <v>9</v>
      </c>
      <c r="Q2110" s="2">
        <f t="shared" si="386"/>
        <v>0.56503198294243073</v>
      </c>
      <c r="R2110" s="3">
        <f t="shared" si="387"/>
        <v>70.8</v>
      </c>
      <c r="S2110" s="3">
        <f t="shared" si="388"/>
        <v>77.16</v>
      </c>
      <c r="T2110" s="3">
        <f t="shared" si="389"/>
        <v>149.71751412429379</v>
      </c>
      <c r="U2110" s="3">
        <f t="shared" si="390"/>
        <v>133.48885432866771</v>
      </c>
      <c r="V2110" s="3">
        <f t="shared" si="391"/>
        <v>16.228659795626072</v>
      </c>
      <c r="W2110" s="2">
        <f t="shared" si="392"/>
        <v>2.2857142857142856</v>
      </c>
      <c r="X2110">
        <v>85</v>
      </c>
      <c r="Y2110">
        <v>39</v>
      </c>
      <c r="Z2110" s="2">
        <v>0.45900000000000002</v>
      </c>
      <c r="AA2110">
        <v>36</v>
      </c>
      <c r="AB2110">
        <v>10</v>
      </c>
      <c r="AC2110">
        <f t="shared" si="393"/>
        <v>30</v>
      </c>
      <c r="AD2110" s="2">
        <v>0.27800000000000002</v>
      </c>
      <c r="AE2110">
        <v>20</v>
      </c>
      <c r="AF2110">
        <v>18</v>
      </c>
      <c r="AG2110" s="2">
        <v>0.9</v>
      </c>
      <c r="AH2110">
        <v>38</v>
      </c>
      <c r="AI2110">
        <v>9</v>
      </c>
      <c r="AJ2110">
        <v>47</v>
      </c>
      <c r="AK2110">
        <v>10</v>
      </c>
      <c r="AL2110">
        <v>14</v>
      </c>
      <c r="AM2110">
        <v>3</v>
      </c>
      <c r="AN2110">
        <v>240</v>
      </c>
      <c r="AO2110">
        <v>29</v>
      </c>
      <c r="AP2110">
        <v>24</v>
      </c>
      <c r="AQ2110">
        <v>28</v>
      </c>
      <c r="AR2110">
        <v>25</v>
      </c>
      <c r="AS2110">
        <v>12</v>
      </c>
      <c r="AT2110">
        <v>16</v>
      </c>
      <c r="AU2110">
        <v>15</v>
      </c>
      <c r="AV2110">
        <v>42</v>
      </c>
      <c r="AW2110">
        <f t="shared" si="394"/>
        <v>16</v>
      </c>
      <c r="AX2110">
        <f t="shared" si="395"/>
        <v>58</v>
      </c>
      <c r="AY2110" t="s">
        <v>102</v>
      </c>
      <c r="AZ2110" s="1">
        <v>45987.8125</v>
      </c>
      <c r="BA2110" s="1">
        <v>45987</v>
      </c>
      <c r="BB2110">
        <v>11</v>
      </c>
      <c r="BC2110" t="s">
        <v>124</v>
      </c>
      <c r="BD2110">
        <v>2025</v>
      </c>
    </row>
    <row r="2111" spans="1:56" x14ac:dyDescent="0.25">
      <c r="A2111">
        <v>22500062</v>
      </c>
      <c r="B2111" t="s">
        <v>115</v>
      </c>
      <c r="C2111" t="s">
        <v>116</v>
      </c>
      <c r="D2111">
        <v>1610612749</v>
      </c>
      <c r="E2111" t="str">
        <f t="shared" si="384"/>
        <v>161061274922500062</v>
      </c>
      <c r="F2111" t="s">
        <v>96</v>
      </c>
      <c r="G2111" t="s">
        <v>97</v>
      </c>
      <c r="H2111">
        <v>1610612748</v>
      </c>
      <c r="I2111" s="4" t="str">
        <f t="shared" si="385"/>
        <v>161061274822500062</v>
      </c>
      <c r="J2111">
        <v>0</v>
      </c>
      <c r="K2111">
        <v>0</v>
      </c>
      <c r="L2111">
        <v>103</v>
      </c>
      <c r="M2111">
        <v>106</v>
      </c>
      <c r="N2111">
        <v>31</v>
      </c>
      <c r="O2111">
        <v>1</v>
      </c>
      <c r="P2111">
        <v>7</v>
      </c>
      <c r="Q2111" s="2">
        <f t="shared" si="386"/>
        <v>0.50909450375642551</v>
      </c>
      <c r="R2111" s="3">
        <f t="shared" si="387"/>
        <v>77.16</v>
      </c>
      <c r="S2111" s="3">
        <f t="shared" si="388"/>
        <v>70.8</v>
      </c>
      <c r="T2111" s="3">
        <f t="shared" si="389"/>
        <v>133.48885432866771</v>
      </c>
      <c r="U2111" s="3">
        <f t="shared" si="390"/>
        <v>149.71751412429379</v>
      </c>
      <c r="V2111" s="3">
        <f t="shared" si="391"/>
        <v>-16.228659795626072</v>
      </c>
      <c r="W2111" s="2">
        <f t="shared" si="392"/>
        <v>2.3846153846153846</v>
      </c>
      <c r="X2111">
        <v>95</v>
      </c>
      <c r="Y2111">
        <v>40</v>
      </c>
      <c r="Z2111" s="2">
        <v>0.42099999999999999</v>
      </c>
      <c r="AA2111">
        <v>42</v>
      </c>
      <c r="AB2111">
        <v>14</v>
      </c>
      <c r="AC2111">
        <f t="shared" si="393"/>
        <v>42</v>
      </c>
      <c r="AD2111" s="2">
        <v>0.33300000000000002</v>
      </c>
      <c r="AE2111">
        <v>14</v>
      </c>
      <c r="AF2111">
        <v>9</v>
      </c>
      <c r="AG2111" s="2">
        <v>0.64300000000000002</v>
      </c>
      <c r="AH2111">
        <v>36</v>
      </c>
      <c r="AI2111">
        <v>11</v>
      </c>
      <c r="AJ2111">
        <v>47</v>
      </c>
      <c r="AK2111">
        <v>15</v>
      </c>
      <c r="AL2111">
        <v>13</v>
      </c>
      <c r="AM2111">
        <v>-3</v>
      </c>
      <c r="AN2111">
        <v>240</v>
      </c>
      <c r="AO2111">
        <v>27</v>
      </c>
      <c r="AP2111">
        <v>20</v>
      </c>
      <c r="AQ2111">
        <v>30</v>
      </c>
      <c r="AR2111">
        <v>26</v>
      </c>
      <c r="AS2111">
        <v>6</v>
      </c>
      <c r="AT2111">
        <v>11</v>
      </c>
      <c r="AU2111">
        <v>12</v>
      </c>
      <c r="AV2111">
        <v>44</v>
      </c>
      <c r="AW2111">
        <f t="shared" si="394"/>
        <v>8</v>
      </c>
      <c r="AX2111">
        <f t="shared" si="395"/>
        <v>52</v>
      </c>
      <c r="AY2111" t="s">
        <v>102</v>
      </c>
      <c r="AZ2111" s="1">
        <v>45987.8125</v>
      </c>
      <c r="BA2111" s="1">
        <v>45987</v>
      </c>
      <c r="BB2111">
        <v>11</v>
      </c>
      <c r="BC2111" t="s">
        <v>124</v>
      </c>
      <c r="BD2111">
        <v>2025</v>
      </c>
    </row>
    <row r="2112" spans="1:56" x14ac:dyDescent="0.25">
      <c r="A2112">
        <v>22500063</v>
      </c>
      <c r="B2112" t="s">
        <v>113</v>
      </c>
      <c r="C2112" t="s">
        <v>114</v>
      </c>
      <c r="D2112">
        <v>1610612754</v>
      </c>
      <c r="E2112" t="str">
        <f t="shared" si="384"/>
        <v>161061275422500063</v>
      </c>
      <c r="F2112" t="s">
        <v>72</v>
      </c>
      <c r="G2112" t="s">
        <v>73</v>
      </c>
      <c r="H2112">
        <v>1610612761</v>
      </c>
      <c r="I2112" s="4" t="str">
        <f t="shared" si="385"/>
        <v>161061276122500063</v>
      </c>
      <c r="J2112">
        <v>0</v>
      </c>
      <c r="K2112">
        <v>0</v>
      </c>
      <c r="L2112">
        <v>95</v>
      </c>
      <c r="M2112">
        <v>97</v>
      </c>
      <c r="N2112">
        <v>20</v>
      </c>
      <c r="O2112">
        <v>7</v>
      </c>
      <c r="P2112">
        <v>7</v>
      </c>
      <c r="Q2112" s="2">
        <f t="shared" si="386"/>
        <v>0.53903767589650475</v>
      </c>
      <c r="R2112" s="3">
        <f t="shared" si="387"/>
        <v>67.12</v>
      </c>
      <c r="S2112" s="3">
        <f t="shared" si="388"/>
        <v>76.88</v>
      </c>
      <c r="T2112" s="3">
        <f t="shared" si="389"/>
        <v>141.53754469606673</v>
      </c>
      <c r="U2112" s="3">
        <f t="shared" si="390"/>
        <v>126.17065556711759</v>
      </c>
      <c r="V2112" s="3">
        <f t="shared" si="391"/>
        <v>15.36688912894914</v>
      </c>
      <c r="W2112" s="2">
        <f t="shared" si="392"/>
        <v>1.1111111111111112</v>
      </c>
      <c r="X2112">
        <v>78</v>
      </c>
      <c r="Y2112">
        <v>35</v>
      </c>
      <c r="Z2112" s="2">
        <v>0.44900000000000001</v>
      </c>
      <c r="AA2112">
        <v>33</v>
      </c>
      <c r="AB2112">
        <v>11</v>
      </c>
      <c r="AC2112">
        <f t="shared" si="393"/>
        <v>33</v>
      </c>
      <c r="AD2112" s="2">
        <v>0.33300000000000002</v>
      </c>
      <c r="AE2112">
        <v>23</v>
      </c>
      <c r="AF2112">
        <v>14</v>
      </c>
      <c r="AG2112" s="2">
        <v>0.60899999999999999</v>
      </c>
      <c r="AH2112">
        <v>40</v>
      </c>
      <c r="AI2112">
        <v>3</v>
      </c>
      <c r="AJ2112">
        <v>43</v>
      </c>
      <c r="AK2112">
        <v>22</v>
      </c>
      <c r="AL2112">
        <v>18</v>
      </c>
      <c r="AM2112">
        <v>-2</v>
      </c>
      <c r="AN2112">
        <v>240</v>
      </c>
      <c r="AO2112">
        <v>25</v>
      </c>
      <c r="AP2112">
        <v>24</v>
      </c>
      <c r="AQ2112">
        <v>21</v>
      </c>
      <c r="AR2112">
        <v>25</v>
      </c>
      <c r="AS2112">
        <v>11</v>
      </c>
      <c r="AT2112">
        <v>11</v>
      </c>
      <c r="AU2112">
        <v>15</v>
      </c>
      <c r="AV2112">
        <v>40</v>
      </c>
      <c r="AW2112">
        <f t="shared" si="394"/>
        <v>8</v>
      </c>
      <c r="AX2112">
        <f t="shared" si="395"/>
        <v>48</v>
      </c>
      <c r="AY2112" t="s">
        <v>102</v>
      </c>
      <c r="AZ2112" s="1">
        <v>45987.8125</v>
      </c>
      <c r="BA2112" s="1">
        <v>45987</v>
      </c>
      <c r="BB2112">
        <v>11</v>
      </c>
      <c r="BC2112" t="s">
        <v>124</v>
      </c>
      <c r="BD2112">
        <v>2025</v>
      </c>
    </row>
    <row r="2113" spans="1:56" x14ac:dyDescent="0.25">
      <c r="A2113">
        <v>22500063</v>
      </c>
      <c r="B2113" t="s">
        <v>72</v>
      </c>
      <c r="C2113" t="s">
        <v>73</v>
      </c>
      <c r="D2113">
        <v>1610612761</v>
      </c>
      <c r="E2113" t="str">
        <f t="shared" si="384"/>
        <v>161061276122500063</v>
      </c>
      <c r="F2113" t="s">
        <v>113</v>
      </c>
      <c r="G2113" t="s">
        <v>114</v>
      </c>
      <c r="H2113">
        <v>1610612754</v>
      </c>
      <c r="I2113" s="4" t="str">
        <f t="shared" si="385"/>
        <v>161061275422500063</v>
      </c>
      <c r="J2113">
        <v>1</v>
      </c>
      <c r="K2113">
        <v>1</v>
      </c>
      <c r="L2113">
        <v>97</v>
      </c>
      <c r="M2113">
        <v>95</v>
      </c>
      <c r="N2113">
        <v>18</v>
      </c>
      <c r="O2113">
        <v>4</v>
      </c>
      <c r="P2113">
        <v>9</v>
      </c>
      <c r="Q2113" s="2">
        <f t="shared" si="386"/>
        <v>0.47605025520219868</v>
      </c>
      <c r="R2113" s="3">
        <f t="shared" si="387"/>
        <v>76.88</v>
      </c>
      <c r="S2113" s="3">
        <f t="shared" si="388"/>
        <v>67.12</v>
      </c>
      <c r="T2113" s="3">
        <f t="shared" si="389"/>
        <v>126.17065556711759</v>
      </c>
      <c r="U2113" s="3">
        <f t="shared" si="390"/>
        <v>141.53754469606673</v>
      </c>
      <c r="V2113" s="3">
        <f t="shared" si="391"/>
        <v>-15.36688912894914</v>
      </c>
      <c r="W2113" s="2">
        <f t="shared" si="392"/>
        <v>1.3846153846153846</v>
      </c>
      <c r="X2113">
        <v>90</v>
      </c>
      <c r="Y2113">
        <v>35</v>
      </c>
      <c r="Z2113" s="2">
        <v>0.38900000000000001</v>
      </c>
      <c r="AA2113">
        <v>26</v>
      </c>
      <c r="AB2113">
        <v>5</v>
      </c>
      <c r="AC2113">
        <f t="shared" si="393"/>
        <v>15</v>
      </c>
      <c r="AD2113" s="2">
        <v>0.192</v>
      </c>
      <c r="AE2113">
        <v>27</v>
      </c>
      <c r="AF2113">
        <v>22</v>
      </c>
      <c r="AG2113" s="2">
        <v>0.81499999999999995</v>
      </c>
      <c r="AH2113">
        <v>36</v>
      </c>
      <c r="AI2113">
        <v>12</v>
      </c>
      <c r="AJ2113">
        <v>48</v>
      </c>
      <c r="AK2113">
        <v>19</v>
      </c>
      <c r="AL2113">
        <v>13</v>
      </c>
      <c r="AM2113">
        <v>2</v>
      </c>
      <c r="AN2113">
        <v>240</v>
      </c>
      <c r="AO2113">
        <v>21</v>
      </c>
      <c r="AP2113">
        <v>29</v>
      </c>
      <c r="AQ2113">
        <v>26</v>
      </c>
      <c r="AR2113">
        <v>21</v>
      </c>
      <c r="AS2113">
        <v>13</v>
      </c>
      <c r="AT2113">
        <v>9</v>
      </c>
      <c r="AU2113">
        <v>18</v>
      </c>
      <c r="AV2113">
        <v>46</v>
      </c>
      <c r="AW2113">
        <f t="shared" si="394"/>
        <v>14</v>
      </c>
      <c r="AX2113">
        <f t="shared" si="395"/>
        <v>60</v>
      </c>
      <c r="AY2113" t="s">
        <v>102</v>
      </c>
      <c r="AZ2113" s="1">
        <v>45987.8125</v>
      </c>
      <c r="BA2113" s="1">
        <v>45987</v>
      </c>
      <c r="BB2113">
        <v>11</v>
      </c>
      <c r="BC2113" t="s">
        <v>124</v>
      </c>
      <c r="BD2113">
        <v>2025</v>
      </c>
    </row>
    <row r="2114" spans="1:56" x14ac:dyDescent="0.25">
      <c r="A2114">
        <v>22500064</v>
      </c>
      <c r="B2114" t="s">
        <v>59</v>
      </c>
      <c r="C2114" t="s">
        <v>60</v>
      </c>
      <c r="D2114">
        <v>1610612760</v>
      </c>
      <c r="E2114" t="str">
        <f t="shared" ref="E2114:E2177" si="396">D2114:D4757&amp;A2114:A4757</f>
        <v>161061276022500064</v>
      </c>
      <c r="F2114" t="s">
        <v>66</v>
      </c>
      <c r="G2114" t="s">
        <v>67</v>
      </c>
      <c r="H2114">
        <v>1610612750</v>
      </c>
      <c r="I2114" s="4" t="str">
        <f t="shared" ref="I2114:I2177" si="397">H2114:H4757&amp;A2114:A4757</f>
        <v>161061275022500064</v>
      </c>
      <c r="J2114">
        <v>1</v>
      </c>
      <c r="K2114">
        <v>1</v>
      </c>
      <c r="L2114">
        <v>113</v>
      </c>
      <c r="M2114">
        <v>105</v>
      </c>
      <c r="N2114">
        <v>19</v>
      </c>
      <c r="O2114">
        <v>3</v>
      </c>
      <c r="P2114">
        <v>8</v>
      </c>
      <c r="Q2114" s="2">
        <f t="shared" ref="Q2114:Q2177" si="398">IF((2*(X2114 + 0.44 * AE2114))=0,0,L2114 / (2*(X2114 + 0.44 * AE2114)))</f>
        <v>0.5841604631927213</v>
      </c>
      <c r="R2114" s="3">
        <f t="shared" ref="R2114:R2177" si="399">X2114 + 0.44 * AE2114 - AI2114 - AL2114</f>
        <v>84.72</v>
      </c>
      <c r="S2114" s="3">
        <f t="shared" ref="S2114:S2177" si="400">INDEX(X:X,MATCH(I2114,E:E,0))
+0.44*INDEX(AE:AE,MATCH(I2114,E:E,0))
-INDEX(AI:AI,MATCH(I2114,E:E,0))
-INDEX(AL:AL,MATCH(I2114,E:E,0))</f>
        <v>70.28</v>
      </c>
      <c r="T2114" s="3">
        <f t="shared" ref="T2114:T2177" si="401">(L2114/R2114)*100</f>
        <v>133.3805476864967</v>
      </c>
      <c r="U2114" s="3">
        <f t="shared" ref="U2114:U2177" si="402">(M2114/S2114)*100</f>
        <v>149.40239043824701</v>
      </c>
      <c r="V2114" s="3">
        <f t="shared" ref="V2114:V2177" si="403">T2114-U2114</f>
        <v>-16.021842751750313</v>
      </c>
      <c r="W2114" s="2">
        <f t="shared" ref="W2114:W2177" si="404">N2114/IF(AL2114=0,1,AL2114)</f>
        <v>2.7142857142857144</v>
      </c>
      <c r="X2114">
        <v>80</v>
      </c>
      <c r="Y2114">
        <v>38</v>
      </c>
      <c r="Z2114" s="2">
        <v>0.47499999999999998</v>
      </c>
      <c r="AA2114">
        <v>26</v>
      </c>
      <c r="AB2114">
        <v>7</v>
      </c>
      <c r="AC2114">
        <f t="shared" ref="AC2114:AC2177" si="405">AB2114*3</f>
        <v>21</v>
      </c>
      <c r="AD2114" s="2">
        <v>0.26900000000000002</v>
      </c>
      <c r="AE2114">
        <v>38</v>
      </c>
      <c r="AF2114">
        <v>30</v>
      </c>
      <c r="AG2114" s="2">
        <v>0.78900000000000003</v>
      </c>
      <c r="AH2114">
        <v>34</v>
      </c>
      <c r="AI2114">
        <v>5</v>
      </c>
      <c r="AJ2114">
        <v>39</v>
      </c>
      <c r="AK2114">
        <v>25</v>
      </c>
      <c r="AL2114">
        <v>7</v>
      </c>
      <c r="AM2114">
        <v>8</v>
      </c>
      <c r="AN2114">
        <v>240</v>
      </c>
      <c r="AO2114">
        <v>24</v>
      </c>
      <c r="AP2114">
        <v>25</v>
      </c>
      <c r="AQ2114">
        <v>29</v>
      </c>
      <c r="AR2114">
        <v>35</v>
      </c>
      <c r="AS2114">
        <v>12</v>
      </c>
      <c r="AT2114">
        <v>16</v>
      </c>
      <c r="AU2114">
        <v>20</v>
      </c>
      <c r="AV2114">
        <v>52</v>
      </c>
      <c r="AW2114">
        <f t="shared" ref="AW2114:AW2177" si="406">L2114-(AV2114+AC2114+AF2114)</f>
        <v>10</v>
      </c>
      <c r="AX2114">
        <f t="shared" ref="AX2114:AX2177" si="407">AV2114+AW2114</f>
        <v>62</v>
      </c>
      <c r="AY2114" t="s">
        <v>102</v>
      </c>
      <c r="AZ2114" s="1">
        <v>45987.8125</v>
      </c>
      <c r="BA2114" s="1">
        <v>45987</v>
      </c>
      <c r="BB2114">
        <v>11</v>
      </c>
      <c r="BC2114" t="s">
        <v>124</v>
      </c>
      <c r="BD2114">
        <v>2025</v>
      </c>
    </row>
    <row r="2115" spans="1:56" x14ac:dyDescent="0.25">
      <c r="A2115">
        <v>22500064</v>
      </c>
      <c r="B2115" t="s">
        <v>66</v>
      </c>
      <c r="C2115" t="s">
        <v>67</v>
      </c>
      <c r="D2115">
        <v>1610612750</v>
      </c>
      <c r="E2115" t="str">
        <f t="shared" si="396"/>
        <v>161061275022500064</v>
      </c>
      <c r="F2115" t="s">
        <v>59</v>
      </c>
      <c r="G2115" t="s">
        <v>60</v>
      </c>
      <c r="H2115">
        <v>1610612760</v>
      </c>
      <c r="I2115" s="4" t="str">
        <f t="shared" si="397"/>
        <v>161061276022500064</v>
      </c>
      <c r="J2115">
        <v>0</v>
      </c>
      <c r="K2115">
        <v>0</v>
      </c>
      <c r="L2115">
        <v>105</v>
      </c>
      <c r="M2115">
        <v>113</v>
      </c>
      <c r="N2115">
        <v>25</v>
      </c>
      <c r="O2115">
        <v>5</v>
      </c>
      <c r="P2115">
        <v>4</v>
      </c>
      <c r="Q2115" s="2">
        <f t="shared" si="398"/>
        <v>0.54528458662235146</v>
      </c>
      <c r="R2115" s="3">
        <f t="shared" si="399"/>
        <v>70.28</v>
      </c>
      <c r="S2115" s="3">
        <f t="shared" si="400"/>
        <v>84.72</v>
      </c>
      <c r="T2115" s="3">
        <f t="shared" si="401"/>
        <v>149.40239043824701</v>
      </c>
      <c r="U2115" s="3">
        <f t="shared" si="402"/>
        <v>133.3805476864967</v>
      </c>
      <c r="V2115" s="3">
        <f t="shared" si="403"/>
        <v>16.021842751750313</v>
      </c>
      <c r="W2115" s="2">
        <f t="shared" si="404"/>
        <v>1.7857142857142858</v>
      </c>
      <c r="X2115">
        <v>80</v>
      </c>
      <c r="Y2115">
        <v>33</v>
      </c>
      <c r="Z2115" s="2">
        <v>0.41299999999999998</v>
      </c>
      <c r="AA2115">
        <v>37</v>
      </c>
      <c r="AB2115">
        <v>17</v>
      </c>
      <c r="AC2115">
        <f t="shared" si="405"/>
        <v>51</v>
      </c>
      <c r="AD2115" s="2">
        <v>0.45900000000000002</v>
      </c>
      <c r="AE2115">
        <v>37</v>
      </c>
      <c r="AF2115">
        <v>22</v>
      </c>
      <c r="AG2115" s="2">
        <v>0.59499999999999997</v>
      </c>
      <c r="AH2115">
        <v>32</v>
      </c>
      <c r="AI2115">
        <v>12</v>
      </c>
      <c r="AJ2115">
        <v>44</v>
      </c>
      <c r="AK2115">
        <v>25</v>
      </c>
      <c r="AL2115">
        <v>14</v>
      </c>
      <c r="AM2115">
        <v>-8</v>
      </c>
      <c r="AN2115">
        <v>240</v>
      </c>
      <c r="AO2115">
        <v>17</v>
      </c>
      <c r="AP2115">
        <v>22</v>
      </c>
      <c r="AQ2115">
        <v>32</v>
      </c>
      <c r="AR2115">
        <v>34</v>
      </c>
      <c r="AS2115">
        <v>5</v>
      </c>
      <c r="AT2115">
        <v>8</v>
      </c>
      <c r="AU2115">
        <v>11</v>
      </c>
      <c r="AV2115">
        <v>28</v>
      </c>
      <c r="AW2115">
        <f t="shared" si="406"/>
        <v>4</v>
      </c>
      <c r="AX2115">
        <f t="shared" si="407"/>
        <v>32</v>
      </c>
      <c r="AY2115" t="s">
        <v>102</v>
      </c>
      <c r="AZ2115" s="1">
        <v>45987.8125</v>
      </c>
      <c r="BA2115" s="1">
        <v>45987</v>
      </c>
      <c r="BB2115">
        <v>11</v>
      </c>
      <c r="BC2115" t="s">
        <v>124</v>
      </c>
      <c r="BD2115">
        <v>2025</v>
      </c>
    </row>
    <row r="2116" spans="1:56" x14ac:dyDescent="0.25">
      <c r="A2116">
        <v>22500061</v>
      </c>
      <c r="B2116" t="s">
        <v>55</v>
      </c>
      <c r="C2116" t="s">
        <v>56</v>
      </c>
      <c r="D2116">
        <v>1610612752</v>
      </c>
      <c r="E2116" t="str">
        <f t="shared" si="396"/>
        <v>161061275222500061</v>
      </c>
      <c r="F2116" t="s">
        <v>92</v>
      </c>
      <c r="G2116" t="s">
        <v>93</v>
      </c>
      <c r="H2116">
        <v>1610612766</v>
      </c>
      <c r="I2116" s="4" t="str">
        <f t="shared" si="397"/>
        <v>161061276622500061</v>
      </c>
      <c r="J2116">
        <v>0</v>
      </c>
      <c r="K2116">
        <v>1</v>
      </c>
      <c r="L2116">
        <v>129</v>
      </c>
      <c r="M2116">
        <v>101</v>
      </c>
      <c r="N2116">
        <v>26</v>
      </c>
      <c r="O2116">
        <v>4</v>
      </c>
      <c r="P2116">
        <v>12</v>
      </c>
      <c r="Q2116" s="2">
        <f t="shared" si="398"/>
        <v>0.67243536280233529</v>
      </c>
      <c r="R2116" s="3">
        <f t="shared" si="399"/>
        <v>73.92</v>
      </c>
      <c r="S2116" s="3">
        <f t="shared" si="400"/>
        <v>69.56</v>
      </c>
      <c r="T2116" s="3">
        <f t="shared" si="401"/>
        <v>174.512987012987</v>
      </c>
      <c r="U2116" s="3">
        <f t="shared" si="402"/>
        <v>145.19838987924095</v>
      </c>
      <c r="V2116" s="3">
        <f t="shared" si="403"/>
        <v>29.314597133746048</v>
      </c>
      <c r="W2116" s="2">
        <f t="shared" si="404"/>
        <v>1.8571428571428572</v>
      </c>
      <c r="X2116">
        <v>88</v>
      </c>
      <c r="Y2116">
        <v>50</v>
      </c>
      <c r="Z2116" s="2">
        <v>0.56799999999999995</v>
      </c>
      <c r="AA2116">
        <v>25</v>
      </c>
      <c r="AB2116">
        <v>13</v>
      </c>
      <c r="AC2116">
        <f t="shared" si="405"/>
        <v>39</v>
      </c>
      <c r="AD2116" s="2">
        <v>0.52</v>
      </c>
      <c r="AE2116">
        <v>18</v>
      </c>
      <c r="AF2116">
        <v>16</v>
      </c>
      <c r="AG2116" s="2">
        <v>0.88900000000000001</v>
      </c>
      <c r="AH2116">
        <v>33</v>
      </c>
      <c r="AI2116">
        <v>8</v>
      </c>
      <c r="AJ2116">
        <v>41</v>
      </c>
      <c r="AK2116">
        <v>22</v>
      </c>
      <c r="AL2116">
        <v>14</v>
      </c>
      <c r="AM2116">
        <v>28</v>
      </c>
      <c r="AN2116">
        <v>240</v>
      </c>
      <c r="AO2116">
        <v>37</v>
      </c>
      <c r="AP2116">
        <v>35</v>
      </c>
      <c r="AQ2116">
        <v>26</v>
      </c>
      <c r="AR2116">
        <v>31</v>
      </c>
      <c r="AS2116">
        <v>31</v>
      </c>
      <c r="AT2116">
        <v>20</v>
      </c>
      <c r="AU2116">
        <v>21</v>
      </c>
      <c r="AV2116">
        <v>64</v>
      </c>
      <c r="AW2116">
        <f t="shared" si="406"/>
        <v>10</v>
      </c>
      <c r="AX2116">
        <f t="shared" si="407"/>
        <v>74</v>
      </c>
      <c r="AY2116" t="s">
        <v>102</v>
      </c>
      <c r="AZ2116" s="1">
        <v>45987.791666666664</v>
      </c>
      <c r="BA2116" s="1">
        <v>45987</v>
      </c>
      <c r="BB2116">
        <v>11</v>
      </c>
      <c r="BC2116" t="s">
        <v>124</v>
      </c>
      <c r="BD2116">
        <v>2025</v>
      </c>
    </row>
    <row r="2117" spans="1:56" x14ac:dyDescent="0.25">
      <c r="A2117">
        <v>22500061</v>
      </c>
      <c r="B2117" t="s">
        <v>92</v>
      </c>
      <c r="C2117" t="s">
        <v>93</v>
      </c>
      <c r="D2117">
        <v>1610612766</v>
      </c>
      <c r="E2117" t="str">
        <f t="shared" si="396"/>
        <v>161061276622500061</v>
      </c>
      <c r="F2117" t="s">
        <v>55</v>
      </c>
      <c r="G2117" t="s">
        <v>56</v>
      </c>
      <c r="H2117">
        <v>1610612752</v>
      </c>
      <c r="I2117" s="4" t="str">
        <f t="shared" si="397"/>
        <v>161061275222500061</v>
      </c>
      <c r="J2117">
        <v>1</v>
      </c>
      <c r="K2117">
        <v>0</v>
      </c>
      <c r="L2117">
        <v>101</v>
      </c>
      <c r="M2117">
        <v>129</v>
      </c>
      <c r="N2117">
        <v>15</v>
      </c>
      <c r="O2117">
        <v>3</v>
      </c>
      <c r="P2117">
        <v>5</v>
      </c>
      <c r="Q2117" s="2">
        <f t="shared" si="398"/>
        <v>0.52846379238174968</v>
      </c>
      <c r="R2117" s="3">
        <f t="shared" si="399"/>
        <v>69.56</v>
      </c>
      <c r="S2117" s="3">
        <f t="shared" si="400"/>
        <v>73.92</v>
      </c>
      <c r="T2117" s="3">
        <f t="shared" si="401"/>
        <v>145.19838987924095</v>
      </c>
      <c r="U2117" s="3">
        <f t="shared" si="402"/>
        <v>174.512987012987</v>
      </c>
      <c r="V2117" s="3">
        <f t="shared" si="403"/>
        <v>-29.314597133746048</v>
      </c>
      <c r="W2117" s="2">
        <f t="shared" si="404"/>
        <v>0.88235294117647056</v>
      </c>
      <c r="X2117">
        <v>85</v>
      </c>
      <c r="Y2117">
        <v>35</v>
      </c>
      <c r="Z2117" s="2">
        <v>0.41199999999999998</v>
      </c>
      <c r="AA2117">
        <v>43</v>
      </c>
      <c r="AB2117">
        <v>13</v>
      </c>
      <c r="AC2117">
        <f t="shared" si="405"/>
        <v>39</v>
      </c>
      <c r="AD2117" s="2">
        <v>0.30199999999999999</v>
      </c>
      <c r="AE2117">
        <v>24</v>
      </c>
      <c r="AF2117">
        <v>18</v>
      </c>
      <c r="AG2117" s="2">
        <v>0.75</v>
      </c>
      <c r="AH2117">
        <v>26</v>
      </c>
      <c r="AI2117">
        <v>9</v>
      </c>
      <c r="AJ2117">
        <v>35</v>
      </c>
      <c r="AK2117">
        <v>16</v>
      </c>
      <c r="AL2117">
        <v>17</v>
      </c>
      <c r="AM2117">
        <v>-28</v>
      </c>
      <c r="AN2117">
        <v>240</v>
      </c>
      <c r="AO2117">
        <v>31</v>
      </c>
      <c r="AP2117">
        <v>16</v>
      </c>
      <c r="AQ2117">
        <v>28</v>
      </c>
      <c r="AR2117">
        <v>26</v>
      </c>
      <c r="AS2117">
        <v>6</v>
      </c>
      <c r="AT2117">
        <v>5</v>
      </c>
      <c r="AU2117">
        <v>19</v>
      </c>
      <c r="AV2117">
        <v>40</v>
      </c>
      <c r="AW2117">
        <f t="shared" si="406"/>
        <v>4</v>
      </c>
      <c r="AX2117">
        <f t="shared" si="407"/>
        <v>44</v>
      </c>
      <c r="AY2117" t="s">
        <v>102</v>
      </c>
      <c r="AZ2117" s="1">
        <v>45987.791666666664</v>
      </c>
      <c r="BA2117" s="1">
        <v>45987</v>
      </c>
      <c r="BB2117">
        <v>11</v>
      </c>
      <c r="BC2117" t="s">
        <v>124</v>
      </c>
      <c r="BD2117">
        <v>2025</v>
      </c>
    </row>
    <row r="2118" spans="1:56" x14ac:dyDescent="0.25">
      <c r="A2118">
        <v>22500060</v>
      </c>
      <c r="B2118" t="s">
        <v>76</v>
      </c>
      <c r="C2118" t="s">
        <v>77</v>
      </c>
      <c r="D2118">
        <v>1610612738</v>
      </c>
      <c r="E2118" t="str">
        <f t="shared" si="396"/>
        <v>161061273822500060</v>
      </c>
      <c r="F2118" t="s">
        <v>64</v>
      </c>
      <c r="G2118" t="s">
        <v>65</v>
      </c>
      <c r="H2118">
        <v>1610612765</v>
      </c>
      <c r="I2118" s="4" t="str">
        <f t="shared" si="397"/>
        <v>161061276522500060</v>
      </c>
      <c r="J2118">
        <v>1</v>
      </c>
      <c r="K2118">
        <v>1</v>
      </c>
      <c r="L2118">
        <v>117</v>
      </c>
      <c r="M2118">
        <v>114</v>
      </c>
      <c r="N2118">
        <v>24</v>
      </c>
      <c r="O2118">
        <v>7</v>
      </c>
      <c r="P2118">
        <v>9</v>
      </c>
      <c r="Q2118" s="2">
        <f t="shared" si="398"/>
        <v>0.59963099630996308</v>
      </c>
      <c r="R2118" s="3">
        <f t="shared" si="399"/>
        <v>73.56</v>
      </c>
      <c r="S2118" s="3">
        <f t="shared" si="400"/>
        <v>74.84</v>
      </c>
      <c r="T2118" s="3">
        <f t="shared" si="401"/>
        <v>159.05383360522023</v>
      </c>
      <c r="U2118" s="3">
        <f t="shared" si="402"/>
        <v>152.32495991448423</v>
      </c>
      <c r="V2118" s="3">
        <f t="shared" si="403"/>
        <v>6.7288736907360089</v>
      </c>
      <c r="W2118" s="2">
        <f t="shared" si="404"/>
        <v>2</v>
      </c>
      <c r="X2118">
        <v>87</v>
      </c>
      <c r="Y2118">
        <v>38</v>
      </c>
      <c r="Z2118" s="2">
        <v>0.437</v>
      </c>
      <c r="AA2118">
        <v>43</v>
      </c>
      <c r="AB2118">
        <v>20</v>
      </c>
      <c r="AC2118">
        <f t="shared" si="405"/>
        <v>60</v>
      </c>
      <c r="AD2118" s="2">
        <v>0.46500000000000002</v>
      </c>
      <c r="AE2118">
        <v>24</v>
      </c>
      <c r="AF2118">
        <v>21</v>
      </c>
      <c r="AG2118" s="2">
        <v>0.875</v>
      </c>
      <c r="AH2118">
        <v>32</v>
      </c>
      <c r="AI2118">
        <v>12</v>
      </c>
      <c r="AJ2118">
        <v>44</v>
      </c>
      <c r="AK2118">
        <v>27</v>
      </c>
      <c r="AL2118">
        <v>12</v>
      </c>
      <c r="AM2118">
        <v>3</v>
      </c>
      <c r="AN2118">
        <v>240</v>
      </c>
      <c r="AO2118">
        <v>24</v>
      </c>
      <c r="AP2118">
        <v>33</v>
      </c>
      <c r="AQ2118">
        <v>29</v>
      </c>
      <c r="AR2118">
        <v>31</v>
      </c>
      <c r="AS2118">
        <v>7</v>
      </c>
      <c r="AT2118">
        <v>12</v>
      </c>
      <c r="AU2118">
        <v>20</v>
      </c>
      <c r="AV2118">
        <v>22</v>
      </c>
      <c r="AW2118">
        <f t="shared" si="406"/>
        <v>14</v>
      </c>
      <c r="AX2118">
        <f t="shared" si="407"/>
        <v>36</v>
      </c>
      <c r="AY2118" t="s">
        <v>102</v>
      </c>
      <c r="AZ2118" s="1">
        <v>45987.708333333336</v>
      </c>
      <c r="BA2118" s="1">
        <v>45987</v>
      </c>
      <c r="BB2118">
        <v>11</v>
      </c>
      <c r="BC2118" t="s">
        <v>124</v>
      </c>
      <c r="BD2118">
        <v>2025</v>
      </c>
    </row>
    <row r="2119" spans="1:56" x14ac:dyDescent="0.25">
      <c r="A2119">
        <v>22500060</v>
      </c>
      <c r="B2119" t="s">
        <v>64</v>
      </c>
      <c r="C2119" t="s">
        <v>65</v>
      </c>
      <c r="D2119">
        <v>1610612765</v>
      </c>
      <c r="E2119" t="str">
        <f t="shared" si="396"/>
        <v>161061276522500060</v>
      </c>
      <c r="F2119" t="s">
        <v>76</v>
      </c>
      <c r="G2119" t="s">
        <v>77</v>
      </c>
      <c r="H2119">
        <v>1610612738</v>
      </c>
      <c r="I2119" s="4" t="str">
        <f t="shared" si="397"/>
        <v>161061273822500060</v>
      </c>
      <c r="J2119">
        <v>0</v>
      </c>
      <c r="K2119">
        <v>0</v>
      </c>
      <c r="L2119">
        <v>114</v>
      </c>
      <c r="M2119">
        <v>117</v>
      </c>
      <c r="N2119">
        <v>20</v>
      </c>
      <c r="O2119">
        <v>7</v>
      </c>
      <c r="P2119">
        <v>5</v>
      </c>
      <c r="Q2119" s="2">
        <f t="shared" si="398"/>
        <v>0.52370452039691284</v>
      </c>
      <c r="R2119" s="3">
        <f t="shared" si="399"/>
        <v>74.84</v>
      </c>
      <c r="S2119" s="3">
        <f t="shared" si="400"/>
        <v>73.56</v>
      </c>
      <c r="T2119" s="3">
        <f t="shared" si="401"/>
        <v>152.32495991448423</v>
      </c>
      <c r="U2119" s="3">
        <f t="shared" si="402"/>
        <v>159.05383360522023</v>
      </c>
      <c r="V2119" s="3">
        <f t="shared" si="403"/>
        <v>-6.7288736907360089</v>
      </c>
      <c r="W2119" s="2">
        <f t="shared" si="404"/>
        <v>1.5384615384615385</v>
      </c>
      <c r="X2119">
        <v>93</v>
      </c>
      <c r="Y2119">
        <v>37</v>
      </c>
      <c r="Z2119" s="2">
        <v>0.39800000000000002</v>
      </c>
      <c r="AA2119">
        <v>36</v>
      </c>
      <c r="AB2119">
        <v>11</v>
      </c>
      <c r="AC2119">
        <f t="shared" si="405"/>
        <v>33</v>
      </c>
      <c r="AD2119" s="2">
        <v>0.30599999999999999</v>
      </c>
      <c r="AE2119">
        <v>36</v>
      </c>
      <c r="AF2119">
        <v>29</v>
      </c>
      <c r="AG2119" s="2">
        <v>0.80600000000000005</v>
      </c>
      <c r="AH2119">
        <v>35</v>
      </c>
      <c r="AI2119">
        <v>21</v>
      </c>
      <c r="AJ2119">
        <v>56</v>
      </c>
      <c r="AK2119">
        <v>18</v>
      </c>
      <c r="AL2119">
        <v>13</v>
      </c>
      <c r="AM2119">
        <v>-3</v>
      </c>
      <c r="AN2119">
        <v>240</v>
      </c>
      <c r="AO2119">
        <v>30</v>
      </c>
      <c r="AP2119">
        <v>28</v>
      </c>
      <c r="AQ2119">
        <v>25</v>
      </c>
      <c r="AR2119">
        <v>31</v>
      </c>
      <c r="AS2119">
        <v>10</v>
      </c>
      <c r="AT2119">
        <v>11</v>
      </c>
      <c r="AU2119">
        <v>15</v>
      </c>
      <c r="AV2119">
        <v>42</v>
      </c>
      <c r="AW2119">
        <f t="shared" si="406"/>
        <v>10</v>
      </c>
      <c r="AX2119">
        <f t="shared" si="407"/>
        <v>52</v>
      </c>
      <c r="AY2119" t="s">
        <v>102</v>
      </c>
      <c r="AZ2119" s="1">
        <v>45987.708333333336</v>
      </c>
      <c r="BA2119" s="1">
        <v>45987</v>
      </c>
      <c r="BB2119">
        <v>11</v>
      </c>
      <c r="BC2119" t="s">
        <v>124</v>
      </c>
      <c r="BD2119">
        <v>2025</v>
      </c>
    </row>
    <row r="2120" spans="1:56" x14ac:dyDescent="0.25">
      <c r="A2120">
        <v>22500059</v>
      </c>
      <c r="B2120" t="s">
        <v>94</v>
      </c>
      <c r="C2120" t="s">
        <v>95</v>
      </c>
      <c r="D2120">
        <v>1610612746</v>
      </c>
      <c r="E2120" t="str">
        <f t="shared" si="396"/>
        <v>161061274622500059</v>
      </c>
      <c r="F2120" t="s">
        <v>68</v>
      </c>
      <c r="G2120" t="s">
        <v>69</v>
      </c>
      <c r="H2120">
        <v>1610612747</v>
      </c>
      <c r="I2120" s="4" t="str">
        <f t="shared" si="397"/>
        <v>161061274722500059</v>
      </c>
      <c r="J2120">
        <v>0</v>
      </c>
      <c r="K2120">
        <v>0</v>
      </c>
      <c r="L2120">
        <v>118</v>
      </c>
      <c r="M2120">
        <v>135</v>
      </c>
      <c r="N2120">
        <v>24</v>
      </c>
      <c r="O2120">
        <v>2</v>
      </c>
      <c r="P2120">
        <v>7</v>
      </c>
      <c r="Q2120" s="2">
        <f t="shared" si="398"/>
        <v>0.64438619484491044</v>
      </c>
      <c r="R2120" s="3">
        <f t="shared" si="399"/>
        <v>70.56</v>
      </c>
      <c r="S2120" s="3">
        <f t="shared" si="400"/>
        <v>75.44</v>
      </c>
      <c r="T2120" s="3">
        <f t="shared" si="401"/>
        <v>167.23356009070295</v>
      </c>
      <c r="U2120" s="3">
        <f t="shared" si="402"/>
        <v>178.95015906680806</v>
      </c>
      <c r="V2120" s="3">
        <f t="shared" si="403"/>
        <v>-11.716598976105104</v>
      </c>
      <c r="W2120" s="2">
        <f t="shared" si="404"/>
        <v>1.7142857142857142</v>
      </c>
      <c r="X2120">
        <v>81</v>
      </c>
      <c r="Y2120">
        <v>42</v>
      </c>
      <c r="Z2120" s="2">
        <v>0.51900000000000002</v>
      </c>
      <c r="AA2120">
        <v>35</v>
      </c>
      <c r="AB2120">
        <v>13</v>
      </c>
      <c r="AC2120">
        <f t="shared" si="405"/>
        <v>39</v>
      </c>
      <c r="AD2120" s="2">
        <v>0.371</v>
      </c>
      <c r="AE2120">
        <v>24</v>
      </c>
      <c r="AF2120">
        <v>21</v>
      </c>
      <c r="AG2120" s="2">
        <v>0.875</v>
      </c>
      <c r="AH2120">
        <v>22</v>
      </c>
      <c r="AI2120">
        <v>7</v>
      </c>
      <c r="AJ2120">
        <v>29</v>
      </c>
      <c r="AK2120">
        <v>22</v>
      </c>
      <c r="AL2120">
        <v>14</v>
      </c>
      <c r="AM2120">
        <v>-17</v>
      </c>
      <c r="AN2120">
        <v>240</v>
      </c>
      <c r="AO2120">
        <v>38</v>
      </c>
      <c r="AP2120">
        <v>28</v>
      </c>
      <c r="AQ2120">
        <v>27</v>
      </c>
      <c r="AR2120">
        <v>25</v>
      </c>
      <c r="AS2120">
        <v>4</v>
      </c>
      <c r="AT2120">
        <v>8</v>
      </c>
      <c r="AU2120">
        <v>14</v>
      </c>
      <c r="AV2120">
        <v>50</v>
      </c>
      <c r="AW2120">
        <f t="shared" si="406"/>
        <v>8</v>
      </c>
      <c r="AX2120">
        <f t="shared" si="407"/>
        <v>58</v>
      </c>
      <c r="AY2120" t="s">
        <v>102</v>
      </c>
      <c r="AZ2120" s="1">
        <v>45986.958333333336</v>
      </c>
      <c r="BA2120" s="1">
        <v>45986</v>
      </c>
      <c r="BB2120">
        <v>11</v>
      </c>
      <c r="BC2120" t="s">
        <v>124</v>
      </c>
      <c r="BD2120">
        <v>2025</v>
      </c>
    </row>
    <row r="2121" spans="1:56" x14ac:dyDescent="0.25">
      <c r="A2121">
        <v>22500059</v>
      </c>
      <c r="B2121" t="s">
        <v>68</v>
      </c>
      <c r="C2121" t="s">
        <v>69</v>
      </c>
      <c r="D2121">
        <v>1610612747</v>
      </c>
      <c r="E2121" t="str">
        <f t="shared" si="396"/>
        <v>161061274722500059</v>
      </c>
      <c r="F2121" t="s">
        <v>94</v>
      </c>
      <c r="G2121" t="s">
        <v>95</v>
      </c>
      <c r="H2121">
        <v>1610612746</v>
      </c>
      <c r="I2121" s="4" t="str">
        <f t="shared" si="397"/>
        <v>161061274622500059</v>
      </c>
      <c r="J2121">
        <v>1</v>
      </c>
      <c r="K2121">
        <v>1</v>
      </c>
      <c r="L2121">
        <v>135</v>
      </c>
      <c r="M2121">
        <v>118</v>
      </c>
      <c r="N2121">
        <v>29</v>
      </c>
      <c r="O2121">
        <v>4</v>
      </c>
      <c r="P2121">
        <v>9</v>
      </c>
      <c r="Q2121" s="2">
        <f t="shared" si="398"/>
        <v>0.68569687119057299</v>
      </c>
      <c r="R2121" s="3">
        <f t="shared" si="399"/>
        <v>75.44</v>
      </c>
      <c r="S2121" s="3">
        <f t="shared" si="400"/>
        <v>70.56</v>
      </c>
      <c r="T2121" s="3">
        <f t="shared" si="401"/>
        <v>178.95015906680806</v>
      </c>
      <c r="U2121" s="3">
        <f t="shared" si="402"/>
        <v>167.23356009070295</v>
      </c>
      <c r="V2121" s="3">
        <f t="shared" si="403"/>
        <v>11.716598976105104</v>
      </c>
      <c r="W2121" s="2">
        <f t="shared" si="404"/>
        <v>2.6363636363636362</v>
      </c>
      <c r="X2121">
        <v>87</v>
      </c>
      <c r="Y2121">
        <v>50</v>
      </c>
      <c r="Z2121" s="2">
        <v>0.57499999999999996</v>
      </c>
      <c r="AA2121">
        <v>29</v>
      </c>
      <c r="AB2121">
        <v>13</v>
      </c>
      <c r="AC2121">
        <f t="shared" si="405"/>
        <v>39</v>
      </c>
      <c r="AD2121" s="2">
        <v>0.44800000000000001</v>
      </c>
      <c r="AE2121">
        <v>26</v>
      </c>
      <c r="AF2121">
        <v>22</v>
      </c>
      <c r="AG2121" s="2">
        <v>0.84599999999999997</v>
      </c>
      <c r="AH2121">
        <v>26</v>
      </c>
      <c r="AI2121">
        <v>12</v>
      </c>
      <c r="AJ2121">
        <v>38</v>
      </c>
      <c r="AK2121">
        <v>22</v>
      </c>
      <c r="AL2121">
        <v>11</v>
      </c>
      <c r="AM2121">
        <v>17</v>
      </c>
      <c r="AN2121">
        <v>240</v>
      </c>
      <c r="AO2121">
        <v>37</v>
      </c>
      <c r="AP2121">
        <v>32</v>
      </c>
      <c r="AQ2121">
        <v>29</v>
      </c>
      <c r="AR2121">
        <v>37</v>
      </c>
      <c r="AS2121">
        <v>18</v>
      </c>
      <c r="AT2121">
        <v>24</v>
      </c>
      <c r="AU2121">
        <v>20</v>
      </c>
      <c r="AV2121">
        <v>62</v>
      </c>
      <c r="AW2121">
        <f t="shared" si="406"/>
        <v>12</v>
      </c>
      <c r="AX2121">
        <f t="shared" si="407"/>
        <v>74</v>
      </c>
      <c r="AY2121" t="s">
        <v>102</v>
      </c>
      <c r="AZ2121" s="1">
        <v>45986.958333333336</v>
      </c>
      <c r="BA2121" s="1">
        <v>45986</v>
      </c>
      <c r="BB2121">
        <v>11</v>
      </c>
      <c r="BC2121" t="s">
        <v>124</v>
      </c>
      <c r="BD2121">
        <v>2025</v>
      </c>
    </row>
    <row r="2122" spans="1:56" x14ac:dyDescent="0.25">
      <c r="A2122">
        <v>22500058</v>
      </c>
      <c r="B2122" t="s">
        <v>74</v>
      </c>
      <c r="C2122" t="s">
        <v>75</v>
      </c>
      <c r="D2122">
        <v>1610612753</v>
      </c>
      <c r="E2122" t="str">
        <f t="shared" si="396"/>
        <v>161061275322500058</v>
      </c>
      <c r="F2122" t="s">
        <v>70</v>
      </c>
      <c r="G2122" t="s">
        <v>71</v>
      </c>
      <c r="H2122">
        <v>1610612755</v>
      </c>
      <c r="I2122" s="4" t="str">
        <f t="shared" si="397"/>
        <v>161061275522500058</v>
      </c>
      <c r="J2122">
        <v>0</v>
      </c>
      <c r="K2122">
        <v>1</v>
      </c>
      <c r="L2122">
        <v>144</v>
      </c>
      <c r="M2122">
        <v>103</v>
      </c>
      <c r="N2122">
        <v>38</v>
      </c>
      <c r="O2122">
        <v>4</v>
      </c>
      <c r="P2122">
        <v>10</v>
      </c>
      <c r="Q2122" s="2">
        <f t="shared" si="398"/>
        <v>0.63536886692552064</v>
      </c>
      <c r="R2122" s="3">
        <f t="shared" si="399"/>
        <v>87.32</v>
      </c>
      <c r="S2122" s="3">
        <f t="shared" si="400"/>
        <v>62.680000000000007</v>
      </c>
      <c r="T2122" s="3">
        <f t="shared" si="401"/>
        <v>164.91067338524968</v>
      </c>
      <c r="U2122" s="3">
        <f t="shared" si="402"/>
        <v>164.32673899170388</v>
      </c>
      <c r="V2122" s="3">
        <f t="shared" si="403"/>
        <v>0.58393439354580323</v>
      </c>
      <c r="W2122" s="2">
        <f t="shared" si="404"/>
        <v>3.4545454545454546</v>
      </c>
      <c r="X2122">
        <v>101</v>
      </c>
      <c r="Y2122">
        <v>54</v>
      </c>
      <c r="Z2122" s="2">
        <v>0.53500000000000003</v>
      </c>
      <c r="AA2122">
        <v>34</v>
      </c>
      <c r="AB2122">
        <v>13</v>
      </c>
      <c r="AC2122">
        <f t="shared" si="405"/>
        <v>39</v>
      </c>
      <c r="AD2122" s="2">
        <v>0.38200000000000001</v>
      </c>
      <c r="AE2122">
        <v>28</v>
      </c>
      <c r="AF2122">
        <v>23</v>
      </c>
      <c r="AG2122" s="2">
        <v>0.82099999999999995</v>
      </c>
      <c r="AH2122">
        <v>32</v>
      </c>
      <c r="AI2122">
        <v>15</v>
      </c>
      <c r="AJ2122">
        <v>47</v>
      </c>
      <c r="AK2122">
        <v>20</v>
      </c>
      <c r="AL2122">
        <v>11</v>
      </c>
      <c r="AM2122">
        <v>41</v>
      </c>
      <c r="AN2122">
        <v>240</v>
      </c>
      <c r="AO2122">
        <v>35</v>
      </c>
      <c r="AP2122">
        <v>51</v>
      </c>
      <c r="AQ2122">
        <v>35</v>
      </c>
      <c r="AR2122">
        <v>23</v>
      </c>
      <c r="AS2122">
        <v>46</v>
      </c>
      <c r="AT2122">
        <v>25</v>
      </c>
      <c r="AU2122">
        <v>36</v>
      </c>
      <c r="AV2122">
        <v>80</v>
      </c>
      <c r="AW2122">
        <f t="shared" si="406"/>
        <v>2</v>
      </c>
      <c r="AX2122">
        <f t="shared" si="407"/>
        <v>82</v>
      </c>
      <c r="AY2122" t="s">
        <v>102</v>
      </c>
      <c r="AZ2122" s="1">
        <v>45986.833333333336</v>
      </c>
      <c r="BA2122" s="1">
        <v>45986</v>
      </c>
      <c r="BB2122">
        <v>11</v>
      </c>
      <c r="BC2122" t="s">
        <v>124</v>
      </c>
      <c r="BD2122">
        <v>2025</v>
      </c>
    </row>
    <row r="2123" spans="1:56" x14ac:dyDescent="0.25">
      <c r="A2123">
        <v>22500058</v>
      </c>
      <c r="B2123" t="s">
        <v>70</v>
      </c>
      <c r="C2123" t="s">
        <v>71</v>
      </c>
      <c r="D2123">
        <v>1610612755</v>
      </c>
      <c r="E2123" t="str">
        <f t="shared" si="396"/>
        <v>161061275522500058</v>
      </c>
      <c r="F2123" t="s">
        <v>74</v>
      </c>
      <c r="G2123" t="s">
        <v>75</v>
      </c>
      <c r="H2123">
        <v>1610612753</v>
      </c>
      <c r="I2123" s="4" t="str">
        <f t="shared" si="397"/>
        <v>161061275322500058</v>
      </c>
      <c r="J2123">
        <v>1</v>
      </c>
      <c r="K2123">
        <v>0</v>
      </c>
      <c r="L2123">
        <v>103</v>
      </c>
      <c r="M2123">
        <v>144</v>
      </c>
      <c r="N2123">
        <v>22</v>
      </c>
      <c r="O2123">
        <v>4</v>
      </c>
      <c r="P2123">
        <v>7</v>
      </c>
      <c r="Q2123" s="2">
        <f t="shared" si="398"/>
        <v>0.56173647469458987</v>
      </c>
      <c r="R2123" s="3">
        <f t="shared" si="399"/>
        <v>62.680000000000007</v>
      </c>
      <c r="S2123" s="3">
        <f t="shared" si="400"/>
        <v>87.32</v>
      </c>
      <c r="T2123" s="3">
        <f t="shared" si="401"/>
        <v>164.32673899170388</v>
      </c>
      <c r="U2123" s="3">
        <f t="shared" si="402"/>
        <v>164.91067338524968</v>
      </c>
      <c r="V2123" s="3">
        <f t="shared" si="403"/>
        <v>-0.58393439354580323</v>
      </c>
      <c r="W2123" s="2">
        <f t="shared" si="404"/>
        <v>1.0476190476190477</v>
      </c>
      <c r="X2123">
        <v>82</v>
      </c>
      <c r="Y2123">
        <v>37</v>
      </c>
      <c r="Z2123" s="2">
        <v>0.45100000000000001</v>
      </c>
      <c r="AA2123">
        <v>25</v>
      </c>
      <c r="AB2123">
        <v>9</v>
      </c>
      <c r="AC2123">
        <f t="shared" si="405"/>
        <v>27</v>
      </c>
      <c r="AD2123" s="2">
        <v>0.36</v>
      </c>
      <c r="AE2123">
        <v>22</v>
      </c>
      <c r="AF2123">
        <v>20</v>
      </c>
      <c r="AG2123" s="2">
        <v>0.90900000000000003</v>
      </c>
      <c r="AH2123">
        <v>30</v>
      </c>
      <c r="AI2123">
        <v>8</v>
      </c>
      <c r="AJ2123">
        <v>38</v>
      </c>
      <c r="AK2123">
        <v>20</v>
      </c>
      <c r="AL2123">
        <v>21</v>
      </c>
      <c r="AM2123">
        <v>-41</v>
      </c>
      <c r="AN2123">
        <v>240</v>
      </c>
      <c r="AO2123">
        <v>35</v>
      </c>
      <c r="AP2123">
        <v>25</v>
      </c>
      <c r="AQ2123">
        <v>23</v>
      </c>
      <c r="AR2123">
        <v>20</v>
      </c>
      <c r="AS2123">
        <v>7</v>
      </c>
      <c r="AT2123">
        <v>15</v>
      </c>
      <c r="AU2123">
        <v>12</v>
      </c>
      <c r="AV2123">
        <v>56</v>
      </c>
      <c r="AW2123">
        <f t="shared" si="406"/>
        <v>0</v>
      </c>
      <c r="AX2123">
        <f t="shared" si="407"/>
        <v>56</v>
      </c>
      <c r="AY2123" t="s">
        <v>102</v>
      </c>
      <c r="AZ2123" s="1">
        <v>45986.833333333336</v>
      </c>
      <c r="BA2123" s="1">
        <v>45986</v>
      </c>
      <c r="BB2123">
        <v>11</v>
      </c>
      <c r="BC2123" t="s">
        <v>124</v>
      </c>
      <c r="BD2123">
        <v>2025</v>
      </c>
    </row>
    <row r="2124" spans="1:56" x14ac:dyDescent="0.25">
      <c r="A2124">
        <v>22500057</v>
      </c>
      <c r="B2124" t="s">
        <v>83</v>
      </c>
      <c r="C2124" t="s">
        <v>84</v>
      </c>
      <c r="D2124">
        <v>1610612737</v>
      </c>
      <c r="E2124" t="str">
        <f t="shared" si="396"/>
        <v>161061273722500057</v>
      </c>
      <c r="F2124" t="s">
        <v>111</v>
      </c>
      <c r="G2124" t="s">
        <v>112</v>
      </c>
      <c r="H2124">
        <v>1610612764</v>
      </c>
      <c r="I2124" s="4" t="str">
        <f t="shared" si="397"/>
        <v>161061276422500057</v>
      </c>
      <c r="J2124">
        <v>0</v>
      </c>
      <c r="K2124">
        <v>0</v>
      </c>
      <c r="L2124">
        <v>113</v>
      </c>
      <c r="M2124">
        <v>132</v>
      </c>
      <c r="N2124">
        <v>33</v>
      </c>
      <c r="O2124">
        <v>6</v>
      </c>
      <c r="P2124">
        <v>4</v>
      </c>
      <c r="Q2124" s="2">
        <f t="shared" si="398"/>
        <v>0.55370442963543709</v>
      </c>
      <c r="R2124" s="3">
        <f t="shared" si="399"/>
        <v>70.040000000000006</v>
      </c>
      <c r="S2124" s="3">
        <f t="shared" si="400"/>
        <v>77.44</v>
      </c>
      <c r="T2124" s="3">
        <f t="shared" si="401"/>
        <v>161.33637921187892</v>
      </c>
      <c r="U2124" s="3">
        <f t="shared" si="402"/>
        <v>170.45454545454547</v>
      </c>
      <c r="V2124" s="3">
        <f t="shared" si="403"/>
        <v>-9.1181662426665469</v>
      </c>
      <c r="W2124" s="2">
        <f t="shared" si="404"/>
        <v>1.8333333333333333</v>
      </c>
      <c r="X2124">
        <v>95</v>
      </c>
      <c r="Y2124">
        <v>43</v>
      </c>
      <c r="Z2124" s="2">
        <v>0.45300000000000001</v>
      </c>
      <c r="AA2124">
        <v>43</v>
      </c>
      <c r="AB2124">
        <v>15</v>
      </c>
      <c r="AC2124">
        <f t="shared" si="405"/>
        <v>45</v>
      </c>
      <c r="AD2124" s="2">
        <v>0.34899999999999998</v>
      </c>
      <c r="AE2124">
        <v>16</v>
      </c>
      <c r="AF2124">
        <v>12</v>
      </c>
      <c r="AG2124" s="2">
        <v>0.75</v>
      </c>
      <c r="AH2124">
        <v>30</v>
      </c>
      <c r="AI2124">
        <v>14</v>
      </c>
      <c r="AJ2124">
        <v>44</v>
      </c>
      <c r="AK2124">
        <v>19</v>
      </c>
      <c r="AL2124">
        <v>18</v>
      </c>
      <c r="AM2124">
        <v>-19</v>
      </c>
      <c r="AN2124">
        <v>240</v>
      </c>
      <c r="AO2124">
        <v>23</v>
      </c>
      <c r="AP2124">
        <v>32</v>
      </c>
      <c r="AQ2124">
        <v>23</v>
      </c>
      <c r="AR2124">
        <v>35</v>
      </c>
      <c r="AS2124">
        <v>0</v>
      </c>
      <c r="AT2124">
        <v>18</v>
      </c>
      <c r="AU2124">
        <v>19</v>
      </c>
      <c r="AV2124">
        <v>56</v>
      </c>
      <c r="AW2124">
        <f t="shared" si="406"/>
        <v>0</v>
      </c>
      <c r="AX2124">
        <f t="shared" si="407"/>
        <v>56</v>
      </c>
      <c r="AY2124" t="s">
        <v>102</v>
      </c>
      <c r="AZ2124" s="1">
        <v>45986.791666666664</v>
      </c>
      <c r="BA2124" s="1">
        <v>45986</v>
      </c>
      <c r="BB2124">
        <v>11</v>
      </c>
      <c r="BC2124" t="s">
        <v>124</v>
      </c>
      <c r="BD2124">
        <v>2025</v>
      </c>
    </row>
    <row r="2125" spans="1:56" x14ac:dyDescent="0.25">
      <c r="A2125">
        <v>22500057</v>
      </c>
      <c r="B2125" t="s">
        <v>111</v>
      </c>
      <c r="C2125" t="s">
        <v>112</v>
      </c>
      <c r="D2125">
        <v>1610612764</v>
      </c>
      <c r="E2125" t="str">
        <f t="shared" si="396"/>
        <v>161061276422500057</v>
      </c>
      <c r="F2125" t="s">
        <v>83</v>
      </c>
      <c r="G2125" t="s">
        <v>84</v>
      </c>
      <c r="H2125">
        <v>1610612737</v>
      </c>
      <c r="I2125" s="4" t="str">
        <f t="shared" si="397"/>
        <v>161061273722500057</v>
      </c>
      <c r="J2125">
        <v>1</v>
      </c>
      <c r="K2125">
        <v>1</v>
      </c>
      <c r="L2125">
        <v>132</v>
      </c>
      <c r="M2125">
        <v>113</v>
      </c>
      <c r="N2125">
        <v>30</v>
      </c>
      <c r="O2125">
        <v>8</v>
      </c>
      <c r="P2125">
        <v>13</v>
      </c>
      <c r="Q2125" s="2">
        <f t="shared" si="398"/>
        <v>0.69153394803017609</v>
      </c>
      <c r="R2125" s="3">
        <f t="shared" si="399"/>
        <v>77.44</v>
      </c>
      <c r="S2125" s="3">
        <f t="shared" si="400"/>
        <v>70.040000000000006</v>
      </c>
      <c r="T2125" s="3">
        <f t="shared" si="401"/>
        <v>170.45454545454547</v>
      </c>
      <c r="U2125" s="3">
        <f t="shared" si="402"/>
        <v>161.33637921187892</v>
      </c>
      <c r="V2125" s="3">
        <f t="shared" si="403"/>
        <v>9.1181662426665469</v>
      </c>
      <c r="W2125" s="2">
        <f t="shared" si="404"/>
        <v>2.5</v>
      </c>
      <c r="X2125">
        <v>84</v>
      </c>
      <c r="Y2125">
        <v>48</v>
      </c>
      <c r="Z2125" s="2">
        <v>0.57099999999999995</v>
      </c>
      <c r="AA2125">
        <v>38</v>
      </c>
      <c r="AB2125">
        <v>19</v>
      </c>
      <c r="AC2125">
        <f t="shared" si="405"/>
        <v>57</v>
      </c>
      <c r="AD2125" s="2">
        <v>0.5</v>
      </c>
      <c r="AE2125">
        <v>26</v>
      </c>
      <c r="AF2125">
        <v>17</v>
      </c>
      <c r="AG2125" s="2">
        <v>0.65400000000000003</v>
      </c>
      <c r="AH2125">
        <v>30</v>
      </c>
      <c r="AI2125">
        <v>6</v>
      </c>
      <c r="AJ2125">
        <v>36</v>
      </c>
      <c r="AK2125">
        <v>19</v>
      </c>
      <c r="AL2125">
        <v>12</v>
      </c>
      <c r="AM2125">
        <v>19</v>
      </c>
      <c r="AN2125">
        <v>240</v>
      </c>
      <c r="AO2125">
        <v>45</v>
      </c>
      <c r="AP2125">
        <v>32</v>
      </c>
      <c r="AQ2125">
        <v>34</v>
      </c>
      <c r="AR2125">
        <v>21</v>
      </c>
      <c r="AS2125">
        <v>33</v>
      </c>
      <c r="AT2125">
        <v>28</v>
      </c>
      <c r="AU2125">
        <v>28</v>
      </c>
      <c r="AV2125">
        <v>48</v>
      </c>
      <c r="AW2125">
        <f t="shared" si="406"/>
        <v>10</v>
      </c>
      <c r="AX2125">
        <f t="shared" si="407"/>
        <v>58</v>
      </c>
      <c r="AY2125" t="s">
        <v>102</v>
      </c>
      <c r="AZ2125" s="1">
        <v>45986.791666666664</v>
      </c>
      <c r="BA2125" s="1">
        <v>45986</v>
      </c>
      <c r="BB2125">
        <v>11</v>
      </c>
      <c r="BC2125" t="s">
        <v>124</v>
      </c>
      <c r="BD2125">
        <v>2025</v>
      </c>
    </row>
    <row r="2126" spans="1:56" x14ac:dyDescent="0.25">
      <c r="A2126">
        <v>22500291</v>
      </c>
      <c r="B2126" t="s">
        <v>89</v>
      </c>
      <c r="C2126" t="s">
        <v>90</v>
      </c>
      <c r="D2126">
        <v>1610612744</v>
      </c>
      <c r="E2126" t="str">
        <f t="shared" si="396"/>
        <v>161061274422500291</v>
      </c>
      <c r="F2126" t="s">
        <v>107</v>
      </c>
      <c r="G2126" t="s">
        <v>108</v>
      </c>
      <c r="H2126">
        <v>1610612762</v>
      </c>
      <c r="I2126" s="4" t="str">
        <f t="shared" si="397"/>
        <v>161061276222500291</v>
      </c>
      <c r="J2126">
        <v>1</v>
      </c>
      <c r="K2126">
        <v>1</v>
      </c>
      <c r="L2126">
        <v>134</v>
      </c>
      <c r="M2126">
        <v>117</v>
      </c>
      <c r="N2126">
        <v>34</v>
      </c>
      <c r="O2126">
        <v>5</v>
      </c>
      <c r="P2126">
        <v>11</v>
      </c>
      <c r="Q2126" s="2">
        <f t="shared" si="398"/>
        <v>0.59864188706218724</v>
      </c>
      <c r="R2126" s="3">
        <f t="shared" si="399"/>
        <v>85.92</v>
      </c>
      <c r="S2126" s="3">
        <f t="shared" si="400"/>
        <v>78.92</v>
      </c>
      <c r="T2126" s="3">
        <f t="shared" si="401"/>
        <v>155.95903165735567</v>
      </c>
      <c r="U2126" s="3">
        <f t="shared" si="402"/>
        <v>148.25139381652306</v>
      </c>
      <c r="V2126" s="3">
        <f t="shared" si="403"/>
        <v>7.7076378408326036</v>
      </c>
      <c r="W2126" s="2">
        <f t="shared" si="404"/>
        <v>3.4</v>
      </c>
      <c r="X2126">
        <v>104</v>
      </c>
      <c r="Y2126">
        <v>51</v>
      </c>
      <c r="Z2126" s="2">
        <v>0.49</v>
      </c>
      <c r="AA2126">
        <v>52</v>
      </c>
      <c r="AB2126">
        <v>19</v>
      </c>
      <c r="AC2126">
        <f t="shared" si="405"/>
        <v>57</v>
      </c>
      <c r="AD2126" s="2">
        <v>0.36499999999999999</v>
      </c>
      <c r="AE2126">
        <v>18</v>
      </c>
      <c r="AF2126">
        <v>13</v>
      </c>
      <c r="AG2126" s="2">
        <v>0.72199999999999998</v>
      </c>
      <c r="AH2126">
        <v>34</v>
      </c>
      <c r="AI2126">
        <v>16</v>
      </c>
      <c r="AJ2126">
        <v>50</v>
      </c>
      <c r="AK2126">
        <v>14</v>
      </c>
      <c r="AL2126">
        <v>10</v>
      </c>
      <c r="AM2126">
        <v>17</v>
      </c>
      <c r="AN2126">
        <v>240</v>
      </c>
      <c r="AO2126">
        <v>26</v>
      </c>
      <c r="AP2126">
        <v>41</v>
      </c>
      <c r="AQ2126">
        <v>39</v>
      </c>
      <c r="AR2126">
        <v>28</v>
      </c>
      <c r="AS2126">
        <v>26</v>
      </c>
      <c r="AT2126">
        <v>14</v>
      </c>
      <c r="AU2126">
        <v>17</v>
      </c>
      <c r="AV2126">
        <v>56</v>
      </c>
      <c r="AW2126">
        <f t="shared" si="406"/>
        <v>8</v>
      </c>
      <c r="AX2126">
        <f t="shared" si="407"/>
        <v>64</v>
      </c>
      <c r="AY2126" t="s">
        <v>102</v>
      </c>
      <c r="AZ2126" s="1">
        <v>45985.916666666664</v>
      </c>
      <c r="BA2126" s="1">
        <v>45985</v>
      </c>
      <c r="BB2126">
        <v>11</v>
      </c>
      <c r="BC2126" t="s">
        <v>124</v>
      </c>
      <c r="BD2126">
        <v>2025</v>
      </c>
    </row>
    <row r="2127" spans="1:56" x14ac:dyDescent="0.25">
      <c r="A2127">
        <v>22500291</v>
      </c>
      <c r="B2127" t="s">
        <v>107</v>
      </c>
      <c r="C2127" t="s">
        <v>108</v>
      </c>
      <c r="D2127">
        <v>1610612762</v>
      </c>
      <c r="E2127" t="str">
        <f t="shared" si="396"/>
        <v>161061276222500291</v>
      </c>
      <c r="F2127" t="s">
        <v>89</v>
      </c>
      <c r="G2127" t="s">
        <v>90</v>
      </c>
      <c r="H2127">
        <v>1610612744</v>
      </c>
      <c r="I2127" s="4" t="str">
        <f t="shared" si="397"/>
        <v>161061274422500291</v>
      </c>
      <c r="J2127">
        <v>0</v>
      </c>
      <c r="K2127">
        <v>0</v>
      </c>
      <c r="L2127">
        <v>117</v>
      </c>
      <c r="M2127">
        <v>134</v>
      </c>
      <c r="N2127">
        <v>32</v>
      </c>
      <c r="O2127">
        <v>6</v>
      </c>
      <c r="P2127">
        <v>7</v>
      </c>
      <c r="Q2127" s="2">
        <f t="shared" si="398"/>
        <v>0.54713804713804715</v>
      </c>
      <c r="R2127" s="3">
        <f t="shared" si="399"/>
        <v>78.92</v>
      </c>
      <c r="S2127" s="3">
        <f t="shared" si="400"/>
        <v>85.92</v>
      </c>
      <c r="T2127" s="3">
        <f t="shared" si="401"/>
        <v>148.25139381652306</v>
      </c>
      <c r="U2127" s="3">
        <f t="shared" si="402"/>
        <v>155.95903165735567</v>
      </c>
      <c r="V2127" s="3">
        <f t="shared" si="403"/>
        <v>-7.7076378408326036</v>
      </c>
      <c r="W2127" s="2">
        <f t="shared" si="404"/>
        <v>2.2857142857142856</v>
      </c>
      <c r="X2127">
        <v>99</v>
      </c>
      <c r="Y2127">
        <v>47</v>
      </c>
      <c r="Z2127" s="2">
        <v>0.47499999999999998</v>
      </c>
      <c r="AA2127">
        <v>36</v>
      </c>
      <c r="AB2127">
        <v>11</v>
      </c>
      <c r="AC2127">
        <f t="shared" si="405"/>
        <v>33</v>
      </c>
      <c r="AD2127" s="2">
        <v>0.30599999999999999</v>
      </c>
      <c r="AE2127">
        <v>18</v>
      </c>
      <c r="AF2127">
        <v>12</v>
      </c>
      <c r="AG2127" s="2">
        <v>0.66700000000000004</v>
      </c>
      <c r="AH2127">
        <v>33</v>
      </c>
      <c r="AI2127">
        <v>14</v>
      </c>
      <c r="AJ2127">
        <v>47</v>
      </c>
      <c r="AK2127">
        <v>14</v>
      </c>
      <c r="AL2127">
        <v>14</v>
      </c>
      <c r="AM2127">
        <v>-17</v>
      </c>
      <c r="AN2127">
        <v>240</v>
      </c>
      <c r="AO2127">
        <v>35</v>
      </c>
      <c r="AP2127">
        <v>20</v>
      </c>
      <c r="AQ2127">
        <v>29</v>
      </c>
      <c r="AR2127">
        <v>33</v>
      </c>
      <c r="AS2127">
        <v>11</v>
      </c>
      <c r="AT2127">
        <v>21</v>
      </c>
      <c r="AU2127">
        <v>16</v>
      </c>
      <c r="AV2127">
        <v>66</v>
      </c>
      <c r="AW2127">
        <f t="shared" si="406"/>
        <v>6</v>
      </c>
      <c r="AX2127">
        <f t="shared" si="407"/>
        <v>72</v>
      </c>
      <c r="AY2127" t="s">
        <v>102</v>
      </c>
      <c r="AZ2127" s="1">
        <v>45985.916666666664</v>
      </c>
      <c r="BA2127" s="1">
        <v>45985</v>
      </c>
      <c r="BB2127">
        <v>11</v>
      </c>
      <c r="BC2127" t="s">
        <v>124</v>
      </c>
      <c r="BD2127">
        <v>2025</v>
      </c>
    </row>
    <row r="2128" spans="1:56" x14ac:dyDescent="0.25">
      <c r="A2128">
        <v>22500292</v>
      </c>
      <c r="B2128" t="s">
        <v>66</v>
      </c>
      <c r="C2128" t="s">
        <v>67</v>
      </c>
      <c r="D2128">
        <v>1610612750</v>
      </c>
      <c r="E2128" t="str">
        <f t="shared" si="396"/>
        <v>161061275022500292</v>
      </c>
      <c r="F2128" t="s">
        <v>109</v>
      </c>
      <c r="G2128" t="s">
        <v>110</v>
      </c>
      <c r="H2128">
        <v>1610612758</v>
      </c>
      <c r="I2128" s="4" t="str">
        <f t="shared" si="397"/>
        <v>161061275822500292</v>
      </c>
      <c r="J2128">
        <v>0</v>
      </c>
      <c r="K2128">
        <v>0</v>
      </c>
      <c r="L2128">
        <v>112</v>
      </c>
      <c r="M2128">
        <v>117</v>
      </c>
      <c r="N2128">
        <v>21</v>
      </c>
      <c r="O2128">
        <v>4</v>
      </c>
      <c r="P2128">
        <v>9</v>
      </c>
      <c r="Q2128" s="2">
        <f t="shared" si="398"/>
        <v>0.52493438320209973</v>
      </c>
      <c r="R2128" s="3">
        <f t="shared" si="399"/>
        <v>75.680000000000007</v>
      </c>
      <c r="S2128" s="3">
        <f t="shared" si="400"/>
        <v>86.32</v>
      </c>
      <c r="T2128" s="3">
        <f t="shared" si="401"/>
        <v>147.99154334038053</v>
      </c>
      <c r="U2128" s="3">
        <f t="shared" si="402"/>
        <v>135.54216867469881</v>
      </c>
      <c r="V2128" s="3">
        <f t="shared" si="403"/>
        <v>12.449374665681717</v>
      </c>
      <c r="W2128" s="2">
        <f t="shared" si="404"/>
        <v>1.3125</v>
      </c>
      <c r="X2128">
        <v>97</v>
      </c>
      <c r="Y2128">
        <v>40</v>
      </c>
      <c r="Z2128" s="2">
        <v>0.41199999999999998</v>
      </c>
      <c r="AA2128">
        <v>42</v>
      </c>
      <c r="AB2128">
        <v>13</v>
      </c>
      <c r="AC2128">
        <f t="shared" si="405"/>
        <v>39</v>
      </c>
      <c r="AD2128" s="2">
        <v>0.31</v>
      </c>
      <c r="AE2128">
        <v>22</v>
      </c>
      <c r="AF2128">
        <v>19</v>
      </c>
      <c r="AG2128" s="2">
        <v>0.86399999999999999</v>
      </c>
      <c r="AH2128">
        <v>40</v>
      </c>
      <c r="AI2128">
        <v>15</v>
      </c>
      <c r="AJ2128">
        <v>55</v>
      </c>
      <c r="AK2128">
        <v>28</v>
      </c>
      <c r="AL2128">
        <v>16</v>
      </c>
      <c r="AM2128">
        <v>-5</v>
      </c>
      <c r="AN2128">
        <v>265</v>
      </c>
      <c r="AO2128">
        <v>27</v>
      </c>
      <c r="AP2128">
        <v>27</v>
      </c>
      <c r="AQ2128">
        <v>28</v>
      </c>
      <c r="AR2128">
        <v>19</v>
      </c>
      <c r="AS2128">
        <v>14</v>
      </c>
      <c r="AT2128">
        <v>15</v>
      </c>
      <c r="AU2128">
        <v>11</v>
      </c>
      <c r="AV2128">
        <v>48</v>
      </c>
      <c r="AW2128">
        <f t="shared" si="406"/>
        <v>6</v>
      </c>
      <c r="AX2128">
        <f t="shared" si="407"/>
        <v>54</v>
      </c>
      <c r="AY2128" t="s">
        <v>102</v>
      </c>
      <c r="AZ2128" s="1">
        <v>45985.916666666664</v>
      </c>
      <c r="BA2128" s="1">
        <v>45985</v>
      </c>
      <c r="BB2128">
        <v>11</v>
      </c>
      <c r="BC2128" t="s">
        <v>124</v>
      </c>
      <c r="BD2128">
        <v>2025</v>
      </c>
    </row>
    <row r="2129" spans="1:56" x14ac:dyDescent="0.25">
      <c r="A2129">
        <v>22500292</v>
      </c>
      <c r="B2129" t="s">
        <v>109</v>
      </c>
      <c r="C2129" t="s">
        <v>110</v>
      </c>
      <c r="D2129">
        <v>1610612758</v>
      </c>
      <c r="E2129" t="str">
        <f t="shared" si="396"/>
        <v>161061275822500292</v>
      </c>
      <c r="F2129" t="s">
        <v>66</v>
      </c>
      <c r="G2129" t="s">
        <v>67</v>
      </c>
      <c r="H2129">
        <v>1610612750</v>
      </c>
      <c r="I2129" s="4" t="str">
        <f t="shared" si="397"/>
        <v>161061275022500292</v>
      </c>
      <c r="J2129">
        <v>1</v>
      </c>
      <c r="K2129">
        <v>1</v>
      </c>
      <c r="L2129">
        <v>117</v>
      </c>
      <c r="M2129">
        <v>112</v>
      </c>
      <c r="N2129">
        <v>27</v>
      </c>
      <c r="O2129">
        <v>3</v>
      </c>
      <c r="P2129">
        <v>9</v>
      </c>
      <c r="Q2129" s="2">
        <f t="shared" si="398"/>
        <v>0.53512623490669597</v>
      </c>
      <c r="R2129" s="3">
        <f t="shared" si="399"/>
        <v>86.32</v>
      </c>
      <c r="S2129" s="3">
        <f t="shared" si="400"/>
        <v>75.680000000000007</v>
      </c>
      <c r="T2129" s="3">
        <f t="shared" si="401"/>
        <v>135.54216867469881</v>
      </c>
      <c r="U2129" s="3">
        <f t="shared" si="402"/>
        <v>147.99154334038053</v>
      </c>
      <c r="V2129" s="3">
        <f t="shared" si="403"/>
        <v>-12.449374665681717</v>
      </c>
      <c r="W2129" s="2">
        <f t="shared" si="404"/>
        <v>2.25</v>
      </c>
      <c r="X2129">
        <v>97</v>
      </c>
      <c r="Y2129">
        <v>42</v>
      </c>
      <c r="Z2129" s="2">
        <v>0.433</v>
      </c>
      <c r="AA2129">
        <v>26</v>
      </c>
      <c r="AB2129">
        <v>7</v>
      </c>
      <c r="AC2129">
        <f t="shared" si="405"/>
        <v>21</v>
      </c>
      <c r="AD2129" s="2">
        <v>0.26900000000000002</v>
      </c>
      <c r="AE2129">
        <v>28</v>
      </c>
      <c r="AF2129">
        <v>26</v>
      </c>
      <c r="AG2129" s="2">
        <v>0.92900000000000005</v>
      </c>
      <c r="AH2129">
        <v>38</v>
      </c>
      <c r="AI2129">
        <v>11</v>
      </c>
      <c r="AJ2129">
        <v>49</v>
      </c>
      <c r="AK2129">
        <v>21</v>
      </c>
      <c r="AL2129">
        <v>12</v>
      </c>
      <c r="AM2129">
        <v>5</v>
      </c>
      <c r="AN2129">
        <v>265</v>
      </c>
      <c r="AO2129">
        <v>23</v>
      </c>
      <c r="AP2129">
        <v>23</v>
      </c>
      <c r="AQ2129">
        <v>31</v>
      </c>
      <c r="AR2129">
        <v>24</v>
      </c>
      <c r="AS2129">
        <v>6</v>
      </c>
      <c r="AT2129">
        <v>21</v>
      </c>
      <c r="AU2129">
        <v>20</v>
      </c>
      <c r="AV2129">
        <v>58</v>
      </c>
      <c r="AW2129">
        <f t="shared" si="406"/>
        <v>12</v>
      </c>
      <c r="AX2129">
        <f t="shared" si="407"/>
        <v>70</v>
      </c>
      <c r="AY2129" t="s">
        <v>102</v>
      </c>
      <c r="AZ2129" s="1">
        <v>45985.916666666664</v>
      </c>
      <c r="BA2129" s="1">
        <v>45985</v>
      </c>
      <c r="BB2129">
        <v>11</v>
      </c>
      <c r="BC2129" t="s">
        <v>124</v>
      </c>
      <c r="BD2129">
        <v>2025</v>
      </c>
    </row>
    <row r="2130" spans="1:56" x14ac:dyDescent="0.25">
      <c r="A2130">
        <v>22500290</v>
      </c>
      <c r="B2130" t="s">
        <v>87</v>
      </c>
      <c r="C2130" t="s">
        <v>88</v>
      </c>
      <c r="D2130">
        <v>1610612756</v>
      </c>
      <c r="E2130" t="str">
        <f t="shared" si="396"/>
        <v>161061275622500290</v>
      </c>
      <c r="F2130" t="s">
        <v>78</v>
      </c>
      <c r="G2130" t="s">
        <v>79</v>
      </c>
      <c r="H2130">
        <v>1610612745</v>
      </c>
      <c r="I2130" s="4" t="str">
        <f t="shared" si="397"/>
        <v>161061274522500290</v>
      </c>
      <c r="J2130">
        <v>1</v>
      </c>
      <c r="K2130">
        <v>0</v>
      </c>
      <c r="L2130">
        <v>92</v>
      </c>
      <c r="M2130">
        <v>114</v>
      </c>
      <c r="N2130">
        <v>11</v>
      </c>
      <c r="O2130">
        <v>4</v>
      </c>
      <c r="P2130">
        <v>9</v>
      </c>
      <c r="Q2130" s="2">
        <f t="shared" si="398"/>
        <v>0.52059755545495701</v>
      </c>
      <c r="R2130" s="3">
        <f t="shared" si="399"/>
        <v>54.36</v>
      </c>
      <c r="S2130" s="3">
        <f t="shared" si="400"/>
        <v>69.48</v>
      </c>
      <c r="T2130" s="3">
        <f t="shared" si="401"/>
        <v>169.2420897718911</v>
      </c>
      <c r="U2130" s="3">
        <f t="shared" si="402"/>
        <v>164.07599309153713</v>
      </c>
      <c r="V2130" s="3">
        <f t="shared" si="403"/>
        <v>5.1660966803539736</v>
      </c>
      <c r="W2130" s="2">
        <f t="shared" si="404"/>
        <v>0.52380952380952384</v>
      </c>
      <c r="X2130">
        <v>80</v>
      </c>
      <c r="Y2130">
        <v>33</v>
      </c>
      <c r="Z2130" s="2">
        <v>0.41299999999999998</v>
      </c>
      <c r="AA2130">
        <v>37</v>
      </c>
      <c r="AB2130">
        <v>13</v>
      </c>
      <c r="AC2130">
        <f t="shared" si="405"/>
        <v>39</v>
      </c>
      <c r="AD2130" s="2">
        <v>0.35099999999999998</v>
      </c>
      <c r="AE2130">
        <v>19</v>
      </c>
      <c r="AF2130">
        <v>13</v>
      </c>
      <c r="AG2130" s="2">
        <v>0.68400000000000005</v>
      </c>
      <c r="AH2130">
        <v>26</v>
      </c>
      <c r="AI2130">
        <v>13</v>
      </c>
      <c r="AJ2130">
        <v>39</v>
      </c>
      <c r="AK2130">
        <v>20</v>
      </c>
      <c r="AL2130">
        <v>21</v>
      </c>
      <c r="AM2130">
        <v>-22</v>
      </c>
      <c r="AN2130">
        <v>240</v>
      </c>
      <c r="AO2130">
        <v>23</v>
      </c>
      <c r="AP2130">
        <v>27</v>
      </c>
      <c r="AQ2130">
        <v>25</v>
      </c>
      <c r="AR2130">
        <v>17</v>
      </c>
      <c r="AS2130">
        <v>2</v>
      </c>
      <c r="AT2130">
        <v>4</v>
      </c>
      <c r="AU2130">
        <v>15</v>
      </c>
      <c r="AV2130">
        <v>30</v>
      </c>
      <c r="AW2130">
        <f t="shared" si="406"/>
        <v>10</v>
      </c>
      <c r="AX2130">
        <f t="shared" si="407"/>
        <v>40</v>
      </c>
      <c r="AY2130" t="s">
        <v>102</v>
      </c>
      <c r="AZ2130" s="1">
        <v>45985.895833333336</v>
      </c>
      <c r="BA2130" s="1">
        <v>45985</v>
      </c>
      <c r="BB2130">
        <v>11</v>
      </c>
      <c r="BC2130" t="s">
        <v>124</v>
      </c>
      <c r="BD2130">
        <v>2025</v>
      </c>
    </row>
    <row r="2131" spans="1:56" x14ac:dyDescent="0.25">
      <c r="A2131">
        <v>22500290</v>
      </c>
      <c r="B2131" t="s">
        <v>78</v>
      </c>
      <c r="C2131" t="s">
        <v>79</v>
      </c>
      <c r="D2131">
        <v>1610612745</v>
      </c>
      <c r="E2131" t="str">
        <f t="shared" si="396"/>
        <v>161061274522500290</v>
      </c>
      <c r="F2131" t="s">
        <v>87</v>
      </c>
      <c r="G2131" t="s">
        <v>88</v>
      </c>
      <c r="H2131">
        <v>1610612756</v>
      </c>
      <c r="I2131" s="4" t="str">
        <f t="shared" si="397"/>
        <v>161061275622500290</v>
      </c>
      <c r="J2131">
        <v>0</v>
      </c>
      <c r="K2131">
        <v>1</v>
      </c>
      <c r="L2131">
        <v>114</v>
      </c>
      <c r="M2131">
        <v>92</v>
      </c>
      <c r="N2131">
        <v>26</v>
      </c>
      <c r="O2131">
        <v>4</v>
      </c>
      <c r="P2131">
        <v>13</v>
      </c>
      <c r="Q2131" s="2">
        <f t="shared" si="398"/>
        <v>0.59698366149979054</v>
      </c>
      <c r="R2131" s="3">
        <f t="shared" si="399"/>
        <v>69.48</v>
      </c>
      <c r="S2131" s="3">
        <f t="shared" si="400"/>
        <v>54.36</v>
      </c>
      <c r="T2131" s="3">
        <f t="shared" si="401"/>
        <v>164.07599309153713</v>
      </c>
      <c r="U2131" s="3">
        <f t="shared" si="402"/>
        <v>169.2420897718911</v>
      </c>
      <c r="V2131" s="3">
        <f t="shared" si="403"/>
        <v>-5.1660966803539736</v>
      </c>
      <c r="W2131" s="2">
        <f t="shared" si="404"/>
        <v>1.8571428571428572</v>
      </c>
      <c r="X2131">
        <v>88</v>
      </c>
      <c r="Y2131">
        <v>43</v>
      </c>
      <c r="Z2131" s="2">
        <v>0.48899999999999999</v>
      </c>
      <c r="AA2131">
        <v>31</v>
      </c>
      <c r="AB2131">
        <v>13</v>
      </c>
      <c r="AC2131">
        <f t="shared" si="405"/>
        <v>39</v>
      </c>
      <c r="AD2131" s="2">
        <v>0.41899999999999998</v>
      </c>
      <c r="AE2131">
        <v>17</v>
      </c>
      <c r="AF2131">
        <v>15</v>
      </c>
      <c r="AG2131" s="2">
        <v>0.88200000000000001</v>
      </c>
      <c r="AH2131">
        <v>29</v>
      </c>
      <c r="AI2131">
        <v>12</v>
      </c>
      <c r="AJ2131">
        <v>41</v>
      </c>
      <c r="AK2131">
        <v>20</v>
      </c>
      <c r="AL2131">
        <v>14</v>
      </c>
      <c r="AM2131">
        <v>22</v>
      </c>
      <c r="AN2131">
        <v>240</v>
      </c>
      <c r="AO2131">
        <v>30</v>
      </c>
      <c r="AP2131">
        <v>29</v>
      </c>
      <c r="AQ2131">
        <v>25</v>
      </c>
      <c r="AR2131">
        <v>30</v>
      </c>
      <c r="AS2131">
        <v>23</v>
      </c>
      <c r="AT2131">
        <v>18</v>
      </c>
      <c r="AU2131">
        <v>26</v>
      </c>
      <c r="AV2131">
        <v>54</v>
      </c>
      <c r="AW2131">
        <f t="shared" si="406"/>
        <v>6</v>
      </c>
      <c r="AX2131">
        <f t="shared" si="407"/>
        <v>60</v>
      </c>
      <c r="AY2131" t="s">
        <v>102</v>
      </c>
      <c r="AZ2131" s="1">
        <v>45985.895833333336</v>
      </c>
      <c r="BA2131" s="1">
        <v>45985</v>
      </c>
      <c r="BB2131">
        <v>11</v>
      </c>
      <c r="BC2131" t="s">
        <v>124</v>
      </c>
      <c r="BD2131">
        <v>2025</v>
      </c>
    </row>
    <row r="2132" spans="1:56" x14ac:dyDescent="0.25">
      <c r="A2132">
        <v>22500287</v>
      </c>
      <c r="B2132" t="s">
        <v>103</v>
      </c>
      <c r="C2132" t="s">
        <v>104</v>
      </c>
      <c r="D2132">
        <v>1610612763</v>
      </c>
      <c r="E2132" t="str">
        <f t="shared" si="396"/>
        <v>161061276322500287</v>
      </c>
      <c r="F2132" t="s">
        <v>80</v>
      </c>
      <c r="G2132" t="s">
        <v>81</v>
      </c>
      <c r="H2132">
        <v>1610612743</v>
      </c>
      <c r="I2132" s="4" t="str">
        <f t="shared" si="397"/>
        <v>161061274322500287</v>
      </c>
      <c r="J2132">
        <v>1</v>
      </c>
      <c r="K2132">
        <v>0</v>
      </c>
      <c r="L2132">
        <v>115</v>
      </c>
      <c r="M2132">
        <v>125</v>
      </c>
      <c r="N2132">
        <v>33</v>
      </c>
      <c r="O2132">
        <v>4</v>
      </c>
      <c r="P2132">
        <v>6</v>
      </c>
      <c r="Q2132" s="2">
        <f t="shared" si="398"/>
        <v>0.57730923694779124</v>
      </c>
      <c r="R2132" s="3">
        <f t="shared" si="399"/>
        <v>77.599999999999994</v>
      </c>
      <c r="S2132" s="3">
        <f t="shared" si="400"/>
        <v>69.16</v>
      </c>
      <c r="T2132" s="3">
        <f t="shared" si="401"/>
        <v>148.1958762886598</v>
      </c>
      <c r="U2132" s="3">
        <f t="shared" si="402"/>
        <v>180.74031231925969</v>
      </c>
      <c r="V2132" s="3">
        <f t="shared" si="403"/>
        <v>-32.544436030599883</v>
      </c>
      <c r="W2132" s="2">
        <f t="shared" si="404"/>
        <v>3</v>
      </c>
      <c r="X2132">
        <v>93</v>
      </c>
      <c r="Y2132">
        <v>43</v>
      </c>
      <c r="Z2132" s="2">
        <v>0.46200000000000002</v>
      </c>
      <c r="AA2132">
        <v>47</v>
      </c>
      <c r="AB2132">
        <v>16</v>
      </c>
      <c r="AC2132">
        <f t="shared" si="405"/>
        <v>48</v>
      </c>
      <c r="AD2132" s="2">
        <v>0.34</v>
      </c>
      <c r="AE2132">
        <v>15</v>
      </c>
      <c r="AF2132">
        <v>13</v>
      </c>
      <c r="AG2132" s="2">
        <v>0.86699999999999999</v>
      </c>
      <c r="AH2132">
        <v>29</v>
      </c>
      <c r="AI2132">
        <v>11</v>
      </c>
      <c r="AJ2132">
        <v>40</v>
      </c>
      <c r="AK2132">
        <v>16</v>
      </c>
      <c r="AL2132">
        <v>11</v>
      </c>
      <c r="AM2132">
        <v>-10</v>
      </c>
      <c r="AN2132">
        <v>240</v>
      </c>
      <c r="AO2132">
        <v>23</v>
      </c>
      <c r="AP2132">
        <v>31</v>
      </c>
      <c r="AQ2132">
        <v>31</v>
      </c>
      <c r="AR2132">
        <v>30</v>
      </c>
      <c r="AS2132">
        <v>3</v>
      </c>
      <c r="AT2132">
        <v>12</v>
      </c>
      <c r="AU2132">
        <v>17</v>
      </c>
      <c r="AV2132">
        <v>46</v>
      </c>
      <c r="AW2132">
        <f t="shared" si="406"/>
        <v>8</v>
      </c>
      <c r="AX2132">
        <f t="shared" si="407"/>
        <v>54</v>
      </c>
      <c r="AY2132" t="s">
        <v>102</v>
      </c>
      <c r="AZ2132" s="1">
        <v>45985.833333333336</v>
      </c>
      <c r="BA2132" s="1">
        <v>45985</v>
      </c>
      <c r="BB2132">
        <v>11</v>
      </c>
      <c r="BC2132" t="s">
        <v>124</v>
      </c>
      <c r="BD2132">
        <v>2025</v>
      </c>
    </row>
    <row r="2133" spans="1:56" x14ac:dyDescent="0.25">
      <c r="A2133">
        <v>22500287</v>
      </c>
      <c r="B2133" t="s">
        <v>80</v>
      </c>
      <c r="C2133" t="s">
        <v>81</v>
      </c>
      <c r="D2133">
        <v>1610612743</v>
      </c>
      <c r="E2133" t="str">
        <f t="shared" si="396"/>
        <v>161061274322500287</v>
      </c>
      <c r="F2133" t="s">
        <v>103</v>
      </c>
      <c r="G2133" t="s">
        <v>104</v>
      </c>
      <c r="H2133">
        <v>1610612763</v>
      </c>
      <c r="I2133" s="4" t="str">
        <f t="shared" si="397"/>
        <v>161061276322500287</v>
      </c>
      <c r="J2133">
        <v>0</v>
      </c>
      <c r="K2133">
        <v>1</v>
      </c>
      <c r="L2133">
        <v>125</v>
      </c>
      <c r="M2133">
        <v>115</v>
      </c>
      <c r="N2133">
        <v>32</v>
      </c>
      <c r="O2133">
        <v>3</v>
      </c>
      <c r="P2133">
        <v>5</v>
      </c>
      <c r="Q2133" s="2">
        <f t="shared" si="398"/>
        <v>0.64326883491148623</v>
      </c>
      <c r="R2133" s="3">
        <f t="shared" si="399"/>
        <v>69.16</v>
      </c>
      <c r="S2133" s="3">
        <f t="shared" si="400"/>
        <v>77.599999999999994</v>
      </c>
      <c r="T2133" s="3">
        <f t="shared" si="401"/>
        <v>180.74031231925969</v>
      </c>
      <c r="U2133" s="3">
        <f t="shared" si="402"/>
        <v>148.1958762886598</v>
      </c>
      <c r="V2133" s="3">
        <f t="shared" si="403"/>
        <v>32.544436030599883</v>
      </c>
      <c r="W2133" s="2">
        <f t="shared" si="404"/>
        <v>2.2857142857142856</v>
      </c>
      <c r="X2133">
        <v>91</v>
      </c>
      <c r="Y2133">
        <v>46</v>
      </c>
      <c r="Z2133" s="2">
        <v>0.505</v>
      </c>
      <c r="AA2133">
        <v>43</v>
      </c>
      <c r="AB2133">
        <v>22</v>
      </c>
      <c r="AC2133">
        <f t="shared" si="405"/>
        <v>66</v>
      </c>
      <c r="AD2133" s="2">
        <v>0.51200000000000001</v>
      </c>
      <c r="AE2133">
        <v>14</v>
      </c>
      <c r="AF2133">
        <v>11</v>
      </c>
      <c r="AG2133" s="2">
        <v>0.78600000000000003</v>
      </c>
      <c r="AH2133">
        <v>32</v>
      </c>
      <c r="AI2133">
        <v>14</v>
      </c>
      <c r="AJ2133">
        <v>46</v>
      </c>
      <c r="AK2133">
        <v>15</v>
      </c>
      <c r="AL2133">
        <v>14</v>
      </c>
      <c r="AM2133">
        <v>10</v>
      </c>
      <c r="AN2133">
        <v>240</v>
      </c>
      <c r="AO2133">
        <v>27</v>
      </c>
      <c r="AP2133">
        <v>35</v>
      </c>
      <c r="AQ2133">
        <v>31</v>
      </c>
      <c r="AR2133">
        <v>32</v>
      </c>
      <c r="AS2133">
        <v>17</v>
      </c>
      <c r="AT2133">
        <v>10</v>
      </c>
      <c r="AU2133">
        <v>15</v>
      </c>
      <c r="AV2133">
        <v>46</v>
      </c>
      <c r="AW2133">
        <f t="shared" si="406"/>
        <v>2</v>
      </c>
      <c r="AX2133">
        <f t="shared" si="407"/>
        <v>48</v>
      </c>
      <c r="AY2133" t="s">
        <v>102</v>
      </c>
      <c r="AZ2133" s="1">
        <v>45985.833333333336</v>
      </c>
      <c r="BA2133" s="1">
        <v>45985</v>
      </c>
      <c r="BB2133">
        <v>11</v>
      </c>
      <c r="BC2133" t="s">
        <v>124</v>
      </c>
      <c r="BD2133">
        <v>2025</v>
      </c>
    </row>
    <row r="2134" spans="1:56" x14ac:dyDescent="0.25">
      <c r="A2134">
        <v>22500288</v>
      </c>
      <c r="B2134" t="s">
        <v>115</v>
      </c>
      <c r="C2134" t="s">
        <v>116</v>
      </c>
      <c r="D2134">
        <v>1610612749</v>
      </c>
      <c r="E2134" t="str">
        <f t="shared" si="396"/>
        <v>161061274922500288</v>
      </c>
      <c r="F2134" t="s">
        <v>85</v>
      </c>
      <c r="G2134" t="s">
        <v>86</v>
      </c>
      <c r="H2134">
        <v>1610612757</v>
      </c>
      <c r="I2134" s="4" t="str">
        <f t="shared" si="397"/>
        <v>161061275722500288</v>
      </c>
      <c r="J2134">
        <v>1</v>
      </c>
      <c r="K2134">
        <v>0</v>
      </c>
      <c r="L2134">
        <v>103</v>
      </c>
      <c r="M2134">
        <v>115</v>
      </c>
      <c r="N2134">
        <v>22</v>
      </c>
      <c r="O2134">
        <v>5</v>
      </c>
      <c r="P2134">
        <v>10</v>
      </c>
      <c r="Q2134" s="2">
        <f t="shared" si="398"/>
        <v>0.54833901192504253</v>
      </c>
      <c r="R2134" s="3">
        <f t="shared" si="399"/>
        <v>72.92</v>
      </c>
      <c r="S2134" s="3">
        <f t="shared" si="400"/>
        <v>67.52</v>
      </c>
      <c r="T2134" s="3">
        <f t="shared" si="401"/>
        <v>141.2506856829402</v>
      </c>
      <c r="U2134" s="3">
        <f t="shared" si="402"/>
        <v>170.31990521327018</v>
      </c>
      <c r="V2134" s="3">
        <f t="shared" si="403"/>
        <v>-29.069219530329974</v>
      </c>
      <c r="W2134" s="2">
        <f t="shared" si="404"/>
        <v>1.6923076923076923</v>
      </c>
      <c r="X2134">
        <v>86</v>
      </c>
      <c r="Y2134">
        <v>38</v>
      </c>
      <c r="Z2134" s="2">
        <v>0.442</v>
      </c>
      <c r="AA2134">
        <v>37</v>
      </c>
      <c r="AB2134">
        <v>13</v>
      </c>
      <c r="AC2134">
        <f t="shared" si="405"/>
        <v>39</v>
      </c>
      <c r="AD2134" s="2">
        <v>0.35099999999999998</v>
      </c>
      <c r="AE2134">
        <v>18</v>
      </c>
      <c r="AF2134">
        <v>14</v>
      </c>
      <c r="AG2134" s="2">
        <v>0.77800000000000002</v>
      </c>
      <c r="AH2134">
        <v>31</v>
      </c>
      <c r="AI2134">
        <v>8</v>
      </c>
      <c r="AJ2134">
        <v>39</v>
      </c>
      <c r="AK2134">
        <v>26</v>
      </c>
      <c r="AL2134">
        <v>13</v>
      </c>
      <c r="AM2134">
        <v>-12</v>
      </c>
      <c r="AN2134">
        <v>240</v>
      </c>
      <c r="AO2134">
        <v>27</v>
      </c>
      <c r="AP2134">
        <v>26</v>
      </c>
      <c r="AQ2134">
        <v>21</v>
      </c>
      <c r="AR2134">
        <v>29</v>
      </c>
      <c r="AS2134">
        <v>1</v>
      </c>
      <c r="AT2134">
        <v>14</v>
      </c>
      <c r="AU2134">
        <v>22</v>
      </c>
      <c r="AV2134">
        <v>36</v>
      </c>
      <c r="AW2134">
        <f t="shared" si="406"/>
        <v>14</v>
      </c>
      <c r="AX2134">
        <f t="shared" si="407"/>
        <v>50</v>
      </c>
      <c r="AY2134" t="s">
        <v>102</v>
      </c>
      <c r="AZ2134" s="1">
        <v>45985.833333333336</v>
      </c>
      <c r="BA2134" s="1">
        <v>45985</v>
      </c>
      <c r="BB2134">
        <v>11</v>
      </c>
      <c r="BC2134" t="s">
        <v>124</v>
      </c>
      <c r="BD2134">
        <v>2025</v>
      </c>
    </row>
    <row r="2135" spans="1:56" x14ac:dyDescent="0.25">
      <c r="A2135">
        <v>22500288</v>
      </c>
      <c r="B2135" t="s">
        <v>85</v>
      </c>
      <c r="C2135" t="s">
        <v>86</v>
      </c>
      <c r="D2135">
        <v>1610612757</v>
      </c>
      <c r="E2135" t="str">
        <f t="shared" si="396"/>
        <v>161061275722500288</v>
      </c>
      <c r="F2135" t="s">
        <v>115</v>
      </c>
      <c r="G2135" t="s">
        <v>116</v>
      </c>
      <c r="H2135">
        <v>1610612749</v>
      </c>
      <c r="I2135" s="4" t="str">
        <f t="shared" si="397"/>
        <v>161061274922500288</v>
      </c>
      <c r="J2135">
        <v>0</v>
      </c>
      <c r="K2135">
        <v>1</v>
      </c>
      <c r="L2135">
        <v>115</v>
      </c>
      <c r="M2135">
        <v>103</v>
      </c>
      <c r="N2135">
        <v>24</v>
      </c>
      <c r="O2135">
        <v>8</v>
      </c>
      <c r="P2135">
        <v>8</v>
      </c>
      <c r="Q2135" s="2">
        <f t="shared" si="398"/>
        <v>0.6148417450812661</v>
      </c>
      <c r="R2135" s="3">
        <f t="shared" si="399"/>
        <v>67.52</v>
      </c>
      <c r="S2135" s="3">
        <f t="shared" si="400"/>
        <v>72.92</v>
      </c>
      <c r="T2135" s="3">
        <f t="shared" si="401"/>
        <v>170.31990521327018</v>
      </c>
      <c r="U2135" s="3">
        <f t="shared" si="402"/>
        <v>141.2506856829402</v>
      </c>
      <c r="V2135" s="3">
        <f t="shared" si="403"/>
        <v>29.069219530329974</v>
      </c>
      <c r="W2135" s="2">
        <f t="shared" si="404"/>
        <v>1.7142857142857142</v>
      </c>
      <c r="X2135">
        <v>79</v>
      </c>
      <c r="Y2135">
        <v>36</v>
      </c>
      <c r="Z2135" s="2">
        <v>0.45600000000000002</v>
      </c>
      <c r="AA2135">
        <v>43</v>
      </c>
      <c r="AB2135">
        <v>18</v>
      </c>
      <c r="AC2135">
        <f t="shared" si="405"/>
        <v>54</v>
      </c>
      <c r="AD2135" s="2">
        <v>0.41899999999999998</v>
      </c>
      <c r="AE2135">
        <v>33</v>
      </c>
      <c r="AF2135">
        <v>25</v>
      </c>
      <c r="AG2135" s="2">
        <v>0.75800000000000001</v>
      </c>
      <c r="AH2135">
        <v>36</v>
      </c>
      <c r="AI2135">
        <v>12</v>
      </c>
      <c r="AJ2135">
        <v>48</v>
      </c>
      <c r="AK2135">
        <v>16</v>
      </c>
      <c r="AL2135">
        <v>14</v>
      </c>
      <c r="AM2135">
        <v>12</v>
      </c>
      <c r="AN2135">
        <v>240</v>
      </c>
      <c r="AO2135">
        <v>32</v>
      </c>
      <c r="AP2135">
        <v>33</v>
      </c>
      <c r="AQ2135">
        <v>30</v>
      </c>
      <c r="AR2135">
        <v>20</v>
      </c>
      <c r="AS2135">
        <v>33</v>
      </c>
      <c r="AT2135">
        <v>6</v>
      </c>
      <c r="AU2135">
        <v>9</v>
      </c>
      <c r="AV2135">
        <v>32</v>
      </c>
      <c r="AW2135">
        <f t="shared" si="406"/>
        <v>4</v>
      </c>
      <c r="AX2135">
        <f t="shared" si="407"/>
        <v>36</v>
      </c>
      <c r="AY2135" t="s">
        <v>102</v>
      </c>
      <c r="AZ2135" s="1">
        <v>45985.833333333336</v>
      </c>
      <c r="BA2135" s="1">
        <v>45985</v>
      </c>
      <c r="BB2135">
        <v>11</v>
      </c>
      <c r="BC2135" t="s">
        <v>124</v>
      </c>
      <c r="BD2135">
        <v>2025</v>
      </c>
    </row>
    <row r="2136" spans="1:56" x14ac:dyDescent="0.25">
      <c r="A2136">
        <v>22500289</v>
      </c>
      <c r="B2136" t="s">
        <v>105</v>
      </c>
      <c r="C2136" t="s">
        <v>106</v>
      </c>
      <c r="D2136">
        <v>1610612740</v>
      </c>
      <c r="E2136" t="str">
        <f t="shared" si="396"/>
        <v>161061274022500289</v>
      </c>
      <c r="F2136" t="s">
        <v>100</v>
      </c>
      <c r="G2136" t="s">
        <v>101</v>
      </c>
      <c r="H2136">
        <v>1610612741</v>
      </c>
      <c r="I2136" s="4" t="str">
        <f t="shared" si="397"/>
        <v>161061274122500289</v>
      </c>
      <c r="J2136">
        <v>1</v>
      </c>
      <c r="K2136">
        <v>1</v>
      </c>
      <c r="L2136">
        <v>143</v>
      </c>
      <c r="M2136">
        <v>130</v>
      </c>
      <c r="N2136">
        <v>28</v>
      </c>
      <c r="O2136">
        <v>5</v>
      </c>
      <c r="P2136">
        <v>13</v>
      </c>
      <c r="Q2136" s="2">
        <f t="shared" si="398"/>
        <v>0.59882747068676712</v>
      </c>
      <c r="R2136" s="3">
        <f t="shared" si="399"/>
        <v>90.4</v>
      </c>
      <c r="S2136" s="3">
        <f t="shared" si="400"/>
        <v>75.08</v>
      </c>
      <c r="T2136" s="3">
        <f t="shared" si="401"/>
        <v>158.18584070796459</v>
      </c>
      <c r="U2136" s="3">
        <f t="shared" si="402"/>
        <v>173.14864144912093</v>
      </c>
      <c r="V2136" s="3">
        <f t="shared" si="403"/>
        <v>-14.962800741156343</v>
      </c>
      <c r="W2136" s="2">
        <f t="shared" si="404"/>
        <v>2.8</v>
      </c>
      <c r="X2136">
        <v>104</v>
      </c>
      <c r="Y2136">
        <v>53</v>
      </c>
      <c r="Z2136" s="2">
        <v>0.51</v>
      </c>
      <c r="AA2136">
        <v>35</v>
      </c>
      <c r="AB2136">
        <v>13</v>
      </c>
      <c r="AC2136">
        <f t="shared" si="405"/>
        <v>39</v>
      </c>
      <c r="AD2136" s="2">
        <v>0.371</v>
      </c>
      <c r="AE2136">
        <v>35</v>
      </c>
      <c r="AF2136">
        <v>24</v>
      </c>
      <c r="AG2136" s="2">
        <v>0.68600000000000005</v>
      </c>
      <c r="AH2136">
        <v>36</v>
      </c>
      <c r="AI2136">
        <v>19</v>
      </c>
      <c r="AJ2136">
        <v>55</v>
      </c>
      <c r="AK2136">
        <v>21</v>
      </c>
      <c r="AL2136">
        <v>10</v>
      </c>
      <c r="AM2136">
        <v>13</v>
      </c>
      <c r="AN2136">
        <v>240</v>
      </c>
      <c r="AO2136">
        <v>37</v>
      </c>
      <c r="AP2136">
        <v>37</v>
      </c>
      <c r="AQ2136">
        <v>34</v>
      </c>
      <c r="AR2136">
        <v>35</v>
      </c>
      <c r="AS2136">
        <v>22</v>
      </c>
      <c r="AT2136">
        <v>17</v>
      </c>
      <c r="AU2136">
        <v>23</v>
      </c>
      <c r="AV2136">
        <v>78</v>
      </c>
      <c r="AW2136">
        <f t="shared" si="406"/>
        <v>2</v>
      </c>
      <c r="AX2136">
        <f t="shared" si="407"/>
        <v>80</v>
      </c>
      <c r="AY2136" t="s">
        <v>102</v>
      </c>
      <c r="AZ2136" s="1">
        <v>45985.833333333336</v>
      </c>
      <c r="BA2136" s="1">
        <v>45985</v>
      </c>
      <c r="BB2136">
        <v>11</v>
      </c>
      <c r="BC2136" t="s">
        <v>124</v>
      </c>
      <c r="BD2136">
        <v>2025</v>
      </c>
    </row>
    <row r="2137" spans="1:56" x14ac:dyDescent="0.25">
      <c r="A2137">
        <v>22500289</v>
      </c>
      <c r="B2137" t="s">
        <v>100</v>
      </c>
      <c r="C2137" t="s">
        <v>101</v>
      </c>
      <c r="D2137">
        <v>1610612741</v>
      </c>
      <c r="E2137" t="str">
        <f t="shared" si="396"/>
        <v>161061274122500289</v>
      </c>
      <c r="F2137" t="s">
        <v>105</v>
      </c>
      <c r="G2137" t="s">
        <v>106</v>
      </c>
      <c r="H2137">
        <v>1610612740</v>
      </c>
      <c r="I2137" s="4" t="str">
        <f t="shared" si="397"/>
        <v>161061274022500289</v>
      </c>
      <c r="J2137">
        <v>0</v>
      </c>
      <c r="K2137">
        <v>0</v>
      </c>
      <c r="L2137">
        <v>130</v>
      </c>
      <c r="M2137">
        <v>143</v>
      </c>
      <c r="N2137">
        <v>29</v>
      </c>
      <c r="O2137">
        <v>3</v>
      </c>
      <c r="P2137">
        <v>4</v>
      </c>
      <c r="Q2137" s="2">
        <f t="shared" si="398"/>
        <v>0.67651956702747706</v>
      </c>
      <c r="R2137" s="3">
        <f t="shared" si="399"/>
        <v>75.08</v>
      </c>
      <c r="S2137" s="3">
        <f t="shared" si="400"/>
        <v>90.4</v>
      </c>
      <c r="T2137" s="3">
        <f t="shared" si="401"/>
        <v>173.14864144912093</v>
      </c>
      <c r="U2137" s="3">
        <f t="shared" si="402"/>
        <v>158.18584070796459</v>
      </c>
      <c r="V2137" s="3">
        <f t="shared" si="403"/>
        <v>14.962800741156343</v>
      </c>
      <c r="W2137" s="2">
        <f t="shared" si="404"/>
        <v>1.7058823529411764</v>
      </c>
      <c r="X2137">
        <v>82</v>
      </c>
      <c r="Y2137">
        <v>43</v>
      </c>
      <c r="Z2137" s="2">
        <v>0.52400000000000002</v>
      </c>
      <c r="AA2137">
        <v>50</v>
      </c>
      <c r="AB2137">
        <v>20</v>
      </c>
      <c r="AC2137">
        <f t="shared" si="405"/>
        <v>60</v>
      </c>
      <c r="AD2137" s="2">
        <v>0.4</v>
      </c>
      <c r="AE2137">
        <v>32</v>
      </c>
      <c r="AF2137">
        <v>24</v>
      </c>
      <c r="AG2137" s="2">
        <v>0.75</v>
      </c>
      <c r="AH2137">
        <v>29</v>
      </c>
      <c r="AI2137">
        <v>4</v>
      </c>
      <c r="AJ2137">
        <v>33</v>
      </c>
      <c r="AK2137">
        <v>21</v>
      </c>
      <c r="AL2137">
        <v>17</v>
      </c>
      <c r="AM2137">
        <v>-13</v>
      </c>
      <c r="AN2137">
        <v>240</v>
      </c>
      <c r="AO2137">
        <v>30</v>
      </c>
      <c r="AP2137">
        <v>28</v>
      </c>
      <c r="AQ2137">
        <v>35</v>
      </c>
      <c r="AR2137">
        <v>37</v>
      </c>
      <c r="AS2137">
        <v>5</v>
      </c>
      <c r="AT2137">
        <v>21</v>
      </c>
      <c r="AU2137">
        <v>19</v>
      </c>
      <c r="AV2137">
        <v>44</v>
      </c>
      <c r="AW2137">
        <f t="shared" si="406"/>
        <v>2</v>
      </c>
      <c r="AX2137">
        <f t="shared" si="407"/>
        <v>46</v>
      </c>
      <c r="AY2137" t="s">
        <v>102</v>
      </c>
      <c r="AZ2137" s="1">
        <v>45985.833333333336</v>
      </c>
      <c r="BA2137" s="1">
        <v>45985</v>
      </c>
      <c r="BB2137">
        <v>11</v>
      </c>
      <c r="BC2137" t="s">
        <v>124</v>
      </c>
      <c r="BD2137">
        <v>2025</v>
      </c>
    </row>
    <row r="2138" spans="1:56" x14ac:dyDescent="0.25">
      <c r="A2138">
        <v>22500285</v>
      </c>
      <c r="B2138" t="s">
        <v>55</v>
      </c>
      <c r="C2138" t="s">
        <v>56</v>
      </c>
      <c r="D2138">
        <v>1610612752</v>
      </c>
      <c r="E2138" t="str">
        <f t="shared" si="396"/>
        <v>161061275222500285</v>
      </c>
      <c r="F2138" t="s">
        <v>117</v>
      </c>
      <c r="G2138" t="s">
        <v>118</v>
      </c>
      <c r="H2138">
        <v>1610612751</v>
      </c>
      <c r="I2138" s="4" t="str">
        <f t="shared" si="397"/>
        <v>161061275122500285</v>
      </c>
      <c r="J2138">
        <v>0</v>
      </c>
      <c r="K2138">
        <v>1</v>
      </c>
      <c r="L2138">
        <v>113</v>
      </c>
      <c r="M2138">
        <v>100</v>
      </c>
      <c r="N2138">
        <v>28</v>
      </c>
      <c r="O2138">
        <v>6</v>
      </c>
      <c r="P2138">
        <v>6</v>
      </c>
      <c r="Q2138" s="2">
        <f t="shared" si="398"/>
        <v>0.60004248088360235</v>
      </c>
      <c r="R2138" s="3">
        <f t="shared" si="399"/>
        <v>77.16</v>
      </c>
      <c r="S2138" s="3">
        <f t="shared" si="400"/>
        <v>76.319999999999993</v>
      </c>
      <c r="T2138" s="3">
        <f t="shared" si="401"/>
        <v>146.44893727319857</v>
      </c>
      <c r="U2138" s="3">
        <f t="shared" si="402"/>
        <v>131.02725366876311</v>
      </c>
      <c r="V2138" s="3">
        <f t="shared" si="403"/>
        <v>15.421683604435458</v>
      </c>
      <c r="W2138" s="2">
        <f t="shared" si="404"/>
        <v>3.5</v>
      </c>
      <c r="X2138">
        <v>88</v>
      </c>
      <c r="Y2138">
        <v>45</v>
      </c>
      <c r="Z2138" s="2">
        <v>0.51100000000000001</v>
      </c>
      <c r="AA2138">
        <v>35</v>
      </c>
      <c r="AB2138">
        <v>12</v>
      </c>
      <c r="AC2138">
        <f t="shared" si="405"/>
        <v>36</v>
      </c>
      <c r="AD2138" s="2">
        <v>0.34300000000000003</v>
      </c>
      <c r="AE2138">
        <v>14</v>
      </c>
      <c r="AF2138">
        <v>11</v>
      </c>
      <c r="AG2138" s="2">
        <v>0.78600000000000003</v>
      </c>
      <c r="AH2138">
        <v>34</v>
      </c>
      <c r="AI2138">
        <v>9</v>
      </c>
      <c r="AJ2138">
        <v>43</v>
      </c>
      <c r="AK2138">
        <v>21</v>
      </c>
      <c r="AL2138">
        <v>8</v>
      </c>
      <c r="AM2138">
        <v>13</v>
      </c>
      <c r="AN2138">
        <v>240</v>
      </c>
      <c r="AO2138">
        <v>24</v>
      </c>
      <c r="AP2138">
        <v>27</v>
      </c>
      <c r="AQ2138">
        <v>38</v>
      </c>
      <c r="AR2138">
        <v>24</v>
      </c>
      <c r="AS2138">
        <v>19</v>
      </c>
      <c r="AT2138">
        <v>10</v>
      </c>
      <c r="AU2138">
        <v>14</v>
      </c>
      <c r="AV2138">
        <v>52</v>
      </c>
      <c r="AW2138">
        <f t="shared" si="406"/>
        <v>14</v>
      </c>
      <c r="AX2138">
        <f t="shared" si="407"/>
        <v>66</v>
      </c>
      <c r="AY2138" t="s">
        <v>102</v>
      </c>
      <c r="AZ2138" s="1">
        <v>45985.8125</v>
      </c>
      <c r="BA2138" s="1">
        <v>45985</v>
      </c>
      <c r="BB2138">
        <v>11</v>
      </c>
      <c r="BC2138" t="s">
        <v>124</v>
      </c>
      <c r="BD2138">
        <v>2025</v>
      </c>
    </row>
    <row r="2139" spans="1:56" x14ac:dyDescent="0.25">
      <c r="A2139">
        <v>22500285</v>
      </c>
      <c r="B2139" t="s">
        <v>117</v>
      </c>
      <c r="C2139" t="s">
        <v>118</v>
      </c>
      <c r="D2139">
        <v>1610612751</v>
      </c>
      <c r="E2139" t="str">
        <f t="shared" si="396"/>
        <v>161061275122500285</v>
      </c>
      <c r="F2139" t="s">
        <v>55</v>
      </c>
      <c r="G2139" t="s">
        <v>56</v>
      </c>
      <c r="H2139">
        <v>1610612752</v>
      </c>
      <c r="I2139" s="4" t="str">
        <f t="shared" si="397"/>
        <v>161061275222500285</v>
      </c>
      <c r="J2139">
        <v>1</v>
      </c>
      <c r="K2139">
        <v>0</v>
      </c>
      <c r="L2139">
        <v>100</v>
      </c>
      <c r="M2139">
        <v>113</v>
      </c>
      <c r="N2139">
        <v>19</v>
      </c>
      <c r="O2139">
        <v>1</v>
      </c>
      <c r="P2139">
        <v>5</v>
      </c>
      <c r="Q2139" s="2">
        <f t="shared" si="398"/>
        <v>0.50342327829238831</v>
      </c>
      <c r="R2139" s="3">
        <f t="shared" si="399"/>
        <v>76.319999999999993</v>
      </c>
      <c r="S2139" s="3">
        <f t="shared" si="400"/>
        <v>77.16</v>
      </c>
      <c r="T2139" s="3">
        <f t="shared" si="401"/>
        <v>131.02725366876311</v>
      </c>
      <c r="U2139" s="3">
        <f t="shared" si="402"/>
        <v>146.44893727319857</v>
      </c>
      <c r="V2139" s="3">
        <f t="shared" si="403"/>
        <v>-15.421683604435458</v>
      </c>
      <c r="W2139" s="2">
        <f t="shared" si="404"/>
        <v>1.9</v>
      </c>
      <c r="X2139">
        <v>87</v>
      </c>
      <c r="Y2139">
        <v>33</v>
      </c>
      <c r="Z2139" s="2">
        <v>0.379</v>
      </c>
      <c r="AA2139">
        <v>48</v>
      </c>
      <c r="AB2139">
        <v>14</v>
      </c>
      <c r="AC2139">
        <f t="shared" si="405"/>
        <v>42</v>
      </c>
      <c r="AD2139" s="2">
        <v>0.29199999999999998</v>
      </c>
      <c r="AE2139">
        <v>28</v>
      </c>
      <c r="AF2139">
        <v>20</v>
      </c>
      <c r="AG2139" s="2">
        <v>0.71399999999999997</v>
      </c>
      <c r="AH2139">
        <v>31</v>
      </c>
      <c r="AI2139">
        <v>13</v>
      </c>
      <c r="AJ2139">
        <v>44</v>
      </c>
      <c r="AK2139">
        <v>14</v>
      </c>
      <c r="AL2139">
        <v>10</v>
      </c>
      <c r="AM2139">
        <v>-13</v>
      </c>
      <c r="AN2139">
        <v>240</v>
      </c>
      <c r="AO2139">
        <v>26</v>
      </c>
      <c r="AP2139">
        <v>22</v>
      </c>
      <c r="AQ2139">
        <v>27</v>
      </c>
      <c r="AR2139">
        <v>25</v>
      </c>
      <c r="AS2139">
        <v>5</v>
      </c>
      <c r="AT2139">
        <v>11</v>
      </c>
      <c r="AU2139">
        <v>10</v>
      </c>
      <c r="AV2139">
        <v>30</v>
      </c>
      <c r="AW2139">
        <f t="shared" si="406"/>
        <v>8</v>
      </c>
      <c r="AX2139">
        <f t="shared" si="407"/>
        <v>38</v>
      </c>
      <c r="AY2139" t="s">
        <v>102</v>
      </c>
      <c r="AZ2139" s="1">
        <v>45985.8125</v>
      </c>
      <c r="BA2139" s="1">
        <v>45985</v>
      </c>
      <c r="BB2139">
        <v>11</v>
      </c>
      <c r="BC2139" t="s">
        <v>124</v>
      </c>
      <c r="BD2139">
        <v>2025</v>
      </c>
    </row>
    <row r="2140" spans="1:56" x14ac:dyDescent="0.25">
      <c r="A2140">
        <v>22500286</v>
      </c>
      <c r="B2140" t="s">
        <v>98</v>
      </c>
      <c r="C2140" t="s">
        <v>99</v>
      </c>
      <c r="D2140">
        <v>1610612742</v>
      </c>
      <c r="E2140" t="str">
        <f t="shared" si="396"/>
        <v>161061274222500286</v>
      </c>
      <c r="F2140" t="s">
        <v>96</v>
      </c>
      <c r="G2140" t="s">
        <v>97</v>
      </c>
      <c r="H2140">
        <v>1610612748</v>
      </c>
      <c r="I2140" s="4" t="str">
        <f t="shared" si="397"/>
        <v>161061274822500286</v>
      </c>
      <c r="J2140">
        <v>0</v>
      </c>
      <c r="K2140">
        <v>0</v>
      </c>
      <c r="L2140">
        <v>102</v>
      </c>
      <c r="M2140">
        <v>106</v>
      </c>
      <c r="N2140">
        <v>22</v>
      </c>
      <c r="O2140">
        <v>5</v>
      </c>
      <c r="P2140">
        <v>8</v>
      </c>
      <c r="Q2140" s="2">
        <f t="shared" si="398"/>
        <v>0.49019607843137253</v>
      </c>
      <c r="R2140" s="3">
        <f t="shared" si="399"/>
        <v>73.040000000000006</v>
      </c>
      <c r="S2140" s="3">
        <f t="shared" si="400"/>
        <v>77.56</v>
      </c>
      <c r="T2140" s="3">
        <f t="shared" si="401"/>
        <v>139.64950711938661</v>
      </c>
      <c r="U2140" s="3">
        <f t="shared" si="402"/>
        <v>136.66838576585869</v>
      </c>
      <c r="V2140" s="3">
        <f t="shared" si="403"/>
        <v>2.9811213535279251</v>
      </c>
      <c r="W2140" s="2">
        <f t="shared" si="404"/>
        <v>1.375</v>
      </c>
      <c r="X2140">
        <v>97</v>
      </c>
      <c r="Y2140">
        <v>38</v>
      </c>
      <c r="Z2140" s="2">
        <v>0.39200000000000002</v>
      </c>
      <c r="AA2140">
        <v>40</v>
      </c>
      <c r="AB2140">
        <v>12</v>
      </c>
      <c r="AC2140">
        <f t="shared" si="405"/>
        <v>36</v>
      </c>
      <c r="AD2140" s="2">
        <v>0.3</v>
      </c>
      <c r="AE2140">
        <v>16</v>
      </c>
      <c r="AF2140">
        <v>14</v>
      </c>
      <c r="AG2140" s="2">
        <v>0.875</v>
      </c>
      <c r="AH2140">
        <v>35</v>
      </c>
      <c r="AI2140">
        <v>15</v>
      </c>
      <c r="AJ2140">
        <v>50</v>
      </c>
      <c r="AK2140">
        <v>19</v>
      </c>
      <c r="AL2140">
        <v>16</v>
      </c>
      <c r="AM2140">
        <v>-4</v>
      </c>
      <c r="AN2140">
        <v>240</v>
      </c>
      <c r="AO2140">
        <v>19</v>
      </c>
      <c r="AP2140">
        <v>25</v>
      </c>
      <c r="AQ2140">
        <v>28</v>
      </c>
      <c r="AR2140">
        <v>30</v>
      </c>
      <c r="AS2140">
        <v>5</v>
      </c>
      <c r="AT2140">
        <v>18</v>
      </c>
      <c r="AU2140">
        <v>15</v>
      </c>
      <c r="AV2140">
        <v>52</v>
      </c>
      <c r="AW2140">
        <f t="shared" si="406"/>
        <v>0</v>
      </c>
      <c r="AX2140">
        <f t="shared" si="407"/>
        <v>52</v>
      </c>
      <c r="AY2140" t="s">
        <v>102</v>
      </c>
      <c r="AZ2140" s="1">
        <v>45985.8125</v>
      </c>
      <c r="BA2140" s="1">
        <v>45985</v>
      </c>
      <c r="BB2140">
        <v>11</v>
      </c>
      <c r="BC2140" t="s">
        <v>124</v>
      </c>
      <c r="BD2140">
        <v>2025</v>
      </c>
    </row>
    <row r="2141" spans="1:56" x14ac:dyDescent="0.25">
      <c r="A2141">
        <v>22500286</v>
      </c>
      <c r="B2141" t="s">
        <v>96</v>
      </c>
      <c r="C2141" t="s">
        <v>97</v>
      </c>
      <c r="D2141">
        <v>1610612748</v>
      </c>
      <c r="E2141" t="str">
        <f t="shared" si="396"/>
        <v>161061274822500286</v>
      </c>
      <c r="F2141" t="s">
        <v>98</v>
      </c>
      <c r="G2141" t="s">
        <v>99</v>
      </c>
      <c r="H2141">
        <v>1610612742</v>
      </c>
      <c r="I2141" s="4" t="str">
        <f t="shared" si="397"/>
        <v>161061274222500286</v>
      </c>
      <c r="J2141">
        <v>1</v>
      </c>
      <c r="K2141">
        <v>1</v>
      </c>
      <c r="L2141">
        <v>106</v>
      </c>
      <c r="M2141">
        <v>102</v>
      </c>
      <c r="N2141">
        <v>22</v>
      </c>
      <c r="O2141">
        <v>7</v>
      </c>
      <c r="P2141">
        <v>8</v>
      </c>
      <c r="Q2141" s="2">
        <f t="shared" si="398"/>
        <v>0.50688599846977811</v>
      </c>
      <c r="R2141" s="3">
        <f t="shared" si="399"/>
        <v>77.56</v>
      </c>
      <c r="S2141" s="3">
        <f t="shared" si="400"/>
        <v>73.040000000000006</v>
      </c>
      <c r="T2141" s="3">
        <f t="shared" si="401"/>
        <v>136.66838576585869</v>
      </c>
      <c r="U2141" s="3">
        <f t="shared" si="402"/>
        <v>139.64950711938661</v>
      </c>
      <c r="V2141" s="3">
        <f t="shared" si="403"/>
        <v>-2.9811213535279251</v>
      </c>
      <c r="W2141" s="2">
        <f t="shared" si="404"/>
        <v>1.6923076923076923</v>
      </c>
      <c r="X2141">
        <v>94</v>
      </c>
      <c r="Y2141">
        <v>42</v>
      </c>
      <c r="Z2141" s="2">
        <v>0.44700000000000001</v>
      </c>
      <c r="AA2141">
        <v>27</v>
      </c>
      <c r="AB2141">
        <v>5</v>
      </c>
      <c r="AC2141">
        <f t="shared" si="405"/>
        <v>15</v>
      </c>
      <c r="AD2141" s="2">
        <v>0.185</v>
      </c>
      <c r="AE2141">
        <v>24</v>
      </c>
      <c r="AF2141">
        <v>17</v>
      </c>
      <c r="AG2141" s="2">
        <v>0.70799999999999996</v>
      </c>
      <c r="AH2141">
        <v>39</v>
      </c>
      <c r="AI2141">
        <v>14</v>
      </c>
      <c r="AJ2141">
        <v>53</v>
      </c>
      <c r="AK2141">
        <v>16</v>
      </c>
      <c r="AL2141">
        <v>13</v>
      </c>
      <c r="AM2141">
        <v>4</v>
      </c>
      <c r="AN2141">
        <v>240</v>
      </c>
      <c r="AO2141">
        <v>20</v>
      </c>
      <c r="AP2141">
        <v>32</v>
      </c>
      <c r="AQ2141">
        <v>28</v>
      </c>
      <c r="AR2141">
        <v>26</v>
      </c>
      <c r="AS2141">
        <v>13</v>
      </c>
      <c r="AT2141">
        <v>17</v>
      </c>
      <c r="AU2141">
        <v>18</v>
      </c>
      <c r="AV2141">
        <v>64</v>
      </c>
      <c r="AW2141">
        <f t="shared" si="406"/>
        <v>10</v>
      </c>
      <c r="AX2141">
        <f t="shared" si="407"/>
        <v>74</v>
      </c>
      <c r="AY2141" t="s">
        <v>102</v>
      </c>
      <c r="AZ2141" s="1">
        <v>45985.8125</v>
      </c>
      <c r="BA2141" s="1">
        <v>45985</v>
      </c>
      <c r="BB2141">
        <v>11</v>
      </c>
      <c r="BC2141" t="s">
        <v>124</v>
      </c>
      <c r="BD2141">
        <v>2025</v>
      </c>
    </row>
    <row r="2142" spans="1:56" x14ac:dyDescent="0.25">
      <c r="A2142">
        <v>22500283</v>
      </c>
      <c r="B2142" t="s">
        <v>64</v>
      </c>
      <c r="C2142" t="s">
        <v>65</v>
      </c>
      <c r="D2142">
        <v>1610612765</v>
      </c>
      <c r="E2142" t="str">
        <f t="shared" si="396"/>
        <v>161061276522500283</v>
      </c>
      <c r="F2142" t="s">
        <v>113</v>
      </c>
      <c r="G2142" t="s">
        <v>114</v>
      </c>
      <c r="H2142">
        <v>1610612754</v>
      </c>
      <c r="I2142" s="4" t="str">
        <f t="shared" si="397"/>
        <v>161061275422500283</v>
      </c>
      <c r="J2142">
        <v>0</v>
      </c>
      <c r="K2142">
        <v>1</v>
      </c>
      <c r="L2142">
        <v>122</v>
      </c>
      <c r="M2142">
        <v>117</v>
      </c>
      <c r="N2142">
        <v>24</v>
      </c>
      <c r="O2142">
        <v>4</v>
      </c>
      <c r="P2142">
        <v>8</v>
      </c>
      <c r="Q2142" s="2">
        <f t="shared" si="398"/>
        <v>0.60829676904666929</v>
      </c>
      <c r="R2142" s="3">
        <f t="shared" si="399"/>
        <v>71.28</v>
      </c>
      <c r="S2142" s="3">
        <f t="shared" si="400"/>
        <v>78.960000000000008</v>
      </c>
      <c r="T2142" s="3">
        <f t="shared" si="401"/>
        <v>171.15600448933782</v>
      </c>
      <c r="U2142" s="3">
        <f t="shared" si="402"/>
        <v>148.17629179331306</v>
      </c>
      <c r="V2142" s="3">
        <f t="shared" si="403"/>
        <v>22.979712696024762</v>
      </c>
      <c r="W2142" s="2">
        <f t="shared" si="404"/>
        <v>1.6</v>
      </c>
      <c r="X2142">
        <v>84</v>
      </c>
      <c r="Y2142">
        <v>42</v>
      </c>
      <c r="Z2142" s="2">
        <v>0.5</v>
      </c>
      <c r="AA2142">
        <v>25</v>
      </c>
      <c r="AB2142">
        <v>9</v>
      </c>
      <c r="AC2142">
        <f t="shared" si="405"/>
        <v>27</v>
      </c>
      <c r="AD2142" s="2">
        <v>0.36</v>
      </c>
      <c r="AE2142">
        <v>37</v>
      </c>
      <c r="AF2142">
        <v>29</v>
      </c>
      <c r="AG2142" s="2">
        <v>0.78400000000000003</v>
      </c>
      <c r="AH2142">
        <v>31</v>
      </c>
      <c r="AI2142">
        <v>14</v>
      </c>
      <c r="AJ2142">
        <v>45</v>
      </c>
      <c r="AK2142">
        <v>27</v>
      </c>
      <c r="AL2142">
        <v>15</v>
      </c>
      <c r="AM2142">
        <v>5</v>
      </c>
      <c r="AN2142">
        <v>240</v>
      </c>
      <c r="AO2142">
        <v>35</v>
      </c>
      <c r="AP2142">
        <v>36</v>
      </c>
      <c r="AQ2142">
        <v>30</v>
      </c>
      <c r="AR2142">
        <v>21</v>
      </c>
      <c r="AS2142">
        <v>19</v>
      </c>
      <c r="AT2142">
        <v>15</v>
      </c>
      <c r="AU2142">
        <v>18</v>
      </c>
      <c r="AV2142">
        <v>58</v>
      </c>
      <c r="AW2142">
        <f t="shared" si="406"/>
        <v>8</v>
      </c>
      <c r="AX2142">
        <f t="shared" si="407"/>
        <v>66</v>
      </c>
      <c r="AY2142" t="s">
        <v>102</v>
      </c>
      <c r="AZ2142" s="1">
        <v>45985.791666666664</v>
      </c>
      <c r="BA2142" s="1">
        <v>45985</v>
      </c>
      <c r="BB2142">
        <v>11</v>
      </c>
      <c r="BC2142" t="s">
        <v>124</v>
      </c>
      <c r="BD2142">
        <v>2025</v>
      </c>
    </row>
    <row r="2143" spans="1:56" x14ac:dyDescent="0.25">
      <c r="A2143">
        <v>22500283</v>
      </c>
      <c r="B2143" t="s">
        <v>113</v>
      </c>
      <c r="C2143" t="s">
        <v>114</v>
      </c>
      <c r="D2143">
        <v>1610612754</v>
      </c>
      <c r="E2143" t="str">
        <f t="shared" si="396"/>
        <v>161061275422500283</v>
      </c>
      <c r="F2143" t="s">
        <v>64</v>
      </c>
      <c r="G2143" t="s">
        <v>65</v>
      </c>
      <c r="H2143">
        <v>1610612765</v>
      </c>
      <c r="I2143" s="4" t="str">
        <f t="shared" si="397"/>
        <v>161061276522500283</v>
      </c>
      <c r="J2143">
        <v>1</v>
      </c>
      <c r="K2143">
        <v>0</v>
      </c>
      <c r="L2143">
        <v>117</v>
      </c>
      <c r="M2143">
        <v>122</v>
      </c>
      <c r="N2143">
        <v>22</v>
      </c>
      <c r="O2143">
        <v>4</v>
      </c>
      <c r="P2143">
        <v>11</v>
      </c>
      <c r="Q2143" s="2">
        <f t="shared" si="398"/>
        <v>0.60334158415841577</v>
      </c>
      <c r="R2143" s="3">
        <f t="shared" si="399"/>
        <v>78.960000000000008</v>
      </c>
      <c r="S2143" s="3">
        <f t="shared" si="400"/>
        <v>71.28</v>
      </c>
      <c r="T2143" s="3">
        <f t="shared" si="401"/>
        <v>148.17629179331306</v>
      </c>
      <c r="U2143" s="3">
        <f t="shared" si="402"/>
        <v>171.15600448933782</v>
      </c>
      <c r="V2143" s="3">
        <f t="shared" si="403"/>
        <v>-22.979712696024762</v>
      </c>
      <c r="W2143" s="2">
        <f t="shared" si="404"/>
        <v>1.6923076923076923</v>
      </c>
      <c r="X2143">
        <v>82</v>
      </c>
      <c r="Y2143">
        <v>39</v>
      </c>
      <c r="Z2143" s="2">
        <v>0.47599999999999998</v>
      </c>
      <c r="AA2143">
        <v>31</v>
      </c>
      <c r="AB2143">
        <v>13</v>
      </c>
      <c r="AC2143">
        <f t="shared" si="405"/>
        <v>39</v>
      </c>
      <c r="AD2143" s="2">
        <v>0.41899999999999998</v>
      </c>
      <c r="AE2143">
        <v>34</v>
      </c>
      <c r="AF2143">
        <v>26</v>
      </c>
      <c r="AG2143" s="2">
        <v>0.76500000000000001</v>
      </c>
      <c r="AH2143">
        <v>25</v>
      </c>
      <c r="AI2143">
        <v>5</v>
      </c>
      <c r="AJ2143">
        <v>30</v>
      </c>
      <c r="AK2143">
        <v>27</v>
      </c>
      <c r="AL2143">
        <v>13</v>
      </c>
      <c r="AM2143">
        <v>-5</v>
      </c>
      <c r="AN2143">
        <v>240</v>
      </c>
      <c r="AO2143">
        <v>32</v>
      </c>
      <c r="AP2143">
        <v>23</v>
      </c>
      <c r="AQ2143">
        <v>33</v>
      </c>
      <c r="AR2143">
        <v>29</v>
      </c>
      <c r="AS2143">
        <v>2</v>
      </c>
      <c r="AT2143">
        <v>11</v>
      </c>
      <c r="AU2143">
        <v>26</v>
      </c>
      <c r="AV2143">
        <v>44</v>
      </c>
      <c r="AW2143">
        <f t="shared" si="406"/>
        <v>8</v>
      </c>
      <c r="AX2143">
        <f t="shared" si="407"/>
        <v>52</v>
      </c>
      <c r="AY2143" t="s">
        <v>102</v>
      </c>
      <c r="AZ2143" s="1">
        <v>45985.791666666664</v>
      </c>
      <c r="BA2143" s="1">
        <v>45985</v>
      </c>
      <c r="BB2143">
        <v>11</v>
      </c>
      <c r="BC2143" t="s">
        <v>124</v>
      </c>
      <c r="BD2143">
        <v>2025</v>
      </c>
    </row>
    <row r="2144" spans="1:56" x14ac:dyDescent="0.25">
      <c r="A2144">
        <v>22500284</v>
      </c>
      <c r="B2144" t="s">
        <v>72</v>
      </c>
      <c r="C2144" t="s">
        <v>73</v>
      </c>
      <c r="D2144">
        <v>1610612761</v>
      </c>
      <c r="E2144" t="str">
        <f t="shared" si="396"/>
        <v>161061276122500284</v>
      </c>
      <c r="F2144" t="s">
        <v>62</v>
      </c>
      <c r="G2144" t="s">
        <v>63</v>
      </c>
      <c r="H2144">
        <v>1610612739</v>
      </c>
      <c r="I2144" s="4" t="str">
        <f t="shared" si="397"/>
        <v>161061273922500284</v>
      </c>
      <c r="J2144">
        <v>1</v>
      </c>
      <c r="K2144">
        <v>1</v>
      </c>
      <c r="L2144">
        <v>110</v>
      </c>
      <c r="M2144">
        <v>99</v>
      </c>
      <c r="N2144">
        <v>28</v>
      </c>
      <c r="O2144">
        <v>1</v>
      </c>
      <c r="P2144">
        <v>8</v>
      </c>
      <c r="Q2144" s="2">
        <f t="shared" si="398"/>
        <v>0.56168300653594772</v>
      </c>
      <c r="R2144" s="3">
        <f t="shared" si="399"/>
        <v>72.92</v>
      </c>
      <c r="S2144" s="3">
        <f t="shared" si="400"/>
        <v>76.72</v>
      </c>
      <c r="T2144" s="3">
        <f t="shared" si="401"/>
        <v>150.85024684585849</v>
      </c>
      <c r="U2144" s="3">
        <f t="shared" si="402"/>
        <v>129.04066736183523</v>
      </c>
      <c r="V2144" s="3">
        <f t="shared" si="403"/>
        <v>21.80957948402326</v>
      </c>
      <c r="W2144" s="2">
        <f t="shared" si="404"/>
        <v>1.8666666666666667</v>
      </c>
      <c r="X2144">
        <v>90</v>
      </c>
      <c r="Y2144">
        <v>44</v>
      </c>
      <c r="Z2144" s="2">
        <v>0.48899999999999999</v>
      </c>
      <c r="AA2144">
        <v>36</v>
      </c>
      <c r="AB2144">
        <v>10</v>
      </c>
      <c r="AC2144">
        <f t="shared" si="405"/>
        <v>30</v>
      </c>
      <c r="AD2144" s="2">
        <v>0.27800000000000002</v>
      </c>
      <c r="AE2144">
        <v>18</v>
      </c>
      <c r="AF2144">
        <v>12</v>
      </c>
      <c r="AG2144" s="2">
        <v>0.66700000000000004</v>
      </c>
      <c r="AH2144">
        <v>41</v>
      </c>
      <c r="AI2144">
        <v>10</v>
      </c>
      <c r="AJ2144">
        <v>51</v>
      </c>
      <c r="AK2144">
        <v>14</v>
      </c>
      <c r="AL2144">
        <v>15</v>
      </c>
      <c r="AM2144">
        <v>11</v>
      </c>
      <c r="AN2144">
        <v>240</v>
      </c>
      <c r="AO2144">
        <v>29</v>
      </c>
      <c r="AP2144">
        <v>28</v>
      </c>
      <c r="AQ2144">
        <v>31</v>
      </c>
      <c r="AR2144">
        <v>22</v>
      </c>
      <c r="AS2144">
        <v>14</v>
      </c>
      <c r="AT2144">
        <v>22</v>
      </c>
      <c r="AU2144">
        <v>13</v>
      </c>
      <c r="AV2144">
        <v>48</v>
      </c>
      <c r="AW2144">
        <f t="shared" si="406"/>
        <v>20</v>
      </c>
      <c r="AX2144">
        <f t="shared" si="407"/>
        <v>68</v>
      </c>
      <c r="AY2144" t="s">
        <v>102</v>
      </c>
      <c r="AZ2144" s="1">
        <v>45985.791666666664</v>
      </c>
      <c r="BA2144" s="1">
        <v>45985</v>
      </c>
      <c r="BB2144">
        <v>11</v>
      </c>
      <c r="BC2144" t="s">
        <v>124</v>
      </c>
      <c r="BD2144">
        <v>2025</v>
      </c>
    </row>
    <row r="2145" spans="1:56" x14ac:dyDescent="0.25">
      <c r="A2145">
        <v>22500284</v>
      </c>
      <c r="B2145" t="s">
        <v>62</v>
      </c>
      <c r="C2145" t="s">
        <v>63</v>
      </c>
      <c r="D2145">
        <v>1610612739</v>
      </c>
      <c r="E2145" t="str">
        <f t="shared" si="396"/>
        <v>161061273922500284</v>
      </c>
      <c r="F2145" t="s">
        <v>72</v>
      </c>
      <c r="G2145" t="s">
        <v>73</v>
      </c>
      <c r="H2145">
        <v>1610612761</v>
      </c>
      <c r="I2145" s="4" t="str">
        <f t="shared" si="397"/>
        <v>161061276122500284</v>
      </c>
      <c r="J2145">
        <v>0</v>
      </c>
      <c r="K2145">
        <v>0</v>
      </c>
      <c r="L2145">
        <v>99</v>
      </c>
      <c r="M2145">
        <v>110</v>
      </c>
      <c r="N2145">
        <v>27</v>
      </c>
      <c r="O2145">
        <v>4</v>
      </c>
      <c r="P2145">
        <v>11</v>
      </c>
      <c r="Q2145" s="2">
        <f t="shared" si="398"/>
        <v>0.53386540120793791</v>
      </c>
      <c r="R2145" s="3">
        <f t="shared" si="399"/>
        <v>76.72</v>
      </c>
      <c r="S2145" s="3">
        <f t="shared" si="400"/>
        <v>72.92</v>
      </c>
      <c r="T2145" s="3">
        <f t="shared" si="401"/>
        <v>129.04066736183523</v>
      </c>
      <c r="U2145" s="3">
        <f t="shared" si="402"/>
        <v>150.85024684585849</v>
      </c>
      <c r="V2145" s="3">
        <f t="shared" si="403"/>
        <v>-21.80957948402326</v>
      </c>
      <c r="W2145" s="2">
        <f t="shared" si="404"/>
        <v>2.25</v>
      </c>
      <c r="X2145">
        <v>87</v>
      </c>
      <c r="Y2145">
        <v>36</v>
      </c>
      <c r="Z2145" s="2">
        <v>0.41399999999999998</v>
      </c>
      <c r="AA2145">
        <v>48</v>
      </c>
      <c r="AB2145">
        <v>14</v>
      </c>
      <c r="AC2145">
        <f t="shared" si="405"/>
        <v>42</v>
      </c>
      <c r="AD2145" s="2">
        <v>0.29199999999999998</v>
      </c>
      <c r="AE2145">
        <v>13</v>
      </c>
      <c r="AF2145">
        <v>13</v>
      </c>
      <c r="AG2145" s="2">
        <v>1</v>
      </c>
      <c r="AH2145">
        <v>33</v>
      </c>
      <c r="AI2145">
        <v>4</v>
      </c>
      <c r="AJ2145">
        <v>37</v>
      </c>
      <c r="AK2145">
        <v>13</v>
      </c>
      <c r="AL2145">
        <v>12</v>
      </c>
      <c r="AM2145">
        <v>-11</v>
      </c>
      <c r="AN2145">
        <v>240</v>
      </c>
      <c r="AO2145">
        <v>32</v>
      </c>
      <c r="AP2145">
        <v>22</v>
      </c>
      <c r="AQ2145">
        <v>22</v>
      </c>
      <c r="AR2145">
        <v>23</v>
      </c>
      <c r="AS2145">
        <v>8</v>
      </c>
      <c r="AT2145">
        <v>21</v>
      </c>
      <c r="AU2145">
        <v>21</v>
      </c>
      <c r="AV2145">
        <v>42</v>
      </c>
      <c r="AW2145">
        <f t="shared" si="406"/>
        <v>2</v>
      </c>
      <c r="AX2145">
        <f t="shared" si="407"/>
        <v>44</v>
      </c>
      <c r="AY2145" t="s">
        <v>102</v>
      </c>
      <c r="AZ2145" s="1">
        <v>45985.791666666664</v>
      </c>
      <c r="BA2145" s="1">
        <v>45985</v>
      </c>
      <c r="BB2145">
        <v>11</v>
      </c>
      <c r="BC2145" t="s">
        <v>124</v>
      </c>
      <c r="BD2145">
        <v>2025</v>
      </c>
    </row>
    <row r="2146" spans="1:56" x14ac:dyDescent="0.25">
      <c r="A2146">
        <v>22500281</v>
      </c>
      <c r="B2146" t="s">
        <v>87</v>
      </c>
      <c r="C2146" t="s">
        <v>88</v>
      </c>
      <c r="D2146">
        <v>1610612756</v>
      </c>
      <c r="E2146" t="str">
        <f t="shared" si="396"/>
        <v>161061275622500281</v>
      </c>
      <c r="F2146" t="s">
        <v>53</v>
      </c>
      <c r="G2146" t="s">
        <v>54</v>
      </c>
      <c r="H2146">
        <v>1610612759</v>
      </c>
      <c r="I2146" s="4" t="str">
        <f t="shared" si="397"/>
        <v>161061275922500281</v>
      </c>
      <c r="J2146">
        <v>1</v>
      </c>
      <c r="K2146">
        <v>1</v>
      </c>
      <c r="L2146">
        <v>111</v>
      </c>
      <c r="M2146">
        <v>102</v>
      </c>
      <c r="N2146">
        <v>27</v>
      </c>
      <c r="O2146">
        <v>6</v>
      </c>
      <c r="P2146">
        <v>10</v>
      </c>
      <c r="Q2146" s="2">
        <f t="shared" si="398"/>
        <v>0.53344867358708181</v>
      </c>
      <c r="R2146" s="3">
        <f t="shared" si="399"/>
        <v>87.04</v>
      </c>
      <c r="S2146" s="3">
        <f t="shared" si="400"/>
        <v>58.960000000000008</v>
      </c>
      <c r="T2146" s="3">
        <f t="shared" si="401"/>
        <v>127.52757352941175</v>
      </c>
      <c r="U2146" s="3">
        <f t="shared" si="402"/>
        <v>172.99864314789687</v>
      </c>
      <c r="V2146" s="3">
        <f t="shared" si="403"/>
        <v>-45.471069618485117</v>
      </c>
      <c r="W2146" s="2">
        <f t="shared" si="404"/>
        <v>4.5</v>
      </c>
      <c r="X2146">
        <v>97</v>
      </c>
      <c r="Y2146">
        <v>43</v>
      </c>
      <c r="Z2146" s="2">
        <v>0.443</v>
      </c>
      <c r="AA2146">
        <v>38</v>
      </c>
      <c r="AB2146">
        <v>14</v>
      </c>
      <c r="AC2146">
        <f t="shared" si="405"/>
        <v>42</v>
      </c>
      <c r="AD2146" s="2">
        <v>0.36799999999999999</v>
      </c>
      <c r="AE2146">
        <v>16</v>
      </c>
      <c r="AF2146">
        <v>11</v>
      </c>
      <c r="AG2146" s="2">
        <v>0.68799999999999994</v>
      </c>
      <c r="AH2146">
        <v>32</v>
      </c>
      <c r="AI2146">
        <v>11</v>
      </c>
      <c r="AJ2146">
        <v>43</v>
      </c>
      <c r="AK2146">
        <v>23</v>
      </c>
      <c r="AL2146">
        <v>6</v>
      </c>
      <c r="AM2146">
        <v>9</v>
      </c>
      <c r="AN2146">
        <v>240</v>
      </c>
      <c r="AO2146">
        <v>25</v>
      </c>
      <c r="AP2146">
        <v>24</v>
      </c>
      <c r="AQ2146">
        <v>37</v>
      </c>
      <c r="AR2146">
        <v>25</v>
      </c>
      <c r="AS2146">
        <v>13</v>
      </c>
      <c r="AT2146">
        <v>11</v>
      </c>
      <c r="AU2146">
        <v>14</v>
      </c>
      <c r="AV2146">
        <v>44</v>
      </c>
      <c r="AW2146">
        <f t="shared" si="406"/>
        <v>14</v>
      </c>
      <c r="AX2146">
        <f t="shared" si="407"/>
        <v>58</v>
      </c>
      <c r="AY2146" t="s">
        <v>102</v>
      </c>
      <c r="AZ2146" s="1">
        <v>45984.833333333336</v>
      </c>
      <c r="BA2146" s="1">
        <v>45984</v>
      </c>
      <c r="BB2146">
        <v>11</v>
      </c>
      <c r="BC2146" t="s">
        <v>124</v>
      </c>
      <c r="BD2146">
        <v>2025</v>
      </c>
    </row>
    <row r="2147" spans="1:56" x14ac:dyDescent="0.25">
      <c r="A2147">
        <v>22500281</v>
      </c>
      <c r="B2147" t="s">
        <v>53</v>
      </c>
      <c r="C2147" t="s">
        <v>54</v>
      </c>
      <c r="D2147">
        <v>1610612759</v>
      </c>
      <c r="E2147" t="str">
        <f t="shared" si="396"/>
        <v>161061275922500281</v>
      </c>
      <c r="F2147" t="s">
        <v>87</v>
      </c>
      <c r="G2147" t="s">
        <v>88</v>
      </c>
      <c r="H2147">
        <v>1610612756</v>
      </c>
      <c r="I2147" s="4" t="str">
        <f t="shared" si="397"/>
        <v>161061275622500281</v>
      </c>
      <c r="J2147">
        <v>0</v>
      </c>
      <c r="K2147">
        <v>0</v>
      </c>
      <c r="L2147">
        <v>102</v>
      </c>
      <c r="M2147">
        <v>111</v>
      </c>
      <c r="N2147">
        <v>17</v>
      </c>
      <c r="O2147">
        <v>4</v>
      </c>
      <c r="P2147">
        <v>4</v>
      </c>
      <c r="Q2147" s="2">
        <f t="shared" si="398"/>
        <v>0.55458895171813827</v>
      </c>
      <c r="R2147" s="3">
        <f t="shared" si="399"/>
        <v>58.960000000000008</v>
      </c>
      <c r="S2147" s="3">
        <f t="shared" si="400"/>
        <v>87.04</v>
      </c>
      <c r="T2147" s="3">
        <f t="shared" si="401"/>
        <v>172.99864314789687</v>
      </c>
      <c r="U2147" s="3">
        <f t="shared" si="402"/>
        <v>127.52757352941175</v>
      </c>
      <c r="V2147" s="3">
        <f t="shared" si="403"/>
        <v>45.471069618485117</v>
      </c>
      <c r="W2147" s="2">
        <f t="shared" si="404"/>
        <v>0.89473684210526316</v>
      </c>
      <c r="X2147">
        <v>77</v>
      </c>
      <c r="Y2147">
        <v>32</v>
      </c>
      <c r="Z2147" s="2">
        <v>0.41599999999999998</v>
      </c>
      <c r="AA2147">
        <v>34</v>
      </c>
      <c r="AB2147">
        <v>10</v>
      </c>
      <c r="AC2147">
        <f t="shared" si="405"/>
        <v>30</v>
      </c>
      <c r="AD2147" s="2">
        <v>0.29399999999999998</v>
      </c>
      <c r="AE2147">
        <v>34</v>
      </c>
      <c r="AF2147">
        <v>28</v>
      </c>
      <c r="AG2147" s="2">
        <v>0.82399999999999995</v>
      </c>
      <c r="AH2147">
        <v>36</v>
      </c>
      <c r="AI2147">
        <v>14</v>
      </c>
      <c r="AJ2147">
        <v>50</v>
      </c>
      <c r="AK2147">
        <v>17</v>
      </c>
      <c r="AL2147">
        <v>19</v>
      </c>
      <c r="AM2147">
        <v>-9</v>
      </c>
      <c r="AN2147">
        <v>240</v>
      </c>
      <c r="AO2147">
        <v>30</v>
      </c>
      <c r="AP2147">
        <v>26</v>
      </c>
      <c r="AQ2147">
        <v>24</v>
      </c>
      <c r="AR2147">
        <v>22</v>
      </c>
      <c r="AS2147">
        <v>11</v>
      </c>
      <c r="AT2147">
        <v>7</v>
      </c>
      <c r="AU2147">
        <v>6</v>
      </c>
      <c r="AV2147">
        <v>38</v>
      </c>
      <c r="AW2147">
        <f t="shared" si="406"/>
        <v>6</v>
      </c>
      <c r="AX2147">
        <f t="shared" si="407"/>
        <v>44</v>
      </c>
      <c r="AY2147" t="s">
        <v>102</v>
      </c>
      <c r="AZ2147" s="1">
        <v>45984.833333333336</v>
      </c>
      <c r="BA2147" s="1">
        <v>45984</v>
      </c>
      <c r="BB2147">
        <v>11</v>
      </c>
      <c r="BC2147" t="s">
        <v>124</v>
      </c>
      <c r="BD2147">
        <v>2025</v>
      </c>
    </row>
    <row r="2148" spans="1:56" x14ac:dyDescent="0.25">
      <c r="A2148">
        <v>22500282</v>
      </c>
      <c r="B2148" t="s">
        <v>107</v>
      </c>
      <c r="C2148" t="s">
        <v>108</v>
      </c>
      <c r="D2148">
        <v>1610612762</v>
      </c>
      <c r="E2148" t="str">
        <f t="shared" si="396"/>
        <v>161061276222500282</v>
      </c>
      <c r="F2148" t="s">
        <v>68</v>
      </c>
      <c r="G2148" t="s">
        <v>69</v>
      </c>
      <c r="H2148">
        <v>1610612747</v>
      </c>
      <c r="I2148" s="4" t="str">
        <f t="shared" si="397"/>
        <v>161061274722500282</v>
      </c>
      <c r="J2148">
        <v>1</v>
      </c>
      <c r="K2148">
        <v>0</v>
      </c>
      <c r="L2148">
        <v>106</v>
      </c>
      <c r="M2148">
        <v>108</v>
      </c>
      <c r="N2148">
        <v>27</v>
      </c>
      <c r="O2148">
        <v>2</v>
      </c>
      <c r="P2148">
        <v>7</v>
      </c>
      <c r="Q2148" s="2">
        <f t="shared" si="398"/>
        <v>0.52001569858712715</v>
      </c>
      <c r="R2148" s="3">
        <f t="shared" si="399"/>
        <v>77.92</v>
      </c>
      <c r="S2148" s="3">
        <f t="shared" si="400"/>
        <v>78.88</v>
      </c>
      <c r="T2148" s="3">
        <f t="shared" si="401"/>
        <v>136.03696098562628</v>
      </c>
      <c r="U2148" s="3">
        <f t="shared" si="402"/>
        <v>136.91683569979719</v>
      </c>
      <c r="V2148" s="3">
        <f t="shared" si="403"/>
        <v>-0.87987471417091001</v>
      </c>
      <c r="W2148" s="2">
        <f t="shared" si="404"/>
        <v>1.9285714285714286</v>
      </c>
      <c r="X2148">
        <v>94</v>
      </c>
      <c r="Y2148">
        <v>40</v>
      </c>
      <c r="Z2148" s="2">
        <v>0.42599999999999999</v>
      </c>
      <c r="AA2148">
        <v>40</v>
      </c>
      <c r="AB2148">
        <v>13</v>
      </c>
      <c r="AC2148">
        <f t="shared" si="405"/>
        <v>39</v>
      </c>
      <c r="AD2148" s="2">
        <v>0.32500000000000001</v>
      </c>
      <c r="AE2148">
        <v>18</v>
      </c>
      <c r="AF2148">
        <v>13</v>
      </c>
      <c r="AG2148" s="2">
        <v>0.72199999999999998</v>
      </c>
      <c r="AH2148">
        <v>35</v>
      </c>
      <c r="AI2148">
        <v>10</v>
      </c>
      <c r="AJ2148">
        <v>45</v>
      </c>
      <c r="AK2148">
        <v>21</v>
      </c>
      <c r="AL2148">
        <v>14</v>
      </c>
      <c r="AM2148">
        <v>-2</v>
      </c>
      <c r="AN2148">
        <v>240</v>
      </c>
      <c r="AO2148">
        <v>30</v>
      </c>
      <c r="AP2148">
        <v>25</v>
      </c>
      <c r="AQ2148">
        <v>26</v>
      </c>
      <c r="AR2148">
        <v>25</v>
      </c>
      <c r="AS2148">
        <v>7</v>
      </c>
      <c r="AT2148">
        <v>18</v>
      </c>
      <c r="AU2148">
        <v>10</v>
      </c>
      <c r="AV2148">
        <v>54</v>
      </c>
      <c r="AW2148">
        <f t="shared" si="406"/>
        <v>0</v>
      </c>
      <c r="AX2148">
        <f t="shared" si="407"/>
        <v>54</v>
      </c>
      <c r="AY2148" t="s">
        <v>102</v>
      </c>
      <c r="AZ2148" s="1">
        <v>45984.833333333336</v>
      </c>
      <c r="BA2148" s="1">
        <v>45984</v>
      </c>
      <c r="BB2148">
        <v>11</v>
      </c>
      <c r="BC2148" t="s">
        <v>124</v>
      </c>
      <c r="BD2148">
        <v>2025</v>
      </c>
    </row>
    <row r="2149" spans="1:56" x14ac:dyDescent="0.25">
      <c r="A2149">
        <v>22500282</v>
      </c>
      <c r="B2149" t="s">
        <v>68</v>
      </c>
      <c r="C2149" t="s">
        <v>69</v>
      </c>
      <c r="D2149">
        <v>1610612747</v>
      </c>
      <c r="E2149" t="str">
        <f t="shared" si="396"/>
        <v>161061274722500282</v>
      </c>
      <c r="F2149" t="s">
        <v>107</v>
      </c>
      <c r="G2149" t="s">
        <v>108</v>
      </c>
      <c r="H2149">
        <v>1610612762</v>
      </c>
      <c r="I2149" s="4" t="str">
        <f t="shared" si="397"/>
        <v>161061276222500282</v>
      </c>
      <c r="J2149">
        <v>0</v>
      </c>
      <c r="K2149">
        <v>1</v>
      </c>
      <c r="L2149">
        <v>108</v>
      </c>
      <c r="M2149">
        <v>106</v>
      </c>
      <c r="N2149">
        <v>23</v>
      </c>
      <c r="O2149">
        <v>4</v>
      </c>
      <c r="P2149">
        <v>7</v>
      </c>
      <c r="Q2149" s="2">
        <f t="shared" si="398"/>
        <v>0.55169595422966899</v>
      </c>
      <c r="R2149" s="3">
        <f t="shared" si="399"/>
        <v>78.88</v>
      </c>
      <c r="S2149" s="3">
        <f t="shared" si="400"/>
        <v>77.92</v>
      </c>
      <c r="T2149" s="3">
        <f t="shared" si="401"/>
        <v>136.91683569979719</v>
      </c>
      <c r="U2149" s="3">
        <f t="shared" si="402"/>
        <v>136.03696098562628</v>
      </c>
      <c r="V2149" s="3">
        <f t="shared" si="403"/>
        <v>0.87987471417091001</v>
      </c>
      <c r="W2149" s="2">
        <f t="shared" si="404"/>
        <v>1.6428571428571428</v>
      </c>
      <c r="X2149">
        <v>86</v>
      </c>
      <c r="Y2149">
        <v>38</v>
      </c>
      <c r="Z2149" s="2">
        <v>0.442</v>
      </c>
      <c r="AA2149">
        <v>38</v>
      </c>
      <c r="AB2149">
        <v>10</v>
      </c>
      <c r="AC2149">
        <f t="shared" si="405"/>
        <v>30</v>
      </c>
      <c r="AD2149" s="2">
        <v>0.26300000000000001</v>
      </c>
      <c r="AE2149">
        <v>27</v>
      </c>
      <c r="AF2149">
        <v>22</v>
      </c>
      <c r="AG2149" s="2">
        <v>0.81499999999999995</v>
      </c>
      <c r="AH2149">
        <v>40</v>
      </c>
      <c r="AI2149">
        <v>5</v>
      </c>
      <c r="AJ2149">
        <v>45</v>
      </c>
      <c r="AK2149">
        <v>18</v>
      </c>
      <c r="AL2149">
        <v>14</v>
      </c>
      <c r="AM2149">
        <v>2</v>
      </c>
      <c r="AN2149">
        <v>240</v>
      </c>
      <c r="AO2149">
        <v>32</v>
      </c>
      <c r="AP2149">
        <v>30</v>
      </c>
      <c r="AQ2149">
        <v>22</v>
      </c>
      <c r="AR2149">
        <v>24</v>
      </c>
      <c r="AS2149">
        <v>13</v>
      </c>
      <c r="AT2149">
        <v>26</v>
      </c>
      <c r="AU2149">
        <v>11</v>
      </c>
      <c r="AV2149">
        <v>54</v>
      </c>
      <c r="AW2149">
        <f t="shared" si="406"/>
        <v>2</v>
      </c>
      <c r="AX2149">
        <f t="shared" si="407"/>
        <v>56</v>
      </c>
      <c r="AY2149" t="s">
        <v>102</v>
      </c>
      <c r="AZ2149" s="1">
        <v>45984.833333333336</v>
      </c>
      <c r="BA2149" s="1">
        <v>45984</v>
      </c>
      <c r="BB2149">
        <v>11</v>
      </c>
      <c r="BC2149" t="s">
        <v>124</v>
      </c>
      <c r="BD2149">
        <v>2025</v>
      </c>
    </row>
    <row r="2150" spans="1:56" x14ac:dyDescent="0.25">
      <c r="A2150">
        <v>22500280</v>
      </c>
      <c r="B2150" t="s">
        <v>59</v>
      </c>
      <c r="C2150" t="s">
        <v>60</v>
      </c>
      <c r="D2150">
        <v>1610612760</v>
      </c>
      <c r="E2150" t="str">
        <f t="shared" si="396"/>
        <v>161061276022500280</v>
      </c>
      <c r="F2150" t="s">
        <v>85</v>
      </c>
      <c r="G2150" t="s">
        <v>86</v>
      </c>
      <c r="H2150">
        <v>1610612757</v>
      </c>
      <c r="I2150" s="4" t="str">
        <f t="shared" si="397"/>
        <v>161061275722500280</v>
      </c>
      <c r="J2150">
        <v>1</v>
      </c>
      <c r="K2150">
        <v>1</v>
      </c>
      <c r="L2150">
        <v>122</v>
      </c>
      <c r="M2150">
        <v>95</v>
      </c>
      <c r="N2150">
        <v>33</v>
      </c>
      <c r="O2150">
        <v>8</v>
      </c>
      <c r="P2150">
        <v>9</v>
      </c>
      <c r="Q2150" s="2">
        <f t="shared" si="398"/>
        <v>0.64129520605550883</v>
      </c>
      <c r="R2150" s="3">
        <f t="shared" si="399"/>
        <v>69.12</v>
      </c>
      <c r="S2150" s="3">
        <f t="shared" si="400"/>
        <v>69.239999999999995</v>
      </c>
      <c r="T2150" s="3">
        <f t="shared" si="401"/>
        <v>176.50462962962962</v>
      </c>
      <c r="U2150" s="3">
        <f t="shared" si="402"/>
        <v>137.20392836510689</v>
      </c>
      <c r="V2150" s="3">
        <f t="shared" si="403"/>
        <v>39.300701264522729</v>
      </c>
      <c r="W2150" s="2">
        <f t="shared" si="404"/>
        <v>2.3571428571428572</v>
      </c>
      <c r="X2150">
        <v>85</v>
      </c>
      <c r="Y2150">
        <v>45</v>
      </c>
      <c r="Z2150" s="2">
        <v>0.52900000000000003</v>
      </c>
      <c r="AA2150">
        <v>36</v>
      </c>
      <c r="AB2150">
        <v>15</v>
      </c>
      <c r="AC2150">
        <f t="shared" si="405"/>
        <v>45</v>
      </c>
      <c r="AD2150" s="2">
        <v>0.41699999999999998</v>
      </c>
      <c r="AE2150">
        <v>23</v>
      </c>
      <c r="AF2150">
        <v>17</v>
      </c>
      <c r="AG2150" s="2">
        <v>0.73899999999999999</v>
      </c>
      <c r="AH2150">
        <v>37</v>
      </c>
      <c r="AI2150">
        <v>12</v>
      </c>
      <c r="AJ2150">
        <v>49</v>
      </c>
      <c r="AK2150">
        <v>23</v>
      </c>
      <c r="AL2150">
        <v>14</v>
      </c>
      <c r="AM2150">
        <v>27</v>
      </c>
      <c r="AN2150">
        <v>240</v>
      </c>
      <c r="AO2150">
        <v>39</v>
      </c>
      <c r="AP2150">
        <v>28</v>
      </c>
      <c r="AQ2150">
        <v>29</v>
      </c>
      <c r="AR2150">
        <v>26</v>
      </c>
      <c r="AS2150">
        <v>36</v>
      </c>
      <c r="AT2150">
        <v>11</v>
      </c>
      <c r="AU2150">
        <v>28</v>
      </c>
      <c r="AV2150">
        <v>58</v>
      </c>
      <c r="AW2150">
        <f t="shared" si="406"/>
        <v>2</v>
      </c>
      <c r="AX2150">
        <f t="shared" si="407"/>
        <v>60</v>
      </c>
      <c r="AY2150" t="s">
        <v>102</v>
      </c>
      <c r="AZ2150" s="1">
        <v>45984.791666666664</v>
      </c>
      <c r="BA2150" s="1">
        <v>45984</v>
      </c>
      <c r="BB2150">
        <v>11</v>
      </c>
      <c r="BC2150" t="s">
        <v>124</v>
      </c>
      <c r="BD2150">
        <v>2025</v>
      </c>
    </row>
    <row r="2151" spans="1:56" x14ac:dyDescent="0.25">
      <c r="A2151">
        <v>22500280</v>
      </c>
      <c r="B2151" t="s">
        <v>85</v>
      </c>
      <c r="C2151" t="s">
        <v>86</v>
      </c>
      <c r="D2151">
        <v>1610612757</v>
      </c>
      <c r="E2151" t="str">
        <f t="shared" si="396"/>
        <v>161061275722500280</v>
      </c>
      <c r="F2151" t="s">
        <v>59</v>
      </c>
      <c r="G2151" t="s">
        <v>60</v>
      </c>
      <c r="H2151">
        <v>1610612760</v>
      </c>
      <c r="I2151" s="4" t="str">
        <f t="shared" si="397"/>
        <v>161061276022500280</v>
      </c>
      <c r="J2151">
        <v>0</v>
      </c>
      <c r="K2151">
        <v>0</v>
      </c>
      <c r="L2151">
        <v>95</v>
      </c>
      <c r="M2151">
        <v>122</v>
      </c>
      <c r="N2151">
        <v>18</v>
      </c>
      <c r="O2151">
        <v>4</v>
      </c>
      <c r="P2151">
        <v>8</v>
      </c>
      <c r="Q2151" s="2">
        <f t="shared" si="398"/>
        <v>0.46918214144606879</v>
      </c>
      <c r="R2151" s="3">
        <f t="shared" si="399"/>
        <v>69.239999999999995</v>
      </c>
      <c r="S2151" s="3">
        <f t="shared" si="400"/>
        <v>69.12</v>
      </c>
      <c r="T2151" s="3">
        <f t="shared" si="401"/>
        <v>137.20392836510689</v>
      </c>
      <c r="U2151" s="3">
        <f t="shared" si="402"/>
        <v>176.50462962962962</v>
      </c>
      <c r="V2151" s="3">
        <f t="shared" si="403"/>
        <v>-39.300701264522729</v>
      </c>
      <c r="W2151" s="2">
        <f t="shared" si="404"/>
        <v>1.125</v>
      </c>
      <c r="X2151">
        <v>92</v>
      </c>
      <c r="Y2151">
        <v>34</v>
      </c>
      <c r="Z2151" s="2">
        <v>0.37</v>
      </c>
      <c r="AA2151">
        <v>47</v>
      </c>
      <c r="AB2151">
        <v>12</v>
      </c>
      <c r="AC2151">
        <f t="shared" si="405"/>
        <v>36</v>
      </c>
      <c r="AD2151" s="2">
        <v>0.255</v>
      </c>
      <c r="AE2151">
        <v>21</v>
      </c>
      <c r="AF2151">
        <v>15</v>
      </c>
      <c r="AG2151" s="2">
        <v>0.71399999999999997</v>
      </c>
      <c r="AH2151">
        <v>29</v>
      </c>
      <c r="AI2151">
        <v>16</v>
      </c>
      <c r="AJ2151">
        <v>45</v>
      </c>
      <c r="AK2151">
        <v>19</v>
      </c>
      <c r="AL2151">
        <v>16</v>
      </c>
      <c r="AM2151">
        <v>-27</v>
      </c>
      <c r="AN2151">
        <v>240</v>
      </c>
      <c r="AO2151">
        <v>18</v>
      </c>
      <c r="AP2151">
        <v>28</v>
      </c>
      <c r="AQ2151">
        <v>22</v>
      </c>
      <c r="AR2151">
        <v>27</v>
      </c>
      <c r="AS2151">
        <v>4</v>
      </c>
      <c r="AT2151">
        <v>13</v>
      </c>
      <c r="AU2151">
        <v>11</v>
      </c>
      <c r="AV2151">
        <v>40</v>
      </c>
      <c r="AW2151">
        <f t="shared" si="406"/>
        <v>4</v>
      </c>
      <c r="AX2151">
        <f t="shared" si="407"/>
        <v>44</v>
      </c>
      <c r="AY2151" t="s">
        <v>102</v>
      </c>
      <c r="AZ2151" s="1">
        <v>45984.791666666664</v>
      </c>
      <c r="BA2151" s="1">
        <v>45984</v>
      </c>
      <c r="BB2151">
        <v>11</v>
      </c>
      <c r="BC2151" t="s">
        <v>124</v>
      </c>
      <c r="BD2151">
        <v>2025</v>
      </c>
    </row>
    <row r="2152" spans="1:56" x14ac:dyDescent="0.25">
      <c r="A2152">
        <v>22500276</v>
      </c>
      <c r="B2152" t="s">
        <v>92</v>
      </c>
      <c r="C2152" t="s">
        <v>93</v>
      </c>
      <c r="D2152">
        <v>1610612766</v>
      </c>
      <c r="E2152" t="str">
        <f t="shared" si="396"/>
        <v>161061276622500276</v>
      </c>
      <c r="F2152" t="s">
        <v>83</v>
      </c>
      <c r="G2152" t="s">
        <v>84</v>
      </c>
      <c r="H2152">
        <v>1610612737</v>
      </c>
      <c r="I2152" s="4" t="str">
        <f t="shared" si="397"/>
        <v>161061273722500276</v>
      </c>
      <c r="J2152">
        <v>0</v>
      </c>
      <c r="K2152">
        <v>0</v>
      </c>
      <c r="L2152">
        <v>110</v>
      </c>
      <c r="M2152">
        <v>113</v>
      </c>
      <c r="N2152">
        <v>26</v>
      </c>
      <c r="O2152">
        <v>2</v>
      </c>
      <c r="P2152">
        <v>4</v>
      </c>
      <c r="Q2152" s="2">
        <f t="shared" si="398"/>
        <v>0.58016877637130804</v>
      </c>
      <c r="R2152" s="3">
        <f t="shared" si="399"/>
        <v>70.8</v>
      </c>
      <c r="S2152" s="3">
        <f t="shared" si="400"/>
        <v>81.040000000000006</v>
      </c>
      <c r="T2152" s="3">
        <f t="shared" si="401"/>
        <v>155.36723163841808</v>
      </c>
      <c r="U2152" s="3">
        <f t="shared" si="402"/>
        <v>139.43731490621914</v>
      </c>
      <c r="V2152" s="3">
        <f t="shared" si="403"/>
        <v>15.929916732198933</v>
      </c>
      <c r="W2152" s="2">
        <f t="shared" si="404"/>
        <v>1.7333333333333334</v>
      </c>
      <c r="X2152">
        <v>86</v>
      </c>
      <c r="Y2152">
        <v>39</v>
      </c>
      <c r="Z2152" s="2">
        <v>0.45300000000000001</v>
      </c>
      <c r="AA2152">
        <v>44</v>
      </c>
      <c r="AB2152">
        <v>14</v>
      </c>
      <c r="AC2152">
        <f t="shared" si="405"/>
        <v>42</v>
      </c>
      <c r="AD2152" s="2">
        <v>0.318</v>
      </c>
      <c r="AE2152">
        <v>20</v>
      </c>
      <c r="AF2152">
        <v>18</v>
      </c>
      <c r="AG2152" s="2">
        <v>0.9</v>
      </c>
      <c r="AH2152">
        <v>34</v>
      </c>
      <c r="AI2152">
        <v>9</v>
      </c>
      <c r="AJ2152">
        <v>43</v>
      </c>
      <c r="AK2152">
        <v>15</v>
      </c>
      <c r="AL2152">
        <v>15</v>
      </c>
      <c r="AM2152">
        <v>-3</v>
      </c>
      <c r="AN2152">
        <v>240</v>
      </c>
      <c r="AO2152">
        <v>25</v>
      </c>
      <c r="AP2152">
        <v>30</v>
      </c>
      <c r="AQ2152">
        <v>33</v>
      </c>
      <c r="AR2152">
        <v>22</v>
      </c>
      <c r="AS2152">
        <v>8</v>
      </c>
      <c r="AT2152">
        <v>0</v>
      </c>
      <c r="AU2152">
        <v>8</v>
      </c>
      <c r="AV2152">
        <v>48</v>
      </c>
      <c r="AW2152">
        <f t="shared" si="406"/>
        <v>2</v>
      </c>
      <c r="AX2152">
        <f t="shared" si="407"/>
        <v>50</v>
      </c>
      <c r="AY2152" t="s">
        <v>102</v>
      </c>
      <c r="AZ2152" s="1">
        <v>45984.75</v>
      </c>
      <c r="BA2152" s="1">
        <v>45984</v>
      </c>
      <c r="BB2152">
        <v>11</v>
      </c>
      <c r="BC2152" t="s">
        <v>124</v>
      </c>
      <c r="BD2152">
        <v>2025</v>
      </c>
    </row>
    <row r="2153" spans="1:56" x14ac:dyDescent="0.25">
      <c r="A2153">
        <v>22500276</v>
      </c>
      <c r="B2153" t="s">
        <v>83</v>
      </c>
      <c r="C2153" t="s">
        <v>84</v>
      </c>
      <c r="D2153">
        <v>1610612737</v>
      </c>
      <c r="E2153" t="str">
        <f t="shared" si="396"/>
        <v>161061273722500276</v>
      </c>
      <c r="F2153" t="s">
        <v>92</v>
      </c>
      <c r="G2153" t="s">
        <v>93</v>
      </c>
      <c r="H2153">
        <v>1610612766</v>
      </c>
      <c r="I2153" s="4" t="str">
        <f t="shared" si="397"/>
        <v>161061276622500276</v>
      </c>
      <c r="J2153">
        <v>1</v>
      </c>
      <c r="K2153">
        <v>1</v>
      </c>
      <c r="L2153">
        <v>113</v>
      </c>
      <c r="M2153">
        <v>110</v>
      </c>
      <c r="N2153">
        <v>32</v>
      </c>
      <c r="O2153">
        <v>5</v>
      </c>
      <c r="P2153">
        <v>6</v>
      </c>
      <c r="Q2153" s="2">
        <f t="shared" si="398"/>
        <v>0.57629538963688287</v>
      </c>
      <c r="R2153" s="3">
        <f t="shared" si="399"/>
        <v>81.040000000000006</v>
      </c>
      <c r="S2153" s="3">
        <f t="shared" si="400"/>
        <v>70.8</v>
      </c>
      <c r="T2153" s="3">
        <f t="shared" si="401"/>
        <v>139.43731490621914</v>
      </c>
      <c r="U2153" s="3">
        <f t="shared" si="402"/>
        <v>155.36723163841808</v>
      </c>
      <c r="V2153" s="3">
        <f t="shared" si="403"/>
        <v>-15.929916732198933</v>
      </c>
      <c r="W2153" s="2">
        <f t="shared" si="404"/>
        <v>4.5714285714285712</v>
      </c>
      <c r="X2153">
        <v>91</v>
      </c>
      <c r="Y2153">
        <v>45</v>
      </c>
      <c r="Z2153" s="2">
        <v>0.495</v>
      </c>
      <c r="AA2153">
        <v>31</v>
      </c>
      <c r="AB2153">
        <v>11</v>
      </c>
      <c r="AC2153">
        <f t="shared" si="405"/>
        <v>33</v>
      </c>
      <c r="AD2153" s="2">
        <v>0.35499999999999998</v>
      </c>
      <c r="AE2153">
        <v>16</v>
      </c>
      <c r="AF2153">
        <v>12</v>
      </c>
      <c r="AG2153" s="2">
        <v>0.75</v>
      </c>
      <c r="AH2153">
        <v>27</v>
      </c>
      <c r="AI2153">
        <v>10</v>
      </c>
      <c r="AJ2153">
        <v>37</v>
      </c>
      <c r="AK2153">
        <v>21</v>
      </c>
      <c r="AL2153">
        <v>7</v>
      </c>
      <c r="AM2153">
        <v>3</v>
      </c>
      <c r="AN2153">
        <v>240</v>
      </c>
      <c r="AO2153">
        <v>28</v>
      </c>
      <c r="AP2153">
        <v>25</v>
      </c>
      <c r="AQ2153">
        <v>39</v>
      </c>
      <c r="AR2153">
        <v>21</v>
      </c>
      <c r="AS2153">
        <v>10</v>
      </c>
      <c r="AT2153">
        <v>17</v>
      </c>
      <c r="AU2153">
        <v>23</v>
      </c>
      <c r="AV2153">
        <v>66</v>
      </c>
      <c r="AW2153">
        <f t="shared" si="406"/>
        <v>2</v>
      </c>
      <c r="AX2153">
        <f t="shared" si="407"/>
        <v>68</v>
      </c>
      <c r="AY2153" t="s">
        <v>102</v>
      </c>
      <c r="AZ2153" s="1">
        <v>45984.75</v>
      </c>
      <c r="BA2153" s="1">
        <v>45984</v>
      </c>
      <c r="BB2153">
        <v>11</v>
      </c>
      <c r="BC2153" t="s">
        <v>124</v>
      </c>
      <c r="BD2153">
        <v>2025</v>
      </c>
    </row>
    <row r="2154" spans="1:56" x14ac:dyDescent="0.25">
      <c r="A2154">
        <v>22500277</v>
      </c>
      <c r="B2154" t="s">
        <v>74</v>
      </c>
      <c r="C2154" t="s">
        <v>75</v>
      </c>
      <c r="D2154">
        <v>1610612753</v>
      </c>
      <c r="E2154" t="str">
        <f t="shared" si="396"/>
        <v>161061275322500277</v>
      </c>
      <c r="F2154" t="s">
        <v>76</v>
      </c>
      <c r="G2154" t="s">
        <v>77</v>
      </c>
      <c r="H2154">
        <v>1610612738</v>
      </c>
      <c r="I2154" s="4" t="str">
        <f t="shared" si="397"/>
        <v>161061273822500277</v>
      </c>
      <c r="J2154">
        <v>0</v>
      </c>
      <c r="K2154">
        <v>0</v>
      </c>
      <c r="L2154">
        <v>129</v>
      </c>
      <c r="M2154">
        <v>138</v>
      </c>
      <c r="N2154">
        <v>33</v>
      </c>
      <c r="O2154">
        <v>4</v>
      </c>
      <c r="P2154">
        <v>3</v>
      </c>
      <c r="Q2154" s="2">
        <f t="shared" si="398"/>
        <v>0.58339363241678721</v>
      </c>
      <c r="R2154" s="3">
        <f t="shared" si="399"/>
        <v>85.56</v>
      </c>
      <c r="S2154" s="3">
        <f t="shared" si="400"/>
        <v>85.68</v>
      </c>
      <c r="T2154" s="3">
        <f t="shared" si="401"/>
        <v>150.77138849929875</v>
      </c>
      <c r="U2154" s="3">
        <f t="shared" si="402"/>
        <v>161.06442577030811</v>
      </c>
      <c r="V2154" s="3">
        <f t="shared" si="403"/>
        <v>-10.293037271009354</v>
      </c>
      <c r="W2154" s="2">
        <f t="shared" si="404"/>
        <v>4.7142857142857144</v>
      </c>
      <c r="X2154">
        <v>100</v>
      </c>
      <c r="Y2154">
        <v>47</v>
      </c>
      <c r="Z2154" s="2">
        <v>0.47</v>
      </c>
      <c r="AA2154">
        <v>38</v>
      </c>
      <c r="AB2154">
        <v>16</v>
      </c>
      <c r="AC2154">
        <f t="shared" si="405"/>
        <v>48</v>
      </c>
      <c r="AD2154" s="2">
        <v>0.42099999999999999</v>
      </c>
      <c r="AE2154">
        <v>24</v>
      </c>
      <c r="AF2154">
        <v>19</v>
      </c>
      <c r="AG2154" s="2">
        <v>0.79200000000000004</v>
      </c>
      <c r="AH2154">
        <v>26</v>
      </c>
      <c r="AI2154">
        <v>18</v>
      </c>
      <c r="AJ2154">
        <v>44</v>
      </c>
      <c r="AK2154">
        <v>17</v>
      </c>
      <c r="AL2154">
        <v>7</v>
      </c>
      <c r="AM2154">
        <v>-9</v>
      </c>
      <c r="AN2154">
        <v>240</v>
      </c>
      <c r="AO2154">
        <v>27</v>
      </c>
      <c r="AP2154">
        <v>30</v>
      </c>
      <c r="AQ2154">
        <v>32</v>
      </c>
      <c r="AR2154">
        <v>40</v>
      </c>
      <c r="AS2154">
        <v>2</v>
      </c>
      <c r="AT2154">
        <v>16</v>
      </c>
      <c r="AU2154">
        <v>5</v>
      </c>
      <c r="AV2154">
        <v>52</v>
      </c>
      <c r="AW2154">
        <f t="shared" si="406"/>
        <v>10</v>
      </c>
      <c r="AX2154">
        <f t="shared" si="407"/>
        <v>62</v>
      </c>
      <c r="AY2154" t="s">
        <v>102</v>
      </c>
      <c r="AZ2154" s="1">
        <v>45984.75</v>
      </c>
      <c r="BA2154" s="1">
        <v>45984</v>
      </c>
      <c r="BB2154">
        <v>11</v>
      </c>
      <c r="BC2154" t="s">
        <v>124</v>
      </c>
      <c r="BD2154">
        <v>2025</v>
      </c>
    </row>
    <row r="2155" spans="1:56" x14ac:dyDescent="0.25">
      <c r="A2155">
        <v>22500277</v>
      </c>
      <c r="B2155" t="s">
        <v>76</v>
      </c>
      <c r="C2155" t="s">
        <v>77</v>
      </c>
      <c r="D2155">
        <v>1610612738</v>
      </c>
      <c r="E2155" t="str">
        <f t="shared" si="396"/>
        <v>161061273822500277</v>
      </c>
      <c r="F2155" t="s">
        <v>74</v>
      </c>
      <c r="G2155" t="s">
        <v>75</v>
      </c>
      <c r="H2155">
        <v>1610612753</v>
      </c>
      <c r="I2155" s="4" t="str">
        <f t="shared" si="397"/>
        <v>161061275322500277</v>
      </c>
      <c r="J2155">
        <v>1</v>
      </c>
      <c r="K2155">
        <v>1</v>
      </c>
      <c r="L2155">
        <v>138</v>
      </c>
      <c r="M2155">
        <v>129</v>
      </c>
      <c r="N2155">
        <v>29</v>
      </c>
      <c r="O2155">
        <v>8</v>
      </c>
      <c r="P2155">
        <v>6</v>
      </c>
      <c r="Q2155" s="2">
        <f t="shared" si="398"/>
        <v>0.70638820638820632</v>
      </c>
      <c r="R2155" s="3">
        <f t="shared" si="399"/>
        <v>85.68</v>
      </c>
      <c r="S2155" s="3">
        <f t="shared" si="400"/>
        <v>85.56</v>
      </c>
      <c r="T2155" s="3">
        <f t="shared" si="401"/>
        <v>161.06442577030811</v>
      </c>
      <c r="U2155" s="3">
        <f t="shared" si="402"/>
        <v>150.77138849929875</v>
      </c>
      <c r="V2155" s="3">
        <f t="shared" si="403"/>
        <v>10.293037271009354</v>
      </c>
      <c r="W2155" s="2">
        <f t="shared" si="404"/>
        <v>5.8</v>
      </c>
      <c r="X2155">
        <v>88</v>
      </c>
      <c r="Y2155">
        <v>53</v>
      </c>
      <c r="Z2155" s="2">
        <v>0.60199999999999998</v>
      </c>
      <c r="AA2155">
        <v>33</v>
      </c>
      <c r="AB2155">
        <v>15</v>
      </c>
      <c r="AC2155">
        <f t="shared" si="405"/>
        <v>45</v>
      </c>
      <c r="AD2155" s="2">
        <v>0.45500000000000002</v>
      </c>
      <c r="AE2155">
        <v>22</v>
      </c>
      <c r="AF2155">
        <v>17</v>
      </c>
      <c r="AG2155" s="2">
        <v>0.77300000000000002</v>
      </c>
      <c r="AH2155">
        <v>30</v>
      </c>
      <c r="AI2155">
        <v>7</v>
      </c>
      <c r="AJ2155">
        <v>37</v>
      </c>
      <c r="AK2155">
        <v>21</v>
      </c>
      <c r="AL2155">
        <v>5</v>
      </c>
      <c r="AM2155">
        <v>9</v>
      </c>
      <c r="AN2155">
        <v>240</v>
      </c>
      <c r="AO2155">
        <v>32</v>
      </c>
      <c r="AP2155">
        <v>48</v>
      </c>
      <c r="AQ2155">
        <v>30</v>
      </c>
      <c r="AR2155">
        <v>28</v>
      </c>
      <c r="AS2155">
        <v>26</v>
      </c>
      <c r="AT2155">
        <v>26</v>
      </c>
      <c r="AU2155">
        <v>14</v>
      </c>
      <c r="AV2155">
        <v>64</v>
      </c>
      <c r="AW2155">
        <f t="shared" si="406"/>
        <v>12</v>
      </c>
      <c r="AX2155">
        <f t="shared" si="407"/>
        <v>76</v>
      </c>
      <c r="AY2155" t="s">
        <v>102</v>
      </c>
      <c r="AZ2155" s="1">
        <v>45984.75</v>
      </c>
      <c r="BA2155" s="1">
        <v>45984</v>
      </c>
      <c r="BB2155">
        <v>11</v>
      </c>
      <c r="BC2155" t="s">
        <v>124</v>
      </c>
      <c r="BD2155">
        <v>2025</v>
      </c>
    </row>
    <row r="2156" spans="1:56" x14ac:dyDescent="0.25">
      <c r="A2156">
        <v>22500278</v>
      </c>
      <c r="B2156" t="s">
        <v>94</v>
      </c>
      <c r="C2156" t="s">
        <v>95</v>
      </c>
      <c r="D2156">
        <v>1610612746</v>
      </c>
      <c r="E2156" t="str">
        <f t="shared" si="396"/>
        <v>161061274622500278</v>
      </c>
      <c r="F2156" t="s">
        <v>62</v>
      </c>
      <c r="G2156" t="s">
        <v>63</v>
      </c>
      <c r="H2156">
        <v>1610612739</v>
      </c>
      <c r="I2156" s="4" t="str">
        <f t="shared" si="397"/>
        <v>161061273922500278</v>
      </c>
      <c r="J2156">
        <v>0</v>
      </c>
      <c r="K2156">
        <v>0</v>
      </c>
      <c r="L2156">
        <v>105</v>
      </c>
      <c r="M2156">
        <v>120</v>
      </c>
      <c r="N2156">
        <v>23</v>
      </c>
      <c r="O2156">
        <v>2</v>
      </c>
      <c r="P2156">
        <v>6</v>
      </c>
      <c r="Q2156" s="2">
        <f t="shared" si="398"/>
        <v>0.5741469816272966</v>
      </c>
      <c r="R2156" s="3">
        <f t="shared" si="399"/>
        <v>64.44</v>
      </c>
      <c r="S2156" s="3">
        <f t="shared" si="400"/>
        <v>75.8</v>
      </c>
      <c r="T2156" s="3">
        <f t="shared" si="401"/>
        <v>162.94227188081939</v>
      </c>
      <c r="U2156" s="3">
        <f t="shared" si="402"/>
        <v>158.31134564643801</v>
      </c>
      <c r="V2156" s="3">
        <f t="shared" si="403"/>
        <v>4.6309262343813771</v>
      </c>
      <c r="W2156" s="2">
        <f t="shared" si="404"/>
        <v>1.5333333333333334</v>
      </c>
      <c r="X2156">
        <v>80</v>
      </c>
      <c r="Y2156">
        <v>37</v>
      </c>
      <c r="Z2156" s="2">
        <v>0.46300000000000002</v>
      </c>
      <c r="AA2156">
        <v>26</v>
      </c>
      <c r="AB2156">
        <v>8</v>
      </c>
      <c r="AC2156">
        <f t="shared" si="405"/>
        <v>24</v>
      </c>
      <c r="AD2156" s="2">
        <v>0.308</v>
      </c>
      <c r="AE2156">
        <v>26</v>
      </c>
      <c r="AF2156">
        <v>23</v>
      </c>
      <c r="AG2156" s="2">
        <v>0.88500000000000001</v>
      </c>
      <c r="AH2156">
        <v>28</v>
      </c>
      <c r="AI2156">
        <v>12</v>
      </c>
      <c r="AJ2156">
        <v>40</v>
      </c>
      <c r="AK2156">
        <v>17</v>
      </c>
      <c r="AL2156">
        <v>15</v>
      </c>
      <c r="AM2156">
        <v>-15</v>
      </c>
      <c r="AN2156">
        <v>240</v>
      </c>
      <c r="AO2156">
        <v>24</v>
      </c>
      <c r="AP2156">
        <v>28</v>
      </c>
      <c r="AQ2156">
        <v>27</v>
      </c>
      <c r="AR2156">
        <v>26</v>
      </c>
      <c r="AS2156">
        <v>8</v>
      </c>
      <c r="AT2156">
        <v>9</v>
      </c>
      <c r="AU2156">
        <v>22</v>
      </c>
      <c r="AV2156">
        <v>52</v>
      </c>
      <c r="AW2156">
        <f t="shared" si="406"/>
        <v>6</v>
      </c>
      <c r="AX2156">
        <f t="shared" si="407"/>
        <v>58</v>
      </c>
      <c r="AY2156" t="s">
        <v>102</v>
      </c>
      <c r="AZ2156" s="1">
        <v>45984.75</v>
      </c>
      <c r="BA2156" s="1">
        <v>45984</v>
      </c>
      <c r="BB2156">
        <v>11</v>
      </c>
      <c r="BC2156" t="s">
        <v>124</v>
      </c>
      <c r="BD2156">
        <v>2025</v>
      </c>
    </row>
    <row r="2157" spans="1:56" x14ac:dyDescent="0.25">
      <c r="A2157">
        <v>22500278</v>
      </c>
      <c r="B2157" t="s">
        <v>62</v>
      </c>
      <c r="C2157" t="s">
        <v>63</v>
      </c>
      <c r="D2157">
        <v>1610612739</v>
      </c>
      <c r="E2157" t="str">
        <f t="shared" si="396"/>
        <v>161061273922500278</v>
      </c>
      <c r="F2157" t="s">
        <v>94</v>
      </c>
      <c r="G2157" t="s">
        <v>95</v>
      </c>
      <c r="H2157">
        <v>1610612746</v>
      </c>
      <c r="I2157" s="4" t="str">
        <f t="shared" si="397"/>
        <v>161061274622500278</v>
      </c>
      <c r="J2157">
        <v>1</v>
      </c>
      <c r="K2157">
        <v>1</v>
      </c>
      <c r="L2157">
        <v>120</v>
      </c>
      <c r="M2157">
        <v>105</v>
      </c>
      <c r="N2157">
        <v>28</v>
      </c>
      <c r="O2157">
        <v>4</v>
      </c>
      <c r="P2157">
        <v>10</v>
      </c>
      <c r="Q2157" s="2">
        <f t="shared" si="398"/>
        <v>0.62630480167014613</v>
      </c>
      <c r="R2157" s="3">
        <f t="shared" si="399"/>
        <v>75.8</v>
      </c>
      <c r="S2157" s="3">
        <f t="shared" si="400"/>
        <v>64.44</v>
      </c>
      <c r="T2157" s="3">
        <f t="shared" si="401"/>
        <v>158.31134564643801</v>
      </c>
      <c r="U2157" s="3">
        <f t="shared" si="402"/>
        <v>162.94227188081939</v>
      </c>
      <c r="V2157" s="3">
        <f t="shared" si="403"/>
        <v>-4.6309262343813771</v>
      </c>
      <c r="W2157" s="2">
        <f t="shared" si="404"/>
        <v>2.3333333333333335</v>
      </c>
      <c r="X2157">
        <v>87</v>
      </c>
      <c r="Y2157">
        <v>45</v>
      </c>
      <c r="Z2157" s="2">
        <v>0.51700000000000002</v>
      </c>
      <c r="AA2157">
        <v>45</v>
      </c>
      <c r="AB2157">
        <v>17</v>
      </c>
      <c r="AC2157">
        <f t="shared" si="405"/>
        <v>51</v>
      </c>
      <c r="AD2157" s="2">
        <v>0.378</v>
      </c>
      <c r="AE2157">
        <v>20</v>
      </c>
      <c r="AF2157">
        <v>13</v>
      </c>
      <c r="AG2157" s="2">
        <v>0.65</v>
      </c>
      <c r="AH2157">
        <v>33</v>
      </c>
      <c r="AI2157">
        <v>8</v>
      </c>
      <c r="AJ2157">
        <v>41</v>
      </c>
      <c r="AK2157">
        <v>22</v>
      </c>
      <c r="AL2157">
        <v>12</v>
      </c>
      <c r="AM2157">
        <v>15</v>
      </c>
      <c r="AN2157">
        <v>240</v>
      </c>
      <c r="AO2157">
        <v>27</v>
      </c>
      <c r="AP2157">
        <v>32</v>
      </c>
      <c r="AQ2157">
        <v>33</v>
      </c>
      <c r="AR2157">
        <v>28</v>
      </c>
      <c r="AS2157">
        <v>20</v>
      </c>
      <c r="AT2157">
        <v>14</v>
      </c>
      <c r="AU2157">
        <v>19</v>
      </c>
      <c r="AV2157">
        <v>40</v>
      </c>
      <c r="AW2157">
        <f t="shared" si="406"/>
        <v>16</v>
      </c>
      <c r="AX2157">
        <f t="shared" si="407"/>
        <v>56</v>
      </c>
      <c r="AY2157" t="s">
        <v>102</v>
      </c>
      <c r="AZ2157" s="1">
        <v>45984.75</v>
      </c>
      <c r="BA2157" s="1">
        <v>45984</v>
      </c>
      <c r="BB2157">
        <v>11</v>
      </c>
      <c r="BC2157" t="s">
        <v>124</v>
      </c>
      <c r="BD2157">
        <v>2025</v>
      </c>
    </row>
    <row r="2158" spans="1:56" x14ac:dyDescent="0.25">
      <c r="A2158">
        <v>22500279</v>
      </c>
      <c r="B2158" t="s">
        <v>117</v>
      </c>
      <c r="C2158" t="s">
        <v>118</v>
      </c>
      <c r="D2158">
        <v>1610612751</v>
      </c>
      <c r="E2158" t="str">
        <f t="shared" si="396"/>
        <v>161061275122500279</v>
      </c>
      <c r="F2158" t="s">
        <v>72</v>
      </c>
      <c r="G2158" t="s">
        <v>73</v>
      </c>
      <c r="H2158">
        <v>1610612761</v>
      </c>
      <c r="I2158" s="4" t="str">
        <f t="shared" si="397"/>
        <v>161061276122500279</v>
      </c>
      <c r="J2158">
        <v>0</v>
      </c>
      <c r="K2158">
        <v>0</v>
      </c>
      <c r="L2158">
        <v>109</v>
      </c>
      <c r="M2158">
        <v>119</v>
      </c>
      <c r="N2158">
        <v>23</v>
      </c>
      <c r="O2158">
        <v>7</v>
      </c>
      <c r="P2158">
        <v>5</v>
      </c>
      <c r="Q2158" s="2">
        <f t="shared" si="398"/>
        <v>0.61484657039711188</v>
      </c>
      <c r="R2158" s="3">
        <f t="shared" si="399"/>
        <v>59.64</v>
      </c>
      <c r="S2158" s="3">
        <f t="shared" si="400"/>
        <v>81.760000000000005</v>
      </c>
      <c r="T2158" s="3">
        <f t="shared" si="401"/>
        <v>182.76324614352782</v>
      </c>
      <c r="U2158" s="3">
        <f t="shared" si="402"/>
        <v>145.54794520547944</v>
      </c>
      <c r="V2158" s="3">
        <f t="shared" si="403"/>
        <v>37.215300938048387</v>
      </c>
      <c r="W2158" s="2">
        <f t="shared" si="404"/>
        <v>1.2105263157894737</v>
      </c>
      <c r="X2158">
        <v>75</v>
      </c>
      <c r="Y2158">
        <v>35</v>
      </c>
      <c r="Z2158" s="2">
        <v>0.46700000000000003</v>
      </c>
      <c r="AA2158">
        <v>34</v>
      </c>
      <c r="AB2158">
        <v>12</v>
      </c>
      <c r="AC2158">
        <f t="shared" si="405"/>
        <v>36</v>
      </c>
      <c r="AD2158" s="2">
        <v>0.35299999999999998</v>
      </c>
      <c r="AE2158">
        <v>31</v>
      </c>
      <c r="AF2158">
        <v>27</v>
      </c>
      <c r="AG2158" s="2">
        <v>0.871</v>
      </c>
      <c r="AH2158">
        <v>30</v>
      </c>
      <c r="AI2158">
        <v>10</v>
      </c>
      <c r="AJ2158">
        <v>40</v>
      </c>
      <c r="AK2158">
        <v>20</v>
      </c>
      <c r="AL2158">
        <v>19</v>
      </c>
      <c r="AM2158">
        <v>-10</v>
      </c>
      <c r="AN2158">
        <v>240</v>
      </c>
      <c r="AO2158">
        <v>28</v>
      </c>
      <c r="AP2158">
        <v>30</v>
      </c>
      <c r="AQ2158">
        <v>24</v>
      </c>
      <c r="AR2158">
        <v>27</v>
      </c>
      <c r="AS2158">
        <v>0</v>
      </c>
      <c r="AT2158">
        <v>10</v>
      </c>
      <c r="AU2158">
        <v>12</v>
      </c>
      <c r="AV2158">
        <v>44</v>
      </c>
      <c r="AW2158">
        <f t="shared" si="406"/>
        <v>2</v>
      </c>
      <c r="AX2158">
        <f t="shared" si="407"/>
        <v>46</v>
      </c>
      <c r="AY2158" t="s">
        <v>102</v>
      </c>
      <c r="AZ2158" s="1">
        <v>45984.75</v>
      </c>
      <c r="BA2158" s="1">
        <v>45984</v>
      </c>
      <c r="BB2158">
        <v>11</v>
      </c>
      <c r="BC2158" t="s">
        <v>124</v>
      </c>
      <c r="BD2158">
        <v>2025</v>
      </c>
    </row>
    <row r="2159" spans="1:56" x14ac:dyDescent="0.25">
      <c r="A2159">
        <v>22500279</v>
      </c>
      <c r="B2159" t="s">
        <v>72</v>
      </c>
      <c r="C2159" t="s">
        <v>73</v>
      </c>
      <c r="D2159">
        <v>1610612761</v>
      </c>
      <c r="E2159" t="str">
        <f t="shared" si="396"/>
        <v>161061276122500279</v>
      </c>
      <c r="F2159" t="s">
        <v>117</v>
      </c>
      <c r="G2159" t="s">
        <v>118</v>
      </c>
      <c r="H2159">
        <v>1610612751</v>
      </c>
      <c r="I2159" s="4" t="str">
        <f t="shared" si="397"/>
        <v>161061275122500279</v>
      </c>
      <c r="J2159">
        <v>1</v>
      </c>
      <c r="K2159">
        <v>1</v>
      </c>
      <c r="L2159">
        <v>119</v>
      </c>
      <c r="M2159">
        <v>109</v>
      </c>
      <c r="N2159">
        <v>30</v>
      </c>
      <c r="O2159">
        <v>4</v>
      </c>
      <c r="P2159">
        <v>12</v>
      </c>
      <c r="Q2159" s="2">
        <f t="shared" si="398"/>
        <v>0.61492352211657708</v>
      </c>
      <c r="R2159" s="3">
        <f t="shared" si="399"/>
        <v>81.760000000000005</v>
      </c>
      <c r="S2159" s="3">
        <f t="shared" si="400"/>
        <v>59.64</v>
      </c>
      <c r="T2159" s="3">
        <f t="shared" si="401"/>
        <v>145.54794520547944</v>
      </c>
      <c r="U2159" s="3">
        <f t="shared" si="402"/>
        <v>182.76324614352782</v>
      </c>
      <c r="V2159" s="3">
        <f t="shared" si="403"/>
        <v>-37.215300938048387</v>
      </c>
      <c r="W2159" s="2">
        <f t="shared" si="404"/>
        <v>3.3333333333333335</v>
      </c>
      <c r="X2159">
        <v>84</v>
      </c>
      <c r="Y2159">
        <v>39</v>
      </c>
      <c r="Z2159" s="2">
        <v>0.46400000000000002</v>
      </c>
      <c r="AA2159">
        <v>30</v>
      </c>
      <c r="AB2159">
        <v>15</v>
      </c>
      <c r="AC2159">
        <f t="shared" si="405"/>
        <v>45</v>
      </c>
      <c r="AD2159" s="2">
        <v>0.5</v>
      </c>
      <c r="AE2159">
        <v>29</v>
      </c>
      <c r="AF2159">
        <v>26</v>
      </c>
      <c r="AG2159" s="2">
        <v>0.89700000000000002</v>
      </c>
      <c r="AH2159">
        <v>26</v>
      </c>
      <c r="AI2159">
        <v>6</v>
      </c>
      <c r="AJ2159">
        <v>32</v>
      </c>
      <c r="AK2159">
        <v>22</v>
      </c>
      <c r="AL2159">
        <v>9</v>
      </c>
      <c r="AM2159">
        <v>10</v>
      </c>
      <c r="AN2159">
        <v>240</v>
      </c>
      <c r="AO2159">
        <v>34</v>
      </c>
      <c r="AP2159">
        <v>31</v>
      </c>
      <c r="AQ2159">
        <v>22</v>
      </c>
      <c r="AR2159">
        <v>32</v>
      </c>
      <c r="AS2159">
        <v>12</v>
      </c>
      <c r="AT2159">
        <v>13</v>
      </c>
      <c r="AU2159">
        <v>26</v>
      </c>
      <c r="AV2159">
        <v>44</v>
      </c>
      <c r="AW2159">
        <f t="shared" si="406"/>
        <v>4</v>
      </c>
      <c r="AX2159">
        <f t="shared" si="407"/>
        <v>48</v>
      </c>
      <c r="AY2159" t="s">
        <v>102</v>
      </c>
      <c r="AZ2159" s="1">
        <v>45984.75</v>
      </c>
      <c r="BA2159" s="1">
        <v>45984</v>
      </c>
      <c r="BB2159">
        <v>11</v>
      </c>
      <c r="BC2159" t="s">
        <v>124</v>
      </c>
      <c r="BD2159">
        <v>2025</v>
      </c>
    </row>
    <row r="2160" spans="1:56" x14ac:dyDescent="0.25">
      <c r="A2160">
        <v>22500275</v>
      </c>
      <c r="B2160" t="s">
        <v>70</v>
      </c>
      <c r="C2160" t="s">
        <v>71</v>
      </c>
      <c r="D2160">
        <v>1610612755</v>
      </c>
      <c r="E2160" t="str">
        <f t="shared" si="396"/>
        <v>161061275522500275</v>
      </c>
      <c r="F2160" t="s">
        <v>96</v>
      </c>
      <c r="G2160" t="s">
        <v>97</v>
      </c>
      <c r="H2160">
        <v>1610612748</v>
      </c>
      <c r="I2160" s="4" t="str">
        <f t="shared" si="397"/>
        <v>161061274822500275</v>
      </c>
      <c r="J2160">
        <v>1</v>
      </c>
      <c r="K2160">
        <v>0</v>
      </c>
      <c r="L2160">
        <v>117</v>
      </c>
      <c r="M2160">
        <v>127</v>
      </c>
      <c r="N2160">
        <v>28</v>
      </c>
      <c r="O2160">
        <v>9</v>
      </c>
      <c r="P2160">
        <v>7</v>
      </c>
      <c r="Q2160" s="2">
        <f t="shared" si="398"/>
        <v>0.55001880406167736</v>
      </c>
      <c r="R2160" s="3">
        <f t="shared" si="399"/>
        <v>77.36</v>
      </c>
      <c r="S2160" s="3">
        <f t="shared" si="400"/>
        <v>80.2</v>
      </c>
      <c r="T2160" s="3">
        <f t="shared" si="401"/>
        <v>151.24095139607033</v>
      </c>
      <c r="U2160" s="3">
        <f t="shared" si="402"/>
        <v>158.35411471321694</v>
      </c>
      <c r="V2160" s="3">
        <f t="shared" si="403"/>
        <v>-7.1131633171466149</v>
      </c>
      <c r="W2160" s="2">
        <f t="shared" si="404"/>
        <v>2</v>
      </c>
      <c r="X2160">
        <v>98</v>
      </c>
      <c r="Y2160">
        <v>44</v>
      </c>
      <c r="Z2160" s="2">
        <v>0.44900000000000001</v>
      </c>
      <c r="AA2160">
        <v>41</v>
      </c>
      <c r="AB2160">
        <v>14</v>
      </c>
      <c r="AC2160">
        <f t="shared" si="405"/>
        <v>42</v>
      </c>
      <c r="AD2160" s="2">
        <v>0.34100000000000003</v>
      </c>
      <c r="AE2160">
        <v>19</v>
      </c>
      <c r="AF2160">
        <v>15</v>
      </c>
      <c r="AG2160" s="2">
        <v>0.78900000000000003</v>
      </c>
      <c r="AH2160">
        <v>32</v>
      </c>
      <c r="AI2160">
        <v>15</v>
      </c>
      <c r="AJ2160">
        <v>47</v>
      </c>
      <c r="AK2160">
        <v>21</v>
      </c>
      <c r="AL2160">
        <v>14</v>
      </c>
      <c r="AM2160">
        <v>-10</v>
      </c>
      <c r="AN2160">
        <v>240</v>
      </c>
      <c r="AO2160">
        <v>27</v>
      </c>
      <c r="AP2160">
        <v>40</v>
      </c>
      <c r="AQ2160">
        <v>26</v>
      </c>
      <c r="AR2160">
        <v>24</v>
      </c>
      <c r="AS2160">
        <v>0</v>
      </c>
      <c r="AT2160">
        <v>15</v>
      </c>
      <c r="AU2160">
        <v>12</v>
      </c>
      <c r="AV2160">
        <v>52</v>
      </c>
      <c r="AW2160">
        <f t="shared" si="406"/>
        <v>8</v>
      </c>
      <c r="AX2160">
        <f t="shared" si="407"/>
        <v>60</v>
      </c>
      <c r="AY2160" t="s">
        <v>102</v>
      </c>
      <c r="AZ2160" s="1">
        <v>45984.541666666664</v>
      </c>
      <c r="BA2160" s="1">
        <v>45984</v>
      </c>
      <c r="BB2160">
        <v>11</v>
      </c>
      <c r="BC2160" t="s">
        <v>124</v>
      </c>
      <c r="BD2160">
        <v>2025</v>
      </c>
    </row>
    <row r="2161" spans="1:56" x14ac:dyDescent="0.25">
      <c r="A2161">
        <v>22500275</v>
      </c>
      <c r="B2161" t="s">
        <v>96</v>
      </c>
      <c r="C2161" t="s">
        <v>97</v>
      </c>
      <c r="D2161">
        <v>1610612748</v>
      </c>
      <c r="E2161" t="str">
        <f t="shared" si="396"/>
        <v>161061274822500275</v>
      </c>
      <c r="F2161" t="s">
        <v>70</v>
      </c>
      <c r="G2161" t="s">
        <v>71</v>
      </c>
      <c r="H2161">
        <v>1610612755</v>
      </c>
      <c r="I2161" s="4" t="str">
        <f t="shared" si="397"/>
        <v>161061275522500275</v>
      </c>
      <c r="J2161">
        <v>0</v>
      </c>
      <c r="K2161">
        <v>1</v>
      </c>
      <c r="L2161">
        <v>127</v>
      </c>
      <c r="M2161">
        <v>117</v>
      </c>
      <c r="N2161">
        <v>32</v>
      </c>
      <c r="O2161">
        <v>2</v>
      </c>
      <c r="P2161">
        <v>7</v>
      </c>
      <c r="Q2161" s="2">
        <f t="shared" si="398"/>
        <v>0.5710431654676259</v>
      </c>
      <c r="R2161" s="3">
        <f t="shared" si="399"/>
        <v>80.2</v>
      </c>
      <c r="S2161" s="3">
        <f t="shared" si="400"/>
        <v>77.36</v>
      </c>
      <c r="T2161" s="3">
        <f t="shared" si="401"/>
        <v>158.35411471321694</v>
      </c>
      <c r="U2161" s="3">
        <f t="shared" si="402"/>
        <v>151.24095139607033</v>
      </c>
      <c r="V2161" s="3">
        <f t="shared" si="403"/>
        <v>7.1131633171466149</v>
      </c>
      <c r="W2161" s="2">
        <f t="shared" si="404"/>
        <v>2.4615384615384617</v>
      </c>
      <c r="X2161">
        <v>98</v>
      </c>
      <c r="Y2161">
        <v>48</v>
      </c>
      <c r="Z2161" s="2">
        <v>0.49</v>
      </c>
      <c r="AA2161">
        <v>32</v>
      </c>
      <c r="AB2161">
        <v>11</v>
      </c>
      <c r="AC2161">
        <f t="shared" si="405"/>
        <v>33</v>
      </c>
      <c r="AD2161" s="2">
        <v>0.34399999999999997</v>
      </c>
      <c r="AE2161">
        <v>30</v>
      </c>
      <c r="AF2161">
        <v>20</v>
      </c>
      <c r="AG2161" s="2">
        <v>0.66700000000000004</v>
      </c>
      <c r="AH2161">
        <v>40</v>
      </c>
      <c r="AI2161">
        <v>18</v>
      </c>
      <c r="AJ2161">
        <v>58</v>
      </c>
      <c r="AK2161">
        <v>17</v>
      </c>
      <c r="AL2161">
        <v>13</v>
      </c>
      <c r="AM2161">
        <v>10</v>
      </c>
      <c r="AN2161">
        <v>240</v>
      </c>
      <c r="AO2161">
        <v>37</v>
      </c>
      <c r="AP2161">
        <v>34</v>
      </c>
      <c r="AQ2161">
        <v>28</v>
      </c>
      <c r="AR2161">
        <v>28</v>
      </c>
      <c r="AS2161">
        <v>16</v>
      </c>
      <c r="AT2161">
        <v>26</v>
      </c>
      <c r="AU2161">
        <v>21</v>
      </c>
      <c r="AV2161">
        <v>72</v>
      </c>
      <c r="AW2161">
        <f t="shared" si="406"/>
        <v>2</v>
      </c>
      <c r="AX2161">
        <f t="shared" si="407"/>
        <v>74</v>
      </c>
      <c r="AY2161" t="s">
        <v>102</v>
      </c>
      <c r="AZ2161" s="1">
        <v>45984.541666666664</v>
      </c>
      <c r="BA2161" s="1">
        <v>45984</v>
      </c>
      <c r="BB2161">
        <v>11</v>
      </c>
      <c r="BC2161" t="s">
        <v>124</v>
      </c>
      <c r="BD2161">
        <v>2025</v>
      </c>
    </row>
    <row r="2162" spans="1:56" x14ac:dyDescent="0.25">
      <c r="A2162">
        <v>22500274</v>
      </c>
      <c r="B2162" t="s">
        <v>80</v>
      </c>
      <c r="C2162" t="s">
        <v>81</v>
      </c>
      <c r="D2162">
        <v>1610612743</v>
      </c>
      <c r="E2162" t="str">
        <f t="shared" si="396"/>
        <v>161061274322500274</v>
      </c>
      <c r="F2162" t="s">
        <v>109</v>
      </c>
      <c r="G2162" t="s">
        <v>110</v>
      </c>
      <c r="H2162">
        <v>1610612758</v>
      </c>
      <c r="I2162" s="4" t="str">
        <f t="shared" si="397"/>
        <v>161061275822500274</v>
      </c>
      <c r="J2162">
        <v>1</v>
      </c>
      <c r="K2162">
        <v>0</v>
      </c>
      <c r="L2162">
        <v>123</v>
      </c>
      <c r="M2162">
        <v>128</v>
      </c>
      <c r="N2162">
        <v>28</v>
      </c>
      <c r="O2162">
        <v>3</v>
      </c>
      <c r="P2162">
        <v>1</v>
      </c>
      <c r="Q2162" s="2">
        <f t="shared" si="398"/>
        <v>0.60223266745005877</v>
      </c>
      <c r="R2162" s="3">
        <f t="shared" si="399"/>
        <v>78.12</v>
      </c>
      <c r="S2162" s="3">
        <f t="shared" si="400"/>
        <v>86.12</v>
      </c>
      <c r="T2162" s="3">
        <f t="shared" si="401"/>
        <v>157.45007680491548</v>
      </c>
      <c r="U2162" s="3">
        <f t="shared" si="402"/>
        <v>148.62981885740828</v>
      </c>
      <c r="V2162" s="3">
        <f t="shared" si="403"/>
        <v>8.8202579475072014</v>
      </c>
      <c r="W2162" s="2">
        <f t="shared" si="404"/>
        <v>2.1538461538461537</v>
      </c>
      <c r="X2162">
        <v>92</v>
      </c>
      <c r="Y2162">
        <v>45</v>
      </c>
      <c r="Z2162" s="2">
        <v>0.48899999999999999</v>
      </c>
      <c r="AA2162">
        <v>37</v>
      </c>
      <c r="AB2162">
        <v>14</v>
      </c>
      <c r="AC2162">
        <f t="shared" si="405"/>
        <v>42</v>
      </c>
      <c r="AD2162" s="2">
        <v>0.378</v>
      </c>
      <c r="AE2162">
        <v>23</v>
      </c>
      <c r="AF2162">
        <v>19</v>
      </c>
      <c r="AG2162" s="2">
        <v>0.82599999999999996</v>
      </c>
      <c r="AH2162">
        <v>27</v>
      </c>
      <c r="AI2162">
        <v>11</v>
      </c>
      <c r="AJ2162">
        <v>38</v>
      </c>
      <c r="AK2162">
        <v>21</v>
      </c>
      <c r="AL2162">
        <v>13</v>
      </c>
      <c r="AM2162">
        <v>-5</v>
      </c>
      <c r="AN2162">
        <v>240</v>
      </c>
      <c r="AO2162">
        <v>35</v>
      </c>
      <c r="AP2162">
        <v>30</v>
      </c>
      <c r="AQ2162">
        <v>27</v>
      </c>
      <c r="AR2162">
        <v>31</v>
      </c>
      <c r="AS2162">
        <v>13</v>
      </c>
      <c r="AT2162">
        <v>8</v>
      </c>
      <c r="AU2162">
        <v>10</v>
      </c>
      <c r="AV2162">
        <v>54</v>
      </c>
      <c r="AW2162">
        <f t="shared" si="406"/>
        <v>8</v>
      </c>
      <c r="AX2162">
        <f t="shared" si="407"/>
        <v>62</v>
      </c>
      <c r="AY2162" t="s">
        <v>102</v>
      </c>
      <c r="AZ2162" s="1">
        <v>45983.916666666664</v>
      </c>
      <c r="BA2162" s="1">
        <v>45983</v>
      </c>
      <c r="BB2162">
        <v>11</v>
      </c>
      <c r="BC2162" t="s">
        <v>124</v>
      </c>
      <c r="BD2162">
        <v>2025</v>
      </c>
    </row>
    <row r="2163" spans="1:56" x14ac:dyDescent="0.25">
      <c r="A2163">
        <v>22500274</v>
      </c>
      <c r="B2163" t="s">
        <v>109</v>
      </c>
      <c r="C2163" t="s">
        <v>110</v>
      </c>
      <c r="D2163">
        <v>1610612758</v>
      </c>
      <c r="E2163" t="str">
        <f t="shared" si="396"/>
        <v>161061275822500274</v>
      </c>
      <c r="F2163" t="s">
        <v>80</v>
      </c>
      <c r="G2163" t="s">
        <v>81</v>
      </c>
      <c r="H2163">
        <v>1610612743</v>
      </c>
      <c r="I2163" s="4" t="str">
        <f t="shared" si="397"/>
        <v>161061274322500274</v>
      </c>
      <c r="J2163">
        <v>0</v>
      </c>
      <c r="K2163">
        <v>1</v>
      </c>
      <c r="L2163">
        <v>128</v>
      </c>
      <c r="M2163">
        <v>123</v>
      </c>
      <c r="N2163">
        <v>32</v>
      </c>
      <c r="O2163">
        <v>3</v>
      </c>
      <c r="P2163">
        <v>8</v>
      </c>
      <c r="Q2163" s="2">
        <f t="shared" si="398"/>
        <v>0.63291139240506322</v>
      </c>
      <c r="R2163" s="3">
        <f t="shared" si="399"/>
        <v>86.12</v>
      </c>
      <c r="S2163" s="3">
        <f t="shared" si="400"/>
        <v>78.12</v>
      </c>
      <c r="T2163" s="3">
        <f t="shared" si="401"/>
        <v>148.62981885740828</v>
      </c>
      <c r="U2163" s="3">
        <f t="shared" si="402"/>
        <v>157.45007680491548</v>
      </c>
      <c r="V2163" s="3">
        <f t="shared" si="403"/>
        <v>-8.8202579475072014</v>
      </c>
      <c r="W2163" s="2">
        <f t="shared" si="404"/>
        <v>5.333333333333333</v>
      </c>
      <c r="X2163">
        <v>91</v>
      </c>
      <c r="Y2163">
        <v>48</v>
      </c>
      <c r="Z2163" s="2">
        <v>0.52700000000000002</v>
      </c>
      <c r="AA2163">
        <v>30</v>
      </c>
      <c r="AB2163">
        <v>10</v>
      </c>
      <c r="AC2163">
        <f t="shared" si="405"/>
        <v>30</v>
      </c>
      <c r="AD2163" s="2">
        <v>0.33300000000000002</v>
      </c>
      <c r="AE2163">
        <v>23</v>
      </c>
      <c r="AF2163">
        <v>22</v>
      </c>
      <c r="AG2163" s="2">
        <v>0.95699999999999996</v>
      </c>
      <c r="AH2163">
        <v>28</v>
      </c>
      <c r="AI2163">
        <v>9</v>
      </c>
      <c r="AJ2163">
        <v>37</v>
      </c>
      <c r="AK2163">
        <v>20</v>
      </c>
      <c r="AL2163">
        <v>6</v>
      </c>
      <c r="AM2163">
        <v>5</v>
      </c>
      <c r="AN2163">
        <v>240</v>
      </c>
      <c r="AO2163">
        <v>30</v>
      </c>
      <c r="AP2163">
        <v>31</v>
      </c>
      <c r="AQ2163">
        <v>30</v>
      </c>
      <c r="AR2163">
        <v>37</v>
      </c>
      <c r="AS2163">
        <v>9</v>
      </c>
      <c r="AT2163">
        <v>23</v>
      </c>
      <c r="AU2163">
        <v>20</v>
      </c>
      <c r="AV2163">
        <v>62</v>
      </c>
      <c r="AW2163">
        <f t="shared" si="406"/>
        <v>14</v>
      </c>
      <c r="AX2163">
        <f t="shared" si="407"/>
        <v>76</v>
      </c>
      <c r="AY2163" t="s">
        <v>102</v>
      </c>
      <c r="AZ2163" s="1">
        <v>45983.916666666664</v>
      </c>
      <c r="BA2163" s="1">
        <v>45983</v>
      </c>
      <c r="BB2163">
        <v>11</v>
      </c>
      <c r="BC2163" t="s">
        <v>124</v>
      </c>
      <c r="BD2163">
        <v>2025</v>
      </c>
    </row>
    <row r="2164" spans="1:56" x14ac:dyDescent="0.25">
      <c r="A2164">
        <v>22500273</v>
      </c>
      <c r="B2164" t="s">
        <v>103</v>
      </c>
      <c r="C2164" t="s">
        <v>104</v>
      </c>
      <c r="D2164">
        <v>1610612763</v>
      </c>
      <c r="E2164" t="str">
        <f t="shared" si="396"/>
        <v>161061276322500273</v>
      </c>
      <c r="F2164" t="s">
        <v>98</v>
      </c>
      <c r="G2164" t="s">
        <v>99</v>
      </c>
      <c r="H2164">
        <v>1610612742</v>
      </c>
      <c r="I2164" s="4" t="str">
        <f t="shared" si="397"/>
        <v>161061274222500273</v>
      </c>
      <c r="J2164">
        <v>0</v>
      </c>
      <c r="K2164">
        <v>1</v>
      </c>
      <c r="L2164">
        <v>102</v>
      </c>
      <c r="M2164">
        <v>96</v>
      </c>
      <c r="N2164">
        <v>26</v>
      </c>
      <c r="O2164">
        <v>5</v>
      </c>
      <c r="P2164">
        <v>5</v>
      </c>
      <c r="Q2164" s="2">
        <f t="shared" si="398"/>
        <v>0.49726989079563183</v>
      </c>
      <c r="R2164" s="3">
        <f t="shared" si="399"/>
        <v>67.56</v>
      </c>
      <c r="S2164" s="3">
        <f t="shared" si="400"/>
        <v>77.040000000000006</v>
      </c>
      <c r="T2164" s="3">
        <f t="shared" si="401"/>
        <v>150.97690941385434</v>
      </c>
      <c r="U2164" s="3">
        <f t="shared" si="402"/>
        <v>124.61059190031152</v>
      </c>
      <c r="V2164" s="3">
        <f t="shared" si="403"/>
        <v>26.366317513542825</v>
      </c>
      <c r="W2164" s="2">
        <f t="shared" si="404"/>
        <v>2.1666666666666665</v>
      </c>
      <c r="X2164">
        <v>92</v>
      </c>
      <c r="Y2164">
        <v>37</v>
      </c>
      <c r="Z2164" s="2">
        <v>0.40200000000000002</v>
      </c>
      <c r="AA2164">
        <v>31</v>
      </c>
      <c r="AB2164">
        <v>8</v>
      </c>
      <c r="AC2164">
        <f t="shared" si="405"/>
        <v>24</v>
      </c>
      <c r="AD2164" s="2">
        <v>0.25800000000000001</v>
      </c>
      <c r="AE2164">
        <v>24</v>
      </c>
      <c r="AF2164">
        <v>20</v>
      </c>
      <c r="AG2164" s="2">
        <v>0.83299999999999996</v>
      </c>
      <c r="AH2164">
        <v>38</v>
      </c>
      <c r="AI2164">
        <v>23</v>
      </c>
      <c r="AJ2164">
        <v>61</v>
      </c>
      <c r="AK2164">
        <v>18</v>
      </c>
      <c r="AL2164">
        <v>12</v>
      </c>
      <c r="AM2164">
        <v>6</v>
      </c>
      <c r="AN2164">
        <v>240</v>
      </c>
      <c r="AO2164">
        <v>21</v>
      </c>
      <c r="AP2164">
        <v>22</v>
      </c>
      <c r="AQ2164">
        <v>33</v>
      </c>
      <c r="AR2164">
        <v>26</v>
      </c>
      <c r="AS2164">
        <v>9</v>
      </c>
      <c r="AT2164">
        <v>7</v>
      </c>
      <c r="AU2164">
        <v>5</v>
      </c>
      <c r="AV2164">
        <v>52</v>
      </c>
      <c r="AW2164">
        <f t="shared" si="406"/>
        <v>6</v>
      </c>
      <c r="AX2164">
        <f t="shared" si="407"/>
        <v>58</v>
      </c>
      <c r="AY2164" t="s">
        <v>102</v>
      </c>
      <c r="AZ2164" s="1">
        <v>45983.854166666664</v>
      </c>
      <c r="BA2164" s="1">
        <v>45983</v>
      </c>
      <c r="BB2164">
        <v>11</v>
      </c>
      <c r="BC2164" t="s">
        <v>124</v>
      </c>
      <c r="BD2164">
        <v>2025</v>
      </c>
    </row>
    <row r="2165" spans="1:56" x14ac:dyDescent="0.25">
      <c r="A2165">
        <v>22500273</v>
      </c>
      <c r="B2165" t="s">
        <v>98</v>
      </c>
      <c r="C2165" t="s">
        <v>99</v>
      </c>
      <c r="D2165">
        <v>1610612742</v>
      </c>
      <c r="E2165" t="str">
        <f t="shared" si="396"/>
        <v>161061274222500273</v>
      </c>
      <c r="F2165" t="s">
        <v>103</v>
      </c>
      <c r="G2165" t="s">
        <v>104</v>
      </c>
      <c r="H2165">
        <v>1610612763</v>
      </c>
      <c r="I2165" s="4" t="str">
        <f t="shared" si="397"/>
        <v>161061276322500273</v>
      </c>
      <c r="J2165">
        <v>1</v>
      </c>
      <c r="K2165">
        <v>0</v>
      </c>
      <c r="L2165">
        <v>96</v>
      </c>
      <c r="M2165">
        <v>102</v>
      </c>
      <c r="N2165">
        <v>19</v>
      </c>
      <c r="O2165">
        <v>9</v>
      </c>
      <c r="P2165">
        <v>4</v>
      </c>
      <c r="Q2165" s="2">
        <f t="shared" si="398"/>
        <v>0.48959608323133413</v>
      </c>
      <c r="R2165" s="3">
        <f t="shared" si="399"/>
        <v>77.040000000000006</v>
      </c>
      <c r="S2165" s="3">
        <f t="shared" si="400"/>
        <v>67.56</v>
      </c>
      <c r="T2165" s="3">
        <f t="shared" si="401"/>
        <v>124.61059190031152</v>
      </c>
      <c r="U2165" s="3">
        <f t="shared" si="402"/>
        <v>150.97690941385434</v>
      </c>
      <c r="V2165" s="3">
        <f t="shared" si="403"/>
        <v>-26.366317513542825</v>
      </c>
      <c r="W2165" s="2">
        <f t="shared" si="404"/>
        <v>1.9</v>
      </c>
      <c r="X2165">
        <v>91</v>
      </c>
      <c r="Y2165">
        <v>35</v>
      </c>
      <c r="Z2165" s="2">
        <v>0.38500000000000001</v>
      </c>
      <c r="AA2165">
        <v>36</v>
      </c>
      <c r="AB2165">
        <v>12</v>
      </c>
      <c r="AC2165">
        <f t="shared" si="405"/>
        <v>36</v>
      </c>
      <c r="AD2165" s="2">
        <v>0.33300000000000002</v>
      </c>
      <c r="AE2165">
        <v>16</v>
      </c>
      <c r="AF2165">
        <v>14</v>
      </c>
      <c r="AG2165" s="2">
        <v>0.875</v>
      </c>
      <c r="AH2165">
        <v>30</v>
      </c>
      <c r="AI2165">
        <v>11</v>
      </c>
      <c r="AJ2165">
        <v>41</v>
      </c>
      <c r="AK2165">
        <v>21</v>
      </c>
      <c r="AL2165">
        <v>10</v>
      </c>
      <c r="AM2165">
        <v>-6</v>
      </c>
      <c r="AN2165">
        <v>240</v>
      </c>
      <c r="AO2165">
        <v>22</v>
      </c>
      <c r="AP2165">
        <v>25</v>
      </c>
      <c r="AQ2165">
        <v>26</v>
      </c>
      <c r="AR2165">
        <v>23</v>
      </c>
      <c r="AS2165">
        <v>6</v>
      </c>
      <c r="AT2165">
        <v>10</v>
      </c>
      <c r="AU2165">
        <v>3</v>
      </c>
      <c r="AV2165">
        <v>46</v>
      </c>
      <c r="AW2165">
        <f t="shared" si="406"/>
        <v>0</v>
      </c>
      <c r="AX2165">
        <f t="shared" si="407"/>
        <v>46</v>
      </c>
      <c r="AY2165" t="s">
        <v>102</v>
      </c>
      <c r="AZ2165" s="1">
        <v>45983.854166666664</v>
      </c>
      <c r="BA2165" s="1">
        <v>45983</v>
      </c>
      <c r="BB2165">
        <v>11</v>
      </c>
      <c r="BC2165" t="s">
        <v>124</v>
      </c>
      <c r="BD2165">
        <v>2025</v>
      </c>
    </row>
    <row r="2166" spans="1:56" x14ac:dyDescent="0.25">
      <c r="A2166">
        <v>22500271</v>
      </c>
      <c r="B2166" t="s">
        <v>111</v>
      </c>
      <c r="C2166" t="s">
        <v>112</v>
      </c>
      <c r="D2166">
        <v>1610612764</v>
      </c>
      <c r="E2166" t="str">
        <f t="shared" si="396"/>
        <v>161061276422500271</v>
      </c>
      <c r="F2166" t="s">
        <v>100</v>
      </c>
      <c r="G2166" t="s">
        <v>101</v>
      </c>
      <c r="H2166">
        <v>1610612741</v>
      </c>
      <c r="I2166" s="4" t="str">
        <f t="shared" si="397"/>
        <v>161061274122500271</v>
      </c>
      <c r="J2166">
        <v>0</v>
      </c>
      <c r="K2166">
        <v>0</v>
      </c>
      <c r="L2166">
        <v>120</v>
      </c>
      <c r="M2166">
        <v>121</v>
      </c>
      <c r="N2166">
        <v>33</v>
      </c>
      <c r="O2166">
        <v>4</v>
      </c>
      <c r="P2166">
        <v>9</v>
      </c>
      <c r="Q2166" s="2">
        <f t="shared" si="398"/>
        <v>0.57251908396946571</v>
      </c>
      <c r="R2166" s="3">
        <f t="shared" si="399"/>
        <v>74.8</v>
      </c>
      <c r="S2166" s="3">
        <f t="shared" si="400"/>
        <v>86.2</v>
      </c>
      <c r="T2166" s="3">
        <f t="shared" si="401"/>
        <v>160.42780748663102</v>
      </c>
      <c r="U2166" s="3">
        <f t="shared" si="402"/>
        <v>140.37122969837586</v>
      </c>
      <c r="V2166" s="3">
        <f t="shared" si="403"/>
        <v>20.056577788255169</v>
      </c>
      <c r="W2166" s="2">
        <f t="shared" si="404"/>
        <v>2.2000000000000002</v>
      </c>
      <c r="X2166">
        <v>96</v>
      </c>
      <c r="Y2166">
        <v>44</v>
      </c>
      <c r="Z2166" s="2">
        <v>0.45800000000000002</v>
      </c>
      <c r="AA2166">
        <v>36</v>
      </c>
      <c r="AB2166">
        <v>16</v>
      </c>
      <c r="AC2166">
        <f t="shared" si="405"/>
        <v>48</v>
      </c>
      <c r="AD2166" s="2">
        <v>0.44400000000000001</v>
      </c>
      <c r="AE2166">
        <v>20</v>
      </c>
      <c r="AF2166">
        <v>16</v>
      </c>
      <c r="AG2166" s="2">
        <v>0.8</v>
      </c>
      <c r="AH2166">
        <v>40</v>
      </c>
      <c r="AI2166">
        <v>15</v>
      </c>
      <c r="AJ2166">
        <v>55</v>
      </c>
      <c r="AK2166">
        <v>23</v>
      </c>
      <c r="AL2166">
        <v>15</v>
      </c>
      <c r="AM2166">
        <v>-1</v>
      </c>
      <c r="AN2166">
        <v>240</v>
      </c>
      <c r="AO2166">
        <v>41</v>
      </c>
      <c r="AP2166">
        <v>29</v>
      </c>
      <c r="AQ2166">
        <v>28</v>
      </c>
      <c r="AR2166">
        <v>22</v>
      </c>
      <c r="AS2166">
        <v>16</v>
      </c>
      <c r="AT2166">
        <v>16</v>
      </c>
      <c r="AU2166">
        <v>15</v>
      </c>
      <c r="AV2166">
        <v>54</v>
      </c>
      <c r="AW2166">
        <f t="shared" si="406"/>
        <v>2</v>
      </c>
      <c r="AX2166">
        <f t="shared" si="407"/>
        <v>56</v>
      </c>
      <c r="AY2166" t="s">
        <v>102</v>
      </c>
      <c r="AZ2166" s="1">
        <v>45983.833333333336</v>
      </c>
      <c r="BA2166" s="1">
        <v>45983</v>
      </c>
      <c r="BB2166">
        <v>11</v>
      </c>
      <c r="BC2166" t="s">
        <v>124</v>
      </c>
      <c r="BD2166">
        <v>2025</v>
      </c>
    </row>
    <row r="2167" spans="1:56" x14ac:dyDescent="0.25">
      <c r="A2167">
        <v>22500271</v>
      </c>
      <c r="B2167" t="s">
        <v>100</v>
      </c>
      <c r="C2167" t="s">
        <v>101</v>
      </c>
      <c r="D2167">
        <v>1610612741</v>
      </c>
      <c r="E2167" t="str">
        <f t="shared" si="396"/>
        <v>161061274122500271</v>
      </c>
      <c r="F2167" t="s">
        <v>111</v>
      </c>
      <c r="G2167" t="s">
        <v>112</v>
      </c>
      <c r="H2167">
        <v>1610612764</v>
      </c>
      <c r="I2167" s="4" t="str">
        <f t="shared" si="397"/>
        <v>161061276422500271</v>
      </c>
      <c r="J2167">
        <v>1</v>
      </c>
      <c r="K2167">
        <v>1</v>
      </c>
      <c r="L2167">
        <v>121</v>
      </c>
      <c r="M2167">
        <v>120</v>
      </c>
      <c r="N2167">
        <v>26</v>
      </c>
      <c r="O2167">
        <v>5</v>
      </c>
      <c r="P2167">
        <v>5</v>
      </c>
      <c r="Q2167" s="2">
        <f t="shared" si="398"/>
        <v>0.53445229681978801</v>
      </c>
      <c r="R2167" s="3">
        <f t="shared" si="399"/>
        <v>86.2</v>
      </c>
      <c r="S2167" s="3">
        <f t="shared" si="400"/>
        <v>74.8</v>
      </c>
      <c r="T2167" s="3">
        <f t="shared" si="401"/>
        <v>140.37122969837586</v>
      </c>
      <c r="U2167" s="3">
        <f t="shared" si="402"/>
        <v>160.42780748663102</v>
      </c>
      <c r="V2167" s="3">
        <f t="shared" si="403"/>
        <v>-20.056577788255169</v>
      </c>
      <c r="W2167" s="2">
        <f t="shared" si="404"/>
        <v>2.6</v>
      </c>
      <c r="X2167">
        <v>100</v>
      </c>
      <c r="Y2167">
        <v>42</v>
      </c>
      <c r="Z2167" s="2">
        <v>0.42</v>
      </c>
      <c r="AA2167">
        <v>44</v>
      </c>
      <c r="AB2167">
        <v>12</v>
      </c>
      <c r="AC2167">
        <f t="shared" si="405"/>
        <v>36</v>
      </c>
      <c r="AD2167" s="2">
        <v>0.27300000000000002</v>
      </c>
      <c r="AE2167">
        <v>30</v>
      </c>
      <c r="AF2167">
        <v>25</v>
      </c>
      <c r="AG2167" s="2">
        <v>0.83299999999999996</v>
      </c>
      <c r="AH2167">
        <v>37</v>
      </c>
      <c r="AI2167">
        <v>17</v>
      </c>
      <c r="AJ2167">
        <v>54</v>
      </c>
      <c r="AK2167">
        <v>15</v>
      </c>
      <c r="AL2167">
        <v>10</v>
      </c>
      <c r="AM2167">
        <v>1</v>
      </c>
      <c r="AN2167">
        <v>240</v>
      </c>
      <c r="AO2167">
        <v>40</v>
      </c>
      <c r="AP2167">
        <v>24</v>
      </c>
      <c r="AQ2167">
        <v>28</v>
      </c>
      <c r="AR2167">
        <v>29</v>
      </c>
      <c r="AS2167">
        <v>5</v>
      </c>
      <c r="AT2167">
        <v>12</v>
      </c>
      <c r="AU2167">
        <v>23</v>
      </c>
      <c r="AV2167">
        <v>60</v>
      </c>
      <c r="AW2167">
        <f t="shared" si="406"/>
        <v>0</v>
      </c>
      <c r="AX2167">
        <f t="shared" si="407"/>
        <v>60</v>
      </c>
      <c r="AY2167" t="s">
        <v>102</v>
      </c>
      <c r="AZ2167" s="1">
        <v>45983.833333333336</v>
      </c>
      <c r="BA2167" s="1">
        <v>45983</v>
      </c>
      <c r="BB2167">
        <v>11</v>
      </c>
      <c r="BC2167" t="s">
        <v>124</v>
      </c>
      <c r="BD2167">
        <v>2025</v>
      </c>
    </row>
    <row r="2168" spans="1:56" x14ac:dyDescent="0.25">
      <c r="A2168">
        <v>22500272</v>
      </c>
      <c r="B2168" t="s">
        <v>115</v>
      </c>
      <c r="C2168" t="s">
        <v>116</v>
      </c>
      <c r="D2168">
        <v>1610612749</v>
      </c>
      <c r="E2168" t="str">
        <f t="shared" si="396"/>
        <v>161061274922500272</v>
      </c>
      <c r="F2168" t="s">
        <v>64</v>
      </c>
      <c r="G2168" t="s">
        <v>65</v>
      </c>
      <c r="H2168">
        <v>1610612765</v>
      </c>
      <c r="I2168" s="4" t="str">
        <f t="shared" si="397"/>
        <v>161061276522500272</v>
      </c>
      <c r="J2168">
        <v>1</v>
      </c>
      <c r="K2168">
        <v>0</v>
      </c>
      <c r="L2168">
        <v>116</v>
      </c>
      <c r="M2168">
        <v>129</v>
      </c>
      <c r="N2168">
        <v>29</v>
      </c>
      <c r="O2168">
        <v>7</v>
      </c>
      <c r="P2168">
        <v>8</v>
      </c>
      <c r="Q2168" s="2">
        <f t="shared" si="398"/>
        <v>0.64964157706093184</v>
      </c>
      <c r="R2168" s="3">
        <f t="shared" si="399"/>
        <v>68.28</v>
      </c>
      <c r="S2168" s="3">
        <f t="shared" si="400"/>
        <v>73.56</v>
      </c>
      <c r="T2168" s="3">
        <f t="shared" si="401"/>
        <v>169.88869361452842</v>
      </c>
      <c r="U2168" s="3">
        <f t="shared" si="402"/>
        <v>175.36704730831974</v>
      </c>
      <c r="V2168" s="3">
        <f t="shared" si="403"/>
        <v>-5.4783536937913198</v>
      </c>
      <c r="W2168" s="2">
        <f t="shared" si="404"/>
        <v>1.9333333333333333</v>
      </c>
      <c r="X2168">
        <v>84</v>
      </c>
      <c r="Y2168">
        <v>43</v>
      </c>
      <c r="Z2168" s="2">
        <v>0.51200000000000001</v>
      </c>
      <c r="AA2168">
        <v>43</v>
      </c>
      <c r="AB2168">
        <v>20</v>
      </c>
      <c r="AC2168">
        <f t="shared" si="405"/>
        <v>60</v>
      </c>
      <c r="AD2168" s="2">
        <v>0.46500000000000002</v>
      </c>
      <c r="AE2168">
        <v>12</v>
      </c>
      <c r="AF2168">
        <v>10</v>
      </c>
      <c r="AG2168" s="2">
        <v>0.83299999999999996</v>
      </c>
      <c r="AH2168">
        <v>29</v>
      </c>
      <c r="AI2168">
        <v>6</v>
      </c>
      <c r="AJ2168">
        <v>35</v>
      </c>
      <c r="AK2168">
        <v>19</v>
      </c>
      <c r="AL2168">
        <v>15</v>
      </c>
      <c r="AM2168">
        <v>-13</v>
      </c>
      <c r="AN2168">
        <v>240</v>
      </c>
      <c r="AO2168">
        <v>26</v>
      </c>
      <c r="AP2168">
        <v>26</v>
      </c>
      <c r="AQ2168">
        <v>33</v>
      </c>
      <c r="AR2168">
        <v>31</v>
      </c>
      <c r="AS2168">
        <v>1</v>
      </c>
      <c r="AT2168">
        <v>12</v>
      </c>
      <c r="AU2168">
        <v>14</v>
      </c>
      <c r="AV2168">
        <v>42</v>
      </c>
      <c r="AW2168">
        <f t="shared" si="406"/>
        <v>4</v>
      </c>
      <c r="AX2168">
        <f t="shared" si="407"/>
        <v>46</v>
      </c>
      <c r="AY2168" t="s">
        <v>102</v>
      </c>
      <c r="AZ2168" s="1">
        <v>45983.833333333336</v>
      </c>
      <c r="BA2168" s="1">
        <v>45983</v>
      </c>
      <c r="BB2168">
        <v>11</v>
      </c>
      <c r="BC2168" t="s">
        <v>124</v>
      </c>
      <c r="BD2168">
        <v>2025</v>
      </c>
    </row>
    <row r="2169" spans="1:56" x14ac:dyDescent="0.25">
      <c r="A2169">
        <v>22500272</v>
      </c>
      <c r="B2169" t="s">
        <v>64</v>
      </c>
      <c r="C2169" t="s">
        <v>65</v>
      </c>
      <c r="D2169">
        <v>1610612765</v>
      </c>
      <c r="E2169" t="str">
        <f t="shared" si="396"/>
        <v>161061276522500272</v>
      </c>
      <c r="F2169" t="s">
        <v>115</v>
      </c>
      <c r="G2169" t="s">
        <v>116</v>
      </c>
      <c r="H2169">
        <v>1610612749</v>
      </c>
      <c r="I2169" s="4" t="str">
        <f t="shared" si="397"/>
        <v>161061274922500272</v>
      </c>
      <c r="J2169">
        <v>0</v>
      </c>
      <c r="K2169">
        <v>1</v>
      </c>
      <c r="L2169">
        <v>129</v>
      </c>
      <c r="M2169">
        <v>116</v>
      </c>
      <c r="N2169">
        <v>31</v>
      </c>
      <c r="O2169">
        <v>6</v>
      </c>
      <c r="P2169">
        <v>10</v>
      </c>
      <c r="Q2169" s="2">
        <f t="shared" si="398"/>
        <v>0.72831978319783197</v>
      </c>
      <c r="R2169" s="3">
        <f t="shared" si="399"/>
        <v>73.56</v>
      </c>
      <c r="S2169" s="3">
        <f t="shared" si="400"/>
        <v>68.28</v>
      </c>
      <c r="T2169" s="3">
        <f t="shared" si="401"/>
        <v>175.36704730831974</v>
      </c>
      <c r="U2169" s="3">
        <f t="shared" si="402"/>
        <v>169.88869361452842</v>
      </c>
      <c r="V2169" s="3">
        <f t="shared" si="403"/>
        <v>5.4783536937913198</v>
      </c>
      <c r="W2169" s="2">
        <f t="shared" si="404"/>
        <v>2.2142857142857144</v>
      </c>
      <c r="X2169">
        <v>78</v>
      </c>
      <c r="Y2169">
        <v>49</v>
      </c>
      <c r="Z2169" s="2">
        <v>0.628</v>
      </c>
      <c r="AA2169">
        <v>30</v>
      </c>
      <c r="AB2169">
        <v>16</v>
      </c>
      <c r="AC2169">
        <f t="shared" si="405"/>
        <v>48</v>
      </c>
      <c r="AD2169" s="2">
        <v>0.53300000000000003</v>
      </c>
      <c r="AE2169">
        <v>24</v>
      </c>
      <c r="AF2169">
        <v>15</v>
      </c>
      <c r="AG2169" s="2">
        <v>0.625</v>
      </c>
      <c r="AH2169">
        <v>31</v>
      </c>
      <c r="AI2169">
        <v>1</v>
      </c>
      <c r="AJ2169">
        <v>32</v>
      </c>
      <c r="AK2169">
        <v>17</v>
      </c>
      <c r="AL2169">
        <v>14</v>
      </c>
      <c r="AM2169">
        <v>13</v>
      </c>
      <c r="AN2169">
        <v>240</v>
      </c>
      <c r="AO2169">
        <v>30</v>
      </c>
      <c r="AP2169">
        <v>39</v>
      </c>
      <c r="AQ2169">
        <v>35</v>
      </c>
      <c r="AR2169">
        <v>25</v>
      </c>
      <c r="AS2169">
        <v>29</v>
      </c>
      <c r="AT2169">
        <v>15</v>
      </c>
      <c r="AU2169">
        <v>30</v>
      </c>
      <c r="AV2169">
        <v>56</v>
      </c>
      <c r="AW2169">
        <f t="shared" si="406"/>
        <v>10</v>
      </c>
      <c r="AX2169">
        <f t="shared" si="407"/>
        <v>66</v>
      </c>
      <c r="AY2169" t="s">
        <v>102</v>
      </c>
      <c r="AZ2169" s="1">
        <v>45983.833333333336</v>
      </c>
      <c r="BA2169" s="1">
        <v>45983</v>
      </c>
      <c r="BB2169">
        <v>11</v>
      </c>
      <c r="BC2169" t="s">
        <v>124</v>
      </c>
      <c r="BD2169">
        <v>2025</v>
      </c>
    </row>
    <row r="2170" spans="1:56" x14ac:dyDescent="0.25">
      <c r="A2170">
        <v>22500270</v>
      </c>
      <c r="B2170" t="s">
        <v>105</v>
      </c>
      <c r="C2170" t="s">
        <v>106</v>
      </c>
      <c r="D2170">
        <v>1610612740</v>
      </c>
      <c r="E2170" t="str">
        <f t="shared" si="396"/>
        <v>161061274022500270</v>
      </c>
      <c r="F2170" t="s">
        <v>83</v>
      </c>
      <c r="G2170" t="s">
        <v>84</v>
      </c>
      <c r="H2170">
        <v>1610612737</v>
      </c>
      <c r="I2170" s="4" t="str">
        <f t="shared" si="397"/>
        <v>161061273722500270</v>
      </c>
      <c r="J2170">
        <v>1</v>
      </c>
      <c r="K2170">
        <v>0</v>
      </c>
      <c r="L2170">
        <v>98</v>
      </c>
      <c r="M2170">
        <v>115</v>
      </c>
      <c r="N2170">
        <v>21</v>
      </c>
      <c r="O2170">
        <v>6</v>
      </c>
      <c r="P2170">
        <v>5</v>
      </c>
      <c r="Q2170" s="2">
        <f t="shared" si="398"/>
        <v>0.51818950930626051</v>
      </c>
      <c r="R2170" s="3">
        <f t="shared" si="399"/>
        <v>67.56</v>
      </c>
      <c r="S2170" s="3">
        <f t="shared" si="400"/>
        <v>81.36</v>
      </c>
      <c r="T2170" s="3">
        <f t="shared" si="401"/>
        <v>145.05624629958555</v>
      </c>
      <c r="U2170" s="3">
        <f t="shared" si="402"/>
        <v>141.34709931170107</v>
      </c>
      <c r="V2170" s="3">
        <f t="shared" si="403"/>
        <v>3.7091469878844805</v>
      </c>
      <c r="W2170" s="2">
        <f t="shared" si="404"/>
        <v>1.5</v>
      </c>
      <c r="X2170">
        <v>84</v>
      </c>
      <c r="Y2170">
        <v>35</v>
      </c>
      <c r="Z2170" s="2">
        <v>0.41699999999999998</v>
      </c>
      <c r="AA2170">
        <v>27</v>
      </c>
      <c r="AB2170">
        <v>8</v>
      </c>
      <c r="AC2170">
        <f t="shared" si="405"/>
        <v>24</v>
      </c>
      <c r="AD2170" s="2">
        <v>0.29599999999999999</v>
      </c>
      <c r="AE2170">
        <v>24</v>
      </c>
      <c r="AF2170">
        <v>20</v>
      </c>
      <c r="AG2170" s="2">
        <v>0.83299999999999996</v>
      </c>
      <c r="AH2170">
        <v>35</v>
      </c>
      <c r="AI2170">
        <v>13</v>
      </c>
      <c r="AJ2170">
        <v>48</v>
      </c>
      <c r="AK2170">
        <v>17</v>
      </c>
      <c r="AL2170">
        <v>14</v>
      </c>
      <c r="AM2170">
        <v>-17</v>
      </c>
      <c r="AN2170">
        <v>240</v>
      </c>
      <c r="AO2170">
        <v>25</v>
      </c>
      <c r="AP2170">
        <v>21</v>
      </c>
      <c r="AQ2170">
        <v>24</v>
      </c>
      <c r="AR2170">
        <v>28</v>
      </c>
      <c r="AS2170">
        <v>7</v>
      </c>
      <c r="AT2170">
        <v>8</v>
      </c>
      <c r="AU2170">
        <v>9</v>
      </c>
      <c r="AV2170">
        <v>52</v>
      </c>
      <c r="AW2170">
        <f t="shared" si="406"/>
        <v>2</v>
      </c>
      <c r="AX2170">
        <f t="shared" si="407"/>
        <v>54</v>
      </c>
      <c r="AY2170" t="s">
        <v>102</v>
      </c>
      <c r="AZ2170" s="1">
        <v>45983.791666666664</v>
      </c>
      <c r="BA2170" s="1">
        <v>45983</v>
      </c>
      <c r="BB2170">
        <v>11</v>
      </c>
      <c r="BC2170" t="s">
        <v>124</v>
      </c>
      <c r="BD2170">
        <v>2025</v>
      </c>
    </row>
    <row r="2171" spans="1:56" x14ac:dyDescent="0.25">
      <c r="A2171">
        <v>22500270</v>
      </c>
      <c r="B2171" t="s">
        <v>83</v>
      </c>
      <c r="C2171" t="s">
        <v>84</v>
      </c>
      <c r="D2171">
        <v>1610612737</v>
      </c>
      <c r="E2171" t="str">
        <f t="shared" si="396"/>
        <v>161061273722500270</v>
      </c>
      <c r="F2171" t="s">
        <v>105</v>
      </c>
      <c r="G2171" t="s">
        <v>106</v>
      </c>
      <c r="H2171">
        <v>1610612740</v>
      </c>
      <c r="I2171" s="4" t="str">
        <f t="shared" si="397"/>
        <v>161061274022500270</v>
      </c>
      <c r="J2171">
        <v>0</v>
      </c>
      <c r="K2171">
        <v>1</v>
      </c>
      <c r="L2171">
        <v>115</v>
      </c>
      <c r="M2171">
        <v>98</v>
      </c>
      <c r="N2171">
        <v>28</v>
      </c>
      <c r="O2171">
        <v>7</v>
      </c>
      <c r="P2171">
        <v>6</v>
      </c>
      <c r="Q2171" s="2">
        <f t="shared" si="398"/>
        <v>0.58458723058153717</v>
      </c>
      <c r="R2171" s="3">
        <f t="shared" si="399"/>
        <v>81.36</v>
      </c>
      <c r="S2171" s="3">
        <f t="shared" si="400"/>
        <v>67.56</v>
      </c>
      <c r="T2171" s="3">
        <f t="shared" si="401"/>
        <v>141.34709931170107</v>
      </c>
      <c r="U2171" s="3">
        <f t="shared" si="402"/>
        <v>145.05624629958555</v>
      </c>
      <c r="V2171" s="3">
        <f t="shared" si="403"/>
        <v>-3.7091469878844805</v>
      </c>
      <c r="W2171" s="2">
        <f t="shared" si="404"/>
        <v>4</v>
      </c>
      <c r="X2171">
        <v>90</v>
      </c>
      <c r="Y2171">
        <v>42</v>
      </c>
      <c r="Z2171" s="2">
        <v>0.46700000000000003</v>
      </c>
      <c r="AA2171">
        <v>46</v>
      </c>
      <c r="AB2171">
        <v>17</v>
      </c>
      <c r="AC2171">
        <f t="shared" si="405"/>
        <v>51</v>
      </c>
      <c r="AD2171" s="2">
        <v>0.37</v>
      </c>
      <c r="AE2171">
        <v>19</v>
      </c>
      <c r="AF2171">
        <v>14</v>
      </c>
      <c r="AG2171" s="2">
        <v>0.73699999999999999</v>
      </c>
      <c r="AH2171">
        <v>32</v>
      </c>
      <c r="AI2171">
        <v>10</v>
      </c>
      <c r="AJ2171">
        <v>42</v>
      </c>
      <c r="AK2171">
        <v>20</v>
      </c>
      <c r="AL2171">
        <v>7</v>
      </c>
      <c r="AM2171">
        <v>17</v>
      </c>
      <c r="AN2171">
        <v>240</v>
      </c>
      <c r="AO2171">
        <v>21</v>
      </c>
      <c r="AP2171">
        <v>35</v>
      </c>
      <c r="AQ2171">
        <v>32</v>
      </c>
      <c r="AR2171">
        <v>27</v>
      </c>
      <c r="AS2171">
        <v>24</v>
      </c>
      <c r="AT2171">
        <v>15</v>
      </c>
      <c r="AU2171">
        <v>25</v>
      </c>
      <c r="AV2171">
        <v>42</v>
      </c>
      <c r="AW2171">
        <f t="shared" si="406"/>
        <v>8</v>
      </c>
      <c r="AX2171">
        <f t="shared" si="407"/>
        <v>50</v>
      </c>
      <c r="AY2171" t="s">
        <v>102</v>
      </c>
      <c r="AZ2171" s="1">
        <v>45983.791666666664</v>
      </c>
      <c r="BA2171" s="1">
        <v>45983</v>
      </c>
      <c r="BB2171">
        <v>11</v>
      </c>
      <c r="BC2171" t="s">
        <v>124</v>
      </c>
      <c r="BD2171">
        <v>2025</v>
      </c>
    </row>
    <row r="2172" spans="1:56" x14ac:dyDescent="0.25">
      <c r="A2172">
        <v>22500269</v>
      </c>
      <c r="B2172" t="s">
        <v>55</v>
      </c>
      <c r="C2172" t="s">
        <v>56</v>
      </c>
      <c r="D2172">
        <v>1610612752</v>
      </c>
      <c r="E2172" t="str">
        <f t="shared" si="396"/>
        <v>161061275222500269</v>
      </c>
      <c r="F2172" t="s">
        <v>74</v>
      </c>
      <c r="G2172" t="s">
        <v>75</v>
      </c>
      <c r="H2172">
        <v>1610612753</v>
      </c>
      <c r="I2172" s="4" t="str">
        <f t="shared" si="397"/>
        <v>161061275322500269</v>
      </c>
      <c r="J2172">
        <v>0</v>
      </c>
      <c r="K2172">
        <v>0</v>
      </c>
      <c r="L2172">
        <v>121</v>
      </c>
      <c r="M2172">
        <v>133</v>
      </c>
      <c r="N2172">
        <v>28</v>
      </c>
      <c r="O2172">
        <v>4</v>
      </c>
      <c r="P2172">
        <v>5</v>
      </c>
      <c r="Q2172" s="2">
        <f t="shared" si="398"/>
        <v>0.66250547525186165</v>
      </c>
      <c r="R2172" s="3">
        <f t="shared" si="399"/>
        <v>65.319999999999993</v>
      </c>
      <c r="S2172" s="3">
        <f t="shared" si="400"/>
        <v>74.2</v>
      </c>
      <c r="T2172" s="3">
        <f t="shared" si="401"/>
        <v>185.24188609920392</v>
      </c>
      <c r="U2172" s="3">
        <f t="shared" si="402"/>
        <v>179.24528301886789</v>
      </c>
      <c r="V2172" s="3">
        <f t="shared" si="403"/>
        <v>5.9966030803360297</v>
      </c>
      <c r="W2172" s="2">
        <f t="shared" si="404"/>
        <v>1.6470588235294117</v>
      </c>
      <c r="X2172">
        <v>79</v>
      </c>
      <c r="Y2172">
        <v>43</v>
      </c>
      <c r="Z2172" s="2">
        <v>0.54400000000000004</v>
      </c>
      <c r="AA2172">
        <v>37</v>
      </c>
      <c r="AB2172">
        <v>13</v>
      </c>
      <c r="AC2172">
        <f t="shared" si="405"/>
        <v>39</v>
      </c>
      <c r="AD2172" s="2">
        <v>0.35099999999999998</v>
      </c>
      <c r="AE2172">
        <v>28</v>
      </c>
      <c r="AF2172">
        <v>22</v>
      </c>
      <c r="AG2172" s="2">
        <v>0.78600000000000003</v>
      </c>
      <c r="AH2172">
        <v>27</v>
      </c>
      <c r="AI2172">
        <v>9</v>
      </c>
      <c r="AJ2172">
        <v>36</v>
      </c>
      <c r="AK2172">
        <v>28</v>
      </c>
      <c r="AL2172">
        <v>17</v>
      </c>
      <c r="AM2172">
        <v>-12</v>
      </c>
      <c r="AN2172">
        <v>240</v>
      </c>
      <c r="AO2172">
        <v>29</v>
      </c>
      <c r="AP2172">
        <v>37</v>
      </c>
      <c r="AQ2172">
        <v>27</v>
      </c>
      <c r="AR2172">
        <v>28</v>
      </c>
      <c r="AS2172">
        <v>10</v>
      </c>
      <c r="AT2172">
        <v>12</v>
      </c>
      <c r="AU2172">
        <v>14</v>
      </c>
      <c r="AV2172">
        <v>46</v>
      </c>
      <c r="AW2172">
        <f t="shared" si="406"/>
        <v>14</v>
      </c>
      <c r="AX2172">
        <f t="shared" si="407"/>
        <v>60</v>
      </c>
      <c r="AY2172" t="s">
        <v>102</v>
      </c>
      <c r="AZ2172" s="1">
        <v>45983.708333333336</v>
      </c>
      <c r="BA2172" s="1">
        <v>45983</v>
      </c>
      <c r="BB2172">
        <v>11</v>
      </c>
      <c r="BC2172" t="s">
        <v>124</v>
      </c>
      <c r="BD2172">
        <v>2025</v>
      </c>
    </row>
    <row r="2173" spans="1:56" x14ac:dyDescent="0.25">
      <c r="A2173">
        <v>22500269</v>
      </c>
      <c r="B2173" t="s">
        <v>74</v>
      </c>
      <c r="C2173" t="s">
        <v>75</v>
      </c>
      <c r="D2173">
        <v>1610612753</v>
      </c>
      <c r="E2173" t="str">
        <f t="shared" si="396"/>
        <v>161061275322500269</v>
      </c>
      <c r="F2173" t="s">
        <v>55</v>
      </c>
      <c r="G2173" t="s">
        <v>56</v>
      </c>
      <c r="H2173">
        <v>1610612752</v>
      </c>
      <c r="I2173" s="4" t="str">
        <f t="shared" si="397"/>
        <v>161061275222500269</v>
      </c>
      <c r="J2173">
        <v>1</v>
      </c>
      <c r="K2173">
        <v>1</v>
      </c>
      <c r="L2173">
        <v>133</v>
      </c>
      <c r="M2173">
        <v>121</v>
      </c>
      <c r="N2173">
        <v>28</v>
      </c>
      <c r="O2173">
        <v>2</v>
      </c>
      <c r="P2173">
        <v>5</v>
      </c>
      <c r="Q2173" s="2">
        <f t="shared" si="398"/>
        <v>0.67718940936863536</v>
      </c>
      <c r="R2173" s="3">
        <f t="shared" si="399"/>
        <v>74.2</v>
      </c>
      <c r="S2173" s="3">
        <f t="shared" si="400"/>
        <v>65.319999999999993</v>
      </c>
      <c r="T2173" s="3">
        <f t="shared" si="401"/>
        <v>179.24528301886789</v>
      </c>
      <c r="U2173" s="3">
        <f t="shared" si="402"/>
        <v>185.24188609920392</v>
      </c>
      <c r="V2173" s="3">
        <f t="shared" si="403"/>
        <v>-5.9966030803360297</v>
      </c>
      <c r="W2173" s="2">
        <f t="shared" si="404"/>
        <v>2.1538461538461537</v>
      </c>
      <c r="X2173">
        <v>85</v>
      </c>
      <c r="Y2173">
        <v>47</v>
      </c>
      <c r="Z2173" s="2">
        <v>0.55300000000000005</v>
      </c>
      <c r="AA2173">
        <v>33</v>
      </c>
      <c r="AB2173">
        <v>13</v>
      </c>
      <c r="AC2173">
        <f t="shared" si="405"/>
        <v>39</v>
      </c>
      <c r="AD2173" s="2">
        <v>0.39400000000000002</v>
      </c>
      <c r="AE2173">
        <v>30</v>
      </c>
      <c r="AF2173">
        <v>26</v>
      </c>
      <c r="AG2173" s="2">
        <v>0.86699999999999999</v>
      </c>
      <c r="AH2173">
        <v>25</v>
      </c>
      <c r="AI2173">
        <v>11</v>
      </c>
      <c r="AJ2173">
        <v>36</v>
      </c>
      <c r="AK2173">
        <v>26</v>
      </c>
      <c r="AL2173">
        <v>13</v>
      </c>
      <c r="AM2173">
        <v>12</v>
      </c>
      <c r="AN2173">
        <v>240</v>
      </c>
      <c r="AO2173">
        <v>31</v>
      </c>
      <c r="AP2173">
        <v>33</v>
      </c>
      <c r="AQ2173">
        <v>34</v>
      </c>
      <c r="AR2173">
        <v>35</v>
      </c>
      <c r="AS2173">
        <v>18</v>
      </c>
      <c r="AT2173">
        <v>13</v>
      </c>
      <c r="AU2173">
        <v>18</v>
      </c>
      <c r="AV2173">
        <v>64</v>
      </c>
      <c r="AW2173">
        <f t="shared" si="406"/>
        <v>4</v>
      </c>
      <c r="AX2173">
        <f t="shared" si="407"/>
        <v>68</v>
      </c>
      <c r="AY2173" t="s">
        <v>102</v>
      </c>
      <c r="AZ2173" s="1">
        <v>45983.708333333336</v>
      </c>
      <c r="BA2173" s="1">
        <v>45983</v>
      </c>
      <c r="BB2173">
        <v>11</v>
      </c>
      <c r="BC2173" t="s">
        <v>124</v>
      </c>
      <c r="BD2173">
        <v>2025</v>
      </c>
    </row>
    <row r="2174" spans="1:56" x14ac:dyDescent="0.25">
      <c r="A2174">
        <v>22500268</v>
      </c>
      <c r="B2174" t="s">
        <v>92</v>
      </c>
      <c r="C2174" t="s">
        <v>93</v>
      </c>
      <c r="D2174">
        <v>1610612766</v>
      </c>
      <c r="E2174" t="str">
        <f t="shared" si="396"/>
        <v>161061276622500268</v>
      </c>
      <c r="F2174" t="s">
        <v>94</v>
      </c>
      <c r="G2174" t="s">
        <v>95</v>
      </c>
      <c r="H2174">
        <v>1610612746</v>
      </c>
      <c r="I2174" s="4" t="str">
        <f t="shared" si="397"/>
        <v>161061274622500268</v>
      </c>
      <c r="J2174">
        <v>1</v>
      </c>
      <c r="K2174">
        <v>0</v>
      </c>
      <c r="L2174">
        <v>116</v>
      </c>
      <c r="M2174">
        <v>131</v>
      </c>
      <c r="N2174">
        <v>24</v>
      </c>
      <c r="O2174">
        <v>2</v>
      </c>
      <c r="P2174">
        <v>5</v>
      </c>
      <c r="Q2174" s="2">
        <f t="shared" si="398"/>
        <v>0.60141020323517214</v>
      </c>
      <c r="R2174" s="3">
        <f t="shared" si="399"/>
        <v>75.44</v>
      </c>
      <c r="S2174" s="3">
        <f t="shared" si="400"/>
        <v>81.56</v>
      </c>
      <c r="T2174" s="3">
        <f t="shared" si="401"/>
        <v>153.76458112407212</v>
      </c>
      <c r="U2174" s="3">
        <f t="shared" si="402"/>
        <v>160.61794997547818</v>
      </c>
      <c r="V2174" s="3">
        <f t="shared" si="403"/>
        <v>-6.85336885140606</v>
      </c>
      <c r="W2174" s="2">
        <f t="shared" si="404"/>
        <v>2.4</v>
      </c>
      <c r="X2174">
        <v>85</v>
      </c>
      <c r="Y2174">
        <v>41</v>
      </c>
      <c r="Z2174" s="2">
        <v>0.48199999999999998</v>
      </c>
      <c r="AA2174">
        <v>36</v>
      </c>
      <c r="AB2174">
        <v>11</v>
      </c>
      <c r="AC2174">
        <f t="shared" si="405"/>
        <v>33</v>
      </c>
      <c r="AD2174" s="2">
        <v>0.30599999999999999</v>
      </c>
      <c r="AE2174">
        <v>26</v>
      </c>
      <c r="AF2174">
        <v>23</v>
      </c>
      <c r="AG2174" s="2">
        <v>0.88500000000000001</v>
      </c>
      <c r="AH2174">
        <v>27</v>
      </c>
      <c r="AI2174">
        <v>11</v>
      </c>
      <c r="AJ2174">
        <v>38</v>
      </c>
      <c r="AK2174">
        <v>20</v>
      </c>
      <c r="AL2174">
        <v>10</v>
      </c>
      <c r="AM2174">
        <v>-15</v>
      </c>
      <c r="AN2174">
        <v>240</v>
      </c>
      <c r="AO2174">
        <v>30</v>
      </c>
      <c r="AP2174">
        <v>27</v>
      </c>
      <c r="AQ2174">
        <v>25</v>
      </c>
      <c r="AR2174">
        <v>34</v>
      </c>
      <c r="AS2174">
        <v>8</v>
      </c>
      <c r="AT2174">
        <v>13</v>
      </c>
      <c r="AU2174">
        <v>11</v>
      </c>
      <c r="AV2174">
        <v>44</v>
      </c>
      <c r="AW2174">
        <f t="shared" si="406"/>
        <v>16</v>
      </c>
      <c r="AX2174">
        <f t="shared" si="407"/>
        <v>60</v>
      </c>
      <c r="AY2174" t="s">
        <v>102</v>
      </c>
      <c r="AZ2174" s="1">
        <v>45983.541666666664</v>
      </c>
      <c r="BA2174" s="1">
        <v>45983</v>
      </c>
      <c r="BB2174">
        <v>11</v>
      </c>
      <c r="BC2174" t="s">
        <v>124</v>
      </c>
      <c r="BD2174">
        <v>2025</v>
      </c>
    </row>
    <row r="2175" spans="1:56" x14ac:dyDescent="0.25">
      <c r="A2175">
        <v>22500268</v>
      </c>
      <c r="B2175" t="s">
        <v>94</v>
      </c>
      <c r="C2175" t="s">
        <v>95</v>
      </c>
      <c r="D2175">
        <v>1610612746</v>
      </c>
      <c r="E2175" t="str">
        <f t="shared" si="396"/>
        <v>161061274622500268</v>
      </c>
      <c r="F2175" t="s">
        <v>92</v>
      </c>
      <c r="G2175" t="s">
        <v>93</v>
      </c>
      <c r="H2175">
        <v>1610612766</v>
      </c>
      <c r="I2175" s="4" t="str">
        <f t="shared" si="397"/>
        <v>161061276622500268</v>
      </c>
      <c r="J2175">
        <v>0</v>
      </c>
      <c r="K2175">
        <v>1</v>
      </c>
      <c r="L2175">
        <v>131</v>
      </c>
      <c r="M2175">
        <v>116</v>
      </c>
      <c r="N2175">
        <v>30</v>
      </c>
      <c r="O2175">
        <v>2</v>
      </c>
      <c r="P2175">
        <v>8</v>
      </c>
      <c r="Q2175" s="2">
        <f t="shared" si="398"/>
        <v>0.65135242641209223</v>
      </c>
      <c r="R2175" s="3">
        <f t="shared" si="399"/>
        <v>81.56</v>
      </c>
      <c r="S2175" s="3">
        <f t="shared" si="400"/>
        <v>75.44</v>
      </c>
      <c r="T2175" s="3">
        <f t="shared" si="401"/>
        <v>160.61794997547818</v>
      </c>
      <c r="U2175" s="3">
        <f t="shared" si="402"/>
        <v>153.76458112407212</v>
      </c>
      <c r="V2175" s="3">
        <f t="shared" si="403"/>
        <v>6.85336885140606</v>
      </c>
      <c r="W2175" s="2">
        <f t="shared" si="404"/>
        <v>3.75</v>
      </c>
      <c r="X2175">
        <v>90</v>
      </c>
      <c r="Y2175">
        <v>46</v>
      </c>
      <c r="Z2175" s="2">
        <v>0.51100000000000001</v>
      </c>
      <c r="AA2175">
        <v>43</v>
      </c>
      <c r="AB2175">
        <v>19</v>
      </c>
      <c r="AC2175">
        <f t="shared" si="405"/>
        <v>57</v>
      </c>
      <c r="AD2175" s="2">
        <v>0.442</v>
      </c>
      <c r="AE2175">
        <v>24</v>
      </c>
      <c r="AF2175">
        <v>20</v>
      </c>
      <c r="AG2175" s="2">
        <v>0.83299999999999996</v>
      </c>
      <c r="AH2175">
        <v>30</v>
      </c>
      <c r="AI2175">
        <v>11</v>
      </c>
      <c r="AJ2175">
        <v>41</v>
      </c>
      <c r="AK2175">
        <v>19</v>
      </c>
      <c r="AL2175">
        <v>8</v>
      </c>
      <c r="AM2175">
        <v>15</v>
      </c>
      <c r="AN2175">
        <v>240</v>
      </c>
      <c r="AO2175">
        <v>38</v>
      </c>
      <c r="AP2175">
        <v>24</v>
      </c>
      <c r="AQ2175">
        <v>34</v>
      </c>
      <c r="AR2175">
        <v>35</v>
      </c>
      <c r="AS2175">
        <v>24</v>
      </c>
      <c r="AT2175">
        <v>10</v>
      </c>
      <c r="AU2175">
        <v>15</v>
      </c>
      <c r="AV2175">
        <v>52</v>
      </c>
      <c r="AW2175">
        <f t="shared" si="406"/>
        <v>2</v>
      </c>
      <c r="AX2175">
        <f t="shared" si="407"/>
        <v>54</v>
      </c>
      <c r="AY2175" t="s">
        <v>102</v>
      </c>
      <c r="AZ2175" s="1">
        <v>45983.541666666664</v>
      </c>
      <c r="BA2175" s="1">
        <v>45983</v>
      </c>
      <c r="BB2175">
        <v>11</v>
      </c>
      <c r="BC2175" t="s">
        <v>124</v>
      </c>
      <c r="BD2175">
        <v>2025</v>
      </c>
    </row>
    <row r="2176" spans="1:56" x14ac:dyDescent="0.25">
      <c r="A2176">
        <v>22500055</v>
      </c>
      <c r="B2176" t="s">
        <v>107</v>
      </c>
      <c r="C2176" t="s">
        <v>108</v>
      </c>
      <c r="D2176">
        <v>1610612762</v>
      </c>
      <c r="E2176" t="str">
        <f t="shared" si="396"/>
        <v>161061276222500055</v>
      </c>
      <c r="F2176" t="s">
        <v>59</v>
      </c>
      <c r="G2176" t="s">
        <v>60</v>
      </c>
      <c r="H2176">
        <v>1610612760</v>
      </c>
      <c r="I2176" s="4" t="str">
        <f t="shared" si="397"/>
        <v>161061276022500055</v>
      </c>
      <c r="J2176">
        <v>1</v>
      </c>
      <c r="K2176">
        <v>0</v>
      </c>
      <c r="L2176">
        <v>112</v>
      </c>
      <c r="M2176">
        <v>144</v>
      </c>
      <c r="N2176">
        <v>30</v>
      </c>
      <c r="O2176">
        <v>3</v>
      </c>
      <c r="P2176">
        <v>10</v>
      </c>
      <c r="Q2176" s="2">
        <f t="shared" si="398"/>
        <v>0.62527914247431893</v>
      </c>
      <c r="R2176" s="3">
        <f t="shared" si="399"/>
        <v>50.56</v>
      </c>
      <c r="S2176" s="3">
        <f t="shared" si="400"/>
        <v>78</v>
      </c>
      <c r="T2176" s="3">
        <f t="shared" si="401"/>
        <v>221.51898734177215</v>
      </c>
      <c r="U2176" s="3">
        <f t="shared" si="402"/>
        <v>184.61538461538461</v>
      </c>
      <c r="V2176" s="3">
        <f t="shared" si="403"/>
        <v>36.903602726387533</v>
      </c>
      <c r="W2176" s="2">
        <f t="shared" si="404"/>
        <v>1.1111111111111112</v>
      </c>
      <c r="X2176">
        <v>79</v>
      </c>
      <c r="Y2176">
        <v>38</v>
      </c>
      <c r="Z2176" s="2">
        <v>0.48099999999999998</v>
      </c>
      <c r="AA2176">
        <v>38</v>
      </c>
      <c r="AB2176">
        <v>16</v>
      </c>
      <c r="AC2176">
        <f t="shared" si="405"/>
        <v>48</v>
      </c>
      <c r="AD2176" s="2">
        <v>0.42099999999999999</v>
      </c>
      <c r="AE2176">
        <v>24</v>
      </c>
      <c r="AF2176">
        <v>20</v>
      </c>
      <c r="AG2176" s="2">
        <v>0.83299999999999996</v>
      </c>
      <c r="AH2176">
        <v>27</v>
      </c>
      <c r="AI2176">
        <v>12</v>
      </c>
      <c r="AJ2176">
        <v>39</v>
      </c>
      <c r="AK2176">
        <v>25</v>
      </c>
      <c r="AL2176">
        <v>27</v>
      </c>
      <c r="AM2176">
        <v>-32</v>
      </c>
      <c r="AN2176">
        <v>240</v>
      </c>
      <c r="AO2176">
        <v>44</v>
      </c>
      <c r="AP2176">
        <v>24</v>
      </c>
      <c r="AQ2176">
        <v>20</v>
      </c>
      <c r="AR2176">
        <v>24</v>
      </c>
      <c r="AS2176">
        <v>18</v>
      </c>
      <c r="AT2176">
        <v>11</v>
      </c>
      <c r="AU2176">
        <v>14</v>
      </c>
      <c r="AV2176">
        <v>34</v>
      </c>
      <c r="AW2176">
        <f t="shared" si="406"/>
        <v>10</v>
      </c>
      <c r="AX2176">
        <f t="shared" si="407"/>
        <v>44</v>
      </c>
      <c r="AY2176" t="s">
        <v>102</v>
      </c>
      <c r="AZ2176" s="1">
        <v>45982.916666666664</v>
      </c>
      <c r="BA2176" s="1">
        <v>45982</v>
      </c>
      <c r="BB2176">
        <v>11</v>
      </c>
      <c r="BC2176" t="s">
        <v>124</v>
      </c>
      <c r="BD2176">
        <v>2025</v>
      </c>
    </row>
    <row r="2177" spans="1:56" x14ac:dyDescent="0.25">
      <c r="A2177">
        <v>22500055</v>
      </c>
      <c r="B2177" t="s">
        <v>59</v>
      </c>
      <c r="C2177" t="s">
        <v>60</v>
      </c>
      <c r="D2177">
        <v>1610612760</v>
      </c>
      <c r="E2177" t="str">
        <f t="shared" si="396"/>
        <v>161061276022500055</v>
      </c>
      <c r="F2177" t="s">
        <v>107</v>
      </c>
      <c r="G2177" t="s">
        <v>108</v>
      </c>
      <c r="H2177">
        <v>1610612762</v>
      </c>
      <c r="I2177" s="4" t="str">
        <f t="shared" si="397"/>
        <v>161061276222500055</v>
      </c>
      <c r="J2177">
        <v>0</v>
      </c>
      <c r="K2177">
        <v>1</v>
      </c>
      <c r="L2177">
        <v>144</v>
      </c>
      <c r="M2177">
        <v>112</v>
      </c>
      <c r="N2177">
        <v>36</v>
      </c>
      <c r="O2177">
        <v>4</v>
      </c>
      <c r="P2177">
        <v>15</v>
      </c>
      <c r="Q2177" s="2">
        <f t="shared" si="398"/>
        <v>0.76595744680851063</v>
      </c>
      <c r="R2177" s="3">
        <f t="shared" si="399"/>
        <v>78</v>
      </c>
      <c r="S2177" s="3">
        <f t="shared" si="400"/>
        <v>50.56</v>
      </c>
      <c r="T2177" s="3">
        <f t="shared" si="401"/>
        <v>184.61538461538461</v>
      </c>
      <c r="U2177" s="3">
        <f t="shared" si="402"/>
        <v>221.51898734177215</v>
      </c>
      <c r="V2177" s="3">
        <f t="shared" si="403"/>
        <v>-36.903602726387533</v>
      </c>
      <c r="W2177" s="2">
        <f t="shared" si="404"/>
        <v>2.7692307692307692</v>
      </c>
      <c r="X2177">
        <v>83</v>
      </c>
      <c r="Y2177">
        <v>51</v>
      </c>
      <c r="Z2177" s="2">
        <v>0.61399999999999999</v>
      </c>
      <c r="AA2177">
        <v>37</v>
      </c>
      <c r="AB2177">
        <v>23</v>
      </c>
      <c r="AC2177">
        <f t="shared" si="405"/>
        <v>69</v>
      </c>
      <c r="AD2177" s="2">
        <v>0.622</v>
      </c>
      <c r="AE2177">
        <v>25</v>
      </c>
      <c r="AF2177">
        <v>19</v>
      </c>
      <c r="AG2177" s="2">
        <v>0.76</v>
      </c>
      <c r="AH2177">
        <v>23</v>
      </c>
      <c r="AI2177">
        <v>3</v>
      </c>
      <c r="AJ2177">
        <v>26</v>
      </c>
      <c r="AK2177">
        <v>16</v>
      </c>
      <c r="AL2177">
        <v>13</v>
      </c>
      <c r="AM2177">
        <v>32</v>
      </c>
      <c r="AN2177">
        <v>240</v>
      </c>
      <c r="AO2177">
        <v>30</v>
      </c>
      <c r="AP2177">
        <v>37</v>
      </c>
      <c r="AQ2177">
        <v>43</v>
      </c>
      <c r="AR2177">
        <v>34</v>
      </c>
      <c r="AS2177">
        <v>36</v>
      </c>
      <c r="AT2177">
        <v>15</v>
      </c>
      <c r="AU2177">
        <v>44</v>
      </c>
      <c r="AV2177">
        <v>50</v>
      </c>
      <c r="AW2177">
        <f t="shared" si="406"/>
        <v>6</v>
      </c>
      <c r="AX2177">
        <f t="shared" si="407"/>
        <v>56</v>
      </c>
      <c r="AY2177" t="s">
        <v>102</v>
      </c>
      <c r="AZ2177" s="1">
        <v>45982.916666666664</v>
      </c>
      <c r="BA2177" s="1">
        <v>45982</v>
      </c>
      <c r="BB2177">
        <v>11</v>
      </c>
      <c r="BC2177" t="s">
        <v>124</v>
      </c>
      <c r="BD2177">
        <v>2025</v>
      </c>
    </row>
    <row r="2178" spans="1:56" x14ac:dyDescent="0.25">
      <c r="A2178">
        <v>22500056</v>
      </c>
      <c r="B2178" t="s">
        <v>85</v>
      </c>
      <c r="C2178" t="s">
        <v>86</v>
      </c>
      <c r="D2178">
        <v>1610612757</v>
      </c>
      <c r="E2178" t="str">
        <f t="shared" ref="E2178:E2241" si="408">D2178:D4821&amp;A2178:A4821</f>
        <v>161061275722500056</v>
      </c>
      <c r="F2178" t="s">
        <v>89</v>
      </c>
      <c r="G2178" t="s">
        <v>90</v>
      </c>
      <c r="H2178">
        <v>1610612744</v>
      </c>
      <c r="I2178" s="4" t="str">
        <f t="shared" ref="I2178:I2241" si="409">H2178:H4821&amp;A2178:A4821</f>
        <v>161061274422500056</v>
      </c>
      <c r="J2178">
        <v>0</v>
      </c>
      <c r="K2178">
        <v>1</v>
      </c>
      <c r="L2178">
        <v>127</v>
      </c>
      <c r="M2178">
        <v>123</v>
      </c>
      <c r="N2178">
        <v>31</v>
      </c>
      <c r="O2178">
        <v>5</v>
      </c>
      <c r="P2178">
        <v>8</v>
      </c>
      <c r="Q2178" s="2">
        <f t="shared" ref="Q2178:Q2241" si="410">IF((2*(X2178 + 0.44 * AE2178))=0,0,L2178 / (2*(X2178 + 0.44 * AE2178)))</f>
        <v>0.62206112852664575</v>
      </c>
      <c r="R2178" s="3">
        <f t="shared" ref="R2178:R2241" si="411">X2178 + 0.44 * AE2178 - AI2178 - AL2178</f>
        <v>61.08</v>
      </c>
      <c r="S2178" s="3">
        <f t="shared" ref="S2178:S2241" si="412">INDEX(X:X,MATCH(I2178,E:E,0))
+0.44*INDEX(AE:AE,MATCH(I2178,E:E,0))
-INDEX(AI:AI,MATCH(I2178,E:E,0))
-INDEX(AL:AL,MATCH(I2178,E:E,0))</f>
        <v>74.2</v>
      </c>
      <c r="T2178" s="3">
        <f t="shared" ref="T2178:T2241" si="413">(L2178/R2178)*100</f>
        <v>207.92403405370007</v>
      </c>
      <c r="U2178" s="3">
        <f t="shared" ref="U2178:U2241" si="414">(M2178/S2178)*100</f>
        <v>165.76819407008085</v>
      </c>
      <c r="V2178" s="3">
        <f t="shared" ref="V2178:V2241" si="415">T2178-U2178</f>
        <v>42.155839983619217</v>
      </c>
      <c r="W2178" s="2">
        <f t="shared" ref="W2178:W2241" si="416">N2178/IF(AL2178=0,1,AL2178)</f>
        <v>1.55</v>
      </c>
      <c r="X2178">
        <v>88</v>
      </c>
      <c r="Y2178">
        <v>42</v>
      </c>
      <c r="Z2178" s="2">
        <v>0.47699999999999998</v>
      </c>
      <c r="AA2178">
        <v>45</v>
      </c>
      <c r="AB2178">
        <v>16</v>
      </c>
      <c r="AC2178">
        <f t="shared" ref="AC2178:AC2241" si="417">AB2178*3</f>
        <v>48</v>
      </c>
      <c r="AD2178" s="2">
        <v>0.35599999999999998</v>
      </c>
      <c r="AE2178">
        <v>32</v>
      </c>
      <c r="AF2178">
        <v>27</v>
      </c>
      <c r="AG2178" s="2">
        <v>0.84399999999999997</v>
      </c>
      <c r="AH2178">
        <v>31</v>
      </c>
      <c r="AI2178">
        <v>21</v>
      </c>
      <c r="AJ2178">
        <v>52</v>
      </c>
      <c r="AK2178">
        <v>25</v>
      </c>
      <c r="AL2178">
        <v>20</v>
      </c>
      <c r="AM2178">
        <v>4</v>
      </c>
      <c r="AN2178">
        <v>240</v>
      </c>
      <c r="AO2178">
        <v>35</v>
      </c>
      <c r="AP2178">
        <v>30</v>
      </c>
      <c r="AQ2178">
        <v>29</v>
      </c>
      <c r="AR2178">
        <v>33</v>
      </c>
      <c r="AS2178">
        <v>9</v>
      </c>
      <c r="AT2178">
        <v>9</v>
      </c>
      <c r="AU2178">
        <v>17</v>
      </c>
      <c r="AV2178">
        <v>46</v>
      </c>
      <c r="AW2178">
        <f t="shared" ref="AW2178:AW2241" si="418">L2178-(AV2178+AC2178+AF2178)</f>
        <v>6</v>
      </c>
      <c r="AX2178">
        <f t="shared" ref="AX2178:AX2241" si="419">AV2178+AW2178</f>
        <v>52</v>
      </c>
      <c r="AY2178" t="s">
        <v>102</v>
      </c>
      <c r="AZ2178" s="1">
        <v>45982.916666666664</v>
      </c>
      <c r="BA2178" s="1">
        <v>45982</v>
      </c>
      <c r="BB2178">
        <v>11</v>
      </c>
      <c r="BC2178" t="s">
        <v>124</v>
      </c>
      <c r="BD2178">
        <v>2025</v>
      </c>
    </row>
    <row r="2179" spans="1:56" x14ac:dyDescent="0.25">
      <c r="A2179">
        <v>22500056</v>
      </c>
      <c r="B2179" t="s">
        <v>89</v>
      </c>
      <c r="C2179" t="s">
        <v>90</v>
      </c>
      <c r="D2179">
        <v>1610612744</v>
      </c>
      <c r="E2179" t="str">
        <f t="shared" si="408"/>
        <v>161061274422500056</v>
      </c>
      <c r="F2179" t="s">
        <v>85</v>
      </c>
      <c r="G2179" t="s">
        <v>86</v>
      </c>
      <c r="H2179">
        <v>1610612757</v>
      </c>
      <c r="I2179" s="4" t="str">
        <f t="shared" si="409"/>
        <v>161061275722500056</v>
      </c>
      <c r="J2179">
        <v>1</v>
      </c>
      <c r="K2179">
        <v>0</v>
      </c>
      <c r="L2179">
        <v>123</v>
      </c>
      <c r="M2179">
        <v>127</v>
      </c>
      <c r="N2179">
        <v>29</v>
      </c>
      <c r="O2179">
        <v>4</v>
      </c>
      <c r="P2179">
        <v>14</v>
      </c>
      <c r="Q2179" s="2">
        <f t="shared" si="410"/>
        <v>0.63929313929313925</v>
      </c>
      <c r="R2179" s="3">
        <f t="shared" si="411"/>
        <v>74.2</v>
      </c>
      <c r="S2179" s="3">
        <f t="shared" si="412"/>
        <v>61.08</v>
      </c>
      <c r="T2179" s="3">
        <f t="shared" si="413"/>
        <v>165.76819407008085</v>
      </c>
      <c r="U2179" s="3">
        <f t="shared" si="414"/>
        <v>207.92403405370007</v>
      </c>
      <c r="V2179" s="3">
        <f t="shared" si="415"/>
        <v>-42.155839983619217</v>
      </c>
      <c r="W2179" s="2">
        <f t="shared" si="416"/>
        <v>2.2307692307692308</v>
      </c>
      <c r="X2179">
        <v>83</v>
      </c>
      <c r="Y2179">
        <v>40</v>
      </c>
      <c r="Z2179" s="2">
        <v>0.48199999999999998</v>
      </c>
      <c r="AA2179">
        <v>43</v>
      </c>
      <c r="AB2179">
        <v>17</v>
      </c>
      <c r="AC2179">
        <f t="shared" si="417"/>
        <v>51</v>
      </c>
      <c r="AD2179" s="2">
        <v>0.39500000000000002</v>
      </c>
      <c r="AE2179">
        <v>30</v>
      </c>
      <c r="AF2179">
        <v>26</v>
      </c>
      <c r="AG2179" s="2">
        <v>0.86699999999999999</v>
      </c>
      <c r="AH2179">
        <v>23</v>
      </c>
      <c r="AI2179">
        <v>9</v>
      </c>
      <c r="AJ2179">
        <v>32</v>
      </c>
      <c r="AK2179">
        <v>25</v>
      </c>
      <c r="AL2179">
        <v>13</v>
      </c>
      <c r="AM2179">
        <v>-4</v>
      </c>
      <c r="AN2179">
        <v>240</v>
      </c>
      <c r="AO2179">
        <v>28</v>
      </c>
      <c r="AP2179">
        <v>44</v>
      </c>
      <c r="AQ2179">
        <v>25</v>
      </c>
      <c r="AR2179">
        <v>26</v>
      </c>
      <c r="AS2179">
        <v>11</v>
      </c>
      <c r="AT2179">
        <v>11</v>
      </c>
      <c r="AU2179">
        <v>21</v>
      </c>
      <c r="AV2179">
        <v>42</v>
      </c>
      <c r="AW2179">
        <f t="shared" si="418"/>
        <v>4</v>
      </c>
      <c r="AX2179">
        <f t="shared" si="419"/>
        <v>46</v>
      </c>
      <c r="AY2179" t="s">
        <v>102</v>
      </c>
      <c r="AZ2179" s="1">
        <v>45982.916666666664</v>
      </c>
      <c r="BA2179" s="1">
        <v>45982</v>
      </c>
      <c r="BB2179">
        <v>11</v>
      </c>
      <c r="BC2179" t="s">
        <v>124</v>
      </c>
      <c r="BD2179">
        <v>2025</v>
      </c>
    </row>
    <row r="2180" spans="1:56" x14ac:dyDescent="0.25">
      <c r="A2180">
        <v>22500054</v>
      </c>
      <c r="B2180" t="s">
        <v>78</v>
      </c>
      <c r="C2180" t="s">
        <v>79</v>
      </c>
      <c r="D2180">
        <v>1610612745</v>
      </c>
      <c r="E2180" t="str">
        <f t="shared" si="408"/>
        <v>161061274522500054</v>
      </c>
      <c r="F2180" t="s">
        <v>80</v>
      </c>
      <c r="G2180" t="s">
        <v>81</v>
      </c>
      <c r="H2180">
        <v>1610612743</v>
      </c>
      <c r="I2180" s="4" t="str">
        <f t="shared" si="409"/>
        <v>161061274322500054</v>
      </c>
      <c r="J2180">
        <v>1</v>
      </c>
      <c r="K2180">
        <v>0</v>
      </c>
      <c r="L2180">
        <v>109</v>
      </c>
      <c r="M2180">
        <v>112</v>
      </c>
      <c r="N2180">
        <v>21</v>
      </c>
      <c r="O2180">
        <v>2</v>
      </c>
      <c r="P2180">
        <v>8</v>
      </c>
      <c r="Q2180" s="2">
        <f t="shared" si="410"/>
        <v>0.53536345776031435</v>
      </c>
      <c r="R2180" s="3">
        <f t="shared" si="411"/>
        <v>69.8</v>
      </c>
      <c r="S2180" s="3">
        <f t="shared" si="412"/>
        <v>62.879999999999995</v>
      </c>
      <c r="T2180" s="3">
        <f t="shared" si="413"/>
        <v>156.16045845272205</v>
      </c>
      <c r="U2180" s="3">
        <f t="shared" si="414"/>
        <v>178.11704834605598</v>
      </c>
      <c r="V2180" s="3">
        <f t="shared" si="415"/>
        <v>-21.956589893333927</v>
      </c>
      <c r="W2180" s="2">
        <f t="shared" si="416"/>
        <v>1.5</v>
      </c>
      <c r="X2180">
        <v>93</v>
      </c>
      <c r="Y2180">
        <v>41</v>
      </c>
      <c r="Z2180" s="2">
        <v>0.441</v>
      </c>
      <c r="AA2180">
        <v>36</v>
      </c>
      <c r="AB2180">
        <v>14</v>
      </c>
      <c r="AC2180">
        <f t="shared" si="417"/>
        <v>42</v>
      </c>
      <c r="AD2180" s="2">
        <v>0.38900000000000001</v>
      </c>
      <c r="AE2180">
        <v>20</v>
      </c>
      <c r="AF2180">
        <v>13</v>
      </c>
      <c r="AG2180" s="2">
        <v>0.65</v>
      </c>
      <c r="AH2180">
        <v>23</v>
      </c>
      <c r="AI2180">
        <v>18</v>
      </c>
      <c r="AJ2180">
        <v>41</v>
      </c>
      <c r="AK2180">
        <v>22</v>
      </c>
      <c r="AL2180">
        <v>14</v>
      </c>
      <c r="AM2180">
        <v>-3</v>
      </c>
      <c r="AN2180">
        <v>240</v>
      </c>
      <c r="AO2180">
        <v>12</v>
      </c>
      <c r="AP2180">
        <v>37</v>
      </c>
      <c r="AQ2180">
        <v>29</v>
      </c>
      <c r="AR2180">
        <v>31</v>
      </c>
      <c r="AS2180">
        <v>5</v>
      </c>
      <c r="AT2180">
        <v>17</v>
      </c>
      <c r="AU2180">
        <v>20</v>
      </c>
      <c r="AV2180">
        <v>50</v>
      </c>
      <c r="AW2180">
        <f t="shared" si="418"/>
        <v>4</v>
      </c>
      <c r="AX2180">
        <f t="shared" si="419"/>
        <v>54</v>
      </c>
      <c r="AY2180" t="s">
        <v>102</v>
      </c>
      <c r="AZ2180" s="1">
        <v>45982.895833333336</v>
      </c>
      <c r="BA2180" s="1">
        <v>45982</v>
      </c>
      <c r="BB2180">
        <v>11</v>
      </c>
      <c r="BC2180" t="s">
        <v>124</v>
      </c>
      <c r="BD2180">
        <v>2025</v>
      </c>
    </row>
    <row r="2181" spans="1:56" x14ac:dyDescent="0.25">
      <c r="A2181">
        <v>22500054</v>
      </c>
      <c r="B2181" t="s">
        <v>80</v>
      </c>
      <c r="C2181" t="s">
        <v>81</v>
      </c>
      <c r="D2181">
        <v>1610612743</v>
      </c>
      <c r="E2181" t="str">
        <f t="shared" si="408"/>
        <v>161061274322500054</v>
      </c>
      <c r="F2181" t="s">
        <v>78</v>
      </c>
      <c r="G2181" t="s">
        <v>79</v>
      </c>
      <c r="H2181">
        <v>1610612745</v>
      </c>
      <c r="I2181" s="4" t="str">
        <f t="shared" si="409"/>
        <v>161061274522500054</v>
      </c>
      <c r="J2181">
        <v>0</v>
      </c>
      <c r="K2181">
        <v>1</v>
      </c>
      <c r="L2181">
        <v>112</v>
      </c>
      <c r="M2181">
        <v>109</v>
      </c>
      <c r="N2181">
        <v>28</v>
      </c>
      <c r="O2181">
        <v>7</v>
      </c>
      <c r="P2181">
        <v>8</v>
      </c>
      <c r="Q2181" s="2">
        <f t="shared" si="410"/>
        <v>0.63723258989531184</v>
      </c>
      <c r="R2181" s="3">
        <f t="shared" si="411"/>
        <v>62.879999999999995</v>
      </c>
      <c r="S2181" s="3">
        <f t="shared" si="412"/>
        <v>69.8</v>
      </c>
      <c r="T2181" s="3">
        <f t="shared" si="413"/>
        <v>178.11704834605598</v>
      </c>
      <c r="U2181" s="3">
        <f t="shared" si="414"/>
        <v>156.16045845272205</v>
      </c>
      <c r="V2181" s="3">
        <f t="shared" si="415"/>
        <v>21.956589893333927</v>
      </c>
      <c r="W2181" s="2">
        <f t="shared" si="416"/>
        <v>2</v>
      </c>
      <c r="X2181">
        <v>76</v>
      </c>
      <c r="Y2181">
        <v>40</v>
      </c>
      <c r="Z2181" s="2">
        <v>0.52600000000000002</v>
      </c>
      <c r="AA2181">
        <v>29</v>
      </c>
      <c r="AB2181">
        <v>11</v>
      </c>
      <c r="AC2181">
        <f t="shared" si="417"/>
        <v>33</v>
      </c>
      <c r="AD2181" s="2">
        <v>0.379</v>
      </c>
      <c r="AE2181">
        <v>27</v>
      </c>
      <c r="AF2181">
        <v>21</v>
      </c>
      <c r="AG2181" s="2">
        <v>0.77800000000000002</v>
      </c>
      <c r="AH2181">
        <v>27</v>
      </c>
      <c r="AI2181">
        <v>11</v>
      </c>
      <c r="AJ2181">
        <v>38</v>
      </c>
      <c r="AK2181">
        <v>20</v>
      </c>
      <c r="AL2181">
        <v>14</v>
      </c>
      <c r="AM2181">
        <v>3</v>
      </c>
      <c r="AN2181">
        <v>240</v>
      </c>
      <c r="AO2181">
        <v>25</v>
      </c>
      <c r="AP2181">
        <v>21</v>
      </c>
      <c r="AQ2181">
        <v>34</v>
      </c>
      <c r="AR2181">
        <v>32</v>
      </c>
      <c r="AS2181">
        <v>13</v>
      </c>
      <c r="AT2181">
        <v>17</v>
      </c>
      <c r="AU2181">
        <v>14</v>
      </c>
      <c r="AV2181">
        <v>40</v>
      </c>
      <c r="AW2181">
        <f t="shared" si="418"/>
        <v>18</v>
      </c>
      <c r="AX2181">
        <f t="shared" si="419"/>
        <v>58</v>
      </c>
      <c r="AY2181" t="s">
        <v>102</v>
      </c>
      <c r="AZ2181" s="1">
        <v>45982.895833333336</v>
      </c>
      <c r="BA2181" s="1">
        <v>45982</v>
      </c>
      <c r="BB2181">
        <v>11</v>
      </c>
      <c r="BC2181" t="s">
        <v>124</v>
      </c>
      <c r="BD2181">
        <v>2025</v>
      </c>
    </row>
    <row r="2182" spans="1:56" x14ac:dyDescent="0.25">
      <c r="A2182">
        <v>22500053</v>
      </c>
      <c r="B2182" t="s">
        <v>87</v>
      </c>
      <c r="C2182" t="s">
        <v>88</v>
      </c>
      <c r="D2182">
        <v>1610612756</v>
      </c>
      <c r="E2182" t="str">
        <f t="shared" si="408"/>
        <v>161061275622500053</v>
      </c>
      <c r="F2182" t="s">
        <v>66</v>
      </c>
      <c r="G2182" t="s">
        <v>67</v>
      </c>
      <c r="H2182">
        <v>1610612750</v>
      </c>
      <c r="I2182" s="4" t="str">
        <f t="shared" si="409"/>
        <v>161061275022500053</v>
      </c>
      <c r="J2182">
        <v>1</v>
      </c>
      <c r="K2182">
        <v>1</v>
      </c>
      <c r="L2182">
        <v>114</v>
      </c>
      <c r="M2182">
        <v>113</v>
      </c>
      <c r="N2182">
        <v>25</v>
      </c>
      <c r="O2182">
        <v>2</v>
      </c>
      <c r="P2182">
        <v>13</v>
      </c>
      <c r="Q2182" s="2">
        <f t="shared" si="410"/>
        <v>0.60793515358361772</v>
      </c>
      <c r="R2182" s="3">
        <f t="shared" si="411"/>
        <v>51.760000000000005</v>
      </c>
      <c r="S2182" s="3">
        <f t="shared" si="412"/>
        <v>67.52</v>
      </c>
      <c r="T2182" s="3">
        <f t="shared" si="413"/>
        <v>220.24729520865529</v>
      </c>
      <c r="U2182" s="3">
        <f t="shared" si="414"/>
        <v>167.35781990521329</v>
      </c>
      <c r="V2182" s="3">
        <f t="shared" si="415"/>
        <v>52.889475303441998</v>
      </c>
      <c r="W2182" s="2">
        <f t="shared" si="416"/>
        <v>0.92592592592592593</v>
      </c>
      <c r="X2182">
        <v>81</v>
      </c>
      <c r="Y2182">
        <v>39</v>
      </c>
      <c r="Z2182" s="2">
        <v>0.48099999999999998</v>
      </c>
      <c r="AA2182">
        <v>31</v>
      </c>
      <c r="AB2182">
        <v>14</v>
      </c>
      <c r="AC2182">
        <f t="shared" si="417"/>
        <v>42</v>
      </c>
      <c r="AD2182" s="2">
        <v>0.45200000000000001</v>
      </c>
      <c r="AE2182">
        <v>29</v>
      </c>
      <c r="AF2182">
        <v>22</v>
      </c>
      <c r="AG2182" s="2">
        <v>0.75900000000000001</v>
      </c>
      <c r="AH2182">
        <v>30</v>
      </c>
      <c r="AI2182">
        <v>15</v>
      </c>
      <c r="AJ2182">
        <v>45</v>
      </c>
      <c r="AK2182">
        <v>29</v>
      </c>
      <c r="AL2182">
        <v>27</v>
      </c>
      <c r="AM2182">
        <v>1</v>
      </c>
      <c r="AN2182">
        <v>240</v>
      </c>
      <c r="AO2182">
        <v>32</v>
      </c>
      <c r="AP2182">
        <v>30</v>
      </c>
      <c r="AQ2182">
        <v>19</v>
      </c>
      <c r="AR2182">
        <v>33</v>
      </c>
      <c r="AS2182">
        <v>18</v>
      </c>
      <c r="AT2182">
        <v>18</v>
      </c>
      <c r="AU2182">
        <v>24</v>
      </c>
      <c r="AV2182">
        <v>48</v>
      </c>
      <c r="AW2182">
        <f t="shared" si="418"/>
        <v>2</v>
      </c>
      <c r="AX2182">
        <f t="shared" si="419"/>
        <v>50</v>
      </c>
      <c r="AY2182" t="s">
        <v>102</v>
      </c>
      <c r="AZ2182" s="1">
        <v>45982.875</v>
      </c>
      <c r="BA2182" s="1">
        <v>45982</v>
      </c>
      <c r="BB2182">
        <v>11</v>
      </c>
      <c r="BC2182" t="s">
        <v>124</v>
      </c>
      <c r="BD2182">
        <v>2025</v>
      </c>
    </row>
    <row r="2183" spans="1:56" x14ac:dyDescent="0.25">
      <c r="A2183">
        <v>22500053</v>
      </c>
      <c r="B2183" t="s">
        <v>66</v>
      </c>
      <c r="C2183" t="s">
        <v>67</v>
      </c>
      <c r="D2183">
        <v>1610612750</v>
      </c>
      <c r="E2183" t="str">
        <f t="shared" si="408"/>
        <v>161061275022500053</v>
      </c>
      <c r="F2183" t="s">
        <v>87</v>
      </c>
      <c r="G2183" t="s">
        <v>88</v>
      </c>
      <c r="H2183">
        <v>1610612756</v>
      </c>
      <c r="I2183" s="4" t="str">
        <f t="shared" si="409"/>
        <v>161061275622500053</v>
      </c>
      <c r="J2183">
        <v>0</v>
      </c>
      <c r="K2183">
        <v>0</v>
      </c>
      <c r="L2183">
        <v>113</v>
      </c>
      <c r="M2183">
        <v>114</v>
      </c>
      <c r="N2183">
        <v>18</v>
      </c>
      <c r="O2183">
        <v>4</v>
      </c>
      <c r="P2183">
        <v>17</v>
      </c>
      <c r="Q2183" s="2">
        <f t="shared" si="410"/>
        <v>0.56207719856744931</v>
      </c>
      <c r="R2183" s="3">
        <f t="shared" si="411"/>
        <v>67.52</v>
      </c>
      <c r="S2183" s="3">
        <f t="shared" si="412"/>
        <v>51.760000000000005</v>
      </c>
      <c r="T2183" s="3">
        <f t="shared" si="413"/>
        <v>167.35781990521329</v>
      </c>
      <c r="U2183" s="3">
        <f t="shared" si="414"/>
        <v>220.24729520865529</v>
      </c>
      <c r="V2183" s="3">
        <f t="shared" si="415"/>
        <v>-52.889475303441998</v>
      </c>
      <c r="W2183" s="2">
        <f t="shared" si="416"/>
        <v>0.94736842105263153</v>
      </c>
      <c r="X2183">
        <v>86</v>
      </c>
      <c r="Y2183">
        <v>39</v>
      </c>
      <c r="Z2183" s="2">
        <v>0.45300000000000001</v>
      </c>
      <c r="AA2183">
        <v>37</v>
      </c>
      <c r="AB2183">
        <v>12</v>
      </c>
      <c r="AC2183">
        <f t="shared" si="417"/>
        <v>36</v>
      </c>
      <c r="AD2183" s="2">
        <v>0.32400000000000001</v>
      </c>
      <c r="AE2183">
        <v>33</v>
      </c>
      <c r="AF2183">
        <v>23</v>
      </c>
      <c r="AG2183" s="2">
        <v>0.69699999999999995</v>
      </c>
      <c r="AH2183">
        <v>23</v>
      </c>
      <c r="AI2183">
        <v>14</v>
      </c>
      <c r="AJ2183">
        <v>37</v>
      </c>
      <c r="AK2183">
        <v>23</v>
      </c>
      <c r="AL2183">
        <v>19</v>
      </c>
      <c r="AM2183">
        <v>-1</v>
      </c>
      <c r="AN2183">
        <v>240</v>
      </c>
      <c r="AO2183">
        <v>24</v>
      </c>
      <c r="AP2183">
        <v>25</v>
      </c>
      <c r="AQ2183">
        <v>33</v>
      </c>
      <c r="AR2183">
        <v>31</v>
      </c>
      <c r="AS2183">
        <v>9</v>
      </c>
      <c r="AT2183">
        <v>6</v>
      </c>
      <c r="AU2183">
        <v>29</v>
      </c>
      <c r="AV2183">
        <v>52</v>
      </c>
      <c r="AW2183">
        <f t="shared" si="418"/>
        <v>2</v>
      </c>
      <c r="AX2183">
        <f t="shared" si="419"/>
        <v>54</v>
      </c>
      <c r="AY2183" t="s">
        <v>102</v>
      </c>
      <c r="AZ2183" s="1">
        <v>45982.875</v>
      </c>
      <c r="BA2183" s="1">
        <v>45982</v>
      </c>
      <c r="BB2183">
        <v>11</v>
      </c>
      <c r="BC2183" t="s">
        <v>124</v>
      </c>
      <c r="BD2183">
        <v>2025</v>
      </c>
    </row>
    <row r="2184" spans="1:56" x14ac:dyDescent="0.25">
      <c r="A2184">
        <v>22500052</v>
      </c>
      <c r="B2184" t="s">
        <v>98</v>
      </c>
      <c r="C2184" t="s">
        <v>99</v>
      </c>
      <c r="D2184">
        <v>1610612742</v>
      </c>
      <c r="E2184" t="str">
        <f t="shared" si="408"/>
        <v>161061274222500052</v>
      </c>
      <c r="F2184" t="s">
        <v>105</v>
      </c>
      <c r="G2184" t="s">
        <v>106</v>
      </c>
      <c r="H2184">
        <v>1610612740</v>
      </c>
      <c r="I2184" s="4" t="str">
        <f t="shared" si="409"/>
        <v>161061274022500052</v>
      </c>
      <c r="J2184">
        <v>1</v>
      </c>
      <c r="K2184">
        <v>1</v>
      </c>
      <c r="L2184">
        <v>118</v>
      </c>
      <c r="M2184">
        <v>115</v>
      </c>
      <c r="N2184">
        <v>30</v>
      </c>
      <c r="O2184">
        <v>9</v>
      </c>
      <c r="P2184">
        <v>9</v>
      </c>
      <c r="Q2184" s="2">
        <f t="shared" si="410"/>
        <v>0.61254152823920271</v>
      </c>
      <c r="R2184" s="3">
        <f t="shared" si="411"/>
        <v>65.319999999999993</v>
      </c>
      <c r="S2184" s="3">
        <f t="shared" si="412"/>
        <v>82.64</v>
      </c>
      <c r="T2184" s="3">
        <f t="shared" si="413"/>
        <v>180.64911206368649</v>
      </c>
      <c r="U2184" s="3">
        <f t="shared" si="414"/>
        <v>139.15779283639884</v>
      </c>
      <c r="V2184" s="3">
        <f t="shared" si="415"/>
        <v>41.491319227287647</v>
      </c>
      <c r="W2184" s="2">
        <f t="shared" si="416"/>
        <v>1.5</v>
      </c>
      <c r="X2184">
        <v>84</v>
      </c>
      <c r="Y2184">
        <v>40</v>
      </c>
      <c r="Z2184" s="2">
        <v>0.47599999999999998</v>
      </c>
      <c r="AA2184">
        <v>43</v>
      </c>
      <c r="AB2184">
        <v>16</v>
      </c>
      <c r="AC2184">
        <f t="shared" si="417"/>
        <v>48</v>
      </c>
      <c r="AD2184" s="2">
        <v>0.372</v>
      </c>
      <c r="AE2184">
        <v>28</v>
      </c>
      <c r="AF2184">
        <v>22</v>
      </c>
      <c r="AG2184" s="2">
        <v>0.78600000000000003</v>
      </c>
      <c r="AH2184">
        <v>36</v>
      </c>
      <c r="AI2184">
        <v>11</v>
      </c>
      <c r="AJ2184">
        <v>47</v>
      </c>
      <c r="AK2184">
        <v>19</v>
      </c>
      <c r="AL2184">
        <v>20</v>
      </c>
      <c r="AM2184">
        <v>3</v>
      </c>
      <c r="AN2184">
        <v>240</v>
      </c>
      <c r="AO2184">
        <v>25</v>
      </c>
      <c r="AP2184">
        <v>24</v>
      </c>
      <c r="AQ2184">
        <v>36</v>
      </c>
      <c r="AR2184">
        <v>33</v>
      </c>
      <c r="AS2184">
        <v>4</v>
      </c>
      <c r="AT2184">
        <v>19</v>
      </c>
      <c r="AU2184">
        <v>15</v>
      </c>
      <c r="AV2184">
        <v>40</v>
      </c>
      <c r="AW2184">
        <f t="shared" si="418"/>
        <v>8</v>
      </c>
      <c r="AX2184">
        <f t="shared" si="419"/>
        <v>48</v>
      </c>
      <c r="AY2184" t="s">
        <v>102</v>
      </c>
      <c r="AZ2184" s="1">
        <v>45982.854166666664</v>
      </c>
      <c r="BA2184" s="1">
        <v>45982</v>
      </c>
      <c r="BB2184">
        <v>11</v>
      </c>
      <c r="BC2184" t="s">
        <v>124</v>
      </c>
      <c r="BD2184">
        <v>2025</v>
      </c>
    </row>
    <row r="2185" spans="1:56" x14ac:dyDescent="0.25">
      <c r="A2185">
        <v>22500052</v>
      </c>
      <c r="B2185" t="s">
        <v>105</v>
      </c>
      <c r="C2185" t="s">
        <v>106</v>
      </c>
      <c r="D2185">
        <v>1610612740</v>
      </c>
      <c r="E2185" t="str">
        <f t="shared" si="408"/>
        <v>161061274022500052</v>
      </c>
      <c r="F2185" t="s">
        <v>98</v>
      </c>
      <c r="G2185" t="s">
        <v>99</v>
      </c>
      <c r="H2185">
        <v>1610612742</v>
      </c>
      <c r="I2185" s="4" t="str">
        <f t="shared" si="409"/>
        <v>161061274222500052</v>
      </c>
      <c r="J2185">
        <v>0</v>
      </c>
      <c r="K2185">
        <v>0</v>
      </c>
      <c r="L2185">
        <v>115</v>
      </c>
      <c r="M2185">
        <v>118</v>
      </c>
      <c r="N2185">
        <v>25</v>
      </c>
      <c r="O2185">
        <v>4</v>
      </c>
      <c r="P2185">
        <v>15</v>
      </c>
      <c r="Q2185" s="2">
        <f t="shared" si="410"/>
        <v>0.54950305810397548</v>
      </c>
      <c r="R2185" s="3">
        <f t="shared" si="411"/>
        <v>82.64</v>
      </c>
      <c r="S2185" s="3">
        <f t="shared" si="412"/>
        <v>65.319999999999993</v>
      </c>
      <c r="T2185" s="3">
        <f t="shared" si="413"/>
        <v>139.15779283639884</v>
      </c>
      <c r="U2185" s="3">
        <f t="shared" si="414"/>
        <v>180.64911206368649</v>
      </c>
      <c r="V2185" s="3">
        <f t="shared" si="415"/>
        <v>-41.491319227287647</v>
      </c>
      <c r="W2185" s="2">
        <f t="shared" si="416"/>
        <v>1.9230769230769231</v>
      </c>
      <c r="X2185">
        <v>91</v>
      </c>
      <c r="Y2185">
        <v>42</v>
      </c>
      <c r="Z2185" s="2">
        <v>0.46200000000000002</v>
      </c>
      <c r="AA2185">
        <v>27</v>
      </c>
      <c r="AB2185">
        <v>7</v>
      </c>
      <c r="AC2185">
        <f t="shared" si="417"/>
        <v>21</v>
      </c>
      <c r="AD2185" s="2">
        <v>0.25900000000000001</v>
      </c>
      <c r="AE2185">
        <v>31</v>
      </c>
      <c r="AF2185">
        <v>24</v>
      </c>
      <c r="AG2185" s="2">
        <v>0.77400000000000002</v>
      </c>
      <c r="AH2185">
        <v>33</v>
      </c>
      <c r="AI2185">
        <v>9</v>
      </c>
      <c r="AJ2185">
        <v>42</v>
      </c>
      <c r="AK2185">
        <v>20</v>
      </c>
      <c r="AL2185">
        <v>13</v>
      </c>
      <c r="AM2185">
        <v>-3</v>
      </c>
      <c r="AN2185">
        <v>240</v>
      </c>
      <c r="AO2185">
        <v>34</v>
      </c>
      <c r="AP2185">
        <v>29</v>
      </c>
      <c r="AQ2185">
        <v>22</v>
      </c>
      <c r="AR2185">
        <v>30</v>
      </c>
      <c r="AS2185">
        <v>15</v>
      </c>
      <c r="AT2185">
        <v>18</v>
      </c>
      <c r="AU2185">
        <v>22</v>
      </c>
      <c r="AV2185">
        <v>64</v>
      </c>
      <c r="AW2185">
        <f t="shared" si="418"/>
        <v>6</v>
      </c>
      <c r="AX2185">
        <f t="shared" si="419"/>
        <v>70</v>
      </c>
      <c r="AY2185" t="s">
        <v>102</v>
      </c>
      <c r="AZ2185" s="1">
        <v>45982.854166666664</v>
      </c>
      <c r="BA2185" s="1">
        <v>45982</v>
      </c>
      <c r="BB2185">
        <v>11</v>
      </c>
      <c r="BC2185" t="s">
        <v>124</v>
      </c>
      <c r="BD2185">
        <v>2025</v>
      </c>
    </row>
    <row r="2186" spans="1:56" x14ac:dyDescent="0.25">
      <c r="A2186">
        <v>22500051</v>
      </c>
      <c r="B2186" t="s">
        <v>100</v>
      </c>
      <c r="C2186" t="s">
        <v>101</v>
      </c>
      <c r="D2186">
        <v>1610612741</v>
      </c>
      <c r="E2186" t="str">
        <f t="shared" si="408"/>
        <v>161061274122500051</v>
      </c>
      <c r="F2186" t="s">
        <v>96</v>
      </c>
      <c r="G2186" t="s">
        <v>97</v>
      </c>
      <c r="H2186">
        <v>1610612748</v>
      </c>
      <c r="I2186" s="4" t="str">
        <f t="shared" si="409"/>
        <v>161061274822500051</v>
      </c>
      <c r="J2186">
        <v>1</v>
      </c>
      <c r="K2186">
        <v>0</v>
      </c>
      <c r="L2186">
        <v>107</v>
      </c>
      <c r="M2186">
        <v>143</v>
      </c>
      <c r="N2186">
        <v>26</v>
      </c>
      <c r="O2186">
        <v>13</v>
      </c>
      <c r="P2186">
        <v>5</v>
      </c>
      <c r="Q2186" s="2">
        <f t="shared" si="410"/>
        <v>0.52286942924159507</v>
      </c>
      <c r="R2186" s="3">
        <f t="shared" si="411"/>
        <v>76.319999999999993</v>
      </c>
      <c r="S2186" s="3">
        <f t="shared" si="412"/>
        <v>94.36</v>
      </c>
      <c r="T2186" s="3">
        <f t="shared" si="413"/>
        <v>140.19916142557653</v>
      </c>
      <c r="U2186" s="3">
        <f t="shared" si="414"/>
        <v>151.54726579058922</v>
      </c>
      <c r="V2186" s="3">
        <f t="shared" si="415"/>
        <v>-11.348104365012688</v>
      </c>
      <c r="W2186" s="2">
        <f t="shared" si="416"/>
        <v>1.4444444444444444</v>
      </c>
      <c r="X2186">
        <v>90</v>
      </c>
      <c r="Y2186">
        <v>37</v>
      </c>
      <c r="Z2186" s="2">
        <v>0.41099999999999998</v>
      </c>
      <c r="AA2186">
        <v>43</v>
      </c>
      <c r="AB2186">
        <v>12</v>
      </c>
      <c r="AC2186">
        <f t="shared" si="417"/>
        <v>36</v>
      </c>
      <c r="AD2186" s="2">
        <v>0.27900000000000003</v>
      </c>
      <c r="AE2186">
        <v>28</v>
      </c>
      <c r="AF2186">
        <v>21</v>
      </c>
      <c r="AG2186" s="2">
        <v>0.75</v>
      </c>
      <c r="AH2186">
        <v>31</v>
      </c>
      <c r="AI2186">
        <v>8</v>
      </c>
      <c r="AJ2186">
        <v>39</v>
      </c>
      <c r="AK2186">
        <v>27</v>
      </c>
      <c r="AL2186">
        <v>18</v>
      </c>
      <c r="AM2186">
        <v>-36</v>
      </c>
      <c r="AN2186">
        <v>240</v>
      </c>
      <c r="AO2186">
        <v>32</v>
      </c>
      <c r="AP2186">
        <v>20</v>
      </c>
      <c r="AQ2186">
        <v>23</v>
      </c>
      <c r="AR2186">
        <v>32</v>
      </c>
      <c r="AS2186">
        <v>7</v>
      </c>
      <c r="AT2186">
        <v>6</v>
      </c>
      <c r="AU2186">
        <v>6</v>
      </c>
      <c r="AV2186">
        <v>50</v>
      </c>
      <c r="AW2186">
        <f t="shared" si="418"/>
        <v>0</v>
      </c>
      <c r="AX2186">
        <f t="shared" si="419"/>
        <v>50</v>
      </c>
      <c r="AY2186" t="s">
        <v>102</v>
      </c>
      <c r="AZ2186" s="1">
        <v>45982.833333333336</v>
      </c>
      <c r="BA2186" s="1">
        <v>45982</v>
      </c>
      <c r="BB2186">
        <v>11</v>
      </c>
      <c r="BC2186" t="s">
        <v>124</v>
      </c>
      <c r="BD2186">
        <v>2025</v>
      </c>
    </row>
    <row r="2187" spans="1:56" x14ac:dyDescent="0.25">
      <c r="A2187">
        <v>22500051</v>
      </c>
      <c r="B2187" t="s">
        <v>96</v>
      </c>
      <c r="C2187" t="s">
        <v>97</v>
      </c>
      <c r="D2187">
        <v>1610612748</v>
      </c>
      <c r="E2187" t="str">
        <f t="shared" si="408"/>
        <v>161061274822500051</v>
      </c>
      <c r="F2187" t="s">
        <v>100</v>
      </c>
      <c r="G2187" t="s">
        <v>101</v>
      </c>
      <c r="H2187">
        <v>1610612741</v>
      </c>
      <c r="I2187" s="4" t="str">
        <f t="shared" si="409"/>
        <v>161061274122500051</v>
      </c>
      <c r="J2187">
        <v>0</v>
      </c>
      <c r="K2187">
        <v>1</v>
      </c>
      <c r="L2187">
        <v>143</v>
      </c>
      <c r="M2187">
        <v>107</v>
      </c>
      <c r="N2187">
        <v>35</v>
      </c>
      <c r="O2187">
        <v>7</v>
      </c>
      <c r="P2187">
        <v>13</v>
      </c>
      <c r="Q2187" s="2">
        <f t="shared" si="410"/>
        <v>0.59902815013404831</v>
      </c>
      <c r="R2187" s="3">
        <f t="shared" si="411"/>
        <v>94.36</v>
      </c>
      <c r="S2187" s="3">
        <f t="shared" si="412"/>
        <v>76.319999999999993</v>
      </c>
      <c r="T2187" s="3">
        <f t="shared" si="413"/>
        <v>151.54726579058922</v>
      </c>
      <c r="U2187" s="3">
        <f t="shared" si="414"/>
        <v>140.19916142557653</v>
      </c>
      <c r="V2187" s="3">
        <f t="shared" si="415"/>
        <v>11.348104365012688</v>
      </c>
      <c r="W2187" s="2">
        <f t="shared" si="416"/>
        <v>3.5</v>
      </c>
      <c r="X2187">
        <v>100</v>
      </c>
      <c r="Y2187">
        <v>47</v>
      </c>
      <c r="Z2187" s="2">
        <v>0.47</v>
      </c>
      <c r="AA2187">
        <v>38</v>
      </c>
      <c r="AB2187">
        <v>14</v>
      </c>
      <c r="AC2187">
        <f t="shared" si="417"/>
        <v>42</v>
      </c>
      <c r="AD2187" s="2">
        <v>0.36799999999999999</v>
      </c>
      <c r="AE2187">
        <v>44</v>
      </c>
      <c r="AF2187">
        <v>35</v>
      </c>
      <c r="AG2187" s="2">
        <v>0.79500000000000004</v>
      </c>
      <c r="AH2187">
        <v>38</v>
      </c>
      <c r="AI2187">
        <v>15</v>
      </c>
      <c r="AJ2187">
        <v>53</v>
      </c>
      <c r="AK2187">
        <v>22</v>
      </c>
      <c r="AL2187">
        <v>10</v>
      </c>
      <c r="AM2187">
        <v>36</v>
      </c>
      <c r="AN2187">
        <v>240</v>
      </c>
      <c r="AO2187">
        <v>36</v>
      </c>
      <c r="AP2187">
        <v>34</v>
      </c>
      <c r="AQ2187">
        <v>32</v>
      </c>
      <c r="AR2187">
        <v>41</v>
      </c>
      <c r="AS2187">
        <v>41</v>
      </c>
      <c r="AT2187">
        <v>14</v>
      </c>
      <c r="AU2187">
        <v>22</v>
      </c>
      <c r="AV2187">
        <v>56</v>
      </c>
      <c r="AW2187">
        <f t="shared" si="418"/>
        <v>10</v>
      </c>
      <c r="AX2187">
        <f t="shared" si="419"/>
        <v>66</v>
      </c>
      <c r="AY2187" t="s">
        <v>102</v>
      </c>
      <c r="AZ2187" s="1">
        <v>45982.833333333336</v>
      </c>
      <c r="BA2187" s="1">
        <v>45982</v>
      </c>
      <c r="BB2187">
        <v>11</v>
      </c>
      <c r="BC2187" t="s">
        <v>124</v>
      </c>
      <c r="BD2187">
        <v>2025</v>
      </c>
    </row>
    <row r="2188" spans="1:56" x14ac:dyDescent="0.25">
      <c r="A2188">
        <v>22500049</v>
      </c>
      <c r="B2188" t="s">
        <v>117</v>
      </c>
      <c r="C2188" t="s">
        <v>118</v>
      </c>
      <c r="D2188">
        <v>1610612751</v>
      </c>
      <c r="E2188" t="str">
        <f t="shared" si="408"/>
        <v>161061275122500049</v>
      </c>
      <c r="F2188" t="s">
        <v>76</v>
      </c>
      <c r="G2188" t="s">
        <v>77</v>
      </c>
      <c r="H2188">
        <v>1610612738</v>
      </c>
      <c r="I2188" s="4" t="str">
        <f t="shared" si="409"/>
        <v>161061273822500049</v>
      </c>
      <c r="J2188">
        <v>0</v>
      </c>
      <c r="K2188">
        <v>1</v>
      </c>
      <c r="L2188">
        <v>113</v>
      </c>
      <c r="M2188">
        <v>105</v>
      </c>
      <c r="N2188">
        <v>31</v>
      </c>
      <c r="O2188">
        <v>6</v>
      </c>
      <c r="P2188">
        <v>5</v>
      </c>
      <c r="Q2188" s="2">
        <f t="shared" si="410"/>
        <v>0.61924594476106976</v>
      </c>
      <c r="R2188" s="3">
        <f t="shared" si="411"/>
        <v>71.239999999999995</v>
      </c>
      <c r="S2188" s="3">
        <f t="shared" si="412"/>
        <v>69.16</v>
      </c>
      <c r="T2188" s="3">
        <f t="shared" si="413"/>
        <v>158.61875350926448</v>
      </c>
      <c r="U2188" s="3">
        <f t="shared" si="414"/>
        <v>151.82186234817814</v>
      </c>
      <c r="V2188" s="3">
        <f t="shared" si="415"/>
        <v>6.7968911610863358</v>
      </c>
      <c r="W2188" s="2">
        <f t="shared" si="416"/>
        <v>2.3846153846153846</v>
      </c>
      <c r="X2188">
        <v>82</v>
      </c>
      <c r="Y2188">
        <v>43</v>
      </c>
      <c r="Z2188" s="2">
        <v>0.52400000000000002</v>
      </c>
      <c r="AA2188">
        <v>33</v>
      </c>
      <c r="AB2188">
        <v>13</v>
      </c>
      <c r="AC2188">
        <f t="shared" si="417"/>
        <v>39</v>
      </c>
      <c r="AD2188" s="2">
        <v>0.39400000000000002</v>
      </c>
      <c r="AE2188">
        <v>21</v>
      </c>
      <c r="AF2188">
        <v>14</v>
      </c>
      <c r="AG2188" s="2">
        <v>0.66700000000000004</v>
      </c>
      <c r="AH2188">
        <v>34</v>
      </c>
      <c r="AI2188">
        <v>7</v>
      </c>
      <c r="AJ2188">
        <v>41</v>
      </c>
      <c r="AK2188">
        <v>17</v>
      </c>
      <c r="AL2188">
        <v>13</v>
      </c>
      <c r="AM2188">
        <v>8</v>
      </c>
      <c r="AN2188">
        <v>240</v>
      </c>
      <c r="AO2188">
        <v>22</v>
      </c>
      <c r="AP2188">
        <v>40</v>
      </c>
      <c r="AQ2188">
        <v>30</v>
      </c>
      <c r="AR2188">
        <v>21</v>
      </c>
      <c r="AS2188">
        <v>18</v>
      </c>
      <c r="AT2188">
        <v>13</v>
      </c>
      <c r="AU2188">
        <v>20</v>
      </c>
      <c r="AV2188">
        <v>44</v>
      </c>
      <c r="AW2188">
        <f t="shared" si="418"/>
        <v>16</v>
      </c>
      <c r="AX2188">
        <f t="shared" si="419"/>
        <v>60</v>
      </c>
      <c r="AY2188" t="s">
        <v>102</v>
      </c>
      <c r="AZ2188" s="1">
        <v>45982.8125</v>
      </c>
      <c r="BA2188" s="1">
        <v>45982</v>
      </c>
      <c r="BB2188">
        <v>11</v>
      </c>
      <c r="BC2188" t="s">
        <v>124</v>
      </c>
      <c r="BD2188">
        <v>2025</v>
      </c>
    </row>
    <row r="2189" spans="1:56" x14ac:dyDescent="0.25">
      <c r="A2189">
        <v>22500049</v>
      </c>
      <c r="B2189" t="s">
        <v>76</v>
      </c>
      <c r="C2189" t="s">
        <v>77</v>
      </c>
      <c r="D2189">
        <v>1610612738</v>
      </c>
      <c r="E2189" t="str">
        <f t="shared" si="408"/>
        <v>161061273822500049</v>
      </c>
      <c r="F2189" t="s">
        <v>117</v>
      </c>
      <c r="G2189" t="s">
        <v>118</v>
      </c>
      <c r="H2189">
        <v>1610612751</v>
      </c>
      <c r="I2189" s="4" t="str">
        <f t="shared" si="409"/>
        <v>161061275122500049</v>
      </c>
      <c r="J2189">
        <v>1</v>
      </c>
      <c r="K2189">
        <v>0</v>
      </c>
      <c r="L2189">
        <v>105</v>
      </c>
      <c r="M2189">
        <v>113</v>
      </c>
      <c r="N2189">
        <v>24</v>
      </c>
      <c r="O2189">
        <v>1</v>
      </c>
      <c r="P2189">
        <v>7</v>
      </c>
      <c r="Q2189" s="2">
        <f t="shared" si="410"/>
        <v>0.54596505823627295</v>
      </c>
      <c r="R2189" s="3">
        <f t="shared" si="411"/>
        <v>69.16</v>
      </c>
      <c r="S2189" s="3">
        <f t="shared" si="412"/>
        <v>71.239999999999995</v>
      </c>
      <c r="T2189" s="3">
        <f t="shared" si="413"/>
        <v>151.82186234817814</v>
      </c>
      <c r="U2189" s="3">
        <f t="shared" si="414"/>
        <v>158.61875350926448</v>
      </c>
      <c r="V2189" s="3">
        <f t="shared" si="415"/>
        <v>-6.7968911610863358</v>
      </c>
      <c r="W2189" s="2">
        <f t="shared" si="416"/>
        <v>1.8461538461538463</v>
      </c>
      <c r="X2189">
        <v>90</v>
      </c>
      <c r="Y2189">
        <v>42</v>
      </c>
      <c r="Z2189" s="2">
        <v>0.46700000000000003</v>
      </c>
      <c r="AA2189">
        <v>34</v>
      </c>
      <c r="AB2189">
        <v>11</v>
      </c>
      <c r="AC2189">
        <f t="shared" si="417"/>
        <v>33</v>
      </c>
      <c r="AD2189" s="2">
        <v>0.32400000000000001</v>
      </c>
      <c r="AE2189">
        <v>14</v>
      </c>
      <c r="AF2189">
        <v>10</v>
      </c>
      <c r="AG2189" s="2">
        <v>0.71399999999999997</v>
      </c>
      <c r="AH2189">
        <v>30</v>
      </c>
      <c r="AI2189">
        <v>14</v>
      </c>
      <c r="AJ2189">
        <v>44</v>
      </c>
      <c r="AK2189">
        <v>25</v>
      </c>
      <c r="AL2189">
        <v>13</v>
      </c>
      <c r="AM2189">
        <v>-8</v>
      </c>
      <c r="AN2189">
        <v>240</v>
      </c>
      <c r="AO2189">
        <v>28</v>
      </c>
      <c r="AP2189">
        <v>25</v>
      </c>
      <c r="AQ2189">
        <v>24</v>
      </c>
      <c r="AR2189">
        <v>28</v>
      </c>
      <c r="AS2189">
        <v>6</v>
      </c>
      <c r="AT2189">
        <v>8</v>
      </c>
      <c r="AU2189">
        <v>19</v>
      </c>
      <c r="AV2189">
        <v>52</v>
      </c>
      <c r="AW2189">
        <f t="shared" si="418"/>
        <v>10</v>
      </c>
      <c r="AX2189">
        <f t="shared" si="419"/>
        <v>62</v>
      </c>
      <c r="AY2189" t="s">
        <v>102</v>
      </c>
      <c r="AZ2189" s="1">
        <v>45982.8125</v>
      </c>
      <c r="BA2189" s="1">
        <v>45982</v>
      </c>
      <c r="BB2189">
        <v>11</v>
      </c>
      <c r="BC2189" t="s">
        <v>124</v>
      </c>
      <c r="BD2189">
        <v>2025</v>
      </c>
    </row>
    <row r="2190" spans="1:56" x14ac:dyDescent="0.25">
      <c r="A2190">
        <v>22500050</v>
      </c>
      <c r="B2190" t="s">
        <v>111</v>
      </c>
      <c r="C2190" t="s">
        <v>112</v>
      </c>
      <c r="D2190">
        <v>1610612764</v>
      </c>
      <c r="E2190" t="str">
        <f t="shared" si="408"/>
        <v>161061276422500050</v>
      </c>
      <c r="F2190" t="s">
        <v>72</v>
      </c>
      <c r="G2190" t="s">
        <v>73</v>
      </c>
      <c r="H2190">
        <v>1610612761</v>
      </c>
      <c r="I2190" s="4" t="str">
        <f t="shared" si="409"/>
        <v>161061276122500050</v>
      </c>
      <c r="J2190">
        <v>0</v>
      </c>
      <c r="K2190">
        <v>0</v>
      </c>
      <c r="L2190">
        <v>110</v>
      </c>
      <c r="M2190">
        <v>140</v>
      </c>
      <c r="N2190">
        <v>26</v>
      </c>
      <c r="O2190">
        <v>4</v>
      </c>
      <c r="P2190">
        <v>9</v>
      </c>
      <c r="Q2190" s="2">
        <f t="shared" si="410"/>
        <v>0.56959403479701742</v>
      </c>
      <c r="R2190" s="3">
        <f t="shared" si="411"/>
        <v>72.56</v>
      </c>
      <c r="S2190" s="3">
        <f t="shared" si="412"/>
        <v>73.16</v>
      </c>
      <c r="T2190" s="3">
        <f t="shared" si="413"/>
        <v>151.59867695700109</v>
      </c>
      <c r="U2190" s="3">
        <f t="shared" si="414"/>
        <v>191.36139967195189</v>
      </c>
      <c r="V2190" s="3">
        <f t="shared" si="415"/>
        <v>-39.762722714950797</v>
      </c>
      <c r="W2190" s="2">
        <f t="shared" si="416"/>
        <v>1.5294117647058822</v>
      </c>
      <c r="X2190">
        <v>86</v>
      </c>
      <c r="Y2190">
        <v>39</v>
      </c>
      <c r="Z2190" s="2">
        <v>0.45300000000000001</v>
      </c>
      <c r="AA2190">
        <v>41</v>
      </c>
      <c r="AB2190">
        <v>12</v>
      </c>
      <c r="AC2190">
        <f t="shared" si="417"/>
        <v>36</v>
      </c>
      <c r="AD2190" s="2">
        <v>0.29299999999999998</v>
      </c>
      <c r="AE2190">
        <v>24</v>
      </c>
      <c r="AF2190">
        <v>20</v>
      </c>
      <c r="AG2190" s="2">
        <v>0.83299999999999996</v>
      </c>
      <c r="AH2190">
        <v>22</v>
      </c>
      <c r="AI2190">
        <v>7</v>
      </c>
      <c r="AJ2190">
        <v>29</v>
      </c>
      <c r="AK2190">
        <v>22</v>
      </c>
      <c r="AL2190">
        <v>17</v>
      </c>
      <c r="AM2190">
        <v>-30</v>
      </c>
      <c r="AN2190">
        <v>240</v>
      </c>
      <c r="AO2190">
        <v>20</v>
      </c>
      <c r="AP2190">
        <v>27</v>
      </c>
      <c r="AQ2190">
        <v>30</v>
      </c>
      <c r="AR2190">
        <v>33</v>
      </c>
      <c r="AS2190">
        <v>2</v>
      </c>
      <c r="AT2190">
        <v>17</v>
      </c>
      <c r="AU2190">
        <v>21</v>
      </c>
      <c r="AV2190">
        <v>44</v>
      </c>
      <c r="AW2190">
        <f t="shared" si="418"/>
        <v>10</v>
      </c>
      <c r="AX2190">
        <f t="shared" si="419"/>
        <v>54</v>
      </c>
      <c r="AY2190" t="s">
        <v>102</v>
      </c>
      <c r="AZ2190" s="1">
        <v>45982.8125</v>
      </c>
      <c r="BA2190" s="1">
        <v>45982</v>
      </c>
      <c r="BB2190">
        <v>11</v>
      </c>
      <c r="BC2190" t="s">
        <v>124</v>
      </c>
      <c r="BD2190">
        <v>2025</v>
      </c>
    </row>
    <row r="2191" spans="1:56" x14ac:dyDescent="0.25">
      <c r="A2191">
        <v>22500050</v>
      </c>
      <c r="B2191" t="s">
        <v>72</v>
      </c>
      <c r="C2191" t="s">
        <v>73</v>
      </c>
      <c r="D2191">
        <v>1610612761</v>
      </c>
      <c r="E2191" t="str">
        <f t="shared" si="408"/>
        <v>161061276122500050</v>
      </c>
      <c r="F2191" t="s">
        <v>111</v>
      </c>
      <c r="G2191" t="s">
        <v>112</v>
      </c>
      <c r="H2191">
        <v>1610612764</v>
      </c>
      <c r="I2191" s="4" t="str">
        <f t="shared" si="409"/>
        <v>161061276422500050</v>
      </c>
      <c r="J2191">
        <v>1</v>
      </c>
      <c r="K2191">
        <v>1</v>
      </c>
      <c r="L2191">
        <v>140</v>
      </c>
      <c r="M2191">
        <v>110</v>
      </c>
      <c r="N2191">
        <v>36</v>
      </c>
      <c r="O2191">
        <v>4</v>
      </c>
      <c r="P2191">
        <v>13</v>
      </c>
      <c r="Q2191" s="2">
        <f t="shared" si="410"/>
        <v>0.69888178913738019</v>
      </c>
      <c r="R2191" s="3">
        <f t="shared" si="411"/>
        <v>73.16</v>
      </c>
      <c r="S2191" s="3">
        <f t="shared" si="412"/>
        <v>72.56</v>
      </c>
      <c r="T2191" s="3">
        <f t="shared" si="413"/>
        <v>191.36139967195189</v>
      </c>
      <c r="U2191" s="3">
        <f t="shared" si="414"/>
        <v>151.59867695700109</v>
      </c>
      <c r="V2191" s="3">
        <f t="shared" si="415"/>
        <v>39.762722714950797</v>
      </c>
      <c r="W2191" s="2">
        <f t="shared" si="416"/>
        <v>2.5714285714285716</v>
      </c>
      <c r="X2191">
        <v>83</v>
      </c>
      <c r="Y2191">
        <v>48</v>
      </c>
      <c r="Z2191" s="2">
        <v>0.57799999999999996</v>
      </c>
      <c r="AA2191">
        <v>28</v>
      </c>
      <c r="AB2191">
        <v>14</v>
      </c>
      <c r="AC2191">
        <f t="shared" si="417"/>
        <v>42</v>
      </c>
      <c r="AD2191" s="2">
        <v>0.5</v>
      </c>
      <c r="AE2191">
        <v>39</v>
      </c>
      <c r="AF2191">
        <v>30</v>
      </c>
      <c r="AG2191" s="2">
        <v>0.76900000000000002</v>
      </c>
      <c r="AH2191">
        <v>35</v>
      </c>
      <c r="AI2191">
        <v>13</v>
      </c>
      <c r="AJ2191">
        <v>48</v>
      </c>
      <c r="AK2191">
        <v>20</v>
      </c>
      <c r="AL2191">
        <v>14</v>
      </c>
      <c r="AM2191">
        <v>30</v>
      </c>
      <c r="AN2191">
        <v>240</v>
      </c>
      <c r="AO2191">
        <v>31</v>
      </c>
      <c r="AP2191">
        <v>26</v>
      </c>
      <c r="AQ2191">
        <v>48</v>
      </c>
      <c r="AR2191">
        <v>35</v>
      </c>
      <c r="AS2191">
        <v>35</v>
      </c>
      <c r="AT2191">
        <v>17</v>
      </c>
      <c r="AU2191">
        <v>23</v>
      </c>
      <c r="AV2191">
        <v>60</v>
      </c>
      <c r="AW2191">
        <f t="shared" si="418"/>
        <v>8</v>
      </c>
      <c r="AX2191">
        <f t="shared" si="419"/>
        <v>68</v>
      </c>
      <c r="AY2191" t="s">
        <v>102</v>
      </c>
      <c r="AZ2191" s="1">
        <v>45982.8125</v>
      </c>
      <c r="BA2191" s="1">
        <v>45982</v>
      </c>
      <c r="BB2191">
        <v>11</v>
      </c>
      <c r="BC2191" t="s">
        <v>124</v>
      </c>
      <c r="BD2191">
        <v>2025</v>
      </c>
    </row>
    <row r="2192" spans="1:56" x14ac:dyDescent="0.25">
      <c r="A2192">
        <v>22500048</v>
      </c>
      <c r="B2192" t="s">
        <v>62</v>
      </c>
      <c r="C2192" t="s">
        <v>63</v>
      </c>
      <c r="D2192">
        <v>1610612739</v>
      </c>
      <c r="E2192" t="str">
        <f t="shared" si="408"/>
        <v>161061273922500048</v>
      </c>
      <c r="F2192" t="s">
        <v>113</v>
      </c>
      <c r="G2192" t="s">
        <v>114</v>
      </c>
      <c r="H2192">
        <v>1610612754</v>
      </c>
      <c r="I2192" s="4" t="str">
        <f t="shared" si="409"/>
        <v>161061275422500048</v>
      </c>
      <c r="J2192">
        <v>1</v>
      </c>
      <c r="K2192">
        <v>1</v>
      </c>
      <c r="L2192">
        <v>120</v>
      </c>
      <c r="M2192">
        <v>109</v>
      </c>
      <c r="N2192">
        <v>28</v>
      </c>
      <c r="O2192">
        <v>8</v>
      </c>
      <c r="P2192">
        <v>5</v>
      </c>
      <c r="Q2192" s="2">
        <f t="shared" si="410"/>
        <v>0.59476605868358445</v>
      </c>
      <c r="R2192" s="3">
        <f t="shared" si="411"/>
        <v>72.88</v>
      </c>
      <c r="S2192" s="3">
        <f t="shared" si="412"/>
        <v>77.44</v>
      </c>
      <c r="T2192" s="3">
        <f t="shared" si="413"/>
        <v>164.65422612513723</v>
      </c>
      <c r="U2192" s="3">
        <f t="shared" si="414"/>
        <v>140.75413223140495</v>
      </c>
      <c r="V2192" s="3">
        <f t="shared" si="415"/>
        <v>23.900093893732276</v>
      </c>
      <c r="W2192" s="2">
        <f t="shared" si="416"/>
        <v>2</v>
      </c>
      <c r="X2192">
        <v>89</v>
      </c>
      <c r="Y2192">
        <v>43</v>
      </c>
      <c r="Z2192" s="2">
        <v>0.48299999999999998</v>
      </c>
      <c r="AA2192">
        <v>35</v>
      </c>
      <c r="AB2192">
        <v>13</v>
      </c>
      <c r="AC2192">
        <f t="shared" si="417"/>
        <v>39</v>
      </c>
      <c r="AD2192" s="2">
        <v>0.371</v>
      </c>
      <c r="AE2192">
        <v>27</v>
      </c>
      <c r="AF2192">
        <v>21</v>
      </c>
      <c r="AG2192" s="2">
        <v>0.77800000000000002</v>
      </c>
      <c r="AH2192">
        <v>38</v>
      </c>
      <c r="AI2192">
        <v>14</v>
      </c>
      <c r="AJ2192">
        <v>52</v>
      </c>
      <c r="AK2192">
        <v>22</v>
      </c>
      <c r="AL2192">
        <v>14</v>
      </c>
      <c r="AM2192">
        <v>11</v>
      </c>
      <c r="AN2192">
        <v>240</v>
      </c>
      <c r="AO2192">
        <v>33</v>
      </c>
      <c r="AP2192">
        <v>29</v>
      </c>
      <c r="AQ2192">
        <v>38</v>
      </c>
      <c r="AR2192">
        <v>20</v>
      </c>
      <c r="AS2192">
        <v>22</v>
      </c>
      <c r="AT2192">
        <v>13</v>
      </c>
      <c r="AU2192">
        <v>12</v>
      </c>
      <c r="AV2192">
        <v>50</v>
      </c>
      <c r="AW2192">
        <f t="shared" si="418"/>
        <v>10</v>
      </c>
      <c r="AX2192">
        <f t="shared" si="419"/>
        <v>60</v>
      </c>
      <c r="AY2192" t="s">
        <v>102</v>
      </c>
      <c r="AZ2192" s="1">
        <v>45982.791666666664</v>
      </c>
      <c r="BA2192" s="1">
        <v>45982</v>
      </c>
      <c r="BB2192">
        <v>11</v>
      </c>
      <c r="BC2192" t="s">
        <v>124</v>
      </c>
      <c r="BD2192">
        <v>2025</v>
      </c>
    </row>
    <row r="2193" spans="1:56" x14ac:dyDescent="0.25">
      <c r="A2193">
        <v>22500048</v>
      </c>
      <c r="B2193" t="s">
        <v>113</v>
      </c>
      <c r="C2193" t="s">
        <v>114</v>
      </c>
      <c r="D2193">
        <v>1610612754</v>
      </c>
      <c r="E2193" t="str">
        <f t="shared" si="408"/>
        <v>161061275422500048</v>
      </c>
      <c r="F2193" t="s">
        <v>62</v>
      </c>
      <c r="G2193" t="s">
        <v>63</v>
      </c>
      <c r="H2193">
        <v>1610612739</v>
      </c>
      <c r="I2193" s="4" t="str">
        <f t="shared" si="409"/>
        <v>161061273922500048</v>
      </c>
      <c r="J2193">
        <v>0</v>
      </c>
      <c r="K2193">
        <v>0</v>
      </c>
      <c r="L2193">
        <v>109</v>
      </c>
      <c r="M2193">
        <v>120</v>
      </c>
      <c r="N2193">
        <v>25</v>
      </c>
      <c r="O2193">
        <v>6</v>
      </c>
      <c r="P2193">
        <v>10</v>
      </c>
      <c r="Q2193" s="2">
        <f t="shared" si="410"/>
        <v>0.54806918744971844</v>
      </c>
      <c r="R2193" s="3">
        <f t="shared" si="411"/>
        <v>77.44</v>
      </c>
      <c r="S2193" s="3">
        <f t="shared" si="412"/>
        <v>72.88</v>
      </c>
      <c r="T2193" s="3">
        <f t="shared" si="413"/>
        <v>140.75413223140495</v>
      </c>
      <c r="U2193" s="3">
        <f t="shared" si="414"/>
        <v>164.65422612513723</v>
      </c>
      <c r="V2193" s="3">
        <f t="shared" si="415"/>
        <v>-23.900093893732276</v>
      </c>
      <c r="W2193" s="2">
        <f t="shared" si="416"/>
        <v>2.0833333333333335</v>
      </c>
      <c r="X2193">
        <v>88</v>
      </c>
      <c r="Y2193">
        <v>37</v>
      </c>
      <c r="Z2193" s="2">
        <v>0.42</v>
      </c>
      <c r="AA2193">
        <v>37</v>
      </c>
      <c r="AB2193">
        <v>11</v>
      </c>
      <c r="AC2193">
        <f t="shared" si="417"/>
        <v>33</v>
      </c>
      <c r="AD2193" s="2">
        <v>0.29699999999999999</v>
      </c>
      <c r="AE2193">
        <v>26</v>
      </c>
      <c r="AF2193">
        <v>24</v>
      </c>
      <c r="AG2193" s="2">
        <v>0.92300000000000004</v>
      </c>
      <c r="AH2193">
        <v>33</v>
      </c>
      <c r="AI2193">
        <v>10</v>
      </c>
      <c r="AJ2193">
        <v>43</v>
      </c>
      <c r="AK2193">
        <v>22</v>
      </c>
      <c r="AL2193">
        <v>12</v>
      </c>
      <c r="AM2193">
        <v>-11</v>
      </c>
      <c r="AN2193">
        <v>240</v>
      </c>
      <c r="AO2193">
        <v>31</v>
      </c>
      <c r="AP2193">
        <v>24</v>
      </c>
      <c r="AQ2193">
        <v>26</v>
      </c>
      <c r="AR2193">
        <v>28</v>
      </c>
      <c r="AS2193">
        <v>2</v>
      </c>
      <c r="AT2193">
        <v>11</v>
      </c>
      <c r="AU2193">
        <v>16</v>
      </c>
      <c r="AV2193">
        <v>46</v>
      </c>
      <c r="AW2193">
        <f t="shared" si="418"/>
        <v>6</v>
      </c>
      <c r="AX2193">
        <f t="shared" si="419"/>
        <v>52</v>
      </c>
      <c r="AY2193" t="s">
        <v>102</v>
      </c>
      <c r="AZ2193" s="1">
        <v>45982.791666666664</v>
      </c>
      <c r="BA2193" s="1">
        <v>45982</v>
      </c>
      <c r="BB2193">
        <v>11</v>
      </c>
      <c r="BC2193" t="s">
        <v>124</v>
      </c>
      <c r="BD2193">
        <v>2025</v>
      </c>
    </row>
    <row r="2194" spans="1:56" x14ac:dyDescent="0.25">
      <c r="A2194">
        <v>22500265</v>
      </c>
      <c r="B2194" t="s">
        <v>109</v>
      </c>
      <c r="C2194" t="s">
        <v>110</v>
      </c>
      <c r="D2194">
        <v>1610612758</v>
      </c>
      <c r="E2194" t="str">
        <f t="shared" si="408"/>
        <v>161061275822500265</v>
      </c>
      <c r="F2194" t="s">
        <v>103</v>
      </c>
      <c r="G2194" t="s">
        <v>104</v>
      </c>
      <c r="H2194">
        <v>1610612763</v>
      </c>
      <c r="I2194" s="4" t="str">
        <f t="shared" si="409"/>
        <v>161061276322500265</v>
      </c>
      <c r="J2194">
        <v>0</v>
      </c>
      <c r="K2194">
        <v>0</v>
      </c>
      <c r="L2194">
        <v>96</v>
      </c>
      <c r="M2194">
        <v>137</v>
      </c>
      <c r="N2194">
        <v>24</v>
      </c>
      <c r="O2194">
        <v>5</v>
      </c>
      <c r="P2194">
        <v>5</v>
      </c>
      <c r="Q2194" s="2">
        <f t="shared" si="410"/>
        <v>0.55427251732101623</v>
      </c>
      <c r="R2194" s="3">
        <f t="shared" si="411"/>
        <v>66.599999999999994</v>
      </c>
      <c r="S2194" s="3">
        <f t="shared" si="412"/>
        <v>92.44</v>
      </c>
      <c r="T2194" s="3">
        <f t="shared" si="413"/>
        <v>144.14414414414415</v>
      </c>
      <c r="U2194" s="3">
        <f t="shared" si="414"/>
        <v>148.20424058848985</v>
      </c>
      <c r="V2194" s="3">
        <f t="shared" si="415"/>
        <v>-4.060096444345703</v>
      </c>
      <c r="W2194" s="2">
        <f t="shared" si="416"/>
        <v>1.5</v>
      </c>
      <c r="X2194">
        <v>80</v>
      </c>
      <c r="Y2194">
        <v>37</v>
      </c>
      <c r="Z2194" s="2">
        <v>0.46300000000000002</v>
      </c>
      <c r="AA2194">
        <v>33</v>
      </c>
      <c r="AB2194">
        <v>11</v>
      </c>
      <c r="AC2194">
        <f t="shared" si="417"/>
        <v>33</v>
      </c>
      <c r="AD2194" s="2">
        <v>0.33300000000000002</v>
      </c>
      <c r="AE2194">
        <v>15</v>
      </c>
      <c r="AF2194">
        <v>11</v>
      </c>
      <c r="AG2194" s="2">
        <v>0.73299999999999998</v>
      </c>
      <c r="AH2194">
        <v>28</v>
      </c>
      <c r="AI2194">
        <v>4</v>
      </c>
      <c r="AJ2194">
        <v>32</v>
      </c>
      <c r="AK2194">
        <v>22</v>
      </c>
      <c r="AL2194">
        <v>16</v>
      </c>
      <c r="AM2194">
        <v>-41</v>
      </c>
      <c r="AN2194">
        <v>240</v>
      </c>
      <c r="AO2194">
        <v>22</v>
      </c>
      <c r="AP2194">
        <v>25</v>
      </c>
      <c r="AQ2194">
        <v>29</v>
      </c>
      <c r="AR2194">
        <v>20</v>
      </c>
      <c r="AS2194">
        <v>1</v>
      </c>
      <c r="AT2194">
        <v>8</v>
      </c>
      <c r="AU2194">
        <v>6</v>
      </c>
      <c r="AV2194">
        <v>40</v>
      </c>
      <c r="AW2194">
        <f t="shared" si="418"/>
        <v>12</v>
      </c>
      <c r="AX2194">
        <f t="shared" si="419"/>
        <v>52</v>
      </c>
      <c r="AY2194" t="s">
        <v>102</v>
      </c>
      <c r="AZ2194" s="1">
        <v>45981.833333333336</v>
      </c>
      <c r="BA2194" s="1">
        <v>45981</v>
      </c>
      <c r="BB2194">
        <v>11</v>
      </c>
      <c r="BC2194" t="s">
        <v>124</v>
      </c>
      <c r="BD2194">
        <v>2025</v>
      </c>
    </row>
    <row r="2195" spans="1:56" x14ac:dyDescent="0.25">
      <c r="A2195">
        <v>22500265</v>
      </c>
      <c r="B2195" t="s">
        <v>103</v>
      </c>
      <c r="C2195" t="s">
        <v>104</v>
      </c>
      <c r="D2195">
        <v>1610612763</v>
      </c>
      <c r="E2195" t="str">
        <f t="shared" si="408"/>
        <v>161061276322500265</v>
      </c>
      <c r="F2195" t="s">
        <v>109</v>
      </c>
      <c r="G2195" t="s">
        <v>110</v>
      </c>
      <c r="H2195">
        <v>1610612758</v>
      </c>
      <c r="I2195" s="4" t="str">
        <f t="shared" si="409"/>
        <v>161061275822500265</v>
      </c>
      <c r="J2195">
        <v>1</v>
      </c>
      <c r="K2195">
        <v>1</v>
      </c>
      <c r="L2195">
        <v>137</v>
      </c>
      <c r="M2195">
        <v>96</v>
      </c>
      <c r="N2195">
        <v>42</v>
      </c>
      <c r="O2195">
        <v>3</v>
      </c>
      <c r="P2195">
        <v>11</v>
      </c>
      <c r="Q2195" s="2">
        <f t="shared" si="410"/>
        <v>0.62024628757696487</v>
      </c>
      <c r="R2195" s="3">
        <f t="shared" si="411"/>
        <v>92.44</v>
      </c>
      <c r="S2195" s="3">
        <f t="shared" si="412"/>
        <v>66.599999999999994</v>
      </c>
      <c r="T2195" s="3">
        <f t="shared" si="413"/>
        <v>148.20424058848985</v>
      </c>
      <c r="U2195" s="3">
        <f t="shared" si="414"/>
        <v>144.14414414414415</v>
      </c>
      <c r="V2195" s="3">
        <f t="shared" si="415"/>
        <v>4.060096444345703</v>
      </c>
      <c r="W2195" s="2">
        <f t="shared" si="416"/>
        <v>6</v>
      </c>
      <c r="X2195">
        <v>99</v>
      </c>
      <c r="Y2195">
        <v>50</v>
      </c>
      <c r="Z2195" s="2">
        <v>0.505</v>
      </c>
      <c r="AA2195">
        <v>54</v>
      </c>
      <c r="AB2195">
        <v>17</v>
      </c>
      <c r="AC2195">
        <f t="shared" si="417"/>
        <v>51</v>
      </c>
      <c r="AD2195" s="2">
        <v>0.315</v>
      </c>
      <c r="AE2195">
        <v>26</v>
      </c>
      <c r="AF2195">
        <v>20</v>
      </c>
      <c r="AG2195" s="2">
        <v>0.76900000000000002</v>
      </c>
      <c r="AH2195">
        <v>38</v>
      </c>
      <c r="AI2195">
        <v>11</v>
      </c>
      <c r="AJ2195">
        <v>49</v>
      </c>
      <c r="AK2195">
        <v>11</v>
      </c>
      <c r="AL2195">
        <v>7</v>
      </c>
      <c r="AM2195">
        <v>41</v>
      </c>
      <c r="AN2195">
        <v>240</v>
      </c>
      <c r="AO2195">
        <v>35</v>
      </c>
      <c r="AP2195">
        <v>40</v>
      </c>
      <c r="AQ2195">
        <v>38</v>
      </c>
      <c r="AR2195">
        <v>24</v>
      </c>
      <c r="AS2195">
        <v>48</v>
      </c>
      <c r="AT2195">
        <v>18</v>
      </c>
      <c r="AU2195">
        <v>30</v>
      </c>
      <c r="AV2195">
        <v>56</v>
      </c>
      <c r="AW2195">
        <f t="shared" si="418"/>
        <v>10</v>
      </c>
      <c r="AX2195">
        <f t="shared" si="419"/>
        <v>66</v>
      </c>
      <c r="AY2195" t="s">
        <v>102</v>
      </c>
      <c r="AZ2195" s="1">
        <v>45981.833333333336</v>
      </c>
      <c r="BA2195" s="1">
        <v>45981</v>
      </c>
      <c r="BB2195">
        <v>11</v>
      </c>
      <c r="BC2195" t="s">
        <v>124</v>
      </c>
      <c r="BD2195">
        <v>2025</v>
      </c>
    </row>
    <row r="2196" spans="1:56" x14ac:dyDescent="0.25">
      <c r="A2196">
        <v>22500266</v>
      </c>
      <c r="B2196" t="s">
        <v>70</v>
      </c>
      <c r="C2196" t="s">
        <v>71</v>
      </c>
      <c r="D2196">
        <v>1610612755</v>
      </c>
      <c r="E2196" t="str">
        <f t="shared" si="408"/>
        <v>161061275522500266</v>
      </c>
      <c r="F2196" t="s">
        <v>115</v>
      </c>
      <c r="G2196" t="s">
        <v>116</v>
      </c>
      <c r="H2196">
        <v>1610612749</v>
      </c>
      <c r="I2196" s="4" t="str">
        <f t="shared" si="409"/>
        <v>161061274922500266</v>
      </c>
      <c r="J2196">
        <v>0</v>
      </c>
      <c r="K2196">
        <v>1</v>
      </c>
      <c r="L2196">
        <v>123</v>
      </c>
      <c r="M2196">
        <v>114</v>
      </c>
      <c r="N2196">
        <v>30</v>
      </c>
      <c r="O2196">
        <v>6</v>
      </c>
      <c r="P2196">
        <v>9</v>
      </c>
      <c r="Q2196" s="2">
        <f t="shared" si="410"/>
        <v>0.56713389893028399</v>
      </c>
      <c r="R2196" s="3">
        <f t="shared" si="411"/>
        <v>83.44</v>
      </c>
      <c r="S2196" s="3">
        <f t="shared" si="412"/>
        <v>80.72</v>
      </c>
      <c r="T2196" s="3">
        <f t="shared" si="413"/>
        <v>147.41131351869606</v>
      </c>
      <c r="U2196" s="3">
        <f t="shared" si="414"/>
        <v>141.22893954410307</v>
      </c>
      <c r="V2196" s="3">
        <f t="shared" si="415"/>
        <v>6.1823739745929913</v>
      </c>
      <c r="W2196" s="2">
        <f t="shared" si="416"/>
        <v>2.1428571428571428</v>
      </c>
      <c r="X2196">
        <v>97</v>
      </c>
      <c r="Y2196">
        <v>42</v>
      </c>
      <c r="Z2196" s="2">
        <v>0.433</v>
      </c>
      <c r="AA2196">
        <v>53</v>
      </c>
      <c r="AB2196">
        <v>18</v>
      </c>
      <c r="AC2196">
        <f t="shared" si="417"/>
        <v>54</v>
      </c>
      <c r="AD2196" s="2">
        <v>0.34</v>
      </c>
      <c r="AE2196">
        <v>26</v>
      </c>
      <c r="AF2196">
        <v>21</v>
      </c>
      <c r="AG2196" s="2">
        <v>0.80800000000000005</v>
      </c>
      <c r="AH2196">
        <v>41</v>
      </c>
      <c r="AI2196">
        <v>11</v>
      </c>
      <c r="AJ2196">
        <v>52</v>
      </c>
      <c r="AK2196">
        <v>15</v>
      </c>
      <c r="AL2196">
        <v>14</v>
      </c>
      <c r="AM2196">
        <v>9</v>
      </c>
      <c r="AN2196">
        <v>265</v>
      </c>
      <c r="AO2196">
        <v>33</v>
      </c>
      <c r="AP2196">
        <v>22</v>
      </c>
      <c r="AQ2196">
        <v>22</v>
      </c>
      <c r="AR2196">
        <v>29</v>
      </c>
      <c r="AS2196">
        <v>13</v>
      </c>
      <c r="AT2196">
        <v>19</v>
      </c>
      <c r="AU2196">
        <v>25</v>
      </c>
      <c r="AV2196">
        <v>42</v>
      </c>
      <c r="AW2196">
        <f t="shared" si="418"/>
        <v>6</v>
      </c>
      <c r="AX2196">
        <f t="shared" si="419"/>
        <v>48</v>
      </c>
      <c r="AY2196" t="s">
        <v>102</v>
      </c>
      <c r="AZ2196" s="1">
        <v>45981.833333333336</v>
      </c>
      <c r="BA2196" s="1">
        <v>45981</v>
      </c>
      <c r="BB2196">
        <v>11</v>
      </c>
      <c r="BC2196" t="s">
        <v>124</v>
      </c>
      <c r="BD2196">
        <v>2025</v>
      </c>
    </row>
    <row r="2197" spans="1:56" x14ac:dyDescent="0.25">
      <c r="A2197">
        <v>22500266</v>
      </c>
      <c r="B2197" t="s">
        <v>115</v>
      </c>
      <c r="C2197" t="s">
        <v>116</v>
      </c>
      <c r="D2197">
        <v>1610612749</v>
      </c>
      <c r="E2197" t="str">
        <f t="shared" si="408"/>
        <v>161061274922500266</v>
      </c>
      <c r="F2197" t="s">
        <v>70</v>
      </c>
      <c r="G2197" t="s">
        <v>71</v>
      </c>
      <c r="H2197">
        <v>1610612755</v>
      </c>
      <c r="I2197" s="4" t="str">
        <f t="shared" si="409"/>
        <v>161061275522500266</v>
      </c>
      <c r="J2197">
        <v>1</v>
      </c>
      <c r="K2197">
        <v>0</v>
      </c>
      <c r="L2197">
        <v>114</v>
      </c>
      <c r="M2197">
        <v>123</v>
      </c>
      <c r="N2197">
        <v>30</v>
      </c>
      <c r="O2197">
        <v>2</v>
      </c>
      <c r="P2197">
        <v>7</v>
      </c>
      <c r="Q2197" s="2">
        <f t="shared" si="410"/>
        <v>0.5832992222677037</v>
      </c>
      <c r="R2197" s="3">
        <f t="shared" si="411"/>
        <v>80.72</v>
      </c>
      <c r="S2197" s="3">
        <f t="shared" si="412"/>
        <v>83.44</v>
      </c>
      <c r="T2197" s="3">
        <f t="shared" si="413"/>
        <v>141.22893954410307</v>
      </c>
      <c r="U2197" s="3">
        <f t="shared" si="414"/>
        <v>147.41131351869606</v>
      </c>
      <c r="V2197" s="3">
        <f t="shared" si="415"/>
        <v>-6.1823739745929913</v>
      </c>
      <c r="W2197" s="2">
        <f t="shared" si="416"/>
        <v>2.1428571428571428</v>
      </c>
      <c r="X2197">
        <v>92</v>
      </c>
      <c r="Y2197">
        <v>45</v>
      </c>
      <c r="Z2197" s="2">
        <v>0.48899999999999999</v>
      </c>
      <c r="AA2197">
        <v>36</v>
      </c>
      <c r="AB2197">
        <v>14</v>
      </c>
      <c r="AC2197">
        <f t="shared" si="417"/>
        <v>42</v>
      </c>
      <c r="AD2197" s="2">
        <v>0.38900000000000001</v>
      </c>
      <c r="AE2197">
        <v>13</v>
      </c>
      <c r="AF2197">
        <v>10</v>
      </c>
      <c r="AG2197" s="2">
        <v>0.76900000000000002</v>
      </c>
      <c r="AH2197">
        <v>39</v>
      </c>
      <c r="AI2197">
        <v>3</v>
      </c>
      <c r="AJ2197">
        <v>42</v>
      </c>
      <c r="AK2197">
        <v>19</v>
      </c>
      <c r="AL2197">
        <v>14</v>
      </c>
      <c r="AM2197">
        <v>-9</v>
      </c>
      <c r="AN2197">
        <v>265</v>
      </c>
      <c r="AO2197">
        <v>20</v>
      </c>
      <c r="AP2197">
        <v>37</v>
      </c>
      <c r="AQ2197">
        <v>24</v>
      </c>
      <c r="AR2197">
        <v>25</v>
      </c>
      <c r="AS2197">
        <v>6</v>
      </c>
      <c r="AT2197">
        <v>10</v>
      </c>
      <c r="AU2197">
        <v>16</v>
      </c>
      <c r="AV2197">
        <v>48</v>
      </c>
      <c r="AW2197">
        <f t="shared" si="418"/>
        <v>14</v>
      </c>
      <c r="AX2197">
        <f t="shared" si="419"/>
        <v>62</v>
      </c>
      <c r="AY2197" t="s">
        <v>102</v>
      </c>
      <c r="AZ2197" s="1">
        <v>45981.833333333336</v>
      </c>
      <c r="BA2197" s="1">
        <v>45981</v>
      </c>
      <c r="BB2197">
        <v>11</v>
      </c>
      <c r="BC2197" t="s">
        <v>124</v>
      </c>
      <c r="BD2197">
        <v>2025</v>
      </c>
    </row>
    <row r="2198" spans="1:56" x14ac:dyDescent="0.25">
      <c r="A2198">
        <v>22500267</v>
      </c>
      <c r="B2198" t="s">
        <v>83</v>
      </c>
      <c r="C2198" t="s">
        <v>84</v>
      </c>
      <c r="D2198">
        <v>1610612737</v>
      </c>
      <c r="E2198" t="str">
        <f t="shared" si="408"/>
        <v>161061273722500267</v>
      </c>
      <c r="F2198" t="s">
        <v>53</v>
      </c>
      <c r="G2198" t="s">
        <v>54</v>
      </c>
      <c r="H2198">
        <v>1610612759</v>
      </c>
      <c r="I2198" s="4" t="str">
        <f t="shared" si="409"/>
        <v>161061275922500267</v>
      </c>
      <c r="J2198">
        <v>0</v>
      </c>
      <c r="K2198">
        <v>0</v>
      </c>
      <c r="L2198">
        <v>126</v>
      </c>
      <c r="M2198">
        <v>135</v>
      </c>
      <c r="N2198">
        <v>30</v>
      </c>
      <c r="O2198">
        <v>6</v>
      </c>
      <c r="P2198">
        <v>7</v>
      </c>
      <c r="Q2198" s="2">
        <f t="shared" si="410"/>
        <v>0.67946505608283003</v>
      </c>
      <c r="R2198" s="3">
        <f t="shared" si="411"/>
        <v>70.72</v>
      </c>
      <c r="S2198" s="3">
        <f t="shared" si="412"/>
        <v>84.2</v>
      </c>
      <c r="T2198" s="3">
        <f t="shared" si="413"/>
        <v>178.16742081447964</v>
      </c>
      <c r="U2198" s="3">
        <f t="shared" si="414"/>
        <v>160.33254156769596</v>
      </c>
      <c r="V2198" s="3">
        <f t="shared" si="415"/>
        <v>17.834879246783686</v>
      </c>
      <c r="W2198" s="2">
        <f t="shared" si="416"/>
        <v>1.875</v>
      </c>
      <c r="X2198">
        <v>87</v>
      </c>
      <c r="Y2198">
        <v>49</v>
      </c>
      <c r="Z2198" s="2">
        <v>0.56299999999999994</v>
      </c>
      <c r="AA2198">
        <v>37</v>
      </c>
      <c r="AB2198">
        <v>20</v>
      </c>
      <c r="AC2198">
        <f t="shared" si="417"/>
        <v>60</v>
      </c>
      <c r="AD2198" s="2">
        <v>0.54100000000000004</v>
      </c>
      <c r="AE2198">
        <v>13</v>
      </c>
      <c r="AF2198">
        <v>8</v>
      </c>
      <c r="AG2198" s="2">
        <v>0.61499999999999999</v>
      </c>
      <c r="AH2198">
        <v>33</v>
      </c>
      <c r="AI2198">
        <v>6</v>
      </c>
      <c r="AJ2198">
        <v>39</v>
      </c>
      <c r="AK2198">
        <v>24</v>
      </c>
      <c r="AL2198">
        <v>16</v>
      </c>
      <c r="AM2198">
        <v>-9</v>
      </c>
      <c r="AN2198">
        <v>240</v>
      </c>
      <c r="AO2198">
        <v>34</v>
      </c>
      <c r="AP2198">
        <v>26</v>
      </c>
      <c r="AQ2198">
        <v>32</v>
      </c>
      <c r="AR2198">
        <v>34</v>
      </c>
      <c r="AS2198">
        <v>8</v>
      </c>
      <c r="AT2198">
        <v>6</v>
      </c>
      <c r="AU2198">
        <v>10</v>
      </c>
      <c r="AV2198">
        <v>46</v>
      </c>
      <c r="AW2198">
        <f t="shared" si="418"/>
        <v>12</v>
      </c>
      <c r="AX2198">
        <f t="shared" si="419"/>
        <v>58</v>
      </c>
      <c r="AY2198" t="s">
        <v>102</v>
      </c>
      <c r="AZ2198" s="1">
        <v>45981.833333333336</v>
      </c>
      <c r="BA2198" s="1">
        <v>45981</v>
      </c>
      <c r="BB2198">
        <v>11</v>
      </c>
      <c r="BC2198" t="s">
        <v>124</v>
      </c>
      <c r="BD2198">
        <v>2025</v>
      </c>
    </row>
    <row r="2199" spans="1:56" x14ac:dyDescent="0.25">
      <c r="A2199">
        <v>22500267</v>
      </c>
      <c r="B2199" t="s">
        <v>53</v>
      </c>
      <c r="C2199" t="s">
        <v>54</v>
      </c>
      <c r="D2199">
        <v>1610612759</v>
      </c>
      <c r="E2199" t="str">
        <f t="shared" si="408"/>
        <v>161061275922500267</v>
      </c>
      <c r="F2199" t="s">
        <v>83</v>
      </c>
      <c r="G2199" t="s">
        <v>84</v>
      </c>
      <c r="H2199">
        <v>1610612737</v>
      </c>
      <c r="I2199" s="4" t="str">
        <f t="shared" si="409"/>
        <v>161061273722500267</v>
      </c>
      <c r="J2199">
        <v>1</v>
      </c>
      <c r="K2199">
        <v>1</v>
      </c>
      <c r="L2199">
        <v>135</v>
      </c>
      <c r="M2199">
        <v>126</v>
      </c>
      <c r="N2199">
        <v>34</v>
      </c>
      <c r="O2199">
        <v>4</v>
      </c>
      <c r="P2199">
        <v>10</v>
      </c>
      <c r="Q2199" s="2">
        <f t="shared" si="410"/>
        <v>0.64779270633397312</v>
      </c>
      <c r="R2199" s="3">
        <f t="shared" si="411"/>
        <v>84.2</v>
      </c>
      <c r="S2199" s="3">
        <f t="shared" si="412"/>
        <v>70.72</v>
      </c>
      <c r="T2199" s="3">
        <f t="shared" si="413"/>
        <v>160.33254156769596</v>
      </c>
      <c r="U2199" s="3">
        <f t="shared" si="414"/>
        <v>178.16742081447964</v>
      </c>
      <c r="V2199" s="3">
        <f t="shared" si="415"/>
        <v>-17.834879246783686</v>
      </c>
      <c r="W2199" s="2">
        <f t="shared" si="416"/>
        <v>3.4</v>
      </c>
      <c r="X2199">
        <v>91</v>
      </c>
      <c r="Y2199">
        <v>48</v>
      </c>
      <c r="Z2199" s="2">
        <v>0.52700000000000002</v>
      </c>
      <c r="AA2199">
        <v>40</v>
      </c>
      <c r="AB2199">
        <v>17</v>
      </c>
      <c r="AC2199">
        <f t="shared" si="417"/>
        <v>51</v>
      </c>
      <c r="AD2199" s="2">
        <v>0.42499999999999999</v>
      </c>
      <c r="AE2199">
        <v>30</v>
      </c>
      <c r="AF2199">
        <v>22</v>
      </c>
      <c r="AG2199" s="2">
        <v>0.73299999999999998</v>
      </c>
      <c r="AH2199">
        <v>33</v>
      </c>
      <c r="AI2199">
        <v>10</v>
      </c>
      <c r="AJ2199">
        <v>43</v>
      </c>
      <c r="AK2199">
        <v>15</v>
      </c>
      <c r="AL2199">
        <v>10</v>
      </c>
      <c r="AM2199">
        <v>9</v>
      </c>
      <c r="AN2199">
        <v>240</v>
      </c>
      <c r="AO2199">
        <v>28</v>
      </c>
      <c r="AP2199">
        <v>46</v>
      </c>
      <c r="AQ2199">
        <v>21</v>
      </c>
      <c r="AR2199">
        <v>40</v>
      </c>
      <c r="AS2199">
        <v>19</v>
      </c>
      <c r="AT2199">
        <v>19</v>
      </c>
      <c r="AU2199">
        <v>25</v>
      </c>
      <c r="AV2199">
        <v>60</v>
      </c>
      <c r="AW2199">
        <f t="shared" si="418"/>
        <v>2</v>
      </c>
      <c r="AX2199">
        <f t="shared" si="419"/>
        <v>62</v>
      </c>
      <c r="AY2199" t="s">
        <v>102</v>
      </c>
      <c r="AZ2199" s="1">
        <v>45981.833333333336</v>
      </c>
      <c r="BA2199" s="1">
        <v>45981</v>
      </c>
      <c r="BB2199">
        <v>11</v>
      </c>
      <c r="BC2199" t="s">
        <v>124</v>
      </c>
      <c r="BD2199">
        <v>2025</v>
      </c>
    </row>
    <row r="2200" spans="1:56" x14ac:dyDescent="0.25">
      <c r="A2200">
        <v>22500264</v>
      </c>
      <c r="B2200" t="s">
        <v>94</v>
      </c>
      <c r="C2200" t="s">
        <v>95</v>
      </c>
      <c r="D2200">
        <v>1610612746</v>
      </c>
      <c r="E2200" t="str">
        <f t="shared" si="408"/>
        <v>161061274622500264</v>
      </c>
      <c r="F2200" t="s">
        <v>74</v>
      </c>
      <c r="G2200" t="s">
        <v>75</v>
      </c>
      <c r="H2200">
        <v>1610612753</v>
      </c>
      <c r="I2200" s="4" t="str">
        <f t="shared" si="409"/>
        <v>161061275322500264</v>
      </c>
      <c r="J2200">
        <v>0</v>
      </c>
      <c r="K2200">
        <v>0</v>
      </c>
      <c r="L2200">
        <v>101</v>
      </c>
      <c r="M2200">
        <v>129</v>
      </c>
      <c r="N2200">
        <v>20</v>
      </c>
      <c r="O2200">
        <v>6</v>
      </c>
      <c r="P2200">
        <v>7</v>
      </c>
      <c r="Q2200" s="2">
        <f t="shared" si="410"/>
        <v>0.51869350862777319</v>
      </c>
      <c r="R2200" s="3">
        <f t="shared" si="411"/>
        <v>66.36</v>
      </c>
      <c r="S2200" s="3">
        <f t="shared" si="412"/>
        <v>82.56</v>
      </c>
      <c r="T2200" s="3">
        <f t="shared" si="413"/>
        <v>152.20012055455095</v>
      </c>
      <c r="U2200" s="3">
        <f t="shared" si="414"/>
        <v>156.25</v>
      </c>
      <c r="V2200" s="3">
        <f t="shared" si="415"/>
        <v>-4.0498794454490508</v>
      </c>
      <c r="W2200" s="2">
        <f t="shared" si="416"/>
        <v>0.95238095238095233</v>
      </c>
      <c r="X2200">
        <v>89</v>
      </c>
      <c r="Y2200">
        <v>36</v>
      </c>
      <c r="Z2200" s="2">
        <v>0.40400000000000003</v>
      </c>
      <c r="AA2200">
        <v>36</v>
      </c>
      <c r="AB2200">
        <v>14</v>
      </c>
      <c r="AC2200">
        <f t="shared" si="417"/>
        <v>42</v>
      </c>
      <c r="AD2200" s="2">
        <v>0.38900000000000001</v>
      </c>
      <c r="AE2200">
        <v>19</v>
      </c>
      <c r="AF2200">
        <v>15</v>
      </c>
      <c r="AG2200" s="2">
        <v>0.78900000000000003</v>
      </c>
      <c r="AH2200">
        <v>33</v>
      </c>
      <c r="AI2200">
        <v>10</v>
      </c>
      <c r="AJ2200">
        <v>43</v>
      </c>
      <c r="AK2200">
        <v>20</v>
      </c>
      <c r="AL2200">
        <v>21</v>
      </c>
      <c r="AM2200">
        <v>-28</v>
      </c>
      <c r="AN2200">
        <v>240</v>
      </c>
      <c r="AO2200">
        <v>24</v>
      </c>
      <c r="AP2200">
        <v>25</v>
      </c>
      <c r="AQ2200">
        <v>27</v>
      </c>
      <c r="AR2200">
        <v>25</v>
      </c>
      <c r="AS2200">
        <v>2</v>
      </c>
      <c r="AT2200">
        <v>15</v>
      </c>
      <c r="AU2200">
        <v>13</v>
      </c>
      <c r="AV2200">
        <v>40</v>
      </c>
      <c r="AW2200">
        <f t="shared" si="418"/>
        <v>4</v>
      </c>
      <c r="AX2200">
        <f t="shared" si="419"/>
        <v>44</v>
      </c>
      <c r="AY2200" t="s">
        <v>102</v>
      </c>
      <c r="AZ2200" s="1">
        <v>45981.791666666664</v>
      </c>
      <c r="BA2200" s="1">
        <v>45981</v>
      </c>
      <c r="BB2200">
        <v>11</v>
      </c>
      <c r="BC2200" t="s">
        <v>124</v>
      </c>
      <c r="BD2200">
        <v>2025</v>
      </c>
    </row>
    <row r="2201" spans="1:56" x14ac:dyDescent="0.25">
      <c r="A2201">
        <v>22500264</v>
      </c>
      <c r="B2201" t="s">
        <v>74</v>
      </c>
      <c r="C2201" t="s">
        <v>75</v>
      </c>
      <c r="D2201">
        <v>1610612753</v>
      </c>
      <c r="E2201" t="str">
        <f t="shared" si="408"/>
        <v>161061275322500264</v>
      </c>
      <c r="F2201" t="s">
        <v>94</v>
      </c>
      <c r="G2201" t="s">
        <v>95</v>
      </c>
      <c r="H2201">
        <v>1610612746</v>
      </c>
      <c r="I2201" s="4" t="str">
        <f t="shared" si="409"/>
        <v>161061274622500264</v>
      </c>
      <c r="J2201">
        <v>1</v>
      </c>
      <c r="K2201">
        <v>1</v>
      </c>
      <c r="L2201">
        <v>129</v>
      </c>
      <c r="M2201">
        <v>101</v>
      </c>
      <c r="N2201">
        <v>32</v>
      </c>
      <c r="O2201">
        <v>4</v>
      </c>
      <c r="P2201">
        <v>12</v>
      </c>
      <c r="Q2201" s="2">
        <f t="shared" si="410"/>
        <v>0.61687069625095636</v>
      </c>
      <c r="R2201" s="3">
        <f t="shared" si="411"/>
        <v>82.56</v>
      </c>
      <c r="S2201" s="3">
        <f t="shared" si="412"/>
        <v>66.36</v>
      </c>
      <c r="T2201" s="3">
        <f t="shared" si="413"/>
        <v>156.25</v>
      </c>
      <c r="U2201" s="3">
        <f t="shared" si="414"/>
        <v>152.20012055455095</v>
      </c>
      <c r="V2201" s="3">
        <f t="shared" si="415"/>
        <v>4.0498794454490508</v>
      </c>
      <c r="W2201" s="2">
        <f t="shared" si="416"/>
        <v>3.2</v>
      </c>
      <c r="X2201">
        <v>94</v>
      </c>
      <c r="Y2201">
        <v>45</v>
      </c>
      <c r="Z2201" s="2">
        <v>0.47899999999999998</v>
      </c>
      <c r="AA2201">
        <v>34</v>
      </c>
      <c r="AB2201">
        <v>18</v>
      </c>
      <c r="AC2201">
        <f t="shared" si="417"/>
        <v>54</v>
      </c>
      <c r="AD2201" s="2">
        <v>0.52900000000000003</v>
      </c>
      <c r="AE2201">
        <v>24</v>
      </c>
      <c r="AF2201">
        <v>21</v>
      </c>
      <c r="AG2201" s="2">
        <v>0.875</v>
      </c>
      <c r="AH2201">
        <v>39</v>
      </c>
      <c r="AI2201">
        <v>12</v>
      </c>
      <c r="AJ2201">
        <v>51</v>
      </c>
      <c r="AK2201">
        <v>17</v>
      </c>
      <c r="AL2201">
        <v>10</v>
      </c>
      <c r="AM2201">
        <v>28</v>
      </c>
      <c r="AN2201">
        <v>240</v>
      </c>
      <c r="AO2201">
        <v>30</v>
      </c>
      <c r="AP2201">
        <v>31</v>
      </c>
      <c r="AQ2201">
        <v>32</v>
      </c>
      <c r="AR2201">
        <v>36</v>
      </c>
      <c r="AS2201">
        <v>30</v>
      </c>
      <c r="AT2201">
        <v>41</v>
      </c>
      <c r="AU2201">
        <v>33</v>
      </c>
      <c r="AV2201">
        <v>50</v>
      </c>
      <c r="AW2201">
        <f t="shared" si="418"/>
        <v>4</v>
      </c>
      <c r="AX2201">
        <f t="shared" si="419"/>
        <v>54</v>
      </c>
      <c r="AY2201" t="s">
        <v>102</v>
      </c>
      <c r="AZ2201" s="1">
        <v>45981.791666666664</v>
      </c>
      <c r="BA2201" s="1">
        <v>45981</v>
      </c>
      <c r="BB2201">
        <v>11</v>
      </c>
      <c r="BC2201" t="s">
        <v>124</v>
      </c>
      <c r="BD2201">
        <v>2025</v>
      </c>
    </row>
    <row r="2202" spans="1:56" x14ac:dyDescent="0.25">
      <c r="A2202">
        <v>22500263</v>
      </c>
      <c r="B2202" t="s">
        <v>85</v>
      </c>
      <c r="C2202" t="s">
        <v>86</v>
      </c>
      <c r="D2202">
        <v>1610612757</v>
      </c>
      <c r="E2202" t="str">
        <f t="shared" si="408"/>
        <v>161061275722500263</v>
      </c>
      <c r="F2202" t="s">
        <v>100</v>
      </c>
      <c r="G2202" t="s">
        <v>101</v>
      </c>
      <c r="H2202">
        <v>1610612741</v>
      </c>
      <c r="I2202" s="4" t="str">
        <f t="shared" si="409"/>
        <v>161061274122500263</v>
      </c>
      <c r="J2202">
        <v>1</v>
      </c>
      <c r="K2202">
        <v>0</v>
      </c>
      <c r="L2202">
        <v>121</v>
      </c>
      <c r="M2202">
        <v>122</v>
      </c>
      <c r="N2202">
        <v>27</v>
      </c>
      <c r="O2202">
        <v>5</v>
      </c>
      <c r="P2202">
        <v>10</v>
      </c>
      <c r="Q2202" s="2">
        <f t="shared" si="410"/>
        <v>0.49966963990749919</v>
      </c>
      <c r="R2202" s="3">
        <f t="shared" si="411"/>
        <v>80.08</v>
      </c>
      <c r="S2202" s="3">
        <f t="shared" si="412"/>
        <v>79.16</v>
      </c>
      <c r="T2202" s="3">
        <f t="shared" si="413"/>
        <v>151.09890109890108</v>
      </c>
      <c r="U2202" s="3">
        <f t="shared" si="414"/>
        <v>154.11824153612937</v>
      </c>
      <c r="V2202" s="3">
        <f t="shared" si="415"/>
        <v>-3.0193404372282941</v>
      </c>
      <c r="W2202" s="2">
        <f t="shared" si="416"/>
        <v>1.8</v>
      </c>
      <c r="X2202">
        <v>107</v>
      </c>
      <c r="Y2202">
        <v>44</v>
      </c>
      <c r="Z2202" s="2">
        <v>0.41099999999999998</v>
      </c>
      <c r="AA2202">
        <v>42</v>
      </c>
      <c r="AB2202">
        <v>12</v>
      </c>
      <c r="AC2202">
        <f t="shared" si="417"/>
        <v>36</v>
      </c>
      <c r="AD2202" s="2">
        <v>0.28599999999999998</v>
      </c>
      <c r="AE2202">
        <v>32</v>
      </c>
      <c r="AF2202">
        <v>21</v>
      </c>
      <c r="AG2202" s="2">
        <v>0.65600000000000003</v>
      </c>
      <c r="AH2202">
        <v>38</v>
      </c>
      <c r="AI2202">
        <v>26</v>
      </c>
      <c r="AJ2202">
        <v>64</v>
      </c>
      <c r="AK2202">
        <v>16</v>
      </c>
      <c r="AL2202">
        <v>15</v>
      </c>
      <c r="AM2202">
        <v>-1</v>
      </c>
      <c r="AN2202">
        <v>240</v>
      </c>
      <c r="AO2202">
        <v>29</v>
      </c>
      <c r="AP2202">
        <v>29</v>
      </c>
      <c r="AQ2202">
        <v>24</v>
      </c>
      <c r="AR2202">
        <v>39</v>
      </c>
      <c r="AS2202">
        <v>8</v>
      </c>
      <c r="AT2202">
        <v>14</v>
      </c>
      <c r="AU2202">
        <v>21</v>
      </c>
      <c r="AV2202">
        <v>62</v>
      </c>
      <c r="AW2202">
        <f t="shared" si="418"/>
        <v>2</v>
      </c>
      <c r="AX2202">
        <f t="shared" si="419"/>
        <v>64</v>
      </c>
      <c r="AY2202" t="s">
        <v>102</v>
      </c>
      <c r="AZ2202" s="1">
        <v>45980.916666666664</v>
      </c>
      <c r="BA2202" s="1">
        <v>45980</v>
      </c>
      <c r="BB2202">
        <v>11</v>
      </c>
      <c r="BC2202" t="s">
        <v>124</v>
      </c>
      <c r="BD2202">
        <v>2025</v>
      </c>
    </row>
    <row r="2203" spans="1:56" x14ac:dyDescent="0.25">
      <c r="A2203">
        <v>22500263</v>
      </c>
      <c r="B2203" t="s">
        <v>100</v>
      </c>
      <c r="C2203" t="s">
        <v>101</v>
      </c>
      <c r="D2203">
        <v>1610612741</v>
      </c>
      <c r="E2203" t="str">
        <f t="shared" si="408"/>
        <v>161061274122500263</v>
      </c>
      <c r="F2203" t="s">
        <v>85</v>
      </c>
      <c r="G2203" t="s">
        <v>86</v>
      </c>
      <c r="H2203">
        <v>1610612757</v>
      </c>
      <c r="I2203" s="4" t="str">
        <f t="shared" si="409"/>
        <v>161061275722500263</v>
      </c>
      <c r="J2203">
        <v>0</v>
      </c>
      <c r="K2203">
        <v>1</v>
      </c>
      <c r="L2203">
        <v>122</v>
      </c>
      <c r="M2203">
        <v>121</v>
      </c>
      <c r="N2203">
        <v>36</v>
      </c>
      <c r="O2203">
        <v>9</v>
      </c>
      <c r="P2203">
        <v>10</v>
      </c>
      <c r="Q2203" s="2">
        <f t="shared" si="410"/>
        <v>0.59710258418167583</v>
      </c>
      <c r="R2203" s="3">
        <f t="shared" si="411"/>
        <v>79.16</v>
      </c>
      <c r="S2203" s="3">
        <f t="shared" si="412"/>
        <v>80.08</v>
      </c>
      <c r="T2203" s="3">
        <f t="shared" si="413"/>
        <v>154.11824153612937</v>
      </c>
      <c r="U2203" s="3">
        <f t="shared" si="414"/>
        <v>151.09890109890108</v>
      </c>
      <c r="V2203" s="3">
        <f t="shared" si="415"/>
        <v>3.0193404372282941</v>
      </c>
      <c r="W2203" s="2">
        <f t="shared" si="416"/>
        <v>2.25</v>
      </c>
      <c r="X2203">
        <v>96</v>
      </c>
      <c r="Y2203">
        <v>46</v>
      </c>
      <c r="Z2203" s="2">
        <v>0.47899999999999998</v>
      </c>
      <c r="AA2203">
        <v>49</v>
      </c>
      <c r="AB2203">
        <v>21</v>
      </c>
      <c r="AC2203">
        <f t="shared" si="417"/>
        <v>63</v>
      </c>
      <c r="AD2203" s="2">
        <v>0.42899999999999999</v>
      </c>
      <c r="AE2203">
        <v>14</v>
      </c>
      <c r="AF2203">
        <v>9</v>
      </c>
      <c r="AG2203" s="2">
        <v>0.64300000000000002</v>
      </c>
      <c r="AH2203">
        <v>31</v>
      </c>
      <c r="AI2203">
        <v>7</v>
      </c>
      <c r="AJ2203">
        <v>38</v>
      </c>
      <c r="AK2203">
        <v>26</v>
      </c>
      <c r="AL2203">
        <v>16</v>
      </c>
      <c r="AM2203">
        <v>1</v>
      </c>
      <c r="AN2203">
        <v>240</v>
      </c>
      <c r="AO2203">
        <v>28</v>
      </c>
      <c r="AP2203">
        <v>34</v>
      </c>
      <c r="AQ2203">
        <v>36</v>
      </c>
      <c r="AR2203">
        <v>24</v>
      </c>
      <c r="AS2203">
        <v>21</v>
      </c>
      <c r="AT2203">
        <v>21</v>
      </c>
      <c r="AU2203">
        <v>23</v>
      </c>
      <c r="AV2203">
        <v>44</v>
      </c>
      <c r="AW2203">
        <f t="shared" si="418"/>
        <v>6</v>
      </c>
      <c r="AX2203">
        <f t="shared" si="419"/>
        <v>50</v>
      </c>
      <c r="AY2203" t="s">
        <v>102</v>
      </c>
      <c r="AZ2203" s="1">
        <v>45980.916666666664</v>
      </c>
      <c r="BA2203" s="1">
        <v>45980</v>
      </c>
      <c r="BB2203">
        <v>11</v>
      </c>
      <c r="BC2203" t="s">
        <v>124</v>
      </c>
      <c r="BD2203">
        <v>2025</v>
      </c>
    </row>
    <row r="2204" spans="1:56" x14ac:dyDescent="0.25">
      <c r="A2204">
        <v>22500262</v>
      </c>
      <c r="B2204" t="s">
        <v>98</v>
      </c>
      <c r="C2204" t="s">
        <v>99</v>
      </c>
      <c r="D2204">
        <v>1610612742</v>
      </c>
      <c r="E2204" t="str">
        <f t="shared" si="408"/>
        <v>161061274222500262</v>
      </c>
      <c r="F2204" t="s">
        <v>55</v>
      </c>
      <c r="G2204" t="s">
        <v>56</v>
      </c>
      <c r="H2204">
        <v>1610612752</v>
      </c>
      <c r="I2204" s="4" t="str">
        <f t="shared" si="409"/>
        <v>161061275222500262</v>
      </c>
      <c r="J2204">
        <v>1</v>
      </c>
      <c r="K2204">
        <v>0</v>
      </c>
      <c r="L2204">
        <v>111</v>
      </c>
      <c r="M2204">
        <v>113</v>
      </c>
      <c r="N2204">
        <v>23</v>
      </c>
      <c r="O2204">
        <v>5</v>
      </c>
      <c r="P2204">
        <v>6</v>
      </c>
      <c r="Q2204" s="2">
        <f t="shared" si="410"/>
        <v>0.56517311608961307</v>
      </c>
      <c r="R2204" s="3">
        <f t="shared" si="411"/>
        <v>71.2</v>
      </c>
      <c r="S2204" s="3">
        <f t="shared" si="412"/>
        <v>83.4</v>
      </c>
      <c r="T2204" s="3">
        <f t="shared" si="413"/>
        <v>155.89887640449439</v>
      </c>
      <c r="U2204" s="3">
        <f t="shared" si="414"/>
        <v>135.49160671462829</v>
      </c>
      <c r="V2204" s="3">
        <f t="shared" si="415"/>
        <v>20.407269689866098</v>
      </c>
      <c r="W2204" s="2">
        <f t="shared" si="416"/>
        <v>1.3529411764705883</v>
      </c>
      <c r="X2204">
        <v>85</v>
      </c>
      <c r="Y2204">
        <v>35</v>
      </c>
      <c r="Z2204" s="2">
        <v>0.41199999999999998</v>
      </c>
      <c r="AA2204">
        <v>44</v>
      </c>
      <c r="AB2204">
        <v>16</v>
      </c>
      <c r="AC2204">
        <f t="shared" si="417"/>
        <v>48</v>
      </c>
      <c r="AD2204" s="2">
        <v>0.36399999999999999</v>
      </c>
      <c r="AE2204">
        <v>30</v>
      </c>
      <c r="AF2204">
        <v>25</v>
      </c>
      <c r="AG2204" s="2">
        <v>0.83299999999999996</v>
      </c>
      <c r="AH2204">
        <v>40</v>
      </c>
      <c r="AI2204">
        <v>10</v>
      </c>
      <c r="AJ2204">
        <v>50</v>
      </c>
      <c r="AK2204">
        <v>26</v>
      </c>
      <c r="AL2204">
        <v>17</v>
      </c>
      <c r="AM2204">
        <v>-2</v>
      </c>
      <c r="AN2204">
        <v>240</v>
      </c>
      <c r="AO2204">
        <v>25</v>
      </c>
      <c r="AP2204">
        <v>25</v>
      </c>
      <c r="AQ2204">
        <v>35</v>
      </c>
      <c r="AR2204">
        <v>26</v>
      </c>
      <c r="AS2204">
        <v>7</v>
      </c>
      <c r="AT2204">
        <v>15</v>
      </c>
      <c r="AU2204">
        <v>13</v>
      </c>
      <c r="AV2204">
        <v>30</v>
      </c>
      <c r="AW2204">
        <f t="shared" si="418"/>
        <v>8</v>
      </c>
      <c r="AX2204">
        <f t="shared" si="419"/>
        <v>38</v>
      </c>
      <c r="AY2204" t="s">
        <v>102</v>
      </c>
      <c r="AZ2204" s="1">
        <v>45980.895833333336</v>
      </c>
      <c r="BA2204" s="1">
        <v>45980</v>
      </c>
      <c r="BB2204">
        <v>11</v>
      </c>
      <c r="BC2204" t="s">
        <v>124</v>
      </c>
      <c r="BD2204">
        <v>2025</v>
      </c>
    </row>
    <row r="2205" spans="1:56" x14ac:dyDescent="0.25">
      <c r="A2205">
        <v>22500262</v>
      </c>
      <c r="B2205" t="s">
        <v>55</v>
      </c>
      <c r="C2205" t="s">
        <v>56</v>
      </c>
      <c r="D2205">
        <v>1610612752</v>
      </c>
      <c r="E2205" t="str">
        <f t="shared" si="408"/>
        <v>161061275222500262</v>
      </c>
      <c r="F2205" t="s">
        <v>98</v>
      </c>
      <c r="G2205" t="s">
        <v>99</v>
      </c>
      <c r="H2205">
        <v>1610612742</v>
      </c>
      <c r="I2205" s="4" t="str">
        <f t="shared" si="409"/>
        <v>161061274222500262</v>
      </c>
      <c r="J2205">
        <v>0</v>
      </c>
      <c r="K2205">
        <v>1</v>
      </c>
      <c r="L2205">
        <v>113</v>
      </c>
      <c r="M2205">
        <v>111</v>
      </c>
      <c r="N2205">
        <v>27</v>
      </c>
      <c r="O2205">
        <v>10</v>
      </c>
      <c r="P2205">
        <v>8</v>
      </c>
      <c r="Q2205" s="2">
        <f t="shared" si="410"/>
        <v>0.52121771217712176</v>
      </c>
      <c r="R2205" s="3">
        <f t="shared" si="411"/>
        <v>83.4</v>
      </c>
      <c r="S2205" s="3">
        <f t="shared" si="412"/>
        <v>71.2</v>
      </c>
      <c r="T2205" s="3">
        <f t="shared" si="413"/>
        <v>135.49160671462829</v>
      </c>
      <c r="U2205" s="3">
        <f t="shared" si="414"/>
        <v>155.89887640449439</v>
      </c>
      <c r="V2205" s="3">
        <f t="shared" si="415"/>
        <v>-20.407269689866098</v>
      </c>
      <c r="W2205" s="2">
        <f t="shared" si="416"/>
        <v>3</v>
      </c>
      <c r="X2205">
        <v>93</v>
      </c>
      <c r="Y2205">
        <v>41</v>
      </c>
      <c r="Z2205" s="2">
        <v>0.441</v>
      </c>
      <c r="AA2205">
        <v>42</v>
      </c>
      <c r="AB2205">
        <v>12</v>
      </c>
      <c r="AC2205">
        <f t="shared" si="417"/>
        <v>36</v>
      </c>
      <c r="AD2205" s="2">
        <v>0.28599999999999998</v>
      </c>
      <c r="AE2205">
        <v>35</v>
      </c>
      <c r="AF2205">
        <v>19</v>
      </c>
      <c r="AG2205" s="2">
        <v>0.54300000000000004</v>
      </c>
      <c r="AH2205">
        <v>33</v>
      </c>
      <c r="AI2205">
        <v>16</v>
      </c>
      <c r="AJ2205">
        <v>49</v>
      </c>
      <c r="AK2205">
        <v>22</v>
      </c>
      <c r="AL2205">
        <v>9</v>
      </c>
      <c r="AM2205">
        <v>2</v>
      </c>
      <c r="AN2205">
        <v>240</v>
      </c>
      <c r="AO2205">
        <v>24</v>
      </c>
      <c r="AP2205">
        <v>28</v>
      </c>
      <c r="AQ2205">
        <v>35</v>
      </c>
      <c r="AR2205">
        <v>26</v>
      </c>
      <c r="AS2205">
        <v>8</v>
      </c>
      <c r="AT2205">
        <v>16</v>
      </c>
      <c r="AU2205">
        <v>17</v>
      </c>
      <c r="AV2205">
        <v>44</v>
      </c>
      <c r="AW2205">
        <f t="shared" si="418"/>
        <v>14</v>
      </c>
      <c r="AX2205">
        <f t="shared" si="419"/>
        <v>58</v>
      </c>
      <c r="AY2205" t="s">
        <v>102</v>
      </c>
      <c r="AZ2205" s="1">
        <v>45980.895833333336</v>
      </c>
      <c r="BA2205" s="1">
        <v>45980</v>
      </c>
      <c r="BB2205">
        <v>11</v>
      </c>
      <c r="BC2205" t="s">
        <v>124</v>
      </c>
      <c r="BD2205">
        <v>2025</v>
      </c>
    </row>
    <row r="2206" spans="1:56" x14ac:dyDescent="0.25">
      <c r="A2206">
        <v>22500259</v>
      </c>
      <c r="B2206" t="s">
        <v>111</v>
      </c>
      <c r="C2206" t="s">
        <v>112</v>
      </c>
      <c r="D2206">
        <v>1610612764</v>
      </c>
      <c r="E2206" t="str">
        <f t="shared" si="408"/>
        <v>161061276422500259</v>
      </c>
      <c r="F2206" t="s">
        <v>66</v>
      </c>
      <c r="G2206" t="s">
        <v>67</v>
      </c>
      <c r="H2206">
        <v>1610612750</v>
      </c>
      <c r="I2206" s="4" t="str">
        <f t="shared" si="409"/>
        <v>161061275022500259</v>
      </c>
      <c r="J2206">
        <v>0</v>
      </c>
      <c r="K2206">
        <v>0</v>
      </c>
      <c r="L2206">
        <v>109</v>
      </c>
      <c r="M2206">
        <v>120</v>
      </c>
      <c r="N2206">
        <v>25</v>
      </c>
      <c r="O2206">
        <v>6</v>
      </c>
      <c r="P2206">
        <v>6</v>
      </c>
      <c r="Q2206" s="2">
        <f t="shared" si="410"/>
        <v>0.58426243567753</v>
      </c>
      <c r="R2206" s="3">
        <f t="shared" si="411"/>
        <v>64.28</v>
      </c>
      <c r="S2206" s="3">
        <f t="shared" si="412"/>
        <v>80.08</v>
      </c>
      <c r="T2206" s="3">
        <f t="shared" si="413"/>
        <v>169.57062850031113</v>
      </c>
      <c r="U2206" s="3">
        <f t="shared" si="414"/>
        <v>149.85014985014985</v>
      </c>
      <c r="V2206" s="3">
        <f t="shared" si="415"/>
        <v>19.720478650161283</v>
      </c>
      <c r="W2206" s="2">
        <f t="shared" si="416"/>
        <v>1.4705882352941178</v>
      </c>
      <c r="X2206">
        <v>88</v>
      </c>
      <c r="Y2206">
        <v>43</v>
      </c>
      <c r="Z2206" s="2">
        <v>0.48899999999999999</v>
      </c>
      <c r="AA2206">
        <v>32</v>
      </c>
      <c r="AB2206">
        <v>14</v>
      </c>
      <c r="AC2206">
        <f t="shared" si="417"/>
        <v>42</v>
      </c>
      <c r="AD2206" s="2">
        <v>0.438</v>
      </c>
      <c r="AE2206">
        <v>12</v>
      </c>
      <c r="AF2206">
        <v>9</v>
      </c>
      <c r="AG2206" s="2">
        <v>0.75</v>
      </c>
      <c r="AH2206">
        <v>31</v>
      </c>
      <c r="AI2206">
        <v>12</v>
      </c>
      <c r="AJ2206">
        <v>43</v>
      </c>
      <c r="AK2206">
        <v>26</v>
      </c>
      <c r="AL2206">
        <v>17</v>
      </c>
      <c r="AM2206">
        <v>-11</v>
      </c>
      <c r="AN2206">
        <v>240</v>
      </c>
      <c r="AO2206">
        <v>29</v>
      </c>
      <c r="AP2206">
        <v>17</v>
      </c>
      <c r="AQ2206">
        <v>36</v>
      </c>
      <c r="AR2206">
        <v>27</v>
      </c>
      <c r="AS2206">
        <v>4</v>
      </c>
      <c r="AT2206">
        <v>17</v>
      </c>
      <c r="AU2206">
        <v>9</v>
      </c>
      <c r="AV2206">
        <v>50</v>
      </c>
      <c r="AW2206">
        <f t="shared" si="418"/>
        <v>8</v>
      </c>
      <c r="AX2206">
        <f t="shared" si="419"/>
        <v>58</v>
      </c>
      <c r="AY2206" t="s">
        <v>102</v>
      </c>
      <c r="AZ2206" s="1">
        <v>45980.833333333336</v>
      </c>
      <c r="BA2206" s="1">
        <v>45980</v>
      </c>
      <c r="BB2206">
        <v>11</v>
      </c>
      <c r="BC2206" t="s">
        <v>124</v>
      </c>
      <c r="BD2206">
        <v>2025</v>
      </c>
    </row>
    <row r="2207" spans="1:56" x14ac:dyDescent="0.25">
      <c r="A2207">
        <v>22500259</v>
      </c>
      <c r="B2207" t="s">
        <v>66</v>
      </c>
      <c r="C2207" t="s">
        <v>67</v>
      </c>
      <c r="D2207">
        <v>1610612750</v>
      </c>
      <c r="E2207" t="str">
        <f t="shared" si="408"/>
        <v>161061275022500259</v>
      </c>
      <c r="F2207" t="s">
        <v>111</v>
      </c>
      <c r="G2207" t="s">
        <v>112</v>
      </c>
      <c r="H2207">
        <v>1610612764</v>
      </c>
      <c r="I2207" s="4" t="str">
        <f t="shared" si="409"/>
        <v>161061276422500259</v>
      </c>
      <c r="J2207">
        <v>1</v>
      </c>
      <c r="K2207">
        <v>1</v>
      </c>
      <c r="L2207">
        <v>120</v>
      </c>
      <c r="M2207">
        <v>109</v>
      </c>
      <c r="N2207">
        <v>28</v>
      </c>
      <c r="O2207">
        <v>4</v>
      </c>
      <c r="P2207">
        <v>11</v>
      </c>
      <c r="Q2207" s="2">
        <f t="shared" si="410"/>
        <v>0.55514433752775727</v>
      </c>
      <c r="R2207" s="3">
        <f t="shared" si="411"/>
        <v>80.08</v>
      </c>
      <c r="S2207" s="3">
        <f t="shared" si="412"/>
        <v>64.28</v>
      </c>
      <c r="T2207" s="3">
        <f t="shared" si="413"/>
        <v>149.85014985014985</v>
      </c>
      <c r="U2207" s="3">
        <f t="shared" si="414"/>
        <v>169.57062850031113</v>
      </c>
      <c r="V2207" s="3">
        <f t="shared" si="415"/>
        <v>-19.720478650161283</v>
      </c>
      <c r="W2207" s="2">
        <f t="shared" si="416"/>
        <v>3.1111111111111112</v>
      </c>
      <c r="X2207">
        <v>94</v>
      </c>
      <c r="Y2207">
        <v>42</v>
      </c>
      <c r="Z2207" s="2">
        <v>0.44700000000000001</v>
      </c>
      <c r="AA2207">
        <v>38</v>
      </c>
      <c r="AB2207">
        <v>13</v>
      </c>
      <c r="AC2207">
        <f t="shared" si="417"/>
        <v>39</v>
      </c>
      <c r="AD2207" s="2">
        <v>0.34200000000000003</v>
      </c>
      <c r="AE2207">
        <v>32</v>
      </c>
      <c r="AF2207">
        <v>23</v>
      </c>
      <c r="AG2207" s="2">
        <v>0.71899999999999997</v>
      </c>
      <c r="AH2207">
        <v>31</v>
      </c>
      <c r="AI2207">
        <v>19</v>
      </c>
      <c r="AJ2207">
        <v>50</v>
      </c>
      <c r="AK2207">
        <v>15</v>
      </c>
      <c r="AL2207">
        <v>9</v>
      </c>
      <c r="AM2207">
        <v>11</v>
      </c>
      <c r="AN2207">
        <v>240</v>
      </c>
      <c r="AO2207">
        <v>34</v>
      </c>
      <c r="AP2207">
        <v>37</v>
      </c>
      <c r="AQ2207">
        <v>23</v>
      </c>
      <c r="AR2207">
        <v>26</v>
      </c>
      <c r="AS2207">
        <v>27</v>
      </c>
      <c r="AT2207">
        <v>13</v>
      </c>
      <c r="AU2207">
        <v>28</v>
      </c>
      <c r="AV2207">
        <v>56</v>
      </c>
      <c r="AW2207">
        <f t="shared" si="418"/>
        <v>2</v>
      </c>
      <c r="AX2207">
        <f t="shared" si="419"/>
        <v>58</v>
      </c>
      <c r="AY2207" t="s">
        <v>102</v>
      </c>
      <c r="AZ2207" s="1">
        <v>45980.833333333336</v>
      </c>
      <c r="BA2207" s="1">
        <v>45980</v>
      </c>
      <c r="BB2207">
        <v>11</v>
      </c>
      <c r="BC2207" t="s">
        <v>124</v>
      </c>
      <c r="BD2207">
        <v>2025</v>
      </c>
    </row>
    <row r="2208" spans="1:56" x14ac:dyDescent="0.25">
      <c r="A2208">
        <v>22500260</v>
      </c>
      <c r="B2208" t="s">
        <v>80</v>
      </c>
      <c r="C2208" t="s">
        <v>81</v>
      </c>
      <c r="D2208">
        <v>1610612743</v>
      </c>
      <c r="E2208" t="str">
        <f t="shared" si="408"/>
        <v>161061274322500260</v>
      </c>
      <c r="F2208" t="s">
        <v>105</v>
      </c>
      <c r="G2208" t="s">
        <v>106</v>
      </c>
      <c r="H2208">
        <v>1610612740</v>
      </c>
      <c r="I2208" s="4" t="str">
        <f t="shared" si="409"/>
        <v>161061274022500260</v>
      </c>
      <c r="J2208">
        <v>0</v>
      </c>
      <c r="K2208">
        <v>1</v>
      </c>
      <c r="L2208">
        <v>125</v>
      </c>
      <c r="M2208">
        <v>118</v>
      </c>
      <c r="N2208">
        <v>35</v>
      </c>
      <c r="O2208">
        <v>1</v>
      </c>
      <c r="P2208">
        <v>8</v>
      </c>
      <c r="Q2208" s="2">
        <f t="shared" si="410"/>
        <v>0.65872681281618894</v>
      </c>
      <c r="R2208" s="3">
        <f t="shared" si="411"/>
        <v>65.88</v>
      </c>
      <c r="S2208" s="3">
        <f t="shared" si="412"/>
        <v>82.64</v>
      </c>
      <c r="T2208" s="3">
        <f t="shared" si="413"/>
        <v>189.738919247116</v>
      </c>
      <c r="U2208" s="3">
        <f t="shared" si="414"/>
        <v>142.78799612778315</v>
      </c>
      <c r="V2208" s="3">
        <f t="shared" si="415"/>
        <v>46.950923119332856</v>
      </c>
      <c r="W2208" s="2">
        <f t="shared" si="416"/>
        <v>1.75</v>
      </c>
      <c r="X2208">
        <v>83</v>
      </c>
      <c r="Y2208">
        <v>46</v>
      </c>
      <c r="Z2208" s="2">
        <v>0.55400000000000005</v>
      </c>
      <c r="AA2208">
        <v>31</v>
      </c>
      <c r="AB2208">
        <v>11</v>
      </c>
      <c r="AC2208">
        <f t="shared" si="417"/>
        <v>33</v>
      </c>
      <c r="AD2208" s="2">
        <v>0.35499999999999998</v>
      </c>
      <c r="AE2208">
        <v>27</v>
      </c>
      <c r="AF2208">
        <v>22</v>
      </c>
      <c r="AG2208" s="2">
        <v>0.81499999999999995</v>
      </c>
      <c r="AH2208">
        <v>32</v>
      </c>
      <c r="AI2208">
        <v>9</v>
      </c>
      <c r="AJ2208">
        <v>41</v>
      </c>
      <c r="AK2208">
        <v>26</v>
      </c>
      <c r="AL2208">
        <v>20</v>
      </c>
      <c r="AM2208">
        <v>7</v>
      </c>
      <c r="AN2208">
        <v>240</v>
      </c>
      <c r="AO2208">
        <v>26</v>
      </c>
      <c r="AP2208">
        <v>36</v>
      </c>
      <c r="AQ2208">
        <v>35</v>
      </c>
      <c r="AR2208">
        <v>28</v>
      </c>
      <c r="AS2208">
        <v>19</v>
      </c>
      <c r="AT2208">
        <v>19</v>
      </c>
      <c r="AU2208">
        <v>20</v>
      </c>
      <c r="AV2208">
        <v>62</v>
      </c>
      <c r="AW2208">
        <f t="shared" si="418"/>
        <v>8</v>
      </c>
      <c r="AX2208">
        <f t="shared" si="419"/>
        <v>70</v>
      </c>
      <c r="AY2208" t="s">
        <v>102</v>
      </c>
      <c r="AZ2208" s="1">
        <v>45980.833333333336</v>
      </c>
      <c r="BA2208" s="1">
        <v>45980</v>
      </c>
      <c r="BB2208">
        <v>11</v>
      </c>
      <c r="BC2208" t="s">
        <v>124</v>
      </c>
      <c r="BD2208">
        <v>2025</v>
      </c>
    </row>
    <row r="2209" spans="1:56" x14ac:dyDescent="0.25">
      <c r="A2209">
        <v>22500260</v>
      </c>
      <c r="B2209" t="s">
        <v>105</v>
      </c>
      <c r="C2209" t="s">
        <v>106</v>
      </c>
      <c r="D2209">
        <v>1610612740</v>
      </c>
      <c r="E2209" t="str">
        <f t="shared" si="408"/>
        <v>161061274022500260</v>
      </c>
      <c r="F2209" t="s">
        <v>80</v>
      </c>
      <c r="G2209" t="s">
        <v>81</v>
      </c>
      <c r="H2209">
        <v>1610612743</v>
      </c>
      <c r="I2209" s="4" t="str">
        <f t="shared" si="409"/>
        <v>161061274322500260</v>
      </c>
      <c r="J2209">
        <v>1</v>
      </c>
      <c r="K2209">
        <v>0</v>
      </c>
      <c r="L2209">
        <v>118</v>
      </c>
      <c r="M2209">
        <v>125</v>
      </c>
      <c r="N2209">
        <v>25</v>
      </c>
      <c r="O2209">
        <v>5</v>
      </c>
      <c r="P2209">
        <v>12</v>
      </c>
      <c r="Q2209" s="2">
        <f t="shared" si="410"/>
        <v>0.52848441418846293</v>
      </c>
      <c r="R2209" s="3">
        <f t="shared" si="411"/>
        <v>82.64</v>
      </c>
      <c r="S2209" s="3">
        <f t="shared" si="412"/>
        <v>65.88</v>
      </c>
      <c r="T2209" s="3">
        <f t="shared" si="413"/>
        <v>142.78799612778315</v>
      </c>
      <c r="U2209" s="3">
        <f t="shared" si="414"/>
        <v>189.738919247116</v>
      </c>
      <c r="V2209" s="3">
        <f t="shared" si="415"/>
        <v>-46.950923119332856</v>
      </c>
      <c r="W2209" s="2">
        <f t="shared" si="416"/>
        <v>2.0833333333333335</v>
      </c>
      <c r="X2209">
        <v>98</v>
      </c>
      <c r="Y2209">
        <v>44</v>
      </c>
      <c r="Z2209" s="2">
        <v>0.44900000000000001</v>
      </c>
      <c r="AA2209">
        <v>34</v>
      </c>
      <c r="AB2209">
        <v>7</v>
      </c>
      <c r="AC2209">
        <f t="shared" si="417"/>
        <v>21</v>
      </c>
      <c r="AD2209" s="2">
        <v>0.20599999999999999</v>
      </c>
      <c r="AE2209">
        <v>31</v>
      </c>
      <c r="AF2209">
        <v>23</v>
      </c>
      <c r="AG2209" s="2">
        <v>0.74199999999999999</v>
      </c>
      <c r="AH2209">
        <v>27</v>
      </c>
      <c r="AI2209">
        <v>17</v>
      </c>
      <c r="AJ2209">
        <v>44</v>
      </c>
      <c r="AK2209">
        <v>24</v>
      </c>
      <c r="AL2209">
        <v>12</v>
      </c>
      <c r="AM2209">
        <v>-7</v>
      </c>
      <c r="AN2209">
        <v>240</v>
      </c>
      <c r="AO2209">
        <v>30</v>
      </c>
      <c r="AP2209">
        <v>28</v>
      </c>
      <c r="AQ2209">
        <v>25</v>
      </c>
      <c r="AR2209">
        <v>35</v>
      </c>
      <c r="AS2209">
        <v>13</v>
      </c>
      <c r="AT2209">
        <v>20</v>
      </c>
      <c r="AU2209">
        <v>24</v>
      </c>
      <c r="AV2209">
        <v>60</v>
      </c>
      <c r="AW2209">
        <f t="shared" si="418"/>
        <v>14</v>
      </c>
      <c r="AX2209">
        <f t="shared" si="419"/>
        <v>74</v>
      </c>
      <c r="AY2209" t="s">
        <v>102</v>
      </c>
      <c r="AZ2209" s="1">
        <v>45980.833333333336</v>
      </c>
      <c r="BA2209" s="1">
        <v>45980</v>
      </c>
      <c r="BB2209">
        <v>11</v>
      </c>
      <c r="BC2209" t="s">
        <v>124</v>
      </c>
      <c r="BD2209">
        <v>2025</v>
      </c>
    </row>
    <row r="2210" spans="1:56" x14ac:dyDescent="0.25">
      <c r="A2210">
        <v>22500261</v>
      </c>
      <c r="B2210" t="s">
        <v>109</v>
      </c>
      <c r="C2210" t="s">
        <v>110</v>
      </c>
      <c r="D2210">
        <v>1610612758</v>
      </c>
      <c r="E2210" t="str">
        <f t="shared" si="408"/>
        <v>161061275822500261</v>
      </c>
      <c r="F2210" t="s">
        <v>59</v>
      </c>
      <c r="G2210" t="s">
        <v>60</v>
      </c>
      <c r="H2210">
        <v>1610612760</v>
      </c>
      <c r="I2210" s="4" t="str">
        <f t="shared" si="409"/>
        <v>161061276022500261</v>
      </c>
      <c r="J2210">
        <v>0</v>
      </c>
      <c r="K2210">
        <v>0</v>
      </c>
      <c r="L2210">
        <v>99</v>
      </c>
      <c r="M2210">
        <v>113</v>
      </c>
      <c r="N2210">
        <v>21</v>
      </c>
      <c r="O2210">
        <v>0</v>
      </c>
      <c r="P2210">
        <v>12</v>
      </c>
      <c r="Q2210" s="2">
        <f t="shared" si="410"/>
        <v>0.51498127340823963</v>
      </c>
      <c r="R2210" s="3">
        <f t="shared" si="411"/>
        <v>66.12</v>
      </c>
      <c r="S2210" s="3">
        <f t="shared" si="412"/>
        <v>73.12</v>
      </c>
      <c r="T2210" s="3">
        <f t="shared" si="413"/>
        <v>149.7277676950998</v>
      </c>
      <c r="U2210" s="3">
        <f t="shared" si="414"/>
        <v>154.54048140043764</v>
      </c>
      <c r="V2210" s="3">
        <f t="shared" si="415"/>
        <v>-4.8127137053378419</v>
      </c>
      <c r="W2210" s="2">
        <f t="shared" si="416"/>
        <v>1.1666666666666667</v>
      </c>
      <c r="X2210">
        <v>86</v>
      </c>
      <c r="Y2210">
        <v>38</v>
      </c>
      <c r="Z2210" s="2">
        <v>0.442</v>
      </c>
      <c r="AA2210">
        <v>28</v>
      </c>
      <c r="AB2210">
        <v>8</v>
      </c>
      <c r="AC2210">
        <f t="shared" si="417"/>
        <v>24</v>
      </c>
      <c r="AD2210" s="2">
        <v>0.28599999999999998</v>
      </c>
      <c r="AE2210">
        <v>23</v>
      </c>
      <c r="AF2210">
        <v>15</v>
      </c>
      <c r="AG2210" s="2">
        <v>0.65200000000000002</v>
      </c>
      <c r="AH2210">
        <v>33</v>
      </c>
      <c r="AI2210">
        <v>12</v>
      </c>
      <c r="AJ2210">
        <v>45</v>
      </c>
      <c r="AK2210">
        <v>22</v>
      </c>
      <c r="AL2210">
        <v>18</v>
      </c>
      <c r="AM2210">
        <v>-14</v>
      </c>
      <c r="AN2210">
        <v>240</v>
      </c>
      <c r="AO2210">
        <v>25</v>
      </c>
      <c r="AP2210">
        <v>25</v>
      </c>
      <c r="AQ2210">
        <v>19</v>
      </c>
      <c r="AR2210">
        <v>30</v>
      </c>
      <c r="AS2210">
        <v>1</v>
      </c>
      <c r="AT2210">
        <v>18</v>
      </c>
      <c r="AU2210">
        <v>14</v>
      </c>
      <c r="AV2210">
        <v>48</v>
      </c>
      <c r="AW2210">
        <f t="shared" si="418"/>
        <v>12</v>
      </c>
      <c r="AX2210">
        <f t="shared" si="419"/>
        <v>60</v>
      </c>
      <c r="AY2210" t="s">
        <v>102</v>
      </c>
      <c r="AZ2210" s="1">
        <v>45980.833333333336</v>
      </c>
      <c r="BA2210" s="1">
        <v>45980</v>
      </c>
      <c r="BB2210">
        <v>11</v>
      </c>
      <c r="BC2210" t="s">
        <v>124</v>
      </c>
      <c r="BD2210">
        <v>2025</v>
      </c>
    </row>
    <row r="2211" spans="1:56" x14ac:dyDescent="0.25">
      <c r="A2211">
        <v>22500261</v>
      </c>
      <c r="B2211" t="s">
        <v>59</v>
      </c>
      <c r="C2211" t="s">
        <v>60</v>
      </c>
      <c r="D2211">
        <v>1610612760</v>
      </c>
      <c r="E2211" t="str">
        <f t="shared" si="408"/>
        <v>161061276022500261</v>
      </c>
      <c r="F2211" t="s">
        <v>109</v>
      </c>
      <c r="G2211" t="s">
        <v>110</v>
      </c>
      <c r="H2211">
        <v>1610612758</v>
      </c>
      <c r="I2211" s="4" t="str">
        <f t="shared" si="409"/>
        <v>161061275822500261</v>
      </c>
      <c r="J2211">
        <v>1</v>
      </c>
      <c r="K2211">
        <v>1</v>
      </c>
      <c r="L2211">
        <v>113</v>
      </c>
      <c r="M2211">
        <v>99</v>
      </c>
      <c r="N2211">
        <v>22</v>
      </c>
      <c r="O2211">
        <v>10</v>
      </c>
      <c r="P2211">
        <v>9</v>
      </c>
      <c r="Q2211" s="2">
        <f t="shared" si="410"/>
        <v>0.57582551977170804</v>
      </c>
      <c r="R2211" s="3">
        <f t="shared" si="411"/>
        <v>73.12</v>
      </c>
      <c r="S2211" s="3">
        <f t="shared" si="412"/>
        <v>66.12</v>
      </c>
      <c r="T2211" s="3">
        <f t="shared" si="413"/>
        <v>154.54048140043764</v>
      </c>
      <c r="U2211" s="3">
        <f t="shared" si="414"/>
        <v>149.7277676950998</v>
      </c>
      <c r="V2211" s="3">
        <f t="shared" si="415"/>
        <v>4.8127137053378419</v>
      </c>
      <c r="W2211" s="2">
        <f t="shared" si="416"/>
        <v>1.375</v>
      </c>
      <c r="X2211">
        <v>88</v>
      </c>
      <c r="Y2211">
        <v>41</v>
      </c>
      <c r="Z2211" s="2">
        <v>0.46600000000000003</v>
      </c>
      <c r="AA2211">
        <v>38</v>
      </c>
      <c r="AB2211">
        <v>10</v>
      </c>
      <c r="AC2211">
        <f t="shared" si="417"/>
        <v>30</v>
      </c>
      <c r="AD2211" s="2">
        <v>0.26300000000000001</v>
      </c>
      <c r="AE2211">
        <v>23</v>
      </c>
      <c r="AF2211">
        <v>21</v>
      </c>
      <c r="AG2211" s="2">
        <v>0.91300000000000003</v>
      </c>
      <c r="AH2211">
        <v>36</v>
      </c>
      <c r="AI2211">
        <v>9</v>
      </c>
      <c r="AJ2211">
        <v>45</v>
      </c>
      <c r="AK2211">
        <v>21</v>
      </c>
      <c r="AL2211">
        <v>16</v>
      </c>
      <c r="AM2211">
        <v>14</v>
      </c>
      <c r="AN2211">
        <v>240</v>
      </c>
      <c r="AO2211">
        <v>27</v>
      </c>
      <c r="AP2211">
        <v>31</v>
      </c>
      <c r="AQ2211">
        <v>25</v>
      </c>
      <c r="AR2211">
        <v>30</v>
      </c>
      <c r="AS2211">
        <v>18</v>
      </c>
      <c r="AT2211">
        <v>10</v>
      </c>
      <c r="AU2211">
        <v>18</v>
      </c>
      <c r="AV2211">
        <v>52</v>
      </c>
      <c r="AW2211">
        <f t="shared" si="418"/>
        <v>10</v>
      </c>
      <c r="AX2211">
        <f t="shared" si="419"/>
        <v>62</v>
      </c>
      <c r="AY2211" t="s">
        <v>102</v>
      </c>
      <c r="AZ2211" s="1">
        <v>45980.833333333336</v>
      </c>
      <c r="BA2211" s="1">
        <v>45980</v>
      </c>
      <c r="BB2211">
        <v>11</v>
      </c>
      <c r="BC2211" t="s">
        <v>124</v>
      </c>
      <c r="BD2211">
        <v>2025</v>
      </c>
    </row>
    <row r="2212" spans="1:56" x14ac:dyDescent="0.25">
      <c r="A2212">
        <v>22500257</v>
      </c>
      <c r="B2212" t="s">
        <v>96</v>
      </c>
      <c r="C2212" t="s">
        <v>97</v>
      </c>
      <c r="D2212">
        <v>1610612748</v>
      </c>
      <c r="E2212" t="str">
        <f t="shared" si="408"/>
        <v>161061274822500257</v>
      </c>
      <c r="F2212" t="s">
        <v>89</v>
      </c>
      <c r="G2212" t="s">
        <v>90</v>
      </c>
      <c r="H2212">
        <v>1610612744</v>
      </c>
      <c r="I2212" s="4" t="str">
        <f t="shared" si="409"/>
        <v>161061274422500257</v>
      </c>
      <c r="J2212">
        <v>1</v>
      </c>
      <c r="K2212">
        <v>1</v>
      </c>
      <c r="L2212">
        <v>110</v>
      </c>
      <c r="M2212">
        <v>96</v>
      </c>
      <c r="N2212">
        <v>30</v>
      </c>
      <c r="O2212">
        <v>3</v>
      </c>
      <c r="P2212">
        <v>10</v>
      </c>
      <c r="Q2212" s="2">
        <f t="shared" si="410"/>
        <v>0.51191362620997771</v>
      </c>
      <c r="R2212" s="3">
        <f t="shared" si="411"/>
        <v>79.44</v>
      </c>
      <c r="S2212" s="3">
        <f t="shared" si="412"/>
        <v>62.8</v>
      </c>
      <c r="T2212" s="3">
        <f t="shared" si="413"/>
        <v>138.46928499496477</v>
      </c>
      <c r="U2212" s="3">
        <f t="shared" si="414"/>
        <v>152.86624203821657</v>
      </c>
      <c r="V2212" s="3">
        <f t="shared" si="415"/>
        <v>-14.396957043251803</v>
      </c>
      <c r="W2212" s="2">
        <f t="shared" si="416"/>
        <v>2.1428571428571428</v>
      </c>
      <c r="X2212">
        <v>96</v>
      </c>
      <c r="Y2212">
        <v>39</v>
      </c>
      <c r="Z2212" s="2">
        <v>0.40600000000000003</v>
      </c>
      <c r="AA2212">
        <v>35</v>
      </c>
      <c r="AB2212">
        <v>13</v>
      </c>
      <c r="AC2212">
        <f t="shared" si="417"/>
        <v>39</v>
      </c>
      <c r="AD2212" s="2">
        <v>0.371</v>
      </c>
      <c r="AE2212">
        <v>26</v>
      </c>
      <c r="AF2212">
        <v>19</v>
      </c>
      <c r="AG2212" s="2">
        <v>0.73099999999999998</v>
      </c>
      <c r="AH2212">
        <v>38</v>
      </c>
      <c r="AI2212">
        <v>14</v>
      </c>
      <c r="AJ2212">
        <v>52</v>
      </c>
      <c r="AK2212">
        <v>17</v>
      </c>
      <c r="AL2212">
        <v>14</v>
      </c>
      <c r="AM2212">
        <v>14</v>
      </c>
      <c r="AN2212">
        <v>240</v>
      </c>
      <c r="AO2212">
        <v>29</v>
      </c>
      <c r="AP2212">
        <v>20</v>
      </c>
      <c r="AQ2212">
        <v>23</v>
      </c>
      <c r="AR2212">
        <v>38</v>
      </c>
      <c r="AS2212">
        <v>16</v>
      </c>
      <c r="AT2212">
        <v>16</v>
      </c>
      <c r="AU2212">
        <v>34</v>
      </c>
      <c r="AV2212">
        <v>48</v>
      </c>
      <c r="AW2212">
        <f t="shared" si="418"/>
        <v>4</v>
      </c>
      <c r="AX2212">
        <f t="shared" si="419"/>
        <v>52</v>
      </c>
      <c r="AY2212" t="s">
        <v>102</v>
      </c>
      <c r="AZ2212" s="1">
        <v>45980.8125</v>
      </c>
      <c r="BA2212" s="1">
        <v>45980</v>
      </c>
      <c r="BB2212">
        <v>11</v>
      </c>
      <c r="BC2212" t="s">
        <v>124</v>
      </c>
      <c r="BD2212">
        <v>2025</v>
      </c>
    </row>
    <row r="2213" spans="1:56" x14ac:dyDescent="0.25">
      <c r="A2213">
        <v>22500257</v>
      </c>
      <c r="B2213" t="s">
        <v>89</v>
      </c>
      <c r="C2213" t="s">
        <v>90</v>
      </c>
      <c r="D2213">
        <v>1610612744</v>
      </c>
      <c r="E2213" t="str">
        <f t="shared" si="408"/>
        <v>161061274422500257</v>
      </c>
      <c r="F2213" t="s">
        <v>96</v>
      </c>
      <c r="G2213" t="s">
        <v>97</v>
      </c>
      <c r="H2213">
        <v>1610612748</v>
      </c>
      <c r="I2213" s="4" t="str">
        <f t="shared" si="409"/>
        <v>161061274822500257</v>
      </c>
      <c r="J2213">
        <v>0</v>
      </c>
      <c r="K2213">
        <v>0</v>
      </c>
      <c r="L2213">
        <v>96</v>
      </c>
      <c r="M2213">
        <v>110</v>
      </c>
      <c r="N2213">
        <v>24</v>
      </c>
      <c r="O2213">
        <v>5</v>
      </c>
      <c r="P2213">
        <v>8</v>
      </c>
      <c r="Q2213" s="2">
        <f t="shared" si="410"/>
        <v>0.46242774566473988</v>
      </c>
      <c r="R2213" s="3">
        <f t="shared" si="411"/>
        <v>62.8</v>
      </c>
      <c r="S2213" s="3">
        <f t="shared" si="412"/>
        <v>79.44</v>
      </c>
      <c r="T2213" s="3">
        <f t="shared" si="413"/>
        <v>152.86624203821657</v>
      </c>
      <c r="U2213" s="3">
        <f t="shared" si="414"/>
        <v>138.46928499496477</v>
      </c>
      <c r="V2213" s="3">
        <f t="shared" si="415"/>
        <v>14.396957043251803</v>
      </c>
      <c r="W2213" s="2">
        <f t="shared" si="416"/>
        <v>1.1428571428571428</v>
      </c>
      <c r="X2213">
        <v>95</v>
      </c>
      <c r="Y2213">
        <v>34</v>
      </c>
      <c r="Z2213" s="2">
        <v>0.35799999999999998</v>
      </c>
      <c r="AA2213">
        <v>49</v>
      </c>
      <c r="AB2213">
        <v>13</v>
      </c>
      <c r="AC2213">
        <f t="shared" si="417"/>
        <v>39</v>
      </c>
      <c r="AD2213" s="2">
        <v>0.26500000000000001</v>
      </c>
      <c r="AE2213">
        <v>20</v>
      </c>
      <c r="AF2213">
        <v>15</v>
      </c>
      <c r="AG2213" s="2">
        <v>0.75</v>
      </c>
      <c r="AH2213">
        <v>42</v>
      </c>
      <c r="AI2213">
        <v>20</v>
      </c>
      <c r="AJ2213">
        <v>62</v>
      </c>
      <c r="AK2213">
        <v>20</v>
      </c>
      <c r="AL2213">
        <v>21</v>
      </c>
      <c r="AM2213">
        <v>-14</v>
      </c>
      <c r="AN2213">
        <v>240</v>
      </c>
      <c r="AO2213">
        <v>20</v>
      </c>
      <c r="AP2213">
        <v>25</v>
      </c>
      <c r="AQ2213">
        <v>29</v>
      </c>
      <c r="AR2213">
        <v>22</v>
      </c>
      <c r="AS2213">
        <v>5</v>
      </c>
      <c r="AT2213">
        <v>8</v>
      </c>
      <c r="AU2213">
        <v>14</v>
      </c>
      <c r="AV2213">
        <v>40</v>
      </c>
      <c r="AW2213">
        <f t="shared" si="418"/>
        <v>2</v>
      </c>
      <c r="AX2213">
        <f t="shared" si="419"/>
        <v>42</v>
      </c>
      <c r="AY2213" t="s">
        <v>102</v>
      </c>
      <c r="AZ2213" s="1">
        <v>45980.8125</v>
      </c>
      <c r="BA2213" s="1">
        <v>45980</v>
      </c>
      <c r="BB2213">
        <v>11</v>
      </c>
      <c r="BC2213" t="s">
        <v>124</v>
      </c>
      <c r="BD2213">
        <v>2025</v>
      </c>
    </row>
    <row r="2214" spans="1:56" x14ac:dyDescent="0.25">
      <c r="A2214">
        <v>22500255</v>
      </c>
      <c r="B2214" t="s">
        <v>62</v>
      </c>
      <c r="C2214" t="s">
        <v>63</v>
      </c>
      <c r="D2214">
        <v>1610612739</v>
      </c>
      <c r="E2214" t="str">
        <f t="shared" si="408"/>
        <v>161061273922500255</v>
      </c>
      <c r="F2214" t="s">
        <v>78</v>
      </c>
      <c r="G2214" t="s">
        <v>79</v>
      </c>
      <c r="H2214">
        <v>1610612745</v>
      </c>
      <c r="I2214" s="4" t="str">
        <f t="shared" si="409"/>
        <v>161061274522500255</v>
      </c>
      <c r="J2214">
        <v>1</v>
      </c>
      <c r="K2214">
        <v>0</v>
      </c>
      <c r="L2214">
        <v>104</v>
      </c>
      <c r="M2214">
        <v>114</v>
      </c>
      <c r="N2214">
        <v>20</v>
      </c>
      <c r="O2214">
        <v>5</v>
      </c>
      <c r="P2214">
        <v>4</v>
      </c>
      <c r="Q2214" s="2">
        <f t="shared" si="410"/>
        <v>0.54690786705931849</v>
      </c>
      <c r="R2214" s="3">
        <f t="shared" si="411"/>
        <v>73.08</v>
      </c>
      <c r="S2214" s="3">
        <f t="shared" si="412"/>
        <v>72.88</v>
      </c>
      <c r="T2214" s="3">
        <f t="shared" si="413"/>
        <v>142.30979748221128</v>
      </c>
      <c r="U2214" s="3">
        <f t="shared" si="414"/>
        <v>156.42151481888035</v>
      </c>
      <c r="V2214" s="3">
        <f t="shared" si="415"/>
        <v>-14.111717336669074</v>
      </c>
      <c r="W2214" s="2">
        <f t="shared" si="416"/>
        <v>1.6666666666666667</v>
      </c>
      <c r="X2214">
        <v>81</v>
      </c>
      <c r="Y2214">
        <v>36</v>
      </c>
      <c r="Z2214" s="2">
        <v>0.44400000000000001</v>
      </c>
      <c r="AA2214">
        <v>39</v>
      </c>
      <c r="AB2214">
        <v>12</v>
      </c>
      <c r="AC2214">
        <f t="shared" si="417"/>
        <v>36</v>
      </c>
      <c r="AD2214" s="2">
        <v>0.308</v>
      </c>
      <c r="AE2214">
        <v>32</v>
      </c>
      <c r="AF2214">
        <v>20</v>
      </c>
      <c r="AG2214" s="2">
        <v>0.625</v>
      </c>
      <c r="AH2214">
        <v>29</v>
      </c>
      <c r="AI2214">
        <v>10</v>
      </c>
      <c r="AJ2214">
        <v>39</v>
      </c>
      <c r="AK2214">
        <v>18</v>
      </c>
      <c r="AL2214">
        <v>12</v>
      </c>
      <c r="AM2214">
        <v>-10</v>
      </c>
      <c r="AN2214">
        <v>240</v>
      </c>
      <c r="AO2214">
        <v>19</v>
      </c>
      <c r="AP2214">
        <v>21</v>
      </c>
      <c r="AQ2214">
        <v>30</v>
      </c>
      <c r="AR2214">
        <v>34</v>
      </c>
      <c r="AS2214">
        <v>2</v>
      </c>
      <c r="AT2214">
        <v>18</v>
      </c>
      <c r="AU2214">
        <v>16</v>
      </c>
      <c r="AV2214">
        <v>44</v>
      </c>
      <c r="AW2214">
        <f t="shared" si="418"/>
        <v>4</v>
      </c>
      <c r="AX2214">
        <f t="shared" si="419"/>
        <v>48</v>
      </c>
      <c r="AY2214" t="s">
        <v>102</v>
      </c>
      <c r="AZ2214" s="1">
        <v>45980.791666666664</v>
      </c>
      <c r="BA2214" s="1">
        <v>45980</v>
      </c>
      <c r="BB2214">
        <v>11</v>
      </c>
      <c r="BC2214" t="s">
        <v>124</v>
      </c>
      <c r="BD2214">
        <v>2025</v>
      </c>
    </row>
    <row r="2215" spans="1:56" x14ac:dyDescent="0.25">
      <c r="A2215">
        <v>22500255</v>
      </c>
      <c r="B2215" t="s">
        <v>78</v>
      </c>
      <c r="C2215" t="s">
        <v>79</v>
      </c>
      <c r="D2215">
        <v>1610612745</v>
      </c>
      <c r="E2215" t="str">
        <f t="shared" si="408"/>
        <v>161061274522500255</v>
      </c>
      <c r="F2215" t="s">
        <v>62</v>
      </c>
      <c r="G2215" t="s">
        <v>63</v>
      </c>
      <c r="H2215">
        <v>1610612739</v>
      </c>
      <c r="I2215" s="4" t="str">
        <f t="shared" si="409"/>
        <v>161061273922500255</v>
      </c>
      <c r="J2215">
        <v>0</v>
      </c>
      <c r="K2215">
        <v>1</v>
      </c>
      <c r="L2215">
        <v>114</v>
      </c>
      <c r="M2215">
        <v>104</v>
      </c>
      <c r="N2215">
        <v>23</v>
      </c>
      <c r="O2215">
        <v>4</v>
      </c>
      <c r="P2215">
        <v>9</v>
      </c>
      <c r="Q2215" s="2">
        <f t="shared" si="410"/>
        <v>0.55948174322732624</v>
      </c>
      <c r="R2215" s="3">
        <f t="shared" si="411"/>
        <v>72.88</v>
      </c>
      <c r="S2215" s="3">
        <f t="shared" si="412"/>
        <v>73.08</v>
      </c>
      <c r="T2215" s="3">
        <f t="shared" si="413"/>
        <v>156.42151481888035</v>
      </c>
      <c r="U2215" s="3">
        <f t="shared" si="414"/>
        <v>142.30979748221128</v>
      </c>
      <c r="V2215" s="3">
        <f t="shared" si="415"/>
        <v>14.111717336669074</v>
      </c>
      <c r="W2215" s="2">
        <f t="shared" si="416"/>
        <v>1.7692307692307692</v>
      </c>
      <c r="X2215">
        <v>90</v>
      </c>
      <c r="Y2215">
        <v>41</v>
      </c>
      <c r="Z2215" s="2">
        <v>0.45600000000000002</v>
      </c>
      <c r="AA2215">
        <v>24</v>
      </c>
      <c r="AB2215">
        <v>9</v>
      </c>
      <c r="AC2215">
        <f t="shared" si="417"/>
        <v>27</v>
      </c>
      <c r="AD2215" s="2">
        <v>0.375</v>
      </c>
      <c r="AE2215">
        <v>27</v>
      </c>
      <c r="AF2215">
        <v>23</v>
      </c>
      <c r="AG2215" s="2">
        <v>0.85199999999999998</v>
      </c>
      <c r="AH2215">
        <v>35</v>
      </c>
      <c r="AI2215">
        <v>16</v>
      </c>
      <c r="AJ2215">
        <v>51</v>
      </c>
      <c r="AK2215">
        <v>23</v>
      </c>
      <c r="AL2215">
        <v>13</v>
      </c>
      <c r="AM2215">
        <v>10</v>
      </c>
      <c r="AN2215">
        <v>240</v>
      </c>
      <c r="AO2215">
        <v>33</v>
      </c>
      <c r="AP2215">
        <v>24</v>
      </c>
      <c r="AQ2215">
        <v>17</v>
      </c>
      <c r="AR2215">
        <v>40</v>
      </c>
      <c r="AS2215">
        <v>22</v>
      </c>
      <c r="AT2215">
        <v>11</v>
      </c>
      <c r="AU2215">
        <v>20</v>
      </c>
      <c r="AV2215">
        <v>52</v>
      </c>
      <c r="AW2215">
        <f t="shared" si="418"/>
        <v>12</v>
      </c>
      <c r="AX2215">
        <f t="shared" si="419"/>
        <v>64</v>
      </c>
      <c r="AY2215" t="s">
        <v>102</v>
      </c>
      <c r="AZ2215" s="1">
        <v>45980.791666666664</v>
      </c>
      <c r="BA2215" s="1">
        <v>45980</v>
      </c>
      <c r="BB2215">
        <v>11</v>
      </c>
      <c r="BC2215" t="s">
        <v>124</v>
      </c>
      <c r="BD2215">
        <v>2025</v>
      </c>
    </row>
    <row r="2216" spans="1:56" x14ac:dyDescent="0.25">
      <c r="A2216">
        <v>22500256</v>
      </c>
      <c r="B2216" t="s">
        <v>92</v>
      </c>
      <c r="C2216" t="s">
        <v>93</v>
      </c>
      <c r="D2216">
        <v>1610612766</v>
      </c>
      <c r="E2216" t="str">
        <f t="shared" si="408"/>
        <v>161061276622500256</v>
      </c>
      <c r="F2216" t="s">
        <v>113</v>
      </c>
      <c r="G2216" t="s">
        <v>114</v>
      </c>
      <c r="H2216">
        <v>1610612754</v>
      </c>
      <c r="I2216" s="4" t="str">
        <f t="shared" si="409"/>
        <v>161061275422500256</v>
      </c>
      <c r="J2216">
        <v>0</v>
      </c>
      <c r="K2216">
        <v>0</v>
      </c>
      <c r="L2216">
        <v>118</v>
      </c>
      <c r="M2216">
        <v>127</v>
      </c>
      <c r="N2216">
        <v>28</v>
      </c>
      <c r="O2216">
        <v>2</v>
      </c>
      <c r="P2216">
        <v>7</v>
      </c>
      <c r="Q2216" s="2">
        <f t="shared" si="410"/>
        <v>0.50565649640041133</v>
      </c>
      <c r="R2216" s="3">
        <f t="shared" si="411"/>
        <v>82.68</v>
      </c>
      <c r="S2216" s="3">
        <f t="shared" si="412"/>
        <v>70.12</v>
      </c>
      <c r="T2216" s="3">
        <f t="shared" si="413"/>
        <v>142.71891630382197</v>
      </c>
      <c r="U2216" s="3">
        <f t="shared" si="414"/>
        <v>181.11808328579576</v>
      </c>
      <c r="V2216" s="3">
        <f t="shared" si="415"/>
        <v>-38.399166981973792</v>
      </c>
      <c r="W2216" s="2">
        <f t="shared" si="416"/>
        <v>2.3333333333333335</v>
      </c>
      <c r="X2216">
        <v>107</v>
      </c>
      <c r="Y2216">
        <v>43</v>
      </c>
      <c r="Z2216" s="2">
        <v>0.40200000000000002</v>
      </c>
      <c r="AA2216">
        <v>45</v>
      </c>
      <c r="AB2216">
        <v>13</v>
      </c>
      <c r="AC2216">
        <f t="shared" si="417"/>
        <v>39</v>
      </c>
      <c r="AD2216" s="2">
        <v>0.28899999999999998</v>
      </c>
      <c r="AE2216">
        <v>22</v>
      </c>
      <c r="AF2216">
        <v>19</v>
      </c>
      <c r="AG2216" s="2">
        <v>0.86399999999999999</v>
      </c>
      <c r="AH2216">
        <v>26</v>
      </c>
      <c r="AI2216">
        <v>22</v>
      </c>
      <c r="AJ2216">
        <v>48</v>
      </c>
      <c r="AK2216">
        <v>18</v>
      </c>
      <c r="AL2216">
        <v>12</v>
      </c>
      <c r="AM2216">
        <v>-9</v>
      </c>
      <c r="AN2216">
        <v>240</v>
      </c>
      <c r="AO2216">
        <v>33</v>
      </c>
      <c r="AP2216">
        <v>21</v>
      </c>
      <c r="AQ2216">
        <v>30</v>
      </c>
      <c r="AR2216">
        <v>34</v>
      </c>
      <c r="AS2216">
        <v>2</v>
      </c>
      <c r="AT2216">
        <v>13</v>
      </c>
      <c r="AU2216">
        <v>21</v>
      </c>
      <c r="AV2216">
        <v>54</v>
      </c>
      <c r="AW2216">
        <f t="shared" si="418"/>
        <v>6</v>
      </c>
      <c r="AX2216">
        <f t="shared" si="419"/>
        <v>60</v>
      </c>
      <c r="AY2216" t="s">
        <v>102</v>
      </c>
      <c r="AZ2216" s="1">
        <v>45980.791666666664</v>
      </c>
      <c r="BA2216" s="1">
        <v>45980</v>
      </c>
      <c r="BB2216">
        <v>11</v>
      </c>
      <c r="BC2216" t="s">
        <v>124</v>
      </c>
      <c r="BD2216">
        <v>2025</v>
      </c>
    </row>
    <row r="2217" spans="1:56" x14ac:dyDescent="0.25">
      <c r="A2217">
        <v>22500256</v>
      </c>
      <c r="B2217" t="s">
        <v>113</v>
      </c>
      <c r="C2217" t="s">
        <v>114</v>
      </c>
      <c r="D2217">
        <v>1610612754</v>
      </c>
      <c r="E2217" t="str">
        <f t="shared" si="408"/>
        <v>161061275422500256</v>
      </c>
      <c r="F2217" t="s">
        <v>92</v>
      </c>
      <c r="G2217" t="s">
        <v>93</v>
      </c>
      <c r="H2217">
        <v>1610612766</v>
      </c>
      <c r="I2217" s="4" t="str">
        <f t="shared" si="409"/>
        <v>161061276622500256</v>
      </c>
      <c r="J2217">
        <v>1</v>
      </c>
      <c r="K2217">
        <v>1</v>
      </c>
      <c r="L2217">
        <v>127</v>
      </c>
      <c r="M2217">
        <v>118</v>
      </c>
      <c r="N2217">
        <v>32</v>
      </c>
      <c r="O2217">
        <v>8</v>
      </c>
      <c r="P2217">
        <v>5</v>
      </c>
      <c r="Q2217" s="2">
        <f t="shared" si="410"/>
        <v>0.66757779646761983</v>
      </c>
      <c r="R2217" s="3">
        <f t="shared" si="411"/>
        <v>70.12</v>
      </c>
      <c r="S2217" s="3">
        <f t="shared" si="412"/>
        <v>82.68</v>
      </c>
      <c r="T2217" s="3">
        <f t="shared" si="413"/>
        <v>181.11808328579576</v>
      </c>
      <c r="U2217" s="3">
        <f t="shared" si="414"/>
        <v>142.71891630382197</v>
      </c>
      <c r="V2217" s="3">
        <f t="shared" si="415"/>
        <v>38.399166981973792</v>
      </c>
      <c r="W2217" s="2">
        <f t="shared" si="416"/>
        <v>2.1333333333333333</v>
      </c>
      <c r="X2217">
        <v>85</v>
      </c>
      <c r="Y2217">
        <v>46</v>
      </c>
      <c r="Z2217" s="2">
        <v>0.54100000000000004</v>
      </c>
      <c r="AA2217">
        <v>38</v>
      </c>
      <c r="AB2217">
        <v>16</v>
      </c>
      <c r="AC2217">
        <f t="shared" si="417"/>
        <v>48</v>
      </c>
      <c r="AD2217" s="2">
        <v>0.42099999999999999</v>
      </c>
      <c r="AE2217">
        <v>23</v>
      </c>
      <c r="AF2217">
        <v>19</v>
      </c>
      <c r="AG2217" s="2">
        <v>0.82599999999999996</v>
      </c>
      <c r="AH2217">
        <v>33</v>
      </c>
      <c r="AI2217">
        <v>10</v>
      </c>
      <c r="AJ2217">
        <v>43</v>
      </c>
      <c r="AK2217">
        <v>22</v>
      </c>
      <c r="AL2217">
        <v>15</v>
      </c>
      <c r="AM2217">
        <v>9</v>
      </c>
      <c r="AN2217">
        <v>240</v>
      </c>
      <c r="AO2217">
        <v>38</v>
      </c>
      <c r="AP2217">
        <v>32</v>
      </c>
      <c r="AQ2217">
        <v>34</v>
      </c>
      <c r="AR2217">
        <v>23</v>
      </c>
      <c r="AS2217">
        <v>24</v>
      </c>
      <c r="AT2217">
        <v>21</v>
      </c>
      <c r="AU2217">
        <v>16</v>
      </c>
      <c r="AV2217">
        <v>40</v>
      </c>
      <c r="AW2217">
        <f t="shared" si="418"/>
        <v>20</v>
      </c>
      <c r="AX2217">
        <f t="shared" si="419"/>
        <v>60</v>
      </c>
      <c r="AY2217" t="s">
        <v>102</v>
      </c>
      <c r="AZ2217" s="1">
        <v>45980.791666666664</v>
      </c>
      <c r="BA2217" s="1">
        <v>45980</v>
      </c>
      <c r="BB2217">
        <v>11</v>
      </c>
      <c r="BC2217" t="s">
        <v>124</v>
      </c>
      <c r="BD2217">
        <v>2025</v>
      </c>
    </row>
    <row r="2218" spans="1:56" x14ac:dyDescent="0.25">
      <c r="A2218">
        <v>22500258</v>
      </c>
      <c r="B2218" t="s">
        <v>70</v>
      </c>
      <c r="C2218" t="s">
        <v>71</v>
      </c>
      <c r="D2218">
        <v>1610612755</v>
      </c>
      <c r="E2218" t="str">
        <f t="shared" si="408"/>
        <v>161061275522500258</v>
      </c>
      <c r="F2218" t="s">
        <v>72</v>
      </c>
      <c r="G2218" t="s">
        <v>73</v>
      </c>
      <c r="H2218">
        <v>1610612761</v>
      </c>
      <c r="I2218" s="4" t="str">
        <f t="shared" si="409"/>
        <v>161061276122500258</v>
      </c>
      <c r="J2218">
        <v>1</v>
      </c>
      <c r="K2218">
        <v>0</v>
      </c>
      <c r="L2218">
        <v>112</v>
      </c>
      <c r="M2218">
        <v>121</v>
      </c>
      <c r="N2218">
        <v>24</v>
      </c>
      <c r="O2218">
        <v>6</v>
      </c>
      <c r="P2218">
        <v>11</v>
      </c>
      <c r="Q2218" s="2">
        <f t="shared" si="410"/>
        <v>0.58997050147492625</v>
      </c>
      <c r="R2218" s="3">
        <f t="shared" si="411"/>
        <v>57.92</v>
      </c>
      <c r="S2218" s="3">
        <f t="shared" si="412"/>
        <v>72.56</v>
      </c>
      <c r="T2218" s="3">
        <f t="shared" si="413"/>
        <v>193.37016574585635</v>
      </c>
      <c r="U2218" s="3">
        <f t="shared" si="414"/>
        <v>166.7585446527012</v>
      </c>
      <c r="V2218" s="3">
        <f t="shared" si="415"/>
        <v>26.611621093155151</v>
      </c>
      <c r="W2218" s="2">
        <f t="shared" si="416"/>
        <v>1.1428571428571428</v>
      </c>
      <c r="X2218">
        <v>87</v>
      </c>
      <c r="Y2218">
        <v>41</v>
      </c>
      <c r="Z2218" s="2">
        <v>0.47099999999999997</v>
      </c>
      <c r="AA2218">
        <v>35</v>
      </c>
      <c r="AB2218">
        <v>14</v>
      </c>
      <c r="AC2218">
        <f t="shared" si="417"/>
        <v>42</v>
      </c>
      <c r="AD2218" s="2">
        <v>0.4</v>
      </c>
      <c r="AE2218">
        <v>18</v>
      </c>
      <c r="AF2218">
        <v>16</v>
      </c>
      <c r="AG2218" s="2">
        <v>0.88900000000000001</v>
      </c>
      <c r="AH2218">
        <v>25</v>
      </c>
      <c r="AI2218">
        <v>16</v>
      </c>
      <c r="AJ2218">
        <v>41</v>
      </c>
      <c r="AK2218">
        <v>20</v>
      </c>
      <c r="AL2218">
        <v>21</v>
      </c>
      <c r="AM2218">
        <v>-9</v>
      </c>
      <c r="AN2218">
        <v>240</v>
      </c>
      <c r="AO2218">
        <v>28</v>
      </c>
      <c r="AP2218">
        <v>28</v>
      </c>
      <c r="AQ2218">
        <v>26</v>
      </c>
      <c r="AR2218">
        <v>30</v>
      </c>
      <c r="AS2218">
        <v>3</v>
      </c>
      <c r="AT2218">
        <v>14</v>
      </c>
      <c r="AU2218">
        <v>18</v>
      </c>
      <c r="AV2218">
        <v>54</v>
      </c>
      <c r="AW2218">
        <f t="shared" si="418"/>
        <v>0</v>
      </c>
      <c r="AX2218">
        <f t="shared" si="419"/>
        <v>54</v>
      </c>
      <c r="AY2218" t="s">
        <v>102</v>
      </c>
      <c r="AZ2218" s="1">
        <v>45980.791666666664</v>
      </c>
      <c r="BA2218" s="1">
        <v>45980</v>
      </c>
      <c r="BB2218">
        <v>11</v>
      </c>
      <c r="BC2218" t="s">
        <v>124</v>
      </c>
      <c r="BD2218">
        <v>2025</v>
      </c>
    </row>
    <row r="2219" spans="1:56" x14ac:dyDescent="0.25">
      <c r="A2219">
        <v>22500258</v>
      </c>
      <c r="B2219" t="s">
        <v>72</v>
      </c>
      <c r="C2219" t="s">
        <v>73</v>
      </c>
      <c r="D2219">
        <v>1610612761</v>
      </c>
      <c r="E2219" t="str">
        <f t="shared" si="408"/>
        <v>161061276122500258</v>
      </c>
      <c r="F2219" t="s">
        <v>70</v>
      </c>
      <c r="G2219" t="s">
        <v>71</v>
      </c>
      <c r="H2219">
        <v>1610612755</v>
      </c>
      <c r="I2219" s="4" t="str">
        <f t="shared" si="409"/>
        <v>161061275522500258</v>
      </c>
      <c r="J2219">
        <v>0</v>
      </c>
      <c r="K2219">
        <v>1</v>
      </c>
      <c r="L2219">
        <v>121</v>
      </c>
      <c r="M2219">
        <v>112</v>
      </c>
      <c r="N2219">
        <v>33</v>
      </c>
      <c r="O2219">
        <v>2</v>
      </c>
      <c r="P2219">
        <v>12</v>
      </c>
      <c r="Q2219" s="2">
        <f t="shared" si="410"/>
        <v>0.63980541455160744</v>
      </c>
      <c r="R2219" s="3">
        <f t="shared" si="411"/>
        <v>72.56</v>
      </c>
      <c r="S2219" s="3">
        <f t="shared" si="412"/>
        <v>57.92</v>
      </c>
      <c r="T2219" s="3">
        <f t="shared" si="413"/>
        <v>166.7585446527012</v>
      </c>
      <c r="U2219" s="3">
        <f t="shared" si="414"/>
        <v>193.37016574585635</v>
      </c>
      <c r="V2219" s="3">
        <f t="shared" si="415"/>
        <v>-26.611621093155151</v>
      </c>
      <c r="W2219" s="2">
        <f t="shared" si="416"/>
        <v>2.3571428571428572</v>
      </c>
      <c r="X2219">
        <v>84</v>
      </c>
      <c r="Y2219">
        <v>45</v>
      </c>
      <c r="Z2219" s="2">
        <v>0.53600000000000003</v>
      </c>
      <c r="AA2219">
        <v>29</v>
      </c>
      <c r="AB2219">
        <v>11</v>
      </c>
      <c r="AC2219">
        <f t="shared" si="417"/>
        <v>33</v>
      </c>
      <c r="AD2219" s="2">
        <v>0.379</v>
      </c>
      <c r="AE2219">
        <v>24</v>
      </c>
      <c r="AF2219">
        <v>20</v>
      </c>
      <c r="AG2219" s="2">
        <v>0.83299999999999996</v>
      </c>
      <c r="AH2219">
        <v>23</v>
      </c>
      <c r="AI2219">
        <v>8</v>
      </c>
      <c r="AJ2219">
        <v>31</v>
      </c>
      <c r="AK2219">
        <v>19</v>
      </c>
      <c r="AL2219">
        <v>14</v>
      </c>
      <c r="AM2219">
        <v>9</v>
      </c>
      <c r="AN2219">
        <v>240</v>
      </c>
      <c r="AO2219">
        <v>33</v>
      </c>
      <c r="AP2219">
        <v>20</v>
      </c>
      <c r="AQ2219">
        <v>44</v>
      </c>
      <c r="AR2219">
        <v>24</v>
      </c>
      <c r="AS2219">
        <v>16</v>
      </c>
      <c r="AT2219">
        <v>15</v>
      </c>
      <c r="AU2219">
        <v>31</v>
      </c>
      <c r="AV2219">
        <v>56</v>
      </c>
      <c r="AW2219">
        <f t="shared" si="418"/>
        <v>12</v>
      </c>
      <c r="AX2219">
        <f t="shared" si="419"/>
        <v>68</v>
      </c>
      <c r="AY2219" t="s">
        <v>102</v>
      </c>
      <c r="AZ2219" s="1">
        <v>45980.791666666664</v>
      </c>
      <c r="BA2219" s="1">
        <v>45980</v>
      </c>
      <c r="BB2219">
        <v>11</v>
      </c>
      <c r="BC2219" t="s">
        <v>124</v>
      </c>
      <c r="BD2219">
        <v>2025</v>
      </c>
    </row>
    <row r="2220" spans="1:56" x14ac:dyDescent="0.25">
      <c r="A2220">
        <v>22500254</v>
      </c>
      <c r="B2220" t="s">
        <v>85</v>
      </c>
      <c r="C2220" t="s">
        <v>86</v>
      </c>
      <c r="D2220">
        <v>1610612757</v>
      </c>
      <c r="E2220" t="str">
        <f t="shared" si="408"/>
        <v>161061275722500254</v>
      </c>
      <c r="F2220" t="s">
        <v>87</v>
      </c>
      <c r="G2220" t="s">
        <v>88</v>
      </c>
      <c r="H2220">
        <v>1610612756</v>
      </c>
      <c r="I2220" s="4" t="str">
        <f t="shared" si="409"/>
        <v>161061275622500254</v>
      </c>
      <c r="J2220">
        <v>1</v>
      </c>
      <c r="K2220">
        <v>0</v>
      </c>
      <c r="L2220">
        <v>110</v>
      </c>
      <c r="M2220">
        <v>127</v>
      </c>
      <c r="N2220">
        <v>24</v>
      </c>
      <c r="O2220">
        <v>6</v>
      </c>
      <c r="P2220">
        <v>7</v>
      </c>
      <c r="Q2220" s="2">
        <f t="shared" si="410"/>
        <v>0.51984877126654061</v>
      </c>
      <c r="R2220" s="3">
        <f t="shared" si="411"/>
        <v>71.8</v>
      </c>
      <c r="S2220" s="3">
        <f t="shared" si="412"/>
        <v>74.680000000000007</v>
      </c>
      <c r="T2220" s="3">
        <f t="shared" si="413"/>
        <v>153.2033426183844</v>
      </c>
      <c r="U2220" s="3">
        <f t="shared" si="414"/>
        <v>170.05891805034815</v>
      </c>
      <c r="V2220" s="3">
        <f t="shared" si="415"/>
        <v>-16.855575431963757</v>
      </c>
      <c r="W2220" s="2">
        <f t="shared" si="416"/>
        <v>1.263157894736842</v>
      </c>
      <c r="X2220">
        <v>97</v>
      </c>
      <c r="Y2220">
        <v>42</v>
      </c>
      <c r="Z2220" s="2">
        <v>0.433</v>
      </c>
      <c r="AA2220">
        <v>41</v>
      </c>
      <c r="AB2220">
        <v>10</v>
      </c>
      <c r="AC2220">
        <f t="shared" si="417"/>
        <v>30</v>
      </c>
      <c r="AD2220" s="2">
        <v>0.24399999999999999</v>
      </c>
      <c r="AE2220">
        <v>20</v>
      </c>
      <c r="AF2220">
        <v>16</v>
      </c>
      <c r="AG2220" s="2">
        <v>0.8</v>
      </c>
      <c r="AH2220">
        <v>28</v>
      </c>
      <c r="AI2220">
        <v>15</v>
      </c>
      <c r="AJ2220">
        <v>43</v>
      </c>
      <c r="AK2220">
        <v>12</v>
      </c>
      <c r="AL2220">
        <v>19</v>
      </c>
      <c r="AM2220">
        <v>-17</v>
      </c>
      <c r="AN2220">
        <v>240</v>
      </c>
      <c r="AO2220">
        <v>32</v>
      </c>
      <c r="AP2220">
        <v>29</v>
      </c>
      <c r="AQ2220">
        <v>21</v>
      </c>
      <c r="AR2220">
        <v>28</v>
      </c>
      <c r="AS2220">
        <v>3</v>
      </c>
      <c r="AT2220">
        <v>9</v>
      </c>
      <c r="AU2220">
        <v>27</v>
      </c>
      <c r="AV2220">
        <v>58</v>
      </c>
      <c r="AW2220">
        <f t="shared" si="418"/>
        <v>6</v>
      </c>
      <c r="AX2220">
        <f t="shared" si="419"/>
        <v>64</v>
      </c>
      <c r="AY2220" t="s">
        <v>102</v>
      </c>
      <c r="AZ2220" s="1">
        <v>45979.958333333336</v>
      </c>
      <c r="BA2220" s="1">
        <v>45979</v>
      </c>
      <c r="BB2220">
        <v>11</v>
      </c>
      <c r="BC2220" t="s">
        <v>124</v>
      </c>
      <c r="BD2220">
        <v>2025</v>
      </c>
    </row>
    <row r="2221" spans="1:56" x14ac:dyDescent="0.25">
      <c r="A2221">
        <v>22500254</v>
      </c>
      <c r="B2221" t="s">
        <v>87</v>
      </c>
      <c r="C2221" t="s">
        <v>88</v>
      </c>
      <c r="D2221">
        <v>1610612756</v>
      </c>
      <c r="E2221" t="str">
        <f t="shared" si="408"/>
        <v>161061275622500254</v>
      </c>
      <c r="F2221" t="s">
        <v>85</v>
      </c>
      <c r="G2221" t="s">
        <v>86</v>
      </c>
      <c r="H2221">
        <v>1610612757</v>
      </c>
      <c r="I2221" s="4" t="str">
        <f t="shared" si="409"/>
        <v>161061275722500254</v>
      </c>
      <c r="J2221">
        <v>0</v>
      </c>
      <c r="K2221">
        <v>1</v>
      </c>
      <c r="L2221">
        <v>127</v>
      </c>
      <c r="M2221">
        <v>110</v>
      </c>
      <c r="N2221">
        <v>24</v>
      </c>
      <c r="O2221">
        <v>4</v>
      </c>
      <c r="P2221">
        <v>19</v>
      </c>
      <c r="Q2221" s="2">
        <f t="shared" si="410"/>
        <v>0.58971025260029719</v>
      </c>
      <c r="R2221" s="3">
        <f t="shared" si="411"/>
        <v>74.680000000000007</v>
      </c>
      <c r="S2221" s="3">
        <f t="shared" si="412"/>
        <v>71.8</v>
      </c>
      <c r="T2221" s="3">
        <f t="shared" si="413"/>
        <v>170.05891805034815</v>
      </c>
      <c r="U2221" s="3">
        <f t="shared" si="414"/>
        <v>153.2033426183844</v>
      </c>
      <c r="V2221" s="3">
        <f t="shared" si="415"/>
        <v>16.855575431963757</v>
      </c>
      <c r="W2221" s="2">
        <f t="shared" si="416"/>
        <v>1.6</v>
      </c>
      <c r="X2221">
        <v>98</v>
      </c>
      <c r="Y2221">
        <v>47</v>
      </c>
      <c r="Z2221" s="2">
        <v>0.48</v>
      </c>
      <c r="AA2221">
        <v>40</v>
      </c>
      <c r="AB2221">
        <v>14</v>
      </c>
      <c r="AC2221">
        <f t="shared" si="417"/>
        <v>42</v>
      </c>
      <c r="AD2221" s="2">
        <v>0.35</v>
      </c>
      <c r="AE2221">
        <v>22</v>
      </c>
      <c r="AF2221">
        <v>19</v>
      </c>
      <c r="AG2221" s="2">
        <v>0.86399999999999999</v>
      </c>
      <c r="AH2221">
        <v>28</v>
      </c>
      <c r="AI2221">
        <v>18</v>
      </c>
      <c r="AJ2221">
        <v>46</v>
      </c>
      <c r="AK2221">
        <v>27</v>
      </c>
      <c r="AL2221">
        <v>15</v>
      </c>
      <c r="AM2221">
        <v>17</v>
      </c>
      <c r="AN2221">
        <v>240</v>
      </c>
      <c r="AO2221">
        <v>35</v>
      </c>
      <c r="AP2221">
        <v>29</v>
      </c>
      <c r="AQ2221">
        <v>36</v>
      </c>
      <c r="AR2221">
        <v>27</v>
      </c>
      <c r="AS2221">
        <v>25</v>
      </c>
      <c r="AT2221">
        <v>29</v>
      </c>
      <c r="AU2221">
        <v>21</v>
      </c>
      <c r="AV2221">
        <v>58</v>
      </c>
      <c r="AW2221">
        <f t="shared" si="418"/>
        <v>8</v>
      </c>
      <c r="AX2221">
        <f t="shared" si="419"/>
        <v>66</v>
      </c>
      <c r="AY2221" t="s">
        <v>102</v>
      </c>
      <c r="AZ2221" s="1">
        <v>45979.958333333336</v>
      </c>
      <c r="BA2221" s="1">
        <v>45979</v>
      </c>
      <c r="BB2221">
        <v>11</v>
      </c>
      <c r="BC2221" t="s">
        <v>124</v>
      </c>
      <c r="BD2221">
        <v>2025</v>
      </c>
    </row>
    <row r="2222" spans="1:56" x14ac:dyDescent="0.25">
      <c r="A2222">
        <v>22500253</v>
      </c>
      <c r="B2222" t="s">
        <v>107</v>
      </c>
      <c r="C2222" t="s">
        <v>108</v>
      </c>
      <c r="D2222">
        <v>1610612762</v>
      </c>
      <c r="E2222" t="str">
        <f t="shared" si="408"/>
        <v>161061276222500253</v>
      </c>
      <c r="F2222" t="s">
        <v>68</v>
      </c>
      <c r="G2222" t="s">
        <v>69</v>
      </c>
      <c r="H2222">
        <v>1610612747</v>
      </c>
      <c r="I2222" s="4" t="str">
        <f t="shared" si="409"/>
        <v>161061274722500253</v>
      </c>
      <c r="J2222">
        <v>0</v>
      </c>
      <c r="K2222">
        <v>0</v>
      </c>
      <c r="L2222">
        <v>126</v>
      </c>
      <c r="M2222">
        <v>140</v>
      </c>
      <c r="N2222">
        <v>33</v>
      </c>
      <c r="O2222">
        <v>2</v>
      </c>
      <c r="P2222">
        <v>13</v>
      </c>
      <c r="Q2222" s="2">
        <f t="shared" si="410"/>
        <v>0.63050440352281822</v>
      </c>
      <c r="R2222" s="3">
        <f t="shared" si="411"/>
        <v>73.92</v>
      </c>
      <c r="S2222" s="3">
        <f t="shared" si="412"/>
        <v>73.599999999999994</v>
      </c>
      <c r="T2222" s="3">
        <f t="shared" si="413"/>
        <v>170.45454545454547</v>
      </c>
      <c r="U2222" s="3">
        <f t="shared" si="414"/>
        <v>190.21739130434784</v>
      </c>
      <c r="V2222" s="3">
        <f t="shared" si="415"/>
        <v>-19.762845849802375</v>
      </c>
      <c r="W2222" s="2">
        <f t="shared" si="416"/>
        <v>1.8333333333333333</v>
      </c>
      <c r="X2222">
        <v>92</v>
      </c>
      <c r="Y2222">
        <v>48</v>
      </c>
      <c r="Z2222" s="2">
        <v>0.52200000000000002</v>
      </c>
      <c r="AA2222">
        <v>45</v>
      </c>
      <c r="AB2222">
        <v>13</v>
      </c>
      <c r="AC2222">
        <f t="shared" si="417"/>
        <v>39</v>
      </c>
      <c r="AD2222" s="2">
        <v>0.28899999999999998</v>
      </c>
      <c r="AE2222">
        <v>18</v>
      </c>
      <c r="AF2222">
        <v>17</v>
      </c>
      <c r="AG2222" s="2">
        <v>0.94399999999999995</v>
      </c>
      <c r="AH2222">
        <v>25</v>
      </c>
      <c r="AI2222">
        <v>8</v>
      </c>
      <c r="AJ2222">
        <v>33</v>
      </c>
      <c r="AK2222">
        <v>30</v>
      </c>
      <c r="AL2222">
        <v>18</v>
      </c>
      <c r="AM2222">
        <v>-14</v>
      </c>
      <c r="AN2222">
        <v>240</v>
      </c>
      <c r="AO2222">
        <v>36</v>
      </c>
      <c r="AP2222">
        <v>35</v>
      </c>
      <c r="AQ2222">
        <v>22</v>
      </c>
      <c r="AR2222">
        <v>33</v>
      </c>
      <c r="AS2222">
        <v>11</v>
      </c>
      <c r="AT2222">
        <v>11</v>
      </c>
      <c r="AU2222">
        <v>20</v>
      </c>
      <c r="AV2222">
        <v>56</v>
      </c>
      <c r="AW2222">
        <f t="shared" si="418"/>
        <v>14</v>
      </c>
      <c r="AX2222">
        <f t="shared" si="419"/>
        <v>70</v>
      </c>
      <c r="AY2222" t="s">
        <v>102</v>
      </c>
      <c r="AZ2222" s="1">
        <v>45979.9375</v>
      </c>
      <c r="BA2222" s="1">
        <v>45979</v>
      </c>
      <c r="BB2222">
        <v>11</v>
      </c>
      <c r="BC2222" t="s">
        <v>124</v>
      </c>
      <c r="BD2222">
        <v>2025</v>
      </c>
    </row>
    <row r="2223" spans="1:56" x14ac:dyDescent="0.25">
      <c r="A2223">
        <v>22500253</v>
      </c>
      <c r="B2223" t="s">
        <v>68</v>
      </c>
      <c r="C2223" t="s">
        <v>69</v>
      </c>
      <c r="D2223">
        <v>1610612747</v>
      </c>
      <c r="E2223" t="str">
        <f t="shared" si="408"/>
        <v>161061274722500253</v>
      </c>
      <c r="F2223" t="s">
        <v>107</v>
      </c>
      <c r="G2223" t="s">
        <v>108</v>
      </c>
      <c r="H2223">
        <v>1610612762</v>
      </c>
      <c r="I2223" s="4" t="str">
        <f t="shared" si="409"/>
        <v>161061276222500253</v>
      </c>
      <c r="J2223">
        <v>1</v>
      </c>
      <c r="K2223">
        <v>1</v>
      </c>
      <c r="L2223">
        <v>140</v>
      </c>
      <c r="M2223">
        <v>126</v>
      </c>
      <c r="N2223">
        <v>31</v>
      </c>
      <c r="O2223">
        <v>1</v>
      </c>
      <c r="P2223">
        <v>9</v>
      </c>
      <c r="Q2223" s="2">
        <f t="shared" si="410"/>
        <v>0.6889763779527559</v>
      </c>
      <c r="R2223" s="3">
        <f t="shared" si="411"/>
        <v>73.599999999999994</v>
      </c>
      <c r="S2223" s="3">
        <f t="shared" si="412"/>
        <v>73.92</v>
      </c>
      <c r="T2223" s="3">
        <f t="shared" si="413"/>
        <v>190.21739130434784</v>
      </c>
      <c r="U2223" s="3">
        <f t="shared" si="414"/>
        <v>170.45454545454547</v>
      </c>
      <c r="V2223" s="3">
        <f t="shared" si="415"/>
        <v>19.762845849802375</v>
      </c>
      <c r="W2223" s="2">
        <f t="shared" si="416"/>
        <v>1.8235294117647058</v>
      </c>
      <c r="X2223">
        <v>84</v>
      </c>
      <c r="Y2223">
        <v>50</v>
      </c>
      <c r="Z2223" s="2">
        <v>0.59499999999999997</v>
      </c>
      <c r="AA2223">
        <v>32</v>
      </c>
      <c r="AB2223">
        <v>11</v>
      </c>
      <c r="AC2223">
        <f t="shared" si="417"/>
        <v>33</v>
      </c>
      <c r="AD2223" s="2">
        <v>0.34399999999999997</v>
      </c>
      <c r="AE2223">
        <v>40</v>
      </c>
      <c r="AF2223">
        <v>29</v>
      </c>
      <c r="AG2223" s="2">
        <v>0.72499999999999998</v>
      </c>
      <c r="AH2223">
        <v>30</v>
      </c>
      <c r="AI2223">
        <v>11</v>
      </c>
      <c r="AJ2223">
        <v>41</v>
      </c>
      <c r="AK2223">
        <v>21</v>
      </c>
      <c r="AL2223">
        <v>17</v>
      </c>
      <c r="AM2223">
        <v>14</v>
      </c>
      <c r="AN2223">
        <v>240</v>
      </c>
      <c r="AO2223">
        <v>27</v>
      </c>
      <c r="AP2223">
        <v>40</v>
      </c>
      <c r="AQ2223">
        <v>37</v>
      </c>
      <c r="AR2223">
        <v>36</v>
      </c>
      <c r="AS2223">
        <v>23</v>
      </c>
      <c r="AT2223">
        <v>15</v>
      </c>
      <c r="AU2223">
        <v>22</v>
      </c>
      <c r="AV2223">
        <v>74</v>
      </c>
      <c r="AW2223">
        <f t="shared" si="418"/>
        <v>4</v>
      </c>
      <c r="AX2223">
        <f t="shared" si="419"/>
        <v>78</v>
      </c>
      <c r="AY2223" t="s">
        <v>102</v>
      </c>
      <c r="AZ2223" s="1">
        <v>45979.9375</v>
      </c>
      <c r="BA2223" s="1">
        <v>45979</v>
      </c>
      <c r="BB2223">
        <v>11</v>
      </c>
      <c r="BC2223" t="s">
        <v>124</v>
      </c>
      <c r="BD2223">
        <v>2025</v>
      </c>
    </row>
    <row r="2224" spans="1:56" x14ac:dyDescent="0.25">
      <c r="A2224">
        <v>22500252</v>
      </c>
      <c r="B2224" t="s">
        <v>103</v>
      </c>
      <c r="C2224" t="s">
        <v>104</v>
      </c>
      <c r="D2224">
        <v>1610612763</v>
      </c>
      <c r="E2224" t="str">
        <f t="shared" si="408"/>
        <v>161061276322500252</v>
      </c>
      <c r="F2224" t="s">
        <v>53</v>
      </c>
      <c r="G2224" t="s">
        <v>54</v>
      </c>
      <c r="H2224">
        <v>1610612759</v>
      </c>
      <c r="I2224" s="4" t="str">
        <f t="shared" si="409"/>
        <v>161061275922500252</v>
      </c>
      <c r="J2224">
        <v>0</v>
      </c>
      <c r="K2224">
        <v>0</v>
      </c>
      <c r="L2224">
        <v>101</v>
      </c>
      <c r="M2224">
        <v>111</v>
      </c>
      <c r="N2224">
        <v>30</v>
      </c>
      <c r="O2224">
        <v>4</v>
      </c>
      <c r="P2224">
        <v>6</v>
      </c>
      <c r="Q2224" s="2">
        <f t="shared" si="410"/>
        <v>0.4677658391997036</v>
      </c>
      <c r="R2224" s="3">
        <f t="shared" si="411"/>
        <v>72.959999999999994</v>
      </c>
      <c r="S2224" s="3">
        <f t="shared" si="412"/>
        <v>79.72</v>
      </c>
      <c r="T2224" s="3">
        <f t="shared" si="413"/>
        <v>138.43201754385964</v>
      </c>
      <c r="U2224" s="3">
        <f t="shared" si="414"/>
        <v>139.23733065730056</v>
      </c>
      <c r="V2224" s="3">
        <f t="shared" si="415"/>
        <v>-0.80531311344091705</v>
      </c>
      <c r="W2224" s="2">
        <f t="shared" si="416"/>
        <v>2.1428571428571428</v>
      </c>
      <c r="X2224">
        <v>104</v>
      </c>
      <c r="Y2224">
        <v>42</v>
      </c>
      <c r="Z2224" s="2">
        <v>0.40400000000000003</v>
      </c>
      <c r="AA2224">
        <v>39</v>
      </c>
      <c r="AB2224">
        <v>12</v>
      </c>
      <c r="AC2224">
        <f t="shared" si="417"/>
        <v>36</v>
      </c>
      <c r="AD2224" s="2">
        <v>0.308</v>
      </c>
      <c r="AE2224">
        <v>9</v>
      </c>
      <c r="AF2224">
        <v>5</v>
      </c>
      <c r="AG2224" s="2">
        <v>0.55600000000000005</v>
      </c>
      <c r="AH2224">
        <v>38</v>
      </c>
      <c r="AI2224">
        <v>21</v>
      </c>
      <c r="AJ2224">
        <v>59</v>
      </c>
      <c r="AK2224">
        <v>15</v>
      </c>
      <c r="AL2224">
        <v>14</v>
      </c>
      <c r="AM2224">
        <v>-10</v>
      </c>
      <c r="AN2224">
        <v>240</v>
      </c>
      <c r="AO2224">
        <v>24</v>
      </c>
      <c r="AP2224">
        <v>23</v>
      </c>
      <c r="AQ2224">
        <v>40</v>
      </c>
      <c r="AR2224">
        <v>14</v>
      </c>
      <c r="AS2224">
        <v>8</v>
      </c>
      <c r="AT2224">
        <v>4</v>
      </c>
      <c r="AU2224">
        <v>6</v>
      </c>
      <c r="AV2224">
        <v>50</v>
      </c>
      <c r="AW2224">
        <f t="shared" si="418"/>
        <v>10</v>
      </c>
      <c r="AX2224">
        <f t="shared" si="419"/>
        <v>60</v>
      </c>
      <c r="AY2224" t="s">
        <v>102</v>
      </c>
      <c r="AZ2224" s="1">
        <v>45979.833333333336</v>
      </c>
      <c r="BA2224" s="1">
        <v>45979</v>
      </c>
      <c r="BB2224">
        <v>11</v>
      </c>
      <c r="BC2224" t="s">
        <v>124</v>
      </c>
      <c r="BD2224">
        <v>2025</v>
      </c>
    </row>
    <row r="2225" spans="1:56" x14ac:dyDescent="0.25">
      <c r="A2225">
        <v>22500252</v>
      </c>
      <c r="B2225" t="s">
        <v>53</v>
      </c>
      <c r="C2225" t="s">
        <v>54</v>
      </c>
      <c r="D2225">
        <v>1610612759</v>
      </c>
      <c r="E2225" t="str">
        <f t="shared" si="408"/>
        <v>161061275922500252</v>
      </c>
      <c r="F2225" t="s">
        <v>103</v>
      </c>
      <c r="G2225" t="s">
        <v>104</v>
      </c>
      <c r="H2225">
        <v>1610612763</v>
      </c>
      <c r="I2225" s="4" t="str">
        <f t="shared" si="409"/>
        <v>161061276322500252</v>
      </c>
      <c r="J2225">
        <v>1</v>
      </c>
      <c r="K2225">
        <v>1</v>
      </c>
      <c r="L2225">
        <v>111</v>
      </c>
      <c r="M2225">
        <v>101</v>
      </c>
      <c r="N2225">
        <v>23</v>
      </c>
      <c r="O2225">
        <v>3</v>
      </c>
      <c r="P2225">
        <v>10</v>
      </c>
      <c r="Q2225" s="2">
        <f t="shared" si="410"/>
        <v>0.59857635893011218</v>
      </c>
      <c r="R2225" s="3">
        <f t="shared" si="411"/>
        <v>79.72</v>
      </c>
      <c r="S2225" s="3">
        <f t="shared" si="412"/>
        <v>72.959999999999994</v>
      </c>
      <c r="T2225" s="3">
        <f t="shared" si="413"/>
        <v>139.23733065730056</v>
      </c>
      <c r="U2225" s="3">
        <f t="shared" si="414"/>
        <v>138.43201754385964</v>
      </c>
      <c r="V2225" s="3">
        <f t="shared" si="415"/>
        <v>0.80531311344091705</v>
      </c>
      <c r="W2225" s="2">
        <f t="shared" si="416"/>
        <v>2.5555555555555554</v>
      </c>
      <c r="X2225">
        <v>87</v>
      </c>
      <c r="Y2225">
        <v>42</v>
      </c>
      <c r="Z2225" s="2">
        <v>0.48299999999999998</v>
      </c>
      <c r="AA2225">
        <v>42</v>
      </c>
      <c r="AB2225">
        <v>16</v>
      </c>
      <c r="AC2225">
        <f t="shared" si="417"/>
        <v>48</v>
      </c>
      <c r="AD2225" s="2">
        <v>0.38100000000000001</v>
      </c>
      <c r="AE2225">
        <v>13</v>
      </c>
      <c r="AF2225">
        <v>11</v>
      </c>
      <c r="AG2225" s="2">
        <v>0.84599999999999997</v>
      </c>
      <c r="AH2225">
        <v>34</v>
      </c>
      <c r="AI2225">
        <v>4</v>
      </c>
      <c r="AJ2225">
        <v>38</v>
      </c>
      <c r="AK2225">
        <v>16</v>
      </c>
      <c r="AL2225">
        <v>9</v>
      </c>
      <c r="AM2225">
        <v>10</v>
      </c>
      <c r="AN2225">
        <v>240</v>
      </c>
      <c r="AO2225">
        <v>23</v>
      </c>
      <c r="AP2225">
        <v>26</v>
      </c>
      <c r="AQ2225">
        <v>37</v>
      </c>
      <c r="AR2225">
        <v>25</v>
      </c>
      <c r="AS2225">
        <v>10</v>
      </c>
      <c r="AT2225">
        <v>6</v>
      </c>
      <c r="AU2225">
        <v>24</v>
      </c>
      <c r="AV2225">
        <v>48</v>
      </c>
      <c r="AW2225">
        <f t="shared" si="418"/>
        <v>4</v>
      </c>
      <c r="AX2225">
        <f t="shared" si="419"/>
        <v>52</v>
      </c>
      <c r="AY2225" t="s">
        <v>102</v>
      </c>
      <c r="AZ2225" s="1">
        <v>45979.833333333336</v>
      </c>
      <c r="BA2225" s="1">
        <v>45979</v>
      </c>
      <c r="BB2225">
        <v>11</v>
      </c>
      <c r="BC2225" t="s">
        <v>124</v>
      </c>
      <c r="BD2225">
        <v>2025</v>
      </c>
    </row>
    <row r="2226" spans="1:56" x14ac:dyDescent="0.25">
      <c r="A2226">
        <v>22500250</v>
      </c>
      <c r="B2226" t="s">
        <v>76</v>
      </c>
      <c r="C2226" t="s">
        <v>77</v>
      </c>
      <c r="D2226">
        <v>1610612738</v>
      </c>
      <c r="E2226" t="str">
        <f t="shared" si="408"/>
        <v>161061273822500250</v>
      </c>
      <c r="F2226" t="s">
        <v>117</v>
      </c>
      <c r="G2226" t="s">
        <v>118</v>
      </c>
      <c r="H2226">
        <v>1610612751</v>
      </c>
      <c r="I2226" s="4" t="str">
        <f t="shared" si="409"/>
        <v>161061275122500250</v>
      </c>
      <c r="J2226">
        <v>0</v>
      </c>
      <c r="K2226">
        <v>1</v>
      </c>
      <c r="L2226">
        <v>113</v>
      </c>
      <c r="M2226">
        <v>99</v>
      </c>
      <c r="N2226">
        <v>25</v>
      </c>
      <c r="O2226">
        <v>5</v>
      </c>
      <c r="P2226">
        <v>6</v>
      </c>
      <c r="Q2226" s="2">
        <f t="shared" si="410"/>
        <v>0.65363257751041182</v>
      </c>
      <c r="R2226" s="3">
        <f t="shared" si="411"/>
        <v>57.44</v>
      </c>
      <c r="S2226" s="3">
        <f t="shared" si="412"/>
        <v>68.88</v>
      </c>
      <c r="T2226" s="3">
        <f t="shared" si="413"/>
        <v>196.72701949860723</v>
      </c>
      <c r="U2226" s="3">
        <f t="shared" si="414"/>
        <v>143.72822299651568</v>
      </c>
      <c r="V2226" s="3">
        <f t="shared" si="415"/>
        <v>52.998796502091551</v>
      </c>
      <c r="W2226" s="2">
        <f t="shared" si="416"/>
        <v>1.3157894736842106</v>
      </c>
      <c r="X2226">
        <v>75</v>
      </c>
      <c r="Y2226">
        <v>37</v>
      </c>
      <c r="Z2226" s="2">
        <v>0.49299999999999999</v>
      </c>
      <c r="AA2226">
        <v>42</v>
      </c>
      <c r="AB2226">
        <v>19</v>
      </c>
      <c r="AC2226">
        <f t="shared" si="417"/>
        <v>57</v>
      </c>
      <c r="AD2226" s="2">
        <v>0.45200000000000001</v>
      </c>
      <c r="AE2226">
        <v>26</v>
      </c>
      <c r="AF2226">
        <v>20</v>
      </c>
      <c r="AG2226" s="2">
        <v>0.76900000000000002</v>
      </c>
      <c r="AH2226">
        <v>39</v>
      </c>
      <c r="AI2226">
        <v>10</v>
      </c>
      <c r="AJ2226">
        <v>49</v>
      </c>
      <c r="AK2226">
        <v>24</v>
      </c>
      <c r="AL2226">
        <v>19</v>
      </c>
      <c r="AM2226">
        <v>14</v>
      </c>
      <c r="AN2226">
        <v>240</v>
      </c>
      <c r="AO2226">
        <v>29</v>
      </c>
      <c r="AP2226">
        <v>33</v>
      </c>
      <c r="AQ2226">
        <v>27</v>
      </c>
      <c r="AR2226">
        <v>24</v>
      </c>
      <c r="AS2226">
        <v>16</v>
      </c>
      <c r="AT2226">
        <v>8</v>
      </c>
      <c r="AU2226">
        <v>15</v>
      </c>
      <c r="AV2226">
        <v>30</v>
      </c>
      <c r="AW2226">
        <f t="shared" si="418"/>
        <v>6</v>
      </c>
      <c r="AX2226">
        <f t="shared" si="419"/>
        <v>36</v>
      </c>
      <c r="AY2226" t="s">
        <v>102</v>
      </c>
      <c r="AZ2226" s="1">
        <v>45979.8125</v>
      </c>
      <c r="BA2226" s="1">
        <v>45979</v>
      </c>
      <c r="BB2226">
        <v>11</v>
      </c>
      <c r="BC2226" t="s">
        <v>124</v>
      </c>
      <c r="BD2226">
        <v>2025</v>
      </c>
    </row>
    <row r="2227" spans="1:56" x14ac:dyDescent="0.25">
      <c r="A2227">
        <v>22500250</v>
      </c>
      <c r="B2227" t="s">
        <v>117</v>
      </c>
      <c r="C2227" t="s">
        <v>118</v>
      </c>
      <c r="D2227">
        <v>1610612751</v>
      </c>
      <c r="E2227" t="str">
        <f t="shared" si="408"/>
        <v>161061275122500250</v>
      </c>
      <c r="F2227" t="s">
        <v>76</v>
      </c>
      <c r="G2227" t="s">
        <v>77</v>
      </c>
      <c r="H2227">
        <v>1610612738</v>
      </c>
      <c r="I2227" s="4" t="str">
        <f t="shared" si="409"/>
        <v>161061273822500250</v>
      </c>
      <c r="J2227">
        <v>1</v>
      </c>
      <c r="K2227">
        <v>0</v>
      </c>
      <c r="L2227">
        <v>99</v>
      </c>
      <c r="M2227">
        <v>113</v>
      </c>
      <c r="N2227">
        <v>25</v>
      </c>
      <c r="O2227">
        <v>2</v>
      </c>
      <c r="P2227">
        <v>12</v>
      </c>
      <c r="Q2227" s="2">
        <f t="shared" si="410"/>
        <v>0.52726885385598643</v>
      </c>
      <c r="R2227" s="3">
        <f t="shared" si="411"/>
        <v>68.88</v>
      </c>
      <c r="S2227" s="3">
        <f t="shared" si="412"/>
        <v>57.44</v>
      </c>
      <c r="T2227" s="3">
        <f t="shared" si="413"/>
        <v>143.72822299651568</v>
      </c>
      <c r="U2227" s="3">
        <f t="shared" si="414"/>
        <v>196.72701949860723</v>
      </c>
      <c r="V2227" s="3">
        <f t="shared" si="415"/>
        <v>-52.998796502091551</v>
      </c>
      <c r="W2227" s="2">
        <f t="shared" si="416"/>
        <v>1.9230769230769231</v>
      </c>
      <c r="X2227">
        <v>82</v>
      </c>
      <c r="Y2227">
        <v>33</v>
      </c>
      <c r="Z2227" s="2">
        <v>0.40200000000000002</v>
      </c>
      <c r="AA2227">
        <v>38</v>
      </c>
      <c r="AB2227">
        <v>14</v>
      </c>
      <c r="AC2227">
        <f t="shared" si="417"/>
        <v>42</v>
      </c>
      <c r="AD2227" s="2">
        <v>0.36799999999999999</v>
      </c>
      <c r="AE2227">
        <v>27</v>
      </c>
      <c r="AF2227">
        <v>19</v>
      </c>
      <c r="AG2227" s="2">
        <v>0.70399999999999996</v>
      </c>
      <c r="AH2227">
        <v>27</v>
      </c>
      <c r="AI2227">
        <v>12</v>
      </c>
      <c r="AJ2227">
        <v>39</v>
      </c>
      <c r="AK2227">
        <v>22</v>
      </c>
      <c r="AL2227">
        <v>13</v>
      </c>
      <c r="AM2227">
        <v>-14</v>
      </c>
      <c r="AN2227">
        <v>240</v>
      </c>
      <c r="AO2227">
        <v>29</v>
      </c>
      <c r="AP2227">
        <v>32</v>
      </c>
      <c r="AQ2227">
        <v>24</v>
      </c>
      <c r="AR2227">
        <v>14</v>
      </c>
      <c r="AS2227">
        <v>10</v>
      </c>
      <c r="AT2227">
        <v>24</v>
      </c>
      <c r="AU2227">
        <v>21</v>
      </c>
      <c r="AV2227">
        <v>36</v>
      </c>
      <c r="AW2227">
        <f t="shared" si="418"/>
        <v>2</v>
      </c>
      <c r="AX2227">
        <f t="shared" si="419"/>
        <v>38</v>
      </c>
      <c r="AY2227" t="s">
        <v>102</v>
      </c>
      <c r="AZ2227" s="1">
        <v>45979.8125</v>
      </c>
      <c r="BA2227" s="1">
        <v>45979</v>
      </c>
      <c r="BB2227">
        <v>11</v>
      </c>
      <c r="BC2227" t="s">
        <v>124</v>
      </c>
      <c r="BD2227">
        <v>2025</v>
      </c>
    </row>
    <row r="2228" spans="1:56" x14ac:dyDescent="0.25">
      <c r="A2228">
        <v>22500251</v>
      </c>
      <c r="B2228" t="s">
        <v>83</v>
      </c>
      <c r="C2228" t="s">
        <v>84</v>
      </c>
      <c r="D2228">
        <v>1610612737</v>
      </c>
      <c r="E2228" t="str">
        <f t="shared" si="408"/>
        <v>161061273722500251</v>
      </c>
      <c r="F2228" t="s">
        <v>64</v>
      </c>
      <c r="G2228" t="s">
        <v>65</v>
      </c>
      <c r="H2228">
        <v>1610612765</v>
      </c>
      <c r="I2228" s="4" t="str">
        <f t="shared" si="409"/>
        <v>161061276522500251</v>
      </c>
      <c r="J2228">
        <v>1</v>
      </c>
      <c r="K2228">
        <v>0</v>
      </c>
      <c r="L2228">
        <v>112</v>
      </c>
      <c r="M2228">
        <v>120</v>
      </c>
      <c r="N2228">
        <v>31</v>
      </c>
      <c r="O2228">
        <v>5</v>
      </c>
      <c r="P2228">
        <v>9</v>
      </c>
      <c r="Q2228" s="2">
        <f t="shared" si="410"/>
        <v>0.59829059829059827</v>
      </c>
      <c r="R2228" s="3">
        <f t="shared" si="411"/>
        <v>65.599999999999994</v>
      </c>
      <c r="S2228" s="3">
        <f t="shared" si="412"/>
        <v>74.56</v>
      </c>
      <c r="T2228" s="3">
        <f t="shared" si="413"/>
        <v>170.73170731707319</v>
      </c>
      <c r="U2228" s="3">
        <f t="shared" si="414"/>
        <v>160.94420600858368</v>
      </c>
      <c r="V2228" s="3">
        <f t="shared" si="415"/>
        <v>9.7875013084895102</v>
      </c>
      <c r="W2228" s="2">
        <f t="shared" si="416"/>
        <v>1.8235294117647058</v>
      </c>
      <c r="X2228">
        <v>87</v>
      </c>
      <c r="Y2228">
        <v>42</v>
      </c>
      <c r="Z2228" s="2">
        <v>0.48299999999999998</v>
      </c>
      <c r="AA2228">
        <v>44</v>
      </c>
      <c r="AB2228">
        <v>15</v>
      </c>
      <c r="AC2228">
        <f t="shared" si="417"/>
        <v>45</v>
      </c>
      <c r="AD2228" s="2">
        <v>0.34100000000000003</v>
      </c>
      <c r="AE2228">
        <v>15</v>
      </c>
      <c r="AF2228">
        <v>13</v>
      </c>
      <c r="AG2228" s="2">
        <v>0.86699999999999999</v>
      </c>
      <c r="AH2228">
        <v>24</v>
      </c>
      <c r="AI2228">
        <v>11</v>
      </c>
      <c r="AJ2228">
        <v>35</v>
      </c>
      <c r="AK2228">
        <v>24</v>
      </c>
      <c r="AL2228">
        <v>17</v>
      </c>
      <c r="AM2228">
        <v>-8</v>
      </c>
      <c r="AN2228">
        <v>240</v>
      </c>
      <c r="AO2228">
        <v>30</v>
      </c>
      <c r="AP2228">
        <v>24</v>
      </c>
      <c r="AQ2228">
        <v>28</v>
      </c>
      <c r="AR2228">
        <v>30</v>
      </c>
      <c r="AS2228">
        <v>0</v>
      </c>
      <c r="AT2228">
        <v>6</v>
      </c>
      <c r="AU2228">
        <v>15</v>
      </c>
      <c r="AV2228">
        <v>50</v>
      </c>
      <c r="AW2228">
        <f t="shared" si="418"/>
        <v>4</v>
      </c>
      <c r="AX2228">
        <f t="shared" si="419"/>
        <v>54</v>
      </c>
      <c r="AY2228" t="s">
        <v>102</v>
      </c>
      <c r="AZ2228" s="1">
        <v>45979.8125</v>
      </c>
      <c r="BA2228" s="1">
        <v>45979</v>
      </c>
      <c r="BB2228">
        <v>11</v>
      </c>
      <c r="BC2228" t="s">
        <v>124</v>
      </c>
      <c r="BD2228">
        <v>2025</v>
      </c>
    </row>
    <row r="2229" spans="1:56" x14ac:dyDescent="0.25">
      <c r="A2229">
        <v>22500251</v>
      </c>
      <c r="B2229" t="s">
        <v>64</v>
      </c>
      <c r="C2229" t="s">
        <v>65</v>
      </c>
      <c r="D2229">
        <v>1610612765</v>
      </c>
      <c r="E2229" t="str">
        <f t="shared" si="408"/>
        <v>161061276522500251</v>
      </c>
      <c r="F2229" t="s">
        <v>83</v>
      </c>
      <c r="G2229" t="s">
        <v>84</v>
      </c>
      <c r="H2229">
        <v>1610612737</v>
      </c>
      <c r="I2229" s="4" t="str">
        <f t="shared" si="409"/>
        <v>161061273722500251</v>
      </c>
      <c r="J2229">
        <v>0</v>
      </c>
      <c r="K2229">
        <v>1</v>
      </c>
      <c r="L2229">
        <v>120</v>
      </c>
      <c r="M2229">
        <v>112</v>
      </c>
      <c r="N2229">
        <v>28</v>
      </c>
      <c r="O2229">
        <v>4</v>
      </c>
      <c r="P2229">
        <v>12</v>
      </c>
      <c r="Q2229" s="2">
        <f t="shared" si="410"/>
        <v>0.64129970072680631</v>
      </c>
      <c r="R2229" s="3">
        <f t="shared" si="411"/>
        <v>74.56</v>
      </c>
      <c r="S2229" s="3">
        <f t="shared" si="412"/>
        <v>65.599999999999994</v>
      </c>
      <c r="T2229" s="3">
        <f t="shared" si="413"/>
        <v>160.94420600858368</v>
      </c>
      <c r="U2229" s="3">
        <f t="shared" si="414"/>
        <v>170.73170731707319</v>
      </c>
      <c r="V2229" s="3">
        <f t="shared" si="415"/>
        <v>-9.7875013084895102</v>
      </c>
      <c r="W2229" s="2">
        <f t="shared" si="416"/>
        <v>2.3333333333333335</v>
      </c>
      <c r="X2229">
        <v>83</v>
      </c>
      <c r="Y2229">
        <v>45</v>
      </c>
      <c r="Z2229" s="2">
        <v>0.54200000000000004</v>
      </c>
      <c r="AA2229">
        <v>31</v>
      </c>
      <c r="AB2229">
        <v>10</v>
      </c>
      <c r="AC2229">
        <f t="shared" si="417"/>
        <v>30</v>
      </c>
      <c r="AD2229" s="2">
        <v>0.32300000000000001</v>
      </c>
      <c r="AE2229">
        <v>24</v>
      </c>
      <c r="AF2229">
        <v>20</v>
      </c>
      <c r="AG2229" s="2">
        <v>0.83299999999999996</v>
      </c>
      <c r="AH2229">
        <v>32</v>
      </c>
      <c r="AI2229">
        <v>7</v>
      </c>
      <c r="AJ2229">
        <v>39</v>
      </c>
      <c r="AK2229">
        <v>16</v>
      </c>
      <c r="AL2229">
        <v>12</v>
      </c>
      <c r="AM2229">
        <v>8</v>
      </c>
      <c r="AN2229">
        <v>240</v>
      </c>
      <c r="AO2229">
        <v>35</v>
      </c>
      <c r="AP2229">
        <v>32</v>
      </c>
      <c r="AQ2229">
        <v>27</v>
      </c>
      <c r="AR2229">
        <v>26</v>
      </c>
      <c r="AS2229">
        <v>19</v>
      </c>
      <c r="AT2229">
        <v>17</v>
      </c>
      <c r="AU2229">
        <v>30</v>
      </c>
      <c r="AV2229">
        <v>66</v>
      </c>
      <c r="AW2229">
        <f t="shared" si="418"/>
        <v>4</v>
      </c>
      <c r="AX2229">
        <f t="shared" si="419"/>
        <v>70</v>
      </c>
      <c r="AY2229" t="s">
        <v>102</v>
      </c>
      <c r="AZ2229" s="1">
        <v>45979.8125</v>
      </c>
      <c r="BA2229" s="1">
        <v>45979</v>
      </c>
      <c r="BB2229">
        <v>11</v>
      </c>
      <c r="BC2229" t="s">
        <v>124</v>
      </c>
      <c r="BD2229">
        <v>2025</v>
      </c>
    </row>
    <row r="2230" spans="1:56" x14ac:dyDescent="0.25">
      <c r="A2230">
        <v>22500249</v>
      </c>
      <c r="B2230" t="s">
        <v>89</v>
      </c>
      <c r="C2230" t="s">
        <v>90</v>
      </c>
      <c r="D2230">
        <v>1610612744</v>
      </c>
      <c r="E2230" t="str">
        <f t="shared" si="408"/>
        <v>161061274422500249</v>
      </c>
      <c r="F2230" t="s">
        <v>74</v>
      </c>
      <c r="G2230" t="s">
        <v>75</v>
      </c>
      <c r="H2230">
        <v>1610612753</v>
      </c>
      <c r="I2230" s="4" t="str">
        <f t="shared" si="409"/>
        <v>161061275322500249</v>
      </c>
      <c r="J2230">
        <v>0</v>
      </c>
      <c r="K2230">
        <v>0</v>
      </c>
      <c r="L2230">
        <v>113</v>
      </c>
      <c r="M2230">
        <v>121</v>
      </c>
      <c r="N2230">
        <v>26</v>
      </c>
      <c r="O2230">
        <v>3</v>
      </c>
      <c r="P2230">
        <v>11</v>
      </c>
      <c r="Q2230" s="2">
        <f t="shared" si="410"/>
        <v>0.62555358724534993</v>
      </c>
      <c r="R2230" s="3">
        <f t="shared" si="411"/>
        <v>66.319999999999993</v>
      </c>
      <c r="S2230" s="3">
        <f t="shared" si="412"/>
        <v>73.760000000000005</v>
      </c>
      <c r="T2230" s="3">
        <f t="shared" si="413"/>
        <v>170.38600723763574</v>
      </c>
      <c r="U2230" s="3">
        <f t="shared" si="414"/>
        <v>164.04555314533621</v>
      </c>
      <c r="V2230" s="3">
        <f t="shared" si="415"/>
        <v>6.3404540922995238</v>
      </c>
      <c r="W2230" s="2">
        <f t="shared" si="416"/>
        <v>1.4444444444444444</v>
      </c>
      <c r="X2230">
        <v>78</v>
      </c>
      <c r="Y2230">
        <v>39</v>
      </c>
      <c r="Z2230" s="2">
        <v>0.5</v>
      </c>
      <c r="AA2230">
        <v>36</v>
      </c>
      <c r="AB2230">
        <v>13</v>
      </c>
      <c r="AC2230">
        <f t="shared" si="417"/>
        <v>39</v>
      </c>
      <c r="AD2230" s="2">
        <v>0.36099999999999999</v>
      </c>
      <c r="AE2230">
        <v>28</v>
      </c>
      <c r="AF2230">
        <v>22</v>
      </c>
      <c r="AG2230" s="2">
        <v>0.78600000000000003</v>
      </c>
      <c r="AH2230">
        <v>30</v>
      </c>
      <c r="AI2230">
        <v>6</v>
      </c>
      <c r="AJ2230">
        <v>36</v>
      </c>
      <c r="AK2230">
        <v>18</v>
      </c>
      <c r="AL2230">
        <v>18</v>
      </c>
      <c r="AM2230">
        <v>-8</v>
      </c>
      <c r="AN2230">
        <v>240</v>
      </c>
      <c r="AO2230">
        <v>32</v>
      </c>
      <c r="AP2230">
        <v>28</v>
      </c>
      <c r="AQ2230">
        <v>25</v>
      </c>
      <c r="AR2230">
        <v>28</v>
      </c>
      <c r="AS2230">
        <v>4</v>
      </c>
      <c r="AT2230">
        <v>16</v>
      </c>
      <c r="AU2230">
        <v>16</v>
      </c>
      <c r="AV2230">
        <v>46</v>
      </c>
      <c r="AW2230">
        <f t="shared" si="418"/>
        <v>6</v>
      </c>
      <c r="AX2230">
        <f t="shared" si="419"/>
        <v>52</v>
      </c>
      <c r="AY2230" t="s">
        <v>102</v>
      </c>
      <c r="AZ2230" s="1">
        <v>45979.791666666664</v>
      </c>
      <c r="BA2230" s="1">
        <v>45979</v>
      </c>
      <c r="BB2230">
        <v>11</v>
      </c>
      <c r="BC2230" t="s">
        <v>124</v>
      </c>
      <c r="BD2230">
        <v>2025</v>
      </c>
    </row>
    <row r="2231" spans="1:56" x14ac:dyDescent="0.25">
      <c r="A2231">
        <v>22500249</v>
      </c>
      <c r="B2231" t="s">
        <v>74</v>
      </c>
      <c r="C2231" t="s">
        <v>75</v>
      </c>
      <c r="D2231">
        <v>1610612753</v>
      </c>
      <c r="E2231" t="str">
        <f t="shared" si="408"/>
        <v>161061275322500249</v>
      </c>
      <c r="F2231" t="s">
        <v>89</v>
      </c>
      <c r="G2231" t="s">
        <v>90</v>
      </c>
      <c r="H2231">
        <v>1610612744</v>
      </c>
      <c r="I2231" s="4" t="str">
        <f t="shared" si="409"/>
        <v>161061274422500249</v>
      </c>
      <c r="J2231">
        <v>1</v>
      </c>
      <c r="K2231">
        <v>1</v>
      </c>
      <c r="L2231">
        <v>121</v>
      </c>
      <c r="M2231">
        <v>113</v>
      </c>
      <c r="N2231">
        <v>28</v>
      </c>
      <c r="O2231">
        <v>3</v>
      </c>
      <c r="P2231">
        <v>14</v>
      </c>
      <c r="Q2231" s="2">
        <f t="shared" si="410"/>
        <v>0.61886252045826506</v>
      </c>
      <c r="R2231" s="3">
        <f t="shared" si="411"/>
        <v>73.760000000000005</v>
      </c>
      <c r="S2231" s="3">
        <f t="shared" si="412"/>
        <v>66.319999999999993</v>
      </c>
      <c r="T2231" s="3">
        <f t="shared" si="413"/>
        <v>164.04555314533621</v>
      </c>
      <c r="U2231" s="3">
        <f t="shared" si="414"/>
        <v>170.38600723763574</v>
      </c>
      <c r="V2231" s="3">
        <f t="shared" si="415"/>
        <v>-6.3404540922995238</v>
      </c>
      <c r="W2231" s="2">
        <f t="shared" si="416"/>
        <v>2</v>
      </c>
      <c r="X2231">
        <v>85</v>
      </c>
      <c r="Y2231">
        <v>43</v>
      </c>
      <c r="Z2231" s="2">
        <v>0.50600000000000001</v>
      </c>
      <c r="AA2231">
        <v>32</v>
      </c>
      <c r="AB2231">
        <v>8</v>
      </c>
      <c r="AC2231">
        <f t="shared" si="417"/>
        <v>24</v>
      </c>
      <c r="AD2231" s="2">
        <v>0.25</v>
      </c>
      <c r="AE2231">
        <v>29</v>
      </c>
      <c r="AF2231">
        <v>27</v>
      </c>
      <c r="AG2231" s="2">
        <v>0.93100000000000005</v>
      </c>
      <c r="AH2231">
        <v>33</v>
      </c>
      <c r="AI2231">
        <v>10</v>
      </c>
      <c r="AJ2231">
        <v>43</v>
      </c>
      <c r="AK2231">
        <v>20</v>
      </c>
      <c r="AL2231">
        <v>14</v>
      </c>
      <c r="AM2231">
        <v>8</v>
      </c>
      <c r="AN2231">
        <v>240</v>
      </c>
      <c r="AO2231">
        <v>36</v>
      </c>
      <c r="AP2231">
        <v>31</v>
      </c>
      <c r="AQ2231">
        <v>26</v>
      </c>
      <c r="AR2231">
        <v>28</v>
      </c>
      <c r="AS2231">
        <v>15</v>
      </c>
      <c r="AT2231">
        <v>28</v>
      </c>
      <c r="AU2231">
        <v>21</v>
      </c>
      <c r="AV2231">
        <v>64</v>
      </c>
      <c r="AW2231">
        <f t="shared" si="418"/>
        <v>6</v>
      </c>
      <c r="AX2231">
        <f t="shared" si="419"/>
        <v>70</v>
      </c>
      <c r="AY2231" t="s">
        <v>102</v>
      </c>
      <c r="AZ2231" s="1">
        <v>45979.791666666664</v>
      </c>
      <c r="BA2231" s="1">
        <v>45979</v>
      </c>
      <c r="BB2231">
        <v>11</v>
      </c>
      <c r="BC2231" t="s">
        <v>124</v>
      </c>
      <c r="BD2231">
        <v>2025</v>
      </c>
    </row>
    <row r="2232" spans="1:56" x14ac:dyDescent="0.25">
      <c r="A2232">
        <v>22500248</v>
      </c>
      <c r="B2232" t="s">
        <v>80</v>
      </c>
      <c r="C2232" t="s">
        <v>81</v>
      </c>
      <c r="D2232">
        <v>1610612743</v>
      </c>
      <c r="E2232" t="str">
        <f t="shared" si="408"/>
        <v>161061274322500248</v>
      </c>
      <c r="F2232" t="s">
        <v>100</v>
      </c>
      <c r="G2232" t="s">
        <v>101</v>
      </c>
      <c r="H2232">
        <v>1610612741</v>
      </c>
      <c r="I2232" s="4" t="str">
        <f t="shared" si="409"/>
        <v>161061274122500248</v>
      </c>
      <c r="J2232">
        <v>1</v>
      </c>
      <c r="K2232">
        <v>0</v>
      </c>
      <c r="L2232">
        <v>127</v>
      </c>
      <c r="M2232">
        <v>130</v>
      </c>
      <c r="N2232">
        <v>21</v>
      </c>
      <c r="O2232">
        <v>5</v>
      </c>
      <c r="P2232">
        <v>6</v>
      </c>
      <c r="Q2232" s="2">
        <f t="shared" si="410"/>
        <v>0.58796296296296291</v>
      </c>
      <c r="R2232" s="3">
        <f t="shared" si="411"/>
        <v>87</v>
      </c>
      <c r="S2232" s="3">
        <f t="shared" si="412"/>
        <v>88.36</v>
      </c>
      <c r="T2232" s="3">
        <f t="shared" si="413"/>
        <v>145.97701149425288</v>
      </c>
      <c r="U2232" s="3">
        <f t="shared" si="414"/>
        <v>147.12539610683569</v>
      </c>
      <c r="V2232" s="3">
        <f t="shared" si="415"/>
        <v>-1.1483846125828165</v>
      </c>
      <c r="W2232" s="2">
        <f t="shared" si="416"/>
        <v>2.625</v>
      </c>
      <c r="X2232">
        <v>97</v>
      </c>
      <c r="Y2232">
        <v>46</v>
      </c>
      <c r="Z2232" s="2">
        <v>0.47399999999999998</v>
      </c>
      <c r="AA2232">
        <v>36</v>
      </c>
      <c r="AB2232">
        <v>14</v>
      </c>
      <c r="AC2232">
        <f t="shared" si="417"/>
        <v>42</v>
      </c>
      <c r="AD2232" s="2">
        <v>0.38900000000000001</v>
      </c>
      <c r="AE2232">
        <v>25</v>
      </c>
      <c r="AF2232">
        <v>21</v>
      </c>
      <c r="AG2232" s="2">
        <v>0.84</v>
      </c>
      <c r="AH2232">
        <v>40</v>
      </c>
      <c r="AI2232">
        <v>13</v>
      </c>
      <c r="AJ2232">
        <v>53</v>
      </c>
      <c r="AK2232">
        <v>14</v>
      </c>
      <c r="AL2232">
        <v>8</v>
      </c>
      <c r="AM2232">
        <v>-3</v>
      </c>
      <c r="AN2232">
        <v>240</v>
      </c>
      <c r="AO2232">
        <v>28</v>
      </c>
      <c r="AP2232">
        <v>36</v>
      </c>
      <c r="AQ2232">
        <v>29</v>
      </c>
      <c r="AR2232">
        <v>34</v>
      </c>
      <c r="AS2232">
        <v>8</v>
      </c>
      <c r="AT2232">
        <v>14</v>
      </c>
      <c r="AU2232">
        <v>6</v>
      </c>
      <c r="AV2232">
        <v>48</v>
      </c>
      <c r="AW2232">
        <f t="shared" si="418"/>
        <v>16</v>
      </c>
      <c r="AX2232">
        <f t="shared" si="419"/>
        <v>64</v>
      </c>
      <c r="AY2232" t="s">
        <v>102</v>
      </c>
      <c r="AZ2232" s="1">
        <v>45978.875</v>
      </c>
      <c r="BA2232" s="1">
        <v>45978</v>
      </c>
      <c r="BB2232">
        <v>11</v>
      </c>
      <c r="BC2232" t="s">
        <v>124</v>
      </c>
      <c r="BD2232">
        <v>2025</v>
      </c>
    </row>
    <row r="2233" spans="1:56" x14ac:dyDescent="0.25">
      <c r="A2233">
        <v>22500248</v>
      </c>
      <c r="B2233" t="s">
        <v>100</v>
      </c>
      <c r="C2233" t="s">
        <v>101</v>
      </c>
      <c r="D2233">
        <v>1610612741</v>
      </c>
      <c r="E2233" t="str">
        <f t="shared" si="408"/>
        <v>161061274122500248</v>
      </c>
      <c r="F2233" t="s">
        <v>80</v>
      </c>
      <c r="G2233" t="s">
        <v>81</v>
      </c>
      <c r="H2233">
        <v>1610612743</v>
      </c>
      <c r="I2233" s="4" t="str">
        <f t="shared" si="409"/>
        <v>161061274322500248</v>
      </c>
      <c r="J2233">
        <v>0</v>
      </c>
      <c r="K2233">
        <v>1</v>
      </c>
      <c r="L2233">
        <v>130</v>
      </c>
      <c r="M2233">
        <v>127</v>
      </c>
      <c r="N2233">
        <v>31</v>
      </c>
      <c r="O2233">
        <v>4</v>
      </c>
      <c r="P2233">
        <v>5</v>
      </c>
      <c r="Q2233" s="2">
        <f t="shared" si="410"/>
        <v>0.58898151504168172</v>
      </c>
      <c r="R2233" s="3">
        <f t="shared" si="411"/>
        <v>88.36</v>
      </c>
      <c r="S2233" s="3">
        <f t="shared" si="412"/>
        <v>87</v>
      </c>
      <c r="T2233" s="3">
        <f t="shared" si="413"/>
        <v>147.12539610683569</v>
      </c>
      <c r="U2233" s="3">
        <f t="shared" si="414"/>
        <v>145.97701149425288</v>
      </c>
      <c r="V2233" s="3">
        <f t="shared" si="415"/>
        <v>1.1483846125828165</v>
      </c>
      <c r="W2233" s="2">
        <f t="shared" si="416"/>
        <v>3.4444444444444446</v>
      </c>
      <c r="X2233">
        <v>102</v>
      </c>
      <c r="Y2233">
        <v>48</v>
      </c>
      <c r="Z2233" s="2">
        <v>0.47099999999999997</v>
      </c>
      <c r="AA2233">
        <v>53</v>
      </c>
      <c r="AB2233">
        <v>19</v>
      </c>
      <c r="AC2233">
        <f t="shared" si="417"/>
        <v>57</v>
      </c>
      <c r="AD2233" s="2">
        <v>0.35799999999999998</v>
      </c>
      <c r="AE2233">
        <v>19</v>
      </c>
      <c r="AF2233">
        <v>15</v>
      </c>
      <c r="AG2233" s="2">
        <v>0.78900000000000003</v>
      </c>
      <c r="AH2233">
        <v>40</v>
      </c>
      <c r="AI2233">
        <v>13</v>
      </c>
      <c r="AJ2233">
        <v>53</v>
      </c>
      <c r="AK2233">
        <v>18</v>
      </c>
      <c r="AL2233">
        <v>9</v>
      </c>
      <c r="AM2233">
        <v>3</v>
      </c>
      <c r="AN2233">
        <v>240</v>
      </c>
      <c r="AO2233">
        <v>30</v>
      </c>
      <c r="AP2233">
        <v>33</v>
      </c>
      <c r="AQ2233">
        <v>40</v>
      </c>
      <c r="AR2233">
        <v>27</v>
      </c>
      <c r="AS2233">
        <v>18</v>
      </c>
      <c r="AT2233">
        <v>23</v>
      </c>
      <c r="AU2233">
        <v>15</v>
      </c>
      <c r="AV2233">
        <v>50</v>
      </c>
      <c r="AW2233">
        <f t="shared" si="418"/>
        <v>8</v>
      </c>
      <c r="AX2233">
        <f t="shared" si="419"/>
        <v>58</v>
      </c>
      <c r="AY2233" t="s">
        <v>102</v>
      </c>
      <c r="AZ2233" s="1">
        <v>45978.875</v>
      </c>
      <c r="BA2233" s="1">
        <v>45978</v>
      </c>
      <c r="BB2233">
        <v>11</v>
      </c>
      <c r="BC2233" t="s">
        <v>124</v>
      </c>
      <c r="BD2233">
        <v>2025</v>
      </c>
    </row>
    <row r="2234" spans="1:56" x14ac:dyDescent="0.25">
      <c r="A2234">
        <v>22500246</v>
      </c>
      <c r="B2234" t="s">
        <v>98</v>
      </c>
      <c r="C2234" t="s">
        <v>99</v>
      </c>
      <c r="D2234">
        <v>1610612742</v>
      </c>
      <c r="E2234" t="str">
        <f t="shared" si="408"/>
        <v>161061274222500246</v>
      </c>
      <c r="F2234" t="s">
        <v>66</v>
      </c>
      <c r="G2234" t="s">
        <v>67</v>
      </c>
      <c r="H2234">
        <v>1610612750</v>
      </c>
      <c r="I2234" s="4" t="str">
        <f t="shared" si="409"/>
        <v>161061275022500246</v>
      </c>
      <c r="J2234">
        <v>0</v>
      </c>
      <c r="K2234">
        <v>0</v>
      </c>
      <c r="L2234">
        <v>96</v>
      </c>
      <c r="M2234">
        <v>120</v>
      </c>
      <c r="N2234">
        <v>13</v>
      </c>
      <c r="O2234">
        <v>4</v>
      </c>
      <c r="P2234">
        <v>7</v>
      </c>
      <c r="Q2234" s="2">
        <f t="shared" si="410"/>
        <v>0.48661800486618007</v>
      </c>
      <c r="R2234" s="3">
        <f t="shared" si="411"/>
        <v>68.64</v>
      </c>
      <c r="S2234" s="3">
        <f t="shared" si="412"/>
        <v>78</v>
      </c>
      <c r="T2234" s="3">
        <f t="shared" si="413"/>
        <v>139.86013986013987</v>
      </c>
      <c r="U2234" s="3">
        <f t="shared" si="414"/>
        <v>153.84615384615387</v>
      </c>
      <c r="V2234" s="3">
        <f t="shared" si="415"/>
        <v>-13.986013986014001</v>
      </c>
      <c r="W2234" s="2">
        <f t="shared" si="416"/>
        <v>0.65</v>
      </c>
      <c r="X2234">
        <v>85</v>
      </c>
      <c r="Y2234">
        <v>34</v>
      </c>
      <c r="Z2234" s="2">
        <v>0.4</v>
      </c>
      <c r="AA2234">
        <v>30</v>
      </c>
      <c r="AB2234">
        <v>9</v>
      </c>
      <c r="AC2234">
        <f t="shared" si="417"/>
        <v>27</v>
      </c>
      <c r="AD2234" s="2">
        <v>0.3</v>
      </c>
      <c r="AE2234">
        <v>31</v>
      </c>
      <c r="AF2234">
        <v>19</v>
      </c>
      <c r="AG2234" s="2">
        <v>0.61299999999999999</v>
      </c>
      <c r="AH2234">
        <v>33</v>
      </c>
      <c r="AI2234">
        <v>10</v>
      </c>
      <c r="AJ2234">
        <v>43</v>
      </c>
      <c r="AK2234">
        <v>22</v>
      </c>
      <c r="AL2234">
        <v>20</v>
      </c>
      <c r="AM2234">
        <v>-24</v>
      </c>
      <c r="AN2234">
        <v>240</v>
      </c>
      <c r="AO2234">
        <v>21</v>
      </c>
      <c r="AP2234">
        <v>23</v>
      </c>
      <c r="AQ2234">
        <v>22</v>
      </c>
      <c r="AR2234">
        <v>30</v>
      </c>
      <c r="AS2234">
        <v>3</v>
      </c>
      <c r="AT2234">
        <v>10</v>
      </c>
      <c r="AU2234">
        <v>16</v>
      </c>
      <c r="AV2234">
        <v>42</v>
      </c>
      <c r="AW2234">
        <f t="shared" si="418"/>
        <v>8</v>
      </c>
      <c r="AX2234">
        <f t="shared" si="419"/>
        <v>50</v>
      </c>
      <c r="AY2234" t="s">
        <v>102</v>
      </c>
      <c r="AZ2234" s="1">
        <v>45978.833333333336</v>
      </c>
      <c r="BA2234" s="1">
        <v>45978</v>
      </c>
      <c r="BB2234">
        <v>11</v>
      </c>
      <c r="BC2234" t="s">
        <v>124</v>
      </c>
      <c r="BD2234">
        <v>2025</v>
      </c>
    </row>
    <row r="2235" spans="1:56" x14ac:dyDescent="0.25">
      <c r="A2235">
        <v>22500246</v>
      </c>
      <c r="B2235" t="s">
        <v>66</v>
      </c>
      <c r="C2235" t="s">
        <v>67</v>
      </c>
      <c r="D2235">
        <v>1610612750</v>
      </c>
      <c r="E2235" t="str">
        <f t="shared" si="408"/>
        <v>161061275022500246</v>
      </c>
      <c r="F2235" t="s">
        <v>98</v>
      </c>
      <c r="G2235" t="s">
        <v>99</v>
      </c>
      <c r="H2235">
        <v>1610612742</v>
      </c>
      <c r="I2235" s="4" t="str">
        <f t="shared" si="409"/>
        <v>161061274222500246</v>
      </c>
      <c r="J2235">
        <v>1</v>
      </c>
      <c r="K2235">
        <v>1</v>
      </c>
      <c r="L2235">
        <v>120</v>
      </c>
      <c r="M2235">
        <v>96</v>
      </c>
      <c r="N2235">
        <v>27</v>
      </c>
      <c r="O2235">
        <v>5</v>
      </c>
      <c r="P2235">
        <v>16</v>
      </c>
      <c r="Q2235" s="2">
        <f t="shared" si="410"/>
        <v>0.55555555555555558</v>
      </c>
      <c r="R2235" s="3">
        <f t="shared" si="411"/>
        <v>78</v>
      </c>
      <c r="S2235" s="3">
        <f t="shared" si="412"/>
        <v>68.64</v>
      </c>
      <c r="T2235" s="3">
        <f t="shared" si="413"/>
        <v>153.84615384615387</v>
      </c>
      <c r="U2235" s="3">
        <f t="shared" si="414"/>
        <v>139.86013986013987</v>
      </c>
      <c r="V2235" s="3">
        <f t="shared" si="415"/>
        <v>13.986013986014001</v>
      </c>
      <c r="W2235" s="2">
        <f t="shared" si="416"/>
        <v>1.6875</v>
      </c>
      <c r="X2235">
        <v>97</v>
      </c>
      <c r="Y2235">
        <v>44</v>
      </c>
      <c r="Z2235" s="2">
        <v>0.45400000000000001</v>
      </c>
      <c r="AA2235">
        <v>44</v>
      </c>
      <c r="AB2235">
        <v>14</v>
      </c>
      <c r="AC2235">
        <f t="shared" si="417"/>
        <v>42</v>
      </c>
      <c r="AD2235" s="2">
        <v>0.318</v>
      </c>
      <c r="AE2235">
        <v>25</v>
      </c>
      <c r="AF2235">
        <v>18</v>
      </c>
      <c r="AG2235" s="2">
        <v>0.72</v>
      </c>
      <c r="AH2235">
        <v>45</v>
      </c>
      <c r="AI2235">
        <v>14</v>
      </c>
      <c r="AJ2235">
        <v>59</v>
      </c>
      <c r="AK2235">
        <v>24</v>
      </c>
      <c r="AL2235">
        <v>16</v>
      </c>
      <c r="AM2235">
        <v>24</v>
      </c>
      <c r="AN2235">
        <v>240</v>
      </c>
      <c r="AO2235">
        <v>34</v>
      </c>
      <c r="AP2235">
        <v>27</v>
      </c>
      <c r="AQ2235">
        <v>37</v>
      </c>
      <c r="AR2235">
        <v>22</v>
      </c>
      <c r="AS2235">
        <v>33</v>
      </c>
      <c r="AT2235">
        <v>21</v>
      </c>
      <c r="AU2235">
        <v>26</v>
      </c>
      <c r="AV2235">
        <v>56</v>
      </c>
      <c r="AW2235">
        <f t="shared" si="418"/>
        <v>4</v>
      </c>
      <c r="AX2235">
        <f t="shared" si="419"/>
        <v>60</v>
      </c>
      <c r="AY2235" t="s">
        <v>102</v>
      </c>
      <c r="AZ2235" s="1">
        <v>45978.833333333336</v>
      </c>
      <c r="BA2235" s="1">
        <v>45978</v>
      </c>
      <c r="BB2235">
        <v>11</v>
      </c>
      <c r="BC2235" t="s">
        <v>124</v>
      </c>
      <c r="BD2235">
        <v>2025</v>
      </c>
    </row>
    <row r="2236" spans="1:56" x14ac:dyDescent="0.25">
      <c r="A2236">
        <v>22500247</v>
      </c>
      <c r="B2236" t="s">
        <v>59</v>
      </c>
      <c r="C2236" t="s">
        <v>60</v>
      </c>
      <c r="D2236">
        <v>1610612760</v>
      </c>
      <c r="E2236" t="str">
        <f t="shared" si="408"/>
        <v>161061276022500247</v>
      </c>
      <c r="F2236" t="s">
        <v>105</v>
      </c>
      <c r="G2236" t="s">
        <v>106</v>
      </c>
      <c r="H2236">
        <v>1610612740</v>
      </c>
      <c r="I2236" s="4" t="str">
        <f t="shared" si="409"/>
        <v>161061274022500247</v>
      </c>
      <c r="J2236">
        <v>0</v>
      </c>
      <c r="K2236">
        <v>1</v>
      </c>
      <c r="L2236">
        <v>126</v>
      </c>
      <c r="M2236">
        <v>109</v>
      </c>
      <c r="N2236">
        <v>30</v>
      </c>
      <c r="O2236">
        <v>6</v>
      </c>
      <c r="P2236">
        <v>12</v>
      </c>
      <c r="Q2236" s="2">
        <f t="shared" si="410"/>
        <v>0.63431333064840922</v>
      </c>
      <c r="R2236" s="3">
        <f t="shared" si="411"/>
        <v>70.319999999999993</v>
      </c>
      <c r="S2236" s="3">
        <f t="shared" si="412"/>
        <v>60.599999999999994</v>
      </c>
      <c r="T2236" s="3">
        <f t="shared" si="413"/>
        <v>179.18088737201367</v>
      </c>
      <c r="U2236" s="3">
        <f t="shared" si="414"/>
        <v>179.86798679867988</v>
      </c>
      <c r="V2236" s="3">
        <f t="shared" si="415"/>
        <v>-0.68709942666620805</v>
      </c>
      <c r="W2236" s="2">
        <f t="shared" si="416"/>
        <v>1.875</v>
      </c>
      <c r="X2236">
        <v>87</v>
      </c>
      <c r="Y2236">
        <v>43</v>
      </c>
      <c r="Z2236" s="2">
        <v>0.49399999999999999</v>
      </c>
      <c r="AA2236">
        <v>42</v>
      </c>
      <c r="AB2236">
        <v>17</v>
      </c>
      <c r="AC2236">
        <f t="shared" si="417"/>
        <v>51</v>
      </c>
      <c r="AD2236" s="2">
        <v>0.40500000000000003</v>
      </c>
      <c r="AE2236">
        <v>28</v>
      </c>
      <c r="AF2236">
        <v>23</v>
      </c>
      <c r="AG2236" s="2">
        <v>0.82099999999999995</v>
      </c>
      <c r="AH2236">
        <v>25</v>
      </c>
      <c r="AI2236">
        <v>13</v>
      </c>
      <c r="AJ2236">
        <v>38</v>
      </c>
      <c r="AK2236">
        <v>20</v>
      </c>
      <c r="AL2236">
        <v>16</v>
      </c>
      <c r="AM2236">
        <v>17</v>
      </c>
      <c r="AN2236">
        <v>240</v>
      </c>
      <c r="AO2236">
        <v>49</v>
      </c>
      <c r="AP2236">
        <v>20</v>
      </c>
      <c r="AQ2236">
        <v>36</v>
      </c>
      <c r="AR2236">
        <v>21</v>
      </c>
      <c r="AS2236">
        <v>30</v>
      </c>
      <c r="AT2236">
        <v>9</v>
      </c>
      <c r="AU2236">
        <v>31</v>
      </c>
      <c r="AV2236">
        <v>52</v>
      </c>
      <c r="AW2236">
        <f t="shared" si="418"/>
        <v>0</v>
      </c>
      <c r="AX2236">
        <f t="shared" si="419"/>
        <v>52</v>
      </c>
      <c r="AY2236" t="s">
        <v>102</v>
      </c>
      <c r="AZ2236" s="1">
        <v>45978.833333333336</v>
      </c>
      <c r="BA2236" s="1">
        <v>45978</v>
      </c>
      <c r="BB2236">
        <v>11</v>
      </c>
      <c r="BC2236" t="s">
        <v>124</v>
      </c>
      <c r="BD2236">
        <v>2025</v>
      </c>
    </row>
    <row r="2237" spans="1:56" x14ac:dyDescent="0.25">
      <c r="A2237">
        <v>22500247</v>
      </c>
      <c r="B2237" t="s">
        <v>105</v>
      </c>
      <c r="C2237" t="s">
        <v>106</v>
      </c>
      <c r="D2237">
        <v>1610612740</v>
      </c>
      <c r="E2237" t="str">
        <f t="shared" si="408"/>
        <v>161061274022500247</v>
      </c>
      <c r="F2237" t="s">
        <v>59</v>
      </c>
      <c r="G2237" t="s">
        <v>60</v>
      </c>
      <c r="H2237">
        <v>1610612760</v>
      </c>
      <c r="I2237" s="4" t="str">
        <f t="shared" si="409"/>
        <v>161061276022500247</v>
      </c>
      <c r="J2237">
        <v>1</v>
      </c>
      <c r="K2237">
        <v>0</v>
      </c>
      <c r="L2237">
        <v>109</v>
      </c>
      <c r="M2237">
        <v>126</v>
      </c>
      <c r="N2237">
        <v>21</v>
      </c>
      <c r="O2237">
        <v>4</v>
      </c>
      <c r="P2237">
        <v>9</v>
      </c>
      <c r="Q2237" s="2">
        <f t="shared" si="410"/>
        <v>0.58855291576673874</v>
      </c>
      <c r="R2237" s="3">
        <f t="shared" si="411"/>
        <v>60.599999999999994</v>
      </c>
      <c r="S2237" s="3">
        <f t="shared" si="412"/>
        <v>70.319999999999993</v>
      </c>
      <c r="T2237" s="3">
        <f t="shared" si="413"/>
        <v>179.86798679867988</v>
      </c>
      <c r="U2237" s="3">
        <f t="shared" si="414"/>
        <v>179.18088737201367</v>
      </c>
      <c r="V2237" s="3">
        <f t="shared" si="415"/>
        <v>0.68709942666620805</v>
      </c>
      <c r="W2237" s="2">
        <f t="shared" si="416"/>
        <v>1.05</v>
      </c>
      <c r="X2237">
        <v>86</v>
      </c>
      <c r="Y2237">
        <v>42</v>
      </c>
      <c r="Z2237" s="2">
        <v>0.48799999999999999</v>
      </c>
      <c r="AA2237">
        <v>28</v>
      </c>
      <c r="AB2237">
        <v>12</v>
      </c>
      <c r="AC2237">
        <f t="shared" si="417"/>
        <v>36</v>
      </c>
      <c r="AD2237" s="2">
        <v>0.42899999999999999</v>
      </c>
      <c r="AE2237">
        <v>15</v>
      </c>
      <c r="AF2237">
        <v>13</v>
      </c>
      <c r="AG2237" s="2">
        <v>0.86699999999999999</v>
      </c>
      <c r="AH2237">
        <v>23</v>
      </c>
      <c r="AI2237">
        <v>12</v>
      </c>
      <c r="AJ2237">
        <v>35</v>
      </c>
      <c r="AK2237">
        <v>26</v>
      </c>
      <c r="AL2237">
        <v>20</v>
      </c>
      <c r="AM2237">
        <v>-17</v>
      </c>
      <c r="AN2237">
        <v>240</v>
      </c>
      <c r="AO2237">
        <v>24</v>
      </c>
      <c r="AP2237">
        <v>32</v>
      </c>
      <c r="AQ2237">
        <v>24</v>
      </c>
      <c r="AR2237">
        <v>29</v>
      </c>
      <c r="AS2237">
        <v>0</v>
      </c>
      <c r="AT2237">
        <v>9</v>
      </c>
      <c r="AU2237">
        <v>30</v>
      </c>
      <c r="AV2237">
        <v>48</v>
      </c>
      <c r="AW2237">
        <f t="shared" si="418"/>
        <v>12</v>
      </c>
      <c r="AX2237">
        <f t="shared" si="419"/>
        <v>60</v>
      </c>
      <c r="AY2237" t="s">
        <v>102</v>
      </c>
      <c r="AZ2237" s="1">
        <v>45978.833333333336</v>
      </c>
      <c r="BA2237" s="1">
        <v>45978</v>
      </c>
      <c r="BB2237">
        <v>11</v>
      </c>
      <c r="BC2237" t="s">
        <v>124</v>
      </c>
      <c r="BD2237">
        <v>2025</v>
      </c>
    </row>
    <row r="2238" spans="1:56" x14ac:dyDescent="0.25">
      <c r="A2238">
        <v>22500244</v>
      </c>
      <c r="B2238" t="s">
        <v>96</v>
      </c>
      <c r="C2238" t="s">
        <v>97</v>
      </c>
      <c r="D2238">
        <v>1610612748</v>
      </c>
      <c r="E2238" t="str">
        <f t="shared" si="408"/>
        <v>161061274822500244</v>
      </c>
      <c r="F2238" t="s">
        <v>55</v>
      </c>
      <c r="G2238" t="s">
        <v>56</v>
      </c>
      <c r="H2238">
        <v>1610612752</v>
      </c>
      <c r="I2238" s="4" t="str">
        <f t="shared" si="409"/>
        <v>161061275222500244</v>
      </c>
      <c r="J2238">
        <v>1</v>
      </c>
      <c r="K2238">
        <v>1</v>
      </c>
      <c r="L2238">
        <v>115</v>
      </c>
      <c r="M2238">
        <v>113</v>
      </c>
      <c r="N2238">
        <v>29</v>
      </c>
      <c r="O2238">
        <v>5</v>
      </c>
      <c r="P2238">
        <v>5</v>
      </c>
      <c r="Q2238" s="2">
        <f t="shared" si="410"/>
        <v>0.53879310344827591</v>
      </c>
      <c r="R2238" s="3">
        <f t="shared" si="411"/>
        <v>87.72</v>
      </c>
      <c r="S2238" s="3">
        <f t="shared" si="412"/>
        <v>78.56</v>
      </c>
      <c r="T2238" s="3">
        <f t="shared" si="413"/>
        <v>131.09895120839033</v>
      </c>
      <c r="U2238" s="3">
        <f t="shared" si="414"/>
        <v>143.83910386965377</v>
      </c>
      <c r="V2238" s="3">
        <f t="shared" si="415"/>
        <v>-12.740152661263437</v>
      </c>
      <c r="W2238" s="2">
        <f t="shared" si="416"/>
        <v>2.4166666666666665</v>
      </c>
      <c r="X2238">
        <v>101</v>
      </c>
      <c r="Y2238">
        <v>45</v>
      </c>
      <c r="Z2238" s="2">
        <v>0.44600000000000001</v>
      </c>
      <c r="AA2238">
        <v>35</v>
      </c>
      <c r="AB2238">
        <v>14</v>
      </c>
      <c r="AC2238">
        <f t="shared" si="417"/>
        <v>42</v>
      </c>
      <c r="AD2238" s="2">
        <v>0.4</v>
      </c>
      <c r="AE2238">
        <v>13</v>
      </c>
      <c r="AF2238">
        <v>11</v>
      </c>
      <c r="AG2238" s="2">
        <v>0.84599999999999997</v>
      </c>
      <c r="AH2238">
        <v>33</v>
      </c>
      <c r="AI2238">
        <v>7</v>
      </c>
      <c r="AJ2238">
        <v>40</v>
      </c>
      <c r="AK2238">
        <v>21</v>
      </c>
      <c r="AL2238">
        <v>12</v>
      </c>
      <c r="AM2238">
        <v>2</v>
      </c>
      <c r="AN2238">
        <v>240</v>
      </c>
      <c r="AO2238">
        <v>25</v>
      </c>
      <c r="AP2238">
        <v>30</v>
      </c>
      <c r="AQ2238">
        <v>28</v>
      </c>
      <c r="AR2238">
        <v>32</v>
      </c>
      <c r="AS2238">
        <v>10</v>
      </c>
      <c r="AT2238">
        <v>19</v>
      </c>
      <c r="AU2238">
        <v>24</v>
      </c>
      <c r="AV2238">
        <v>56</v>
      </c>
      <c r="AW2238">
        <f t="shared" si="418"/>
        <v>6</v>
      </c>
      <c r="AX2238">
        <f t="shared" si="419"/>
        <v>62</v>
      </c>
      <c r="AY2238" t="s">
        <v>102</v>
      </c>
      <c r="AZ2238" s="1">
        <v>45978.8125</v>
      </c>
      <c r="BA2238" s="1">
        <v>45978</v>
      </c>
      <c r="BB2238">
        <v>11</v>
      </c>
      <c r="BC2238" t="s">
        <v>124</v>
      </c>
      <c r="BD2238">
        <v>2025</v>
      </c>
    </row>
    <row r="2239" spans="1:56" x14ac:dyDescent="0.25">
      <c r="A2239">
        <v>22500244</v>
      </c>
      <c r="B2239" t="s">
        <v>55</v>
      </c>
      <c r="C2239" t="s">
        <v>56</v>
      </c>
      <c r="D2239">
        <v>1610612752</v>
      </c>
      <c r="E2239" t="str">
        <f t="shared" si="408"/>
        <v>161061275222500244</v>
      </c>
      <c r="F2239" t="s">
        <v>96</v>
      </c>
      <c r="G2239" t="s">
        <v>97</v>
      </c>
      <c r="H2239">
        <v>1610612748</v>
      </c>
      <c r="I2239" s="4" t="str">
        <f t="shared" si="409"/>
        <v>161061274822500244</v>
      </c>
      <c r="J2239">
        <v>0</v>
      </c>
      <c r="K2239">
        <v>0</v>
      </c>
      <c r="L2239">
        <v>113</v>
      </c>
      <c r="M2239">
        <v>115</v>
      </c>
      <c r="N2239">
        <v>23</v>
      </c>
      <c r="O2239">
        <v>7</v>
      </c>
      <c r="P2239">
        <v>7</v>
      </c>
      <c r="Q2239" s="2">
        <f t="shared" si="410"/>
        <v>0.5403596021423106</v>
      </c>
      <c r="R2239" s="3">
        <f t="shared" si="411"/>
        <v>78.56</v>
      </c>
      <c r="S2239" s="3">
        <f t="shared" si="412"/>
        <v>87.72</v>
      </c>
      <c r="T2239" s="3">
        <f t="shared" si="413"/>
        <v>143.83910386965377</v>
      </c>
      <c r="U2239" s="3">
        <f t="shared" si="414"/>
        <v>131.09895120839033</v>
      </c>
      <c r="V2239" s="3">
        <f t="shared" si="415"/>
        <v>12.740152661263437</v>
      </c>
      <c r="W2239" s="2">
        <f t="shared" si="416"/>
        <v>1.5333333333333334</v>
      </c>
      <c r="X2239">
        <v>94</v>
      </c>
      <c r="Y2239">
        <v>43</v>
      </c>
      <c r="Z2239" s="2">
        <v>0.45700000000000002</v>
      </c>
      <c r="AA2239">
        <v>36</v>
      </c>
      <c r="AB2239">
        <v>9</v>
      </c>
      <c r="AC2239">
        <f t="shared" si="417"/>
        <v>27</v>
      </c>
      <c r="AD2239" s="2">
        <v>0.25</v>
      </c>
      <c r="AE2239">
        <v>24</v>
      </c>
      <c r="AF2239">
        <v>18</v>
      </c>
      <c r="AG2239" s="2">
        <v>0.75</v>
      </c>
      <c r="AH2239">
        <v>37</v>
      </c>
      <c r="AI2239">
        <v>11</v>
      </c>
      <c r="AJ2239">
        <v>48</v>
      </c>
      <c r="AK2239">
        <v>18</v>
      </c>
      <c r="AL2239">
        <v>15</v>
      </c>
      <c r="AM2239">
        <v>-2</v>
      </c>
      <c r="AN2239">
        <v>240</v>
      </c>
      <c r="AO2239">
        <v>20</v>
      </c>
      <c r="AP2239">
        <v>31</v>
      </c>
      <c r="AQ2239">
        <v>31</v>
      </c>
      <c r="AR2239">
        <v>31</v>
      </c>
      <c r="AS2239">
        <v>6</v>
      </c>
      <c r="AT2239">
        <v>22</v>
      </c>
      <c r="AU2239">
        <v>17</v>
      </c>
      <c r="AV2239">
        <v>64</v>
      </c>
      <c r="AW2239">
        <f t="shared" si="418"/>
        <v>4</v>
      </c>
      <c r="AX2239">
        <f t="shared" si="419"/>
        <v>68</v>
      </c>
      <c r="AY2239" t="s">
        <v>102</v>
      </c>
      <c r="AZ2239" s="1">
        <v>45978.8125</v>
      </c>
      <c r="BA2239" s="1">
        <v>45978</v>
      </c>
      <c r="BB2239">
        <v>11</v>
      </c>
      <c r="BC2239" t="s">
        <v>124</v>
      </c>
      <c r="BD2239">
        <v>2025</v>
      </c>
    </row>
    <row r="2240" spans="1:56" x14ac:dyDescent="0.25">
      <c r="A2240">
        <v>22500245</v>
      </c>
      <c r="B2240" t="s">
        <v>92</v>
      </c>
      <c r="C2240" t="s">
        <v>93</v>
      </c>
      <c r="D2240">
        <v>1610612766</v>
      </c>
      <c r="E2240" t="str">
        <f t="shared" si="408"/>
        <v>161061276622500245</v>
      </c>
      <c r="F2240" t="s">
        <v>72</v>
      </c>
      <c r="G2240" t="s">
        <v>73</v>
      </c>
      <c r="H2240">
        <v>1610612761</v>
      </c>
      <c r="I2240" s="4" t="str">
        <f t="shared" si="409"/>
        <v>161061276122500245</v>
      </c>
      <c r="J2240">
        <v>0</v>
      </c>
      <c r="K2240">
        <v>0</v>
      </c>
      <c r="L2240">
        <v>108</v>
      </c>
      <c r="M2240">
        <v>110</v>
      </c>
      <c r="N2240">
        <v>19</v>
      </c>
      <c r="O2240">
        <v>9</v>
      </c>
      <c r="P2240">
        <v>11</v>
      </c>
      <c r="Q2240" s="2">
        <f t="shared" si="410"/>
        <v>0.53892215568862278</v>
      </c>
      <c r="R2240" s="3">
        <f t="shared" si="411"/>
        <v>70.2</v>
      </c>
      <c r="S2240" s="3">
        <f t="shared" si="412"/>
        <v>70.040000000000006</v>
      </c>
      <c r="T2240" s="3">
        <f t="shared" si="413"/>
        <v>153.84615384615384</v>
      </c>
      <c r="U2240" s="3">
        <f t="shared" si="414"/>
        <v>157.05311250713876</v>
      </c>
      <c r="V2240" s="3">
        <f t="shared" si="415"/>
        <v>-3.2069586609849239</v>
      </c>
      <c r="W2240" s="2">
        <f t="shared" si="416"/>
        <v>1.1875</v>
      </c>
      <c r="X2240">
        <v>87</v>
      </c>
      <c r="Y2240">
        <v>37</v>
      </c>
      <c r="Z2240" s="2">
        <v>0.42499999999999999</v>
      </c>
      <c r="AA2240">
        <v>40</v>
      </c>
      <c r="AB2240">
        <v>10</v>
      </c>
      <c r="AC2240">
        <f t="shared" si="417"/>
        <v>30</v>
      </c>
      <c r="AD2240" s="2">
        <v>0.25</v>
      </c>
      <c r="AE2240">
        <v>30</v>
      </c>
      <c r="AF2240">
        <v>24</v>
      </c>
      <c r="AG2240" s="2">
        <v>0.8</v>
      </c>
      <c r="AH2240">
        <v>34</v>
      </c>
      <c r="AI2240">
        <v>14</v>
      </c>
      <c r="AJ2240">
        <v>48</v>
      </c>
      <c r="AK2240">
        <v>14</v>
      </c>
      <c r="AL2240">
        <v>16</v>
      </c>
      <c r="AM2240">
        <v>-2</v>
      </c>
      <c r="AN2240">
        <v>240</v>
      </c>
      <c r="AO2240">
        <v>24</v>
      </c>
      <c r="AP2240">
        <v>28</v>
      </c>
      <c r="AQ2240">
        <v>31</v>
      </c>
      <c r="AR2240">
        <v>25</v>
      </c>
      <c r="AS2240">
        <v>2</v>
      </c>
      <c r="AT2240">
        <v>14</v>
      </c>
      <c r="AU2240">
        <v>17</v>
      </c>
      <c r="AV2240">
        <v>50</v>
      </c>
      <c r="AW2240">
        <f t="shared" si="418"/>
        <v>4</v>
      </c>
      <c r="AX2240">
        <f t="shared" si="419"/>
        <v>54</v>
      </c>
      <c r="AY2240" t="s">
        <v>102</v>
      </c>
      <c r="AZ2240" s="1">
        <v>45978.8125</v>
      </c>
      <c r="BA2240" s="1">
        <v>45978</v>
      </c>
      <c r="BB2240">
        <v>11</v>
      </c>
      <c r="BC2240" t="s">
        <v>124</v>
      </c>
      <c r="BD2240">
        <v>2025</v>
      </c>
    </row>
    <row r="2241" spans="1:56" x14ac:dyDescent="0.25">
      <c r="A2241">
        <v>22500245</v>
      </c>
      <c r="B2241" t="s">
        <v>72</v>
      </c>
      <c r="C2241" t="s">
        <v>73</v>
      </c>
      <c r="D2241">
        <v>1610612761</v>
      </c>
      <c r="E2241" t="str">
        <f t="shared" si="408"/>
        <v>161061276122500245</v>
      </c>
      <c r="F2241" t="s">
        <v>92</v>
      </c>
      <c r="G2241" t="s">
        <v>93</v>
      </c>
      <c r="H2241">
        <v>1610612766</v>
      </c>
      <c r="I2241" s="4" t="str">
        <f t="shared" si="409"/>
        <v>161061276622500245</v>
      </c>
      <c r="J2241">
        <v>1</v>
      </c>
      <c r="K2241">
        <v>1</v>
      </c>
      <c r="L2241">
        <v>110</v>
      </c>
      <c r="M2241">
        <v>108</v>
      </c>
      <c r="N2241">
        <v>25</v>
      </c>
      <c r="O2241">
        <v>7</v>
      </c>
      <c r="P2241">
        <v>8</v>
      </c>
      <c r="Q2241" s="2">
        <f t="shared" si="410"/>
        <v>0.57870370370370372</v>
      </c>
      <c r="R2241" s="3">
        <f t="shared" si="411"/>
        <v>70.040000000000006</v>
      </c>
      <c r="S2241" s="3">
        <f t="shared" si="412"/>
        <v>70.2</v>
      </c>
      <c r="T2241" s="3">
        <f t="shared" si="413"/>
        <v>157.05311250713876</v>
      </c>
      <c r="U2241" s="3">
        <f t="shared" si="414"/>
        <v>153.84615384615384</v>
      </c>
      <c r="V2241" s="3">
        <f t="shared" si="415"/>
        <v>3.2069586609849239</v>
      </c>
      <c r="W2241" s="2">
        <f t="shared" si="416"/>
        <v>1.4705882352941178</v>
      </c>
      <c r="X2241">
        <v>88</v>
      </c>
      <c r="Y2241">
        <v>44</v>
      </c>
      <c r="Z2241" s="2">
        <v>0.5</v>
      </c>
      <c r="AA2241">
        <v>25</v>
      </c>
      <c r="AB2241">
        <v>10</v>
      </c>
      <c r="AC2241">
        <f t="shared" si="417"/>
        <v>30</v>
      </c>
      <c r="AD2241" s="2">
        <v>0.4</v>
      </c>
      <c r="AE2241">
        <v>16</v>
      </c>
      <c r="AF2241">
        <v>12</v>
      </c>
      <c r="AG2241" s="2">
        <v>0.75</v>
      </c>
      <c r="AH2241">
        <v>35</v>
      </c>
      <c r="AI2241">
        <v>8</v>
      </c>
      <c r="AJ2241">
        <v>43</v>
      </c>
      <c r="AK2241">
        <v>21</v>
      </c>
      <c r="AL2241">
        <v>17</v>
      </c>
      <c r="AM2241">
        <v>2</v>
      </c>
      <c r="AN2241">
        <v>240</v>
      </c>
      <c r="AO2241">
        <v>28</v>
      </c>
      <c r="AP2241">
        <v>29</v>
      </c>
      <c r="AQ2241">
        <v>28</v>
      </c>
      <c r="AR2241">
        <v>25</v>
      </c>
      <c r="AS2241">
        <v>12</v>
      </c>
      <c r="AT2241">
        <v>21</v>
      </c>
      <c r="AU2241">
        <v>7</v>
      </c>
      <c r="AV2241">
        <v>58</v>
      </c>
      <c r="AW2241">
        <f t="shared" si="418"/>
        <v>10</v>
      </c>
      <c r="AX2241">
        <f t="shared" si="419"/>
        <v>68</v>
      </c>
      <c r="AY2241" t="s">
        <v>102</v>
      </c>
      <c r="AZ2241" s="1">
        <v>45978.8125</v>
      </c>
      <c r="BA2241" s="1">
        <v>45978</v>
      </c>
      <c r="BB2241">
        <v>11</v>
      </c>
      <c r="BC2241" t="s">
        <v>124</v>
      </c>
      <c r="BD2241">
        <v>2025</v>
      </c>
    </row>
    <row r="2242" spans="1:56" x14ac:dyDescent="0.25">
      <c r="A2242">
        <v>22500241</v>
      </c>
      <c r="B2242" t="s">
        <v>115</v>
      </c>
      <c r="C2242" t="s">
        <v>116</v>
      </c>
      <c r="D2242">
        <v>1610612749</v>
      </c>
      <c r="E2242" t="str">
        <f t="shared" ref="E2242:E2305" si="420">D2242:D4885&amp;A2242:A4885</f>
        <v>161061274922500241</v>
      </c>
      <c r="F2242" t="s">
        <v>62</v>
      </c>
      <c r="G2242" t="s">
        <v>63</v>
      </c>
      <c r="H2242">
        <v>1610612739</v>
      </c>
      <c r="I2242" s="4" t="str">
        <f t="shared" ref="I2242:I2305" si="421">H2242:H4885&amp;A2242:A4885</f>
        <v>161061273922500241</v>
      </c>
      <c r="J2242">
        <v>0</v>
      </c>
      <c r="K2242">
        <v>0</v>
      </c>
      <c r="L2242">
        <v>106</v>
      </c>
      <c r="M2242">
        <v>118</v>
      </c>
      <c r="N2242">
        <v>26</v>
      </c>
      <c r="O2242">
        <v>1</v>
      </c>
      <c r="P2242">
        <v>9</v>
      </c>
      <c r="Q2242" s="2">
        <f t="shared" ref="Q2242:Q2305" si="422">IF((2*(X2242 + 0.44 * AE2242))=0,0,L2242 / (2*(X2242 + 0.44 * AE2242)))</f>
        <v>0.53212851405622497</v>
      </c>
      <c r="R2242" s="3">
        <f t="shared" ref="R2242:R2305" si="423">X2242 + 0.44 * AE2242 - AI2242 - AL2242</f>
        <v>78.599999999999994</v>
      </c>
      <c r="S2242" s="3">
        <f t="shared" ref="S2242:S2305" si="424">INDEX(X:X,MATCH(I2242,E:E,0))
+0.44*INDEX(AE:AE,MATCH(I2242,E:E,0))
-INDEX(AI:AI,MATCH(I2242,E:E,0))
-INDEX(AL:AL,MATCH(I2242,E:E,0))</f>
        <v>68.239999999999995</v>
      </c>
      <c r="T2242" s="3">
        <f t="shared" ref="T2242:T2305" si="425">(L2242/R2242)*100</f>
        <v>134.86005089058526</v>
      </c>
      <c r="U2242" s="3">
        <f t="shared" ref="U2242:U2305" si="426">(M2242/S2242)*100</f>
        <v>172.91910902696367</v>
      </c>
      <c r="V2242" s="3">
        <f t="shared" ref="V2242:V2305" si="427">T2242-U2242</f>
        <v>-38.059058136378411</v>
      </c>
      <c r="W2242" s="2">
        <f t="shared" ref="W2242:W2305" si="428">N2242/IF(AL2242=0,1,AL2242)</f>
        <v>1.8571428571428572</v>
      </c>
      <c r="X2242">
        <v>93</v>
      </c>
      <c r="Y2242">
        <v>39</v>
      </c>
      <c r="Z2242" s="2">
        <v>0.41899999999999998</v>
      </c>
      <c r="AA2242">
        <v>36</v>
      </c>
      <c r="AB2242">
        <v>17</v>
      </c>
      <c r="AC2242">
        <f t="shared" ref="AC2242:AC2305" si="429">AB2242*3</f>
        <v>51</v>
      </c>
      <c r="AD2242" s="2">
        <v>0.47199999999999998</v>
      </c>
      <c r="AE2242">
        <v>15</v>
      </c>
      <c r="AF2242">
        <v>11</v>
      </c>
      <c r="AG2242" s="2">
        <v>0.73299999999999998</v>
      </c>
      <c r="AH2242">
        <v>27</v>
      </c>
      <c r="AI2242">
        <v>7</v>
      </c>
      <c r="AJ2242">
        <v>34</v>
      </c>
      <c r="AK2242">
        <v>17</v>
      </c>
      <c r="AL2242">
        <v>14</v>
      </c>
      <c r="AM2242">
        <v>-12</v>
      </c>
      <c r="AN2242">
        <v>240</v>
      </c>
      <c r="AO2242">
        <v>33</v>
      </c>
      <c r="AP2242">
        <v>24</v>
      </c>
      <c r="AQ2242">
        <v>31</v>
      </c>
      <c r="AR2242">
        <v>18</v>
      </c>
      <c r="AS2242">
        <v>14</v>
      </c>
      <c r="AT2242">
        <v>12</v>
      </c>
      <c r="AU2242">
        <v>19</v>
      </c>
      <c r="AV2242">
        <v>34</v>
      </c>
      <c r="AW2242">
        <f t="shared" ref="AW2242:AW2305" si="430">L2242-(AV2242+AC2242+AF2242)</f>
        <v>10</v>
      </c>
      <c r="AX2242">
        <f t="shared" ref="AX2242:AX2305" si="431">AV2242+AW2242</f>
        <v>44</v>
      </c>
      <c r="AY2242" t="s">
        <v>102</v>
      </c>
      <c r="AZ2242" s="1">
        <v>45978.791666666664</v>
      </c>
      <c r="BA2242" s="1">
        <v>45978</v>
      </c>
      <c r="BB2242">
        <v>11</v>
      </c>
      <c r="BC2242" t="s">
        <v>124</v>
      </c>
      <c r="BD2242">
        <v>2025</v>
      </c>
    </row>
    <row r="2243" spans="1:56" x14ac:dyDescent="0.25">
      <c r="A2243">
        <v>22500241</v>
      </c>
      <c r="B2243" t="s">
        <v>62</v>
      </c>
      <c r="C2243" t="s">
        <v>63</v>
      </c>
      <c r="D2243">
        <v>1610612739</v>
      </c>
      <c r="E2243" t="str">
        <f t="shared" si="420"/>
        <v>161061273922500241</v>
      </c>
      <c r="F2243" t="s">
        <v>115</v>
      </c>
      <c r="G2243" t="s">
        <v>116</v>
      </c>
      <c r="H2243">
        <v>1610612749</v>
      </c>
      <c r="I2243" s="4" t="str">
        <f t="shared" si="421"/>
        <v>161061274922500241</v>
      </c>
      <c r="J2243">
        <v>1</v>
      </c>
      <c r="K2243">
        <v>1</v>
      </c>
      <c r="L2243">
        <v>118</v>
      </c>
      <c r="M2243">
        <v>106</v>
      </c>
      <c r="N2243">
        <v>25</v>
      </c>
      <c r="O2243">
        <v>5</v>
      </c>
      <c r="P2243">
        <v>7</v>
      </c>
      <c r="Q2243" s="2">
        <f t="shared" si="422"/>
        <v>0.66863100634632822</v>
      </c>
      <c r="R2243" s="3">
        <f t="shared" si="423"/>
        <v>68.239999999999995</v>
      </c>
      <c r="S2243" s="3">
        <f t="shared" si="424"/>
        <v>78.599999999999994</v>
      </c>
      <c r="T2243" s="3">
        <f t="shared" si="425"/>
        <v>172.91910902696367</v>
      </c>
      <c r="U2243" s="3">
        <f t="shared" si="426"/>
        <v>134.86005089058526</v>
      </c>
      <c r="V2243" s="3">
        <f t="shared" si="427"/>
        <v>38.059058136378411</v>
      </c>
      <c r="W2243" s="2">
        <f t="shared" si="428"/>
        <v>1.5625</v>
      </c>
      <c r="X2243">
        <v>79</v>
      </c>
      <c r="Y2243">
        <v>44</v>
      </c>
      <c r="Z2243" s="2">
        <v>0.55700000000000005</v>
      </c>
      <c r="AA2243">
        <v>35</v>
      </c>
      <c r="AB2243">
        <v>15</v>
      </c>
      <c r="AC2243">
        <f t="shared" si="429"/>
        <v>45</v>
      </c>
      <c r="AD2243" s="2">
        <v>0.42899999999999999</v>
      </c>
      <c r="AE2243">
        <v>21</v>
      </c>
      <c r="AF2243">
        <v>15</v>
      </c>
      <c r="AG2243" s="2">
        <v>0.71399999999999997</v>
      </c>
      <c r="AH2243">
        <v>41</v>
      </c>
      <c r="AI2243">
        <v>4</v>
      </c>
      <c r="AJ2243">
        <v>45</v>
      </c>
      <c r="AK2243">
        <v>17</v>
      </c>
      <c r="AL2243">
        <v>16</v>
      </c>
      <c r="AM2243">
        <v>12</v>
      </c>
      <c r="AN2243">
        <v>240</v>
      </c>
      <c r="AO2243">
        <v>26</v>
      </c>
      <c r="AP2243">
        <v>33</v>
      </c>
      <c r="AQ2243">
        <v>33</v>
      </c>
      <c r="AR2243">
        <v>26</v>
      </c>
      <c r="AS2243">
        <v>14</v>
      </c>
      <c r="AT2243">
        <v>15</v>
      </c>
      <c r="AU2243">
        <v>19</v>
      </c>
      <c r="AV2243">
        <v>54</v>
      </c>
      <c r="AW2243">
        <f t="shared" si="430"/>
        <v>4</v>
      </c>
      <c r="AX2243">
        <f t="shared" si="431"/>
        <v>58</v>
      </c>
      <c r="AY2243" t="s">
        <v>102</v>
      </c>
      <c r="AZ2243" s="1">
        <v>45978.791666666664</v>
      </c>
      <c r="BA2243" s="1">
        <v>45978</v>
      </c>
      <c r="BB2243">
        <v>11</v>
      </c>
      <c r="BC2243" t="s">
        <v>124</v>
      </c>
      <c r="BD2243">
        <v>2025</v>
      </c>
    </row>
    <row r="2244" spans="1:56" x14ac:dyDescent="0.25">
      <c r="A2244">
        <v>22500242</v>
      </c>
      <c r="B2244" t="s">
        <v>64</v>
      </c>
      <c r="C2244" t="s">
        <v>65</v>
      </c>
      <c r="D2244">
        <v>1610612765</v>
      </c>
      <c r="E2244" t="str">
        <f t="shared" si="420"/>
        <v>161061276522500242</v>
      </c>
      <c r="F2244" t="s">
        <v>113</v>
      </c>
      <c r="G2244" t="s">
        <v>114</v>
      </c>
      <c r="H2244">
        <v>1610612754</v>
      </c>
      <c r="I2244" s="4" t="str">
        <f t="shared" si="421"/>
        <v>161061275422500242</v>
      </c>
      <c r="J2244">
        <v>1</v>
      </c>
      <c r="K2244">
        <v>1</v>
      </c>
      <c r="L2244">
        <v>127</v>
      </c>
      <c r="M2244">
        <v>112</v>
      </c>
      <c r="N2244">
        <v>29</v>
      </c>
      <c r="O2244">
        <v>8</v>
      </c>
      <c r="P2244">
        <v>9</v>
      </c>
      <c r="Q2244" s="2">
        <f t="shared" si="422"/>
        <v>0.62747035573122523</v>
      </c>
      <c r="R2244" s="3">
        <f t="shared" si="423"/>
        <v>71.2</v>
      </c>
      <c r="S2244" s="3">
        <f t="shared" si="424"/>
        <v>62.8</v>
      </c>
      <c r="T2244" s="3">
        <f t="shared" si="425"/>
        <v>178.37078651685391</v>
      </c>
      <c r="U2244" s="3">
        <f t="shared" si="426"/>
        <v>178.343949044586</v>
      </c>
      <c r="V2244" s="3">
        <f t="shared" si="427"/>
        <v>2.6837472267914109E-2</v>
      </c>
      <c r="W2244" s="2">
        <f t="shared" si="428"/>
        <v>1.8125</v>
      </c>
      <c r="X2244">
        <v>88</v>
      </c>
      <c r="Y2244">
        <v>48</v>
      </c>
      <c r="Z2244" s="2">
        <v>0.54500000000000004</v>
      </c>
      <c r="AA2244">
        <v>35</v>
      </c>
      <c r="AB2244">
        <v>9</v>
      </c>
      <c r="AC2244">
        <f t="shared" si="429"/>
        <v>27</v>
      </c>
      <c r="AD2244" s="2">
        <v>0.25700000000000001</v>
      </c>
      <c r="AE2244">
        <v>30</v>
      </c>
      <c r="AF2244">
        <v>22</v>
      </c>
      <c r="AG2244" s="2">
        <v>0.73299999999999998</v>
      </c>
      <c r="AH2244">
        <v>29</v>
      </c>
      <c r="AI2244">
        <v>14</v>
      </c>
      <c r="AJ2244">
        <v>43</v>
      </c>
      <c r="AK2244">
        <v>28</v>
      </c>
      <c r="AL2244">
        <v>16</v>
      </c>
      <c r="AM2244">
        <v>15</v>
      </c>
      <c r="AN2244">
        <v>240</v>
      </c>
      <c r="AO2244">
        <v>26</v>
      </c>
      <c r="AP2244">
        <v>36</v>
      </c>
      <c r="AQ2244">
        <v>31</v>
      </c>
      <c r="AR2244">
        <v>34</v>
      </c>
      <c r="AS2244">
        <v>24</v>
      </c>
      <c r="AT2244">
        <v>14</v>
      </c>
      <c r="AU2244">
        <v>30</v>
      </c>
      <c r="AV2244">
        <v>66</v>
      </c>
      <c r="AW2244">
        <f t="shared" si="430"/>
        <v>12</v>
      </c>
      <c r="AX2244">
        <f t="shared" si="431"/>
        <v>78</v>
      </c>
      <c r="AY2244" t="s">
        <v>102</v>
      </c>
      <c r="AZ2244" s="1">
        <v>45978.791666666664</v>
      </c>
      <c r="BA2244" s="1">
        <v>45978</v>
      </c>
      <c r="BB2244">
        <v>11</v>
      </c>
      <c r="BC2244" t="s">
        <v>124</v>
      </c>
      <c r="BD2244">
        <v>2025</v>
      </c>
    </row>
    <row r="2245" spans="1:56" x14ac:dyDescent="0.25">
      <c r="A2245">
        <v>22500242</v>
      </c>
      <c r="B2245" t="s">
        <v>113</v>
      </c>
      <c r="C2245" t="s">
        <v>114</v>
      </c>
      <c r="D2245">
        <v>1610612754</v>
      </c>
      <c r="E2245" t="str">
        <f t="shared" si="420"/>
        <v>161061275422500242</v>
      </c>
      <c r="F2245" t="s">
        <v>64</v>
      </c>
      <c r="G2245" t="s">
        <v>65</v>
      </c>
      <c r="H2245">
        <v>1610612765</v>
      </c>
      <c r="I2245" s="4" t="str">
        <f t="shared" si="421"/>
        <v>161061276522500242</v>
      </c>
      <c r="J2245">
        <v>0</v>
      </c>
      <c r="K2245">
        <v>0</v>
      </c>
      <c r="L2245">
        <v>112</v>
      </c>
      <c r="M2245">
        <v>127</v>
      </c>
      <c r="N2245">
        <v>19</v>
      </c>
      <c r="O2245">
        <v>5</v>
      </c>
      <c r="P2245">
        <v>8</v>
      </c>
      <c r="Q2245" s="2">
        <f t="shared" si="422"/>
        <v>0.53949903660886322</v>
      </c>
      <c r="R2245" s="3">
        <f t="shared" si="423"/>
        <v>62.8</v>
      </c>
      <c r="S2245" s="3">
        <f t="shared" si="424"/>
        <v>71.2</v>
      </c>
      <c r="T2245" s="3">
        <f t="shared" si="425"/>
        <v>178.343949044586</v>
      </c>
      <c r="U2245" s="3">
        <f t="shared" si="426"/>
        <v>178.37078651685391</v>
      </c>
      <c r="V2245" s="3">
        <f t="shared" si="427"/>
        <v>-2.6837472267914109E-2</v>
      </c>
      <c r="W2245" s="2">
        <f t="shared" si="428"/>
        <v>0.90476190476190477</v>
      </c>
      <c r="X2245">
        <v>84</v>
      </c>
      <c r="Y2245">
        <v>35</v>
      </c>
      <c r="Z2245" s="2">
        <v>0.41699999999999998</v>
      </c>
      <c r="AA2245">
        <v>31</v>
      </c>
      <c r="AB2245">
        <v>9</v>
      </c>
      <c r="AC2245">
        <f t="shared" si="429"/>
        <v>27</v>
      </c>
      <c r="AD2245" s="2">
        <v>0.28999999999999998</v>
      </c>
      <c r="AE2245">
        <v>45</v>
      </c>
      <c r="AF2245">
        <v>33</v>
      </c>
      <c r="AG2245" s="2">
        <v>0.73299999999999998</v>
      </c>
      <c r="AH2245">
        <v>23</v>
      </c>
      <c r="AI2245">
        <v>20</v>
      </c>
      <c r="AJ2245">
        <v>43</v>
      </c>
      <c r="AK2245">
        <v>26</v>
      </c>
      <c r="AL2245">
        <v>21</v>
      </c>
      <c r="AM2245">
        <v>-15</v>
      </c>
      <c r="AN2245">
        <v>240</v>
      </c>
      <c r="AO2245">
        <v>21</v>
      </c>
      <c r="AP2245">
        <v>25</v>
      </c>
      <c r="AQ2245">
        <v>29</v>
      </c>
      <c r="AR2245">
        <v>37</v>
      </c>
      <c r="AS2245">
        <v>3</v>
      </c>
      <c r="AT2245">
        <v>7</v>
      </c>
      <c r="AU2245">
        <v>14</v>
      </c>
      <c r="AV2245">
        <v>48</v>
      </c>
      <c r="AW2245">
        <f t="shared" si="430"/>
        <v>4</v>
      </c>
      <c r="AX2245">
        <f t="shared" si="431"/>
        <v>52</v>
      </c>
      <c r="AY2245" t="s">
        <v>102</v>
      </c>
      <c r="AZ2245" s="1">
        <v>45978.791666666664</v>
      </c>
      <c r="BA2245" s="1">
        <v>45978</v>
      </c>
      <c r="BB2245">
        <v>11</v>
      </c>
      <c r="BC2245" t="s">
        <v>124</v>
      </c>
      <c r="BD2245">
        <v>2025</v>
      </c>
    </row>
    <row r="2246" spans="1:56" x14ac:dyDescent="0.25">
      <c r="A2246">
        <v>22500243</v>
      </c>
      <c r="B2246" t="s">
        <v>94</v>
      </c>
      <c r="C2246" t="s">
        <v>95</v>
      </c>
      <c r="D2246">
        <v>1610612746</v>
      </c>
      <c r="E2246" t="str">
        <f t="shared" si="420"/>
        <v>161061274622500243</v>
      </c>
      <c r="F2246" t="s">
        <v>70</v>
      </c>
      <c r="G2246" t="s">
        <v>71</v>
      </c>
      <c r="H2246">
        <v>1610612755</v>
      </c>
      <c r="I2246" s="4" t="str">
        <f t="shared" si="421"/>
        <v>161061275522500243</v>
      </c>
      <c r="J2246">
        <v>0</v>
      </c>
      <c r="K2246">
        <v>0</v>
      </c>
      <c r="L2246">
        <v>108</v>
      </c>
      <c r="M2246">
        <v>110</v>
      </c>
      <c r="N2246">
        <v>18</v>
      </c>
      <c r="O2246">
        <v>3</v>
      </c>
      <c r="P2246">
        <v>6</v>
      </c>
      <c r="Q2246" s="2">
        <f t="shared" si="422"/>
        <v>0.54611650485436891</v>
      </c>
      <c r="R2246" s="3">
        <f t="shared" si="423"/>
        <v>80.88</v>
      </c>
      <c r="S2246" s="3">
        <f t="shared" si="424"/>
        <v>79.2</v>
      </c>
      <c r="T2246" s="3">
        <f t="shared" si="425"/>
        <v>133.53115727002969</v>
      </c>
      <c r="U2246" s="3">
        <f t="shared" si="426"/>
        <v>138.88888888888889</v>
      </c>
      <c r="V2246" s="3">
        <f t="shared" si="427"/>
        <v>-5.3577316188591908</v>
      </c>
      <c r="W2246" s="2">
        <f t="shared" si="428"/>
        <v>1.8</v>
      </c>
      <c r="X2246">
        <v>87</v>
      </c>
      <c r="Y2246">
        <v>35</v>
      </c>
      <c r="Z2246" s="2">
        <v>0.40200000000000002</v>
      </c>
      <c r="AA2246">
        <v>39</v>
      </c>
      <c r="AB2246">
        <v>12</v>
      </c>
      <c r="AC2246">
        <f t="shared" si="429"/>
        <v>36</v>
      </c>
      <c r="AD2246" s="2">
        <v>0.308</v>
      </c>
      <c r="AE2246">
        <v>27</v>
      </c>
      <c r="AF2246">
        <v>26</v>
      </c>
      <c r="AG2246" s="2">
        <v>0.96299999999999997</v>
      </c>
      <c r="AH2246">
        <v>37</v>
      </c>
      <c r="AI2246">
        <v>8</v>
      </c>
      <c r="AJ2246">
        <v>45</v>
      </c>
      <c r="AK2246">
        <v>26</v>
      </c>
      <c r="AL2246">
        <v>10</v>
      </c>
      <c r="AM2246">
        <v>-2</v>
      </c>
      <c r="AN2246">
        <v>240</v>
      </c>
      <c r="AO2246">
        <v>33</v>
      </c>
      <c r="AP2246">
        <v>23</v>
      </c>
      <c r="AQ2246">
        <v>27</v>
      </c>
      <c r="AR2246">
        <v>25</v>
      </c>
      <c r="AS2246">
        <v>13</v>
      </c>
      <c r="AT2246">
        <v>14</v>
      </c>
      <c r="AU2246">
        <v>12</v>
      </c>
      <c r="AV2246">
        <v>42</v>
      </c>
      <c r="AW2246">
        <f t="shared" si="430"/>
        <v>4</v>
      </c>
      <c r="AX2246">
        <f t="shared" si="431"/>
        <v>46</v>
      </c>
      <c r="AY2246" t="s">
        <v>102</v>
      </c>
      <c r="AZ2246" s="1">
        <v>45978.791666666664</v>
      </c>
      <c r="BA2246" s="1">
        <v>45978</v>
      </c>
      <c r="BB2246">
        <v>11</v>
      </c>
      <c r="BC2246" t="s">
        <v>124</v>
      </c>
      <c r="BD2246">
        <v>2025</v>
      </c>
    </row>
    <row r="2247" spans="1:56" x14ac:dyDescent="0.25">
      <c r="A2247">
        <v>22500243</v>
      </c>
      <c r="B2247" t="s">
        <v>70</v>
      </c>
      <c r="C2247" t="s">
        <v>71</v>
      </c>
      <c r="D2247">
        <v>1610612755</v>
      </c>
      <c r="E2247" t="str">
        <f t="shared" si="420"/>
        <v>161061275522500243</v>
      </c>
      <c r="F2247" t="s">
        <v>94</v>
      </c>
      <c r="G2247" t="s">
        <v>95</v>
      </c>
      <c r="H2247">
        <v>1610612746</v>
      </c>
      <c r="I2247" s="4" t="str">
        <f t="shared" si="421"/>
        <v>161061274622500243</v>
      </c>
      <c r="J2247">
        <v>1</v>
      </c>
      <c r="K2247">
        <v>1</v>
      </c>
      <c r="L2247">
        <v>110</v>
      </c>
      <c r="M2247">
        <v>108</v>
      </c>
      <c r="N2247">
        <v>26</v>
      </c>
      <c r="O2247">
        <v>4</v>
      </c>
      <c r="P2247">
        <v>7</v>
      </c>
      <c r="Q2247" s="2">
        <f t="shared" si="422"/>
        <v>0.56584362139917699</v>
      </c>
      <c r="R2247" s="3">
        <f t="shared" si="423"/>
        <v>79.2</v>
      </c>
      <c r="S2247" s="3">
        <f t="shared" si="424"/>
        <v>80.88</v>
      </c>
      <c r="T2247" s="3">
        <f t="shared" si="425"/>
        <v>138.88888888888889</v>
      </c>
      <c r="U2247" s="3">
        <f t="shared" si="426"/>
        <v>133.53115727002969</v>
      </c>
      <c r="V2247" s="3">
        <f t="shared" si="427"/>
        <v>5.3577316188591908</v>
      </c>
      <c r="W2247" s="2">
        <f t="shared" si="428"/>
        <v>2.8888888888888888</v>
      </c>
      <c r="X2247">
        <v>84</v>
      </c>
      <c r="Y2247">
        <v>39</v>
      </c>
      <c r="Z2247" s="2">
        <v>0.46400000000000002</v>
      </c>
      <c r="AA2247">
        <v>33</v>
      </c>
      <c r="AB2247">
        <v>11</v>
      </c>
      <c r="AC2247">
        <f t="shared" si="429"/>
        <v>33</v>
      </c>
      <c r="AD2247" s="2">
        <v>0.33300000000000002</v>
      </c>
      <c r="AE2247">
        <v>30</v>
      </c>
      <c r="AF2247">
        <v>21</v>
      </c>
      <c r="AG2247" s="2">
        <v>0.7</v>
      </c>
      <c r="AH2247">
        <v>37</v>
      </c>
      <c r="AI2247">
        <v>9</v>
      </c>
      <c r="AJ2247">
        <v>46</v>
      </c>
      <c r="AK2247">
        <v>20</v>
      </c>
      <c r="AL2247">
        <v>9</v>
      </c>
      <c r="AM2247">
        <v>2</v>
      </c>
      <c r="AN2247">
        <v>240</v>
      </c>
      <c r="AO2247">
        <v>25</v>
      </c>
      <c r="AP2247">
        <v>21</v>
      </c>
      <c r="AQ2247">
        <v>27</v>
      </c>
      <c r="AR2247">
        <v>37</v>
      </c>
      <c r="AS2247">
        <v>5</v>
      </c>
      <c r="AT2247">
        <v>15</v>
      </c>
      <c r="AU2247">
        <v>8</v>
      </c>
      <c r="AV2247">
        <v>50</v>
      </c>
      <c r="AW2247">
        <f t="shared" si="430"/>
        <v>6</v>
      </c>
      <c r="AX2247">
        <f t="shared" si="431"/>
        <v>56</v>
      </c>
      <c r="AY2247" t="s">
        <v>102</v>
      </c>
      <c r="AZ2247" s="1">
        <v>45978.791666666664</v>
      </c>
      <c r="BA2247" s="1">
        <v>45978</v>
      </c>
      <c r="BB2247">
        <v>11</v>
      </c>
      <c r="BC2247" t="s">
        <v>124</v>
      </c>
      <c r="BD2247">
        <v>2025</v>
      </c>
    </row>
    <row r="2248" spans="1:56" x14ac:dyDescent="0.25">
      <c r="A2248">
        <v>22500239</v>
      </c>
      <c r="B2248" t="s">
        <v>83</v>
      </c>
      <c r="C2248" t="s">
        <v>84</v>
      </c>
      <c r="D2248">
        <v>1610612737</v>
      </c>
      <c r="E2248" t="str">
        <f t="shared" si="420"/>
        <v>161061273722500239</v>
      </c>
      <c r="F2248" t="s">
        <v>87</v>
      </c>
      <c r="G2248" t="s">
        <v>88</v>
      </c>
      <c r="H2248">
        <v>1610612756</v>
      </c>
      <c r="I2248" s="4" t="str">
        <f t="shared" si="421"/>
        <v>161061275622500239</v>
      </c>
      <c r="J2248">
        <v>0</v>
      </c>
      <c r="K2248">
        <v>1</v>
      </c>
      <c r="L2248">
        <v>124</v>
      </c>
      <c r="M2248">
        <v>122</v>
      </c>
      <c r="N2248">
        <v>35</v>
      </c>
      <c r="O2248">
        <v>3</v>
      </c>
      <c r="P2248">
        <v>11</v>
      </c>
      <c r="Q2248" s="2">
        <f t="shared" si="422"/>
        <v>0.64880703223105896</v>
      </c>
      <c r="R2248" s="3">
        <f t="shared" si="423"/>
        <v>69.56</v>
      </c>
      <c r="S2248" s="3">
        <f t="shared" si="424"/>
        <v>72.36</v>
      </c>
      <c r="T2248" s="3">
        <f t="shared" si="425"/>
        <v>178.26336975273145</v>
      </c>
      <c r="U2248" s="3">
        <f t="shared" si="426"/>
        <v>168.60143725815368</v>
      </c>
      <c r="V2248" s="3">
        <f t="shared" si="427"/>
        <v>9.6619324945777691</v>
      </c>
      <c r="W2248" s="2">
        <f t="shared" si="428"/>
        <v>2.0588235294117645</v>
      </c>
      <c r="X2248">
        <v>85</v>
      </c>
      <c r="Y2248">
        <v>45</v>
      </c>
      <c r="Z2248" s="2">
        <v>0.52900000000000003</v>
      </c>
      <c r="AA2248">
        <v>43</v>
      </c>
      <c r="AB2248">
        <v>14</v>
      </c>
      <c r="AC2248">
        <f t="shared" si="429"/>
        <v>42</v>
      </c>
      <c r="AD2248" s="2">
        <v>0.32600000000000001</v>
      </c>
      <c r="AE2248">
        <v>24</v>
      </c>
      <c r="AF2248">
        <v>20</v>
      </c>
      <c r="AG2248" s="2">
        <v>0.83299999999999996</v>
      </c>
      <c r="AH2248">
        <v>25</v>
      </c>
      <c r="AI2248">
        <v>9</v>
      </c>
      <c r="AJ2248">
        <v>34</v>
      </c>
      <c r="AK2248">
        <v>19</v>
      </c>
      <c r="AL2248">
        <v>17</v>
      </c>
      <c r="AM2248">
        <v>2</v>
      </c>
      <c r="AN2248">
        <v>240</v>
      </c>
      <c r="AO2248">
        <v>25</v>
      </c>
      <c r="AP2248">
        <v>32</v>
      </c>
      <c r="AQ2248">
        <v>20</v>
      </c>
      <c r="AR2248">
        <v>47</v>
      </c>
      <c r="AS2248">
        <v>13</v>
      </c>
      <c r="AT2248">
        <v>19</v>
      </c>
      <c r="AU2248">
        <v>29</v>
      </c>
      <c r="AV2248">
        <v>58</v>
      </c>
      <c r="AW2248">
        <f t="shared" si="430"/>
        <v>4</v>
      </c>
      <c r="AX2248">
        <f t="shared" si="431"/>
        <v>62</v>
      </c>
      <c r="AY2248" t="s">
        <v>102</v>
      </c>
      <c r="AZ2248" s="1">
        <v>45977.833333333336</v>
      </c>
      <c r="BA2248" s="1">
        <v>45977</v>
      </c>
      <c r="BB2248">
        <v>11</v>
      </c>
      <c r="BC2248" t="s">
        <v>124</v>
      </c>
      <c r="BD2248">
        <v>2025</v>
      </c>
    </row>
    <row r="2249" spans="1:56" x14ac:dyDescent="0.25">
      <c r="A2249">
        <v>22500239</v>
      </c>
      <c r="B2249" t="s">
        <v>87</v>
      </c>
      <c r="C2249" t="s">
        <v>88</v>
      </c>
      <c r="D2249">
        <v>1610612756</v>
      </c>
      <c r="E2249" t="str">
        <f t="shared" si="420"/>
        <v>161061275622500239</v>
      </c>
      <c r="F2249" t="s">
        <v>83</v>
      </c>
      <c r="G2249" t="s">
        <v>84</v>
      </c>
      <c r="H2249">
        <v>1610612737</v>
      </c>
      <c r="I2249" s="4" t="str">
        <f t="shared" si="421"/>
        <v>161061273722500239</v>
      </c>
      <c r="J2249">
        <v>1</v>
      </c>
      <c r="K2249">
        <v>0</v>
      </c>
      <c r="L2249">
        <v>122</v>
      </c>
      <c r="M2249">
        <v>124</v>
      </c>
      <c r="N2249">
        <v>23</v>
      </c>
      <c r="O2249">
        <v>3</v>
      </c>
      <c r="P2249">
        <v>9</v>
      </c>
      <c r="Q2249" s="2">
        <f t="shared" si="422"/>
        <v>0.57896735003796507</v>
      </c>
      <c r="R2249" s="3">
        <f t="shared" si="423"/>
        <v>72.36</v>
      </c>
      <c r="S2249" s="3">
        <f t="shared" si="424"/>
        <v>69.56</v>
      </c>
      <c r="T2249" s="3">
        <f t="shared" si="425"/>
        <v>168.60143725815368</v>
      </c>
      <c r="U2249" s="3">
        <f t="shared" si="426"/>
        <v>178.26336975273145</v>
      </c>
      <c r="V2249" s="3">
        <f t="shared" si="427"/>
        <v>-9.6619324945777691</v>
      </c>
      <c r="W2249" s="2">
        <f t="shared" si="428"/>
        <v>1.3529411764705883</v>
      </c>
      <c r="X2249">
        <v>97</v>
      </c>
      <c r="Y2249">
        <v>47</v>
      </c>
      <c r="Z2249" s="2">
        <v>0.48499999999999999</v>
      </c>
      <c r="AA2249">
        <v>30</v>
      </c>
      <c r="AB2249">
        <v>10</v>
      </c>
      <c r="AC2249">
        <f t="shared" si="429"/>
        <v>30</v>
      </c>
      <c r="AD2249" s="2">
        <v>0.33300000000000002</v>
      </c>
      <c r="AE2249">
        <v>19</v>
      </c>
      <c r="AF2249">
        <v>18</v>
      </c>
      <c r="AG2249" s="2">
        <v>0.94699999999999995</v>
      </c>
      <c r="AH2249">
        <v>31</v>
      </c>
      <c r="AI2249">
        <v>16</v>
      </c>
      <c r="AJ2249">
        <v>47</v>
      </c>
      <c r="AK2249">
        <v>24</v>
      </c>
      <c r="AL2249">
        <v>17</v>
      </c>
      <c r="AM2249">
        <v>-2</v>
      </c>
      <c r="AN2249">
        <v>240</v>
      </c>
      <c r="AO2249">
        <v>21</v>
      </c>
      <c r="AP2249">
        <v>37</v>
      </c>
      <c r="AQ2249">
        <v>37</v>
      </c>
      <c r="AR2249">
        <v>27</v>
      </c>
      <c r="AS2249">
        <v>22</v>
      </c>
      <c r="AT2249">
        <v>5</v>
      </c>
      <c r="AU2249">
        <v>25</v>
      </c>
      <c r="AV2249">
        <v>62</v>
      </c>
      <c r="AW2249">
        <f t="shared" si="430"/>
        <v>12</v>
      </c>
      <c r="AX2249">
        <f t="shared" si="431"/>
        <v>74</v>
      </c>
      <c r="AY2249" t="s">
        <v>102</v>
      </c>
      <c r="AZ2249" s="1">
        <v>45977.833333333336</v>
      </c>
      <c r="BA2249" s="1">
        <v>45977</v>
      </c>
      <c r="BB2249">
        <v>11</v>
      </c>
      <c r="BC2249" t="s">
        <v>124</v>
      </c>
      <c r="BD2249">
        <v>2025</v>
      </c>
    </row>
    <row r="2250" spans="1:56" x14ac:dyDescent="0.25">
      <c r="A2250">
        <v>22500240</v>
      </c>
      <c r="B2250" t="s">
        <v>100</v>
      </c>
      <c r="C2250" t="s">
        <v>101</v>
      </c>
      <c r="D2250">
        <v>1610612741</v>
      </c>
      <c r="E2250" t="str">
        <f t="shared" si="420"/>
        <v>161061274122500240</v>
      </c>
      <c r="F2250" t="s">
        <v>107</v>
      </c>
      <c r="G2250" t="s">
        <v>108</v>
      </c>
      <c r="H2250">
        <v>1610612762</v>
      </c>
      <c r="I2250" s="4" t="str">
        <f t="shared" si="421"/>
        <v>161061276222500240</v>
      </c>
      <c r="J2250">
        <v>0</v>
      </c>
      <c r="K2250">
        <v>0</v>
      </c>
      <c r="L2250">
        <v>147</v>
      </c>
      <c r="M2250">
        <v>150</v>
      </c>
      <c r="N2250">
        <v>38</v>
      </c>
      <c r="O2250">
        <v>10</v>
      </c>
      <c r="P2250">
        <v>7</v>
      </c>
      <c r="Q2250" s="2">
        <f t="shared" si="422"/>
        <v>0.60206422018348627</v>
      </c>
      <c r="R2250" s="3">
        <f t="shared" si="423"/>
        <v>93.08</v>
      </c>
      <c r="S2250" s="3">
        <f t="shared" si="424"/>
        <v>108.03999999999999</v>
      </c>
      <c r="T2250" s="3">
        <f t="shared" si="425"/>
        <v>157.92866351525569</v>
      </c>
      <c r="U2250" s="3">
        <f t="shared" si="426"/>
        <v>138.8374676045909</v>
      </c>
      <c r="V2250" s="3">
        <f t="shared" si="427"/>
        <v>19.091195910664794</v>
      </c>
      <c r="W2250" s="2">
        <f t="shared" si="428"/>
        <v>2.2352941176470589</v>
      </c>
      <c r="X2250">
        <v>108</v>
      </c>
      <c r="Y2250">
        <v>49</v>
      </c>
      <c r="Z2250" s="2">
        <v>0.45400000000000001</v>
      </c>
      <c r="AA2250">
        <v>50</v>
      </c>
      <c r="AB2250">
        <v>19</v>
      </c>
      <c r="AC2250">
        <f t="shared" si="429"/>
        <v>57</v>
      </c>
      <c r="AD2250" s="2">
        <v>0.38</v>
      </c>
      <c r="AE2250">
        <v>32</v>
      </c>
      <c r="AF2250">
        <v>30</v>
      </c>
      <c r="AG2250" s="2">
        <v>0.93799999999999994</v>
      </c>
      <c r="AH2250">
        <v>48</v>
      </c>
      <c r="AI2250">
        <v>12</v>
      </c>
      <c r="AJ2250">
        <v>60</v>
      </c>
      <c r="AK2250">
        <v>29</v>
      </c>
      <c r="AL2250">
        <v>17</v>
      </c>
      <c r="AM2250">
        <v>-3</v>
      </c>
      <c r="AN2250">
        <v>290</v>
      </c>
      <c r="AO2250">
        <v>33</v>
      </c>
      <c r="AP2250">
        <v>37</v>
      </c>
      <c r="AQ2250">
        <v>28</v>
      </c>
      <c r="AR2250">
        <v>29</v>
      </c>
      <c r="AS2250">
        <v>15</v>
      </c>
      <c r="AT2250">
        <v>18</v>
      </c>
      <c r="AU2250">
        <v>13</v>
      </c>
      <c r="AV2250">
        <v>54</v>
      </c>
      <c r="AW2250">
        <f t="shared" si="430"/>
        <v>6</v>
      </c>
      <c r="AX2250">
        <f t="shared" si="431"/>
        <v>60</v>
      </c>
      <c r="AY2250" t="s">
        <v>102</v>
      </c>
      <c r="AZ2250" s="1">
        <v>45977.833333333336</v>
      </c>
      <c r="BA2250" s="1">
        <v>45977</v>
      </c>
      <c r="BB2250">
        <v>11</v>
      </c>
      <c r="BC2250" t="s">
        <v>124</v>
      </c>
      <c r="BD2250">
        <v>2025</v>
      </c>
    </row>
    <row r="2251" spans="1:56" x14ac:dyDescent="0.25">
      <c r="A2251">
        <v>22500240</v>
      </c>
      <c r="B2251" t="s">
        <v>107</v>
      </c>
      <c r="C2251" t="s">
        <v>108</v>
      </c>
      <c r="D2251">
        <v>1610612762</v>
      </c>
      <c r="E2251" t="str">
        <f t="shared" si="420"/>
        <v>161061276222500240</v>
      </c>
      <c r="F2251" t="s">
        <v>100</v>
      </c>
      <c r="G2251" t="s">
        <v>101</v>
      </c>
      <c r="H2251">
        <v>1610612741</v>
      </c>
      <c r="I2251" s="4" t="str">
        <f t="shared" si="421"/>
        <v>161061274122500240</v>
      </c>
      <c r="J2251">
        <v>1</v>
      </c>
      <c r="K2251">
        <v>1</v>
      </c>
      <c r="L2251">
        <v>150</v>
      </c>
      <c r="M2251">
        <v>147</v>
      </c>
      <c r="N2251">
        <v>29</v>
      </c>
      <c r="O2251">
        <v>6</v>
      </c>
      <c r="P2251">
        <v>13</v>
      </c>
      <c r="Q2251" s="2">
        <f t="shared" si="422"/>
        <v>0.58121512709237444</v>
      </c>
      <c r="R2251" s="3">
        <f t="shared" si="423"/>
        <v>108.03999999999999</v>
      </c>
      <c r="S2251" s="3">
        <f t="shared" si="424"/>
        <v>93.08</v>
      </c>
      <c r="T2251" s="3">
        <f t="shared" si="425"/>
        <v>138.8374676045909</v>
      </c>
      <c r="U2251" s="3">
        <f t="shared" si="426"/>
        <v>157.92866351525569</v>
      </c>
      <c r="V2251" s="3">
        <f t="shared" si="427"/>
        <v>-19.091195910664794</v>
      </c>
      <c r="W2251" s="2">
        <f t="shared" si="428"/>
        <v>3.2222222222222223</v>
      </c>
      <c r="X2251">
        <v>111</v>
      </c>
      <c r="Y2251">
        <v>49</v>
      </c>
      <c r="Z2251" s="2">
        <v>0.441</v>
      </c>
      <c r="AA2251">
        <v>49</v>
      </c>
      <c r="AB2251">
        <v>18</v>
      </c>
      <c r="AC2251">
        <f t="shared" si="429"/>
        <v>54</v>
      </c>
      <c r="AD2251" s="2">
        <v>0.36699999999999999</v>
      </c>
      <c r="AE2251">
        <v>41</v>
      </c>
      <c r="AF2251">
        <v>34</v>
      </c>
      <c r="AG2251" s="2">
        <v>0.82899999999999996</v>
      </c>
      <c r="AH2251">
        <v>41</v>
      </c>
      <c r="AI2251">
        <v>12</v>
      </c>
      <c r="AJ2251">
        <v>53</v>
      </c>
      <c r="AK2251">
        <v>28</v>
      </c>
      <c r="AL2251">
        <v>9</v>
      </c>
      <c r="AM2251">
        <v>3</v>
      </c>
      <c r="AN2251">
        <v>290</v>
      </c>
      <c r="AO2251">
        <v>33</v>
      </c>
      <c r="AP2251">
        <v>28</v>
      </c>
      <c r="AQ2251">
        <v>33</v>
      </c>
      <c r="AR2251">
        <v>33</v>
      </c>
      <c r="AS2251">
        <v>8</v>
      </c>
      <c r="AT2251">
        <v>16</v>
      </c>
      <c r="AU2251">
        <v>20</v>
      </c>
      <c r="AV2251">
        <v>52</v>
      </c>
      <c r="AW2251">
        <f t="shared" si="430"/>
        <v>10</v>
      </c>
      <c r="AX2251">
        <f t="shared" si="431"/>
        <v>62</v>
      </c>
      <c r="AY2251" t="s">
        <v>102</v>
      </c>
      <c r="AZ2251" s="1">
        <v>45977.833333333336</v>
      </c>
      <c r="BA2251" s="1">
        <v>45977</v>
      </c>
      <c r="BB2251">
        <v>11</v>
      </c>
      <c r="BC2251" t="s">
        <v>124</v>
      </c>
      <c r="BD2251">
        <v>2025</v>
      </c>
    </row>
    <row r="2252" spans="1:56" x14ac:dyDescent="0.25">
      <c r="A2252">
        <v>22500238</v>
      </c>
      <c r="B2252" t="s">
        <v>85</v>
      </c>
      <c r="C2252" t="s">
        <v>86</v>
      </c>
      <c r="D2252">
        <v>1610612757</v>
      </c>
      <c r="E2252" t="str">
        <f t="shared" si="420"/>
        <v>161061275722500238</v>
      </c>
      <c r="F2252" t="s">
        <v>98</v>
      </c>
      <c r="G2252" t="s">
        <v>99</v>
      </c>
      <c r="H2252">
        <v>1610612742</v>
      </c>
      <c r="I2252" s="4" t="str">
        <f t="shared" si="421"/>
        <v>161061274222500238</v>
      </c>
      <c r="J2252">
        <v>0</v>
      </c>
      <c r="K2252">
        <v>0</v>
      </c>
      <c r="L2252">
        <v>133</v>
      </c>
      <c r="M2252">
        <v>138</v>
      </c>
      <c r="N2252">
        <v>26</v>
      </c>
      <c r="O2252">
        <v>5</v>
      </c>
      <c r="P2252">
        <v>8</v>
      </c>
      <c r="Q2252" s="2">
        <f t="shared" si="422"/>
        <v>0.52329241422725847</v>
      </c>
      <c r="R2252" s="3">
        <f t="shared" si="423"/>
        <v>94.08</v>
      </c>
      <c r="S2252" s="3">
        <f t="shared" si="424"/>
        <v>85.6</v>
      </c>
      <c r="T2252" s="3">
        <f t="shared" si="425"/>
        <v>141.36904761904762</v>
      </c>
      <c r="U2252" s="3">
        <f t="shared" si="426"/>
        <v>161.21495327102804</v>
      </c>
      <c r="V2252" s="3">
        <f t="shared" si="427"/>
        <v>-19.845905651980416</v>
      </c>
      <c r="W2252" s="2">
        <f t="shared" si="428"/>
        <v>2.3636363636363638</v>
      </c>
      <c r="X2252">
        <v>113</v>
      </c>
      <c r="Y2252">
        <v>46</v>
      </c>
      <c r="Z2252" s="2">
        <v>0.40699999999999997</v>
      </c>
      <c r="AA2252">
        <v>47</v>
      </c>
      <c r="AB2252">
        <v>14</v>
      </c>
      <c r="AC2252">
        <f t="shared" si="429"/>
        <v>42</v>
      </c>
      <c r="AD2252" s="2">
        <v>0.29799999999999999</v>
      </c>
      <c r="AE2252">
        <v>32</v>
      </c>
      <c r="AF2252">
        <v>27</v>
      </c>
      <c r="AG2252" s="2">
        <v>0.84399999999999997</v>
      </c>
      <c r="AH2252">
        <v>31</v>
      </c>
      <c r="AI2252">
        <v>22</v>
      </c>
      <c r="AJ2252">
        <v>53</v>
      </c>
      <c r="AK2252">
        <v>32</v>
      </c>
      <c r="AL2252">
        <v>11</v>
      </c>
      <c r="AM2252">
        <v>-5</v>
      </c>
      <c r="AN2252">
        <v>265</v>
      </c>
      <c r="AO2252">
        <v>37</v>
      </c>
      <c r="AP2252">
        <v>24</v>
      </c>
      <c r="AQ2252">
        <v>30</v>
      </c>
      <c r="AR2252">
        <v>27</v>
      </c>
      <c r="AS2252">
        <v>12</v>
      </c>
      <c r="AT2252">
        <v>7</v>
      </c>
      <c r="AU2252">
        <v>17</v>
      </c>
      <c r="AV2252">
        <v>56</v>
      </c>
      <c r="AW2252">
        <f t="shared" si="430"/>
        <v>8</v>
      </c>
      <c r="AX2252">
        <f t="shared" si="431"/>
        <v>64</v>
      </c>
      <c r="AY2252" t="s">
        <v>102</v>
      </c>
      <c r="AZ2252" s="1">
        <v>45977.8125</v>
      </c>
      <c r="BA2252" s="1">
        <v>45977</v>
      </c>
      <c r="BB2252">
        <v>11</v>
      </c>
      <c r="BC2252" t="s">
        <v>124</v>
      </c>
      <c r="BD2252">
        <v>2025</v>
      </c>
    </row>
    <row r="2253" spans="1:56" x14ac:dyDescent="0.25">
      <c r="A2253">
        <v>22500238</v>
      </c>
      <c r="B2253" t="s">
        <v>98</v>
      </c>
      <c r="C2253" t="s">
        <v>99</v>
      </c>
      <c r="D2253">
        <v>1610612742</v>
      </c>
      <c r="E2253" t="str">
        <f t="shared" si="420"/>
        <v>161061274222500238</v>
      </c>
      <c r="F2253" t="s">
        <v>85</v>
      </c>
      <c r="G2253" t="s">
        <v>86</v>
      </c>
      <c r="H2253">
        <v>1610612757</v>
      </c>
      <c r="I2253" s="4" t="str">
        <f t="shared" si="421"/>
        <v>161061275722500238</v>
      </c>
      <c r="J2253">
        <v>1</v>
      </c>
      <c r="K2253">
        <v>1</v>
      </c>
      <c r="L2253">
        <v>138</v>
      </c>
      <c r="M2253">
        <v>133</v>
      </c>
      <c r="N2253">
        <v>33</v>
      </c>
      <c r="O2253">
        <v>9</v>
      </c>
      <c r="P2253">
        <v>7</v>
      </c>
      <c r="Q2253" s="2">
        <f t="shared" si="422"/>
        <v>0.61278863232682068</v>
      </c>
      <c r="R2253" s="3">
        <f t="shared" si="423"/>
        <v>85.6</v>
      </c>
      <c r="S2253" s="3">
        <f t="shared" si="424"/>
        <v>94.08</v>
      </c>
      <c r="T2253" s="3">
        <f t="shared" si="425"/>
        <v>161.21495327102804</v>
      </c>
      <c r="U2253" s="3">
        <f t="shared" si="426"/>
        <v>141.36904761904762</v>
      </c>
      <c r="V2253" s="3">
        <f t="shared" si="427"/>
        <v>19.845905651980416</v>
      </c>
      <c r="W2253" s="2">
        <f t="shared" si="428"/>
        <v>2.3571428571428572</v>
      </c>
      <c r="X2253">
        <v>95</v>
      </c>
      <c r="Y2253">
        <v>48</v>
      </c>
      <c r="Z2253" s="2">
        <v>0.505</v>
      </c>
      <c r="AA2253">
        <v>34</v>
      </c>
      <c r="AB2253">
        <v>15</v>
      </c>
      <c r="AC2253">
        <f t="shared" si="429"/>
        <v>45</v>
      </c>
      <c r="AD2253" s="2">
        <v>0.441</v>
      </c>
      <c r="AE2253">
        <v>40</v>
      </c>
      <c r="AF2253">
        <v>27</v>
      </c>
      <c r="AG2253" s="2">
        <v>0.67500000000000004</v>
      </c>
      <c r="AH2253">
        <v>34</v>
      </c>
      <c r="AI2253">
        <v>13</v>
      </c>
      <c r="AJ2253">
        <v>47</v>
      </c>
      <c r="AK2253">
        <v>22</v>
      </c>
      <c r="AL2253">
        <v>14</v>
      </c>
      <c r="AM2253">
        <v>5</v>
      </c>
      <c r="AN2253">
        <v>265</v>
      </c>
      <c r="AO2253">
        <v>29</v>
      </c>
      <c r="AP2253">
        <v>28</v>
      </c>
      <c r="AQ2253">
        <v>28</v>
      </c>
      <c r="AR2253">
        <v>33</v>
      </c>
      <c r="AS2253">
        <v>6</v>
      </c>
      <c r="AT2253">
        <v>17</v>
      </c>
      <c r="AU2253">
        <v>8</v>
      </c>
      <c r="AV2253">
        <v>62</v>
      </c>
      <c r="AW2253">
        <f t="shared" si="430"/>
        <v>4</v>
      </c>
      <c r="AX2253">
        <f t="shared" si="431"/>
        <v>66</v>
      </c>
      <c r="AY2253" t="s">
        <v>102</v>
      </c>
      <c r="AZ2253" s="1">
        <v>45977.8125</v>
      </c>
      <c r="BA2253" s="1">
        <v>45977</v>
      </c>
      <c r="BB2253">
        <v>11</v>
      </c>
      <c r="BC2253" t="s">
        <v>124</v>
      </c>
      <c r="BD2253">
        <v>2025</v>
      </c>
    </row>
    <row r="2254" spans="1:56" x14ac:dyDescent="0.25">
      <c r="A2254">
        <v>22500236</v>
      </c>
      <c r="B2254" t="s">
        <v>78</v>
      </c>
      <c r="C2254" t="s">
        <v>79</v>
      </c>
      <c r="D2254">
        <v>1610612745</v>
      </c>
      <c r="E2254" t="str">
        <f t="shared" si="420"/>
        <v>161061274522500236</v>
      </c>
      <c r="F2254" t="s">
        <v>74</v>
      </c>
      <c r="G2254" t="s">
        <v>75</v>
      </c>
      <c r="H2254">
        <v>1610612753</v>
      </c>
      <c r="I2254" s="4" t="str">
        <f t="shared" si="421"/>
        <v>161061275322500236</v>
      </c>
      <c r="J2254">
        <v>1</v>
      </c>
      <c r="K2254">
        <v>1</v>
      </c>
      <c r="L2254">
        <v>117</v>
      </c>
      <c r="M2254">
        <v>113</v>
      </c>
      <c r="N2254">
        <v>19</v>
      </c>
      <c r="O2254">
        <v>4</v>
      </c>
      <c r="P2254">
        <v>4</v>
      </c>
      <c r="Q2254" s="2">
        <f t="shared" si="422"/>
        <v>0.51880099326002127</v>
      </c>
      <c r="R2254" s="3">
        <f t="shared" si="423"/>
        <v>79.760000000000005</v>
      </c>
      <c r="S2254" s="3">
        <f t="shared" si="424"/>
        <v>88.960000000000008</v>
      </c>
      <c r="T2254" s="3">
        <f t="shared" si="425"/>
        <v>146.69007021063189</v>
      </c>
      <c r="U2254" s="3">
        <f t="shared" si="426"/>
        <v>127.02338129496403</v>
      </c>
      <c r="V2254" s="3">
        <f t="shared" si="427"/>
        <v>19.666688915667862</v>
      </c>
      <c r="W2254" s="2">
        <f t="shared" si="428"/>
        <v>1.3571428571428572</v>
      </c>
      <c r="X2254">
        <v>100</v>
      </c>
      <c r="Y2254">
        <v>42</v>
      </c>
      <c r="Z2254" s="2">
        <v>0.42</v>
      </c>
      <c r="AA2254">
        <v>20</v>
      </c>
      <c r="AB2254">
        <v>8</v>
      </c>
      <c r="AC2254">
        <f t="shared" si="429"/>
        <v>24</v>
      </c>
      <c r="AD2254" s="2">
        <v>0.4</v>
      </c>
      <c r="AE2254">
        <v>29</v>
      </c>
      <c r="AF2254">
        <v>25</v>
      </c>
      <c r="AG2254" s="2">
        <v>0.86199999999999999</v>
      </c>
      <c r="AH2254">
        <v>41</v>
      </c>
      <c r="AI2254">
        <v>19</v>
      </c>
      <c r="AJ2254">
        <v>60</v>
      </c>
      <c r="AK2254">
        <v>23</v>
      </c>
      <c r="AL2254">
        <v>14</v>
      </c>
      <c r="AM2254">
        <v>4</v>
      </c>
      <c r="AN2254">
        <v>265</v>
      </c>
      <c r="AO2254">
        <v>23</v>
      </c>
      <c r="AP2254">
        <v>23</v>
      </c>
      <c r="AQ2254">
        <v>31</v>
      </c>
      <c r="AR2254">
        <v>25</v>
      </c>
      <c r="AS2254">
        <v>4</v>
      </c>
      <c r="AT2254">
        <v>11</v>
      </c>
      <c r="AU2254">
        <v>7</v>
      </c>
      <c r="AV2254">
        <v>58</v>
      </c>
      <c r="AW2254">
        <f t="shared" si="430"/>
        <v>10</v>
      </c>
      <c r="AX2254">
        <f t="shared" si="431"/>
        <v>68</v>
      </c>
      <c r="AY2254" t="s">
        <v>102</v>
      </c>
      <c r="AZ2254" s="1">
        <v>45977.791666666664</v>
      </c>
      <c r="BA2254" s="1">
        <v>45977</v>
      </c>
      <c r="BB2254">
        <v>11</v>
      </c>
      <c r="BC2254" t="s">
        <v>124</v>
      </c>
      <c r="BD2254">
        <v>2025</v>
      </c>
    </row>
    <row r="2255" spans="1:56" x14ac:dyDescent="0.25">
      <c r="A2255">
        <v>22500236</v>
      </c>
      <c r="B2255" t="s">
        <v>74</v>
      </c>
      <c r="C2255" t="s">
        <v>75</v>
      </c>
      <c r="D2255">
        <v>1610612753</v>
      </c>
      <c r="E2255" t="str">
        <f t="shared" si="420"/>
        <v>161061275322500236</v>
      </c>
      <c r="F2255" t="s">
        <v>78</v>
      </c>
      <c r="G2255" t="s">
        <v>79</v>
      </c>
      <c r="H2255">
        <v>1610612745</v>
      </c>
      <c r="I2255" s="4" t="str">
        <f t="shared" si="421"/>
        <v>161061274522500236</v>
      </c>
      <c r="J2255">
        <v>0</v>
      </c>
      <c r="K2255">
        <v>0</v>
      </c>
      <c r="L2255">
        <v>113</v>
      </c>
      <c r="M2255">
        <v>117</v>
      </c>
      <c r="N2255">
        <v>21</v>
      </c>
      <c r="O2255">
        <v>9</v>
      </c>
      <c r="P2255">
        <v>11</v>
      </c>
      <c r="Q2255" s="2">
        <f t="shared" si="422"/>
        <v>0.53322008305020763</v>
      </c>
      <c r="R2255" s="3">
        <f t="shared" si="423"/>
        <v>88.960000000000008</v>
      </c>
      <c r="S2255" s="3">
        <f t="shared" si="424"/>
        <v>79.760000000000005</v>
      </c>
      <c r="T2255" s="3">
        <f t="shared" si="425"/>
        <v>127.02338129496403</v>
      </c>
      <c r="U2255" s="3">
        <f t="shared" si="426"/>
        <v>146.69007021063189</v>
      </c>
      <c r="V2255" s="3">
        <f t="shared" si="427"/>
        <v>-19.666688915667862</v>
      </c>
      <c r="W2255" s="2">
        <f t="shared" si="428"/>
        <v>2.625</v>
      </c>
      <c r="X2255">
        <v>91</v>
      </c>
      <c r="Y2255">
        <v>38</v>
      </c>
      <c r="Z2255" s="2">
        <v>0.41799999999999998</v>
      </c>
      <c r="AA2255">
        <v>37</v>
      </c>
      <c r="AB2255">
        <v>12</v>
      </c>
      <c r="AC2255">
        <f t="shared" si="429"/>
        <v>36</v>
      </c>
      <c r="AD2255" s="2">
        <v>0.32400000000000001</v>
      </c>
      <c r="AE2255">
        <v>34</v>
      </c>
      <c r="AF2255">
        <v>25</v>
      </c>
      <c r="AG2255" s="2">
        <v>0.73499999999999999</v>
      </c>
      <c r="AH2255">
        <v>29</v>
      </c>
      <c r="AI2255">
        <v>9</v>
      </c>
      <c r="AJ2255">
        <v>38</v>
      </c>
      <c r="AK2255">
        <v>22</v>
      </c>
      <c r="AL2255">
        <v>8</v>
      </c>
      <c r="AM2255">
        <v>-4</v>
      </c>
      <c r="AN2255">
        <v>265</v>
      </c>
      <c r="AO2255">
        <v>30</v>
      </c>
      <c r="AP2255">
        <v>25</v>
      </c>
      <c r="AQ2255">
        <v>25</v>
      </c>
      <c r="AR2255">
        <v>22</v>
      </c>
      <c r="AS2255">
        <v>14</v>
      </c>
      <c r="AT2255">
        <v>18</v>
      </c>
      <c r="AU2255">
        <v>14</v>
      </c>
      <c r="AV2255">
        <v>46</v>
      </c>
      <c r="AW2255">
        <f t="shared" si="430"/>
        <v>6</v>
      </c>
      <c r="AX2255">
        <f t="shared" si="431"/>
        <v>52</v>
      </c>
      <c r="AY2255" t="s">
        <v>102</v>
      </c>
      <c r="AZ2255" s="1">
        <v>45977.791666666664</v>
      </c>
      <c r="BA2255" s="1">
        <v>45977</v>
      </c>
      <c r="BB2255">
        <v>11</v>
      </c>
      <c r="BC2255" t="s">
        <v>124</v>
      </c>
      <c r="BD2255">
        <v>2025</v>
      </c>
    </row>
    <row r="2256" spans="1:56" x14ac:dyDescent="0.25">
      <c r="A2256">
        <v>22500237</v>
      </c>
      <c r="B2256" t="s">
        <v>105</v>
      </c>
      <c r="C2256" t="s">
        <v>106</v>
      </c>
      <c r="D2256">
        <v>1610612740</v>
      </c>
      <c r="E2256" t="str">
        <f t="shared" si="420"/>
        <v>161061274022500237</v>
      </c>
      <c r="F2256" t="s">
        <v>89</v>
      </c>
      <c r="G2256" t="s">
        <v>90</v>
      </c>
      <c r="H2256">
        <v>1610612744</v>
      </c>
      <c r="I2256" s="4" t="str">
        <f t="shared" si="421"/>
        <v>161061274422500237</v>
      </c>
      <c r="J2256">
        <v>1</v>
      </c>
      <c r="K2256">
        <v>0</v>
      </c>
      <c r="L2256">
        <v>106</v>
      </c>
      <c r="M2256">
        <v>124</v>
      </c>
      <c r="N2256">
        <v>22</v>
      </c>
      <c r="O2256">
        <v>4</v>
      </c>
      <c r="P2256">
        <v>11</v>
      </c>
      <c r="Q2256" s="2">
        <f t="shared" si="422"/>
        <v>0.55346700083542189</v>
      </c>
      <c r="R2256" s="3">
        <f t="shared" si="423"/>
        <v>60.760000000000005</v>
      </c>
      <c r="S2256" s="3">
        <f t="shared" si="424"/>
        <v>64.48</v>
      </c>
      <c r="T2256" s="3">
        <f t="shared" si="425"/>
        <v>174.45687952600392</v>
      </c>
      <c r="U2256" s="3">
        <f t="shared" si="426"/>
        <v>192.30769230769229</v>
      </c>
      <c r="V2256" s="3">
        <f t="shared" si="427"/>
        <v>-17.850812781688376</v>
      </c>
      <c r="W2256" s="2">
        <f t="shared" si="428"/>
        <v>1.1000000000000001</v>
      </c>
      <c r="X2256">
        <v>83</v>
      </c>
      <c r="Y2256">
        <v>38</v>
      </c>
      <c r="Z2256" s="2">
        <v>0.45800000000000002</v>
      </c>
      <c r="AA2256">
        <v>29</v>
      </c>
      <c r="AB2256">
        <v>8</v>
      </c>
      <c r="AC2256">
        <f t="shared" si="429"/>
        <v>24</v>
      </c>
      <c r="AD2256" s="2">
        <v>0.27600000000000002</v>
      </c>
      <c r="AE2256">
        <v>29</v>
      </c>
      <c r="AF2256">
        <v>22</v>
      </c>
      <c r="AG2256" s="2">
        <v>0.75900000000000001</v>
      </c>
      <c r="AH2256">
        <v>30</v>
      </c>
      <c r="AI2256">
        <v>15</v>
      </c>
      <c r="AJ2256">
        <v>45</v>
      </c>
      <c r="AK2256">
        <v>16</v>
      </c>
      <c r="AL2256">
        <v>20</v>
      </c>
      <c r="AM2256">
        <v>-18</v>
      </c>
      <c r="AN2256">
        <v>240</v>
      </c>
      <c r="AO2256">
        <v>28</v>
      </c>
      <c r="AP2256">
        <v>21</v>
      </c>
      <c r="AQ2256">
        <v>22</v>
      </c>
      <c r="AR2256">
        <v>35</v>
      </c>
      <c r="AS2256">
        <v>4</v>
      </c>
      <c r="AT2256">
        <v>14</v>
      </c>
      <c r="AU2256">
        <v>20</v>
      </c>
      <c r="AV2256">
        <v>56</v>
      </c>
      <c r="AW2256">
        <f t="shared" si="430"/>
        <v>4</v>
      </c>
      <c r="AX2256">
        <f t="shared" si="431"/>
        <v>60</v>
      </c>
      <c r="AY2256" t="s">
        <v>102</v>
      </c>
      <c r="AZ2256" s="1">
        <v>45977.791666666664</v>
      </c>
      <c r="BA2256" s="1">
        <v>45977</v>
      </c>
      <c r="BB2256">
        <v>11</v>
      </c>
      <c r="BC2256" t="s">
        <v>124</v>
      </c>
      <c r="BD2256">
        <v>2025</v>
      </c>
    </row>
    <row r="2257" spans="1:56" x14ac:dyDescent="0.25">
      <c r="A2257">
        <v>22500237</v>
      </c>
      <c r="B2257" t="s">
        <v>89</v>
      </c>
      <c r="C2257" t="s">
        <v>90</v>
      </c>
      <c r="D2257">
        <v>1610612744</v>
      </c>
      <c r="E2257" t="str">
        <f t="shared" si="420"/>
        <v>161061274422500237</v>
      </c>
      <c r="F2257" t="s">
        <v>105</v>
      </c>
      <c r="G2257" t="s">
        <v>106</v>
      </c>
      <c r="H2257">
        <v>1610612740</v>
      </c>
      <c r="I2257" s="4" t="str">
        <f t="shared" si="421"/>
        <v>161061274022500237</v>
      </c>
      <c r="J2257">
        <v>0</v>
      </c>
      <c r="K2257">
        <v>1</v>
      </c>
      <c r="L2257">
        <v>124</v>
      </c>
      <c r="M2257">
        <v>106</v>
      </c>
      <c r="N2257">
        <v>34</v>
      </c>
      <c r="O2257">
        <v>4</v>
      </c>
      <c r="P2257">
        <v>14</v>
      </c>
      <c r="Q2257" s="2">
        <f t="shared" si="422"/>
        <v>0.6109578242018131</v>
      </c>
      <c r="R2257" s="3">
        <f t="shared" si="423"/>
        <v>64.48</v>
      </c>
      <c r="S2257" s="3">
        <f t="shared" si="424"/>
        <v>60.760000000000005</v>
      </c>
      <c r="T2257" s="3">
        <f t="shared" si="425"/>
        <v>192.30769230769229</v>
      </c>
      <c r="U2257" s="3">
        <f t="shared" si="426"/>
        <v>174.45687952600392</v>
      </c>
      <c r="V2257" s="3">
        <f t="shared" si="427"/>
        <v>17.850812781688376</v>
      </c>
      <c r="W2257" s="2">
        <f t="shared" si="428"/>
        <v>1.6190476190476191</v>
      </c>
      <c r="X2257">
        <v>94</v>
      </c>
      <c r="Y2257">
        <v>43</v>
      </c>
      <c r="Z2257" s="2">
        <v>0.45700000000000002</v>
      </c>
      <c r="AA2257">
        <v>56</v>
      </c>
      <c r="AB2257">
        <v>24</v>
      </c>
      <c r="AC2257">
        <f t="shared" si="429"/>
        <v>72</v>
      </c>
      <c r="AD2257" s="2">
        <v>0.42899999999999999</v>
      </c>
      <c r="AE2257">
        <v>17</v>
      </c>
      <c r="AF2257">
        <v>14</v>
      </c>
      <c r="AG2257" s="2">
        <v>0.82399999999999995</v>
      </c>
      <c r="AH2257">
        <v>31</v>
      </c>
      <c r="AI2257">
        <v>16</v>
      </c>
      <c r="AJ2257">
        <v>47</v>
      </c>
      <c r="AK2257">
        <v>23</v>
      </c>
      <c r="AL2257">
        <v>21</v>
      </c>
      <c r="AM2257">
        <v>18</v>
      </c>
      <c r="AN2257">
        <v>240</v>
      </c>
      <c r="AO2257">
        <v>44</v>
      </c>
      <c r="AP2257">
        <v>17</v>
      </c>
      <c r="AQ2257">
        <v>24</v>
      </c>
      <c r="AR2257">
        <v>39</v>
      </c>
      <c r="AS2257">
        <v>25</v>
      </c>
      <c r="AT2257">
        <v>21</v>
      </c>
      <c r="AU2257">
        <v>27</v>
      </c>
      <c r="AV2257">
        <v>36</v>
      </c>
      <c r="AW2257">
        <f t="shared" si="430"/>
        <v>2</v>
      </c>
      <c r="AX2257">
        <f t="shared" si="431"/>
        <v>38</v>
      </c>
      <c r="AY2257" t="s">
        <v>102</v>
      </c>
      <c r="AZ2257" s="1">
        <v>45977.791666666664</v>
      </c>
      <c r="BA2257" s="1">
        <v>45977</v>
      </c>
      <c r="BB2257">
        <v>11</v>
      </c>
      <c r="BC2257" t="s">
        <v>124</v>
      </c>
      <c r="BD2257">
        <v>2025</v>
      </c>
    </row>
    <row r="2258" spans="1:56" x14ac:dyDescent="0.25">
      <c r="A2258">
        <v>22500235</v>
      </c>
      <c r="B2258" t="s">
        <v>117</v>
      </c>
      <c r="C2258" t="s">
        <v>118</v>
      </c>
      <c r="D2258">
        <v>1610612751</v>
      </c>
      <c r="E2258" t="str">
        <f t="shared" si="420"/>
        <v>161061275122500235</v>
      </c>
      <c r="F2258" t="s">
        <v>111</v>
      </c>
      <c r="G2258" t="s">
        <v>112</v>
      </c>
      <c r="H2258">
        <v>1610612764</v>
      </c>
      <c r="I2258" s="4" t="str">
        <f t="shared" si="421"/>
        <v>161061276422500235</v>
      </c>
      <c r="J2258">
        <v>0</v>
      </c>
      <c r="K2258">
        <v>1</v>
      </c>
      <c r="L2258">
        <v>129</v>
      </c>
      <c r="M2258">
        <v>106</v>
      </c>
      <c r="N2258">
        <v>32</v>
      </c>
      <c r="O2258">
        <v>8</v>
      </c>
      <c r="P2258">
        <v>4</v>
      </c>
      <c r="Q2258" s="2">
        <f t="shared" si="422"/>
        <v>0.68326271186440679</v>
      </c>
      <c r="R2258" s="3">
        <f t="shared" si="423"/>
        <v>73.400000000000006</v>
      </c>
      <c r="S2258" s="3">
        <f t="shared" si="424"/>
        <v>80.680000000000007</v>
      </c>
      <c r="T2258" s="3">
        <f t="shared" si="425"/>
        <v>175.74931880108991</v>
      </c>
      <c r="U2258" s="3">
        <f t="shared" si="426"/>
        <v>131.38324243926621</v>
      </c>
      <c r="V2258" s="3">
        <f t="shared" si="427"/>
        <v>44.366076361823701</v>
      </c>
      <c r="W2258" s="2">
        <f t="shared" si="428"/>
        <v>2.2857142857142856</v>
      </c>
      <c r="X2258">
        <v>79</v>
      </c>
      <c r="Y2258">
        <v>42</v>
      </c>
      <c r="Z2258" s="2">
        <v>0.53200000000000003</v>
      </c>
      <c r="AA2258">
        <v>41</v>
      </c>
      <c r="AB2258">
        <v>17</v>
      </c>
      <c r="AC2258">
        <f t="shared" si="429"/>
        <v>51</v>
      </c>
      <c r="AD2258" s="2">
        <v>0.41499999999999998</v>
      </c>
      <c r="AE2258">
        <v>35</v>
      </c>
      <c r="AF2258">
        <v>28</v>
      </c>
      <c r="AG2258" s="2">
        <v>0.8</v>
      </c>
      <c r="AH2258">
        <v>37</v>
      </c>
      <c r="AI2258">
        <v>7</v>
      </c>
      <c r="AJ2258">
        <v>44</v>
      </c>
      <c r="AK2258">
        <v>18</v>
      </c>
      <c r="AL2258">
        <v>14</v>
      </c>
      <c r="AM2258">
        <v>23</v>
      </c>
      <c r="AN2258">
        <v>240</v>
      </c>
      <c r="AO2258">
        <v>28</v>
      </c>
      <c r="AP2258">
        <v>35</v>
      </c>
      <c r="AQ2258">
        <v>31</v>
      </c>
      <c r="AR2258">
        <v>35</v>
      </c>
      <c r="AS2258">
        <v>24</v>
      </c>
      <c r="AT2258">
        <v>7</v>
      </c>
      <c r="AU2258">
        <v>10</v>
      </c>
      <c r="AV2258">
        <v>44</v>
      </c>
      <c r="AW2258">
        <f t="shared" si="430"/>
        <v>6</v>
      </c>
      <c r="AX2258">
        <f t="shared" si="431"/>
        <v>50</v>
      </c>
      <c r="AY2258" t="s">
        <v>102</v>
      </c>
      <c r="AZ2258" s="1">
        <v>45977.75</v>
      </c>
      <c r="BA2258" s="1">
        <v>45977</v>
      </c>
      <c r="BB2258">
        <v>11</v>
      </c>
      <c r="BC2258" t="s">
        <v>124</v>
      </c>
      <c r="BD2258">
        <v>2025</v>
      </c>
    </row>
    <row r="2259" spans="1:56" x14ac:dyDescent="0.25">
      <c r="A2259">
        <v>22500235</v>
      </c>
      <c r="B2259" t="s">
        <v>111</v>
      </c>
      <c r="C2259" t="s">
        <v>112</v>
      </c>
      <c r="D2259">
        <v>1610612764</v>
      </c>
      <c r="E2259" t="str">
        <f t="shared" si="420"/>
        <v>161061276422500235</v>
      </c>
      <c r="F2259" t="s">
        <v>117</v>
      </c>
      <c r="G2259" t="s">
        <v>118</v>
      </c>
      <c r="H2259">
        <v>1610612751</v>
      </c>
      <c r="I2259" s="4" t="str">
        <f t="shared" si="421"/>
        <v>161061275122500235</v>
      </c>
      <c r="J2259">
        <v>1</v>
      </c>
      <c r="K2259">
        <v>0</v>
      </c>
      <c r="L2259">
        <v>106</v>
      </c>
      <c r="M2259">
        <v>129</v>
      </c>
      <c r="N2259">
        <v>21</v>
      </c>
      <c r="O2259">
        <v>3</v>
      </c>
      <c r="P2259">
        <v>7</v>
      </c>
      <c r="Q2259" s="2">
        <f t="shared" si="422"/>
        <v>0.56575576430401364</v>
      </c>
      <c r="R2259" s="3">
        <f t="shared" si="423"/>
        <v>80.680000000000007</v>
      </c>
      <c r="S2259" s="3">
        <f t="shared" si="424"/>
        <v>73.400000000000006</v>
      </c>
      <c r="T2259" s="3">
        <f t="shared" si="425"/>
        <v>131.38324243926621</v>
      </c>
      <c r="U2259" s="3">
        <f t="shared" si="426"/>
        <v>175.74931880108991</v>
      </c>
      <c r="V2259" s="3">
        <f t="shared" si="427"/>
        <v>-44.366076361823701</v>
      </c>
      <c r="W2259" s="2">
        <f t="shared" si="428"/>
        <v>2.1</v>
      </c>
      <c r="X2259">
        <v>84</v>
      </c>
      <c r="Y2259">
        <v>37</v>
      </c>
      <c r="Z2259" s="2">
        <v>0.44</v>
      </c>
      <c r="AA2259">
        <v>34</v>
      </c>
      <c r="AB2259">
        <v>12</v>
      </c>
      <c r="AC2259">
        <f t="shared" si="429"/>
        <v>36</v>
      </c>
      <c r="AD2259" s="2">
        <v>0.35299999999999998</v>
      </c>
      <c r="AE2259">
        <v>22</v>
      </c>
      <c r="AF2259">
        <v>20</v>
      </c>
      <c r="AG2259" s="2">
        <v>0.90900000000000003</v>
      </c>
      <c r="AH2259">
        <v>30</v>
      </c>
      <c r="AI2259">
        <v>3</v>
      </c>
      <c r="AJ2259">
        <v>33</v>
      </c>
      <c r="AK2259">
        <v>25</v>
      </c>
      <c r="AL2259">
        <v>10</v>
      </c>
      <c r="AM2259">
        <v>-23</v>
      </c>
      <c r="AN2259">
        <v>240</v>
      </c>
      <c r="AO2259">
        <v>28</v>
      </c>
      <c r="AP2259">
        <v>25</v>
      </c>
      <c r="AQ2259">
        <v>31</v>
      </c>
      <c r="AR2259">
        <v>22</v>
      </c>
      <c r="AS2259">
        <v>6</v>
      </c>
      <c r="AT2259">
        <v>12</v>
      </c>
      <c r="AU2259">
        <v>20</v>
      </c>
      <c r="AV2259">
        <v>40</v>
      </c>
      <c r="AW2259">
        <f t="shared" si="430"/>
        <v>10</v>
      </c>
      <c r="AX2259">
        <f t="shared" si="431"/>
        <v>50</v>
      </c>
      <c r="AY2259" t="s">
        <v>102</v>
      </c>
      <c r="AZ2259" s="1">
        <v>45977.75</v>
      </c>
      <c r="BA2259" s="1">
        <v>45977</v>
      </c>
      <c r="BB2259">
        <v>11</v>
      </c>
      <c r="BC2259" t="s">
        <v>124</v>
      </c>
      <c r="BD2259">
        <v>2025</v>
      </c>
    </row>
    <row r="2260" spans="1:56" x14ac:dyDescent="0.25">
      <c r="A2260">
        <v>22500234</v>
      </c>
      <c r="B2260" t="s">
        <v>109</v>
      </c>
      <c r="C2260" t="s">
        <v>110</v>
      </c>
      <c r="D2260">
        <v>1610612758</v>
      </c>
      <c r="E2260" t="str">
        <f t="shared" si="420"/>
        <v>161061275822500234</v>
      </c>
      <c r="F2260" t="s">
        <v>53</v>
      </c>
      <c r="G2260" t="s">
        <v>54</v>
      </c>
      <c r="H2260">
        <v>1610612759</v>
      </c>
      <c r="I2260" s="4" t="str">
        <f t="shared" si="421"/>
        <v>161061275922500234</v>
      </c>
      <c r="J2260">
        <v>0</v>
      </c>
      <c r="K2260">
        <v>0</v>
      </c>
      <c r="L2260">
        <v>110</v>
      </c>
      <c r="M2260">
        <v>123</v>
      </c>
      <c r="N2260">
        <v>25</v>
      </c>
      <c r="O2260">
        <v>3</v>
      </c>
      <c r="P2260">
        <v>10</v>
      </c>
      <c r="Q2260" s="2">
        <f t="shared" si="422"/>
        <v>0.56888705006206042</v>
      </c>
      <c r="R2260" s="3">
        <f t="shared" si="423"/>
        <v>79.680000000000007</v>
      </c>
      <c r="S2260" s="3">
        <f t="shared" si="424"/>
        <v>71.92</v>
      </c>
      <c r="T2260" s="3">
        <f t="shared" si="425"/>
        <v>138.05220883534136</v>
      </c>
      <c r="U2260" s="3">
        <f t="shared" si="426"/>
        <v>171.02335928809788</v>
      </c>
      <c r="V2260" s="3">
        <f t="shared" si="427"/>
        <v>-32.971150452756518</v>
      </c>
      <c r="W2260" s="2">
        <f t="shared" si="428"/>
        <v>2.0833333333333335</v>
      </c>
      <c r="X2260">
        <v>87</v>
      </c>
      <c r="Y2260">
        <v>41</v>
      </c>
      <c r="Z2260" s="2">
        <v>0.47099999999999997</v>
      </c>
      <c r="AA2260">
        <v>33</v>
      </c>
      <c r="AB2260">
        <v>12</v>
      </c>
      <c r="AC2260">
        <f t="shared" si="429"/>
        <v>36</v>
      </c>
      <c r="AD2260" s="2">
        <v>0.36399999999999999</v>
      </c>
      <c r="AE2260">
        <v>22</v>
      </c>
      <c r="AF2260">
        <v>16</v>
      </c>
      <c r="AG2260" s="2">
        <v>0.72699999999999998</v>
      </c>
      <c r="AH2260">
        <v>32</v>
      </c>
      <c r="AI2260">
        <v>5</v>
      </c>
      <c r="AJ2260">
        <v>37</v>
      </c>
      <c r="AK2260">
        <v>17</v>
      </c>
      <c r="AL2260">
        <v>12</v>
      </c>
      <c r="AM2260">
        <v>-13</v>
      </c>
      <c r="AN2260">
        <v>240</v>
      </c>
      <c r="AO2260">
        <v>24</v>
      </c>
      <c r="AP2260">
        <v>35</v>
      </c>
      <c r="AQ2260">
        <v>26</v>
      </c>
      <c r="AR2260">
        <v>25</v>
      </c>
      <c r="AS2260">
        <v>2</v>
      </c>
      <c r="AT2260">
        <v>9</v>
      </c>
      <c r="AU2260">
        <v>16</v>
      </c>
      <c r="AV2260">
        <v>44</v>
      </c>
      <c r="AW2260">
        <f t="shared" si="430"/>
        <v>14</v>
      </c>
      <c r="AX2260">
        <f t="shared" si="431"/>
        <v>58</v>
      </c>
      <c r="AY2260" t="s">
        <v>102</v>
      </c>
      <c r="AZ2260" s="1">
        <v>45977.666666666664</v>
      </c>
      <c r="BA2260" s="1">
        <v>45977</v>
      </c>
      <c r="BB2260">
        <v>11</v>
      </c>
      <c r="BC2260" t="s">
        <v>124</v>
      </c>
      <c r="BD2260">
        <v>2025</v>
      </c>
    </row>
    <row r="2261" spans="1:56" x14ac:dyDescent="0.25">
      <c r="A2261">
        <v>22500234</v>
      </c>
      <c r="B2261" t="s">
        <v>53</v>
      </c>
      <c r="C2261" t="s">
        <v>54</v>
      </c>
      <c r="D2261">
        <v>1610612759</v>
      </c>
      <c r="E2261" t="str">
        <f t="shared" si="420"/>
        <v>161061275922500234</v>
      </c>
      <c r="F2261" t="s">
        <v>109</v>
      </c>
      <c r="G2261" t="s">
        <v>110</v>
      </c>
      <c r="H2261">
        <v>1610612758</v>
      </c>
      <c r="I2261" s="4" t="str">
        <f t="shared" si="421"/>
        <v>161061275822500234</v>
      </c>
      <c r="J2261">
        <v>1</v>
      </c>
      <c r="K2261">
        <v>1</v>
      </c>
      <c r="L2261">
        <v>123</v>
      </c>
      <c r="M2261">
        <v>110</v>
      </c>
      <c r="N2261">
        <v>38</v>
      </c>
      <c r="O2261">
        <v>4</v>
      </c>
      <c r="P2261">
        <v>7</v>
      </c>
      <c r="Q2261" s="2">
        <f t="shared" si="422"/>
        <v>0.64791403286978511</v>
      </c>
      <c r="R2261" s="3">
        <f t="shared" si="423"/>
        <v>71.92</v>
      </c>
      <c r="S2261" s="3">
        <f t="shared" si="424"/>
        <v>79.680000000000007</v>
      </c>
      <c r="T2261" s="3">
        <f t="shared" si="425"/>
        <v>171.02335928809788</v>
      </c>
      <c r="U2261" s="3">
        <f t="shared" si="426"/>
        <v>138.05220883534136</v>
      </c>
      <c r="V2261" s="3">
        <f t="shared" si="427"/>
        <v>32.971150452756518</v>
      </c>
      <c r="W2261" s="2">
        <f t="shared" si="428"/>
        <v>2.7142857142857144</v>
      </c>
      <c r="X2261">
        <v>87</v>
      </c>
      <c r="Y2261">
        <v>47</v>
      </c>
      <c r="Z2261" s="2">
        <v>0.54</v>
      </c>
      <c r="AA2261">
        <v>38</v>
      </c>
      <c r="AB2261">
        <v>14</v>
      </c>
      <c r="AC2261">
        <f t="shared" si="429"/>
        <v>42</v>
      </c>
      <c r="AD2261" s="2">
        <v>0.36799999999999999</v>
      </c>
      <c r="AE2261">
        <v>18</v>
      </c>
      <c r="AF2261">
        <v>15</v>
      </c>
      <c r="AG2261" s="2">
        <v>0.83299999999999996</v>
      </c>
      <c r="AH2261">
        <v>37</v>
      </c>
      <c r="AI2261">
        <v>9</v>
      </c>
      <c r="AJ2261">
        <v>46</v>
      </c>
      <c r="AK2261">
        <v>17</v>
      </c>
      <c r="AL2261">
        <v>14</v>
      </c>
      <c r="AM2261">
        <v>13</v>
      </c>
      <c r="AN2261">
        <v>240</v>
      </c>
      <c r="AO2261">
        <v>36</v>
      </c>
      <c r="AP2261">
        <v>31</v>
      </c>
      <c r="AQ2261">
        <v>28</v>
      </c>
      <c r="AR2261">
        <v>28</v>
      </c>
      <c r="AS2261">
        <v>19</v>
      </c>
      <c r="AT2261">
        <v>15</v>
      </c>
      <c r="AU2261">
        <v>15</v>
      </c>
      <c r="AV2261">
        <v>58</v>
      </c>
      <c r="AW2261">
        <f t="shared" si="430"/>
        <v>8</v>
      </c>
      <c r="AX2261">
        <f t="shared" si="431"/>
        <v>66</v>
      </c>
      <c r="AY2261" t="s">
        <v>102</v>
      </c>
      <c r="AZ2261" s="1">
        <v>45977.666666666664</v>
      </c>
      <c r="BA2261" s="1">
        <v>45977</v>
      </c>
      <c r="BB2261">
        <v>11</v>
      </c>
      <c r="BC2261" t="s">
        <v>124</v>
      </c>
      <c r="BD2261">
        <v>2025</v>
      </c>
    </row>
    <row r="2262" spans="1:56" x14ac:dyDescent="0.25">
      <c r="A2262">
        <v>22500233</v>
      </c>
      <c r="B2262" t="s">
        <v>76</v>
      </c>
      <c r="C2262" t="s">
        <v>77</v>
      </c>
      <c r="D2262">
        <v>1610612738</v>
      </c>
      <c r="E2262" t="str">
        <f t="shared" si="420"/>
        <v>161061273822500233</v>
      </c>
      <c r="F2262" t="s">
        <v>94</v>
      </c>
      <c r="G2262" t="s">
        <v>95</v>
      </c>
      <c r="H2262">
        <v>1610612746</v>
      </c>
      <c r="I2262" s="4" t="str">
        <f t="shared" si="421"/>
        <v>161061274622500233</v>
      </c>
      <c r="J2262">
        <v>1</v>
      </c>
      <c r="K2262">
        <v>1</v>
      </c>
      <c r="L2262">
        <v>121</v>
      </c>
      <c r="M2262">
        <v>118</v>
      </c>
      <c r="N2262">
        <v>26</v>
      </c>
      <c r="O2262">
        <v>6</v>
      </c>
      <c r="P2262">
        <v>6</v>
      </c>
      <c r="Q2262" s="2">
        <f t="shared" si="422"/>
        <v>0.54761042722664732</v>
      </c>
      <c r="R2262" s="3">
        <f t="shared" si="423"/>
        <v>84.48</v>
      </c>
      <c r="S2262" s="3">
        <f t="shared" si="424"/>
        <v>71.2</v>
      </c>
      <c r="T2262" s="3">
        <f t="shared" si="425"/>
        <v>143.22916666666666</v>
      </c>
      <c r="U2262" s="3">
        <f t="shared" si="426"/>
        <v>165.73033707865167</v>
      </c>
      <c r="V2262" s="3">
        <f t="shared" si="427"/>
        <v>-22.501170411985015</v>
      </c>
      <c r="W2262" s="2">
        <f t="shared" si="428"/>
        <v>4.333333333333333</v>
      </c>
      <c r="X2262">
        <v>103</v>
      </c>
      <c r="Y2262">
        <v>46</v>
      </c>
      <c r="Z2262" s="2">
        <v>0.44700000000000001</v>
      </c>
      <c r="AA2262">
        <v>39</v>
      </c>
      <c r="AB2262">
        <v>16</v>
      </c>
      <c r="AC2262">
        <f t="shared" si="429"/>
        <v>48</v>
      </c>
      <c r="AD2262" s="2">
        <v>0.41</v>
      </c>
      <c r="AE2262">
        <v>17</v>
      </c>
      <c r="AF2262">
        <v>13</v>
      </c>
      <c r="AG2262" s="2">
        <v>0.76500000000000001</v>
      </c>
      <c r="AH2262">
        <v>29</v>
      </c>
      <c r="AI2262">
        <v>20</v>
      </c>
      <c r="AJ2262">
        <v>49</v>
      </c>
      <c r="AK2262">
        <v>21</v>
      </c>
      <c r="AL2262">
        <v>6</v>
      </c>
      <c r="AM2262">
        <v>3</v>
      </c>
      <c r="AN2262">
        <v>240</v>
      </c>
      <c r="AO2262">
        <v>37</v>
      </c>
      <c r="AP2262">
        <v>26</v>
      </c>
      <c r="AQ2262">
        <v>27</v>
      </c>
      <c r="AR2262">
        <v>31</v>
      </c>
      <c r="AS2262">
        <v>24</v>
      </c>
      <c r="AT2262">
        <v>22</v>
      </c>
      <c r="AU2262">
        <v>27</v>
      </c>
      <c r="AV2262">
        <v>54</v>
      </c>
      <c r="AW2262">
        <f t="shared" si="430"/>
        <v>6</v>
      </c>
      <c r="AX2262">
        <f t="shared" si="431"/>
        <v>60</v>
      </c>
      <c r="AY2262" t="s">
        <v>102</v>
      </c>
      <c r="AZ2262" s="1">
        <v>45977.645833333336</v>
      </c>
      <c r="BA2262" s="1">
        <v>45977</v>
      </c>
      <c r="BB2262">
        <v>11</v>
      </c>
      <c r="BC2262" t="s">
        <v>124</v>
      </c>
      <c r="BD2262">
        <v>2025</v>
      </c>
    </row>
    <row r="2263" spans="1:56" x14ac:dyDescent="0.25">
      <c r="A2263">
        <v>22500233</v>
      </c>
      <c r="B2263" t="s">
        <v>94</v>
      </c>
      <c r="C2263" t="s">
        <v>95</v>
      </c>
      <c r="D2263">
        <v>1610612746</v>
      </c>
      <c r="E2263" t="str">
        <f t="shared" si="420"/>
        <v>161061274622500233</v>
      </c>
      <c r="F2263" t="s">
        <v>76</v>
      </c>
      <c r="G2263" t="s">
        <v>77</v>
      </c>
      <c r="H2263">
        <v>1610612738</v>
      </c>
      <c r="I2263" s="4" t="str">
        <f t="shared" si="421"/>
        <v>161061273822500233</v>
      </c>
      <c r="J2263">
        <v>0</v>
      </c>
      <c r="K2263">
        <v>0</v>
      </c>
      <c r="L2263">
        <v>118</v>
      </c>
      <c r="M2263">
        <v>121</v>
      </c>
      <c r="N2263">
        <v>23</v>
      </c>
      <c r="O2263">
        <v>7</v>
      </c>
      <c r="P2263">
        <v>4</v>
      </c>
      <c r="Q2263" s="2">
        <f t="shared" si="422"/>
        <v>0.62632696390658171</v>
      </c>
      <c r="R2263" s="3">
        <f t="shared" si="423"/>
        <v>71.2</v>
      </c>
      <c r="S2263" s="3">
        <f t="shared" si="424"/>
        <v>84.48</v>
      </c>
      <c r="T2263" s="3">
        <f t="shared" si="425"/>
        <v>165.73033707865167</v>
      </c>
      <c r="U2263" s="3">
        <f t="shared" si="426"/>
        <v>143.22916666666666</v>
      </c>
      <c r="V2263" s="3">
        <f t="shared" si="427"/>
        <v>22.501170411985015</v>
      </c>
      <c r="W2263" s="2">
        <f t="shared" si="428"/>
        <v>1.7692307692307692</v>
      </c>
      <c r="X2263">
        <v>81</v>
      </c>
      <c r="Y2263">
        <v>38</v>
      </c>
      <c r="Z2263" s="2">
        <v>0.46899999999999997</v>
      </c>
      <c r="AA2263">
        <v>35</v>
      </c>
      <c r="AB2263">
        <v>14</v>
      </c>
      <c r="AC2263">
        <f t="shared" si="429"/>
        <v>42</v>
      </c>
      <c r="AD2263" s="2">
        <v>0.4</v>
      </c>
      <c r="AE2263">
        <v>30</v>
      </c>
      <c r="AF2263">
        <v>28</v>
      </c>
      <c r="AG2263" s="2">
        <v>0.93300000000000005</v>
      </c>
      <c r="AH2263">
        <v>34</v>
      </c>
      <c r="AI2263">
        <v>10</v>
      </c>
      <c r="AJ2263">
        <v>44</v>
      </c>
      <c r="AK2263">
        <v>20</v>
      </c>
      <c r="AL2263">
        <v>13</v>
      </c>
      <c r="AM2263">
        <v>-3</v>
      </c>
      <c r="AN2263">
        <v>240</v>
      </c>
      <c r="AO2263">
        <v>30</v>
      </c>
      <c r="AP2263">
        <v>19</v>
      </c>
      <c r="AQ2263">
        <v>36</v>
      </c>
      <c r="AR2263">
        <v>33</v>
      </c>
      <c r="AS2263">
        <v>0</v>
      </c>
      <c r="AT2263">
        <v>9</v>
      </c>
      <c r="AU2263">
        <v>10</v>
      </c>
      <c r="AV2263">
        <v>46</v>
      </c>
      <c r="AW2263">
        <f t="shared" si="430"/>
        <v>2</v>
      </c>
      <c r="AX2263">
        <f t="shared" si="431"/>
        <v>48</v>
      </c>
      <c r="AY2263" t="s">
        <v>102</v>
      </c>
      <c r="AZ2263" s="1">
        <v>45977.645833333336</v>
      </c>
      <c r="BA2263" s="1">
        <v>45977</v>
      </c>
      <c r="BB2263">
        <v>11</v>
      </c>
      <c r="BC2263" t="s">
        <v>124</v>
      </c>
      <c r="BD2263">
        <v>2025</v>
      </c>
    </row>
    <row r="2264" spans="1:56" x14ac:dyDescent="0.25">
      <c r="A2264">
        <v>22500231</v>
      </c>
      <c r="B2264" t="s">
        <v>115</v>
      </c>
      <c r="C2264" t="s">
        <v>116</v>
      </c>
      <c r="D2264">
        <v>1610612749</v>
      </c>
      <c r="E2264" t="str">
        <f t="shared" si="420"/>
        <v>161061274922500231</v>
      </c>
      <c r="F2264" t="s">
        <v>68</v>
      </c>
      <c r="G2264" t="s">
        <v>69</v>
      </c>
      <c r="H2264">
        <v>1610612747</v>
      </c>
      <c r="I2264" s="4" t="str">
        <f t="shared" si="421"/>
        <v>161061274722500231</v>
      </c>
      <c r="J2264">
        <v>1</v>
      </c>
      <c r="K2264">
        <v>0</v>
      </c>
      <c r="L2264">
        <v>95</v>
      </c>
      <c r="M2264">
        <v>119</v>
      </c>
      <c r="N2264">
        <v>20</v>
      </c>
      <c r="O2264">
        <v>4</v>
      </c>
      <c r="P2264">
        <v>6</v>
      </c>
      <c r="Q2264" s="2">
        <f t="shared" si="422"/>
        <v>0.52451413427561833</v>
      </c>
      <c r="R2264" s="3">
        <f t="shared" si="423"/>
        <v>61.56</v>
      </c>
      <c r="S2264" s="3">
        <f t="shared" si="424"/>
        <v>65.52</v>
      </c>
      <c r="T2264" s="3">
        <f t="shared" si="425"/>
        <v>154.32098765432099</v>
      </c>
      <c r="U2264" s="3">
        <f t="shared" si="426"/>
        <v>181.62393162393164</v>
      </c>
      <c r="V2264" s="3">
        <f t="shared" si="427"/>
        <v>-27.302943969610652</v>
      </c>
      <c r="W2264" s="2">
        <f t="shared" si="428"/>
        <v>1.1764705882352942</v>
      </c>
      <c r="X2264">
        <v>80</v>
      </c>
      <c r="Y2264">
        <v>32</v>
      </c>
      <c r="Z2264" s="2">
        <v>0.4</v>
      </c>
      <c r="AA2264">
        <v>39</v>
      </c>
      <c r="AB2264">
        <v>15</v>
      </c>
      <c r="AC2264">
        <f t="shared" si="429"/>
        <v>45</v>
      </c>
      <c r="AD2264" s="2">
        <v>0.38500000000000001</v>
      </c>
      <c r="AE2264">
        <v>24</v>
      </c>
      <c r="AF2264">
        <v>16</v>
      </c>
      <c r="AG2264" s="2">
        <v>0.66700000000000004</v>
      </c>
      <c r="AH2264">
        <v>27</v>
      </c>
      <c r="AI2264">
        <v>12</v>
      </c>
      <c r="AJ2264">
        <v>39</v>
      </c>
      <c r="AK2264">
        <v>23</v>
      </c>
      <c r="AL2264">
        <v>17</v>
      </c>
      <c r="AM2264">
        <v>-24</v>
      </c>
      <c r="AN2264">
        <v>240</v>
      </c>
      <c r="AO2264">
        <v>18</v>
      </c>
      <c r="AP2264">
        <v>16</v>
      </c>
      <c r="AQ2264">
        <v>38</v>
      </c>
      <c r="AR2264">
        <v>23</v>
      </c>
      <c r="AS2264">
        <v>1</v>
      </c>
      <c r="AT2264">
        <v>11</v>
      </c>
      <c r="AU2264">
        <v>21</v>
      </c>
      <c r="AV2264">
        <v>30</v>
      </c>
      <c r="AW2264">
        <f t="shared" si="430"/>
        <v>4</v>
      </c>
      <c r="AX2264">
        <f t="shared" si="431"/>
        <v>34</v>
      </c>
      <c r="AY2264" t="s">
        <v>102</v>
      </c>
      <c r="AZ2264" s="1">
        <v>45976.833333333336</v>
      </c>
      <c r="BA2264" s="1">
        <v>45976</v>
      </c>
      <c r="BB2264">
        <v>11</v>
      </c>
      <c r="BC2264" t="s">
        <v>124</v>
      </c>
      <c r="BD2264">
        <v>2025</v>
      </c>
    </row>
    <row r="2265" spans="1:56" x14ac:dyDescent="0.25">
      <c r="A2265">
        <v>22500231</v>
      </c>
      <c r="B2265" t="s">
        <v>68</v>
      </c>
      <c r="C2265" t="s">
        <v>69</v>
      </c>
      <c r="D2265">
        <v>1610612747</v>
      </c>
      <c r="E2265" t="str">
        <f t="shared" si="420"/>
        <v>161061274722500231</v>
      </c>
      <c r="F2265" t="s">
        <v>115</v>
      </c>
      <c r="G2265" t="s">
        <v>116</v>
      </c>
      <c r="H2265">
        <v>1610612749</v>
      </c>
      <c r="I2265" s="4" t="str">
        <f t="shared" si="421"/>
        <v>161061274922500231</v>
      </c>
      <c r="J2265">
        <v>0</v>
      </c>
      <c r="K2265">
        <v>1</v>
      </c>
      <c r="L2265">
        <v>119</v>
      </c>
      <c r="M2265">
        <v>95</v>
      </c>
      <c r="N2265">
        <v>23</v>
      </c>
      <c r="O2265">
        <v>4</v>
      </c>
      <c r="P2265">
        <v>13</v>
      </c>
      <c r="Q2265" s="2">
        <f t="shared" si="422"/>
        <v>0.65013111888111896</v>
      </c>
      <c r="R2265" s="3">
        <f t="shared" si="423"/>
        <v>65.52</v>
      </c>
      <c r="S2265" s="3">
        <f t="shared" si="424"/>
        <v>61.56</v>
      </c>
      <c r="T2265" s="3">
        <f t="shared" si="425"/>
        <v>181.62393162393164</v>
      </c>
      <c r="U2265" s="3">
        <f t="shared" si="426"/>
        <v>154.32098765432099</v>
      </c>
      <c r="V2265" s="3">
        <f t="shared" si="427"/>
        <v>27.302943969610652</v>
      </c>
      <c r="W2265" s="2">
        <f t="shared" si="428"/>
        <v>1.5333333333333334</v>
      </c>
      <c r="X2265">
        <v>77</v>
      </c>
      <c r="Y2265">
        <v>38</v>
      </c>
      <c r="Z2265" s="2">
        <v>0.49399999999999999</v>
      </c>
      <c r="AA2265">
        <v>33</v>
      </c>
      <c r="AB2265">
        <v>13</v>
      </c>
      <c r="AC2265">
        <f t="shared" si="429"/>
        <v>39</v>
      </c>
      <c r="AD2265" s="2">
        <v>0.39400000000000002</v>
      </c>
      <c r="AE2265">
        <v>33</v>
      </c>
      <c r="AF2265">
        <v>30</v>
      </c>
      <c r="AG2265" s="2">
        <v>0.90900000000000003</v>
      </c>
      <c r="AH2265">
        <v>36</v>
      </c>
      <c r="AI2265">
        <v>11</v>
      </c>
      <c r="AJ2265">
        <v>47</v>
      </c>
      <c r="AK2265">
        <v>20</v>
      </c>
      <c r="AL2265">
        <v>15</v>
      </c>
      <c r="AM2265">
        <v>24</v>
      </c>
      <c r="AN2265">
        <v>240</v>
      </c>
      <c r="AO2265">
        <v>30</v>
      </c>
      <c r="AP2265">
        <v>35</v>
      </c>
      <c r="AQ2265">
        <v>27</v>
      </c>
      <c r="AR2265">
        <v>27</v>
      </c>
      <c r="AS2265">
        <v>31</v>
      </c>
      <c r="AT2265">
        <v>12</v>
      </c>
      <c r="AU2265">
        <v>26</v>
      </c>
      <c r="AV2265">
        <v>38</v>
      </c>
      <c r="AW2265">
        <f t="shared" si="430"/>
        <v>12</v>
      </c>
      <c r="AX2265">
        <f t="shared" si="431"/>
        <v>50</v>
      </c>
      <c r="AY2265" t="s">
        <v>102</v>
      </c>
      <c r="AZ2265" s="1">
        <v>45976.833333333336</v>
      </c>
      <c r="BA2265" s="1">
        <v>45976</v>
      </c>
      <c r="BB2265">
        <v>11</v>
      </c>
      <c r="BC2265" t="s">
        <v>124</v>
      </c>
      <c r="BD2265">
        <v>2025</v>
      </c>
    </row>
    <row r="2266" spans="1:56" x14ac:dyDescent="0.25">
      <c r="A2266">
        <v>22500232</v>
      </c>
      <c r="B2266" t="s">
        <v>80</v>
      </c>
      <c r="C2266" t="s">
        <v>81</v>
      </c>
      <c r="D2266">
        <v>1610612743</v>
      </c>
      <c r="E2266" t="str">
        <f t="shared" si="420"/>
        <v>161061274322500232</v>
      </c>
      <c r="F2266" t="s">
        <v>66</v>
      </c>
      <c r="G2266" t="s">
        <v>67</v>
      </c>
      <c r="H2266">
        <v>1610612750</v>
      </c>
      <c r="I2266" s="4" t="str">
        <f t="shared" si="421"/>
        <v>161061275022500232</v>
      </c>
      <c r="J2266">
        <v>0</v>
      </c>
      <c r="K2266">
        <v>1</v>
      </c>
      <c r="L2266">
        <v>123</v>
      </c>
      <c r="M2266">
        <v>112</v>
      </c>
      <c r="N2266">
        <v>29</v>
      </c>
      <c r="O2266">
        <v>6</v>
      </c>
      <c r="P2266">
        <v>9</v>
      </c>
      <c r="Q2266" s="2">
        <f t="shared" si="422"/>
        <v>0.61672683513838744</v>
      </c>
      <c r="R2266" s="3">
        <f t="shared" si="423"/>
        <v>77.72</v>
      </c>
      <c r="S2266" s="3">
        <f t="shared" si="424"/>
        <v>77.12</v>
      </c>
      <c r="T2266" s="3">
        <f t="shared" si="425"/>
        <v>158.26042202779206</v>
      </c>
      <c r="U2266" s="3">
        <f t="shared" si="426"/>
        <v>145.22821576763485</v>
      </c>
      <c r="V2266" s="3">
        <f t="shared" si="427"/>
        <v>13.03220626015721</v>
      </c>
      <c r="W2266" s="2">
        <f t="shared" si="428"/>
        <v>2.4166666666666665</v>
      </c>
      <c r="X2266">
        <v>83</v>
      </c>
      <c r="Y2266">
        <v>39</v>
      </c>
      <c r="Z2266" s="2">
        <v>0.47</v>
      </c>
      <c r="AA2266">
        <v>29</v>
      </c>
      <c r="AB2266">
        <v>14</v>
      </c>
      <c r="AC2266">
        <f t="shared" si="429"/>
        <v>42</v>
      </c>
      <c r="AD2266" s="2">
        <v>0.48299999999999998</v>
      </c>
      <c r="AE2266">
        <v>38</v>
      </c>
      <c r="AF2266">
        <v>31</v>
      </c>
      <c r="AG2266" s="2">
        <v>0.81599999999999995</v>
      </c>
      <c r="AH2266">
        <v>37</v>
      </c>
      <c r="AI2266">
        <v>10</v>
      </c>
      <c r="AJ2266">
        <v>47</v>
      </c>
      <c r="AK2266">
        <v>19</v>
      </c>
      <c r="AL2266">
        <v>12</v>
      </c>
      <c r="AM2266">
        <v>11</v>
      </c>
      <c r="AN2266">
        <v>240</v>
      </c>
      <c r="AO2266">
        <v>29</v>
      </c>
      <c r="AP2266">
        <v>26</v>
      </c>
      <c r="AQ2266">
        <v>32</v>
      </c>
      <c r="AR2266">
        <v>36</v>
      </c>
      <c r="AS2266">
        <v>15</v>
      </c>
      <c r="AT2266">
        <v>19</v>
      </c>
      <c r="AU2266">
        <v>19</v>
      </c>
      <c r="AV2266">
        <v>42</v>
      </c>
      <c r="AW2266">
        <f t="shared" si="430"/>
        <v>8</v>
      </c>
      <c r="AX2266">
        <f t="shared" si="431"/>
        <v>50</v>
      </c>
      <c r="AY2266" t="s">
        <v>102</v>
      </c>
      <c r="AZ2266" s="1">
        <v>45976.833333333336</v>
      </c>
      <c r="BA2266" s="1">
        <v>45976</v>
      </c>
      <c r="BB2266">
        <v>11</v>
      </c>
      <c r="BC2266" t="s">
        <v>124</v>
      </c>
      <c r="BD2266">
        <v>2025</v>
      </c>
    </row>
    <row r="2267" spans="1:56" x14ac:dyDescent="0.25">
      <c r="A2267">
        <v>22500232</v>
      </c>
      <c r="B2267" t="s">
        <v>66</v>
      </c>
      <c r="C2267" t="s">
        <v>67</v>
      </c>
      <c r="D2267">
        <v>1610612750</v>
      </c>
      <c r="E2267" t="str">
        <f t="shared" si="420"/>
        <v>161061275022500232</v>
      </c>
      <c r="F2267" t="s">
        <v>80</v>
      </c>
      <c r="G2267" t="s">
        <v>81</v>
      </c>
      <c r="H2267">
        <v>1610612743</v>
      </c>
      <c r="I2267" s="4" t="str">
        <f t="shared" si="421"/>
        <v>161061274322500232</v>
      </c>
      <c r="J2267">
        <v>1</v>
      </c>
      <c r="K2267">
        <v>0</v>
      </c>
      <c r="L2267">
        <v>112</v>
      </c>
      <c r="M2267">
        <v>123</v>
      </c>
      <c r="N2267">
        <v>23</v>
      </c>
      <c r="O2267">
        <v>7</v>
      </c>
      <c r="P2267">
        <v>9</v>
      </c>
      <c r="Q2267" s="2">
        <f t="shared" si="422"/>
        <v>0.57072971871178146</v>
      </c>
      <c r="R2267" s="3">
        <f t="shared" si="423"/>
        <v>77.12</v>
      </c>
      <c r="S2267" s="3">
        <f t="shared" si="424"/>
        <v>77.72</v>
      </c>
      <c r="T2267" s="3">
        <f t="shared" si="425"/>
        <v>145.22821576763485</v>
      </c>
      <c r="U2267" s="3">
        <f t="shared" si="426"/>
        <v>158.26042202779206</v>
      </c>
      <c r="V2267" s="3">
        <f t="shared" si="427"/>
        <v>-13.03220626015721</v>
      </c>
      <c r="W2267" s="2">
        <f t="shared" si="428"/>
        <v>1.7692307692307692</v>
      </c>
      <c r="X2267">
        <v>88</v>
      </c>
      <c r="Y2267">
        <v>41</v>
      </c>
      <c r="Z2267" s="2">
        <v>0.46600000000000003</v>
      </c>
      <c r="AA2267">
        <v>34</v>
      </c>
      <c r="AB2267">
        <v>10</v>
      </c>
      <c r="AC2267">
        <f t="shared" si="429"/>
        <v>30</v>
      </c>
      <c r="AD2267" s="2">
        <v>0.29399999999999998</v>
      </c>
      <c r="AE2267">
        <v>23</v>
      </c>
      <c r="AF2267">
        <v>20</v>
      </c>
      <c r="AG2267" s="2">
        <v>0.87</v>
      </c>
      <c r="AH2267">
        <v>32</v>
      </c>
      <c r="AI2267">
        <v>8</v>
      </c>
      <c r="AJ2267">
        <v>40</v>
      </c>
      <c r="AK2267">
        <v>27</v>
      </c>
      <c r="AL2267">
        <v>13</v>
      </c>
      <c r="AM2267">
        <v>-11</v>
      </c>
      <c r="AN2267">
        <v>240</v>
      </c>
      <c r="AO2267">
        <v>31</v>
      </c>
      <c r="AP2267">
        <v>29</v>
      </c>
      <c r="AQ2267">
        <v>26</v>
      </c>
      <c r="AR2267">
        <v>26</v>
      </c>
      <c r="AS2267">
        <v>7</v>
      </c>
      <c r="AT2267">
        <v>20</v>
      </c>
      <c r="AU2267">
        <v>10</v>
      </c>
      <c r="AV2267">
        <v>58</v>
      </c>
      <c r="AW2267">
        <f t="shared" si="430"/>
        <v>4</v>
      </c>
      <c r="AX2267">
        <f t="shared" si="431"/>
        <v>62</v>
      </c>
      <c r="AY2267" t="s">
        <v>102</v>
      </c>
      <c r="AZ2267" s="1">
        <v>45976.833333333336</v>
      </c>
      <c r="BA2267" s="1">
        <v>45976</v>
      </c>
      <c r="BB2267">
        <v>11</v>
      </c>
      <c r="BC2267" t="s">
        <v>124</v>
      </c>
      <c r="BD2267">
        <v>2025</v>
      </c>
    </row>
    <row r="2268" spans="1:56" x14ac:dyDescent="0.25">
      <c r="A2268">
        <v>22500229</v>
      </c>
      <c r="B2268" t="s">
        <v>92</v>
      </c>
      <c r="C2268" t="s">
        <v>93</v>
      </c>
      <c r="D2268">
        <v>1610612766</v>
      </c>
      <c r="E2268" t="str">
        <f t="shared" si="420"/>
        <v>161061276622500229</v>
      </c>
      <c r="F2268" t="s">
        <v>59</v>
      </c>
      <c r="G2268" t="s">
        <v>60</v>
      </c>
      <c r="H2268">
        <v>1610612760</v>
      </c>
      <c r="I2268" s="4" t="str">
        <f t="shared" si="421"/>
        <v>161061276022500229</v>
      </c>
      <c r="J2268">
        <v>1</v>
      </c>
      <c r="K2268">
        <v>0</v>
      </c>
      <c r="L2268">
        <v>96</v>
      </c>
      <c r="M2268">
        <v>109</v>
      </c>
      <c r="N2268">
        <v>23</v>
      </c>
      <c r="O2268">
        <v>5</v>
      </c>
      <c r="P2268">
        <v>6</v>
      </c>
      <c r="Q2268" s="2">
        <f t="shared" si="422"/>
        <v>0.48445700444085588</v>
      </c>
      <c r="R2268" s="3">
        <f t="shared" si="423"/>
        <v>75.08</v>
      </c>
      <c r="S2268" s="3">
        <f t="shared" si="424"/>
        <v>66.400000000000006</v>
      </c>
      <c r="T2268" s="3">
        <f t="shared" si="425"/>
        <v>127.86361214704316</v>
      </c>
      <c r="U2268" s="3">
        <f t="shared" si="426"/>
        <v>164.15662650602408</v>
      </c>
      <c r="V2268" s="3">
        <f t="shared" si="427"/>
        <v>-36.293014358980926</v>
      </c>
      <c r="W2268" s="2">
        <f t="shared" si="428"/>
        <v>1.9166666666666667</v>
      </c>
      <c r="X2268">
        <v>96</v>
      </c>
      <c r="Y2268">
        <v>37</v>
      </c>
      <c r="Z2268" s="2">
        <v>0.38500000000000001</v>
      </c>
      <c r="AA2268">
        <v>42</v>
      </c>
      <c r="AB2268">
        <v>16</v>
      </c>
      <c r="AC2268">
        <f t="shared" si="429"/>
        <v>48</v>
      </c>
      <c r="AD2268" s="2">
        <v>0.38100000000000001</v>
      </c>
      <c r="AE2268">
        <v>7</v>
      </c>
      <c r="AF2268">
        <v>6</v>
      </c>
      <c r="AG2268" s="2">
        <v>0.85699999999999998</v>
      </c>
      <c r="AH2268">
        <v>30</v>
      </c>
      <c r="AI2268">
        <v>12</v>
      </c>
      <c r="AJ2268">
        <v>42</v>
      </c>
      <c r="AK2268">
        <v>10</v>
      </c>
      <c r="AL2268">
        <v>12</v>
      </c>
      <c r="AM2268">
        <v>-13</v>
      </c>
      <c r="AN2268">
        <v>240</v>
      </c>
      <c r="AO2268">
        <v>30</v>
      </c>
      <c r="AP2268">
        <v>22</v>
      </c>
      <c r="AQ2268">
        <v>18</v>
      </c>
      <c r="AR2268">
        <v>26</v>
      </c>
      <c r="AS2268">
        <v>6</v>
      </c>
      <c r="AT2268">
        <v>1</v>
      </c>
      <c r="AU2268">
        <v>17</v>
      </c>
      <c r="AV2268">
        <v>42</v>
      </c>
      <c r="AW2268">
        <f t="shared" si="430"/>
        <v>0</v>
      </c>
      <c r="AX2268">
        <f t="shared" si="431"/>
        <v>42</v>
      </c>
      <c r="AY2268" t="s">
        <v>102</v>
      </c>
      <c r="AZ2268" s="1">
        <v>45976.791666666664</v>
      </c>
      <c r="BA2268" s="1">
        <v>45976</v>
      </c>
      <c r="BB2268">
        <v>11</v>
      </c>
      <c r="BC2268" t="s">
        <v>124</v>
      </c>
      <c r="BD2268">
        <v>2025</v>
      </c>
    </row>
    <row r="2269" spans="1:56" x14ac:dyDescent="0.25">
      <c r="A2269">
        <v>22500229</v>
      </c>
      <c r="B2269" t="s">
        <v>59</v>
      </c>
      <c r="C2269" t="s">
        <v>60</v>
      </c>
      <c r="D2269">
        <v>1610612760</v>
      </c>
      <c r="E2269" t="str">
        <f t="shared" si="420"/>
        <v>161061276022500229</v>
      </c>
      <c r="F2269" t="s">
        <v>92</v>
      </c>
      <c r="G2269" t="s">
        <v>93</v>
      </c>
      <c r="H2269">
        <v>1610612766</v>
      </c>
      <c r="I2269" s="4" t="str">
        <f t="shared" si="421"/>
        <v>161061276622500229</v>
      </c>
      <c r="J2269">
        <v>0</v>
      </c>
      <c r="K2269">
        <v>1</v>
      </c>
      <c r="L2269">
        <v>109</v>
      </c>
      <c r="M2269">
        <v>96</v>
      </c>
      <c r="N2269">
        <v>26</v>
      </c>
      <c r="O2269">
        <v>6</v>
      </c>
      <c r="P2269">
        <v>9</v>
      </c>
      <c r="Q2269" s="2">
        <f t="shared" si="422"/>
        <v>0.58351177730192716</v>
      </c>
      <c r="R2269" s="3">
        <f t="shared" si="423"/>
        <v>66.400000000000006</v>
      </c>
      <c r="S2269" s="3">
        <f t="shared" si="424"/>
        <v>75.08</v>
      </c>
      <c r="T2269" s="3">
        <f t="shared" si="425"/>
        <v>164.15662650602408</v>
      </c>
      <c r="U2269" s="3">
        <f t="shared" si="426"/>
        <v>127.86361214704316</v>
      </c>
      <c r="V2269" s="3">
        <f t="shared" si="427"/>
        <v>36.293014358980926</v>
      </c>
      <c r="W2269" s="2">
        <f t="shared" si="428"/>
        <v>1.8571428571428572</v>
      </c>
      <c r="X2269">
        <v>89</v>
      </c>
      <c r="Y2269">
        <v>45</v>
      </c>
      <c r="Z2269" s="2">
        <v>0.50600000000000001</v>
      </c>
      <c r="AA2269">
        <v>23</v>
      </c>
      <c r="AB2269">
        <v>11</v>
      </c>
      <c r="AC2269">
        <f t="shared" si="429"/>
        <v>33</v>
      </c>
      <c r="AD2269" s="2">
        <v>0.47799999999999998</v>
      </c>
      <c r="AE2269">
        <v>10</v>
      </c>
      <c r="AF2269">
        <v>8</v>
      </c>
      <c r="AG2269" s="2">
        <v>0.8</v>
      </c>
      <c r="AH2269">
        <v>37</v>
      </c>
      <c r="AI2269">
        <v>13</v>
      </c>
      <c r="AJ2269">
        <v>50</v>
      </c>
      <c r="AK2269">
        <v>15</v>
      </c>
      <c r="AL2269">
        <v>14</v>
      </c>
      <c r="AM2269">
        <v>13</v>
      </c>
      <c r="AN2269">
        <v>240</v>
      </c>
      <c r="AO2269">
        <v>30</v>
      </c>
      <c r="AP2269">
        <v>25</v>
      </c>
      <c r="AQ2269">
        <v>32</v>
      </c>
      <c r="AR2269">
        <v>22</v>
      </c>
      <c r="AS2269">
        <v>22</v>
      </c>
      <c r="AT2269">
        <v>15</v>
      </c>
      <c r="AU2269">
        <v>14</v>
      </c>
      <c r="AV2269">
        <v>58</v>
      </c>
      <c r="AW2269">
        <f t="shared" si="430"/>
        <v>10</v>
      </c>
      <c r="AX2269">
        <f t="shared" si="431"/>
        <v>68</v>
      </c>
      <c r="AY2269" t="s">
        <v>102</v>
      </c>
      <c r="AZ2269" s="1">
        <v>45976.791666666664</v>
      </c>
      <c r="BA2269" s="1">
        <v>45976</v>
      </c>
      <c r="BB2269">
        <v>11</v>
      </c>
      <c r="BC2269" t="s">
        <v>124</v>
      </c>
      <c r="BD2269">
        <v>2025</v>
      </c>
    </row>
    <row r="2270" spans="1:56" x14ac:dyDescent="0.25">
      <c r="A2270">
        <v>22500230</v>
      </c>
      <c r="B2270" t="s">
        <v>72</v>
      </c>
      <c r="C2270" t="s">
        <v>73</v>
      </c>
      <c r="D2270">
        <v>1610612761</v>
      </c>
      <c r="E2270" t="str">
        <f t="shared" si="420"/>
        <v>161061276122500230</v>
      </c>
      <c r="F2270" t="s">
        <v>113</v>
      </c>
      <c r="G2270" t="s">
        <v>114</v>
      </c>
      <c r="H2270">
        <v>1610612754</v>
      </c>
      <c r="I2270" s="4" t="str">
        <f t="shared" si="421"/>
        <v>161061275422500230</v>
      </c>
      <c r="J2270">
        <v>0</v>
      </c>
      <c r="K2270">
        <v>1</v>
      </c>
      <c r="L2270">
        <v>129</v>
      </c>
      <c r="M2270">
        <v>111</v>
      </c>
      <c r="N2270">
        <v>29</v>
      </c>
      <c r="O2270">
        <v>3</v>
      </c>
      <c r="P2270">
        <v>13</v>
      </c>
      <c r="Q2270" s="2">
        <f t="shared" si="422"/>
        <v>0.61149032992036401</v>
      </c>
      <c r="R2270" s="3">
        <f t="shared" si="423"/>
        <v>85.48</v>
      </c>
      <c r="S2270" s="3">
        <f t="shared" si="424"/>
        <v>76.88</v>
      </c>
      <c r="T2270" s="3">
        <f t="shared" si="425"/>
        <v>150.9124941506785</v>
      </c>
      <c r="U2270" s="3">
        <f t="shared" si="426"/>
        <v>144.3808532778356</v>
      </c>
      <c r="V2270" s="3">
        <f t="shared" si="427"/>
        <v>6.5316408728428996</v>
      </c>
      <c r="W2270" s="2">
        <f t="shared" si="428"/>
        <v>2.4166666666666665</v>
      </c>
      <c r="X2270">
        <v>87</v>
      </c>
      <c r="Y2270">
        <v>48</v>
      </c>
      <c r="Z2270" s="2">
        <v>0.55200000000000005</v>
      </c>
      <c r="AA2270">
        <v>30</v>
      </c>
      <c r="AB2270">
        <v>7</v>
      </c>
      <c r="AC2270">
        <f t="shared" si="429"/>
        <v>21</v>
      </c>
      <c r="AD2270" s="2">
        <v>0.23300000000000001</v>
      </c>
      <c r="AE2270">
        <v>42</v>
      </c>
      <c r="AF2270">
        <v>26</v>
      </c>
      <c r="AG2270" s="2">
        <v>0.61899999999999999</v>
      </c>
      <c r="AH2270">
        <v>38</v>
      </c>
      <c r="AI2270">
        <v>8</v>
      </c>
      <c r="AJ2270">
        <v>46</v>
      </c>
      <c r="AK2270">
        <v>20</v>
      </c>
      <c r="AL2270">
        <v>12</v>
      </c>
      <c r="AM2270">
        <v>18</v>
      </c>
      <c r="AN2270">
        <v>240</v>
      </c>
      <c r="AO2270">
        <v>32</v>
      </c>
      <c r="AP2270">
        <v>30</v>
      </c>
      <c r="AQ2270">
        <v>39</v>
      </c>
      <c r="AR2270">
        <v>28</v>
      </c>
      <c r="AS2270">
        <v>28</v>
      </c>
      <c r="AT2270">
        <v>33</v>
      </c>
      <c r="AU2270">
        <v>20</v>
      </c>
      <c r="AV2270">
        <v>78</v>
      </c>
      <c r="AW2270">
        <f t="shared" si="430"/>
        <v>4</v>
      </c>
      <c r="AX2270">
        <f t="shared" si="431"/>
        <v>82</v>
      </c>
      <c r="AY2270" t="s">
        <v>102</v>
      </c>
      <c r="AZ2270" s="1">
        <v>45976.791666666664</v>
      </c>
      <c r="BA2270" s="1">
        <v>45976</v>
      </c>
      <c r="BB2270">
        <v>11</v>
      </c>
      <c r="BC2270" t="s">
        <v>124</v>
      </c>
      <c r="BD2270">
        <v>2025</v>
      </c>
    </row>
    <row r="2271" spans="1:56" x14ac:dyDescent="0.25">
      <c r="A2271">
        <v>22500230</v>
      </c>
      <c r="B2271" t="s">
        <v>113</v>
      </c>
      <c r="C2271" t="s">
        <v>114</v>
      </c>
      <c r="D2271">
        <v>1610612754</v>
      </c>
      <c r="E2271" t="str">
        <f t="shared" si="420"/>
        <v>161061275422500230</v>
      </c>
      <c r="F2271" t="s">
        <v>72</v>
      </c>
      <c r="G2271" t="s">
        <v>73</v>
      </c>
      <c r="H2271">
        <v>1610612761</v>
      </c>
      <c r="I2271" s="4" t="str">
        <f t="shared" si="421"/>
        <v>161061276122500230</v>
      </c>
      <c r="J2271">
        <v>1</v>
      </c>
      <c r="K2271">
        <v>0</v>
      </c>
      <c r="L2271">
        <v>111</v>
      </c>
      <c r="M2271">
        <v>129</v>
      </c>
      <c r="N2271">
        <v>22</v>
      </c>
      <c r="O2271">
        <v>3</v>
      </c>
      <c r="P2271">
        <v>5</v>
      </c>
      <c r="Q2271" s="2">
        <f t="shared" si="422"/>
        <v>0.56128640776699035</v>
      </c>
      <c r="R2271" s="3">
        <f t="shared" si="423"/>
        <v>76.88</v>
      </c>
      <c r="S2271" s="3">
        <f t="shared" si="424"/>
        <v>85.48</v>
      </c>
      <c r="T2271" s="3">
        <f t="shared" si="425"/>
        <v>144.3808532778356</v>
      </c>
      <c r="U2271" s="3">
        <f t="shared" si="426"/>
        <v>150.9124941506785</v>
      </c>
      <c r="V2271" s="3">
        <f t="shared" si="427"/>
        <v>-6.5316408728428996</v>
      </c>
      <c r="W2271" s="2">
        <f t="shared" si="428"/>
        <v>1.4666666666666666</v>
      </c>
      <c r="X2271">
        <v>87</v>
      </c>
      <c r="Y2271">
        <v>37</v>
      </c>
      <c r="Z2271" s="2">
        <v>0.42499999999999999</v>
      </c>
      <c r="AA2271">
        <v>43</v>
      </c>
      <c r="AB2271">
        <v>15</v>
      </c>
      <c r="AC2271">
        <f t="shared" si="429"/>
        <v>45</v>
      </c>
      <c r="AD2271" s="2">
        <v>0.34899999999999998</v>
      </c>
      <c r="AE2271">
        <v>27</v>
      </c>
      <c r="AF2271">
        <v>22</v>
      </c>
      <c r="AG2271" s="2">
        <v>0.81499999999999995</v>
      </c>
      <c r="AH2271">
        <v>33</v>
      </c>
      <c r="AI2271">
        <v>7</v>
      </c>
      <c r="AJ2271">
        <v>40</v>
      </c>
      <c r="AK2271">
        <v>25</v>
      </c>
      <c r="AL2271">
        <v>15</v>
      </c>
      <c r="AM2271">
        <v>-18</v>
      </c>
      <c r="AN2271">
        <v>240</v>
      </c>
      <c r="AO2271">
        <v>29</v>
      </c>
      <c r="AP2271">
        <v>24</v>
      </c>
      <c r="AQ2271">
        <v>32</v>
      </c>
      <c r="AR2271">
        <v>26</v>
      </c>
      <c r="AS2271">
        <v>10</v>
      </c>
      <c r="AT2271">
        <v>18</v>
      </c>
      <c r="AU2271">
        <v>17</v>
      </c>
      <c r="AV2271">
        <v>38</v>
      </c>
      <c r="AW2271">
        <f t="shared" si="430"/>
        <v>6</v>
      </c>
      <c r="AX2271">
        <f t="shared" si="431"/>
        <v>44</v>
      </c>
      <c r="AY2271" t="s">
        <v>102</v>
      </c>
      <c r="AZ2271" s="1">
        <v>45976.791666666664</v>
      </c>
      <c r="BA2271" s="1">
        <v>45976</v>
      </c>
      <c r="BB2271">
        <v>11</v>
      </c>
      <c r="BC2271" t="s">
        <v>124</v>
      </c>
      <c r="BD2271">
        <v>2025</v>
      </c>
    </row>
    <row r="2272" spans="1:56" x14ac:dyDescent="0.25">
      <c r="A2272">
        <v>22500228</v>
      </c>
      <c r="B2272" t="s">
        <v>62</v>
      </c>
      <c r="C2272" t="s">
        <v>63</v>
      </c>
      <c r="D2272">
        <v>1610612739</v>
      </c>
      <c r="E2272" t="str">
        <f t="shared" si="420"/>
        <v>161061273922500228</v>
      </c>
      <c r="F2272" t="s">
        <v>103</v>
      </c>
      <c r="G2272" t="s">
        <v>104</v>
      </c>
      <c r="H2272">
        <v>1610612763</v>
      </c>
      <c r="I2272" s="4" t="str">
        <f t="shared" si="421"/>
        <v>161061276322500228</v>
      </c>
      <c r="J2272">
        <v>1</v>
      </c>
      <c r="K2272">
        <v>1</v>
      </c>
      <c r="L2272">
        <v>108</v>
      </c>
      <c r="M2272">
        <v>100</v>
      </c>
      <c r="N2272">
        <v>24</v>
      </c>
      <c r="O2272">
        <v>9</v>
      </c>
      <c r="P2272">
        <v>7</v>
      </c>
      <c r="Q2272" s="2">
        <f t="shared" si="422"/>
        <v>0.56390977443609025</v>
      </c>
      <c r="R2272" s="3">
        <f t="shared" si="423"/>
        <v>64.760000000000005</v>
      </c>
      <c r="S2272" s="3">
        <f t="shared" si="424"/>
        <v>77.599999999999994</v>
      </c>
      <c r="T2272" s="3">
        <f t="shared" si="425"/>
        <v>166.76961087090797</v>
      </c>
      <c r="U2272" s="3">
        <f t="shared" si="426"/>
        <v>128.86597938144331</v>
      </c>
      <c r="V2272" s="3">
        <f t="shared" si="427"/>
        <v>37.903631489464658</v>
      </c>
      <c r="W2272" s="2">
        <f t="shared" si="428"/>
        <v>1.2</v>
      </c>
      <c r="X2272">
        <v>83</v>
      </c>
      <c r="Y2272">
        <v>38</v>
      </c>
      <c r="Z2272" s="2">
        <v>0.45800000000000002</v>
      </c>
      <c r="AA2272">
        <v>40</v>
      </c>
      <c r="AB2272">
        <v>13</v>
      </c>
      <c r="AC2272">
        <f t="shared" si="429"/>
        <v>39</v>
      </c>
      <c r="AD2272" s="2">
        <v>0.32500000000000001</v>
      </c>
      <c r="AE2272">
        <v>29</v>
      </c>
      <c r="AF2272">
        <v>19</v>
      </c>
      <c r="AG2272" s="2">
        <v>0.65500000000000003</v>
      </c>
      <c r="AH2272">
        <v>38</v>
      </c>
      <c r="AI2272">
        <v>11</v>
      </c>
      <c r="AJ2272">
        <v>49</v>
      </c>
      <c r="AK2272">
        <v>28</v>
      </c>
      <c r="AL2272">
        <v>20</v>
      </c>
      <c r="AM2272">
        <v>8</v>
      </c>
      <c r="AN2272">
        <v>240</v>
      </c>
      <c r="AO2272">
        <v>28</v>
      </c>
      <c r="AP2272">
        <v>26</v>
      </c>
      <c r="AQ2272">
        <v>22</v>
      </c>
      <c r="AR2272">
        <v>32</v>
      </c>
      <c r="AS2272">
        <v>11</v>
      </c>
      <c r="AT2272">
        <v>8</v>
      </c>
      <c r="AU2272">
        <v>17</v>
      </c>
      <c r="AV2272">
        <v>40</v>
      </c>
      <c r="AW2272">
        <f t="shared" si="430"/>
        <v>10</v>
      </c>
      <c r="AX2272">
        <f t="shared" si="431"/>
        <v>50</v>
      </c>
      <c r="AY2272" t="s">
        <v>102</v>
      </c>
      <c r="AZ2272" s="1">
        <v>45976.708333333336</v>
      </c>
      <c r="BA2272" s="1">
        <v>45976</v>
      </c>
      <c r="BB2272">
        <v>11</v>
      </c>
      <c r="BC2272" t="s">
        <v>124</v>
      </c>
      <c r="BD2272">
        <v>2025</v>
      </c>
    </row>
    <row r="2273" spans="1:56" x14ac:dyDescent="0.25">
      <c r="A2273">
        <v>22500228</v>
      </c>
      <c r="B2273" t="s">
        <v>103</v>
      </c>
      <c r="C2273" t="s">
        <v>104</v>
      </c>
      <c r="D2273">
        <v>1610612763</v>
      </c>
      <c r="E2273" t="str">
        <f t="shared" si="420"/>
        <v>161061276322500228</v>
      </c>
      <c r="F2273" t="s">
        <v>62</v>
      </c>
      <c r="G2273" t="s">
        <v>63</v>
      </c>
      <c r="H2273">
        <v>1610612739</v>
      </c>
      <c r="I2273" s="4" t="str">
        <f t="shared" si="421"/>
        <v>161061273922500228</v>
      </c>
      <c r="J2273">
        <v>0</v>
      </c>
      <c r="K2273">
        <v>0</v>
      </c>
      <c r="L2273">
        <v>100</v>
      </c>
      <c r="M2273">
        <v>108</v>
      </c>
      <c r="N2273">
        <v>21</v>
      </c>
      <c r="O2273">
        <v>5</v>
      </c>
      <c r="P2273">
        <v>9</v>
      </c>
      <c r="Q2273" s="2">
        <f t="shared" si="422"/>
        <v>0.48262548262548266</v>
      </c>
      <c r="R2273" s="3">
        <f t="shared" si="423"/>
        <v>77.599999999999994</v>
      </c>
      <c r="S2273" s="3">
        <f t="shared" si="424"/>
        <v>64.760000000000005</v>
      </c>
      <c r="T2273" s="3">
        <f t="shared" si="425"/>
        <v>128.86597938144331</v>
      </c>
      <c r="U2273" s="3">
        <f t="shared" si="426"/>
        <v>166.76961087090797</v>
      </c>
      <c r="V2273" s="3">
        <f t="shared" si="427"/>
        <v>-37.903631489464658</v>
      </c>
      <c r="W2273" s="2">
        <f t="shared" si="428"/>
        <v>1.4</v>
      </c>
      <c r="X2273">
        <v>86</v>
      </c>
      <c r="Y2273">
        <v>31</v>
      </c>
      <c r="Z2273" s="2">
        <v>0.36</v>
      </c>
      <c r="AA2273">
        <v>32</v>
      </c>
      <c r="AB2273">
        <v>9</v>
      </c>
      <c r="AC2273">
        <f t="shared" si="429"/>
        <v>27</v>
      </c>
      <c r="AD2273" s="2">
        <v>0.28100000000000003</v>
      </c>
      <c r="AE2273">
        <v>40</v>
      </c>
      <c r="AF2273">
        <v>29</v>
      </c>
      <c r="AG2273" s="2">
        <v>0.72499999999999998</v>
      </c>
      <c r="AH2273">
        <v>35</v>
      </c>
      <c r="AI2273">
        <v>11</v>
      </c>
      <c r="AJ2273">
        <v>46</v>
      </c>
      <c r="AK2273">
        <v>25</v>
      </c>
      <c r="AL2273">
        <v>15</v>
      </c>
      <c r="AM2273">
        <v>-8</v>
      </c>
      <c r="AN2273">
        <v>240</v>
      </c>
      <c r="AO2273">
        <v>32</v>
      </c>
      <c r="AP2273">
        <v>29</v>
      </c>
      <c r="AQ2273">
        <v>23</v>
      </c>
      <c r="AR2273">
        <v>16</v>
      </c>
      <c r="AS2273">
        <v>11</v>
      </c>
      <c r="AT2273">
        <v>11</v>
      </c>
      <c r="AU2273">
        <v>19</v>
      </c>
      <c r="AV2273">
        <v>36</v>
      </c>
      <c r="AW2273">
        <f t="shared" si="430"/>
        <v>8</v>
      </c>
      <c r="AX2273">
        <f t="shared" si="431"/>
        <v>44</v>
      </c>
      <c r="AY2273" t="s">
        <v>102</v>
      </c>
      <c r="AZ2273" s="1">
        <v>45976.708333333336</v>
      </c>
      <c r="BA2273" s="1">
        <v>45976</v>
      </c>
      <c r="BB2273">
        <v>11</v>
      </c>
      <c r="BC2273" t="s">
        <v>124</v>
      </c>
      <c r="BD2273">
        <v>2025</v>
      </c>
    </row>
    <row r="2274" spans="1:56" x14ac:dyDescent="0.25">
      <c r="A2274">
        <v>22500047</v>
      </c>
      <c r="B2274" t="s">
        <v>89</v>
      </c>
      <c r="C2274" t="s">
        <v>90</v>
      </c>
      <c r="D2274">
        <v>1610612744</v>
      </c>
      <c r="E2274" t="str">
        <f t="shared" si="420"/>
        <v>161061274422500047</v>
      </c>
      <c r="F2274" t="s">
        <v>53</v>
      </c>
      <c r="G2274" t="s">
        <v>54</v>
      </c>
      <c r="H2274">
        <v>1610612759</v>
      </c>
      <c r="I2274" s="4" t="str">
        <f t="shared" si="421"/>
        <v>161061275922500047</v>
      </c>
      <c r="J2274">
        <v>0</v>
      </c>
      <c r="K2274">
        <v>1</v>
      </c>
      <c r="L2274">
        <v>109</v>
      </c>
      <c r="M2274">
        <v>108</v>
      </c>
      <c r="N2274">
        <v>18</v>
      </c>
      <c r="O2274">
        <v>8</v>
      </c>
      <c r="P2274">
        <v>9</v>
      </c>
      <c r="Q2274" s="2">
        <f t="shared" si="422"/>
        <v>0.55657679738562094</v>
      </c>
      <c r="R2274" s="3">
        <f t="shared" si="423"/>
        <v>68.92</v>
      </c>
      <c r="S2274" s="3">
        <f t="shared" si="424"/>
        <v>62.36</v>
      </c>
      <c r="T2274" s="3">
        <f t="shared" si="425"/>
        <v>158.15438189204875</v>
      </c>
      <c r="U2274" s="3">
        <f t="shared" si="426"/>
        <v>173.18794098781268</v>
      </c>
      <c r="V2274" s="3">
        <f t="shared" si="427"/>
        <v>-15.033559095763934</v>
      </c>
      <c r="W2274" s="2">
        <f t="shared" si="428"/>
        <v>1.2857142857142858</v>
      </c>
      <c r="X2274">
        <v>90</v>
      </c>
      <c r="Y2274">
        <v>38</v>
      </c>
      <c r="Z2274" s="2">
        <v>0.42199999999999999</v>
      </c>
      <c r="AA2274">
        <v>45</v>
      </c>
      <c r="AB2274">
        <v>17</v>
      </c>
      <c r="AC2274">
        <f t="shared" si="429"/>
        <v>51</v>
      </c>
      <c r="AD2274" s="2">
        <v>0.378</v>
      </c>
      <c r="AE2274">
        <v>18</v>
      </c>
      <c r="AF2274">
        <v>16</v>
      </c>
      <c r="AG2274" s="2">
        <v>0.88900000000000001</v>
      </c>
      <c r="AH2274">
        <v>24</v>
      </c>
      <c r="AI2274">
        <v>15</v>
      </c>
      <c r="AJ2274">
        <v>39</v>
      </c>
      <c r="AK2274">
        <v>20</v>
      </c>
      <c r="AL2274">
        <v>14</v>
      </c>
      <c r="AM2274">
        <v>1</v>
      </c>
      <c r="AN2274">
        <v>240</v>
      </c>
      <c r="AO2274">
        <v>18</v>
      </c>
      <c r="AP2274">
        <v>29</v>
      </c>
      <c r="AQ2274">
        <v>30</v>
      </c>
      <c r="AR2274">
        <v>32</v>
      </c>
      <c r="AS2274">
        <v>8</v>
      </c>
      <c r="AT2274">
        <v>7</v>
      </c>
      <c r="AU2274">
        <v>25</v>
      </c>
      <c r="AV2274">
        <v>32</v>
      </c>
      <c r="AW2274">
        <f t="shared" si="430"/>
        <v>10</v>
      </c>
      <c r="AX2274">
        <f t="shared" si="431"/>
        <v>42</v>
      </c>
      <c r="AY2274" t="s">
        <v>102</v>
      </c>
      <c r="AZ2274" s="1">
        <v>45975.895833333336</v>
      </c>
      <c r="BA2274" s="1">
        <v>45975</v>
      </c>
      <c r="BB2274">
        <v>11</v>
      </c>
      <c r="BC2274" t="s">
        <v>124</v>
      </c>
      <c r="BD2274">
        <v>2025</v>
      </c>
    </row>
    <row r="2275" spans="1:56" x14ac:dyDescent="0.25">
      <c r="A2275">
        <v>22500047</v>
      </c>
      <c r="B2275" t="s">
        <v>53</v>
      </c>
      <c r="C2275" t="s">
        <v>54</v>
      </c>
      <c r="D2275">
        <v>1610612759</v>
      </c>
      <c r="E2275" t="str">
        <f t="shared" si="420"/>
        <v>161061275922500047</v>
      </c>
      <c r="F2275" t="s">
        <v>89</v>
      </c>
      <c r="G2275" t="s">
        <v>90</v>
      </c>
      <c r="H2275">
        <v>1610612744</v>
      </c>
      <c r="I2275" s="4" t="str">
        <f t="shared" si="421"/>
        <v>161061274422500047</v>
      </c>
      <c r="J2275">
        <v>1</v>
      </c>
      <c r="K2275">
        <v>0</v>
      </c>
      <c r="L2275">
        <v>108</v>
      </c>
      <c r="M2275">
        <v>109</v>
      </c>
      <c r="N2275">
        <v>28</v>
      </c>
      <c r="O2275">
        <v>6</v>
      </c>
      <c r="P2275">
        <v>8</v>
      </c>
      <c r="Q2275" s="2">
        <f t="shared" si="422"/>
        <v>0.57840616966580982</v>
      </c>
      <c r="R2275" s="3">
        <f t="shared" si="423"/>
        <v>62.36</v>
      </c>
      <c r="S2275" s="3">
        <f t="shared" si="424"/>
        <v>68.92</v>
      </c>
      <c r="T2275" s="3">
        <f t="shared" si="425"/>
        <v>173.18794098781268</v>
      </c>
      <c r="U2275" s="3">
        <f t="shared" si="426"/>
        <v>158.15438189204875</v>
      </c>
      <c r="V2275" s="3">
        <f t="shared" si="427"/>
        <v>15.033559095763934</v>
      </c>
      <c r="W2275" s="2">
        <f t="shared" si="428"/>
        <v>1.4</v>
      </c>
      <c r="X2275">
        <v>85</v>
      </c>
      <c r="Y2275">
        <v>39</v>
      </c>
      <c r="Z2275" s="2">
        <v>0.45900000000000002</v>
      </c>
      <c r="AA2275">
        <v>38</v>
      </c>
      <c r="AB2275">
        <v>14</v>
      </c>
      <c r="AC2275">
        <f t="shared" si="429"/>
        <v>42</v>
      </c>
      <c r="AD2275" s="2">
        <v>0.36799999999999999</v>
      </c>
      <c r="AE2275">
        <v>19</v>
      </c>
      <c r="AF2275">
        <v>16</v>
      </c>
      <c r="AG2275" s="2">
        <v>0.84199999999999997</v>
      </c>
      <c r="AH2275">
        <v>36</v>
      </c>
      <c r="AI2275">
        <v>11</v>
      </c>
      <c r="AJ2275">
        <v>47</v>
      </c>
      <c r="AK2275">
        <v>19</v>
      </c>
      <c r="AL2275">
        <v>20</v>
      </c>
      <c r="AM2275">
        <v>-1</v>
      </c>
      <c r="AN2275">
        <v>240</v>
      </c>
      <c r="AO2275">
        <v>20</v>
      </c>
      <c r="AP2275">
        <v>25</v>
      </c>
      <c r="AQ2275">
        <v>34</v>
      </c>
      <c r="AR2275">
        <v>29</v>
      </c>
      <c r="AS2275">
        <v>10</v>
      </c>
      <c r="AT2275">
        <v>18</v>
      </c>
      <c r="AU2275">
        <v>23</v>
      </c>
      <c r="AV2275">
        <v>40</v>
      </c>
      <c r="AW2275">
        <f t="shared" si="430"/>
        <v>10</v>
      </c>
      <c r="AX2275">
        <f t="shared" si="431"/>
        <v>50</v>
      </c>
      <c r="AY2275" t="s">
        <v>102</v>
      </c>
      <c r="AZ2275" s="1">
        <v>45975.895833333336</v>
      </c>
      <c r="BA2275" s="1">
        <v>45975</v>
      </c>
      <c r="BB2275">
        <v>11</v>
      </c>
      <c r="BC2275" t="s">
        <v>124</v>
      </c>
      <c r="BD2275">
        <v>2025</v>
      </c>
    </row>
    <row r="2276" spans="1:56" x14ac:dyDescent="0.25">
      <c r="A2276">
        <v>22500046</v>
      </c>
      <c r="B2276" t="s">
        <v>98</v>
      </c>
      <c r="C2276" t="s">
        <v>99</v>
      </c>
      <c r="D2276">
        <v>1610612742</v>
      </c>
      <c r="E2276" t="str">
        <f t="shared" si="420"/>
        <v>161061274222500046</v>
      </c>
      <c r="F2276" t="s">
        <v>94</v>
      </c>
      <c r="G2276" t="s">
        <v>95</v>
      </c>
      <c r="H2276">
        <v>1610612746</v>
      </c>
      <c r="I2276" s="4" t="str">
        <f t="shared" si="421"/>
        <v>161061274622500046</v>
      </c>
      <c r="J2276">
        <v>1</v>
      </c>
      <c r="K2276">
        <v>0</v>
      </c>
      <c r="L2276">
        <v>127</v>
      </c>
      <c r="M2276">
        <v>133</v>
      </c>
      <c r="N2276">
        <v>18</v>
      </c>
      <c r="O2276">
        <v>7</v>
      </c>
      <c r="P2276">
        <v>11</v>
      </c>
      <c r="Q2276" s="2">
        <f t="shared" si="422"/>
        <v>0.5487383339094366</v>
      </c>
      <c r="R2276" s="3">
        <f t="shared" si="423"/>
        <v>82.72</v>
      </c>
      <c r="S2276" s="3">
        <f t="shared" si="424"/>
        <v>83.84</v>
      </c>
      <c r="T2276" s="3">
        <f t="shared" si="425"/>
        <v>153.52998065764024</v>
      </c>
      <c r="U2276" s="3">
        <f t="shared" si="426"/>
        <v>158.6354961832061</v>
      </c>
      <c r="V2276" s="3">
        <f t="shared" si="427"/>
        <v>-5.1055155255658633</v>
      </c>
      <c r="W2276" s="2">
        <f t="shared" si="428"/>
        <v>0.81818181818181823</v>
      </c>
      <c r="X2276">
        <v>99</v>
      </c>
      <c r="Y2276">
        <v>44</v>
      </c>
      <c r="Z2276" s="2">
        <v>0.44400000000000001</v>
      </c>
      <c r="AA2276">
        <v>36</v>
      </c>
      <c r="AB2276">
        <v>10</v>
      </c>
      <c r="AC2276">
        <f t="shared" si="429"/>
        <v>30</v>
      </c>
      <c r="AD2276" s="2">
        <v>0.27800000000000002</v>
      </c>
      <c r="AE2276">
        <v>38</v>
      </c>
      <c r="AF2276">
        <v>29</v>
      </c>
      <c r="AG2276" s="2">
        <v>0.76300000000000001</v>
      </c>
      <c r="AH2276">
        <v>39</v>
      </c>
      <c r="AI2276">
        <v>11</v>
      </c>
      <c r="AJ2276">
        <v>50</v>
      </c>
      <c r="AK2276">
        <v>25</v>
      </c>
      <c r="AL2276">
        <v>22</v>
      </c>
      <c r="AM2276">
        <v>-6</v>
      </c>
      <c r="AN2276">
        <v>290</v>
      </c>
      <c r="AO2276">
        <v>31</v>
      </c>
      <c r="AP2276">
        <v>24</v>
      </c>
      <c r="AQ2276">
        <v>31</v>
      </c>
      <c r="AR2276">
        <v>28</v>
      </c>
      <c r="AS2276">
        <v>6</v>
      </c>
      <c r="AT2276">
        <v>16</v>
      </c>
      <c r="AU2276">
        <v>26</v>
      </c>
      <c r="AV2276">
        <v>58</v>
      </c>
      <c r="AW2276">
        <f t="shared" si="430"/>
        <v>10</v>
      </c>
      <c r="AX2276">
        <f t="shared" si="431"/>
        <v>68</v>
      </c>
      <c r="AY2276" t="s">
        <v>102</v>
      </c>
      <c r="AZ2276" s="1">
        <v>45975.854166666664</v>
      </c>
      <c r="BA2276" s="1">
        <v>45975</v>
      </c>
      <c r="BB2276">
        <v>11</v>
      </c>
      <c r="BC2276" t="s">
        <v>124</v>
      </c>
      <c r="BD2276">
        <v>2025</v>
      </c>
    </row>
    <row r="2277" spans="1:56" x14ac:dyDescent="0.25">
      <c r="A2277">
        <v>22500046</v>
      </c>
      <c r="B2277" t="s">
        <v>94</v>
      </c>
      <c r="C2277" t="s">
        <v>95</v>
      </c>
      <c r="D2277">
        <v>1610612746</v>
      </c>
      <c r="E2277" t="str">
        <f t="shared" si="420"/>
        <v>161061274622500046</v>
      </c>
      <c r="F2277" t="s">
        <v>98</v>
      </c>
      <c r="G2277" t="s">
        <v>99</v>
      </c>
      <c r="H2277">
        <v>1610612742</v>
      </c>
      <c r="I2277" s="4" t="str">
        <f t="shared" si="421"/>
        <v>161061274222500046</v>
      </c>
      <c r="J2277">
        <v>0</v>
      </c>
      <c r="K2277">
        <v>1</v>
      </c>
      <c r="L2277">
        <v>133</v>
      </c>
      <c r="M2277">
        <v>127</v>
      </c>
      <c r="N2277">
        <v>22</v>
      </c>
      <c r="O2277">
        <v>6</v>
      </c>
      <c r="P2277">
        <v>16</v>
      </c>
      <c r="Q2277" s="2">
        <f t="shared" si="422"/>
        <v>0.59996391194514609</v>
      </c>
      <c r="R2277" s="3">
        <f t="shared" si="423"/>
        <v>83.84</v>
      </c>
      <c r="S2277" s="3">
        <f t="shared" si="424"/>
        <v>82.72</v>
      </c>
      <c r="T2277" s="3">
        <f t="shared" si="425"/>
        <v>158.6354961832061</v>
      </c>
      <c r="U2277" s="3">
        <f t="shared" si="426"/>
        <v>153.52998065764024</v>
      </c>
      <c r="V2277" s="3">
        <f t="shared" si="427"/>
        <v>5.1055155255658633</v>
      </c>
      <c r="W2277" s="2">
        <f t="shared" si="428"/>
        <v>1.1000000000000001</v>
      </c>
      <c r="X2277">
        <v>95</v>
      </c>
      <c r="Y2277">
        <v>45</v>
      </c>
      <c r="Z2277" s="2">
        <v>0.47399999999999998</v>
      </c>
      <c r="AA2277">
        <v>42</v>
      </c>
      <c r="AB2277">
        <v>13</v>
      </c>
      <c r="AC2277">
        <f t="shared" si="429"/>
        <v>39</v>
      </c>
      <c r="AD2277" s="2">
        <v>0.31</v>
      </c>
      <c r="AE2277">
        <v>36</v>
      </c>
      <c r="AF2277">
        <v>30</v>
      </c>
      <c r="AG2277" s="2">
        <v>0.83299999999999996</v>
      </c>
      <c r="AH2277">
        <v>38</v>
      </c>
      <c r="AI2277">
        <v>7</v>
      </c>
      <c r="AJ2277">
        <v>45</v>
      </c>
      <c r="AK2277">
        <v>32</v>
      </c>
      <c r="AL2277">
        <v>20</v>
      </c>
      <c r="AM2277">
        <v>6</v>
      </c>
      <c r="AN2277">
        <v>290</v>
      </c>
      <c r="AO2277">
        <v>34</v>
      </c>
      <c r="AP2277">
        <v>28</v>
      </c>
      <c r="AQ2277">
        <v>31</v>
      </c>
      <c r="AR2277">
        <v>21</v>
      </c>
      <c r="AS2277">
        <v>15</v>
      </c>
      <c r="AT2277">
        <v>22</v>
      </c>
      <c r="AU2277">
        <v>23</v>
      </c>
      <c r="AV2277">
        <v>58</v>
      </c>
      <c r="AW2277">
        <f t="shared" si="430"/>
        <v>6</v>
      </c>
      <c r="AX2277">
        <f t="shared" si="431"/>
        <v>64</v>
      </c>
      <c r="AY2277" t="s">
        <v>102</v>
      </c>
      <c r="AZ2277" s="1">
        <v>45975.854166666664</v>
      </c>
      <c r="BA2277" s="1">
        <v>45975</v>
      </c>
      <c r="BB2277">
        <v>11</v>
      </c>
      <c r="BC2277" t="s">
        <v>124</v>
      </c>
      <c r="BD2277">
        <v>2025</v>
      </c>
    </row>
    <row r="2278" spans="1:56" x14ac:dyDescent="0.25">
      <c r="A2278">
        <v>22500042</v>
      </c>
      <c r="B2278" t="s">
        <v>78</v>
      </c>
      <c r="C2278" t="s">
        <v>79</v>
      </c>
      <c r="D2278">
        <v>1610612745</v>
      </c>
      <c r="E2278" t="str">
        <f t="shared" si="420"/>
        <v>161061274522500042</v>
      </c>
      <c r="F2278" t="s">
        <v>85</v>
      </c>
      <c r="G2278" t="s">
        <v>86</v>
      </c>
      <c r="H2278">
        <v>1610612757</v>
      </c>
      <c r="I2278" s="4" t="str">
        <f t="shared" si="421"/>
        <v>161061275722500042</v>
      </c>
      <c r="J2278">
        <v>1</v>
      </c>
      <c r="K2278">
        <v>1</v>
      </c>
      <c r="L2278">
        <v>140</v>
      </c>
      <c r="M2278">
        <v>116</v>
      </c>
      <c r="N2278">
        <v>26</v>
      </c>
      <c r="O2278">
        <v>6</v>
      </c>
      <c r="P2278">
        <v>16</v>
      </c>
      <c r="Q2278" s="2">
        <f t="shared" si="422"/>
        <v>0.6097560975609756</v>
      </c>
      <c r="R2278" s="3">
        <f t="shared" si="423"/>
        <v>88.8</v>
      </c>
      <c r="S2278" s="3">
        <f t="shared" si="424"/>
        <v>64.88</v>
      </c>
      <c r="T2278" s="3">
        <f t="shared" si="425"/>
        <v>157.65765765765767</v>
      </c>
      <c r="U2278" s="3">
        <f t="shared" si="426"/>
        <v>178.79161528976573</v>
      </c>
      <c r="V2278" s="3">
        <f t="shared" si="427"/>
        <v>-21.133957632108064</v>
      </c>
      <c r="W2278" s="2">
        <f t="shared" si="428"/>
        <v>4.333333333333333</v>
      </c>
      <c r="X2278">
        <v>106</v>
      </c>
      <c r="Y2278">
        <v>53</v>
      </c>
      <c r="Z2278" s="2">
        <v>0.5</v>
      </c>
      <c r="AA2278">
        <v>45</v>
      </c>
      <c r="AB2278">
        <v>17</v>
      </c>
      <c r="AC2278">
        <f t="shared" si="429"/>
        <v>51</v>
      </c>
      <c r="AD2278" s="2">
        <v>0.378</v>
      </c>
      <c r="AE2278">
        <v>20</v>
      </c>
      <c r="AF2278">
        <v>17</v>
      </c>
      <c r="AG2278" s="2">
        <v>0.85</v>
      </c>
      <c r="AH2278">
        <v>29</v>
      </c>
      <c r="AI2278">
        <v>20</v>
      </c>
      <c r="AJ2278">
        <v>49</v>
      </c>
      <c r="AK2278">
        <v>22</v>
      </c>
      <c r="AL2278">
        <v>6</v>
      </c>
      <c r="AM2278">
        <v>24</v>
      </c>
      <c r="AN2278">
        <v>240</v>
      </c>
      <c r="AO2278">
        <v>41</v>
      </c>
      <c r="AP2278">
        <v>28</v>
      </c>
      <c r="AQ2278">
        <v>36</v>
      </c>
      <c r="AR2278">
        <v>35</v>
      </c>
      <c r="AS2278">
        <v>30</v>
      </c>
      <c r="AT2278">
        <v>23</v>
      </c>
      <c r="AU2278">
        <v>30</v>
      </c>
      <c r="AV2278">
        <v>56</v>
      </c>
      <c r="AW2278">
        <f t="shared" si="430"/>
        <v>16</v>
      </c>
      <c r="AX2278">
        <f t="shared" si="431"/>
        <v>72</v>
      </c>
      <c r="AY2278" t="s">
        <v>102</v>
      </c>
      <c r="AZ2278" s="1">
        <v>45975.833333333336</v>
      </c>
      <c r="BA2278" s="1">
        <v>45975</v>
      </c>
      <c r="BB2278">
        <v>11</v>
      </c>
      <c r="BC2278" t="s">
        <v>124</v>
      </c>
      <c r="BD2278">
        <v>2025</v>
      </c>
    </row>
    <row r="2279" spans="1:56" x14ac:dyDescent="0.25">
      <c r="A2279">
        <v>22500042</v>
      </c>
      <c r="B2279" t="s">
        <v>85</v>
      </c>
      <c r="C2279" t="s">
        <v>86</v>
      </c>
      <c r="D2279">
        <v>1610612757</v>
      </c>
      <c r="E2279" t="str">
        <f t="shared" si="420"/>
        <v>161061275722500042</v>
      </c>
      <c r="F2279" t="s">
        <v>78</v>
      </c>
      <c r="G2279" t="s">
        <v>79</v>
      </c>
      <c r="H2279">
        <v>1610612745</v>
      </c>
      <c r="I2279" s="4" t="str">
        <f t="shared" si="421"/>
        <v>161061274522500042</v>
      </c>
      <c r="J2279">
        <v>0</v>
      </c>
      <c r="K2279">
        <v>0</v>
      </c>
      <c r="L2279">
        <v>116</v>
      </c>
      <c r="M2279">
        <v>140</v>
      </c>
      <c r="N2279">
        <v>18</v>
      </c>
      <c r="O2279">
        <v>2</v>
      </c>
      <c r="P2279">
        <v>4</v>
      </c>
      <c r="Q2279" s="2">
        <f t="shared" si="422"/>
        <v>0.57494052339413171</v>
      </c>
      <c r="R2279" s="3">
        <f t="shared" si="423"/>
        <v>64.88</v>
      </c>
      <c r="S2279" s="3">
        <f t="shared" si="424"/>
        <v>88.8</v>
      </c>
      <c r="T2279" s="3">
        <f t="shared" si="425"/>
        <v>178.79161528976573</v>
      </c>
      <c r="U2279" s="3">
        <f t="shared" si="426"/>
        <v>157.65765765765767</v>
      </c>
      <c r="V2279" s="3">
        <f t="shared" si="427"/>
        <v>21.133957632108064</v>
      </c>
      <c r="W2279" s="2">
        <f t="shared" si="428"/>
        <v>0.9</v>
      </c>
      <c r="X2279">
        <v>89</v>
      </c>
      <c r="Y2279">
        <v>42</v>
      </c>
      <c r="Z2279" s="2">
        <v>0.47199999999999998</v>
      </c>
      <c r="AA2279">
        <v>36</v>
      </c>
      <c r="AB2279">
        <v>13</v>
      </c>
      <c r="AC2279">
        <f t="shared" si="429"/>
        <v>39</v>
      </c>
      <c r="AD2279" s="2">
        <v>0.36099999999999999</v>
      </c>
      <c r="AE2279">
        <v>27</v>
      </c>
      <c r="AF2279">
        <v>19</v>
      </c>
      <c r="AG2279" s="2">
        <v>0.70399999999999996</v>
      </c>
      <c r="AH2279">
        <v>28</v>
      </c>
      <c r="AI2279">
        <v>16</v>
      </c>
      <c r="AJ2279">
        <v>44</v>
      </c>
      <c r="AK2279">
        <v>18</v>
      </c>
      <c r="AL2279">
        <v>20</v>
      </c>
      <c r="AM2279">
        <v>-24</v>
      </c>
      <c r="AN2279">
        <v>240</v>
      </c>
      <c r="AO2279">
        <v>32</v>
      </c>
      <c r="AP2279">
        <v>28</v>
      </c>
      <c r="AQ2279">
        <v>31</v>
      </c>
      <c r="AR2279">
        <v>25</v>
      </c>
      <c r="AS2279">
        <v>9</v>
      </c>
      <c r="AT2279">
        <v>9</v>
      </c>
      <c r="AU2279">
        <v>11</v>
      </c>
      <c r="AV2279">
        <v>54</v>
      </c>
      <c r="AW2279">
        <f t="shared" si="430"/>
        <v>4</v>
      </c>
      <c r="AX2279">
        <f t="shared" si="431"/>
        <v>58</v>
      </c>
      <c r="AY2279" t="s">
        <v>102</v>
      </c>
      <c r="AZ2279" s="1">
        <v>45975.833333333336</v>
      </c>
      <c r="BA2279" s="1">
        <v>45975</v>
      </c>
      <c r="BB2279">
        <v>11</v>
      </c>
      <c r="BC2279" t="s">
        <v>124</v>
      </c>
      <c r="BD2279">
        <v>2025</v>
      </c>
    </row>
    <row r="2280" spans="1:56" x14ac:dyDescent="0.25">
      <c r="A2280">
        <v>22500043</v>
      </c>
      <c r="B2280" t="s">
        <v>115</v>
      </c>
      <c r="C2280" t="s">
        <v>116</v>
      </c>
      <c r="D2280">
        <v>1610612749</v>
      </c>
      <c r="E2280" t="str">
        <f t="shared" si="420"/>
        <v>161061274922500043</v>
      </c>
      <c r="F2280" t="s">
        <v>92</v>
      </c>
      <c r="G2280" t="s">
        <v>93</v>
      </c>
      <c r="H2280">
        <v>1610612766</v>
      </c>
      <c r="I2280" s="4" t="str">
        <f t="shared" si="421"/>
        <v>161061276622500043</v>
      </c>
      <c r="J2280">
        <v>1</v>
      </c>
      <c r="K2280">
        <v>1</v>
      </c>
      <c r="L2280">
        <v>147</v>
      </c>
      <c r="M2280">
        <v>134</v>
      </c>
      <c r="N2280">
        <v>37</v>
      </c>
      <c r="O2280">
        <v>3</v>
      </c>
      <c r="P2280">
        <v>10</v>
      </c>
      <c r="Q2280" s="2">
        <f t="shared" si="422"/>
        <v>0.77629911280101394</v>
      </c>
      <c r="R2280" s="3">
        <f t="shared" si="423"/>
        <v>67.680000000000007</v>
      </c>
      <c r="S2280" s="3">
        <f t="shared" si="424"/>
        <v>87.76</v>
      </c>
      <c r="T2280" s="3">
        <f t="shared" si="425"/>
        <v>217.19858156028366</v>
      </c>
      <c r="U2280" s="3">
        <f t="shared" si="426"/>
        <v>152.6891522333637</v>
      </c>
      <c r="V2280" s="3">
        <f t="shared" si="427"/>
        <v>64.509429326919957</v>
      </c>
      <c r="W2280" s="2">
        <f t="shared" si="428"/>
        <v>1.6818181818181819</v>
      </c>
      <c r="X2280">
        <v>85</v>
      </c>
      <c r="Y2280">
        <v>55</v>
      </c>
      <c r="Z2280" s="2">
        <v>0.64700000000000002</v>
      </c>
      <c r="AA2280">
        <v>34</v>
      </c>
      <c r="AB2280">
        <v>20</v>
      </c>
      <c r="AC2280">
        <f t="shared" si="429"/>
        <v>60</v>
      </c>
      <c r="AD2280" s="2">
        <v>0.58799999999999997</v>
      </c>
      <c r="AE2280">
        <v>22</v>
      </c>
      <c r="AF2280">
        <v>17</v>
      </c>
      <c r="AG2280" s="2">
        <v>0.77300000000000002</v>
      </c>
      <c r="AH2280">
        <v>34</v>
      </c>
      <c r="AI2280">
        <v>5</v>
      </c>
      <c r="AJ2280">
        <v>39</v>
      </c>
      <c r="AK2280">
        <v>25</v>
      </c>
      <c r="AL2280">
        <v>22</v>
      </c>
      <c r="AM2280">
        <v>13</v>
      </c>
      <c r="AN2280">
        <v>265</v>
      </c>
      <c r="AO2280">
        <v>34</v>
      </c>
      <c r="AP2280">
        <v>27</v>
      </c>
      <c r="AQ2280">
        <v>42</v>
      </c>
      <c r="AR2280">
        <v>26</v>
      </c>
      <c r="AS2280">
        <v>13</v>
      </c>
      <c r="AT2280">
        <v>19</v>
      </c>
      <c r="AU2280">
        <v>20</v>
      </c>
      <c r="AV2280">
        <v>58</v>
      </c>
      <c r="AW2280">
        <f t="shared" si="430"/>
        <v>12</v>
      </c>
      <c r="AX2280">
        <f t="shared" si="431"/>
        <v>70</v>
      </c>
      <c r="AY2280" t="s">
        <v>102</v>
      </c>
      <c r="AZ2280" s="1">
        <v>45975.833333333336</v>
      </c>
      <c r="BA2280" s="1">
        <v>45975</v>
      </c>
      <c r="BB2280">
        <v>11</v>
      </c>
      <c r="BC2280" t="s">
        <v>124</v>
      </c>
      <c r="BD2280">
        <v>2025</v>
      </c>
    </row>
    <row r="2281" spans="1:56" x14ac:dyDescent="0.25">
      <c r="A2281">
        <v>22500043</v>
      </c>
      <c r="B2281" t="s">
        <v>92</v>
      </c>
      <c r="C2281" t="s">
        <v>93</v>
      </c>
      <c r="D2281">
        <v>1610612766</v>
      </c>
      <c r="E2281" t="str">
        <f t="shared" si="420"/>
        <v>161061276622500043</v>
      </c>
      <c r="F2281" t="s">
        <v>115</v>
      </c>
      <c r="G2281" t="s">
        <v>116</v>
      </c>
      <c r="H2281">
        <v>1610612749</v>
      </c>
      <c r="I2281" s="4" t="str">
        <f t="shared" si="421"/>
        <v>161061274922500043</v>
      </c>
      <c r="J2281">
        <v>0</v>
      </c>
      <c r="K2281">
        <v>0</v>
      </c>
      <c r="L2281">
        <v>134</v>
      </c>
      <c r="M2281">
        <v>147</v>
      </c>
      <c r="N2281">
        <v>31</v>
      </c>
      <c r="O2281">
        <v>1</v>
      </c>
      <c r="P2281">
        <v>11</v>
      </c>
      <c r="Q2281" s="2">
        <f t="shared" si="422"/>
        <v>0.60491152040447815</v>
      </c>
      <c r="R2281" s="3">
        <f t="shared" si="423"/>
        <v>87.76</v>
      </c>
      <c r="S2281" s="3">
        <f t="shared" si="424"/>
        <v>67.680000000000007</v>
      </c>
      <c r="T2281" s="3">
        <f t="shared" si="425"/>
        <v>152.6891522333637</v>
      </c>
      <c r="U2281" s="3">
        <f t="shared" si="426"/>
        <v>217.19858156028366</v>
      </c>
      <c r="V2281" s="3">
        <f t="shared" si="427"/>
        <v>-64.509429326919957</v>
      </c>
      <c r="W2281" s="2">
        <f t="shared" si="428"/>
        <v>2.3846153846153846</v>
      </c>
      <c r="X2281">
        <v>98</v>
      </c>
      <c r="Y2281">
        <v>47</v>
      </c>
      <c r="Z2281" s="2">
        <v>0.48</v>
      </c>
      <c r="AA2281">
        <v>45</v>
      </c>
      <c r="AB2281">
        <v>17</v>
      </c>
      <c r="AC2281">
        <f t="shared" si="429"/>
        <v>51</v>
      </c>
      <c r="AD2281" s="2">
        <v>0.378</v>
      </c>
      <c r="AE2281">
        <v>29</v>
      </c>
      <c r="AF2281">
        <v>23</v>
      </c>
      <c r="AG2281" s="2">
        <v>0.79300000000000004</v>
      </c>
      <c r="AH2281">
        <v>29</v>
      </c>
      <c r="AI2281">
        <v>10</v>
      </c>
      <c r="AJ2281">
        <v>39</v>
      </c>
      <c r="AK2281">
        <v>21</v>
      </c>
      <c r="AL2281">
        <v>13</v>
      </c>
      <c r="AM2281">
        <v>-13</v>
      </c>
      <c r="AN2281">
        <v>265</v>
      </c>
      <c r="AO2281">
        <v>33</v>
      </c>
      <c r="AP2281">
        <v>36</v>
      </c>
      <c r="AQ2281">
        <v>29</v>
      </c>
      <c r="AR2281">
        <v>31</v>
      </c>
      <c r="AS2281">
        <v>10</v>
      </c>
      <c r="AT2281">
        <v>14</v>
      </c>
      <c r="AU2281">
        <v>31</v>
      </c>
      <c r="AV2281">
        <v>58</v>
      </c>
      <c r="AW2281">
        <f t="shared" si="430"/>
        <v>2</v>
      </c>
      <c r="AX2281">
        <f t="shared" si="431"/>
        <v>60</v>
      </c>
      <c r="AY2281" t="s">
        <v>102</v>
      </c>
      <c r="AZ2281" s="1">
        <v>45975.833333333336</v>
      </c>
      <c r="BA2281" s="1">
        <v>45975</v>
      </c>
      <c r="BB2281">
        <v>11</v>
      </c>
      <c r="BC2281" t="s">
        <v>124</v>
      </c>
      <c r="BD2281">
        <v>2025</v>
      </c>
    </row>
    <row r="2282" spans="1:56" x14ac:dyDescent="0.25">
      <c r="A2282">
        <v>22500044</v>
      </c>
      <c r="B2282" t="s">
        <v>66</v>
      </c>
      <c r="C2282" t="s">
        <v>67</v>
      </c>
      <c r="D2282">
        <v>1610612750</v>
      </c>
      <c r="E2282" t="str">
        <f t="shared" si="420"/>
        <v>161061275022500044</v>
      </c>
      <c r="F2282" t="s">
        <v>109</v>
      </c>
      <c r="G2282" t="s">
        <v>110</v>
      </c>
      <c r="H2282">
        <v>1610612758</v>
      </c>
      <c r="I2282" s="4" t="str">
        <f t="shared" si="421"/>
        <v>161061275822500044</v>
      </c>
      <c r="J2282">
        <v>1</v>
      </c>
      <c r="K2282">
        <v>1</v>
      </c>
      <c r="L2282">
        <v>124</v>
      </c>
      <c r="M2282">
        <v>110</v>
      </c>
      <c r="N2282">
        <v>28</v>
      </c>
      <c r="O2282">
        <v>3</v>
      </c>
      <c r="P2282">
        <v>10</v>
      </c>
      <c r="Q2282" s="2">
        <f t="shared" si="422"/>
        <v>0.59845559845559848</v>
      </c>
      <c r="R2282" s="3">
        <f t="shared" si="423"/>
        <v>73.599999999999994</v>
      </c>
      <c r="S2282" s="3">
        <f t="shared" si="424"/>
        <v>76.88</v>
      </c>
      <c r="T2282" s="3">
        <f t="shared" si="425"/>
        <v>168.47826086956525</v>
      </c>
      <c r="U2282" s="3">
        <f t="shared" si="426"/>
        <v>143.08012486992715</v>
      </c>
      <c r="V2282" s="3">
        <f t="shared" si="427"/>
        <v>25.3981359996381</v>
      </c>
      <c r="W2282" s="2">
        <f t="shared" si="428"/>
        <v>1.6470588235294117</v>
      </c>
      <c r="X2282">
        <v>86</v>
      </c>
      <c r="Y2282">
        <v>42</v>
      </c>
      <c r="Z2282" s="2">
        <v>0.48799999999999999</v>
      </c>
      <c r="AA2282">
        <v>37</v>
      </c>
      <c r="AB2282">
        <v>12</v>
      </c>
      <c r="AC2282">
        <f t="shared" si="429"/>
        <v>36</v>
      </c>
      <c r="AD2282" s="2">
        <v>0.32400000000000001</v>
      </c>
      <c r="AE2282">
        <v>40</v>
      </c>
      <c r="AF2282">
        <v>28</v>
      </c>
      <c r="AG2282" s="2">
        <v>0.7</v>
      </c>
      <c r="AH2282">
        <v>38</v>
      </c>
      <c r="AI2282">
        <v>13</v>
      </c>
      <c r="AJ2282">
        <v>51</v>
      </c>
      <c r="AK2282">
        <v>20</v>
      </c>
      <c r="AL2282">
        <v>17</v>
      </c>
      <c r="AM2282">
        <v>14</v>
      </c>
      <c r="AN2282">
        <v>240</v>
      </c>
      <c r="AO2282">
        <v>35</v>
      </c>
      <c r="AP2282">
        <v>26</v>
      </c>
      <c r="AQ2282">
        <v>31</v>
      </c>
      <c r="AR2282">
        <v>32</v>
      </c>
      <c r="AS2282">
        <v>19</v>
      </c>
      <c r="AT2282">
        <v>8</v>
      </c>
      <c r="AU2282">
        <v>24</v>
      </c>
      <c r="AV2282">
        <v>54</v>
      </c>
      <c r="AW2282">
        <f t="shared" si="430"/>
        <v>6</v>
      </c>
      <c r="AX2282">
        <f t="shared" si="431"/>
        <v>60</v>
      </c>
      <c r="AY2282" t="s">
        <v>102</v>
      </c>
      <c r="AZ2282" s="1">
        <v>45975.833333333336</v>
      </c>
      <c r="BA2282" s="1">
        <v>45975</v>
      </c>
      <c r="BB2282">
        <v>11</v>
      </c>
      <c r="BC2282" t="s">
        <v>124</v>
      </c>
      <c r="BD2282">
        <v>2025</v>
      </c>
    </row>
    <row r="2283" spans="1:56" x14ac:dyDescent="0.25">
      <c r="A2283">
        <v>22500044</v>
      </c>
      <c r="B2283" t="s">
        <v>109</v>
      </c>
      <c r="C2283" t="s">
        <v>110</v>
      </c>
      <c r="D2283">
        <v>1610612758</v>
      </c>
      <c r="E2283" t="str">
        <f t="shared" si="420"/>
        <v>161061275822500044</v>
      </c>
      <c r="F2283" t="s">
        <v>66</v>
      </c>
      <c r="G2283" t="s">
        <v>67</v>
      </c>
      <c r="H2283">
        <v>1610612750</v>
      </c>
      <c r="I2283" s="4" t="str">
        <f t="shared" si="421"/>
        <v>161061275022500044</v>
      </c>
      <c r="J2283">
        <v>0</v>
      </c>
      <c r="K2283">
        <v>0</v>
      </c>
      <c r="L2283">
        <v>110</v>
      </c>
      <c r="M2283">
        <v>124</v>
      </c>
      <c r="N2283">
        <v>32</v>
      </c>
      <c r="O2283">
        <v>4</v>
      </c>
      <c r="P2283">
        <v>12</v>
      </c>
      <c r="Q2283" s="2">
        <f t="shared" si="422"/>
        <v>0.52440884820747524</v>
      </c>
      <c r="R2283" s="3">
        <f t="shared" si="423"/>
        <v>76.88</v>
      </c>
      <c r="S2283" s="3">
        <f t="shared" si="424"/>
        <v>73.599999999999994</v>
      </c>
      <c r="T2283" s="3">
        <f t="shared" si="425"/>
        <v>143.08012486992715</v>
      </c>
      <c r="U2283" s="3">
        <f t="shared" si="426"/>
        <v>168.47826086956525</v>
      </c>
      <c r="V2283" s="3">
        <f t="shared" si="427"/>
        <v>-25.3981359996381</v>
      </c>
      <c r="W2283" s="2">
        <f t="shared" si="428"/>
        <v>2.1333333333333333</v>
      </c>
      <c r="X2283">
        <v>93</v>
      </c>
      <c r="Y2283">
        <v>41</v>
      </c>
      <c r="Z2283" s="2">
        <v>0.441</v>
      </c>
      <c r="AA2283">
        <v>33</v>
      </c>
      <c r="AB2283">
        <v>12</v>
      </c>
      <c r="AC2283">
        <f t="shared" si="429"/>
        <v>36</v>
      </c>
      <c r="AD2283" s="2">
        <v>0.36399999999999999</v>
      </c>
      <c r="AE2283">
        <v>27</v>
      </c>
      <c r="AF2283">
        <v>16</v>
      </c>
      <c r="AG2283" s="2">
        <v>0.59299999999999997</v>
      </c>
      <c r="AH2283">
        <v>31</v>
      </c>
      <c r="AI2283">
        <v>13</v>
      </c>
      <c r="AJ2283">
        <v>44</v>
      </c>
      <c r="AK2283">
        <v>26</v>
      </c>
      <c r="AL2283">
        <v>15</v>
      </c>
      <c r="AM2283">
        <v>-14</v>
      </c>
      <c r="AN2283">
        <v>240</v>
      </c>
      <c r="AO2283">
        <v>30</v>
      </c>
      <c r="AP2283">
        <v>31</v>
      </c>
      <c r="AQ2283">
        <v>30</v>
      </c>
      <c r="AR2283">
        <v>19</v>
      </c>
      <c r="AS2283">
        <v>7</v>
      </c>
      <c r="AT2283">
        <v>21</v>
      </c>
      <c r="AU2283">
        <v>25</v>
      </c>
      <c r="AV2283">
        <v>52</v>
      </c>
      <c r="AW2283">
        <f t="shared" si="430"/>
        <v>6</v>
      </c>
      <c r="AX2283">
        <f t="shared" si="431"/>
        <v>58</v>
      </c>
      <c r="AY2283" t="s">
        <v>102</v>
      </c>
      <c r="AZ2283" s="1">
        <v>45975.833333333336</v>
      </c>
      <c r="BA2283" s="1">
        <v>45975</v>
      </c>
      <c r="BB2283">
        <v>11</v>
      </c>
      <c r="BC2283" t="s">
        <v>124</v>
      </c>
      <c r="BD2283">
        <v>2025</v>
      </c>
    </row>
    <row r="2284" spans="1:56" x14ac:dyDescent="0.25">
      <c r="A2284">
        <v>22500045</v>
      </c>
      <c r="B2284" t="s">
        <v>105</v>
      </c>
      <c r="C2284" t="s">
        <v>106</v>
      </c>
      <c r="D2284">
        <v>1610612740</v>
      </c>
      <c r="E2284" t="str">
        <f t="shared" si="420"/>
        <v>161061274022500045</v>
      </c>
      <c r="F2284" t="s">
        <v>68</v>
      </c>
      <c r="G2284" t="s">
        <v>69</v>
      </c>
      <c r="H2284">
        <v>1610612747</v>
      </c>
      <c r="I2284" s="4" t="str">
        <f t="shared" si="421"/>
        <v>161061274722500045</v>
      </c>
      <c r="J2284">
        <v>1</v>
      </c>
      <c r="K2284">
        <v>0</v>
      </c>
      <c r="L2284">
        <v>104</v>
      </c>
      <c r="M2284">
        <v>118</v>
      </c>
      <c r="N2284">
        <v>24</v>
      </c>
      <c r="O2284">
        <v>3</v>
      </c>
      <c r="P2284">
        <v>11</v>
      </c>
      <c r="Q2284" s="2">
        <f t="shared" si="422"/>
        <v>0.53652496904663638</v>
      </c>
      <c r="R2284" s="3">
        <f t="shared" si="423"/>
        <v>64.92</v>
      </c>
      <c r="S2284" s="3">
        <f t="shared" si="424"/>
        <v>68.44</v>
      </c>
      <c r="T2284" s="3">
        <f t="shared" si="425"/>
        <v>160.19716574245223</v>
      </c>
      <c r="U2284" s="3">
        <f t="shared" si="426"/>
        <v>172.41379310344828</v>
      </c>
      <c r="V2284" s="3">
        <f t="shared" si="427"/>
        <v>-12.216627360996057</v>
      </c>
      <c r="W2284" s="2">
        <f t="shared" si="428"/>
        <v>1.2</v>
      </c>
      <c r="X2284">
        <v>89</v>
      </c>
      <c r="Y2284">
        <v>39</v>
      </c>
      <c r="Z2284" s="2">
        <v>0.438</v>
      </c>
      <c r="AA2284">
        <v>34</v>
      </c>
      <c r="AB2284">
        <v>12</v>
      </c>
      <c r="AC2284">
        <f t="shared" si="429"/>
        <v>36</v>
      </c>
      <c r="AD2284" s="2">
        <v>0.35299999999999998</v>
      </c>
      <c r="AE2284">
        <v>18</v>
      </c>
      <c r="AF2284">
        <v>14</v>
      </c>
      <c r="AG2284" s="2">
        <v>0.77800000000000002</v>
      </c>
      <c r="AH2284">
        <v>30</v>
      </c>
      <c r="AI2284">
        <v>12</v>
      </c>
      <c r="AJ2284">
        <v>42</v>
      </c>
      <c r="AK2284">
        <v>23</v>
      </c>
      <c r="AL2284">
        <v>20</v>
      </c>
      <c r="AM2284">
        <v>-14</v>
      </c>
      <c r="AN2284">
        <v>240</v>
      </c>
      <c r="AO2284">
        <v>25</v>
      </c>
      <c r="AP2284">
        <v>27</v>
      </c>
      <c r="AQ2284">
        <v>25</v>
      </c>
      <c r="AR2284">
        <v>27</v>
      </c>
      <c r="AS2284">
        <v>1</v>
      </c>
      <c r="AT2284">
        <v>19</v>
      </c>
      <c r="AU2284">
        <v>21</v>
      </c>
      <c r="AV2284">
        <v>52</v>
      </c>
      <c r="AW2284">
        <f t="shared" si="430"/>
        <v>2</v>
      </c>
      <c r="AX2284">
        <f t="shared" si="431"/>
        <v>54</v>
      </c>
      <c r="AY2284" t="s">
        <v>102</v>
      </c>
      <c r="AZ2284" s="1">
        <v>45975.833333333336</v>
      </c>
      <c r="BA2284" s="1">
        <v>45975</v>
      </c>
      <c r="BB2284">
        <v>11</v>
      </c>
      <c r="BC2284" t="s">
        <v>124</v>
      </c>
      <c r="BD2284">
        <v>2025</v>
      </c>
    </row>
    <row r="2285" spans="1:56" x14ac:dyDescent="0.25">
      <c r="A2285">
        <v>22500045</v>
      </c>
      <c r="B2285" t="s">
        <v>68</v>
      </c>
      <c r="C2285" t="s">
        <v>69</v>
      </c>
      <c r="D2285">
        <v>1610612747</v>
      </c>
      <c r="E2285" t="str">
        <f t="shared" si="420"/>
        <v>161061274722500045</v>
      </c>
      <c r="F2285" t="s">
        <v>105</v>
      </c>
      <c r="G2285" t="s">
        <v>106</v>
      </c>
      <c r="H2285">
        <v>1610612740</v>
      </c>
      <c r="I2285" s="4" t="str">
        <f t="shared" si="421"/>
        <v>161061274022500045</v>
      </c>
      <c r="J2285">
        <v>0</v>
      </c>
      <c r="K2285">
        <v>1</v>
      </c>
      <c r="L2285">
        <v>118</v>
      </c>
      <c r="M2285">
        <v>104</v>
      </c>
      <c r="N2285">
        <v>28</v>
      </c>
      <c r="O2285">
        <v>5</v>
      </c>
      <c r="P2285">
        <v>13</v>
      </c>
      <c r="Q2285" s="2">
        <f t="shared" si="422"/>
        <v>0.61818943839061191</v>
      </c>
      <c r="R2285" s="3">
        <f t="shared" si="423"/>
        <v>68.44</v>
      </c>
      <c r="S2285" s="3">
        <f t="shared" si="424"/>
        <v>64.92</v>
      </c>
      <c r="T2285" s="3">
        <f t="shared" si="425"/>
        <v>172.41379310344828</v>
      </c>
      <c r="U2285" s="3">
        <f t="shared" si="426"/>
        <v>160.19716574245223</v>
      </c>
      <c r="V2285" s="3">
        <f t="shared" si="427"/>
        <v>12.216627360996057</v>
      </c>
      <c r="W2285" s="2">
        <f t="shared" si="428"/>
        <v>1.6470588235294117</v>
      </c>
      <c r="X2285">
        <v>84</v>
      </c>
      <c r="Y2285">
        <v>44</v>
      </c>
      <c r="Z2285" s="2">
        <v>0.52400000000000002</v>
      </c>
      <c r="AA2285">
        <v>34</v>
      </c>
      <c r="AB2285">
        <v>10</v>
      </c>
      <c r="AC2285">
        <f t="shared" si="429"/>
        <v>30</v>
      </c>
      <c r="AD2285" s="2">
        <v>0.29399999999999998</v>
      </c>
      <c r="AE2285">
        <v>26</v>
      </c>
      <c r="AF2285">
        <v>20</v>
      </c>
      <c r="AG2285" s="2">
        <v>0.76900000000000002</v>
      </c>
      <c r="AH2285">
        <v>35</v>
      </c>
      <c r="AI2285">
        <v>10</v>
      </c>
      <c r="AJ2285">
        <v>45</v>
      </c>
      <c r="AK2285">
        <v>17</v>
      </c>
      <c r="AL2285">
        <v>17</v>
      </c>
      <c r="AM2285">
        <v>14</v>
      </c>
      <c r="AN2285">
        <v>240</v>
      </c>
      <c r="AO2285">
        <v>35</v>
      </c>
      <c r="AP2285">
        <v>30</v>
      </c>
      <c r="AQ2285">
        <v>30</v>
      </c>
      <c r="AR2285">
        <v>23</v>
      </c>
      <c r="AS2285">
        <v>22</v>
      </c>
      <c r="AT2285">
        <v>22</v>
      </c>
      <c r="AU2285">
        <v>23</v>
      </c>
      <c r="AV2285">
        <v>60</v>
      </c>
      <c r="AW2285">
        <f t="shared" si="430"/>
        <v>8</v>
      </c>
      <c r="AX2285">
        <f t="shared" si="431"/>
        <v>68</v>
      </c>
      <c r="AY2285" t="s">
        <v>102</v>
      </c>
      <c r="AZ2285" s="1">
        <v>45975.833333333336</v>
      </c>
      <c r="BA2285" s="1">
        <v>45975</v>
      </c>
      <c r="BB2285">
        <v>11</v>
      </c>
      <c r="BC2285" t="s">
        <v>124</v>
      </c>
      <c r="BD2285">
        <v>2025</v>
      </c>
    </row>
    <row r="2286" spans="1:56" x14ac:dyDescent="0.25">
      <c r="A2286">
        <v>22500041</v>
      </c>
      <c r="B2286" t="s">
        <v>64</v>
      </c>
      <c r="C2286" t="s">
        <v>65</v>
      </c>
      <c r="D2286">
        <v>1610612765</v>
      </c>
      <c r="E2286" t="str">
        <f t="shared" si="420"/>
        <v>161061276522500041</v>
      </c>
      <c r="F2286" t="s">
        <v>70</v>
      </c>
      <c r="G2286" t="s">
        <v>71</v>
      </c>
      <c r="H2286">
        <v>1610612755</v>
      </c>
      <c r="I2286" s="4" t="str">
        <f t="shared" si="421"/>
        <v>161061275522500041</v>
      </c>
      <c r="J2286">
        <v>1</v>
      </c>
      <c r="K2286">
        <v>1</v>
      </c>
      <c r="L2286">
        <v>114</v>
      </c>
      <c r="M2286">
        <v>105</v>
      </c>
      <c r="N2286">
        <v>32</v>
      </c>
      <c r="O2286">
        <v>7</v>
      </c>
      <c r="P2286">
        <v>9</v>
      </c>
      <c r="Q2286" s="2">
        <f t="shared" si="422"/>
        <v>0.57045636509207365</v>
      </c>
      <c r="R2286" s="3">
        <f t="shared" si="423"/>
        <v>73.92</v>
      </c>
      <c r="S2286" s="3">
        <f t="shared" si="424"/>
        <v>68.599999999999994</v>
      </c>
      <c r="T2286" s="3">
        <f t="shared" si="425"/>
        <v>154.22077922077921</v>
      </c>
      <c r="U2286" s="3">
        <f t="shared" si="426"/>
        <v>153.06122448979593</v>
      </c>
      <c r="V2286" s="3">
        <f t="shared" si="427"/>
        <v>1.1595547309832739</v>
      </c>
      <c r="W2286" s="2">
        <f t="shared" si="428"/>
        <v>2.4615384615384617</v>
      </c>
      <c r="X2286">
        <v>92</v>
      </c>
      <c r="Y2286">
        <v>41</v>
      </c>
      <c r="Z2286" s="2">
        <v>0.44600000000000001</v>
      </c>
      <c r="AA2286">
        <v>41</v>
      </c>
      <c r="AB2286">
        <v>17</v>
      </c>
      <c r="AC2286">
        <f t="shared" si="429"/>
        <v>51</v>
      </c>
      <c r="AD2286" s="2">
        <v>0.41499999999999998</v>
      </c>
      <c r="AE2286">
        <v>18</v>
      </c>
      <c r="AF2286">
        <v>15</v>
      </c>
      <c r="AG2286" s="2">
        <v>0.83299999999999996</v>
      </c>
      <c r="AH2286">
        <v>33</v>
      </c>
      <c r="AI2286">
        <v>13</v>
      </c>
      <c r="AJ2286">
        <v>46</v>
      </c>
      <c r="AK2286">
        <v>17</v>
      </c>
      <c r="AL2286">
        <v>13</v>
      </c>
      <c r="AM2286">
        <v>9</v>
      </c>
      <c r="AN2286">
        <v>240</v>
      </c>
      <c r="AO2286">
        <v>28</v>
      </c>
      <c r="AP2286">
        <v>35</v>
      </c>
      <c r="AQ2286">
        <v>25</v>
      </c>
      <c r="AR2286">
        <v>26</v>
      </c>
      <c r="AS2286">
        <v>11</v>
      </c>
      <c r="AT2286">
        <v>12</v>
      </c>
      <c r="AU2286">
        <v>20</v>
      </c>
      <c r="AV2286">
        <v>46</v>
      </c>
      <c r="AW2286">
        <f t="shared" si="430"/>
        <v>2</v>
      </c>
      <c r="AX2286">
        <f t="shared" si="431"/>
        <v>48</v>
      </c>
      <c r="AY2286" t="s">
        <v>102</v>
      </c>
      <c r="AZ2286" s="1">
        <v>45975.8125</v>
      </c>
      <c r="BA2286" s="1">
        <v>45975</v>
      </c>
      <c r="BB2286">
        <v>11</v>
      </c>
      <c r="BC2286" t="s">
        <v>124</v>
      </c>
      <c r="BD2286">
        <v>2025</v>
      </c>
    </row>
    <row r="2287" spans="1:56" x14ac:dyDescent="0.25">
      <c r="A2287">
        <v>22500041</v>
      </c>
      <c r="B2287" t="s">
        <v>70</v>
      </c>
      <c r="C2287" t="s">
        <v>71</v>
      </c>
      <c r="D2287">
        <v>1610612755</v>
      </c>
      <c r="E2287" t="str">
        <f t="shared" si="420"/>
        <v>161061275522500041</v>
      </c>
      <c r="F2287" t="s">
        <v>64</v>
      </c>
      <c r="G2287" t="s">
        <v>65</v>
      </c>
      <c r="H2287">
        <v>1610612765</v>
      </c>
      <c r="I2287" s="4" t="str">
        <f t="shared" si="421"/>
        <v>161061276522500041</v>
      </c>
      <c r="J2287">
        <v>0</v>
      </c>
      <c r="K2287">
        <v>0</v>
      </c>
      <c r="L2287">
        <v>105</v>
      </c>
      <c r="M2287">
        <v>114</v>
      </c>
      <c r="N2287">
        <v>19</v>
      </c>
      <c r="O2287">
        <v>4</v>
      </c>
      <c r="P2287">
        <v>9</v>
      </c>
      <c r="Q2287" s="2">
        <f t="shared" si="422"/>
        <v>0.5434782608695653</v>
      </c>
      <c r="R2287" s="3">
        <f t="shared" si="423"/>
        <v>68.599999999999994</v>
      </c>
      <c r="S2287" s="3">
        <f t="shared" si="424"/>
        <v>73.92</v>
      </c>
      <c r="T2287" s="3">
        <f t="shared" si="425"/>
        <v>153.06122448979593</v>
      </c>
      <c r="U2287" s="3">
        <f t="shared" si="426"/>
        <v>154.22077922077921</v>
      </c>
      <c r="V2287" s="3">
        <f t="shared" si="427"/>
        <v>-1.1595547309832739</v>
      </c>
      <c r="W2287" s="2">
        <f t="shared" si="428"/>
        <v>1.2666666666666666</v>
      </c>
      <c r="X2287">
        <v>90</v>
      </c>
      <c r="Y2287">
        <v>39</v>
      </c>
      <c r="Z2287" s="2">
        <v>0.433</v>
      </c>
      <c r="AA2287">
        <v>39</v>
      </c>
      <c r="AB2287">
        <v>14</v>
      </c>
      <c r="AC2287">
        <f t="shared" si="429"/>
        <v>42</v>
      </c>
      <c r="AD2287" s="2">
        <v>0.35899999999999999</v>
      </c>
      <c r="AE2287">
        <v>15</v>
      </c>
      <c r="AF2287">
        <v>13</v>
      </c>
      <c r="AG2287" s="2">
        <v>0.86699999999999999</v>
      </c>
      <c r="AH2287">
        <v>33</v>
      </c>
      <c r="AI2287">
        <v>13</v>
      </c>
      <c r="AJ2287">
        <v>46</v>
      </c>
      <c r="AK2287">
        <v>20</v>
      </c>
      <c r="AL2287">
        <v>15</v>
      </c>
      <c r="AM2287">
        <v>-9</v>
      </c>
      <c r="AN2287">
        <v>240</v>
      </c>
      <c r="AO2287">
        <v>27</v>
      </c>
      <c r="AP2287">
        <v>27</v>
      </c>
      <c r="AQ2287">
        <v>36</v>
      </c>
      <c r="AR2287">
        <v>15</v>
      </c>
      <c r="AS2287">
        <v>12</v>
      </c>
      <c r="AT2287">
        <v>20</v>
      </c>
      <c r="AU2287">
        <v>15</v>
      </c>
      <c r="AV2287">
        <v>44</v>
      </c>
      <c r="AW2287">
        <f t="shared" si="430"/>
        <v>6</v>
      </c>
      <c r="AX2287">
        <f t="shared" si="431"/>
        <v>50</v>
      </c>
      <c r="AY2287" t="s">
        <v>102</v>
      </c>
      <c r="AZ2287" s="1">
        <v>45975.8125</v>
      </c>
      <c r="BA2287" s="1">
        <v>45975</v>
      </c>
      <c r="BB2287">
        <v>11</v>
      </c>
      <c r="BC2287" t="s">
        <v>124</v>
      </c>
      <c r="BD2287">
        <v>2025</v>
      </c>
    </row>
    <row r="2288" spans="1:56" x14ac:dyDescent="0.25">
      <c r="A2288">
        <v>22500039</v>
      </c>
      <c r="B2288" t="s">
        <v>96</v>
      </c>
      <c r="C2288" t="s">
        <v>97</v>
      </c>
      <c r="D2288">
        <v>1610612748</v>
      </c>
      <c r="E2288" t="str">
        <f t="shared" si="420"/>
        <v>161061274822500039</v>
      </c>
      <c r="F2288" t="s">
        <v>55</v>
      </c>
      <c r="G2288" t="s">
        <v>56</v>
      </c>
      <c r="H2288">
        <v>1610612752</v>
      </c>
      <c r="I2288" s="4" t="str">
        <f t="shared" si="421"/>
        <v>161061275222500039</v>
      </c>
      <c r="J2288">
        <v>0</v>
      </c>
      <c r="K2288">
        <v>0</v>
      </c>
      <c r="L2288">
        <v>132</v>
      </c>
      <c r="M2288">
        <v>140</v>
      </c>
      <c r="N2288">
        <v>30</v>
      </c>
      <c r="O2288">
        <v>5</v>
      </c>
      <c r="P2288">
        <v>4</v>
      </c>
      <c r="Q2288" s="2">
        <f t="shared" si="422"/>
        <v>0.60021826118588573</v>
      </c>
      <c r="R2288" s="3">
        <f t="shared" si="423"/>
        <v>83.960000000000008</v>
      </c>
      <c r="S2288" s="3">
        <f t="shared" si="424"/>
        <v>88.76</v>
      </c>
      <c r="T2288" s="3">
        <f t="shared" si="425"/>
        <v>157.21772272510719</v>
      </c>
      <c r="U2288" s="3">
        <f t="shared" si="426"/>
        <v>157.72870662460568</v>
      </c>
      <c r="V2288" s="3">
        <f t="shared" si="427"/>
        <v>-0.51098389949848411</v>
      </c>
      <c r="W2288" s="2">
        <f t="shared" si="428"/>
        <v>2.7272727272727271</v>
      </c>
      <c r="X2288">
        <v>95</v>
      </c>
      <c r="Y2288">
        <v>44</v>
      </c>
      <c r="Z2288" s="2">
        <v>0.46300000000000002</v>
      </c>
      <c r="AA2288">
        <v>44</v>
      </c>
      <c r="AB2288">
        <v>19</v>
      </c>
      <c r="AC2288">
        <f t="shared" si="429"/>
        <v>57</v>
      </c>
      <c r="AD2288" s="2">
        <v>0.432</v>
      </c>
      <c r="AE2288">
        <v>34</v>
      </c>
      <c r="AF2288">
        <v>25</v>
      </c>
      <c r="AG2288" s="2">
        <v>0.73499999999999999</v>
      </c>
      <c r="AH2288">
        <v>31</v>
      </c>
      <c r="AI2288">
        <v>15</v>
      </c>
      <c r="AJ2288">
        <v>46</v>
      </c>
      <c r="AK2288">
        <v>23</v>
      </c>
      <c r="AL2288">
        <v>11</v>
      </c>
      <c r="AM2288">
        <v>-8</v>
      </c>
      <c r="AN2288">
        <v>240</v>
      </c>
      <c r="AO2288">
        <v>35</v>
      </c>
      <c r="AP2288">
        <v>33</v>
      </c>
      <c r="AQ2288">
        <v>36</v>
      </c>
      <c r="AR2288">
        <v>28</v>
      </c>
      <c r="AS2288">
        <v>7</v>
      </c>
      <c r="AT2288">
        <v>14</v>
      </c>
      <c r="AU2288">
        <v>10</v>
      </c>
      <c r="AV2288">
        <v>48</v>
      </c>
      <c r="AW2288">
        <f t="shared" si="430"/>
        <v>2</v>
      </c>
      <c r="AX2288">
        <f t="shared" si="431"/>
        <v>50</v>
      </c>
      <c r="AY2288" t="s">
        <v>102</v>
      </c>
      <c r="AZ2288" s="1">
        <v>45975.791666666664</v>
      </c>
      <c r="BA2288" s="1">
        <v>45975</v>
      </c>
      <c r="BB2288">
        <v>11</v>
      </c>
      <c r="BC2288" t="s">
        <v>124</v>
      </c>
      <c r="BD2288">
        <v>2025</v>
      </c>
    </row>
    <row r="2289" spans="1:56" x14ac:dyDescent="0.25">
      <c r="A2289">
        <v>22500039</v>
      </c>
      <c r="B2289" t="s">
        <v>55</v>
      </c>
      <c r="C2289" t="s">
        <v>56</v>
      </c>
      <c r="D2289">
        <v>1610612752</v>
      </c>
      <c r="E2289" t="str">
        <f t="shared" si="420"/>
        <v>161061275222500039</v>
      </c>
      <c r="F2289" t="s">
        <v>96</v>
      </c>
      <c r="G2289" t="s">
        <v>97</v>
      </c>
      <c r="H2289">
        <v>1610612748</v>
      </c>
      <c r="I2289" s="4" t="str">
        <f t="shared" si="421"/>
        <v>161061274822500039</v>
      </c>
      <c r="J2289">
        <v>1</v>
      </c>
      <c r="K2289">
        <v>1</v>
      </c>
      <c r="L2289">
        <v>140</v>
      </c>
      <c r="M2289">
        <v>132</v>
      </c>
      <c r="N2289">
        <v>32</v>
      </c>
      <c r="O2289">
        <v>2</v>
      </c>
      <c r="P2289">
        <v>9</v>
      </c>
      <c r="Q2289" s="2">
        <f t="shared" si="422"/>
        <v>0.5995203836930455</v>
      </c>
      <c r="R2289" s="3">
        <f t="shared" si="423"/>
        <v>88.76</v>
      </c>
      <c r="S2289" s="3">
        <f t="shared" si="424"/>
        <v>83.960000000000008</v>
      </c>
      <c r="T2289" s="3">
        <f t="shared" si="425"/>
        <v>157.72870662460568</v>
      </c>
      <c r="U2289" s="3">
        <f t="shared" si="426"/>
        <v>157.21772272510719</v>
      </c>
      <c r="V2289" s="3">
        <f t="shared" si="427"/>
        <v>0.51098389949848411</v>
      </c>
      <c r="W2289" s="2">
        <f t="shared" si="428"/>
        <v>4</v>
      </c>
      <c r="X2289">
        <v>104</v>
      </c>
      <c r="Y2289">
        <v>48</v>
      </c>
      <c r="Z2289" s="2">
        <v>0.46200000000000002</v>
      </c>
      <c r="AA2289">
        <v>53</v>
      </c>
      <c r="AB2289">
        <v>21</v>
      </c>
      <c r="AC2289">
        <f t="shared" si="429"/>
        <v>63</v>
      </c>
      <c r="AD2289" s="2">
        <v>0.39600000000000002</v>
      </c>
      <c r="AE2289">
        <v>29</v>
      </c>
      <c r="AF2289">
        <v>23</v>
      </c>
      <c r="AG2289" s="2">
        <v>0.79300000000000004</v>
      </c>
      <c r="AH2289">
        <v>31</v>
      </c>
      <c r="AI2289">
        <v>20</v>
      </c>
      <c r="AJ2289">
        <v>51</v>
      </c>
      <c r="AK2289">
        <v>23</v>
      </c>
      <c r="AL2289">
        <v>8</v>
      </c>
      <c r="AM2289">
        <v>8</v>
      </c>
      <c r="AN2289">
        <v>240</v>
      </c>
      <c r="AO2289">
        <v>32</v>
      </c>
      <c r="AP2289">
        <v>46</v>
      </c>
      <c r="AQ2289">
        <v>32</v>
      </c>
      <c r="AR2289">
        <v>30</v>
      </c>
      <c r="AS2289">
        <v>15</v>
      </c>
      <c r="AT2289">
        <v>7</v>
      </c>
      <c r="AU2289">
        <v>19</v>
      </c>
      <c r="AV2289">
        <v>50</v>
      </c>
      <c r="AW2289">
        <f t="shared" si="430"/>
        <v>4</v>
      </c>
      <c r="AX2289">
        <f t="shared" si="431"/>
        <v>54</v>
      </c>
      <c r="AY2289" t="s">
        <v>102</v>
      </c>
      <c r="AZ2289" s="1">
        <v>45975.791666666664</v>
      </c>
      <c r="BA2289" s="1">
        <v>45975</v>
      </c>
      <c r="BB2289">
        <v>11</v>
      </c>
      <c r="BC2289" t="s">
        <v>124</v>
      </c>
      <c r="BD2289">
        <v>2025</v>
      </c>
    </row>
    <row r="2290" spans="1:56" x14ac:dyDescent="0.25">
      <c r="A2290">
        <v>22500040</v>
      </c>
      <c r="B2290" t="s">
        <v>74</v>
      </c>
      <c r="C2290" t="s">
        <v>75</v>
      </c>
      <c r="D2290">
        <v>1610612753</v>
      </c>
      <c r="E2290" t="str">
        <f t="shared" si="420"/>
        <v>161061275322500040</v>
      </c>
      <c r="F2290" t="s">
        <v>117</v>
      </c>
      <c r="G2290" t="s">
        <v>118</v>
      </c>
      <c r="H2290">
        <v>1610612751</v>
      </c>
      <c r="I2290" s="4" t="str">
        <f t="shared" si="421"/>
        <v>161061275122500040</v>
      </c>
      <c r="J2290">
        <v>1</v>
      </c>
      <c r="K2290">
        <v>1</v>
      </c>
      <c r="L2290">
        <v>105</v>
      </c>
      <c r="M2290">
        <v>98</v>
      </c>
      <c r="N2290">
        <v>21</v>
      </c>
      <c r="O2290">
        <v>5</v>
      </c>
      <c r="P2290">
        <v>3</v>
      </c>
      <c r="Q2290" s="2">
        <f t="shared" si="422"/>
        <v>0.6017881705639615</v>
      </c>
      <c r="R2290" s="3">
        <f t="shared" si="423"/>
        <v>61.239999999999995</v>
      </c>
      <c r="S2290" s="3">
        <f t="shared" si="424"/>
        <v>84.04</v>
      </c>
      <c r="T2290" s="3">
        <f t="shared" si="425"/>
        <v>171.45656433703462</v>
      </c>
      <c r="U2290" s="3">
        <f t="shared" si="426"/>
        <v>116.61113755354593</v>
      </c>
      <c r="V2290" s="3">
        <f t="shared" si="427"/>
        <v>54.845426783488691</v>
      </c>
      <c r="W2290" s="2">
        <f t="shared" si="428"/>
        <v>1.1052631578947369</v>
      </c>
      <c r="X2290">
        <v>78</v>
      </c>
      <c r="Y2290">
        <v>36</v>
      </c>
      <c r="Z2290" s="2">
        <v>0.46200000000000002</v>
      </c>
      <c r="AA2290">
        <v>39</v>
      </c>
      <c r="AB2290">
        <v>15</v>
      </c>
      <c r="AC2290">
        <f t="shared" si="429"/>
        <v>45</v>
      </c>
      <c r="AD2290" s="2">
        <v>0.38500000000000001</v>
      </c>
      <c r="AE2290">
        <v>21</v>
      </c>
      <c r="AF2290">
        <v>18</v>
      </c>
      <c r="AG2290" s="2">
        <v>0.85699999999999998</v>
      </c>
      <c r="AH2290">
        <v>39</v>
      </c>
      <c r="AI2290">
        <v>7</v>
      </c>
      <c r="AJ2290">
        <v>46</v>
      </c>
      <c r="AK2290">
        <v>16</v>
      </c>
      <c r="AL2290">
        <v>19</v>
      </c>
      <c r="AM2290">
        <v>7</v>
      </c>
      <c r="AN2290">
        <v>240</v>
      </c>
      <c r="AO2290">
        <v>27</v>
      </c>
      <c r="AP2290">
        <v>27</v>
      </c>
      <c r="AQ2290">
        <v>25</v>
      </c>
      <c r="AR2290">
        <v>26</v>
      </c>
      <c r="AS2290">
        <v>7</v>
      </c>
      <c r="AT2290">
        <v>20</v>
      </c>
      <c r="AU2290">
        <v>6</v>
      </c>
      <c r="AV2290">
        <v>38</v>
      </c>
      <c r="AW2290">
        <f t="shared" si="430"/>
        <v>4</v>
      </c>
      <c r="AX2290">
        <f t="shared" si="431"/>
        <v>42</v>
      </c>
      <c r="AY2290" t="s">
        <v>102</v>
      </c>
      <c r="AZ2290" s="1">
        <v>45975.791666666664</v>
      </c>
      <c r="BA2290" s="1">
        <v>45975</v>
      </c>
      <c r="BB2290">
        <v>11</v>
      </c>
      <c r="BC2290" t="s">
        <v>124</v>
      </c>
      <c r="BD2290">
        <v>2025</v>
      </c>
    </row>
    <row r="2291" spans="1:56" x14ac:dyDescent="0.25">
      <c r="A2291">
        <v>22500040</v>
      </c>
      <c r="B2291" t="s">
        <v>117</v>
      </c>
      <c r="C2291" t="s">
        <v>118</v>
      </c>
      <c r="D2291">
        <v>1610612751</v>
      </c>
      <c r="E2291" t="str">
        <f t="shared" si="420"/>
        <v>161061275122500040</v>
      </c>
      <c r="F2291" t="s">
        <v>74</v>
      </c>
      <c r="G2291" t="s">
        <v>75</v>
      </c>
      <c r="H2291">
        <v>1610612753</v>
      </c>
      <c r="I2291" s="4" t="str">
        <f t="shared" si="421"/>
        <v>161061275322500040</v>
      </c>
      <c r="J2291">
        <v>0</v>
      </c>
      <c r="K2291">
        <v>0</v>
      </c>
      <c r="L2291">
        <v>98</v>
      </c>
      <c r="M2291">
        <v>105</v>
      </c>
      <c r="N2291">
        <v>23</v>
      </c>
      <c r="O2291">
        <v>4</v>
      </c>
      <c r="P2291">
        <v>9</v>
      </c>
      <c r="Q2291" s="2">
        <f t="shared" si="422"/>
        <v>0.51020408163265307</v>
      </c>
      <c r="R2291" s="3">
        <f t="shared" si="423"/>
        <v>84.04</v>
      </c>
      <c r="S2291" s="3">
        <f t="shared" si="424"/>
        <v>61.239999999999995</v>
      </c>
      <c r="T2291" s="3">
        <f t="shared" si="425"/>
        <v>116.61113755354593</v>
      </c>
      <c r="U2291" s="3">
        <f t="shared" si="426"/>
        <v>171.45656433703462</v>
      </c>
      <c r="V2291" s="3">
        <f t="shared" si="427"/>
        <v>-54.845426783488691</v>
      </c>
      <c r="W2291" s="2">
        <f t="shared" si="428"/>
        <v>4.5999999999999996</v>
      </c>
      <c r="X2291">
        <v>89</v>
      </c>
      <c r="Y2291">
        <v>38</v>
      </c>
      <c r="Z2291" s="2">
        <v>0.42699999999999999</v>
      </c>
      <c r="AA2291">
        <v>39</v>
      </c>
      <c r="AB2291">
        <v>10</v>
      </c>
      <c r="AC2291">
        <f t="shared" si="429"/>
        <v>30</v>
      </c>
      <c r="AD2291" s="2">
        <v>0.25600000000000001</v>
      </c>
      <c r="AE2291">
        <v>16</v>
      </c>
      <c r="AF2291">
        <v>12</v>
      </c>
      <c r="AG2291" s="2">
        <v>0.75</v>
      </c>
      <c r="AH2291">
        <v>27</v>
      </c>
      <c r="AI2291">
        <v>7</v>
      </c>
      <c r="AJ2291">
        <v>34</v>
      </c>
      <c r="AK2291">
        <v>19</v>
      </c>
      <c r="AL2291">
        <v>5</v>
      </c>
      <c r="AM2291">
        <v>-7</v>
      </c>
      <c r="AN2291">
        <v>240</v>
      </c>
      <c r="AO2291">
        <v>36</v>
      </c>
      <c r="AP2291">
        <v>22</v>
      </c>
      <c r="AQ2291">
        <v>24</v>
      </c>
      <c r="AR2291">
        <v>16</v>
      </c>
      <c r="AS2291">
        <v>16</v>
      </c>
      <c r="AT2291">
        <v>11</v>
      </c>
      <c r="AU2291">
        <v>21</v>
      </c>
      <c r="AV2291">
        <v>50</v>
      </c>
      <c r="AW2291">
        <f t="shared" si="430"/>
        <v>6</v>
      </c>
      <c r="AX2291">
        <f t="shared" si="431"/>
        <v>56</v>
      </c>
      <c r="AY2291" t="s">
        <v>102</v>
      </c>
      <c r="AZ2291" s="1">
        <v>45975.791666666664</v>
      </c>
      <c r="BA2291" s="1">
        <v>45975</v>
      </c>
      <c r="BB2291">
        <v>11</v>
      </c>
      <c r="BC2291" t="s">
        <v>124</v>
      </c>
      <c r="BD2291">
        <v>2025</v>
      </c>
    </row>
    <row r="2292" spans="1:56" x14ac:dyDescent="0.25">
      <c r="A2292">
        <v>22500226</v>
      </c>
      <c r="B2292" t="s">
        <v>113</v>
      </c>
      <c r="C2292" t="s">
        <v>114</v>
      </c>
      <c r="D2292">
        <v>1610612754</v>
      </c>
      <c r="E2292" t="str">
        <f t="shared" si="420"/>
        <v>161061275422500226</v>
      </c>
      <c r="F2292" t="s">
        <v>87</v>
      </c>
      <c r="G2292" t="s">
        <v>88</v>
      </c>
      <c r="H2292">
        <v>1610612756</v>
      </c>
      <c r="I2292" s="4" t="str">
        <f t="shared" si="421"/>
        <v>161061275622500226</v>
      </c>
      <c r="J2292">
        <v>0</v>
      </c>
      <c r="K2292">
        <v>0</v>
      </c>
      <c r="L2292">
        <v>98</v>
      </c>
      <c r="M2292">
        <v>133</v>
      </c>
      <c r="N2292">
        <v>20</v>
      </c>
      <c r="O2292">
        <v>3</v>
      </c>
      <c r="P2292">
        <v>4</v>
      </c>
      <c r="Q2292" s="2">
        <f t="shared" si="422"/>
        <v>0.48630408892417626</v>
      </c>
      <c r="R2292" s="3">
        <f t="shared" si="423"/>
        <v>72.760000000000005</v>
      </c>
      <c r="S2292" s="3">
        <f t="shared" si="424"/>
        <v>75.88</v>
      </c>
      <c r="T2292" s="3">
        <f t="shared" si="425"/>
        <v>134.68938977460141</v>
      </c>
      <c r="U2292" s="3">
        <f t="shared" si="426"/>
        <v>175.27675276752768</v>
      </c>
      <c r="V2292" s="3">
        <f t="shared" si="427"/>
        <v>-40.587362992926273</v>
      </c>
      <c r="W2292" s="2">
        <f t="shared" si="428"/>
        <v>1.6666666666666667</v>
      </c>
      <c r="X2292">
        <v>88</v>
      </c>
      <c r="Y2292">
        <v>32</v>
      </c>
      <c r="Z2292" s="2">
        <v>0.36399999999999999</v>
      </c>
      <c r="AA2292">
        <v>25</v>
      </c>
      <c r="AB2292">
        <v>7</v>
      </c>
      <c r="AC2292">
        <f t="shared" si="429"/>
        <v>21</v>
      </c>
      <c r="AD2292" s="2">
        <v>0.28000000000000003</v>
      </c>
      <c r="AE2292">
        <v>29</v>
      </c>
      <c r="AF2292">
        <v>27</v>
      </c>
      <c r="AG2292" s="2">
        <v>0.93100000000000005</v>
      </c>
      <c r="AH2292">
        <v>25</v>
      </c>
      <c r="AI2292">
        <v>16</v>
      </c>
      <c r="AJ2292">
        <v>41</v>
      </c>
      <c r="AK2292">
        <v>22</v>
      </c>
      <c r="AL2292">
        <v>12</v>
      </c>
      <c r="AM2292">
        <v>-35</v>
      </c>
      <c r="AN2292">
        <v>240</v>
      </c>
      <c r="AO2292">
        <v>23</v>
      </c>
      <c r="AP2292">
        <v>29</v>
      </c>
      <c r="AQ2292">
        <v>32</v>
      </c>
      <c r="AR2292">
        <v>14</v>
      </c>
      <c r="AS2292">
        <v>5</v>
      </c>
      <c r="AT2292">
        <v>9</v>
      </c>
      <c r="AU2292">
        <v>9</v>
      </c>
      <c r="AV2292">
        <v>42</v>
      </c>
      <c r="AW2292">
        <f t="shared" si="430"/>
        <v>8</v>
      </c>
      <c r="AX2292">
        <f t="shared" si="431"/>
        <v>50</v>
      </c>
      <c r="AY2292" t="s">
        <v>102</v>
      </c>
      <c r="AZ2292" s="1">
        <v>45974.875</v>
      </c>
      <c r="BA2292" s="1">
        <v>45974</v>
      </c>
      <c r="BB2292">
        <v>11</v>
      </c>
      <c r="BC2292" t="s">
        <v>124</v>
      </c>
      <c r="BD2292">
        <v>2025</v>
      </c>
    </row>
    <row r="2293" spans="1:56" x14ac:dyDescent="0.25">
      <c r="A2293">
        <v>22500226</v>
      </c>
      <c r="B2293" t="s">
        <v>87</v>
      </c>
      <c r="C2293" t="s">
        <v>88</v>
      </c>
      <c r="D2293">
        <v>1610612756</v>
      </c>
      <c r="E2293" t="str">
        <f t="shared" si="420"/>
        <v>161061275622500226</v>
      </c>
      <c r="F2293" t="s">
        <v>113</v>
      </c>
      <c r="G2293" t="s">
        <v>114</v>
      </c>
      <c r="H2293">
        <v>1610612754</v>
      </c>
      <c r="I2293" s="4" t="str">
        <f t="shared" si="421"/>
        <v>161061275422500226</v>
      </c>
      <c r="J2293">
        <v>1</v>
      </c>
      <c r="K2293">
        <v>1</v>
      </c>
      <c r="L2293">
        <v>133</v>
      </c>
      <c r="M2293">
        <v>98</v>
      </c>
      <c r="N2293">
        <v>19</v>
      </c>
      <c r="O2293">
        <v>6</v>
      </c>
      <c r="P2293">
        <v>6</v>
      </c>
      <c r="Q2293" s="2">
        <f t="shared" si="422"/>
        <v>0.68641618497109835</v>
      </c>
      <c r="R2293" s="3">
        <f t="shared" si="423"/>
        <v>75.88</v>
      </c>
      <c r="S2293" s="3">
        <f t="shared" si="424"/>
        <v>72.760000000000005</v>
      </c>
      <c r="T2293" s="3">
        <f t="shared" si="425"/>
        <v>175.27675276752768</v>
      </c>
      <c r="U2293" s="3">
        <f t="shared" si="426"/>
        <v>134.68938977460141</v>
      </c>
      <c r="V2293" s="3">
        <f t="shared" si="427"/>
        <v>40.587362992926273</v>
      </c>
      <c r="W2293" s="2">
        <f t="shared" si="428"/>
        <v>1.7272727272727273</v>
      </c>
      <c r="X2293">
        <v>85</v>
      </c>
      <c r="Y2293">
        <v>49</v>
      </c>
      <c r="Z2293" s="2">
        <v>0.57599999999999996</v>
      </c>
      <c r="AA2293">
        <v>35</v>
      </c>
      <c r="AB2293">
        <v>13</v>
      </c>
      <c r="AC2293">
        <f t="shared" si="429"/>
        <v>39</v>
      </c>
      <c r="AD2293" s="2">
        <v>0.371</v>
      </c>
      <c r="AE2293">
        <v>27</v>
      </c>
      <c r="AF2293">
        <v>22</v>
      </c>
      <c r="AG2293" s="2">
        <v>0.81499999999999995</v>
      </c>
      <c r="AH2293">
        <v>33</v>
      </c>
      <c r="AI2293">
        <v>10</v>
      </c>
      <c r="AJ2293">
        <v>43</v>
      </c>
      <c r="AK2293">
        <v>24</v>
      </c>
      <c r="AL2293">
        <v>11</v>
      </c>
      <c r="AM2293">
        <v>35</v>
      </c>
      <c r="AN2293">
        <v>240</v>
      </c>
      <c r="AO2293">
        <v>31</v>
      </c>
      <c r="AP2293">
        <v>39</v>
      </c>
      <c r="AQ2293">
        <v>36</v>
      </c>
      <c r="AR2293">
        <v>27</v>
      </c>
      <c r="AS2293">
        <v>46</v>
      </c>
      <c r="AT2293">
        <v>16</v>
      </c>
      <c r="AU2293">
        <v>20</v>
      </c>
      <c r="AV2293">
        <v>54</v>
      </c>
      <c r="AW2293">
        <f t="shared" si="430"/>
        <v>18</v>
      </c>
      <c r="AX2293">
        <f t="shared" si="431"/>
        <v>72</v>
      </c>
      <c r="AY2293" t="s">
        <v>102</v>
      </c>
      <c r="AZ2293" s="1">
        <v>45974.875</v>
      </c>
      <c r="BA2293" s="1">
        <v>45974</v>
      </c>
      <c r="BB2293">
        <v>11</v>
      </c>
      <c r="BC2293" t="s">
        <v>124</v>
      </c>
      <c r="BD2293">
        <v>2025</v>
      </c>
    </row>
    <row r="2294" spans="1:56" x14ac:dyDescent="0.25">
      <c r="A2294">
        <v>22500227</v>
      </c>
      <c r="B2294" t="s">
        <v>107</v>
      </c>
      <c r="C2294" t="s">
        <v>108</v>
      </c>
      <c r="D2294">
        <v>1610612762</v>
      </c>
      <c r="E2294" t="str">
        <f t="shared" si="420"/>
        <v>161061276222500227</v>
      </c>
      <c r="F2294" t="s">
        <v>83</v>
      </c>
      <c r="G2294" t="s">
        <v>84</v>
      </c>
      <c r="H2294">
        <v>1610612737</v>
      </c>
      <c r="I2294" s="4" t="str">
        <f t="shared" si="421"/>
        <v>161061273722500227</v>
      </c>
      <c r="J2294">
        <v>1</v>
      </c>
      <c r="K2294">
        <v>0</v>
      </c>
      <c r="L2294">
        <v>122</v>
      </c>
      <c r="M2294">
        <v>132</v>
      </c>
      <c r="N2294">
        <v>39</v>
      </c>
      <c r="O2294">
        <v>5</v>
      </c>
      <c r="P2294">
        <v>9</v>
      </c>
      <c r="Q2294" s="2">
        <f t="shared" si="422"/>
        <v>0.60252864480442514</v>
      </c>
      <c r="R2294" s="3">
        <f t="shared" si="423"/>
        <v>63.239999999999995</v>
      </c>
      <c r="S2294" s="3">
        <f t="shared" si="424"/>
        <v>74.680000000000007</v>
      </c>
      <c r="T2294" s="3">
        <f t="shared" si="425"/>
        <v>192.91587602783051</v>
      </c>
      <c r="U2294" s="3">
        <f t="shared" si="426"/>
        <v>176.75415104445634</v>
      </c>
      <c r="V2294" s="3">
        <f t="shared" si="427"/>
        <v>16.161724983374171</v>
      </c>
      <c r="W2294" s="2">
        <f t="shared" si="428"/>
        <v>1.625</v>
      </c>
      <c r="X2294">
        <v>92</v>
      </c>
      <c r="Y2294">
        <v>45</v>
      </c>
      <c r="Z2294" s="2">
        <v>0.48899999999999999</v>
      </c>
      <c r="AA2294">
        <v>44</v>
      </c>
      <c r="AB2294">
        <v>19</v>
      </c>
      <c r="AC2294">
        <f t="shared" si="429"/>
        <v>57</v>
      </c>
      <c r="AD2294" s="2">
        <v>0.432</v>
      </c>
      <c r="AE2294">
        <v>21</v>
      </c>
      <c r="AF2294">
        <v>13</v>
      </c>
      <c r="AG2294" s="2">
        <v>0.61899999999999999</v>
      </c>
      <c r="AH2294">
        <v>35</v>
      </c>
      <c r="AI2294">
        <v>14</v>
      </c>
      <c r="AJ2294">
        <v>49</v>
      </c>
      <c r="AK2294">
        <v>19</v>
      </c>
      <c r="AL2294">
        <v>24</v>
      </c>
      <c r="AM2294">
        <v>-10</v>
      </c>
      <c r="AN2294">
        <v>240</v>
      </c>
      <c r="AO2294">
        <v>33</v>
      </c>
      <c r="AP2294">
        <v>34</v>
      </c>
      <c r="AQ2294">
        <v>36</v>
      </c>
      <c r="AR2294">
        <v>19</v>
      </c>
      <c r="AS2294">
        <v>3</v>
      </c>
      <c r="AT2294">
        <v>19</v>
      </c>
      <c r="AU2294">
        <v>23</v>
      </c>
      <c r="AV2294">
        <v>50</v>
      </c>
      <c r="AW2294">
        <f t="shared" si="430"/>
        <v>2</v>
      </c>
      <c r="AX2294">
        <f t="shared" si="431"/>
        <v>52</v>
      </c>
      <c r="AY2294" t="s">
        <v>102</v>
      </c>
      <c r="AZ2294" s="1">
        <v>45974.875</v>
      </c>
      <c r="BA2294" s="1">
        <v>45974</v>
      </c>
      <c r="BB2294">
        <v>11</v>
      </c>
      <c r="BC2294" t="s">
        <v>124</v>
      </c>
      <c r="BD2294">
        <v>2025</v>
      </c>
    </row>
    <row r="2295" spans="1:56" x14ac:dyDescent="0.25">
      <c r="A2295">
        <v>22500227</v>
      </c>
      <c r="B2295" t="s">
        <v>83</v>
      </c>
      <c r="C2295" t="s">
        <v>84</v>
      </c>
      <c r="D2295">
        <v>1610612737</v>
      </c>
      <c r="E2295" t="str">
        <f t="shared" si="420"/>
        <v>161061273722500227</v>
      </c>
      <c r="F2295" t="s">
        <v>107</v>
      </c>
      <c r="G2295" t="s">
        <v>108</v>
      </c>
      <c r="H2295">
        <v>1610612762</v>
      </c>
      <c r="I2295" s="4" t="str">
        <f t="shared" si="421"/>
        <v>161061276222500227</v>
      </c>
      <c r="J2295">
        <v>0</v>
      </c>
      <c r="K2295">
        <v>1</v>
      </c>
      <c r="L2295">
        <v>132</v>
      </c>
      <c r="M2295">
        <v>122</v>
      </c>
      <c r="N2295">
        <v>36</v>
      </c>
      <c r="O2295">
        <v>6</v>
      </c>
      <c r="P2295">
        <v>18</v>
      </c>
      <c r="Q2295" s="2">
        <f t="shared" si="422"/>
        <v>0.66211878009630809</v>
      </c>
      <c r="R2295" s="3">
        <f t="shared" si="423"/>
        <v>74.680000000000007</v>
      </c>
      <c r="S2295" s="3">
        <f t="shared" si="424"/>
        <v>63.239999999999995</v>
      </c>
      <c r="T2295" s="3">
        <f t="shared" si="425"/>
        <v>176.75415104445634</v>
      </c>
      <c r="U2295" s="3">
        <f t="shared" si="426"/>
        <v>192.91587602783051</v>
      </c>
      <c r="V2295" s="3">
        <f t="shared" si="427"/>
        <v>-16.161724983374171</v>
      </c>
      <c r="W2295" s="2">
        <f t="shared" si="428"/>
        <v>2.25</v>
      </c>
      <c r="X2295">
        <v>90</v>
      </c>
      <c r="Y2295">
        <v>46</v>
      </c>
      <c r="Z2295" s="2">
        <v>0.51100000000000001</v>
      </c>
      <c r="AA2295">
        <v>47</v>
      </c>
      <c r="AB2295">
        <v>24</v>
      </c>
      <c r="AC2295">
        <f t="shared" si="429"/>
        <v>72</v>
      </c>
      <c r="AD2295" s="2">
        <v>0.51100000000000001</v>
      </c>
      <c r="AE2295">
        <v>22</v>
      </c>
      <c r="AF2295">
        <v>16</v>
      </c>
      <c r="AG2295" s="2">
        <v>0.72699999999999998</v>
      </c>
      <c r="AH2295">
        <v>34</v>
      </c>
      <c r="AI2295">
        <v>9</v>
      </c>
      <c r="AJ2295">
        <v>43</v>
      </c>
      <c r="AK2295">
        <v>18</v>
      </c>
      <c r="AL2295">
        <v>16</v>
      </c>
      <c r="AM2295">
        <v>10</v>
      </c>
      <c r="AN2295">
        <v>240</v>
      </c>
      <c r="AO2295">
        <v>42</v>
      </c>
      <c r="AP2295">
        <v>38</v>
      </c>
      <c r="AQ2295">
        <v>23</v>
      </c>
      <c r="AR2295">
        <v>29</v>
      </c>
      <c r="AS2295">
        <v>18</v>
      </c>
      <c r="AT2295">
        <v>23</v>
      </c>
      <c r="AU2295">
        <v>34</v>
      </c>
      <c r="AV2295">
        <v>40</v>
      </c>
      <c r="AW2295">
        <f t="shared" si="430"/>
        <v>4</v>
      </c>
      <c r="AX2295">
        <f t="shared" si="431"/>
        <v>44</v>
      </c>
      <c r="AY2295" t="s">
        <v>102</v>
      </c>
      <c r="AZ2295" s="1">
        <v>45974.875</v>
      </c>
      <c r="BA2295" s="1">
        <v>45974</v>
      </c>
      <c r="BB2295">
        <v>11</v>
      </c>
      <c r="BC2295" t="s">
        <v>124</v>
      </c>
      <c r="BD2295">
        <v>2025</v>
      </c>
    </row>
    <row r="2296" spans="1:56" x14ac:dyDescent="0.25">
      <c r="A2296">
        <v>22500225</v>
      </c>
      <c r="B2296" t="s">
        <v>72</v>
      </c>
      <c r="C2296" t="s">
        <v>73</v>
      </c>
      <c r="D2296">
        <v>1610612761</v>
      </c>
      <c r="E2296" t="str">
        <f t="shared" si="420"/>
        <v>161061276122500225</v>
      </c>
      <c r="F2296" t="s">
        <v>62</v>
      </c>
      <c r="G2296" t="s">
        <v>63</v>
      </c>
      <c r="H2296">
        <v>1610612739</v>
      </c>
      <c r="I2296" s="4" t="str">
        <f t="shared" si="421"/>
        <v>161061273922500225</v>
      </c>
      <c r="J2296">
        <v>0</v>
      </c>
      <c r="K2296">
        <v>1</v>
      </c>
      <c r="L2296">
        <v>126</v>
      </c>
      <c r="M2296">
        <v>113</v>
      </c>
      <c r="N2296">
        <v>37</v>
      </c>
      <c r="O2296">
        <v>7</v>
      </c>
      <c r="P2296">
        <v>6</v>
      </c>
      <c r="Q2296" s="2">
        <f t="shared" si="422"/>
        <v>0.65982404692082108</v>
      </c>
      <c r="R2296" s="3">
        <f t="shared" si="423"/>
        <v>71.48</v>
      </c>
      <c r="S2296" s="3">
        <f t="shared" si="424"/>
        <v>76.44</v>
      </c>
      <c r="T2296" s="3">
        <f t="shared" si="425"/>
        <v>176.27308337996641</v>
      </c>
      <c r="U2296" s="3">
        <f t="shared" si="426"/>
        <v>147.82836211407638</v>
      </c>
      <c r="V2296" s="3">
        <f t="shared" si="427"/>
        <v>28.444721265890024</v>
      </c>
      <c r="W2296" s="2">
        <f t="shared" si="428"/>
        <v>2.8461538461538463</v>
      </c>
      <c r="X2296">
        <v>88</v>
      </c>
      <c r="Y2296">
        <v>49</v>
      </c>
      <c r="Z2296" s="2">
        <v>0.55700000000000005</v>
      </c>
      <c r="AA2296">
        <v>31</v>
      </c>
      <c r="AB2296">
        <v>12</v>
      </c>
      <c r="AC2296">
        <f t="shared" si="429"/>
        <v>36</v>
      </c>
      <c r="AD2296" s="2">
        <v>0.38700000000000001</v>
      </c>
      <c r="AE2296">
        <v>17</v>
      </c>
      <c r="AF2296">
        <v>16</v>
      </c>
      <c r="AG2296" s="2">
        <v>0.94099999999999995</v>
      </c>
      <c r="AH2296">
        <v>32</v>
      </c>
      <c r="AI2296">
        <v>11</v>
      </c>
      <c r="AJ2296">
        <v>43</v>
      </c>
      <c r="AK2296">
        <v>20</v>
      </c>
      <c r="AL2296">
        <v>13</v>
      </c>
      <c r="AM2296">
        <v>13</v>
      </c>
      <c r="AN2296">
        <v>240</v>
      </c>
      <c r="AO2296">
        <v>29</v>
      </c>
      <c r="AP2296">
        <v>38</v>
      </c>
      <c r="AQ2296">
        <v>23</v>
      </c>
      <c r="AR2296">
        <v>36</v>
      </c>
      <c r="AS2296">
        <v>17</v>
      </c>
      <c r="AT2296">
        <v>28</v>
      </c>
      <c r="AU2296">
        <v>20</v>
      </c>
      <c r="AV2296">
        <v>60</v>
      </c>
      <c r="AW2296">
        <f t="shared" si="430"/>
        <v>14</v>
      </c>
      <c r="AX2296">
        <f t="shared" si="431"/>
        <v>74</v>
      </c>
      <c r="AY2296" t="s">
        <v>102</v>
      </c>
      <c r="AZ2296" s="1">
        <v>45974.791666666664</v>
      </c>
      <c r="BA2296" s="1">
        <v>45974</v>
      </c>
      <c r="BB2296">
        <v>11</v>
      </c>
      <c r="BC2296" t="s">
        <v>124</v>
      </c>
      <c r="BD2296">
        <v>2025</v>
      </c>
    </row>
    <row r="2297" spans="1:56" x14ac:dyDescent="0.25">
      <c r="A2297">
        <v>22500225</v>
      </c>
      <c r="B2297" t="s">
        <v>62</v>
      </c>
      <c r="C2297" t="s">
        <v>63</v>
      </c>
      <c r="D2297">
        <v>1610612739</v>
      </c>
      <c r="E2297" t="str">
        <f t="shared" si="420"/>
        <v>161061273922500225</v>
      </c>
      <c r="F2297" t="s">
        <v>72</v>
      </c>
      <c r="G2297" t="s">
        <v>73</v>
      </c>
      <c r="H2297">
        <v>1610612761</v>
      </c>
      <c r="I2297" s="4" t="str">
        <f t="shared" si="421"/>
        <v>161061276122500225</v>
      </c>
      <c r="J2297">
        <v>1</v>
      </c>
      <c r="K2297">
        <v>0</v>
      </c>
      <c r="L2297">
        <v>113</v>
      </c>
      <c r="M2297">
        <v>126</v>
      </c>
      <c r="N2297">
        <v>26</v>
      </c>
      <c r="O2297">
        <v>6</v>
      </c>
      <c r="P2297">
        <v>7</v>
      </c>
      <c r="Q2297" s="2">
        <f t="shared" si="422"/>
        <v>0.55154236626317843</v>
      </c>
      <c r="R2297" s="3">
        <f t="shared" si="423"/>
        <v>76.44</v>
      </c>
      <c r="S2297" s="3">
        <f t="shared" si="424"/>
        <v>71.48</v>
      </c>
      <c r="T2297" s="3">
        <f t="shared" si="425"/>
        <v>147.82836211407638</v>
      </c>
      <c r="U2297" s="3">
        <f t="shared" si="426"/>
        <v>176.27308337996641</v>
      </c>
      <c r="V2297" s="3">
        <f t="shared" si="427"/>
        <v>-28.444721265890024</v>
      </c>
      <c r="W2297" s="2">
        <f t="shared" si="428"/>
        <v>2.1666666666666665</v>
      </c>
      <c r="X2297">
        <v>91</v>
      </c>
      <c r="Y2297">
        <v>41</v>
      </c>
      <c r="Z2297" s="2">
        <v>0.45100000000000001</v>
      </c>
      <c r="AA2297">
        <v>41</v>
      </c>
      <c r="AB2297">
        <v>10</v>
      </c>
      <c r="AC2297">
        <f t="shared" si="429"/>
        <v>30</v>
      </c>
      <c r="AD2297" s="2">
        <v>0.24399999999999999</v>
      </c>
      <c r="AE2297">
        <v>26</v>
      </c>
      <c r="AF2297">
        <v>21</v>
      </c>
      <c r="AG2297" s="2">
        <v>0.80800000000000005</v>
      </c>
      <c r="AH2297">
        <v>23</v>
      </c>
      <c r="AI2297">
        <v>14</v>
      </c>
      <c r="AJ2297">
        <v>37</v>
      </c>
      <c r="AK2297">
        <v>20</v>
      </c>
      <c r="AL2297">
        <v>12</v>
      </c>
      <c r="AM2297">
        <v>-13</v>
      </c>
      <c r="AN2297">
        <v>240</v>
      </c>
      <c r="AO2297">
        <v>30</v>
      </c>
      <c r="AP2297">
        <v>24</v>
      </c>
      <c r="AQ2297">
        <v>31</v>
      </c>
      <c r="AR2297">
        <v>28</v>
      </c>
      <c r="AS2297">
        <v>10</v>
      </c>
      <c r="AT2297">
        <v>6</v>
      </c>
      <c r="AU2297">
        <v>20</v>
      </c>
      <c r="AV2297">
        <v>54</v>
      </c>
      <c r="AW2297">
        <f t="shared" si="430"/>
        <v>8</v>
      </c>
      <c r="AX2297">
        <f t="shared" si="431"/>
        <v>62</v>
      </c>
      <c r="AY2297" t="s">
        <v>102</v>
      </c>
      <c r="AZ2297" s="1">
        <v>45974.791666666664</v>
      </c>
      <c r="BA2297" s="1">
        <v>45974</v>
      </c>
      <c r="BB2297">
        <v>11</v>
      </c>
      <c r="BC2297" t="s">
        <v>124</v>
      </c>
      <c r="BD2297">
        <v>2025</v>
      </c>
    </row>
    <row r="2298" spans="1:56" x14ac:dyDescent="0.25">
      <c r="A2298">
        <v>22500224</v>
      </c>
      <c r="B2298" t="s">
        <v>80</v>
      </c>
      <c r="C2298" t="s">
        <v>81</v>
      </c>
      <c r="D2298">
        <v>1610612743</v>
      </c>
      <c r="E2298" t="str">
        <f t="shared" si="420"/>
        <v>161061274322500224</v>
      </c>
      <c r="F2298" t="s">
        <v>94</v>
      </c>
      <c r="G2298" t="s">
        <v>95</v>
      </c>
      <c r="H2298">
        <v>1610612746</v>
      </c>
      <c r="I2298" s="4" t="str">
        <f t="shared" si="421"/>
        <v>161061274622500224</v>
      </c>
      <c r="J2298">
        <v>0</v>
      </c>
      <c r="K2298">
        <v>1</v>
      </c>
      <c r="L2298">
        <v>130</v>
      </c>
      <c r="M2298">
        <v>116</v>
      </c>
      <c r="N2298">
        <v>22</v>
      </c>
      <c r="O2298">
        <v>3</v>
      </c>
      <c r="P2298">
        <v>9</v>
      </c>
      <c r="Q2298" s="2">
        <f t="shared" si="422"/>
        <v>0.65392354124748486</v>
      </c>
      <c r="R2298" s="3">
        <f t="shared" si="423"/>
        <v>77.400000000000006</v>
      </c>
      <c r="S2298" s="3">
        <f t="shared" si="424"/>
        <v>67.36</v>
      </c>
      <c r="T2298" s="3">
        <f t="shared" si="425"/>
        <v>167.95865633074933</v>
      </c>
      <c r="U2298" s="3">
        <f t="shared" si="426"/>
        <v>172.20902612826603</v>
      </c>
      <c r="V2298" s="3">
        <f t="shared" si="427"/>
        <v>-4.2503697975166972</v>
      </c>
      <c r="W2298" s="2">
        <f t="shared" si="428"/>
        <v>2</v>
      </c>
      <c r="X2298">
        <v>84</v>
      </c>
      <c r="Y2298">
        <v>44</v>
      </c>
      <c r="Z2298" s="2">
        <v>0.52400000000000002</v>
      </c>
      <c r="AA2298">
        <v>34</v>
      </c>
      <c r="AB2298">
        <v>13</v>
      </c>
      <c r="AC2298">
        <f t="shared" si="429"/>
        <v>39</v>
      </c>
      <c r="AD2298" s="2">
        <v>0.38200000000000001</v>
      </c>
      <c r="AE2298">
        <v>35</v>
      </c>
      <c r="AF2298">
        <v>29</v>
      </c>
      <c r="AG2298" s="2">
        <v>0.82899999999999996</v>
      </c>
      <c r="AH2298">
        <v>31</v>
      </c>
      <c r="AI2298">
        <v>11</v>
      </c>
      <c r="AJ2298">
        <v>42</v>
      </c>
      <c r="AK2298">
        <v>14</v>
      </c>
      <c r="AL2298">
        <v>11</v>
      </c>
      <c r="AM2298">
        <v>14</v>
      </c>
      <c r="AN2298">
        <v>240</v>
      </c>
      <c r="AO2298">
        <v>39</v>
      </c>
      <c r="AP2298">
        <v>24</v>
      </c>
      <c r="AQ2298">
        <v>43</v>
      </c>
      <c r="AR2298">
        <v>24</v>
      </c>
      <c r="AS2298">
        <v>22</v>
      </c>
      <c r="AT2298">
        <v>13</v>
      </c>
      <c r="AU2298">
        <v>16</v>
      </c>
      <c r="AV2298">
        <v>54</v>
      </c>
      <c r="AW2298">
        <f t="shared" si="430"/>
        <v>8</v>
      </c>
      <c r="AX2298">
        <f t="shared" si="431"/>
        <v>62</v>
      </c>
      <c r="AY2298" t="s">
        <v>102</v>
      </c>
      <c r="AZ2298" s="1">
        <v>45973.9375</v>
      </c>
      <c r="BA2298" s="1">
        <v>45973</v>
      </c>
      <c r="BB2298">
        <v>11</v>
      </c>
      <c r="BC2298" t="s">
        <v>124</v>
      </c>
      <c r="BD2298">
        <v>2025</v>
      </c>
    </row>
    <row r="2299" spans="1:56" x14ac:dyDescent="0.25">
      <c r="A2299">
        <v>22500224</v>
      </c>
      <c r="B2299" t="s">
        <v>94</v>
      </c>
      <c r="C2299" t="s">
        <v>95</v>
      </c>
      <c r="D2299">
        <v>1610612746</v>
      </c>
      <c r="E2299" t="str">
        <f t="shared" si="420"/>
        <v>161061274622500224</v>
      </c>
      <c r="F2299" t="s">
        <v>80</v>
      </c>
      <c r="G2299" t="s">
        <v>81</v>
      </c>
      <c r="H2299">
        <v>1610612743</v>
      </c>
      <c r="I2299" s="4" t="str">
        <f t="shared" si="421"/>
        <v>161061274322500224</v>
      </c>
      <c r="J2299">
        <v>1</v>
      </c>
      <c r="K2299">
        <v>0</v>
      </c>
      <c r="L2299">
        <v>116</v>
      </c>
      <c r="M2299">
        <v>130</v>
      </c>
      <c r="N2299">
        <v>28</v>
      </c>
      <c r="O2299">
        <v>7</v>
      </c>
      <c r="P2299">
        <v>4</v>
      </c>
      <c r="Q2299" s="2">
        <f t="shared" si="422"/>
        <v>0.62797747942832394</v>
      </c>
      <c r="R2299" s="3">
        <f t="shared" si="423"/>
        <v>67.36</v>
      </c>
      <c r="S2299" s="3">
        <f t="shared" si="424"/>
        <v>77.400000000000006</v>
      </c>
      <c r="T2299" s="3">
        <f t="shared" si="425"/>
        <v>172.20902612826603</v>
      </c>
      <c r="U2299" s="3">
        <f t="shared" si="426"/>
        <v>167.95865633074933</v>
      </c>
      <c r="V2299" s="3">
        <f t="shared" si="427"/>
        <v>4.2503697975166972</v>
      </c>
      <c r="W2299" s="2">
        <f t="shared" si="428"/>
        <v>2</v>
      </c>
      <c r="X2299">
        <v>84</v>
      </c>
      <c r="Y2299">
        <v>41</v>
      </c>
      <c r="Z2299" s="2">
        <v>0.48799999999999999</v>
      </c>
      <c r="AA2299">
        <v>37</v>
      </c>
      <c r="AB2299">
        <v>16</v>
      </c>
      <c r="AC2299">
        <f t="shared" si="429"/>
        <v>48</v>
      </c>
      <c r="AD2299" s="2">
        <v>0.432</v>
      </c>
      <c r="AE2299">
        <v>19</v>
      </c>
      <c r="AF2299">
        <v>18</v>
      </c>
      <c r="AG2299" s="2">
        <v>0.94699999999999995</v>
      </c>
      <c r="AH2299">
        <v>25</v>
      </c>
      <c r="AI2299">
        <v>11</v>
      </c>
      <c r="AJ2299">
        <v>36</v>
      </c>
      <c r="AK2299">
        <v>30</v>
      </c>
      <c r="AL2299">
        <v>14</v>
      </c>
      <c r="AM2299">
        <v>-14</v>
      </c>
      <c r="AN2299">
        <v>240</v>
      </c>
      <c r="AO2299">
        <v>35</v>
      </c>
      <c r="AP2299">
        <v>33</v>
      </c>
      <c r="AQ2299">
        <v>22</v>
      </c>
      <c r="AR2299">
        <v>26</v>
      </c>
      <c r="AS2299">
        <v>10</v>
      </c>
      <c r="AT2299">
        <v>4</v>
      </c>
      <c r="AU2299">
        <v>14</v>
      </c>
      <c r="AV2299">
        <v>48</v>
      </c>
      <c r="AW2299">
        <f t="shared" si="430"/>
        <v>2</v>
      </c>
      <c r="AX2299">
        <f t="shared" si="431"/>
        <v>50</v>
      </c>
      <c r="AY2299" t="s">
        <v>102</v>
      </c>
      <c r="AZ2299" s="1">
        <v>45973.9375</v>
      </c>
      <c r="BA2299" s="1">
        <v>45973</v>
      </c>
      <c r="BB2299">
        <v>11</v>
      </c>
      <c r="BC2299" t="s">
        <v>124</v>
      </c>
      <c r="BD2299">
        <v>2025</v>
      </c>
    </row>
    <row r="2300" spans="1:56" x14ac:dyDescent="0.25">
      <c r="A2300">
        <v>22500223</v>
      </c>
      <c r="B2300" t="s">
        <v>83</v>
      </c>
      <c r="C2300" t="s">
        <v>84</v>
      </c>
      <c r="D2300">
        <v>1610612737</v>
      </c>
      <c r="E2300" t="str">
        <f t="shared" si="420"/>
        <v>161061273722500223</v>
      </c>
      <c r="F2300" t="s">
        <v>109</v>
      </c>
      <c r="G2300" t="s">
        <v>110</v>
      </c>
      <c r="H2300">
        <v>1610612758</v>
      </c>
      <c r="I2300" s="4" t="str">
        <f t="shared" si="421"/>
        <v>161061275822500223</v>
      </c>
      <c r="J2300">
        <v>0</v>
      </c>
      <c r="K2300">
        <v>1</v>
      </c>
      <c r="L2300">
        <v>133</v>
      </c>
      <c r="M2300">
        <v>100</v>
      </c>
      <c r="N2300">
        <v>42</v>
      </c>
      <c r="O2300">
        <v>6</v>
      </c>
      <c r="P2300">
        <v>14</v>
      </c>
      <c r="Q2300" s="2">
        <f t="shared" si="422"/>
        <v>0.70236586396282208</v>
      </c>
      <c r="R2300" s="3">
        <f t="shared" si="423"/>
        <v>68.680000000000007</v>
      </c>
      <c r="S2300" s="3">
        <f t="shared" si="424"/>
        <v>72.92</v>
      </c>
      <c r="T2300" s="3">
        <f t="shared" si="425"/>
        <v>193.65171811298777</v>
      </c>
      <c r="U2300" s="3">
        <f t="shared" si="426"/>
        <v>137.13658804168952</v>
      </c>
      <c r="V2300" s="3">
        <f t="shared" si="427"/>
        <v>56.515130071298245</v>
      </c>
      <c r="W2300" s="2">
        <f t="shared" si="428"/>
        <v>2.2105263157894739</v>
      </c>
      <c r="X2300">
        <v>85</v>
      </c>
      <c r="Y2300">
        <v>49</v>
      </c>
      <c r="Z2300" s="2">
        <v>0.57599999999999996</v>
      </c>
      <c r="AA2300">
        <v>40</v>
      </c>
      <c r="AB2300">
        <v>17</v>
      </c>
      <c r="AC2300">
        <f t="shared" si="429"/>
        <v>51</v>
      </c>
      <c r="AD2300" s="2">
        <v>0.42499999999999999</v>
      </c>
      <c r="AE2300">
        <v>22</v>
      </c>
      <c r="AF2300">
        <v>18</v>
      </c>
      <c r="AG2300" s="2">
        <v>0.81799999999999995</v>
      </c>
      <c r="AH2300">
        <v>38</v>
      </c>
      <c r="AI2300">
        <v>7</v>
      </c>
      <c r="AJ2300">
        <v>45</v>
      </c>
      <c r="AK2300">
        <v>20</v>
      </c>
      <c r="AL2300">
        <v>19</v>
      </c>
      <c r="AM2300">
        <v>33</v>
      </c>
      <c r="AN2300">
        <v>240</v>
      </c>
      <c r="AO2300">
        <v>37</v>
      </c>
      <c r="AP2300">
        <v>29</v>
      </c>
      <c r="AQ2300">
        <v>39</v>
      </c>
      <c r="AR2300">
        <v>28</v>
      </c>
      <c r="AS2300">
        <v>44</v>
      </c>
      <c r="AT2300">
        <v>33</v>
      </c>
      <c r="AU2300">
        <v>20</v>
      </c>
      <c r="AV2300">
        <v>56</v>
      </c>
      <c r="AW2300">
        <f t="shared" si="430"/>
        <v>8</v>
      </c>
      <c r="AX2300">
        <f t="shared" si="431"/>
        <v>64</v>
      </c>
      <c r="AY2300" t="s">
        <v>102</v>
      </c>
      <c r="AZ2300" s="1">
        <v>45973.916666666664</v>
      </c>
      <c r="BA2300" s="1">
        <v>45973</v>
      </c>
      <c r="BB2300">
        <v>11</v>
      </c>
      <c r="BC2300" t="s">
        <v>124</v>
      </c>
      <c r="BD2300">
        <v>2025</v>
      </c>
    </row>
    <row r="2301" spans="1:56" x14ac:dyDescent="0.25">
      <c r="A2301">
        <v>22500223</v>
      </c>
      <c r="B2301" t="s">
        <v>109</v>
      </c>
      <c r="C2301" t="s">
        <v>110</v>
      </c>
      <c r="D2301">
        <v>1610612758</v>
      </c>
      <c r="E2301" t="str">
        <f t="shared" si="420"/>
        <v>161061275822500223</v>
      </c>
      <c r="F2301" t="s">
        <v>83</v>
      </c>
      <c r="G2301" t="s">
        <v>84</v>
      </c>
      <c r="H2301">
        <v>1610612737</v>
      </c>
      <c r="I2301" s="4" t="str">
        <f t="shared" si="421"/>
        <v>161061273722500223</v>
      </c>
      <c r="J2301">
        <v>1</v>
      </c>
      <c r="K2301">
        <v>0</v>
      </c>
      <c r="L2301">
        <v>100</v>
      </c>
      <c r="M2301">
        <v>133</v>
      </c>
      <c r="N2301">
        <v>22</v>
      </c>
      <c r="O2301">
        <v>1</v>
      </c>
      <c r="P2301">
        <v>7</v>
      </c>
      <c r="Q2301" s="2">
        <f t="shared" si="422"/>
        <v>0.50040032025620496</v>
      </c>
      <c r="R2301" s="3">
        <f t="shared" si="423"/>
        <v>72.92</v>
      </c>
      <c r="S2301" s="3">
        <f t="shared" si="424"/>
        <v>68.680000000000007</v>
      </c>
      <c r="T2301" s="3">
        <f t="shared" si="425"/>
        <v>137.13658804168952</v>
      </c>
      <c r="U2301" s="3">
        <f t="shared" si="426"/>
        <v>193.65171811298777</v>
      </c>
      <c r="V2301" s="3">
        <f t="shared" si="427"/>
        <v>-56.515130071298245</v>
      </c>
      <c r="W2301" s="2">
        <f t="shared" si="428"/>
        <v>1.2222222222222223</v>
      </c>
      <c r="X2301">
        <v>92</v>
      </c>
      <c r="Y2301">
        <v>36</v>
      </c>
      <c r="Z2301" s="2">
        <v>0.39100000000000001</v>
      </c>
      <c r="AA2301">
        <v>39</v>
      </c>
      <c r="AB2301">
        <v>14</v>
      </c>
      <c r="AC2301">
        <f t="shared" si="429"/>
        <v>42</v>
      </c>
      <c r="AD2301" s="2">
        <v>0.35899999999999999</v>
      </c>
      <c r="AE2301">
        <v>18</v>
      </c>
      <c r="AF2301">
        <v>14</v>
      </c>
      <c r="AG2301" s="2">
        <v>0.77800000000000002</v>
      </c>
      <c r="AH2301">
        <v>26</v>
      </c>
      <c r="AI2301">
        <v>9</v>
      </c>
      <c r="AJ2301">
        <v>35</v>
      </c>
      <c r="AK2301">
        <v>19</v>
      </c>
      <c r="AL2301">
        <v>18</v>
      </c>
      <c r="AM2301">
        <v>-33</v>
      </c>
      <c r="AN2301">
        <v>240</v>
      </c>
      <c r="AO2301">
        <v>34</v>
      </c>
      <c r="AP2301">
        <v>12</v>
      </c>
      <c r="AQ2301">
        <v>22</v>
      </c>
      <c r="AR2301">
        <v>32</v>
      </c>
      <c r="AS2301">
        <v>0</v>
      </c>
      <c r="AT2301">
        <v>8</v>
      </c>
      <c r="AU2301">
        <v>17</v>
      </c>
      <c r="AV2301">
        <v>44</v>
      </c>
      <c r="AW2301">
        <f t="shared" si="430"/>
        <v>0</v>
      </c>
      <c r="AX2301">
        <f t="shared" si="431"/>
        <v>44</v>
      </c>
      <c r="AY2301" t="s">
        <v>102</v>
      </c>
      <c r="AZ2301" s="1">
        <v>45973.916666666664</v>
      </c>
      <c r="BA2301" s="1">
        <v>45973</v>
      </c>
      <c r="BB2301">
        <v>11</v>
      </c>
      <c r="BC2301" t="s">
        <v>124</v>
      </c>
      <c r="BD2301">
        <v>2025</v>
      </c>
    </row>
    <row r="2302" spans="1:56" x14ac:dyDescent="0.25">
      <c r="A2302">
        <v>22500222</v>
      </c>
      <c r="B2302" t="s">
        <v>59</v>
      </c>
      <c r="C2302" t="s">
        <v>60</v>
      </c>
      <c r="D2302">
        <v>1610612760</v>
      </c>
      <c r="E2302" t="str">
        <f t="shared" si="420"/>
        <v>161061276022500222</v>
      </c>
      <c r="F2302" t="s">
        <v>68</v>
      </c>
      <c r="G2302" t="s">
        <v>69</v>
      </c>
      <c r="H2302">
        <v>1610612747</v>
      </c>
      <c r="I2302" s="4" t="str">
        <f t="shared" si="421"/>
        <v>161061274722500222</v>
      </c>
      <c r="J2302">
        <v>1</v>
      </c>
      <c r="K2302">
        <v>1</v>
      </c>
      <c r="L2302">
        <v>121</v>
      </c>
      <c r="M2302">
        <v>92</v>
      </c>
      <c r="N2302">
        <v>28</v>
      </c>
      <c r="O2302">
        <v>4</v>
      </c>
      <c r="P2302">
        <v>14</v>
      </c>
      <c r="Q2302" s="2">
        <f t="shared" si="422"/>
        <v>0.61659192825112108</v>
      </c>
      <c r="R2302" s="3">
        <f t="shared" si="423"/>
        <v>81.12</v>
      </c>
      <c r="S2302" s="3">
        <f t="shared" si="424"/>
        <v>60.319999999999993</v>
      </c>
      <c r="T2302" s="3">
        <f t="shared" si="425"/>
        <v>149.16173570019723</v>
      </c>
      <c r="U2302" s="3">
        <f t="shared" si="426"/>
        <v>152.51989389920425</v>
      </c>
      <c r="V2302" s="3">
        <f t="shared" si="427"/>
        <v>-3.3581581990070219</v>
      </c>
      <c r="W2302" s="2">
        <f t="shared" si="428"/>
        <v>2.5454545454545454</v>
      </c>
      <c r="X2302">
        <v>88</v>
      </c>
      <c r="Y2302">
        <v>44</v>
      </c>
      <c r="Z2302" s="2">
        <v>0.5</v>
      </c>
      <c r="AA2302">
        <v>39</v>
      </c>
      <c r="AB2302">
        <v>12</v>
      </c>
      <c r="AC2302">
        <f t="shared" si="429"/>
        <v>36</v>
      </c>
      <c r="AD2302" s="2">
        <v>0.308</v>
      </c>
      <c r="AE2302">
        <v>23</v>
      </c>
      <c r="AF2302">
        <v>21</v>
      </c>
      <c r="AG2302" s="2">
        <v>0.91300000000000003</v>
      </c>
      <c r="AH2302">
        <v>36</v>
      </c>
      <c r="AI2302">
        <v>6</v>
      </c>
      <c r="AJ2302">
        <v>42</v>
      </c>
      <c r="AK2302">
        <v>19</v>
      </c>
      <c r="AL2302">
        <v>11</v>
      </c>
      <c r="AM2302">
        <v>29</v>
      </c>
      <c r="AN2302">
        <v>240</v>
      </c>
      <c r="AO2302">
        <v>30</v>
      </c>
      <c r="AP2302">
        <v>40</v>
      </c>
      <c r="AQ2302">
        <v>30</v>
      </c>
      <c r="AR2302">
        <v>21</v>
      </c>
      <c r="AS2302">
        <v>37</v>
      </c>
      <c r="AT2302">
        <v>10</v>
      </c>
      <c r="AU2302">
        <v>26</v>
      </c>
      <c r="AV2302">
        <v>48</v>
      </c>
      <c r="AW2302">
        <f t="shared" si="430"/>
        <v>16</v>
      </c>
      <c r="AX2302">
        <f t="shared" si="431"/>
        <v>64</v>
      </c>
      <c r="AY2302" t="s">
        <v>102</v>
      </c>
      <c r="AZ2302" s="1">
        <v>45973.895833333336</v>
      </c>
      <c r="BA2302" s="1">
        <v>45973</v>
      </c>
      <c r="BB2302">
        <v>11</v>
      </c>
      <c r="BC2302" t="s">
        <v>124</v>
      </c>
      <c r="BD2302">
        <v>2025</v>
      </c>
    </row>
    <row r="2303" spans="1:56" x14ac:dyDescent="0.25">
      <c r="A2303">
        <v>22500222</v>
      </c>
      <c r="B2303" t="s">
        <v>68</v>
      </c>
      <c r="C2303" t="s">
        <v>69</v>
      </c>
      <c r="D2303">
        <v>1610612747</v>
      </c>
      <c r="E2303" t="str">
        <f t="shared" si="420"/>
        <v>161061274722500222</v>
      </c>
      <c r="F2303" t="s">
        <v>59</v>
      </c>
      <c r="G2303" t="s">
        <v>60</v>
      </c>
      <c r="H2303">
        <v>1610612760</v>
      </c>
      <c r="I2303" s="4" t="str">
        <f t="shared" si="421"/>
        <v>161061276022500222</v>
      </c>
      <c r="J2303">
        <v>0</v>
      </c>
      <c r="K2303">
        <v>0</v>
      </c>
      <c r="L2303">
        <v>92</v>
      </c>
      <c r="M2303">
        <v>121</v>
      </c>
      <c r="N2303">
        <v>19</v>
      </c>
      <c r="O2303">
        <v>0</v>
      </c>
      <c r="P2303">
        <v>9</v>
      </c>
      <c r="Q2303" s="2">
        <f t="shared" si="422"/>
        <v>0.51500223914017018</v>
      </c>
      <c r="R2303" s="3">
        <f t="shared" si="423"/>
        <v>60.319999999999993</v>
      </c>
      <c r="S2303" s="3">
        <f t="shared" si="424"/>
        <v>81.12</v>
      </c>
      <c r="T2303" s="3">
        <f t="shared" si="425"/>
        <v>152.51989389920425</v>
      </c>
      <c r="U2303" s="3">
        <f t="shared" si="426"/>
        <v>149.16173570019723</v>
      </c>
      <c r="V2303" s="3">
        <f t="shared" si="427"/>
        <v>3.3581581990070219</v>
      </c>
      <c r="W2303" s="2">
        <f t="shared" si="428"/>
        <v>0.95</v>
      </c>
      <c r="X2303">
        <v>77</v>
      </c>
      <c r="Y2303">
        <v>31</v>
      </c>
      <c r="Z2303" s="2">
        <v>0.40300000000000002</v>
      </c>
      <c r="AA2303">
        <v>35</v>
      </c>
      <c r="AB2303">
        <v>11</v>
      </c>
      <c r="AC2303">
        <f t="shared" si="429"/>
        <v>33</v>
      </c>
      <c r="AD2303" s="2">
        <v>0.314</v>
      </c>
      <c r="AE2303">
        <v>28</v>
      </c>
      <c r="AF2303">
        <v>19</v>
      </c>
      <c r="AG2303" s="2">
        <v>0.67900000000000005</v>
      </c>
      <c r="AH2303">
        <v>33</v>
      </c>
      <c r="AI2303">
        <v>9</v>
      </c>
      <c r="AJ2303">
        <v>42</v>
      </c>
      <c r="AK2303">
        <v>19</v>
      </c>
      <c r="AL2303">
        <v>20</v>
      </c>
      <c r="AM2303">
        <v>-29</v>
      </c>
      <c r="AN2303">
        <v>240</v>
      </c>
      <c r="AO2303">
        <v>18</v>
      </c>
      <c r="AP2303">
        <v>20</v>
      </c>
      <c r="AQ2303">
        <v>26</v>
      </c>
      <c r="AR2303">
        <v>28</v>
      </c>
      <c r="AS2303">
        <v>5</v>
      </c>
      <c r="AT2303">
        <v>16</v>
      </c>
      <c r="AU2303">
        <v>13</v>
      </c>
      <c r="AV2303">
        <v>30</v>
      </c>
      <c r="AW2303">
        <f t="shared" si="430"/>
        <v>10</v>
      </c>
      <c r="AX2303">
        <f t="shared" si="431"/>
        <v>40</v>
      </c>
      <c r="AY2303" t="s">
        <v>102</v>
      </c>
      <c r="AZ2303" s="1">
        <v>45973.895833333336</v>
      </c>
      <c r="BA2303" s="1">
        <v>45973</v>
      </c>
      <c r="BB2303">
        <v>11</v>
      </c>
      <c r="BC2303" t="s">
        <v>124</v>
      </c>
      <c r="BD2303">
        <v>2025</v>
      </c>
    </row>
    <row r="2304" spans="1:56" x14ac:dyDescent="0.25">
      <c r="A2304">
        <v>22500221</v>
      </c>
      <c r="B2304" t="s">
        <v>98</v>
      </c>
      <c r="C2304" t="s">
        <v>99</v>
      </c>
      <c r="D2304">
        <v>1610612742</v>
      </c>
      <c r="E2304" t="str">
        <f t="shared" si="420"/>
        <v>161061274222500221</v>
      </c>
      <c r="F2304" t="s">
        <v>87</v>
      </c>
      <c r="G2304" t="s">
        <v>88</v>
      </c>
      <c r="H2304">
        <v>1610612756</v>
      </c>
      <c r="I2304" s="4" t="str">
        <f t="shared" si="421"/>
        <v>161061275622500221</v>
      </c>
      <c r="J2304">
        <v>1</v>
      </c>
      <c r="K2304">
        <v>0</v>
      </c>
      <c r="L2304">
        <v>114</v>
      </c>
      <c r="M2304">
        <v>123</v>
      </c>
      <c r="N2304">
        <v>32</v>
      </c>
      <c r="O2304">
        <v>10</v>
      </c>
      <c r="P2304">
        <v>10</v>
      </c>
      <c r="Q2304" s="2">
        <f t="shared" si="422"/>
        <v>0.6097560975609756</v>
      </c>
      <c r="R2304" s="3">
        <f t="shared" si="423"/>
        <v>66.48</v>
      </c>
      <c r="S2304" s="3">
        <f t="shared" si="424"/>
        <v>81.44</v>
      </c>
      <c r="T2304" s="3">
        <f t="shared" si="425"/>
        <v>171.48014440433212</v>
      </c>
      <c r="U2304" s="3">
        <f t="shared" si="426"/>
        <v>151.03143418467585</v>
      </c>
      <c r="V2304" s="3">
        <f t="shared" si="427"/>
        <v>20.448710219656277</v>
      </c>
      <c r="W2304" s="2">
        <f t="shared" si="428"/>
        <v>1.6842105263157894</v>
      </c>
      <c r="X2304">
        <v>86</v>
      </c>
      <c r="Y2304">
        <v>43</v>
      </c>
      <c r="Z2304" s="2">
        <v>0.5</v>
      </c>
      <c r="AA2304">
        <v>47</v>
      </c>
      <c r="AB2304">
        <v>17</v>
      </c>
      <c r="AC2304">
        <f t="shared" si="429"/>
        <v>51</v>
      </c>
      <c r="AD2304" s="2">
        <v>0.36199999999999999</v>
      </c>
      <c r="AE2304">
        <v>17</v>
      </c>
      <c r="AF2304">
        <v>11</v>
      </c>
      <c r="AG2304" s="2">
        <v>0.64700000000000002</v>
      </c>
      <c r="AH2304">
        <v>37</v>
      </c>
      <c r="AI2304">
        <v>8</v>
      </c>
      <c r="AJ2304">
        <v>45</v>
      </c>
      <c r="AK2304">
        <v>23</v>
      </c>
      <c r="AL2304">
        <v>19</v>
      </c>
      <c r="AM2304">
        <v>-9</v>
      </c>
      <c r="AN2304">
        <v>240</v>
      </c>
      <c r="AO2304">
        <v>28</v>
      </c>
      <c r="AP2304">
        <v>25</v>
      </c>
      <c r="AQ2304">
        <v>28</v>
      </c>
      <c r="AR2304">
        <v>33</v>
      </c>
      <c r="AS2304">
        <v>10</v>
      </c>
      <c r="AT2304">
        <v>19</v>
      </c>
      <c r="AU2304">
        <v>16</v>
      </c>
      <c r="AV2304">
        <v>52</v>
      </c>
      <c r="AW2304">
        <f t="shared" si="430"/>
        <v>0</v>
      </c>
      <c r="AX2304">
        <f t="shared" si="431"/>
        <v>52</v>
      </c>
      <c r="AY2304" t="s">
        <v>102</v>
      </c>
      <c r="AZ2304" s="1">
        <v>45973.854166666664</v>
      </c>
      <c r="BA2304" s="1">
        <v>45973</v>
      </c>
      <c r="BB2304">
        <v>11</v>
      </c>
      <c r="BC2304" t="s">
        <v>124</v>
      </c>
      <c r="BD2304">
        <v>2025</v>
      </c>
    </row>
    <row r="2305" spans="1:56" x14ac:dyDescent="0.25">
      <c r="A2305">
        <v>22500221</v>
      </c>
      <c r="B2305" t="s">
        <v>87</v>
      </c>
      <c r="C2305" t="s">
        <v>88</v>
      </c>
      <c r="D2305">
        <v>1610612756</v>
      </c>
      <c r="E2305" t="str">
        <f t="shared" si="420"/>
        <v>161061275622500221</v>
      </c>
      <c r="F2305" t="s">
        <v>98</v>
      </c>
      <c r="G2305" t="s">
        <v>99</v>
      </c>
      <c r="H2305">
        <v>1610612742</v>
      </c>
      <c r="I2305" s="4" t="str">
        <f t="shared" si="421"/>
        <v>161061274222500221</v>
      </c>
      <c r="J2305">
        <v>0</v>
      </c>
      <c r="K2305">
        <v>1</v>
      </c>
      <c r="L2305">
        <v>123</v>
      </c>
      <c r="M2305">
        <v>114</v>
      </c>
      <c r="N2305">
        <v>31</v>
      </c>
      <c r="O2305">
        <v>3</v>
      </c>
      <c r="P2305">
        <v>13</v>
      </c>
      <c r="Q2305" s="2">
        <f t="shared" si="422"/>
        <v>0.57779030439684331</v>
      </c>
      <c r="R2305" s="3">
        <f t="shared" si="423"/>
        <v>81.44</v>
      </c>
      <c r="S2305" s="3">
        <f t="shared" si="424"/>
        <v>66.48</v>
      </c>
      <c r="T2305" s="3">
        <f t="shared" si="425"/>
        <v>151.03143418467585</v>
      </c>
      <c r="U2305" s="3">
        <f t="shared" si="426"/>
        <v>171.48014440433212</v>
      </c>
      <c r="V2305" s="3">
        <f t="shared" si="427"/>
        <v>-20.448710219656277</v>
      </c>
      <c r="W2305" s="2">
        <f t="shared" si="428"/>
        <v>2.5833333333333335</v>
      </c>
      <c r="X2305">
        <v>95</v>
      </c>
      <c r="Y2305">
        <v>44</v>
      </c>
      <c r="Z2305" s="2">
        <v>0.46300000000000002</v>
      </c>
      <c r="AA2305">
        <v>35</v>
      </c>
      <c r="AB2305">
        <v>14</v>
      </c>
      <c r="AC2305">
        <f t="shared" si="429"/>
        <v>42</v>
      </c>
      <c r="AD2305" s="2">
        <v>0.4</v>
      </c>
      <c r="AE2305">
        <v>26</v>
      </c>
      <c r="AF2305">
        <v>21</v>
      </c>
      <c r="AG2305" s="2">
        <v>0.80800000000000005</v>
      </c>
      <c r="AH2305">
        <v>33</v>
      </c>
      <c r="AI2305">
        <v>13</v>
      </c>
      <c r="AJ2305">
        <v>46</v>
      </c>
      <c r="AK2305">
        <v>20</v>
      </c>
      <c r="AL2305">
        <v>12</v>
      </c>
      <c r="AM2305">
        <v>9</v>
      </c>
      <c r="AN2305">
        <v>240</v>
      </c>
      <c r="AO2305">
        <v>30</v>
      </c>
      <c r="AP2305">
        <v>33</v>
      </c>
      <c r="AQ2305">
        <v>32</v>
      </c>
      <c r="AR2305">
        <v>28</v>
      </c>
      <c r="AS2305">
        <v>18</v>
      </c>
      <c r="AT2305">
        <v>21</v>
      </c>
      <c r="AU2305">
        <v>31</v>
      </c>
      <c r="AV2305">
        <v>52</v>
      </c>
      <c r="AW2305">
        <f t="shared" si="430"/>
        <v>8</v>
      </c>
      <c r="AX2305">
        <f t="shared" si="431"/>
        <v>60</v>
      </c>
      <c r="AY2305" t="s">
        <v>102</v>
      </c>
      <c r="AZ2305" s="1">
        <v>45973.854166666664</v>
      </c>
      <c r="BA2305" s="1">
        <v>45973</v>
      </c>
      <c r="BB2305">
        <v>11</v>
      </c>
      <c r="BC2305" t="s">
        <v>124</v>
      </c>
      <c r="BD2305">
        <v>2025</v>
      </c>
    </row>
    <row r="2306" spans="1:56" x14ac:dyDescent="0.25">
      <c r="A2306">
        <v>22500218</v>
      </c>
      <c r="B2306" t="s">
        <v>111</v>
      </c>
      <c r="C2306" t="s">
        <v>112</v>
      </c>
      <c r="D2306">
        <v>1610612764</v>
      </c>
      <c r="E2306" t="str">
        <f t="shared" ref="E2306:E2369" si="432">D2306:D4949&amp;A2306:A4949</f>
        <v>161061276422500218</v>
      </c>
      <c r="F2306" t="s">
        <v>78</v>
      </c>
      <c r="G2306" t="s">
        <v>79</v>
      </c>
      <c r="H2306">
        <v>1610612745</v>
      </c>
      <c r="I2306" s="4" t="str">
        <f t="shared" ref="I2306:I2369" si="433">H2306:H4949&amp;A2306:A4949</f>
        <v>161061274522500218</v>
      </c>
      <c r="J2306">
        <v>0</v>
      </c>
      <c r="K2306">
        <v>0</v>
      </c>
      <c r="L2306">
        <v>112</v>
      </c>
      <c r="M2306">
        <v>135</v>
      </c>
      <c r="N2306">
        <v>25</v>
      </c>
      <c r="O2306">
        <v>5</v>
      </c>
      <c r="P2306">
        <v>6</v>
      </c>
      <c r="Q2306" s="2">
        <f t="shared" ref="Q2306:Q2369" si="434">IF((2*(X2306 + 0.44 * AE2306))=0,0,L2306 / (2*(X2306 + 0.44 * AE2306)))</f>
        <v>0.5579912315663611</v>
      </c>
      <c r="R2306" s="3">
        <f t="shared" ref="R2306:R2369" si="435">X2306 + 0.44 * AE2306 - AI2306 - AL2306</f>
        <v>76.36</v>
      </c>
      <c r="S2306" s="3">
        <f t="shared" ref="S2306:S2369" si="436">INDEX(X:X,MATCH(I2306,E:E,0))
+0.44*INDEX(AE:AE,MATCH(I2306,E:E,0))
-INDEX(AI:AI,MATCH(I2306,E:E,0))
-INDEX(AL:AL,MATCH(I2306,E:E,0))</f>
        <v>76.12</v>
      </c>
      <c r="T2306" s="3">
        <f t="shared" ref="T2306:T2369" si="437">(L2306/R2306)*100</f>
        <v>146.6736511262441</v>
      </c>
      <c r="U2306" s="3">
        <f t="shared" ref="U2306:U2369" si="438">(M2306/S2306)*100</f>
        <v>177.35155018392012</v>
      </c>
      <c r="V2306" s="3">
        <f t="shared" ref="V2306:V2369" si="439">T2306-U2306</f>
        <v>-30.677899057676029</v>
      </c>
      <c r="W2306" s="2">
        <f t="shared" ref="W2306:W2369" si="440">N2306/IF(AL2306=0,1,AL2306)</f>
        <v>2.0833333333333335</v>
      </c>
      <c r="X2306">
        <v>92</v>
      </c>
      <c r="Y2306">
        <v>42</v>
      </c>
      <c r="Z2306" s="2">
        <v>0.45700000000000002</v>
      </c>
      <c r="AA2306">
        <v>38</v>
      </c>
      <c r="AB2306">
        <v>15</v>
      </c>
      <c r="AC2306">
        <f t="shared" ref="AC2306:AC2369" si="441">AB2306*3</f>
        <v>45</v>
      </c>
      <c r="AD2306" s="2">
        <v>0.39500000000000002</v>
      </c>
      <c r="AE2306">
        <v>19</v>
      </c>
      <c r="AF2306">
        <v>13</v>
      </c>
      <c r="AG2306" s="2">
        <v>0.68400000000000005</v>
      </c>
      <c r="AH2306">
        <v>25</v>
      </c>
      <c r="AI2306">
        <v>12</v>
      </c>
      <c r="AJ2306">
        <v>37</v>
      </c>
      <c r="AK2306">
        <v>22</v>
      </c>
      <c r="AL2306">
        <v>12</v>
      </c>
      <c r="AM2306">
        <v>-23</v>
      </c>
      <c r="AN2306">
        <v>240</v>
      </c>
      <c r="AO2306">
        <v>29</v>
      </c>
      <c r="AP2306">
        <v>25</v>
      </c>
      <c r="AQ2306">
        <v>33</v>
      </c>
      <c r="AR2306">
        <v>25</v>
      </c>
      <c r="AS2306">
        <v>1</v>
      </c>
      <c r="AT2306">
        <v>15</v>
      </c>
      <c r="AU2306">
        <v>16</v>
      </c>
      <c r="AV2306">
        <v>54</v>
      </c>
      <c r="AW2306">
        <f t="shared" ref="AW2306:AW2369" si="442">L2306-(AV2306+AC2306+AF2306)</f>
        <v>0</v>
      </c>
      <c r="AX2306">
        <f t="shared" ref="AX2306:AX2369" si="443">AV2306+AW2306</f>
        <v>54</v>
      </c>
      <c r="AY2306" t="s">
        <v>102</v>
      </c>
      <c r="AZ2306" s="1">
        <v>45973.833333333336</v>
      </c>
      <c r="BA2306" s="1">
        <v>45973</v>
      </c>
      <c r="BB2306">
        <v>11</v>
      </c>
      <c r="BC2306" t="s">
        <v>124</v>
      </c>
      <c r="BD2306">
        <v>2025</v>
      </c>
    </row>
    <row r="2307" spans="1:56" x14ac:dyDescent="0.25">
      <c r="A2307">
        <v>22500218</v>
      </c>
      <c r="B2307" t="s">
        <v>78</v>
      </c>
      <c r="C2307" t="s">
        <v>79</v>
      </c>
      <c r="D2307">
        <v>1610612745</v>
      </c>
      <c r="E2307" t="str">
        <f t="shared" si="432"/>
        <v>161061274522500218</v>
      </c>
      <c r="F2307" t="s">
        <v>111</v>
      </c>
      <c r="G2307" t="s">
        <v>112</v>
      </c>
      <c r="H2307">
        <v>1610612764</v>
      </c>
      <c r="I2307" s="4" t="str">
        <f t="shared" si="433"/>
        <v>161061276422500218</v>
      </c>
      <c r="J2307">
        <v>1</v>
      </c>
      <c r="K2307">
        <v>1</v>
      </c>
      <c r="L2307">
        <v>135</v>
      </c>
      <c r="M2307">
        <v>112</v>
      </c>
      <c r="N2307">
        <v>32</v>
      </c>
      <c r="O2307">
        <v>6</v>
      </c>
      <c r="P2307">
        <v>9</v>
      </c>
      <c r="Q2307" s="2">
        <f t="shared" si="434"/>
        <v>0.63607237090086688</v>
      </c>
      <c r="R2307" s="3">
        <f t="shared" si="435"/>
        <v>76.12</v>
      </c>
      <c r="S2307" s="3">
        <f t="shared" si="436"/>
        <v>76.36</v>
      </c>
      <c r="T2307" s="3">
        <f t="shared" si="437"/>
        <v>177.35155018392012</v>
      </c>
      <c r="U2307" s="3">
        <f t="shared" si="438"/>
        <v>146.6736511262441</v>
      </c>
      <c r="V2307" s="3">
        <f t="shared" si="439"/>
        <v>30.677899057676029</v>
      </c>
      <c r="W2307" s="2">
        <f t="shared" si="440"/>
        <v>3.2</v>
      </c>
      <c r="X2307">
        <v>96</v>
      </c>
      <c r="Y2307">
        <v>51</v>
      </c>
      <c r="Z2307" s="2">
        <v>0.53100000000000003</v>
      </c>
      <c r="AA2307">
        <v>35</v>
      </c>
      <c r="AB2307">
        <v>17</v>
      </c>
      <c r="AC2307">
        <f t="shared" si="441"/>
        <v>51</v>
      </c>
      <c r="AD2307" s="2">
        <v>0.48599999999999999</v>
      </c>
      <c r="AE2307">
        <v>23</v>
      </c>
      <c r="AF2307">
        <v>16</v>
      </c>
      <c r="AG2307" s="2">
        <v>0.69599999999999995</v>
      </c>
      <c r="AH2307">
        <v>33</v>
      </c>
      <c r="AI2307">
        <v>20</v>
      </c>
      <c r="AJ2307">
        <v>53</v>
      </c>
      <c r="AK2307">
        <v>18</v>
      </c>
      <c r="AL2307">
        <v>10</v>
      </c>
      <c r="AM2307">
        <v>23</v>
      </c>
      <c r="AN2307">
        <v>240</v>
      </c>
      <c r="AO2307">
        <v>40</v>
      </c>
      <c r="AP2307">
        <v>41</v>
      </c>
      <c r="AQ2307">
        <v>22</v>
      </c>
      <c r="AR2307">
        <v>32</v>
      </c>
      <c r="AS2307">
        <v>29</v>
      </c>
      <c r="AT2307">
        <v>10</v>
      </c>
      <c r="AU2307">
        <v>16</v>
      </c>
      <c r="AV2307">
        <v>56</v>
      </c>
      <c r="AW2307">
        <f t="shared" si="442"/>
        <v>12</v>
      </c>
      <c r="AX2307">
        <f t="shared" si="443"/>
        <v>68</v>
      </c>
      <c r="AY2307" t="s">
        <v>102</v>
      </c>
      <c r="AZ2307" s="1">
        <v>45973.833333333336</v>
      </c>
      <c r="BA2307" s="1">
        <v>45973</v>
      </c>
      <c r="BB2307">
        <v>11</v>
      </c>
      <c r="BC2307" t="s">
        <v>124</v>
      </c>
      <c r="BD2307">
        <v>2025</v>
      </c>
    </row>
    <row r="2308" spans="1:56" x14ac:dyDescent="0.25">
      <c r="A2308">
        <v>22500219</v>
      </c>
      <c r="B2308" t="s">
        <v>105</v>
      </c>
      <c r="C2308" t="s">
        <v>106</v>
      </c>
      <c r="D2308">
        <v>1610612740</v>
      </c>
      <c r="E2308" t="str">
        <f t="shared" si="432"/>
        <v>161061274022500219</v>
      </c>
      <c r="F2308" t="s">
        <v>85</v>
      </c>
      <c r="G2308" t="s">
        <v>86</v>
      </c>
      <c r="H2308">
        <v>1610612757</v>
      </c>
      <c r="I2308" s="4" t="str">
        <f t="shared" si="433"/>
        <v>161061275722500219</v>
      </c>
      <c r="J2308">
        <v>1</v>
      </c>
      <c r="K2308">
        <v>0</v>
      </c>
      <c r="L2308">
        <v>117</v>
      </c>
      <c r="M2308">
        <v>125</v>
      </c>
      <c r="N2308">
        <v>28</v>
      </c>
      <c r="O2308">
        <v>2</v>
      </c>
      <c r="P2308">
        <v>6</v>
      </c>
      <c r="Q2308" s="2">
        <f t="shared" si="434"/>
        <v>0.5835993615323225</v>
      </c>
      <c r="R2308" s="3">
        <f t="shared" si="435"/>
        <v>75.239999999999995</v>
      </c>
      <c r="S2308" s="3">
        <f t="shared" si="436"/>
        <v>68.48</v>
      </c>
      <c r="T2308" s="3">
        <f t="shared" si="437"/>
        <v>155.50239234449762</v>
      </c>
      <c r="U2308" s="3">
        <f t="shared" si="438"/>
        <v>182.53504672897196</v>
      </c>
      <c r="V2308" s="3">
        <f t="shared" si="439"/>
        <v>-27.032654384474341</v>
      </c>
      <c r="W2308" s="2">
        <f t="shared" si="440"/>
        <v>2.8</v>
      </c>
      <c r="X2308">
        <v>91</v>
      </c>
      <c r="Y2308">
        <v>43</v>
      </c>
      <c r="Z2308" s="2">
        <v>0.47299999999999998</v>
      </c>
      <c r="AA2308">
        <v>39</v>
      </c>
      <c r="AB2308">
        <v>13</v>
      </c>
      <c r="AC2308">
        <f t="shared" si="441"/>
        <v>39</v>
      </c>
      <c r="AD2308" s="2">
        <v>0.33300000000000002</v>
      </c>
      <c r="AE2308">
        <v>21</v>
      </c>
      <c r="AF2308">
        <v>18</v>
      </c>
      <c r="AG2308" s="2">
        <v>0.85699999999999998</v>
      </c>
      <c r="AH2308">
        <v>20</v>
      </c>
      <c r="AI2308">
        <v>15</v>
      </c>
      <c r="AJ2308">
        <v>35</v>
      </c>
      <c r="AK2308">
        <v>20</v>
      </c>
      <c r="AL2308">
        <v>10</v>
      </c>
      <c r="AM2308">
        <v>-8</v>
      </c>
      <c r="AN2308">
        <v>240</v>
      </c>
      <c r="AO2308">
        <v>25</v>
      </c>
      <c r="AP2308">
        <v>34</v>
      </c>
      <c r="AQ2308">
        <v>26</v>
      </c>
      <c r="AR2308">
        <v>32</v>
      </c>
      <c r="AS2308">
        <v>6</v>
      </c>
      <c r="AT2308">
        <v>6</v>
      </c>
      <c r="AU2308">
        <v>14</v>
      </c>
      <c r="AV2308">
        <v>56</v>
      </c>
      <c r="AW2308">
        <f t="shared" si="442"/>
        <v>4</v>
      </c>
      <c r="AX2308">
        <f t="shared" si="443"/>
        <v>60</v>
      </c>
      <c r="AY2308" t="s">
        <v>102</v>
      </c>
      <c r="AZ2308" s="1">
        <v>45973.833333333336</v>
      </c>
      <c r="BA2308" s="1">
        <v>45973</v>
      </c>
      <c r="BB2308">
        <v>11</v>
      </c>
      <c r="BC2308" t="s">
        <v>124</v>
      </c>
      <c r="BD2308">
        <v>2025</v>
      </c>
    </row>
    <row r="2309" spans="1:56" x14ac:dyDescent="0.25">
      <c r="A2309">
        <v>22500219</v>
      </c>
      <c r="B2309" t="s">
        <v>85</v>
      </c>
      <c r="C2309" t="s">
        <v>86</v>
      </c>
      <c r="D2309">
        <v>1610612757</v>
      </c>
      <c r="E2309" t="str">
        <f t="shared" si="432"/>
        <v>161061275722500219</v>
      </c>
      <c r="F2309" t="s">
        <v>105</v>
      </c>
      <c r="G2309" t="s">
        <v>106</v>
      </c>
      <c r="H2309">
        <v>1610612740</v>
      </c>
      <c r="I2309" s="4" t="str">
        <f t="shared" si="433"/>
        <v>161061274022500219</v>
      </c>
      <c r="J2309">
        <v>0</v>
      </c>
      <c r="K2309">
        <v>1</v>
      </c>
      <c r="L2309">
        <v>125</v>
      </c>
      <c r="M2309">
        <v>117</v>
      </c>
      <c r="N2309">
        <v>26</v>
      </c>
      <c r="O2309">
        <v>5</v>
      </c>
      <c r="P2309">
        <v>5</v>
      </c>
      <c r="Q2309" s="2">
        <f t="shared" si="434"/>
        <v>0.69076038903625103</v>
      </c>
      <c r="R2309" s="3">
        <f t="shared" si="435"/>
        <v>68.48</v>
      </c>
      <c r="S2309" s="3">
        <f t="shared" si="436"/>
        <v>75.239999999999995</v>
      </c>
      <c r="T2309" s="3">
        <f t="shared" si="437"/>
        <v>182.53504672897196</v>
      </c>
      <c r="U2309" s="3">
        <f t="shared" si="438"/>
        <v>155.50239234449762</v>
      </c>
      <c r="V2309" s="3">
        <f t="shared" si="439"/>
        <v>27.032654384474341</v>
      </c>
      <c r="W2309" s="2">
        <f t="shared" si="440"/>
        <v>2</v>
      </c>
      <c r="X2309">
        <v>83</v>
      </c>
      <c r="Y2309">
        <v>48</v>
      </c>
      <c r="Z2309" s="2">
        <v>0.57799999999999996</v>
      </c>
      <c r="AA2309">
        <v>37</v>
      </c>
      <c r="AB2309">
        <v>13</v>
      </c>
      <c r="AC2309">
        <f t="shared" si="441"/>
        <v>39</v>
      </c>
      <c r="AD2309" s="2">
        <v>0.35099999999999998</v>
      </c>
      <c r="AE2309">
        <v>17</v>
      </c>
      <c r="AF2309">
        <v>16</v>
      </c>
      <c r="AG2309" s="2">
        <v>0.94099999999999995</v>
      </c>
      <c r="AH2309">
        <v>30</v>
      </c>
      <c r="AI2309">
        <v>9</v>
      </c>
      <c r="AJ2309">
        <v>39</v>
      </c>
      <c r="AK2309">
        <v>22</v>
      </c>
      <c r="AL2309">
        <v>13</v>
      </c>
      <c r="AM2309">
        <v>8</v>
      </c>
      <c r="AN2309">
        <v>240</v>
      </c>
      <c r="AO2309">
        <v>30</v>
      </c>
      <c r="AP2309">
        <v>27</v>
      </c>
      <c r="AQ2309">
        <v>38</v>
      </c>
      <c r="AR2309">
        <v>30</v>
      </c>
      <c r="AS2309">
        <v>15</v>
      </c>
      <c r="AT2309">
        <v>17</v>
      </c>
      <c r="AU2309">
        <v>18</v>
      </c>
      <c r="AV2309">
        <v>64</v>
      </c>
      <c r="AW2309">
        <f t="shared" si="442"/>
        <v>6</v>
      </c>
      <c r="AX2309">
        <f t="shared" si="443"/>
        <v>70</v>
      </c>
      <c r="AY2309" t="s">
        <v>102</v>
      </c>
      <c r="AZ2309" s="1">
        <v>45973.833333333336</v>
      </c>
      <c r="BA2309" s="1">
        <v>45973</v>
      </c>
      <c r="BB2309">
        <v>11</v>
      </c>
      <c r="BC2309" t="s">
        <v>124</v>
      </c>
      <c r="BD2309">
        <v>2025</v>
      </c>
    </row>
    <row r="2310" spans="1:56" x14ac:dyDescent="0.25">
      <c r="A2310">
        <v>22500220</v>
      </c>
      <c r="B2310" t="s">
        <v>89</v>
      </c>
      <c r="C2310" t="s">
        <v>90</v>
      </c>
      <c r="D2310">
        <v>1610612744</v>
      </c>
      <c r="E2310" t="str">
        <f t="shared" si="432"/>
        <v>161061274422500220</v>
      </c>
      <c r="F2310" t="s">
        <v>53</v>
      </c>
      <c r="G2310" t="s">
        <v>54</v>
      </c>
      <c r="H2310">
        <v>1610612759</v>
      </c>
      <c r="I2310" s="4" t="str">
        <f t="shared" si="433"/>
        <v>161061275922500220</v>
      </c>
      <c r="J2310">
        <v>0</v>
      </c>
      <c r="K2310">
        <v>1</v>
      </c>
      <c r="L2310">
        <v>125</v>
      </c>
      <c r="M2310">
        <v>120</v>
      </c>
      <c r="N2310">
        <v>30</v>
      </c>
      <c r="O2310">
        <v>3</v>
      </c>
      <c r="P2310">
        <v>13</v>
      </c>
      <c r="Q2310" s="2">
        <f t="shared" si="434"/>
        <v>0.61979373264577542</v>
      </c>
      <c r="R2310" s="3">
        <f t="shared" si="435"/>
        <v>77.84</v>
      </c>
      <c r="S2310" s="3">
        <f t="shared" si="436"/>
        <v>68.040000000000006</v>
      </c>
      <c r="T2310" s="3">
        <f t="shared" si="437"/>
        <v>160.5858170606372</v>
      </c>
      <c r="U2310" s="3">
        <f t="shared" si="438"/>
        <v>176.3668430335097</v>
      </c>
      <c r="V2310" s="3">
        <f t="shared" si="439"/>
        <v>-15.781025972872499</v>
      </c>
      <c r="W2310" s="2">
        <f t="shared" si="440"/>
        <v>2</v>
      </c>
      <c r="X2310">
        <v>85</v>
      </c>
      <c r="Y2310">
        <v>36</v>
      </c>
      <c r="Z2310" s="2">
        <v>0.42399999999999999</v>
      </c>
      <c r="AA2310">
        <v>57</v>
      </c>
      <c r="AB2310">
        <v>21</v>
      </c>
      <c r="AC2310">
        <f t="shared" si="441"/>
        <v>63</v>
      </c>
      <c r="AD2310" s="2">
        <v>0.36799999999999999</v>
      </c>
      <c r="AE2310">
        <v>36</v>
      </c>
      <c r="AF2310">
        <v>32</v>
      </c>
      <c r="AG2310" s="2">
        <v>0.88900000000000001</v>
      </c>
      <c r="AH2310">
        <v>32</v>
      </c>
      <c r="AI2310">
        <v>8</v>
      </c>
      <c r="AJ2310">
        <v>40</v>
      </c>
      <c r="AK2310">
        <v>18</v>
      </c>
      <c r="AL2310">
        <v>15</v>
      </c>
      <c r="AM2310">
        <v>5</v>
      </c>
      <c r="AN2310">
        <v>240</v>
      </c>
      <c r="AO2310">
        <v>14</v>
      </c>
      <c r="AP2310">
        <v>35</v>
      </c>
      <c r="AQ2310">
        <v>43</v>
      </c>
      <c r="AR2310">
        <v>33</v>
      </c>
      <c r="AS2310">
        <v>10</v>
      </c>
      <c r="AT2310">
        <v>7</v>
      </c>
      <c r="AU2310">
        <v>14</v>
      </c>
      <c r="AV2310">
        <v>22</v>
      </c>
      <c r="AW2310">
        <f t="shared" si="442"/>
        <v>8</v>
      </c>
      <c r="AX2310">
        <f t="shared" si="443"/>
        <v>30</v>
      </c>
      <c r="AY2310" t="s">
        <v>102</v>
      </c>
      <c r="AZ2310" s="1">
        <v>45973.833333333336</v>
      </c>
      <c r="BA2310" s="1">
        <v>45973</v>
      </c>
      <c r="BB2310">
        <v>11</v>
      </c>
      <c r="BC2310" t="s">
        <v>124</v>
      </c>
      <c r="BD2310">
        <v>2025</v>
      </c>
    </row>
    <row r="2311" spans="1:56" x14ac:dyDescent="0.25">
      <c r="A2311">
        <v>22500220</v>
      </c>
      <c r="B2311" t="s">
        <v>53</v>
      </c>
      <c r="C2311" t="s">
        <v>54</v>
      </c>
      <c r="D2311">
        <v>1610612759</v>
      </c>
      <c r="E2311" t="str">
        <f t="shared" si="432"/>
        <v>161061275922500220</v>
      </c>
      <c r="F2311" t="s">
        <v>89</v>
      </c>
      <c r="G2311" t="s">
        <v>90</v>
      </c>
      <c r="H2311">
        <v>1610612744</v>
      </c>
      <c r="I2311" s="4" t="str">
        <f t="shared" si="433"/>
        <v>161061274422500220</v>
      </c>
      <c r="J2311">
        <v>1</v>
      </c>
      <c r="K2311">
        <v>0</v>
      </c>
      <c r="L2311">
        <v>120</v>
      </c>
      <c r="M2311">
        <v>125</v>
      </c>
      <c r="N2311">
        <v>30</v>
      </c>
      <c r="O2311">
        <v>3</v>
      </c>
      <c r="P2311">
        <v>5</v>
      </c>
      <c r="Q2311" s="2">
        <f t="shared" si="434"/>
        <v>0.59382422802850354</v>
      </c>
      <c r="R2311" s="3">
        <f t="shared" si="435"/>
        <v>68.040000000000006</v>
      </c>
      <c r="S2311" s="3">
        <f t="shared" si="436"/>
        <v>77.84</v>
      </c>
      <c r="T2311" s="3">
        <f t="shared" si="437"/>
        <v>176.3668430335097</v>
      </c>
      <c r="U2311" s="3">
        <f t="shared" si="438"/>
        <v>160.5858170606372</v>
      </c>
      <c r="V2311" s="3">
        <f t="shared" si="439"/>
        <v>15.781025972872499</v>
      </c>
      <c r="W2311" s="2">
        <f t="shared" si="440"/>
        <v>1.5</v>
      </c>
      <c r="X2311">
        <v>94</v>
      </c>
      <c r="Y2311">
        <v>46</v>
      </c>
      <c r="Z2311" s="2">
        <v>0.48899999999999999</v>
      </c>
      <c r="AA2311">
        <v>39</v>
      </c>
      <c r="AB2311">
        <v>14</v>
      </c>
      <c r="AC2311">
        <f t="shared" si="441"/>
        <v>42</v>
      </c>
      <c r="AD2311" s="2">
        <v>0.35899999999999999</v>
      </c>
      <c r="AE2311">
        <v>16</v>
      </c>
      <c r="AF2311">
        <v>14</v>
      </c>
      <c r="AG2311" s="2">
        <v>0.875</v>
      </c>
      <c r="AH2311">
        <v>36</v>
      </c>
      <c r="AI2311">
        <v>13</v>
      </c>
      <c r="AJ2311">
        <v>49</v>
      </c>
      <c r="AK2311">
        <v>24</v>
      </c>
      <c r="AL2311">
        <v>20</v>
      </c>
      <c r="AM2311">
        <v>-5</v>
      </c>
      <c r="AN2311">
        <v>240</v>
      </c>
      <c r="AO2311">
        <v>28</v>
      </c>
      <c r="AP2311">
        <v>28</v>
      </c>
      <c r="AQ2311">
        <v>28</v>
      </c>
      <c r="AR2311">
        <v>36</v>
      </c>
      <c r="AS2311">
        <v>16</v>
      </c>
      <c r="AT2311">
        <v>19</v>
      </c>
      <c r="AU2311">
        <v>16</v>
      </c>
      <c r="AV2311">
        <v>52</v>
      </c>
      <c r="AW2311">
        <f t="shared" si="442"/>
        <v>12</v>
      </c>
      <c r="AX2311">
        <f t="shared" si="443"/>
        <v>64</v>
      </c>
      <c r="AY2311" t="s">
        <v>102</v>
      </c>
      <c r="AZ2311" s="1">
        <v>45973.833333333336</v>
      </c>
      <c r="BA2311" s="1">
        <v>45973</v>
      </c>
      <c r="BB2311">
        <v>11</v>
      </c>
      <c r="BC2311" t="s">
        <v>124</v>
      </c>
      <c r="BD2311">
        <v>2025</v>
      </c>
    </row>
    <row r="2312" spans="1:56" x14ac:dyDescent="0.25">
      <c r="A2312">
        <v>22500216</v>
      </c>
      <c r="B2312" t="s">
        <v>103</v>
      </c>
      <c r="C2312" t="s">
        <v>104</v>
      </c>
      <c r="D2312">
        <v>1610612763</v>
      </c>
      <c r="E2312" t="str">
        <f t="shared" si="432"/>
        <v>161061276322500216</v>
      </c>
      <c r="F2312" t="s">
        <v>76</v>
      </c>
      <c r="G2312" t="s">
        <v>77</v>
      </c>
      <c r="H2312">
        <v>1610612738</v>
      </c>
      <c r="I2312" s="4" t="str">
        <f t="shared" si="433"/>
        <v>161061273822500216</v>
      </c>
      <c r="J2312">
        <v>0</v>
      </c>
      <c r="K2312">
        <v>0</v>
      </c>
      <c r="L2312">
        <v>95</v>
      </c>
      <c r="M2312">
        <v>131</v>
      </c>
      <c r="N2312">
        <v>25</v>
      </c>
      <c r="O2312">
        <v>4</v>
      </c>
      <c r="P2312">
        <v>8</v>
      </c>
      <c r="Q2312" s="2">
        <f t="shared" si="434"/>
        <v>0.44626080420894404</v>
      </c>
      <c r="R2312" s="3">
        <f t="shared" si="435"/>
        <v>81.44</v>
      </c>
      <c r="S2312" s="3">
        <f t="shared" si="436"/>
        <v>76.28</v>
      </c>
      <c r="T2312" s="3">
        <f t="shared" si="437"/>
        <v>116.65029469548134</v>
      </c>
      <c r="U2312" s="3">
        <f t="shared" si="438"/>
        <v>171.73571054011535</v>
      </c>
      <c r="V2312" s="3">
        <f t="shared" si="439"/>
        <v>-55.085415844634014</v>
      </c>
      <c r="W2312" s="2">
        <f t="shared" si="440"/>
        <v>2.5</v>
      </c>
      <c r="X2312">
        <v>95</v>
      </c>
      <c r="Y2312">
        <v>32</v>
      </c>
      <c r="Z2312" s="2">
        <v>0.33700000000000002</v>
      </c>
      <c r="AA2312">
        <v>43</v>
      </c>
      <c r="AB2312">
        <v>10</v>
      </c>
      <c r="AC2312">
        <f t="shared" si="441"/>
        <v>30</v>
      </c>
      <c r="AD2312" s="2">
        <v>0.23300000000000001</v>
      </c>
      <c r="AE2312">
        <v>26</v>
      </c>
      <c r="AF2312">
        <v>21</v>
      </c>
      <c r="AG2312" s="2">
        <v>0.80800000000000005</v>
      </c>
      <c r="AH2312">
        <v>26</v>
      </c>
      <c r="AI2312">
        <v>15</v>
      </c>
      <c r="AJ2312">
        <v>41</v>
      </c>
      <c r="AK2312">
        <v>18</v>
      </c>
      <c r="AL2312">
        <v>10</v>
      </c>
      <c r="AM2312">
        <v>-36</v>
      </c>
      <c r="AN2312">
        <v>240</v>
      </c>
      <c r="AO2312">
        <v>26</v>
      </c>
      <c r="AP2312">
        <v>20</v>
      </c>
      <c r="AQ2312">
        <v>28</v>
      </c>
      <c r="AR2312">
        <v>21</v>
      </c>
      <c r="AS2312">
        <v>0</v>
      </c>
      <c r="AT2312">
        <v>5</v>
      </c>
      <c r="AU2312">
        <v>13</v>
      </c>
      <c r="AV2312">
        <v>38</v>
      </c>
      <c r="AW2312">
        <f t="shared" si="442"/>
        <v>6</v>
      </c>
      <c r="AX2312">
        <f t="shared" si="443"/>
        <v>44</v>
      </c>
      <c r="AY2312" t="s">
        <v>102</v>
      </c>
      <c r="AZ2312" s="1">
        <v>45973.8125</v>
      </c>
      <c r="BA2312" s="1">
        <v>45973</v>
      </c>
      <c r="BB2312">
        <v>11</v>
      </c>
      <c r="BC2312" t="s">
        <v>124</v>
      </c>
      <c r="BD2312">
        <v>2025</v>
      </c>
    </row>
    <row r="2313" spans="1:56" x14ac:dyDescent="0.25">
      <c r="A2313">
        <v>22500216</v>
      </c>
      <c r="B2313" t="s">
        <v>76</v>
      </c>
      <c r="C2313" t="s">
        <v>77</v>
      </c>
      <c r="D2313">
        <v>1610612738</v>
      </c>
      <c r="E2313" t="str">
        <f t="shared" si="432"/>
        <v>161061273822500216</v>
      </c>
      <c r="F2313" t="s">
        <v>103</v>
      </c>
      <c r="G2313" t="s">
        <v>104</v>
      </c>
      <c r="H2313">
        <v>1610612763</v>
      </c>
      <c r="I2313" s="4" t="str">
        <f t="shared" si="433"/>
        <v>161061276322500216</v>
      </c>
      <c r="J2313">
        <v>1</v>
      </c>
      <c r="K2313">
        <v>1</v>
      </c>
      <c r="L2313">
        <v>131</v>
      </c>
      <c r="M2313">
        <v>95</v>
      </c>
      <c r="N2313">
        <v>34</v>
      </c>
      <c r="O2313">
        <v>8</v>
      </c>
      <c r="P2313">
        <v>4</v>
      </c>
      <c r="Q2313" s="2">
        <f t="shared" si="434"/>
        <v>0.62811660912926737</v>
      </c>
      <c r="R2313" s="3">
        <f t="shared" si="435"/>
        <v>76.28</v>
      </c>
      <c r="S2313" s="3">
        <f t="shared" si="436"/>
        <v>81.44</v>
      </c>
      <c r="T2313" s="3">
        <f t="shared" si="437"/>
        <v>171.73571054011535</v>
      </c>
      <c r="U2313" s="3">
        <f t="shared" si="438"/>
        <v>116.65029469548134</v>
      </c>
      <c r="V2313" s="3">
        <f t="shared" si="439"/>
        <v>55.085415844634014</v>
      </c>
      <c r="W2313" s="2">
        <f t="shared" si="440"/>
        <v>3.4</v>
      </c>
      <c r="X2313">
        <v>99</v>
      </c>
      <c r="Y2313">
        <v>50</v>
      </c>
      <c r="Z2313" s="2">
        <v>0.505</v>
      </c>
      <c r="AA2313">
        <v>51</v>
      </c>
      <c r="AB2313">
        <v>21</v>
      </c>
      <c r="AC2313">
        <f t="shared" si="441"/>
        <v>63</v>
      </c>
      <c r="AD2313" s="2">
        <v>0.41199999999999998</v>
      </c>
      <c r="AE2313">
        <v>12</v>
      </c>
      <c r="AF2313">
        <v>10</v>
      </c>
      <c r="AG2313" s="2">
        <v>0.83299999999999996</v>
      </c>
      <c r="AH2313">
        <v>40</v>
      </c>
      <c r="AI2313">
        <v>18</v>
      </c>
      <c r="AJ2313">
        <v>58</v>
      </c>
      <c r="AK2313">
        <v>20</v>
      </c>
      <c r="AL2313">
        <v>10</v>
      </c>
      <c r="AM2313">
        <v>36</v>
      </c>
      <c r="AN2313">
        <v>240</v>
      </c>
      <c r="AO2313">
        <v>34</v>
      </c>
      <c r="AP2313">
        <v>33</v>
      </c>
      <c r="AQ2313">
        <v>33</v>
      </c>
      <c r="AR2313">
        <v>31</v>
      </c>
      <c r="AS2313">
        <v>38</v>
      </c>
      <c r="AT2313">
        <v>14</v>
      </c>
      <c r="AU2313">
        <v>16</v>
      </c>
      <c r="AV2313">
        <v>44</v>
      </c>
      <c r="AW2313">
        <f t="shared" si="442"/>
        <v>14</v>
      </c>
      <c r="AX2313">
        <f t="shared" si="443"/>
        <v>58</v>
      </c>
      <c r="AY2313" t="s">
        <v>102</v>
      </c>
      <c r="AZ2313" s="1">
        <v>45973.8125</v>
      </c>
      <c r="BA2313" s="1">
        <v>45973</v>
      </c>
      <c r="BB2313">
        <v>11</v>
      </c>
      <c r="BC2313" t="s">
        <v>124</v>
      </c>
      <c r="BD2313">
        <v>2025</v>
      </c>
    </row>
    <row r="2314" spans="1:56" x14ac:dyDescent="0.25">
      <c r="A2314">
        <v>22500217</v>
      </c>
      <c r="B2314" t="s">
        <v>62</v>
      </c>
      <c r="C2314" t="s">
        <v>63</v>
      </c>
      <c r="D2314">
        <v>1610612739</v>
      </c>
      <c r="E2314" t="str">
        <f t="shared" si="432"/>
        <v>161061273922500217</v>
      </c>
      <c r="F2314" t="s">
        <v>96</v>
      </c>
      <c r="G2314" t="s">
        <v>97</v>
      </c>
      <c r="H2314">
        <v>1610612748</v>
      </c>
      <c r="I2314" s="4" t="str">
        <f t="shared" si="433"/>
        <v>161061274822500217</v>
      </c>
      <c r="J2314">
        <v>0</v>
      </c>
      <c r="K2314">
        <v>1</v>
      </c>
      <c r="L2314">
        <v>130</v>
      </c>
      <c r="M2314">
        <v>116</v>
      </c>
      <c r="N2314">
        <v>32</v>
      </c>
      <c r="O2314">
        <v>10</v>
      </c>
      <c r="P2314">
        <v>13</v>
      </c>
      <c r="Q2314" s="2">
        <f t="shared" si="434"/>
        <v>0.55253315198911934</v>
      </c>
      <c r="R2314" s="3">
        <f t="shared" si="435"/>
        <v>90.64</v>
      </c>
      <c r="S2314" s="3">
        <f t="shared" si="436"/>
        <v>69.72</v>
      </c>
      <c r="T2314" s="3">
        <f t="shared" si="437"/>
        <v>143.42453662842013</v>
      </c>
      <c r="U2314" s="3">
        <f t="shared" si="438"/>
        <v>166.37980493402179</v>
      </c>
      <c r="V2314" s="3">
        <f t="shared" si="439"/>
        <v>-22.955268305601663</v>
      </c>
      <c r="W2314" s="2">
        <f t="shared" si="440"/>
        <v>2.6666666666666665</v>
      </c>
      <c r="X2314">
        <v>104</v>
      </c>
      <c r="Y2314">
        <v>45</v>
      </c>
      <c r="Z2314" s="2">
        <v>0.433</v>
      </c>
      <c r="AA2314">
        <v>47</v>
      </c>
      <c r="AB2314">
        <v>14</v>
      </c>
      <c r="AC2314">
        <f t="shared" si="441"/>
        <v>42</v>
      </c>
      <c r="AD2314" s="2">
        <v>0.29799999999999999</v>
      </c>
      <c r="AE2314">
        <v>31</v>
      </c>
      <c r="AF2314">
        <v>26</v>
      </c>
      <c r="AG2314" s="2">
        <v>0.83899999999999997</v>
      </c>
      <c r="AH2314">
        <v>34</v>
      </c>
      <c r="AI2314">
        <v>15</v>
      </c>
      <c r="AJ2314">
        <v>49</v>
      </c>
      <c r="AK2314">
        <v>21</v>
      </c>
      <c r="AL2314">
        <v>12</v>
      </c>
      <c r="AM2314">
        <v>14</v>
      </c>
      <c r="AN2314">
        <v>240</v>
      </c>
      <c r="AO2314">
        <v>29</v>
      </c>
      <c r="AP2314">
        <v>37</v>
      </c>
      <c r="AQ2314">
        <v>27</v>
      </c>
      <c r="AR2314">
        <v>37</v>
      </c>
      <c r="AS2314">
        <v>18</v>
      </c>
      <c r="AT2314">
        <v>9</v>
      </c>
      <c r="AU2314">
        <v>29</v>
      </c>
      <c r="AV2314">
        <v>58</v>
      </c>
      <c r="AW2314">
        <f t="shared" si="442"/>
        <v>4</v>
      </c>
      <c r="AX2314">
        <f t="shared" si="443"/>
        <v>62</v>
      </c>
      <c r="AY2314" t="s">
        <v>102</v>
      </c>
      <c r="AZ2314" s="1">
        <v>45973.8125</v>
      </c>
      <c r="BA2314" s="1">
        <v>45973</v>
      </c>
      <c r="BB2314">
        <v>11</v>
      </c>
      <c r="BC2314" t="s">
        <v>124</v>
      </c>
      <c r="BD2314">
        <v>2025</v>
      </c>
    </row>
    <row r="2315" spans="1:56" x14ac:dyDescent="0.25">
      <c r="A2315">
        <v>22500217</v>
      </c>
      <c r="B2315" t="s">
        <v>96</v>
      </c>
      <c r="C2315" t="s">
        <v>97</v>
      </c>
      <c r="D2315">
        <v>1610612748</v>
      </c>
      <c r="E2315" t="str">
        <f t="shared" si="432"/>
        <v>161061274822500217</v>
      </c>
      <c r="F2315" t="s">
        <v>62</v>
      </c>
      <c r="G2315" t="s">
        <v>63</v>
      </c>
      <c r="H2315">
        <v>1610612739</v>
      </c>
      <c r="I2315" s="4" t="str">
        <f t="shared" si="433"/>
        <v>161061273922500217</v>
      </c>
      <c r="J2315">
        <v>1</v>
      </c>
      <c r="K2315">
        <v>0</v>
      </c>
      <c r="L2315">
        <v>116</v>
      </c>
      <c r="M2315">
        <v>130</v>
      </c>
      <c r="N2315">
        <v>29</v>
      </c>
      <c r="O2315">
        <v>6</v>
      </c>
      <c r="P2315">
        <v>6</v>
      </c>
      <c r="Q2315" s="2">
        <f t="shared" si="434"/>
        <v>0.58162855996791019</v>
      </c>
      <c r="R2315" s="3">
        <f t="shared" si="435"/>
        <v>69.72</v>
      </c>
      <c r="S2315" s="3">
        <f t="shared" si="436"/>
        <v>90.64</v>
      </c>
      <c r="T2315" s="3">
        <f t="shared" si="437"/>
        <v>166.37980493402179</v>
      </c>
      <c r="U2315" s="3">
        <f t="shared" si="438"/>
        <v>143.42453662842013</v>
      </c>
      <c r="V2315" s="3">
        <f t="shared" si="439"/>
        <v>22.955268305601663</v>
      </c>
      <c r="W2315" s="2">
        <f t="shared" si="440"/>
        <v>1.3809523809523809</v>
      </c>
      <c r="X2315">
        <v>94</v>
      </c>
      <c r="Y2315">
        <v>45</v>
      </c>
      <c r="Z2315" s="2">
        <v>0.47899999999999998</v>
      </c>
      <c r="AA2315">
        <v>37</v>
      </c>
      <c r="AB2315">
        <v>15</v>
      </c>
      <c r="AC2315">
        <f t="shared" si="441"/>
        <v>45</v>
      </c>
      <c r="AD2315" s="2">
        <v>0.40500000000000003</v>
      </c>
      <c r="AE2315">
        <v>13</v>
      </c>
      <c r="AF2315">
        <v>11</v>
      </c>
      <c r="AG2315" s="2">
        <v>0.84599999999999997</v>
      </c>
      <c r="AH2315">
        <v>35</v>
      </c>
      <c r="AI2315">
        <v>9</v>
      </c>
      <c r="AJ2315">
        <v>44</v>
      </c>
      <c r="AK2315">
        <v>29</v>
      </c>
      <c r="AL2315">
        <v>21</v>
      </c>
      <c r="AM2315">
        <v>-14</v>
      </c>
      <c r="AN2315">
        <v>240</v>
      </c>
      <c r="AO2315">
        <v>38</v>
      </c>
      <c r="AP2315">
        <v>31</v>
      </c>
      <c r="AQ2315">
        <v>28</v>
      </c>
      <c r="AR2315">
        <v>19</v>
      </c>
      <c r="AS2315">
        <v>14</v>
      </c>
      <c r="AT2315">
        <v>16</v>
      </c>
      <c r="AU2315">
        <v>16</v>
      </c>
      <c r="AV2315">
        <v>56</v>
      </c>
      <c r="AW2315">
        <f t="shared" si="442"/>
        <v>4</v>
      </c>
      <c r="AX2315">
        <f t="shared" si="443"/>
        <v>60</v>
      </c>
      <c r="AY2315" t="s">
        <v>102</v>
      </c>
      <c r="AZ2315" s="1">
        <v>45973.8125</v>
      </c>
      <c r="BA2315" s="1">
        <v>45973</v>
      </c>
      <c r="BB2315">
        <v>11</v>
      </c>
      <c r="BC2315" t="s">
        <v>124</v>
      </c>
      <c r="BD2315">
        <v>2025</v>
      </c>
    </row>
    <row r="2316" spans="1:56" x14ac:dyDescent="0.25">
      <c r="A2316">
        <v>22500213</v>
      </c>
      <c r="B2316" t="s">
        <v>92</v>
      </c>
      <c r="C2316" t="s">
        <v>93</v>
      </c>
      <c r="D2316">
        <v>1610612766</v>
      </c>
      <c r="E2316" t="str">
        <f t="shared" si="432"/>
        <v>161061276622500213</v>
      </c>
      <c r="F2316" t="s">
        <v>115</v>
      </c>
      <c r="G2316" t="s">
        <v>116</v>
      </c>
      <c r="H2316">
        <v>1610612749</v>
      </c>
      <c r="I2316" s="4" t="str">
        <f t="shared" si="433"/>
        <v>161061274922500213</v>
      </c>
      <c r="J2316">
        <v>1</v>
      </c>
      <c r="K2316">
        <v>1</v>
      </c>
      <c r="L2316">
        <v>111</v>
      </c>
      <c r="M2316">
        <v>100</v>
      </c>
      <c r="N2316">
        <v>27</v>
      </c>
      <c r="O2316">
        <v>5</v>
      </c>
      <c r="P2316">
        <v>5</v>
      </c>
      <c r="Q2316" s="2">
        <f t="shared" si="434"/>
        <v>0.56702084184715984</v>
      </c>
      <c r="R2316" s="3">
        <f t="shared" si="435"/>
        <v>69.88</v>
      </c>
      <c r="S2316" s="3">
        <f t="shared" si="436"/>
        <v>74.72</v>
      </c>
      <c r="T2316" s="3">
        <f t="shared" si="437"/>
        <v>158.84373211219233</v>
      </c>
      <c r="U2316" s="3">
        <f t="shared" si="438"/>
        <v>133.83297644539616</v>
      </c>
      <c r="V2316" s="3">
        <f t="shared" si="439"/>
        <v>25.010755666796172</v>
      </c>
      <c r="W2316" s="2">
        <f t="shared" si="440"/>
        <v>2.0769230769230771</v>
      </c>
      <c r="X2316">
        <v>86</v>
      </c>
      <c r="Y2316">
        <v>38</v>
      </c>
      <c r="Z2316" s="2">
        <v>0.442</v>
      </c>
      <c r="AA2316">
        <v>40</v>
      </c>
      <c r="AB2316">
        <v>12</v>
      </c>
      <c r="AC2316">
        <f t="shared" si="441"/>
        <v>36</v>
      </c>
      <c r="AD2316" s="2">
        <v>0.3</v>
      </c>
      <c r="AE2316">
        <v>27</v>
      </c>
      <c r="AF2316">
        <v>23</v>
      </c>
      <c r="AG2316" s="2">
        <v>0.85199999999999998</v>
      </c>
      <c r="AH2316">
        <v>35</v>
      </c>
      <c r="AI2316">
        <v>15</v>
      </c>
      <c r="AJ2316">
        <v>50</v>
      </c>
      <c r="AK2316">
        <v>15</v>
      </c>
      <c r="AL2316">
        <v>13</v>
      </c>
      <c r="AM2316">
        <v>11</v>
      </c>
      <c r="AN2316">
        <v>240</v>
      </c>
      <c r="AO2316">
        <v>35</v>
      </c>
      <c r="AP2316">
        <v>24</v>
      </c>
      <c r="AQ2316">
        <v>24</v>
      </c>
      <c r="AR2316">
        <v>28</v>
      </c>
      <c r="AS2316">
        <v>22</v>
      </c>
      <c r="AT2316">
        <v>12</v>
      </c>
      <c r="AU2316">
        <v>9</v>
      </c>
      <c r="AV2316">
        <v>50</v>
      </c>
      <c r="AW2316">
        <f t="shared" si="442"/>
        <v>2</v>
      </c>
      <c r="AX2316">
        <f t="shared" si="443"/>
        <v>52</v>
      </c>
      <c r="AY2316" t="s">
        <v>102</v>
      </c>
      <c r="AZ2316" s="1">
        <v>45973.791666666664</v>
      </c>
      <c r="BA2316" s="1">
        <v>45973</v>
      </c>
      <c r="BB2316">
        <v>11</v>
      </c>
      <c r="BC2316" t="s">
        <v>124</v>
      </c>
      <c r="BD2316">
        <v>2025</v>
      </c>
    </row>
    <row r="2317" spans="1:56" x14ac:dyDescent="0.25">
      <c r="A2317">
        <v>22500213</v>
      </c>
      <c r="B2317" t="s">
        <v>115</v>
      </c>
      <c r="C2317" t="s">
        <v>116</v>
      </c>
      <c r="D2317">
        <v>1610612749</v>
      </c>
      <c r="E2317" t="str">
        <f t="shared" si="432"/>
        <v>161061274922500213</v>
      </c>
      <c r="F2317" t="s">
        <v>92</v>
      </c>
      <c r="G2317" t="s">
        <v>93</v>
      </c>
      <c r="H2317">
        <v>1610612766</v>
      </c>
      <c r="I2317" s="4" t="str">
        <f t="shared" si="433"/>
        <v>161061276622500213</v>
      </c>
      <c r="J2317">
        <v>0</v>
      </c>
      <c r="K2317">
        <v>0</v>
      </c>
      <c r="L2317">
        <v>100</v>
      </c>
      <c r="M2317">
        <v>111</v>
      </c>
      <c r="N2317">
        <v>29</v>
      </c>
      <c r="O2317">
        <v>6</v>
      </c>
      <c r="P2317">
        <v>6</v>
      </c>
      <c r="Q2317" s="2">
        <f t="shared" si="434"/>
        <v>0.53350405463081518</v>
      </c>
      <c r="R2317" s="3">
        <f t="shared" si="435"/>
        <v>74.72</v>
      </c>
      <c r="S2317" s="3">
        <f t="shared" si="436"/>
        <v>69.88</v>
      </c>
      <c r="T2317" s="3">
        <f t="shared" si="437"/>
        <v>133.83297644539616</v>
      </c>
      <c r="U2317" s="3">
        <f t="shared" si="438"/>
        <v>158.84373211219233</v>
      </c>
      <c r="V2317" s="3">
        <f t="shared" si="439"/>
        <v>-25.010755666796172</v>
      </c>
      <c r="W2317" s="2">
        <f t="shared" si="440"/>
        <v>3.2222222222222223</v>
      </c>
      <c r="X2317">
        <v>88</v>
      </c>
      <c r="Y2317">
        <v>40</v>
      </c>
      <c r="Z2317" s="2">
        <v>0.45500000000000002</v>
      </c>
      <c r="AA2317">
        <v>30</v>
      </c>
      <c r="AB2317">
        <v>12</v>
      </c>
      <c r="AC2317">
        <f t="shared" si="441"/>
        <v>36</v>
      </c>
      <c r="AD2317" s="2">
        <v>0.4</v>
      </c>
      <c r="AE2317">
        <v>13</v>
      </c>
      <c r="AF2317">
        <v>8</v>
      </c>
      <c r="AG2317" s="2">
        <v>0.61499999999999999</v>
      </c>
      <c r="AH2317">
        <v>24</v>
      </c>
      <c r="AI2317">
        <v>10</v>
      </c>
      <c r="AJ2317">
        <v>34</v>
      </c>
      <c r="AK2317">
        <v>22</v>
      </c>
      <c r="AL2317">
        <v>9</v>
      </c>
      <c r="AM2317">
        <v>-11</v>
      </c>
      <c r="AN2317">
        <v>240</v>
      </c>
      <c r="AO2317">
        <v>27</v>
      </c>
      <c r="AP2317">
        <v>23</v>
      </c>
      <c r="AQ2317">
        <v>22</v>
      </c>
      <c r="AR2317">
        <v>28</v>
      </c>
      <c r="AS2317">
        <v>3</v>
      </c>
      <c r="AT2317">
        <v>12</v>
      </c>
      <c r="AU2317">
        <v>24</v>
      </c>
      <c r="AV2317">
        <v>48</v>
      </c>
      <c r="AW2317">
        <f t="shared" si="442"/>
        <v>8</v>
      </c>
      <c r="AX2317">
        <f t="shared" si="443"/>
        <v>56</v>
      </c>
      <c r="AY2317" t="s">
        <v>102</v>
      </c>
      <c r="AZ2317" s="1">
        <v>45973.791666666664</v>
      </c>
      <c r="BA2317" s="1">
        <v>45973</v>
      </c>
      <c r="BB2317">
        <v>11</v>
      </c>
      <c r="BC2317" t="s">
        <v>124</v>
      </c>
      <c r="BD2317">
        <v>2025</v>
      </c>
    </row>
    <row r="2318" spans="1:56" x14ac:dyDescent="0.25">
      <c r="A2318">
        <v>22500214</v>
      </c>
      <c r="B2318" t="s">
        <v>100</v>
      </c>
      <c r="C2318" t="s">
        <v>101</v>
      </c>
      <c r="D2318">
        <v>1610612741</v>
      </c>
      <c r="E2318" t="str">
        <f t="shared" si="432"/>
        <v>161061274122500214</v>
      </c>
      <c r="F2318" t="s">
        <v>64</v>
      </c>
      <c r="G2318" t="s">
        <v>65</v>
      </c>
      <c r="H2318">
        <v>1610612765</v>
      </c>
      <c r="I2318" s="4" t="str">
        <f t="shared" si="433"/>
        <v>161061276522500214</v>
      </c>
      <c r="J2318">
        <v>0</v>
      </c>
      <c r="K2318">
        <v>0</v>
      </c>
      <c r="L2318">
        <v>113</v>
      </c>
      <c r="M2318">
        <v>124</v>
      </c>
      <c r="N2318">
        <v>21</v>
      </c>
      <c r="O2318">
        <v>6</v>
      </c>
      <c r="P2318">
        <v>11</v>
      </c>
      <c r="Q2318" s="2">
        <f t="shared" si="434"/>
        <v>0.57465419039869814</v>
      </c>
      <c r="R2318" s="3">
        <f t="shared" si="435"/>
        <v>65.319999999999993</v>
      </c>
      <c r="S2318" s="3">
        <f t="shared" si="436"/>
        <v>68.040000000000006</v>
      </c>
      <c r="T2318" s="3">
        <f t="shared" si="437"/>
        <v>172.9944886711574</v>
      </c>
      <c r="U2318" s="3">
        <f t="shared" si="438"/>
        <v>182.24573780129333</v>
      </c>
      <c r="V2318" s="3">
        <f t="shared" si="439"/>
        <v>-9.2512491301359319</v>
      </c>
      <c r="W2318" s="2">
        <f t="shared" si="440"/>
        <v>1</v>
      </c>
      <c r="X2318">
        <v>86</v>
      </c>
      <c r="Y2318">
        <v>41</v>
      </c>
      <c r="Z2318" s="2">
        <v>0.47699999999999998</v>
      </c>
      <c r="AA2318">
        <v>33</v>
      </c>
      <c r="AB2318">
        <v>12</v>
      </c>
      <c r="AC2318">
        <f t="shared" si="441"/>
        <v>36</v>
      </c>
      <c r="AD2318" s="2">
        <v>0.36399999999999999</v>
      </c>
      <c r="AE2318">
        <v>28</v>
      </c>
      <c r="AF2318">
        <v>19</v>
      </c>
      <c r="AG2318" s="2">
        <v>0.67900000000000005</v>
      </c>
      <c r="AH2318">
        <v>32</v>
      </c>
      <c r="AI2318">
        <v>12</v>
      </c>
      <c r="AJ2318">
        <v>44</v>
      </c>
      <c r="AK2318">
        <v>18</v>
      </c>
      <c r="AL2318">
        <v>21</v>
      </c>
      <c r="AM2318">
        <v>-11</v>
      </c>
      <c r="AN2318">
        <v>240</v>
      </c>
      <c r="AO2318">
        <v>23</v>
      </c>
      <c r="AP2318">
        <v>29</v>
      </c>
      <c r="AQ2318">
        <v>27</v>
      </c>
      <c r="AR2318">
        <v>34</v>
      </c>
      <c r="AS2318">
        <v>0</v>
      </c>
      <c r="AT2318">
        <v>19</v>
      </c>
      <c r="AU2318">
        <v>20</v>
      </c>
      <c r="AV2318">
        <v>58</v>
      </c>
      <c r="AW2318">
        <f t="shared" si="442"/>
        <v>0</v>
      </c>
      <c r="AX2318">
        <f t="shared" si="443"/>
        <v>58</v>
      </c>
      <c r="AY2318" t="s">
        <v>102</v>
      </c>
      <c r="AZ2318" s="1">
        <v>45973.791666666664</v>
      </c>
      <c r="BA2318" s="1">
        <v>45973</v>
      </c>
      <c r="BB2318">
        <v>11</v>
      </c>
      <c r="BC2318" t="s">
        <v>124</v>
      </c>
      <c r="BD2318">
        <v>2025</v>
      </c>
    </row>
    <row r="2319" spans="1:56" x14ac:dyDescent="0.25">
      <c r="A2319">
        <v>22500214</v>
      </c>
      <c r="B2319" t="s">
        <v>64</v>
      </c>
      <c r="C2319" t="s">
        <v>65</v>
      </c>
      <c r="D2319">
        <v>1610612765</v>
      </c>
      <c r="E2319" t="str">
        <f t="shared" si="432"/>
        <v>161061276522500214</v>
      </c>
      <c r="F2319" t="s">
        <v>100</v>
      </c>
      <c r="G2319" t="s">
        <v>101</v>
      </c>
      <c r="H2319">
        <v>1610612741</v>
      </c>
      <c r="I2319" s="4" t="str">
        <f t="shared" si="433"/>
        <v>161061274122500214</v>
      </c>
      <c r="J2319">
        <v>1</v>
      </c>
      <c r="K2319">
        <v>1</v>
      </c>
      <c r="L2319">
        <v>124</v>
      </c>
      <c r="M2319">
        <v>113</v>
      </c>
      <c r="N2319">
        <v>30</v>
      </c>
      <c r="O2319">
        <v>5</v>
      </c>
      <c r="P2319">
        <v>13</v>
      </c>
      <c r="Q2319" s="2">
        <f t="shared" si="434"/>
        <v>0.63891178895300904</v>
      </c>
      <c r="R2319" s="3">
        <f t="shared" si="435"/>
        <v>68.040000000000006</v>
      </c>
      <c r="S2319" s="3">
        <f t="shared" si="436"/>
        <v>65.319999999999993</v>
      </c>
      <c r="T2319" s="3">
        <f t="shared" si="437"/>
        <v>182.24573780129333</v>
      </c>
      <c r="U2319" s="3">
        <f t="shared" si="438"/>
        <v>172.9944886711574</v>
      </c>
      <c r="V2319" s="3">
        <f t="shared" si="439"/>
        <v>9.2512491301359319</v>
      </c>
      <c r="W2319" s="2">
        <f t="shared" si="440"/>
        <v>1.6666666666666667</v>
      </c>
      <c r="X2319">
        <v>90</v>
      </c>
      <c r="Y2319">
        <v>50</v>
      </c>
      <c r="Z2319" s="2">
        <v>0.55600000000000005</v>
      </c>
      <c r="AA2319">
        <v>30</v>
      </c>
      <c r="AB2319">
        <v>13</v>
      </c>
      <c r="AC2319">
        <f t="shared" si="441"/>
        <v>39</v>
      </c>
      <c r="AD2319" s="2">
        <v>0.433</v>
      </c>
      <c r="AE2319">
        <v>16</v>
      </c>
      <c r="AF2319">
        <v>11</v>
      </c>
      <c r="AG2319" s="2">
        <v>0.68799999999999994</v>
      </c>
      <c r="AH2319">
        <v>33</v>
      </c>
      <c r="AI2319">
        <v>11</v>
      </c>
      <c r="AJ2319">
        <v>44</v>
      </c>
      <c r="AK2319">
        <v>25</v>
      </c>
      <c r="AL2319">
        <v>18</v>
      </c>
      <c r="AM2319">
        <v>11</v>
      </c>
      <c r="AN2319">
        <v>240</v>
      </c>
      <c r="AO2319">
        <v>35</v>
      </c>
      <c r="AP2319">
        <v>33</v>
      </c>
      <c r="AQ2319">
        <v>27</v>
      </c>
      <c r="AR2319">
        <v>29</v>
      </c>
      <c r="AS2319">
        <v>23</v>
      </c>
      <c r="AT2319">
        <v>10</v>
      </c>
      <c r="AU2319">
        <v>21</v>
      </c>
      <c r="AV2319">
        <v>66</v>
      </c>
      <c r="AW2319">
        <f t="shared" si="442"/>
        <v>8</v>
      </c>
      <c r="AX2319">
        <f t="shared" si="443"/>
        <v>74</v>
      </c>
      <c r="AY2319" t="s">
        <v>102</v>
      </c>
      <c r="AZ2319" s="1">
        <v>45973.791666666664</v>
      </c>
      <c r="BA2319" s="1">
        <v>45973</v>
      </c>
      <c r="BB2319">
        <v>11</v>
      </c>
      <c r="BC2319" t="s">
        <v>124</v>
      </c>
      <c r="BD2319">
        <v>2025</v>
      </c>
    </row>
    <row r="2320" spans="1:56" x14ac:dyDescent="0.25">
      <c r="A2320">
        <v>22500215</v>
      </c>
      <c r="B2320" t="s">
        <v>55</v>
      </c>
      <c r="C2320" t="s">
        <v>56</v>
      </c>
      <c r="D2320">
        <v>1610612752</v>
      </c>
      <c r="E2320" t="str">
        <f t="shared" si="432"/>
        <v>161061275222500215</v>
      </c>
      <c r="F2320" t="s">
        <v>74</v>
      </c>
      <c r="G2320" t="s">
        <v>75</v>
      </c>
      <c r="H2320">
        <v>1610612753</v>
      </c>
      <c r="I2320" s="4" t="str">
        <f t="shared" si="433"/>
        <v>161061275322500215</v>
      </c>
      <c r="J2320">
        <v>1</v>
      </c>
      <c r="K2320">
        <v>0</v>
      </c>
      <c r="L2320">
        <v>107</v>
      </c>
      <c r="M2320">
        <v>124</v>
      </c>
      <c r="N2320">
        <v>20</v>
      </c>
      <c r="O2320">
        <v>3</v>
      </c>
      <c r="P2320">
        <v>10</v>
      </c>
      <c r="Q2320" s="2">
        <f t="shared" si="434"/>
        <v>0.54525071341214837</v>
      </c>
      <c r="R2320" s="3">
        <f t="shared" si="435"/>
        <v>74.12</v>
      </c>
      <c r="S2320" s="3">
        <f t="shared" si="436"/>
        <v>73.52</v>
      </c>
      <c r="T2320" s="3">
        <f t="shared" si="437"/>
        <v>144.36049649217483</v>
      </c>
      <c r="U2320" s="3">
        <f t="shared" si="438"/>
        <v>168.66158868335148</v>
      </c>
      <c r="V2320" s="3">
        <f t="shared" si="439"/>
        <v>-24.30109219117665</v>
      </c>
      <c r="W2320" s="2">
        <f t="shared" si="440"/>
        <v>1.4285714285714286</v>
      </c>
      <c r="X2320">
        <v>88</v>
      </c>
      <c r="Y2320">
        <v>39</v>
      </c>
      <c r="Z2320" s="2">
        <v>0.443</v>
      </c>
      <c r="AA2320">
        <v>36</v>
      </c>
      <c r="AB2320">
        <v>11</v>
      </c>
      <c r="AC2320">
        <f t="shared" si="441"/>
        <v>33</v>
      </c>
      <c r="AD2320" s="2">
        <v>0.30599999999999999</v>
      </c>
      <c r="AE2320">
        <v>23</v>
      </c>
      <c r="AF2320">
        <v>18</v>
      </c>
      <c r="AG2320" s="2">
        <v>0.78300000000000003</v>
      </c>
      <c r="AH2320">
        <v>27</v>
      </c>
      <c r="AI2320">
        <v>10</v>
      </c>
      <c r="AJ2320">
        <v>37</v>
      </c>
      <c r="AK2320">
        <v>25</v>
      </c>
      <c r="AL2320">
        <v>14</v>
      </c>
      <c r="AM2320">
        <v>-17</v>
      </c>
      <c r="AN2320">
        <v>240</v>
      </c>
      <c r="AO2320">
        <v>23</v>
      </c>
      <c r="AP2320">
        <v>19</v>
      </c>
      <c r="AQ2320">
        <v>31</v>
      </c>
      <c r="AR2320">
        <v>34</v>
      </c>
      <c r="AS2320">
        <v>2</v>
      </c>
      <c r="AT2320">
        <v>19</v>
      </c>
      <c r="AU2320">
        <v>20</v>
      </c>
      <c r="AV2320">
        <v>48</v>
      </c>
      <c r="AW2320">
        <f t="shared" si="442"/>
        <v>8</v>
      </c>
      <c r="AX2320">
        <f t="shared" si="443"/>
        <v>56</v>
      </c>
      <c r="AY2320" t="s">
        <v>102</v>
      </c>
      <c r="AZ2320" s="1">
        <v>45973.791666666664</v>
      </c>
      <c r="BA2320" s="1">
        <v>45973</v>
      </c>
      <c r="BB2320">
        <v>11</v>
      </c>
      <c r="BC2320" t="s">
        <v>124</v>
      </c>
      <c r="BD2320">
        <v>2025</v>
      </c>
    </row>
    <row r="2321" spans="1:56" x14ac:dyDescent="0.25">
      <c r="A2321">
        <v>22500215</v>
      </c>
      <c r="B2321" t="s">
        <v>74</v>
      </c>
      <c r="C2321" t="s">
        <v>75</v>
      </c>
      <c r="D2321">
        <v>1610612753</v>
      </c>
      <c r="E2321" t="str">
        <f t="shared" si="432"/>
        <v>161061275322500215</v>
      </c>
      <c r="F2321" t="s">
        <v>55</v>
      </c>
      <c r="G2321" t="s">
        <v>56</v>
      </c>
      <c r="H2321">
        <v>1610612752</v>
      </c>
      <c r="I2321" s="4" t="str">
        <f t="shared" si="433"/>
        <v>161061275222500215</v>
      </c>
      <c r="J2321">
        <v>0</v>
      </c>
      <c r="K2321">
        <v>1</v>
      </c>
      <c r="L2321">
        <v>124</v>
      </c>
      <c r="M2321">
        <v>107</v>
      </c>
      <c r="N2321">
        <v>29</v>
      </c>
      <c r="O2321">
        <v>4</v>
      </c>
      <c r="P2321">
        <v>10</v>
      </c>
      <c r="Q2321" s="2">
        <f t="shared" si="434"/>
        <v>0.61679267807401517</v>
      </c>
      <c r="R2321" s="3">
        <f t="shared" si="435"/>
        <v>73.52</v>
      </c>
      <c r="S2321" s="3">
        <f t="shared" si="436"/>
        <v>74.12</v>
      </c>
      <c r="T2321" s="3">
        <f t="shared" si="437"/>
        <v>168.66158868335148</v>
      </c>
      <c r="U2321" s="3">
        <f t="shared" si="438"/>
        <v>144.36049649217483</v>
      </c>
      <c r="V2321" s="3">
        <f t="shared" si="439"/>
        <v>24.30109219117665</v>
      </c>
      <c r="W2321" s="2">
        <f t="shared" si="440"/>
        <v>1.9333333333333333</v>
      </c>
      <c r="X2321">
        <v>86</v>
      </c>
      <c r="Y2321">
        <v>42</v>
      </c>
      <c r="Z2321" s="2">
        <v>0.48799999999999999</v>
      </c>
      <c r="AA2321">
        <v>33</v>
      </c>
      <c r="AB2321">
        <v>12</v>
      </c>
      <c r="AC2321">
        <f t="shared" si="441"/>
        <v>36</v>
      </c>
      <c r="AD2321" s="2">
        <v>0.36399999999999999</v>
      </c>
      <c r="AE2321">
        <v>33</v>
      </c>
      <c r="AF2321">
        <v>28</v>
      </c>
      <c r="AG2321" s="2">
        <v>0.84799999999999998</v>
      </c>
      <c r="AH2321">
        <v>37</v>
      </c>
      <c r="AI2321">
        <v>12</v>
      </c>
      <c r="AJ2321">
        <v>49</v>
      </c>
      <c r="AK2321">
        <v>23</v>
      </c>
      <c r="AL2321">
        <v>15</v>
      </c>
      <c r="AM2321">
        <v>17</v>
      </c>
      <c r="AN2321">
        <v>240</v>
      </c>
      <c r="AO2321">
        <v>30</v>
      </c>
      <c r="AP2321">
        <v>32</v>
      </c>
      <c r="AQ2321">
        <v>29</v>
      </c>
      <c r="AR2321">
        <v>33</v>
      </c>
      <c r="AS2321">
        <v>21</v>
      </c>
      <c r="AT2321">
        <v>20</v>
      </c>
      <c r="AU2321">
        <v>17</v>
      </c>
      <c r="AV2321">
        <v>50</v>
      </c>
      <c r="AW2321">
        <f t="shared" si="442"/>
        <v>10</v>
      </c>
      <c r="AX2321">
        <f t="shared" si="443"/>
        <v>60</v>
      </c>
      <c r="AY2321" t="s">
        <v>102</v>
      </c>
      <c r="AZ2321" s="1">
        <v>45973.791666666664</v>
      </c>
      <c r="BA2321" s="1">
        <v>45973</v>
      </c>
      <c r="BB2321">
        <v>11</v>
      </c>
      <c r="BC2321" t="s">
        <v>124</v>
      </c>
      <c r="BD2321">
        <v>2025</v>
      </c>
    </row>
    <row r="2322" spans="1:56" x14ac:dyDescent="0.25">
      <c r="A2322">
        <v>22500212</v>
      </c>
      <c r="B2322" t="s">
        <v>80</v>
      </c>
      <c r="C2322" t="s">
        <v>81</v>
      </c>
      <c r="D2322">
        <v>1610612743</v>
      </c>
      <c r="E2322" t="str">
        <f t="shared" si="432"/>
        <v>161061274322500212</v>
      </c>
      <c r="F2322" t="s">
        <v>109</v>
      </c>
      <c r="G2322" t="s">
        <v>110</v>
      </c>
      <c r="H2322">
        <v>1610612758</v>
      </c>
      <c r="I2322" s="4" t="str">
        <f t="shared" si="433"/>
        <v>161061275822500212</v>
      </c>
      <c r="J2322">
        <v>0</v>
      </c>
      <c r="K2322">
        <v>1</v>
      </c>
      <c r="L2322">
        <v>122</v>
      </c>
      <c r="M2322">
        <v>108</v>
      </c>
      <c r="N2322">
        <v>24</v>
      </c>
      <c r="O2322">
        <v>2</v>
      </c>
      <c r="P2322">
        <v>6</v>
      </c>
      <c r="Q2322" s="2">
        <f t="shared" si="434"/>
        <v>0.62321209644462605</v>
      </c>
      <c r="R2322" s="3">
        <f t="shared" si="435"/>
        <v>70.88</v>
      </c>
      <c r="S2322" s="3">
        <f t="shared" si="436"/>
        <v>76.12</v>
      </c>
      <c r="T2322" s="3">
        <f t="shared" si="437"/>
        <v>172.12189616252823</v>
      </c>
      <c r="U2322" s="3">
        <f t="shared" si="438"/>
        <v>141.88124014713611</v>
      </c>
      <c r="V2322" s="3">
        <f t="shared" si="439"/>
        <v>30.240656015392119</v>
      </c>
      <c r="W2322" s="2">
        <f t="shared" si="440"/>
        <v>2</v>
      </c>
      <c r="X2322">
        <v>86</v>
      </c>
      <c r="Y2322">
        <v>44</v>
      </c>
      <c r="Z2322" s="2">
        <v>0.51200000000000001</v>
      </c>
      <c r="AA2322">
        <v>33</v>
      </c>
      <c r="AB2322">
        <v>13</v>
      </c>
      <c r="AC2322">
        <f t="shared" si="441"/>
        <v>39</v>
      </c>
      <c r="AD2322" s="2">
        <v>0.39400000000000002</v>
      </c>
      <c r="AE2322">
        <v>27</v>
      </c>
      <c r="AF2322">
        <v>21</v>
      </c>
      <c r="AG2322" s="2">
        <v>0.77800000000000002</v>
      </c>
      <c r="AH2322">
        <v>33</v>
      </c>
      <c r="AI2322">
        <v>15</v>
      </c>
      <c r="AJ2322">
        <v>48</v>
      </c>
      <c r="AK2322">
        <v>19</v>
      </c>
      <c r="AL2322">
        <v>12</v>
      </c>
      <c r="AM2322">
        <v>14</v>
      </c>
      <c r="AN2322">
        <v>240</v>
      </c>
      <c r="AO2322">
        <v>33</v>
      </c>
      <c r="AP2322">
        <v>27</v>
      </c>
      <c r="AQ2322">
        <v>25</v>
      </c>
      <c r="AR2322">
        <v>37</v>
      </c>
      <c r="AS2322">
        <v>17</v>
      </c>
      <c r="AT2322">
        <v>11</v>
      </c>
      <c r="AU2322">
        <v>12</v>
      </c>
      <c r="AV2322">
        <v>52</v>
      </c>
      <c r="AW2322">
        <f t="shared" si="442"/>
        <v>10</v>
      </c>
      <c r="AX2322">
        <f t="shared" si="443"/>
        <v>62</v>
      </c>
      <c r="AY2322" t="s">
        <v>102</v>
      </c>
      <c r="AZ2322" s="1">
        <v>45972.958333333336</v>
      </c>
      <c r="BA2322" s="1">
        <v>45972</v>
      </c>
      <c r="BB2322">
        <v>11</v>
      </c>
      <c r="BC2322" t="s">
        <v>124</v>
      </c>
      <c r="BD2322">
        <v>2025</v>
      </c>
    </row>
    <row r="2323" spans="1:56" x14ac:dyDescent="0.25">
      <c r="A2323">
        <v>22500212</v>
      </c>
      <c r="B2323" t="s">
        <v>109</v>
      </c>
      <c r="C2323" t="s">
        <v>110</v>
      </c>
      <c r="D2323">
        <v>1610612758</v>
      </c>
      <c r="E2323" t="str">
        <f t="shared" si="432"/>
        <v>161061275822500212</v>
      </c>
      <c r="F2323" t="s">
        <v>80</v>
      </c>
      <c r="G2323" t="s">
        <v>81</v>
      </c>
      <c r="H2323">
        <v>1610612743</v>
      </c>
      <c r="I2323" s="4" t="str">
        <f t="shared" si="433"/>
        <v>161061274322500212</v>
      </c>
      <c r="J2323">
        <v>1</v>
      </c>
      <c r="K2323">
        <v>0</v>
      </c>
      <c r="L2323">
        <v>108</v>
      </c>
      <c r="M2323">
        <v>122</v>
      </c>
      <c r="N2323">
        <v>31</v>
      </c>
      <c r="O2323">
        <v>3</v>
      </c>
      <c r="P2323">
        <v>4</v>
      </c>
      <c r="Q2323" s="2">
        <f t="shared" si="434"/>
        <v>0.56770395290159792</v>
      </c>
      <c r="R2323" s="3">
        <f t="shared" si="435"/>
        <v>76.12</v>
      </c>
      <c r="S2323" s="3">
        <f t="shared" si="436"/>
        <v>70.88</v>
      </c>
      <c r="T2323" s="3">
        <f t="shared" si="437"/>
        <v>141.88124014713611</v>
      </c>
      <c r="U2323" s="3">
        <f t="shared" si="438"/>
        <v>172.12189616252823</v>
      </c>
      <c r="V2323" s="3">
        <f t="shared" si="439"/>
        <v>-30.240656015392119</v>
      </c>
      <c r="W2323" s="2">
        <f t="shared" si="440"/>
        <v>3.1</v>
      </c>
      <c r="X2323">
        <v>85</v>
      </c>
      <c r="Y2323">
        <v>41</v>
      </c>
      <c r="Z2323" s="2">
        <v>0.48199999999999998</v>
      </c>
      <c r="AA2323">
        <v>33</v>
      </c>
      <c r="AB2323">
        <v>10</v>
      </c>
      <c r="AC2323">
        <f t="shared" si="441"/>
        <v>30</v>
      </c>
      <c r="AD2323" s="2">
        <v>0.30299999999999999</v>
      </c>
      <c r="AE2323">
        <v>23</v>
      </c>
      <c r="AF2323">
        <v>16</v>
      </c>
      <c r="AG2323" s="2">
        <v>0.69599999999999995</v>
      </c>
      <c r="AH2323">
        <v>26</v>
      </c>
      <c r="AI2323">
        <v>9</v>
      </c>
      <c r="AJ2323">
        <v>35</v>
      </c>
      <c r="AK2323">
        <v>23</v>
      </c>
      <c r="AL2323">
        <v>10</v>
      </c>
      <c r="AM2323">
        <v>-14</v>
      </c>
      <c r="AN2323">
        <v>240</v>
      </c>
      <c r="AO2323">
        <v>34</v>
      </c>
      <c r="AP2323">
        <v>22</v>
      </c>
      <c r="AQ2323">
        <v>26</v>
      </c>
      <c r="AR2323">
        <v>26</v>
      </c>
      <c r="AS2323">
        <v>3</v>
      </c>
      <c r="AT2323">
        <v>18</v>
      </c>
      <c r="AU2323">
        <v>16</v>
      </c>
      <c r="AV2323">
        <v>50</v>
      </c>
      <c r="AW2323">
        <f t="shared" si="442"/>
        <v>12</v>
      </c>
      <c r="AX2323">
        <f t="shared" si="443"/>
        <v>62</v>
      </c>
      <c r="AY2323" t="s">
        <v>102</v>
      </c>
      <c r="AZ2323" s="1">
        <v>45972.958333333336</v>
      </c>
      <c r="BA2323" s="1">
        <v>45972</v>
      </c>
      <c r="BB2323">
        <v>11</v>
      </c>
      <c r="BC2323" t="s">
        <v>124</v>
      </c>
      <c r="BD2323">
        <v>2025</v>
      </c>
    </row>
    <row r="2324" spans="1:56" x14ac:dyDescent="0.25">
      <c r="A2324">
        <v>22500211</v>
      </c>
      <c r="B2324" t="s">
        <v>107</v>
      </c>
      <c r="C2324" t="s">
        <v>108</v>
      </c>
      <c r="D2324">
        <v>1610612762</v>
      </c>
      <c r="E2324" t="str">
        <f t="shared" si="432"/>
        <v>161061276222500211</v>
      </c>
      <c r="F2324" t="s">
        <v>113</v>
      </c>
      <c r="G2324" t="s">
        <v>114</v>
      </c>
      <c r="H2324">
        <v>1610612754</v>
      </c>
      <c r="I2324" s="4" t="str">
        <f t="shared" si="433"/>
        <v>161061275422500211</v>
      </c>
      <c r="J2324">
        <v>1</v>
      </c>
      <c r="K2324">
        <v>1</v>
      </c>
      <c r="L2324">
        <v>152</v>
      </c>
      <c r="M2324">
        <v>128</v>
      </c>
      <c r="N2324">
        <v>38</v>
      </c>
      <c r="O2324">
        <v>3</v>
      </c>
      <c r="P2324">
        <v>3</v>
      </c>
      <c r="Q2324" s="2">
        <f t="shared" si="434"/>
        <v>0.70763500931098688</v>
      </c>
      <c r="R2324" s="3">
        <f t="shared" si="435"/>
        <v>80.400000000000006</v>
      </c>
      <c r="S2324" s="3">
        <f t="shared" si="436"/>
        <v>88.76</v>
      </c>
      <c r="T2324" s="3">
        <f t="shared" si="437"/>
        <v>189.05472636815918</v>
      </c>
      <c r="U2324" s="3">
        <f t="shared" si="438"/>
        <v>144.20910319963946</v>
      </c>
      <c r="V2324" s="3">
        <f t="shared" si="439"/>
        <v>44.845623168519722</v>
      </c>
      <c r="W2324" s="2">
        <f t="shared" si="440"/>
        <v>2.7142857142857144</v>
      </c>
      <c r="X2324">
        <v>92</v>
      </c>
      <c r="Y2324">
        <v>51</v>
      </c>
      <c r="Z2324" s="2">
        <v>0.55400000000000005</v>
      </c>
      <c r="AA2324">
        <v>42</v>
      </c>
      <c r="AB2324">
        <v>19</v>
      </c>
      <c r="AC2324">
        <f t="shared" si="441"/>
        <v>57</v>
      </c>
      <c r="AD2324" s="2">
        <v>0.45200000000000001</v>
      </c>
      <c r="AE2324">
        <v>35</v>
      </c>
      <c r="AF2324">
        <v>31</v>
      </c>
      <c r="AG2324" s="2">
        <v>0.88600000000000001</v>
      </c>
      <c r="AH2324">
        <v>32</v>
      </c>
      <c r="AI2324">
        <v>13</v>
      </c>
      <c r="AJ2324">
        <v>45</v>
      </c>
      <c r="AK2324">
        <v>27</v>
      </c>
      <c r="AL2324">
        <v>14</v>
      </c>
      <c r="AM2324">
        <v>24</v>
      </c>
      <c r="AN2324">
        <v>240</v>
      </c>
      <c r="AO2324">
        <v>38</v>
      </c>
      <c r="AP2324">
        <v>32</v>
      </c>
      <c r="AQ2324">
        <v>44</v>
      </c>
      <c r="AR2324">
        <v>38</v>
      </c>
      <c r="AS2324">
        <v>26</v>
      </c>
      <c r="AT2324">
        <v>20</v>
      </c>
      <c r="AU2324">
        <v>16</v>
      </c>
      <c r="AV2324">
        <v>60</v>
      </c>
      <c r="AW2324">
        <f t="shared" si="442"/>
        <v>4</v>
      </c>
      <c r="AX2324">
        <f t="shared" si="443"/>
        <v>64</v>
      </c>
      <c r="AY2324" t="s">
        <v>102</v>
      </c>
      <c r="AZ2324" s="1">
        <v>45972.875</v>
      </c>
      <c r="BA2324" s="1">
        <v>45972</v>
      </c>
      <c r="BB2324">
        <v>11</v>
      </c>
      <c r="BC2324" t="s">
        <v>124</v>
      </c>
      <c r="BD2324">
        <v>2025</v>
      </c>
    </row>
    <row r="2325" spans="1:56" x14ac:dyDescent="0.25">
      <c r="A2325">
        <v>22500211</v>
      </c>
      <c r="B2325" t="s">
        <v>113</v>
      </c>
      <c r="C2325" t="s">
        <v>114</v>
      </c>
      <c r="D2325">
        <v>1610612754</v>
      </c>
      <c r="E2325" t="str">
        <f t="shared" si="432"/>
        <v>161061275422500211</v>
      </c>
      <c r="F2325" t="s">
        <v>107</v>
      </c>
      <c r="G2325" t="s">
        <v>108</v>
      </c>
      <c r="H2325">
        <v>1610612762</v>
      </c>
      <c r="I2325" s="4" t="str">
        <f t="shared" si="433"/>
        <v>161061276222500211</v>
      </c>
      <c r="J2325">
        <v>0</v>
      </c>
      <c r="K2325">
        <v>0</v>
      </c>
      <c r="L2325">
        <v>128</v>
      </c>
      <c r="M2325">
        <v>152</v>
      </c>
      <c r="N2325">
        <v>29</v>
      </c>
      <c r="O2325">
        <v>6</v>
      </c>
      <c r="P2325">
        <v>6</v>
      </c>
      <c r="Q2325" s="2">
        <f t="shared" si="434"/>
        <v>0.57265569076592693</v>
      </c>
      <c r="R2325" s="3">
        <f t="shared" si="435"/>
        <v>88.76</v>
      </c>
      <c r="S2325" s="3">
        <f t="shared" si="436"/>
        <v>80.400000000000006</v>
      </c>
      <c r="T2325" s="3">
        <f t="shared" si="437"/>
        <v>144.20910319963946</v>
      </c>
      <c r="U2325" s="3">
        <f t="shared" si="438"/>
        <v>189.05472636815918</v>
      </c>
      <c r="V2325" s="3">
        <f t="shared" si="439"/>
        <v>-44.845623168519722</v>
      </c>
      <c r="W2325" s="2">
        <f t="shared" si="440"/>
        <v>3.625</v>
      </c>
      <c r="X2325">
        <v>99</v>
      </c>
      <c r="Y2325">
        <v>46</v>
      </c>
      <c r="Z2325" s="2">
        <v>0.46500000000000002</v>
      </c>
      <c r="AA2325">
        <v>37</v>
      </c>
      <c r="AB2325">
        <v>10</v>
      </c>
      <c r="AC2325">
        <f t="shared" si="441"/>
        <v>30</v>
      </c>
      <c r="AD2325" s="2">
        <v>0.27</v>
      </c>
      <c r="AE2325">
        <v>29</v>
      </c>
      <c r="AF2325">
        <v>26</v>
      </c>
      <c r="AG2325" s="2">
        <v>0.89700000000000002</v>
      </c>
      <c r="AH2325">
        <v>20</v>
      </c>
      <c r="AI2325">
        <v>15</v>
      </c>
      <c r="AJ2325">
        <v>35</v>
      </c>
      <c r="AK2325">
        <v>26</v>
      </c>
      <c r="AL2325">
        <v>8</v>
      </c>
      <c r="AM2325">
        <v>-24</v>
      </c>
      <c r="AN2325">
        <v>240</v>
      </c>
      <c r="AO2325">
        <v>34</v>
      </c>
      <c r="AP2325">
        <v>23</v>
      </c>
      <c r="AQ2325">
        <v>34</v>
      </c>
      <c r="AR2325">
        <v>37</v>
      </c>
      <c r="AS2325">
        <v>10</v>
      </c>
      <c r="AT2325">
        <v>13</v>
      </c>
      <c r="AU2325">
        <v>25</v>
      </c>
      <c r="AV2325">
        <v>58</v>
      </c>
      <c r="AW2325">
        <f t="shared" si="442"/>
        <v>14</v>
      </c>
      <c r="AX2325">
        <f t="shared" si="443"/>
        <v>72</v>
      </c>
      <c r="AY2325" t="s">
        <v>102</v>
      </c>
      <c r="AZ2325" s="1">
        <v>45972.875</v>
      </c>
      <c r="BA2325" s="1">
        <v>45972</v>
      </c>
      <c r="BB2325">
        <v>11</v>
      </c>
      <c r="BC2325" t="s">
        <v>124</v>
      </c>
      <c r="BD2325">
        <v>2025</v>
      </c>
    </row>
    <row r="2326" spans="1:56" x14ac:dyDescent="0.25">
      <c r="A2326">
        <v>22500209</v>
      </c>
      <c r="B2326" t="s">
        <v>76</v>
      </c>
      <c r="C2326" t="s">
        <v>77</v>
      </c>
      <c r="D2326">
        <v>1610612738</v>
      </c>
      <c r="E2326" t="str">
        <f t="shared" si="432"/>
        <v>161061273822500209</v>
      </c>
      <c r="F2326" t="s">
        <v>70</v>
      </c>
      <c r="G2326" t="s">
        <v>71</v>
      </c>
      <c r="H2326">
        <v>1610612755</v>
      </c>
      <c r="I2326" s="4" t="str">
        <f t="shared" si="433"/>
        <v>161061275522500209</v>
      </c>
      <c r="J2326">
        <v>0</v>
      </c>
      <c r="K2326">
        <v>0</v>
      </c>
      <c r="L2326">
        <v>100</v>
      </c>
      <c r="M2326">
        <v>102</v>
      </c>
      <c r="N2326">
        <v>23</v>
      </c>
      <c r="O2326">
        <v>6</v>
      </c>
      <c r="P2326">
        <v>4</v>
      </c>
      <c r="Q2326" s="2">
        <f t="shared" si="434"/>
        <v>0.49820645675567954</v>
      </c>
      <c r="R2326" s="3">
        <f t="shared" si="435"/>
        <v>77.36</v>
      </c>
      <c r="S2326" s="3">
        <f t="shared" si="436"/>
        <v>75.36</v>
      </c>
      <c r="T2326" s="3">
        <f t="shared" si="437"/>
        <v>129.26577042399171</v>
      </c>
      <c r="U2326" s="3">
        <f t="shared" si="438"/>
        <v>135.35031847133757</v>
      </c>
      <c r="V2326" s="3">
        <f t="shared" si="439"/>
        <v>-6.0845480473458622</v>
      </c>
      <c r="W2326" s="2">
        <f t="shared" si="440"/>
        <v>2.2999999999999998</v>
      </c>
      <c r="X2326">
        <v>92</v>
      </c>
      <c r="Y2326">
        <v>36</v>
      </c>
      <c r="Z2326" s="2">
        <v>0.39100000000000001</v>
      </c>
      <c r="AA2326">
        <v>38</v>
      </c>
      <c r="AB2326">
        <v>13</v>
      </c>
      <c r="AC2326">
        <f t="shared" si="441"/>
        <v>39</v>
      </c>
      <c r="AD2326" s="2">
        <v>0.34200000000000003</v>
      </c>
      <c r="AE2326">
        <v>19</v>
      </c>
      <c r="AF2326">
        <v>15</v>
      </c>
      <c r="AG2326" s="2">
        <v>0.78900000000000003</v>
      </c>
      <c r="AH2326">
        <v>40</v>
      </c>
      <c r="AI2326">
        <v>13</v>
      </c>
      <c r="AJ2326">
        <v>53</v>
      </c>
      <c r="AK2326">
        <v>17</v>
      </c>
      <c r="AL2326">
        <v>10</v>
      </c>
      <c r="AM2326">
        <v>-2</v>
      </c>
      <c r="AN2326">
        <v>240</v>
      </c>
      <c r="AO2326">
        <v>22</v>
      </c>
      <c r="AP2326">
        <v>19</v>
      </c>
      <c r="AQ2326">
        <v>36</v>
      </c>
      <c r="AR2326">
        <v>23</v>
      </c>
      <c r="AS2326">
        <v>9</v>
      </c>
      <c r="AT2326">
        <v>10</v>
      </c>
      <c r="AU2326">
        <v>15</v>
      </c>
      <c r="AV2326">
        <v>30</v>
      </c>
      <c r="AW2326">
        <f t="shared" si="442"/>
        <v>16</v>
      </c>
      <c r="AX2326">
        <f t="shared" si="443"/>
        <v>46</v>
      </c>
      <c r="AY2326" t="s">
        <v>102</v>
      </c>
      <c r="AZ2326" s="1">
        <v>45972.833333333336</v>
      </c>
      <c r="BA2326" s="1">
        <v>45972</v>
      </c>
      <c r="BB2326">
        <v>11</v>
      </c>
      <c r="BC2326" t="s">
        <v>124</v>
      </c>
      <c r="BD2326">
        <v>2025</v>
      </c>
    </row>
    <row r="2327" spans="1:56" x14ac:dyDescent="0.25">
      <c r="A2327">
        <v>22500209</v>
      </c>
      <c r="B2327" t="s">
        <v>70</v>
      </c>
      <c r="C2327" t="s">
        <v>71</v>
      </c>
      <c r="D2327">
        <v>1610612755</v>
      </c>
      <c r="E2327" t="str">
        <f t="shared" si="432"/>
        <v>161061275522500209</v>
      </c>
      <c r="F2327" t="s">
        <v>76</v>
      </c>
      <c r="G2327" t="s">
        <v>77</v>
      </c>
      <c r="H2327">
        <v>1610612738</v>
      </c>
      <c r="I2327" s="4" t="str">
        <f t="shared" si="433"/>
        <v>161061273822500209</v>
      </c>
      <c r="J2327">
        <v>1</v>
      </c>
      <c r="K2327">
        <v>1</v>
      </c>
      <c r="L2327">
        <v>102</v>
      </c>
      <c r="M2327">
        <v>100</v>
      </c>
      <c r="N2327">
        <v>24</v>
      </c>
      <c r="O2327">
        <v>6</v>
      </c>
      <c r="P2327">
        <v>2</v>
      </c>
      <c r="Q2327" s="2">
        <f t="shared" si="434"/>
        <v>0.55218709398007793</v>
      </c>
      <c r="R2327" s="3">
        <f t="shared" si="435"/>
        <v>75.36</v>
      </c>
      <c r="S2327" s="3">
        <f t="shared" si="436"/>
        <v>77.36</v>
      </c>
      <c r="T2327" s="3">
        <f t="shared" si="437"/>
        <v>135.35031847133757</v>
      </c>
      <c r="U2327" s="3">
        <f t="shared" si="438"/>
        <v>129.26577042399171</v>
      </c>
      <c r="V2327" s="3">
        <f t="shared" si="439"/>
        <v>6.0845480473458622</v>
      </c>
      <c r="W2327" s="2">
        <f t="shared" si="440"/>
        <v>2.6666666666666665</v>
      </c>
      <c r="X2327">
        <v>84</v>
      </c>
      <c r="Y2327">
        <v>36</v>
      </c>
      <c r="Z2327" s="2">
        <v>0.42899999999999999</v>
      </c>
      <c r="AA2327">
        <v>36</v>
      </c>
      <c r="AB2327">
        <v>14</v>
      </c>
      <c r="AC2327">
        <f t="shared" si="441"/>
        <v>42</v>
      </c>
      <c r="AD2327" s="2">
        <v>0.38900000000000001</v>
      </c>
      <c r="AE2327">
        <v>19</v>
      </c>
      <c r="AF2327">
        <v>16</v>
      </c>
      <c r="AG2327" s="2">
        <v>0.84199999999999997</v>
      </c>
      <c r="AH2327">
        <v>36</v>
      </c>
      <c r="AI2327">
        <v>8</v>
      </c>
      <c r="AJ2327">
        <v>44</v>
      </c>
      <c r="AK2327">
        <v>22</v>
      </c>
      <c r="AL2327">
        <v>9</v>
      </c>
      <c r="AM2327">
        <v>2</v>
      </c>
      <c r="AN2327">
        <v>240</v>
      </c>
      <c r="AO2327">
        <v>23</v>
      </c>
      <c r="AP2327">
        <v>28</v>
      </c>
      <c r="AQ2327">
        <v>20</v>
      </c>
      <c r="AR2327">
        <v>31</v>
      </c>
      <c r="AS2327">
        <v>12</v>
      </c>
      <c r="AT2327">
        <v>16</v>
      </c>
      <c r="AU2327">
        <v>8</v>
      </c>
      <c r="AV2327">
        <v>40</v>
      </c>
      <c r="AW2327">
        <f t="shared" si="442"/>
        <v>4</v>
      </c>
      <c r="AX2327">
        <f t="shared" si="443"/>
        <v>44</v>
      </c>
      <c r="AY2327" t="s">
        <v>102</v>
      </c>
      <c r="AZ2327" s="1">
        <v>45972.833333333336</v>
      </c>
      <c r="BA2327" s="1">
        <v>45972</v>
      </c>
      <c r="BB2327">
        <v>11</v>
      </c>
      <c r="BC2327" t="s">
        <v>124</v>
      </c>
      <c r="BD2327">
        <v>2025</v>
      </c>
    </row>
    <row r="2328" spans="1:56" x14ac:dyDescent="0.25">
      <c r="A2328">
        <v>22500210</v>
      </c>
      <c r="B2328" t="s">
        <v>59</v>
      </c>
      <c r="C2328" t="s">
        <v>60</v>
      </c>
      <c r="D2328">
        <v>1610612760</v>
      </c>
      <c r="E2328" t="str">
        <f t="shared" si="432"/>
        <v>161061276022500210</v>
      </c>
      <c r="F2328" t="s">
        <v>89</v>
      </c>
      <c r="G2328" t="s">
        <v>90</v>
      </c>
      <c r="H2328">
        <v>1610612744</v>
      </c>
      <c r="I2328" s="4" t="str">
        <f t="shared" si="433"/>
        <v>161061274422500210</v>
      </c>
      <c r="J2328">
        <v>1</v>
      </c>
      <c r="K2328">
        <v>1</v>
      </c>
      <c r="L2328">
        <v>126</v>
      </c>
      <c r="M2328">
        <v>102</v>
      </c>
      <c r="N2328">
        <v>29</v>
      </c>
      <c r="O2328">
        <v>4</v>
      </c>
      <c r="P2328">
        <v>12</v>
      </c>
      <c r="Q2328" s="2">
        <f t="shared" si="434"/>
        <v>0.65190397350993379</v>
      </c>
      <c r="R2328" s="3">
        <f t="shared" si="435"/>
        <v>67.64</v>
      </c>
      <c r="S2328" s="3">
        <f t="shared" si="436"/>
        <v>60.760000000000005</v>
      </c>
      <c r="T2328" s="3">
        <f t="shared" si="437"/>
        <v>186.2803075103489</v>
      </c>
      <c r="U2328" s="3">
        <f t="shared" si="438"/>
        <v>167.87360105332453</v>
      </c>
      <c r="V2328" s="3">
        <f t="shared" si="439"/>
        <v>18.40670645702437</v>
      </c>
      <c r="W2328" s="2">
        <f t="shared" si="440"/>
        <v>1.5263157894736843</v>
      </c>
      <c r="X2328">
        <v>83</v>
      </c>
      <c r="Y2328">
        <v>42</v>
      </c>
      <c r="Z2328" s="2">
        <v>0.50600000000000001</v>
      </c>
      <c r="AA2328">
        <v>36</v>
      </c>
      <c r="AB2328">
        <v>16</v>
      </c>
      <c r="AC2328">
        <f t="shared" si="441"/>
        <v>48</v>
      </c>
      <c r="AD2328" s="2">
        <v>0.44400000000000001</v>
      </c>
      <c r="AE2328">
        <v>31</v>
      </c>
      <c r="AF2328">
        <v>26</v>
      </c>
      <c r="AG2328" s="2">
        <v>0.83899999999999997</v>
      </c>
      <c r="AH2328">
        <v>30</v>
      </c>
      <c r="AI2328">
        <v>10</v>
      </c>
      <c r="AJ2328">
        <v>40</v>
      </c>
      <c r="AK2328">
        <v>21</v>
      </c>
      <c r="AL2328">
        <v>19</v>
      </c>
      <c r="AM2328">
        <v>24</v>
      </c>
      <c r="AN2328">
        <v>240</v>
      </c>
      <c r="AO2328">
        <v>34</v>
      </c>
      <c r="AP2328">
        <v>29</v>
      </c>
      <c r="AQ2328">
        <v>44</v>
      </c>
      <c r="AR2328">
        <v>19</v>
      </c>
      <c r="AS2328">
        <v>36</v>
      </c>
      <c r="AT2328">
        <v>14</v>
      </c>
      <c r="AU2328">
        <v>27</v>
      </c>
      <c r="AV2328">
        <v>46</v>
      </c>
      <c r="AW2328">
        <f t="shared" si="442"/>
        <v>6</v>
      </c>
      <c r="AX2328">
        <f t="shared" si="443"/>
        <v>52</v>
      </c>
      <c r="AY2328" t="s">
        <v>102</v>
      </c>
      <c r="AZ2328" s="1">
        <v>45972.833333333336</v>
      </c>
      <c r="BA2328" s="1">
        <v>45972</v>
      </c>
      <c r="BB2328">
        <v>11</v>
      </c>
      <c r="BC2328" t="s">
        <v>124</v>
      </c>
      <c r="BD2328">
        <v>2025</v>
      </c>
    </row>
    <row r="2329" spans="1:56" x14ac:dyDescent="0.25">
      <c r="A2329">
        <v>22500210</v>
      </c>
      <c r="B2329" t="s">
        <v>89</v>
      </c>
      <c r="C2329" t="s">
        <v>90</v>
      </c>
      <c r="D2329">
        <v>1610612744</v>
      </c>
      <c r="E2329" t="str">
        <f t="shared" si="432"/>
        <v>161061274422500210</v>
      </c>
      <c r="F2329" t="s">
        <v>59</v>
      </c>
      <c r="G2329" t="s">
        <v>60</v>
      </c>
      <c r="H2329">
        <v>1610612760</v>
      </c>
      <c r="I2329" s="4" t="str">
        <f t="shared" si="433"/>
        <v>161061276022500210</v>
      </c>
      <c r="J2329">
        <v>0</v>
      </c>
      <c r="K2329">
        <v>0</v>
      </c>
      <c r="L2329">
        <v>102</v>
      </c>
      <c r="M2329">
        <v>126</v>
      </c>
      <c r="N2329">
        <v>23</v>
      </c>
      <c r="O2329">
        <v>4</v>
      </c>
      <c r="P2329">
        <v>16</v>
      </c>
      <c r="Q2329" s="2">
        <f t="shared" si="434"/>
        <v>0.58782849239280766</v>
      </c>
      <c r="R2329" s="3">
        <f t="shared" si="435"/>
        <v>60.760000000000005</v>
      </c>
      <c r="S2329" s="3">
        <f t="shared" si="436"/>
        <v>67.64</v>
      </c>
      <c r="T2329" s="3">
        <f t="shared" si="437"/>
        <v>167.87360105332453</v>
      </c>
      <c r="U2329" s="3">
        <f t="shared" si="438"/>
        <v>186.2803075103489</v>
      </c>
      <c r="V2329" s="3">
        <f t="shared" si="439"/>
        <v>-18.40670645702437</v>
      </c>
      <c r="W2329" s="2">
        <f t="shared" si="440"/>
        <v>1.1499999999999999</v>
      </c>
      <c r="X2329">
        <v>74</v>
      </c>
      <c r="Y2329">
        <v>33</v>
      </c>
      <c r="Z2329" s="2">
        <v>0.44600000000000001</v>
      </c>
      <c r="AA2329">
        <v>35</v>
      </c>
      <c r="AB2329">
        <v>13</v>
      </c>
      <c r="AC2329">
        <f t="shared" si="441"/>
        <v>39</v>
      </c>
      <c r="AD2329" s="2">
        <v>0.371</v>
      </c>
      <c r="AE2329">
        <v>29</v>
      </c>
      <c r="AF2329">
        <v>23</v>
      </c>
      <c r="AG2329" s="2">
        <v>0.79300000000000004</v>
      </c>
      <c r="AH2329">
        <v>26</v>
      </c>
      <c r="AI2329">
        <v>6</v>
      </c>
      <c r="AJ2329">
        <v>32</v>
      </c>
      <c r="AK2329">
        <v>28</v>
      </c>
      <c r="AL2329">
        <v>20</v>
      </c>
      <c r="AM2329">
        <v>-24</v>
      </c>
      <c r="AN2329">
        <v>240</v>
      </c>
      <c r="AO2329">
        <v>25</v>
      </c>
      <c r="AP2329">
        <v>19</v>
      </c>
      <c r="AQ2329">
        <v>28</v>
      </c>
      <c r="AR2329">
        <v>30</v>
      </c>
      <c r="AS2329">
        <v>2</v>
      </c>
      <c r="AT2329">
        <v>17</v>
      </c>
      <c r="AU2329">
        <v>23</v>
      </c>
      <c r="AV2329">
        <v>38</v>
      </c>
      <c r="AW2329">
        <f t="shared" si="442"/>
        <v>2</v>
      </c>
      <c r="AX2329">
        <f t="shared" si="443"/>
        <v>40</v>
      </c>
      <c r="AY2329" t="s">
        <v>102</v>
      </c>
      <c r="AZ2329" s="1">
        <v>45972.833333333336</v>
      </c>
      <c r="BA2329" s="1">
        <v>45972</v>
      </c>
      <c r="BB2329">
        <v>11</v>
      </c>
      <c r="BC2329" t="s">
        <v>124</v>
      </c>
      <c r="BD2329">
        <v>2025</v>
      </c>
    </row>
    <row r="2330" spans="1:56" x14ac:dyDescent="0.25">
      <c r="A2330">
        <v>22500207</v>
      </c>
      <c r="B2330" t="s">
        <v>72</v>
      </c>
      <c r="C2330" t="s">
        <v>73</v>
      </c>
      <c r="D2330">
        <v>1610612761</v>
      </c>
      <c r="E2330" t="str">
        <f t="shared" si="432"/>
        <v>161061276122500207</v>
      </c>
      <c r="F2330" t="s">
        <v>117</v>
      </c>
      <c r="G2330" t="s">
        <v>118</v>
      </c>
      <c r="H2330">
        <v>1610612751</v>
      </c>
      <c r="I2330" s="4" t="str">
        <f t="shared" si="433"/>
        <v>161061275122500207</v>
      </c>
      <c r="J2330">
        <v>0</v>
      </c>
      <c r="K2330">
        <v>1</v>
      </c>
      <c r="L2330">
        <v>119</v>
      </c>
      <c r="M2330">
        <v>109</v>
      </c>
      <c r="N2330">
        <v>31</v>
      </c>
      <c r="O2330">
        <v>4</v>
      </c>
      <c r="P2330">
        <v>5</v>
      </c>
      <c r="Q2330" s="2">
        <f t="shared" si="434"/>
        <v>0.58333333333333337</v>
      </c>
      <c r="R2330" s="3">
        <f t="shared" si="435"/>
        <v>81</v>
      </c>
      <c r="S2330" s="3">
        <f t="shared" si="436"/>
        <v>76.08</v>
      </c>
      <c r="T2330" s="3">
        <f t="shared" si="437"/>
        <v>146.9135802469136</v>
      </c>
      <c r="U2330" s="3">
        <f t="shared" si="438"/>
        <v>143.27024185068348</v>
      </c>
      <c r="V2330" s="3">
        <f t="shared" si="439"/>
        <v>3.6433383962301207</v>
      </c>
      <c r="W2330" s="2">
        <f t="shared" si="440"/>
        <v>3.875</v>
      </c>
      <c r="X2330">
        <v>91</v>
      </c>
      <c r="Y2330">
        <v>45</v>
      </c>
      <c r="Z2330" s="2">
        <v>0.495</v>
      </c>
      <c r="AA2330">
        <v>35</v>
      </c>
      <c r="AB2330">
        <v>9</v>
      </c>
      <c r="AC2330">
        <f t="shared" si="441"/>
        <v>27</v>
      </c>
      <c r="AD2330" s="2">
        <v>0.25700000000000001</v>
      </c>
      <c r="AE2330">
        <v>25</v>
      </c>
      <c r="AF2330">
        <v>20</v>
      </c>
      <c r="AG2330" s="2">
        <v>0.8</v>
      </c>
      <c r="AH2330">
        <v>37</v>
      </c>
      <c r="AI2330">
        <v>13</v>
      </c>
      <c r="AJ2330">
        <v>50</v>
      </c>
      <c r="AK2330">
        <v>23</v>
      </c>
      <c r="AL2330">
        <v>8</v>
      </c>
      <c r="AM2330">
        <v>10</v>
      </c>
      <c r="AN2330">
        <v>240</v>
      </c>
      <c r="AO2330">
        <v>28</v>
      </c>
      <c r="AP2330">
        <v>32</v>
      </c>
      <c r="AQ2330">
        <v>29</v>
      </c>
      <c r="AR2330">
        <v>30</v>
      </c>
      <c r="AS2330">
        <v>17</v>
      </c>
      <c r="AT2330">
        <v>13</v>
      </c>
      <c r="AU2330">
        <v>17</v>
      </c>
      <c r="AV2330">
        <v>68</v>
      </c>
      <c r="AW2330">
        <f t="shared" si="442"/>
        <v>4</v>
      </c>
      <c r="AX2330">
        <f t="shared" si="443"/>
        <v>72</v>
      </c>
      <c r="AY2330" t="s">
        <v>102</v>
      </c>
      <c r="AZ2330" s="1">
        <v>45972.8125</v>
      </c>
      <c r="BA2330" s="1">
        <v>45972</v>
      </c>
      <c r="BB2330">
        <v>11</v>
      </c>
      <c r="BC2330" t="s">
        <v>124</v>
      </c>
      <c r="BD2330">
        <v>2025</v>
      </c>
    </row>
    <row r="2331" spans="1:56" x14ac:dyDescent="0.25">
      <c r="A2331">
        <v>22500207</v>
      </c>
      <c r="B2331" t="s">
        <v>117</v>
      </c>
      <c r="C2331" t="s">
        <v>118</v>
      </c>
      <c r="D2331">
        <v>1610612751</v>
      </c>
      <c r="E2331" t="str">
        <f t="shared" si="432"/>
        <v>161061275122500207</v>
      </c>
      <c r="F2331" t="s">
        <v>72</v>
      </c>
      <c r="G2331" t="s">
        <v>73</v>
      </c>
      <c r="H2331">
        <v>1610612761</v>
      </c>
      <c r="I2331" s="4" t="str">
        <f t="shared" si="433"/>
        <v>161061276122500207</v>
      </c>
      <c r="J2331">
        <v>1</v>
      </c>
      <c r="K2331">
        <v>0</v>
      </c>
      <c r="L2331">
        <v>109</v>
      </c>
      <c r="M2331">
        <v>119</v>
      </c>
      <c r="N2331">
        <v>24</v>
      </c>
      <c r="O2331">
        <v>5</v>
      </c>
      <c r="P2331">
        <v>7</v>
      </c>
      <c r="Q2331" s="2">
        <f t="shared" si="434"/>
        <v>0.5732015145140934</v>
      </c>
      <c r="R2331" s="3">
        <f t="shared" si="435"/>
        <v>76.08</v>
      </c>
      <c r="S2331" s="3">
        <f t="shared" si="436"/>
        <v>81</v>
      </c>
      <c r="T2331" s="3">
        <f t="shared" si="437"/>
        <v>143.27024185068348</v>
      </c>
      <c r="U2331" s="3">
        <f t="shared" si="438"/>
        <v>146.9135802469136</v>
      </c>
      <c r="V2331" s="3">
        <f t="shared" si="439"/>
        <v>-3.6433383962301207</v>
      </c>
      <c r="W2331" s="2">
        <f t="shared" si="440"/>
        <v>2</v>
      </c>
      <c r="X2331">
        <v>81</v>
      </c>
      <c r="Y2331">
        <v>32</v>
      </c>
      <c r="Z2331" s="2">
        <v>0.39500000000000002</v>
      </c>
      <c r="AA2331">
        <v>41</v>
      </c>
      <c r="AB2331">
        <v>14</v>
      </c>
      <c r="AC2331">
        <f t="shared" si="441"/>
        <v>42</v>
      </c>
      <c r="AD2331" s="2">
        <v>0.34100000000000003</v>
      </c>
      <c r="AE2331">
        <v>32</v>
      </c>
      <c r="AF2331">
        <v>31</v>
      </c>
      <c r="AG2331" s="2">
        <v>0.96899999999999997</v>
      </c>
      <c r="AH2331">
        <v>29</v>
      </c>
      <c r="AI2331">
        <v>7</v>
      </c>
      <c r="AJ2331">
        <v>36</v>
      </c>
      <c r="AK2331">
        <v>20</v>
      </c>
      <c r="AL2331">
        <v>12</v>
      </c>
      <c r="AM2331">
        <v>-10</v>
      </c>
      <c r="AN2331">
        <v>240</v>
      </c>
      <c r="AO2331">
        <v>30</v>
      </c>
      <c r="AP2331">
        <v>22</v>
      </c>
      <c r="AQ2331">
        <v>29</v>
      </c>
      <c r="AR2331">
        <v>28</v>
      </c>
      <c r="AS2331">
        <v>9</v>
      </c>
      <c r="AT2331">
        <v>4</v>
      </c>
      <c r="AU2331">
        <v>13</v>
      </c>
      <c r="AV2331">
        <v>36</v>
      </c>
      <c r="AW2331">
        <f t="shared" si="442"/>
        <v>0</v>
      </c>
      <c r="AX2331">
        <f t="shared" si="443"/>
        <v>36</v>
      </c>
      <c r="AY2331" t="s">
        <v>102</v>
      </c>
      <c r="AZ2331" s="1">
        <v>45972.8125</v>
      </c>
      <c r="BA2331" s="1">
        <v>45972</v>
      </c>
      <c r="BB2331">
        <v>11</v>
      </c>
      <c r="BC2331" t="s">
        <v>124</v>
      </c>
      <c r="BD2331">
        <v>2025</v>
      </c>
    </row>
    <row r="2332" spans="1:56" x14ac:dyDescent="0.25">
      <c r="A2332">
        <v>22500208</v>
      </c>
      <c r="B2332" t="s">
        <v>103</v>
      </c>
      <c r="C2332" t="s">
        <v>104</v>
      </c>
      <c r="D2332">
        <v>1610612763</v>
      </c>
      <c r="E2332" t="str">
        <f t="shared" si="432"/>
        <v>161061276322500208</v>
      </c>
      <c r="F2332" t="s">
        <v>55</v>
      </c>
      <c r="G2332" t="s">
        <v>56</v>
      </c>
      <c r="H2332">
        <v>1610612752</v>
      </c>
      <c r="I2332" s="4" t="str">
        <f t="shared" si="433"/>
        <v>161061275222500208</v>
      </c>
      <c r="J2332">
        <v>0</v>
      </c>
      <c r="K2332">
        <v>0</v>
      </c>
      <c r="L2332">
        <v>120</v>
      </c>
      <c r="M2332">
        <v>133</v>
      </c>
      <c r="N2332">
        <v>36</v>
      </c>
      <c r="O2332">
        <v>3</v>
      </c>
      <c r="P2332">
        <v>7</v>
      </c>
      <c r="Q2332" s="2">
        <f t="shared" si="434"/>
        <v>0.63451776649746194</v>
      </c>
      <c r="R2332" s="3">
        <f t="shared" si="435"/>
        <v>67.56</v>
      </c>
      <c r="S2332" s="3">
        <f t="shared" si="436"/>
        <v>82.8</v>
      </c>
      <c r="T2332" s="3">
        <f t="shared" si="437"/>
        <v>177.61989342806396</v>
      </c>
      <c r="U2332" s="3">
        <f t="shared" si="438"/>
        <v>160.62801932367151</v>
      </c>
      <c r="V2332" s="3">
        <f t="shared" si="439"/>
        <v>16.991874104392451</v>
      </c>
      <c r="W2332" s="2">
        <f t="shared" si="440"/>
        <v>1.6363636363636365</v>
      </c>
      <c r="X2332">
        <v>84</v>
      </c>
      <c r="Y2332">
        <v>43</v>
      </c>
      <c r="Z2332" s="2">
        <v>0.51200000000000001</v>
      </c>
      <c r="AA2332">
        <v>38</v>
      </c>
      <c r="AB2332">
        <v>14</v>
      </c>
      <c r="AC2332">
        <f t="shared" si="441"/>
        <v>42</v>
      </c>
      <c r="AD2332" s="2">
        <v>0.36799999999999999</v>
      </c>
      <c r="AE2332">
        <v>24</v>
      </c>
      <c r="AF2332">
        <v>20</v>
      </c>
      <c r="AG2332" s="2">
        <v>0.83299999999999996</v>
      </c>
      <c r="AH2332">
        <v>39</v>
      </c>
      <c r="AI2332">
        <v>5</v>
      </c>
      <c r="AJ2332">
        <v>44</v>
      </c>
      <c r="AK2332">
        <v>20</v>
      </c>
      <c r="AL2332">
        <v>22</v>
      </c>
      <c r="AM2332">
        <v>-13</v>
      </c>
      <c r="AN2332">
        <v>240</v>
      </c>
      <c r="AO2332">
        <v>30</v>
      </c>
      <c r="AP2332">
        <v>24</v>
      </c>
      <c r="AQ2332">
        <v>39</v>
      </c>
      <c r="AR2332">
        <v>27</v>
      </c>
      <c r="AS2332">
        <v>5</v>
      </c>
      <c r="AT2332">
        <v>14</v>
      </c>
      <c r="AU2332">
        <v>11</v>
      </c>
      <c r="AV2332">
        <v>50</v>
      </c>
      <c r="AW2332">
        <f t="shared" si="442"/>
        <v>8</v>
      </c>
      <c r="AX2332">
        <f t="shared" si="443"/>
        <v>58</v>
      </c>
      <c r="AY2332" t="s">
        <v>102</v>
      </c>
      <c r="AZ2332" s="1">
        <v>45972.8125</v>
      </c>
      <c r="BA2332" s="1">
        <v>45972</v>
      </c>
      <c r="BB2332">
        <v>11</v>
      </c>
      <c r="BC2332" t="s">
        <v>124</v>
      </c>
      <c r="BD2332">
        <v>2025</v>
      </c>
    </row>
    <row r="2333" spans="1:56" x14ac:dyDescent="0.25">
      <c r="A2333">
        <v>22500208</v>
      </c>
      <c r="B2333" t="s">
        <v>55</v>
      </c>
      <c r="C2333" t="s">
        <v>56</v>
      </c>
      <c r="D2333">
        <v>1610612752</v>
      </c>
      <c r="E2333" t="str">
        <f t="shared" si="432"/>
        <v>161061275222500208</v>
      </c>
      <c r="F2333" t="s">
        <v>103</v>
      </c>
      <c r="G2333" t="s">
        <v>104</v>
      </c>
      <c r="H2333">
        <v>1610612763</v>
      </c>
      <c r="I2333" s="4" t="str">
        <f t="shared" si="433"/>
        <v>161061276322500208</v>
      </c>
      <c r="J2333">
        <v>1</v>
      </c>
      <c r="K2333">
        <v>1</v>
      </c>
      <c r="L2333">
        <v>133</v>
      </c>
      <c r="M2333">
        <v>120</v>
      </c>
      <c r="N2333">
        <v>35</v>
      </c>
      <c r="O2333">
        <v>2</v>
      </c>
      <c r="P2333">
        <v>12</v>
      </c>
      <c r="Q2333" s="2">
        <f t="shared" si="434"/>
        <v>0.62265917602996257</v>
      </c>
      <c r="R2333" s="3">
        <f t="shared" si="435"/>
        <v>82.8</v>
      </c>
      <c r="S2333" s="3">
        <f t="shared" si="436"/>
        <v>67.56</v>
      </c>
      <c r="T2333" s="3">
        <f t="shared" si="437"/>
        <v>160.62801932367151</v>
      </c>
      <c r="U2333" s="3">
        <f t="shared" si="438"/>
        <v>177.61989342806396</v>
      </c>
      <c r="V2333" s="3">
        <f t="shared" si="439"/>
        <v>-16.991874104392451</v>
      </c>
      <c r="W2333" s="2">
        <f t="shared" si="440"/>
        <v>2.5</v>
      </c>
      <c r="X2333">
        <v>98</v>
      </c>
      <c r="Y2333">
        <v>47</v>
      </c>
      <c r="Z2333" s="2">
        <v>0.48</v>
      </c>
      <c r="AA2333">
        <v>55</v>
      </c>
      <c r="AB2333">
        <v>22</v>
      </c>
      <c r="AC2333">
        <f t="shared" si="441"/>
        <v>66</v>
      </c>
      <c r="AD2333" s="2">
        <v>0.4</v>
      </c>
      <c r="AE2333">
        <v>20</v>
      </c>
      <c r="AF2333">
        <v>17</v>
      </c>
      <c r="AG2333" s="2">
        <v>0.85</v>
      </c>
      <c r="AH2333">
        <v>34</v>
      </c>
      <c r="AI2333">
        <v>10</v>
      </c>
      <c r="AJ2333">
        <v>44</v>
      </c>
      <c r="AK2333">
        <v>21</v>
      </c>
      <c r="AL2333">
        <v>14</v>
      </c>
      <c r="AM2333">
        <v>13</v>
      </c>
      <c r="AN2333">
        <v>240</v>
      </c>
      <c r="AO2333">
        <v>42</v>
      </c>
      <c r="AP2333">
        <v>35</v>
      </c>
      <c r="AQ2333">
        <v>37</v>
      </c>
      <c r="AR2333">
        <v>19</v>
      </c>
      <c r="AS2333">
        <v>28</v>
      </c>
      <c r="AT2333">
        <v>16</v>
      </c>
      <c r="AU2333">
        <v>33</v>
      </c>
      <c r="AV2333">
        <v>46</v>
      </c>
      <c r="AW2333">
        <f t="shared" si="442"/>
        <v>4</v>
      </c>
      <c r="AX2333">
        <f t="shared" si="443"/>
        <v>50</v>
      </c>
      <c r="AY2333" t="s">
        <v>102</v>
      </c>
      <c r="AZ2333" s="1">
        <v>45972.8125</v>
      </c>
      <c r="BA2333" s="1">
        <v>45972</v>
      </c>
      <c r="BB2333">
        <v>11</v>
      </c>
      <c r="BC2333" t="s">
        <v>124</v>
      </c>
      <c r="BD2333">
        <v>2025</v>
      </c>
    </row>
    <row r="2334" spans="1:56" x14ac:dyDescent="0.25">
      <c r="A2334">
        <v>22500206</v>
      </c>
      <c r="B2334" t="s">
        <v>83</v>
      </c>
      <c r="C2334" t="s">
        <v>84</v>
      </c>
      <c r="D2334">
        <v>1610612737</v>
      </c>
      <c r="E2334" t="str">
        <f t="shared" si="432"/>
        <v>161061273722500206</v>
      </c>
      <c r="F2334" t="s">
        <v>94</v>
      </c>
      <c r="G2334" t="s">
        <v>95</v>
      </c>
      <c r="H2334">
        <v>1610612746</v>
      </c>
      <c r="I2334" s="4" t="str">
        <f t="shared" si="433"/>
        <v>161061274622500206</v>
      </c>
      <c r="J2334">
        <v>0</v>
      </c>
      <c r="K2334">
        <v>1</v>
      </c>
      <c r="L2334">
        <v>105</v>
      </c>
      <c r="M2334">
        <v>102</v>
      </c>
      <c r="N2334">
        <v>30</v>
      </c>
      <c r="O2334">
        <v>8</v>
      </c>
      <c r="P2334">
        <v>7</v>
      </c>
      <c r="Q2334" s="2">
        <f t="shared" si="434"/>
        <v>0.56573275862068972</v>
      </c>
      <c r="R2334" s="3">
        <f t="shared" si="435"/>
        <v>74.8</v>
      </c>
      <c r="S2334" s="3">
        <f t="shared" si="436"/>
        <v>71</v>
      </c>
      <c r="T2334" s="3">
        <f t="shared" si="437"/>
        <v>140.37433155080214</v>
      </c>
      <c r="U2334" s="3">
        <f t="shared" si="438"/>
        <v>143.66197183098592</v>
      </c>
      <c r="V2334" s="3">
        <f t="shared" si="439"/>
        <v>-3.2876402801837799</v>
      </c>
      <c r="W2334" s="2">
        <f t="shared" si="440"/>
        <v>2.7272727272727271</v>
      </c>
      <c r="X2334">
        <v>84</v>
      </c>
      <c r="Y2334">
        <v>38</v>
      </c>
      <c r="Z2334" s="2">
        <v>0.45200000000000001</v>
      </c>
      <c r="AA2334">
        <v>34</v>
      </c>
      <c r="AB2334">
        <v>13</v>
      </c>
      <c r="AC2334">
        <f t="shared" si="441"/>
        <v>39</v>
      </c>
      <c r="AD2334" s="2">
        <v>0.38200000000000001</v>
      </c>
      <c r="AE2334">
        <v>20</v>
      </c>
      <c r="AF2334">
        <v>16</v>
      </c>
      <c r="AG2334" s="2">
        <v>0.8</v>
      </c>
      <c r="AH2334">
        <v>34</v>
      </c>
      <c r="AI2334">
        <v>7</v>
      </c>
      <c r="AJ2334">
        <v>41</v>
      </c>
      <c r="AK2334">
        <v>22</v>
      </c>
      <c r="AL2334">
        <v>11</v>
      </c>
      <c r="AM2334">
        <v>3</v>
      </c>
      <c r="AN2334">
        <v>240</v>
      </c>
      <c r="AO2334">
        <v>19</v>
      </c>
      <c r="AP2334">
        <v>33</v>
      </c>
      <c r="AQ2334">
        <v>27</v>
      </c>
      <c r="AR2334">
        <v>26</v>
      </c>
      <c r="AS2334">
        <v>10</v>
      </c>
      <c r="AT2334">
        <v>20</v>
      </c>
      <c r="AU2334">
        <v>20</v>
      </c>
      <c r="AV2334">
        <v>44</v>
      </c>
      <c r="AW2334">
        <f t="shared" si="442"/>
        <v>6</v>
      </c>
      <c r="AX2334">
        <f t="shared" si="443"/>
        <v>50</v>
      </c>
      <c r="AY2334" t="s">
        <v>102</v>
      </c>
      <c r="AZ2334" s="1">
        <v>45971.9375</v>
      </c>
      <c r="BA2334" s="1">
        <v>45971</v>
      </c>
      <c r="BB2334">
        <v>11</v>
      </c>
      <c r="BC2334" t="s">
        <v>124</v>
      </c>
      <c r="BD2334">
        <v>2025</v>
      </c>
    </row>
    <row r="2335" spans="1:56" x14ac:dyDescent="0.25">
      <c r="A2335">
        <v>22500206</v>
      </c>
      <c r="B2335" t="s">
        <v>94</v>
      </c>
      <c r="C2335" t="s">
        <v>95</v>
      </c>
      <c r="D2335">
        <v>1610612746</v>
      </c>
      <c r="E2335" t="str">
        <f t="shared" si="432"/>
        <v>161061274622500206</v>
      </c>
      <c r="F2335" t="s">
        <v>83</v>
      </c>
      <c r="G2335" t="s">
        <v>84</v>
      </c>
      <c r="H2335">
        <v>1610612737</v>
      </c>
      <c r="I2335" s="4" t="str">
        <f t="shared" si="433"/>
        <v>161061273722500206</v>
      </c>
      <c r="J2335">
        <v>1</v>
      </c>
      <c r="K2335">
        <v>0</v>
      </c>
      <c r="L2335">
        <v>102</v>
      </c>
      <c r="M2335">
        <v>105</v>
      </c>
      <c r="N2335">
        <v>19</v>
      </c>
      <c r="O2335">
        <v>9</v>
      </c>
      <c r="P2335">
        <v>7</v>
      </c>
      <c r="Q2335" s="2">
        <f t="shared" si="434"/>
        <v>0.54838709677419351</v>
      </c>
      <c r="R2335" s="3">
        <f t="shared" si="435"/>
        <v>71</v>
      </c>
      <c r="S2335" s="3">
        <f t="shared" si="436"/>
        <v>74.8</v>
      </c>
      <c r="T2335" s="3">
        <f t="shared" si="437"/>
        <v>143.66197183098592</v>
      </c>
      <c r="U2335" s="3">
        <f t="shared" si="438"/>
        <v>140.37433155080214</v>
      </c>
      <c r="V2335" s="3">
        <f t="shared" si="439"/>
        <v>3.2876402801837799</v>
      </c>
      <c r="W2335" s="2">
        <f t="shared" si="440"/>
        <v>1.7272727272727273</v>
      </c>
      <c r="X2335">
        <v>82</v>
      </c>
      <c r="Y2335">
        <v>36</v>
      </c>
      <c r="Z2335" s="2">
        <v>0.439</v>
      </c>
      <c r="AA2335">
        <v>38</v>
      </c>
      <c r="AB2335">
        <v>12</v>
      </c>
      <c r="AC2335">
        <f t="shared" si="441"/>
        <v>36</v>
      </c>
      <c r="AD2335" s="2">
        <v>0.316</v>
      </c>
      <c r="AE2335">
        <v>25</v>
      </c>
      <c r="AF2335">
        <v>18</v>
      </c>
      <c r="AG2335" s="2">
        <v>0.72</v>
      </c>
      <c r="AH2335">
        <v>31</v>
      </c>
      <c r="AI2335">
        <v>11</v>
      </c>
      <c r="AJ2335">
        <v>42</v>
      </c>
      <c r="AK2335">
        <v>14</v>
      </c>
      <c r="AL2335">
        <v>11</v>
      </c>
      <c r="AM2335">
        <v>-3</v>
      </c>
      <c r="AN2335">
        <v>240</v>
      </c>
      <c r="AO2335">
        <v>29</v>
      </c>
      <c r="AP2335">
        <v>23</v>
      </c>
      <c r="AQ2335">
        <v>24</v>
      </c>
      <c r="AR2335">
        <v>26</v>
      </c>
      <c r="AS2335">
        <v>17</v>
      </c>
      <c r="AT2335">
        <v>4</v>
      </c>
      <c r="AU2335">
        <v>19</v>
      </c>
      <c r="AV2335">
        <v>42</v>
      </c>
      <c r="AW2335">
        <f t="shared" si="442"/>
        <v>6</v>
      </c>
      <c r="AX2335">
        <f t="shared" si="443"/>
        <v>48</v>
      </c>
      <c r="AY2335" t="s">
        <v>102</v>
      </c>
      <c r="AZ2335" s="1">
        <v>45971.9375</v>
      </c>
      <c r="BA2335" s="1">
        <v>45971</v>
      </c>
      <c r="BB2335">
        <v>11</v>
      </c>
      <c r="BC2335" t="s">
        <v>124</v>
      </c>
      <c r="BD2335">
        <v>2025</v>
      </c>
    </row>
    <row r="2336" spans="1:56" x14ac:dyDescent="0.25">
      <c r="A2336">
        <v>22500204</v>
      </c>
      <c r="B2336" t="s">
        <v>105</v>
      </c>
      <c r="C2336" t="s">
        <v>106</v>
      </c>
      <c r="D2336">
        <v>1610612740</v>
      </c>
      <c r="E2336" t="str">
        <f t="shared" si="432"/>
        <v>161061274022500204</v>
      </c>
      <c r="F2336" t="s">
        <v>87</v>
      </c>
      <c r="G2336" t="s">
        <v>88</v>
      </c>
      <c r="H2336">
        <v>1610612756</v>
      </c>
      <c r="I2336" s="4" t="str">
        <f t="shared" si="433"/>
        <v>161061275622500204</v>
      </c>
      <c r="J2336">
        <v>0</v>
      </c>
      <c r="K2336">
        <v>0</v>
      </c>
      <c r="L2336">
        <v>98</v>
      </c>
      <c r="M2336">
        <v>121</v>
      </c>
      <c r="N2336">
        <v>18</v>
      </c>
      <c r="O2336">
        <v>3</v>
      </c>
      <c r="P2336">
        <v>12</v>
      </c>
      <c r="Q2336" s="2">
        <f t="shared" si="434"/>
        <v>0.51884794578568405</v>
      </c>
      <c r="R2336" s="3">
        <f t="shared" si="435"/>
        <v>60.44</v>
      </c>
      <c r="S2336" s="3">
        <f t="shared" si="436"/>
        <v>63.64</v>
      </c>
      <c r="T2336" s="3">
        <f t="shared" si="437"/>
        <v>162.14427531436135</v>
      </c>
      <c r="U2336" s="3">
        <f t="shared" si="438"/>
        <v>190.13199245757386</v>
      </c>
      <c r="V2336" s="3">
        <f t="shared" si="439"/>
        <v>-27.987717143212507</v>
      </c>
      <c r="W2336" s="2">
        <f t="shared" si="440"/>
        <v>0.94736842105263153</v>
      </c>
      <c r="X2336">
        <v>83</v>
      </c>
      <c r="Y2336">
        <v>34</v>
      </c>
      <c r="Z2336" s="2">
        <v>0.41</v>
      </c>
      <c r="AA2336">
        <v>32</v>
      </c>
      <c r="AB2336">
        <v>10</v>
      </c>
      <c r="AC2336">
        <f t="shared" si="441"/>
        <v>30</v>
      </c>
      <c r="AD2336" s="2">
        <v>0.313</v>
      </c>
      <c r="AE2336">
        <v>26</v>
      </c>
      <c r="AF2336">
        <v>20</v>
      </c>
      <c r="AG2336" s="2">
        <v>0.76900000000000002</v>
      </c>
      <c r="AH2336">
        <v>25</v>
      </c>
      <c r="AI2336">
        <v>15</v>
      </c>
      <c r="AJ2336">
        <v>40</v>
      </c>
      <c r="AK2336">
        <v>23</v>
      </c>
      <c r="AL2336">
        <v>19</v>
      </c>
      <c r="AM2336">
        <v>-23</v>
      </c>
      <c r="AN2336">
        <v>240</v>
      </c>
      <c r="AO2336">
        <v>22</v>
      </c>
      <c r="AP2336">
        <v>19</v>
      </c>
      <c r="AQ2336">
        <v>31</v>
      </c>
      <c r="AR2336">
        <v>26</v>
      </c>
      <c r="AS2336">
        <v>4</v>
      </c>
      <c r="AT2336">
        <v>18</v>
      </c>
      <c r="AU2336">
        <v>16</v>
      </c>
      <c r="AV2336">
        <v>48</v>
      </c>
      <c r="AW2336">
        <f t="shared" si="442"/>
        <v>0</v>
      </c>
      <c r="AX2336">
        <f t="shared" si="443"/>
        <v>48</v>
      </c>
      <c r="AY2336" t="s">
        <v>102</v>
      </c>
      <c r="AZ2336" s="1">
        <v>45971.875</v>
      </c>
      <c r="BA2336" s="1">
        <v>45971</v>
      </c>
      <c r="BB2336">
        <v>11</v>
      </c>
      <c r="BC2336" t="s">
        <v>124</v>
      </c>
      <c r="BD2336">
        <v>2025</v>
      </c>
    </row>
    <row r="2337" spans="1:56" x14ac:dyDescent="0.25">
      <c r="A2337">
        <v>22500204</v>
      </c>
      <c r="B2337" t="s">
        <v>87</v>
      </c>
      <c r="C2337" t="s">
        <v>88</v>
      </c>
      <c r="D2337">
        <v>1610612756</v>
      </c>
      <c r="E2337" t="str">
        <f t="shared" si="432"/>
        <v>161061275622500204</v>
      </c>
      <c r="F2337" t="s">
        <v>105</v>
      </c>
      <c r="G2337" t="s">
        <v>106</v>
      </c>
      <c r="H2337">
        <v>1610612740</v>
      </c>
      <c r="I2337" s="4" t="str">
        <f t="shared" si="433"/>
        <v>161061274022500204</v>
      </c>
      <c r="J2337">
        <v>1</v>
      </c>
      <c r="K2337">
        <v>1</v>
      </c>
      <c r="L2337">
        <v>121</v>
      </c>
      <c r="M2337">
        <v>98</v>
      </c>
      <c r="N2337">
        <v>29</v>
      </c>
      <c r="O2337">
        <v>7</v>
      </c>
      <c r="P2337">
        <v>12</v>
      </c>
      <c r="Q2337" s="2">
        <f t="shared" si="434"/>
        <v>0.66019205587079877</v>
      </c>
      <c r="R2337" s="3">
        <f t="shared" si="435"/>
        <v>63.64</v>
      </c>
      <c r="S2337" s="3">
        <f t="shared" si="436"/>
        <v>60.44</v>
      </c>
      <c r="T2337" s="3">
        <f t="shared" si="437"/>
        <v>190.13199245757386</v>
      </c>
      <c r="U2337" s="3">
        <f t="shared" si="438"/>
        <v>162.14427531436135</v>
      </c>
      <c r="V2337" s="3">
        <f t="shared" si="439"/>
        <v>27.987717143212507</v>
      </c>
      <c r="W2337" s="2">
        <f t="shared" si="440"/>
        <v>1.6111111111111112</v>
      </c>
      <c r="X2337">
        <v>78</v>
      </c>
      <c r="Y2337">
        <v>39</v>
      </c>
      <c r="Z2337" s="2">
        <v>0.5</v>
      </c>
      <c r="AA2337">
        <v>43</v>
      </c>
      <c r="AB2337">
        <v>19</v>
      </c>
      <c r="AC2337">
        <f t="shared" si="441"/>
        <v>57</v>
      </c>
      <c r="AD2337" s="2">
        <v>0.442</v>
      </c>
      <c r="AE2337">
        <v>31</v>
      </c>
      <c r="AF2337">
        <v>24</v>
      </c>
      <c r="AG2337" s="2">
        <v>0.77400000000000002</v>
      </c>
      <c r="AH2337">
        <v>33</v>
      </c>
      <c r="AI2337">
        <v>10</v>
      </c>
      <c r="AJ2337">
        <v>43</v>
      </c>
      <c r="AK2337">
        <v>18</v>
      </c>
      <c r="AL2337">
        <v>18</v>
      </c>
      <c r="AM2337">
        <v>23</v>
      </c>
      <c r="AN2337">
        <v>240</v>
      </c>
      <c r="AO2337">
        <v>29</v>
      </c>
      <c r="AP2337">
        <v>35</v>
      </c>
      <c r="AQ2337">
        <v>32</v>
      </c>
      <c r="AR2337">
        <v>25</v>
      </c>
      <c r="AS2337">
        <v>32</v>
      </c>
      <c r="AT2337">
        <v>9</v>
      </c>
      <c r="AU2337">
        <v>29</v>
      </c>
      <c r="AV2337">
        <v>32</v>
      </c>
      <c r="AW2337">
        <f t="shared" si="442"/>
        <v>8</v>
      </c>
      <c r="AX2337">
        <f t="shared" si="443"/>
        <v>40</v>
      </c>
      <c r="AY2337" t="s">
        <v>102</v>
      </c>
      <c r="AZ2337" s="1">
        <v>45971.875</v>
      </c>
      <c r="BA2337" s="1">
        <v>45971</v>
      </c>
      <c r="BB2337">
        <v>11</v>
      </c>
      <c r="BC2337" t="s">
        <v>124</v>
      </c>
      <c r="BD2337">
        <v>2025</v>
      </c>
    </row>
    <row r="2338" spans="1:56" x14ac:dyDescent="0.25">
      <c r="A2338">
        <v>22500205</v>
      </c>
      <c r="B2338" t="s">
        <v>66</v>
      </c>
      <c r="C2338" t="s">
        <v>67</v>
      </c>
      <c r="D2338">
        <v>1610612750</v>
      </c>
      <c r="E2338" t="str">
        <f t="shared" si="432"/>
        <v>161061275022500205</v>
      </c>
      <c r="F2338" t="s">
        <v>107</v>
      </c>
      <c r="G2338" t="s">
        <v>108</v>
      </c>
      <c r="H2338">
        <v>1610612762</v>
      </c>
      <c r="I2338" s="4" t="str">
        <f t="shared" si="433"/>
        <v>161061276222500205</v>
      </c>
      <c r="J2338">
        <v>0</v>
      </c>
      <c r="K2338">
        <v>1</v>
      </c>
      <c r="L2338">
        <v>120</v>
      </c>
      <c r="M2338">
        <v>113</v>
      </c>
      <c r="N2338">
        <v>25</v>
      </c>
      <c r="O2338">
        <v>5</v>
      </c>
      <c r="P2338">
        <v>8</v>
      </c>
      <c r="Q2338" s="2">
        <f t="shared" si="434"/>
        <v>0.59218318199763131</v>
      </c>
      <c r="R2338" s="3">
        <f t="shared" si="435"/>
        <v>84.32</v>
      </c>
      <c r="S2338" s="3">
        <f t="shared" si="436"/>
        <v>74.56</v>
      </c>
      <c r="T2338" s="3">
        <f t="shared" si="437"/>
        <v>142.31499051233399</v>
      </c>
      <c r="U2338" s="3">
        <f t="shared" si="438"/>
        <v>151.55579399141629</v>
      </c>
      <c r="V2338" s="3">
        <f t="shared" si="439"/>
        <v>-9.2408034790823024</v>
      </c>
      <c r="W2338" s="2">
        <f t="shared" si="440"/>
        <v>2.5</v>
      </c>
      <c r="X2338">
        <v>89</v>
      </c>
      <c r="Y2338">
        <v>42</v>
      </c>
      <c r="Z2338" s="2">
        <v>0.47199999999999998</v>
      </c>
      <c r="AA2338">
        <v>33</v>
      </c>
      <c r="AB2338">
        <v>10</v>
      </c>
      <c r="AC2338">
        <f t="shared" si="441"/>
        <v>30</v>
      </c>
      <c r="AD2338" s="2">
        <v>0.30299999999999999</v>
      </c>
      <c r="AE2338">
        <v>28</v>
      </c>
      <c r="AF2338">
        <v>26</v>
      </c>
      <c r="AG2338" s="2">
        <v>0.92900000000000005</v>
      </c>
      <c r="AH2338">
        <v>35</v>
      </c>
      <c r="AI2338">
        <v>7</v>
      </c>
      <c r="AJ2338">
        <v>42</v>
      </c>
      <c r="AK2338">
        <v>21</v>
      </c>
      <c r="AL2338">
        <v>10</v>
      </c>
      <c r="AM2338">
        <v>7</v>
      </c>
      <c r="AN2338">
        <v>240</v>
      </c>
      <c r="AO2338">
        <v>26</v>
      </c>
      <c r="AP2338">
        <v>27</v>
      </c>
      <c r="AQ2338">
        <v>40</v>
      </c>
      <c r="AR2338">
        <v>27</v>
      </c>
      <c r="AS2338">
        <v>22</v>
      </c>
      <c r="AT2338">
        <v>13</v>
      </c>
      <c r="AU2338">
        <v>16</v>
      </c>
      <c r="AV2338">
        <v>54</v>
      </c>
      <c r="AW2338">
        <f t="shared" si="442"/>
        <v>10</v>
      </c>
      <c r="AX2338">
        <f t="shared" si="443"/>
        <v>64</v>
      </c>
      <c r="AY2338" t="s">
        <v>102</v>
      </c>
      <c r="AZ2338" s="1">
        <v>45971.875</v>
      </c>
      <c r="BA2338" s="1">
        <v>45971</v>
      </c>
      <c r="BB2338">
        <v>11</v>
      </c>
      <c r="BC2338" t="s">
        <v>124</v>
      </c>
      <c r="BD2338">
        <v>2025</v>
      </c>
    </row>
    <row r="2339" spans="1:56" x14ac:dyDescent="0.25">
      <c r="A2339">
        <v>22500205</v>
      </c>
      <c r="B2339" t="s">
        <v>107</v>
      </c>
      <c r="C2339" t="s">
        <v>108</v>
      </c>
      <c r="D2339">
        <v>1610612762</v>
      </c>
      <c r="E2339" t="str">
        <f t="shared" si="432"/>
        <v>161061276222500205</v>
      </c>
      <c r="F2339" t="s">
        <v>66</v>
      </c>
      <c r="G2339" t="s">
        <v>67</v>
      </c>
      <c r="H2339">
        <v>1610612750</v>
      </c>
      <c r="I2339" s="4" t="str">
        <f t="shared" si="433"/>
        <v>161061275022500205</v>
      </c>
      <c r="J2339">
        <v>1</v>
      </c>
      <c r="K2339">
        <v>0</v>
      </c>
      <c r="L2339">
        <v>113</v>
      </c>
      <c r="M2339">
        <v>120</v>
      </c>
      <c r="N2339">
        <v>30</v>
      </c>
      <c r="O2339">
        <v>5</v>
      </c>
      <c r="P2339">
        <v>5</v>
      </c>
      <c r="Q2339" s="2">
        <f t="shared" si="434"/>
        <v>0.53524062144751794</v>
      </c>
      <c r="R2339" s="3">
        <f t="shared" si="435"/>
        <v>74.56</v>
      </c>
      <c r="S2339" s="3">
        <f t="shared" si="436"/>
        <v>84.32</v>
      </c>
      <c r="T2339" s="3">
        <f t="shared" si="437"/>
        <v>151.55579399141629</v>
      </c>
      <c r="U2339" s="3">
        <f t="shared" si="438"/>
        <v>142.31499051233399</v>
      </c>
      <c r="V2339" s="3">
        <f t="shared" si="439"/>
        <v>9.2408034790823024</v>
      </c>
      <c r="W2339" s="2">
        <f t="shared" si="440"/>
        <v>2</v>
      </c>
      <c r="X2339">
        <v>95</v>
      </c>
      <c r="Y2339">
        <v>38</v>
      </c>
      <c r="Z2339" s="2">
        <v>0.4</v>
      </c>
      <c r="AA2339">
        <v>52</v>
      </c>
      <c r="AB2339">
        <v>17</v>
      </c>
      <c r="AC2339">
        <f t="shared" si="441"/>
        <v>51</v>
      </c>
      <c r="AD2339" s="2">
        <v>0.32700000000000001</v>
      </c>
      <c r="AE2339">
        <v>24</v>
      </c>
      <c r="AF2339">
        <v>20</v>
      </c>
      <c r="AG2339" s="2">
        <v>0.83299999999999996</v>
      </c>
      <c r="AH2339">
        <v>34</v>
      </c>
      <c r="AI2339">
        <v>16</v>
      </c>
      <c r="AJ2339">
        <v>50</v>
      </c>
      <c r="AK2339">
        <v>24</v>
      </c>
      <c r="AL2339">
        <v>15</v>
      </c>
      <c r="AM2339">
        <v>-7</v>
      </c>
      <c r="AN2339">
        <v>240</v>
      </c>
      <c r="AO2339">
        <v>30</v>
      </c>
      <c r="AP2339">
        <v>25</v>
      </c>
      <c r="AQ2339">
        <v>25</v>
      </c>
      <c r="AR2339">
        <v>33</v>
      </c>
      <c r="AS2339">
        <v>9</v>
      </c>
      <c r="AT2339">
        <v>14</v>
      </c>
      <c r="AU2339">
        <v>12</v>
      </c>
      <c r="AV2339">
        <v>36</v>
      </c>
      <c r="AW2339">
        <f t="shared" si="442"/>
        <v>6</v>
      </c>
      <c r="AX2339">
        <f t="shared" si="443"/>
        <v>42</v>
      </c>
      <c r="AY2339" t="s">
        <v>102</v>
      </c>
      <c r="AZ2339" s="1">
        <v>45971.875</v>
      </c>
      <c r="BA2339" s="1">
        <v>45971</v>
      </c>
      <c r="BB2339">
        <v>11</v>
      </c>
      <c r="BC2339" t="s">
        <v>124</v>
      </c>
      <c r="BD2339">
        <v>2025</v>
      </c>
    </row>
    <row r="2340" spans="1:56" x14ac:dyDescent="0.25">
      <c r="A2340">
        <v>22500203</v>
      </c>
      <c r="B2340" t="s">
        <v>98</v>
      </c>
      <c r="C2340" t="s">
        <v>99</v>
      </c>
      <c r="D2340">
        <v>1610612742</v>
      </c>
      <c r="E2340" t="str">
        <f t="shared" si="432"/>
        <v>161061274222500203</v>
      </c>
      <c r="F2340" t="s">
        <v>115</v>
      </c>
      <c r="G2340" t="s">
        <v>116</v>
      </c>
      <c r="H2340">
        <v>1610612749</v>
      </c>
      <c r="I2340" s="4" t="str">
        <f t="shared" si="433"/>
        <v>161061274922500203</v>
      </c>
      <c r="J2340">
        <v>1</v>
      </c>
      <c r="K2340">
        <v>0</v>
      </c>
      <c r="L2340">
        <v>114</v>
      </c>
      <c r="M2340">
        <v>116</v>
      </c>
      <c r="N2340">
        <v>25</v>
      </c>
      <c r="O2340">
        <v>8</v>
      </c>
      <c r="P2340">
        <v>8</v>
      </c>
      <c r="Q2340" s="2">
        <f t="shared" si="434"/>
        <v>0.53251121076233188</v>
      </c>
      <c r="R2340" s="3">
        <f t="shared" si="435"/>
        <v>77.039999999999992</v>
      </c>
      <c r="S2340" s="3">
        <f t="shared" si="436"/>
        <v>81</v>
      </c>
      <c r="T2340" s="3">
        <f t="shared" si="437"/>
        <v>147.97507788161994</v>
      </c>
      <c r="U2340" s="3">
        <f t="shared" si="438"/>
        <v>143.20987654320987</v>
      </c>
      <c r="V2340" s="3">
        <f t="shared" si="439"/>
        <v>4.7652013384100655</v>
      </c>
      <c r="W2340" s="2">
        <f t="shared" si="440"/>
        <v>1.7857142857142858</v>
      </c>
      <c r="X2340">
        <v>89</v>
      </c>
      <c r="Y2340">
        <v>37</v>
      </c>
      <c r="Z2340" s="2">
        <v>0.41599999999999998</v>
      </c>
      <c r="AA2340">
        <v>39</v>
      </c>
      <c r="AB2340">
        <v>9</v>
      </c>
      <c r="AC2340">
        <f t="shared" si="441"/>
        <v>27</v>
      </c>
      <c r="AD2340" s="2">
        <v>0.23100000000000001</v>
      </c>
      <c r="AE2340">
        <v>41</v>
      </c>
      <c r="AF2340">
        <v>31</v>
      </c>
      <c r="AG2340" s="2">
        <v>0.75600000000000001</v>
      </c>
      <c r="AH2340">
        <v>36</v>
      </c>
      <c r="AI2340">
        <v>16</v>
      </c>
      <c r="AJ2340">
        <v>52</v>
      </c>
      <c r="AK2340">
        <v>22</v>
      </c>
      <c r="AL2340">
        <v>14</v>
      </c>
      <c r="AM2340">
        <v>-2</v>
      </c>
      <c r="AN2340">
        <v>240</v>
      </c>
      <c r="AO2340">
        <v>31</v>
      </c>
      <c r="AP2340">
        <v>26</v>
      </c>
      <c r="AQ2340">
        <v>31</v>
      </c>
      <c r="AR2340">
        <v>26</v>
      </c>
      <c r="AS2340">
        <v>13</v>
      </c>
      <c r="AT2340">
        <v>31</v>
      </c>
      <c r="AU2340">
        <v>26</v>
      </c>
      <c r="AV2340">
        <v>52</v>
      </c>
      <c r="AW2340">
        <f t="shared" si="442"/>
        <v>4</v>
      </c>
      <c r="AX2340">
        <f t="shared" si="443"/>
        <v>56</v>
      </c>
      <c r="AY2340" t="s">
        <v>102</v>
      </c>
      <c r="AZ2340" s="1">
        <v>45971.854166666664</v>
      </c>
      <c r="BA2340" s="1">
        <v>45971</v>
      </c>
      <c r="BB2340">
        <v>11</v>
      </c>
      <c r="BC2340" t="s">
        <v>124</v>
      </c>
      <c r="BD2340">
        <v>2025</v>
      </c>
    </row>
    <row r="2341" spans="1:56" x14ac:dyDescent="0.25">
      <c r="A2341">
        <v>22500203</v>
      </c>
      <c r="B2341" t="s">
        <v>115</v>
      </c>
      <c r="C2341" t="s">
        <v>116</v>
      </c>
      <c r="D2341">
        <v>1610612749</v>
      </c>
      <c r="E2341" t="str">
        <f t="shared" si="432"/>
        <v>161061274922500203</v>
      </c>
      <c r="F2341" t="s">
        <v>98</v>
      </c>
      <c r="G2341" t="s">
        <v>99</v>
      </c>
      <c r="H2341">
        <v>1610612742</v>
      </c>
      <c r="I2341" s="4" t="str">
        <f t="shared" si="433"/>
        <v>161061274222500203</v>
      </c>
      <c r="J2341">
        <v>0</v>
      </c>
      <c r="K2341">
        <v>1</v>
      </c>
      <c r="L2341">
        <v>116</v>
      </c>
      <c r="M2341">
        <v>114</v>
      </c>
      <c r="N2341">
        <v>24</v>
      </c>
      <c r="O2341">
        <v>6</v>
      </c>
      <c r="P2341">
        <v>9</v>
      </c>
      <c r="Q2341" s="2">
        <f t="shared" si="434"/>
        <v>0.56862745098039214</v>
      </c>
      <c r="R2341" s="3">
        <f t="shared" si="435"/>
        <v>81</v>
      </c>
      <c r="S2341" s="3">
        <f t="shared" si="436"/>
        <v>77.039999999999992</v>
      </c>
      <c r="T2341" s="3">
        <f t="shared" si="437"/>
        <v>143.20987654320987</v>
      </c>
      <c r="U2341" s="3">
        <f t="shared" si="438"/>
        <v>147.97507788161994</v>
      </c>
      <c r="V2341" s="3">
        <f t="shared" si="439"/>
        <v>-4.7652013384100655</v>
      </c>
      <c r="W2341" s="2">
        <f t="shared" si="440"/>
        <v>1.8461538461538463</v>
      </c>
      <c r="X2341">
        <v>91</v>
      </c>
      <c r="Y2341">
        <v>41</v>
      </c>
      <c r="Z2341" s="2">
        <v>0.45100000000000001</v>
      </c>
      <c r="AA2341">
        <v>36</v>
      </c>
      <c r="AB2341">
        <v>14</v>
      </c>
      <c r="AC2341">
        <f t="shared" si="441"/>
        <v>42</v>
      </c>
      <c r="AD2341" s="2">
        <v>0.38900000000000001</v>
      </c>
      <c r="AE2341">
        <v>25</v>
      </c>
      <c r="AF2341">
        <v>20</v>
      </c>
      <c r="AG2341" s="2">
        <v>0.8</v>
      </c>
      <c r="AH2341">
        <v>36</v>
      </c>
      <c r="AI2341">
        <v>8</v>
      </c>
      <c r="AJ2341">
        <v>44</v>
      </c>
      <c r="AK2341">
        <v>26</v>
      </c>
      <c r="AL2341">
        <v>13</v>
      </c>
      <c r="AM2341">
        <v>2</v>
      </c>
      <c r="AN2341">
        <v>240</v>
      </c>
      <c r="AO2341">
        <v>27</v>
      </c>
      <c r="AP2341">
        <v>26</v>
      </c>
      <c r="AQ2341">
        <v>26</v>
      </c>
      <c r="AR2341">
        <v>37</v>
      </c>
      <c r="AS2341">
        <v>9</v>
      </c>
      <c r="AT2341">
        <v>6</v>
      </c>
      <c r="AU2341">
        <v>23</v>
      </c>
      <c r="AV2341">
        <v>52</v>
      </c>
      <c r="AW2341">
        <f t="shared" si="442"/>
        <v>2</v>
      </c>
      <c r="AX2341">
        <f t="shared" si="443"/>
        <v>54</v>
      </c>
      <c r="AY2341" t="s">
        <v>102</v>
      </c>
      <c r="AZ2341" s="1">
        <v>45971.854166666664</v>
      </c>
      <c r="BA2341" s="1">
        <v>45971</v>
      </c>
      <c r="BB2341">
        <v>11</v>
      </c>
      <c r="BC2341" t="s">
        <v>124</v>
      </c>
      <c r="BD2341">
        <v>2025</v>
      </c>
    </row>
    <row r="2342" spans="1:56" x14ac:dyDescent="0.25">
      <c r="A2342">
        <v>22500202</v>
      </c>
      <c r="B2342" t="s">
        <v>100</v>
      </c>
      <c r="C2342" t="s">
        <v>101</v>
      </c>
      <c r="D2342">
        <v>1610612741</v>
      </c>
      <c r="E2342" t="str">
        <f t="shared" si="432"/>
        <v>161061274122500202</v>
      </c>
      <c r="F2342" t="s">
        <v>53</v>
      </c>
      <c r="G2342" t="s">
        <v>54</v>
      </c>
      <c r="H2342">
        <v>1610612759</v>
      </c>
      <c r="I2342" s="4" t="str">
        <f t="shared" si="433"/>
        <v>161061275922500202</v>
      </c>
      <c r="J2342">
        <v>1</v>
      </c>
      <c r="K2342">
        <v>0</v>
      </c>
      <c r="L2342">
        <v>117</v>
      </c>
      <c r="M2342">
        <v>121</v>
      </c>
      <c r="N2342">
        <v>29</v>
      </c>
      <c r="O2342">
        <v>4</v>
      </c>
      <c r="P2342">
        <v>10</v>
      </c>
      <c r="Q2342" s="2">
        <f t="shared" si="434"/>
        <v>0.56730023273855701</v>
      </c>
      <c r="R2342" s="3">
        <f t="shared" si="435"/>
        <v>80.12</v>
      </c>
      <c r="S2342" s="3">
        <f t="shared" si="436"/>
        <v>73.88</v>
      </c>
      <c r="T2342" s="3">
        <f t="shared" si="437"/>
        <v>146.03095356964553</v>
      </c>
      <c r="U2342" s="3">
        <f t="shared" si="438"/>
        <v>163.77910124526261</v>
      </c>
      <c r="V2342" s="3">
        <f t="shared" si="439"/>
        <v>-17.748147675617076</v>
      </c>
      <c r="W2342" s="2">
        <f t="shared" si="440"/>
        <v>2.4166666666666665</v>
      </c>
      <c r="X2342">
        <v>93</v>
      </c>
      <c r="Y2342">
        <v>41</v>
      </c>
      <c r="Z2342" s="2">
        <v>0.441</v>
      </c>
      <c r="AA2342">
        <v>38</v>
      </c>
      <c r="AB2342">
        <v>16</v>
      </c>
      <c r="AC2342">
        <f t="shared" si="441"/>
        <v>48</v>
      </c>
      <c r="AD2342" s="2">
        <v>0.42099999999999999</v>
      </c>
      <c r="AE2342">
        <v>23</v>
      </c>
      <c r="AF2342">
        <v>19</v>
      </c>
      <c r="AG2342" s="2">
        <v>0.82599999999999996</v>
      </c>
      <c r="AH2342">
        <v>34</v>
      </c>
      <c r="AI2342">
        <v>11</v>
      </c>
      <c r="AJ2342">
        <v>45</v>
      </c>
      <c r="AK2342">
        <v>20</v>
      </c>
      <c r="AL2342">
        <v>12</v>
      </c>
      <c r="AM2342">
        <v>-4</v>
      </c>
      <c r="AN2342">
        <v>240</v>
      </c>
      <c r="AO2342">
        <v>26</v>
      </c>
      <c r="AP2342">
        <v>38</v>
      </c>
      <c r="AQ2342">
        <v>34</v>
      </c>
      <c r="AR2342">
        <v>19</v>
      </c>
      <c r="AS2342">
        <v>13</v>
      </c>
      <c r="AT2342">
        <v>14</v>
      </c>
      <c r="AU2342">
        <v>9</v>
      </c>
      <c r="AV2342">
        <v>44</v>
      </c>
      <c r="AW2342">
        <f t="shared" si="442"/>
        <v>6</v>
      </c>
      <c r="AX2342">
        <f t="shared" si="443"/>
        <v>50</v>
      </c>
      <c r="AY2342" t="s">
        <v>102</v>
      </c>
      <c r="AZ2342" s="1">
        <v>45971.833333333336</v>
      </c>
      <c r="BA2342" s="1">
        <v>45971</v>
      </c>
      <c r="BB2342">
        <v>11</v>
      </c>
      <c r="BC2342" t="s">
        <v>124</v>
      </c>
      <c r="BD2342">
        <v>2025</v>
      </c>
    </row>
    <row r="2343" spans="1:56" x14ac:dyDescent="0.25">
      <c r="A2343">
        <v>22500202</v>
      </c>
      <c r="B2343" t="s">
        <v>53</v>
      </c>
      <c r="C2343" t="s">
        <v>54</v>
      </c>
      <c r="D2343">
        <v>1610612759</v>
      </c>
      <c r="E2343" t="str">
        <f t="shared" si="432"/>
        <v>161061275922500202</v>
      </c>
      <c r="F2343" t="s">
        <v>100</v>
      </c>
      <c r="G2343" t="s">
        <v>101</v>
      </c>
      <c r="H2343">
        <v>1610612741</v>
      </c>
      <c r="I2343" s="4" t="str">
        <f t="shared" si="433"/>
        <v>161061274122500202</v>
      </c>
      <c r="J2343">
        <v>0</v>
      </c>
      <c r="K2343">
        <v>1</v>
      </c>
      <c r="L2343">
        <v>121</v>
      </c>
      <c r="M2343">
        <v>117</v>
      </c>
      <c r="N2343">
        <v>30</v>
      </c>
      <c r="O2343">
        <v>7</v>
      </c>
      <c r="P2343">
        <v>10</v>
      </c>
      <c r="Q2343" s="2">
        <f t="shared" si="434"/>
        <v>0.61810380057212921</v>
      </c>
      <c r="R2343" s="3">
        <f t="shared" si="435"/>
        <v>73.88</v>
      </c>
      <c r="S2343" s="3">
        <f t="shared" si="436"/>
        <v>80.12</v>
      </c>
      <c r="T2343" s="3">
        <f t="shared" si="437"/>
        <v>163.77910124526261</v>
      </c>
      <c r="U2343" s="3">
        <f t="shared" si="438"/>
        <v>146.03095356964553</v>
      </c>
      <c r="V2343" s="3">
        <f t="shared" si="439"/>
        <v>17.748147675617076</v>
      </c>
      <c r="W2343" s="2">
        <f t="shared" si="440"/>
        <v>2</v>
      </c>
      <c r="X2343">
        <v>86</v>
      </c>
      <c r="Y2343">
        <v>44</v>
      </c>
      <c r="Z2343" s="2">
        <v>0.51200000000000001</v>
      </c>
      <c r="AA2343">
        <v>33</v>
      </c>
      <c r="AB2343">
        <v>10</v>
      </c>
      <c r="AC2343">
        <f t="shared" si="441"/>
        <v>30</v>
      </c>
      <c r="AD2343" s="2">
        <v>0.30299999999999999</v>
      </c>
      <c r="AE2343">
        <v>27</v>
      </c>
      <c r="AF2343">
        <v>23</v>
      </c>
      <c r="AG2343" s="2">
        <v>0.85199999999999998</v>
      </c>
      <c r="AH2343">
        <v>38</v>
      </c>
      <c r="AI2343">
        <v>9</v>
      </c>
      <c r="AJ2343">
        <v>47</v>
      </c>
      <c r="AK2343">
        <v>17</v>
      </c>
      <c r="AL2343">
        <v>15</v>
      </c>
      <c r="AM2343">
        <v>4</v>
      </c>
      <c r="AN2343">
        <v>240</v>
      </c>
      <c r="AO2343">
        <v>34</v>
      </c>
      <c r="AP2343">
        <v>29</v>
      </c>
      <c r="AQ2343">
        <v>26</v>
      </c>
      <c r="AR2343">
        <v>32</v>
      </c>
      <c r="AS2343">
        <v>12</v>
      </c>
      <c r="AT2343">
        <v>18</v>
      </c>
      <c r="AU2343">
        <v>19</v>
      </c>
      <c r="AV2343">
        <v>58</v>
      </c>
      <c r="AW2343">
        <f t="shared" si="442"/>
        <v>10</v>
      </c>
      <c r="AX2343">
        <f t="shared" si="443"/>
        <v>68</v>
      </c>
      <c r="AY2343" t="s">
        <v>102</v>
      </c>
      <c r="AZ2343" s="1">
        <v>45971.833333333336</v>
      </c>
      <c r="BA2343" s="1">
        <v>45971</v>
      </c>
      <c r="BB2343">
        <v>11</v>
      </c>
      <c r="BC2343" t="s">
        <v>124</v>
      </c>
      <c r="BD2343">
        <v>2025</v>
      </c>
    </row>
    <row r="2344" spans="1:56" x14ac:dyDescent="0.25">
      <c r="A2344">
        <v>22500201</v>
      </c>
      <c r="B2344" t="s">
        <v>62</v>
      </c>
      <c r="C2344" t="s">
        <v>63</v>
      </c>
      <c r="D2344">
        <v>1610612739</v>
      </c>
      <c r="E2344" t="str">
        <f t="shared" si="432"/>
        <v>161061273922500201</v>
      </c>
      <c r="F2344" t="s">
        <v>96</v>
      </c>
      <c r="G2344" t="s">
        <v>97</v>
      </c>
      <c r="H2344">
        <v>1610612748</v>
      </c>
      <c r="I2344" s="4" t="str">
        <f t="shared" si="433"/>
        <v>161061274822500201</v>
      </c>
      <c r="J2344">
        <v>0</v>
      </c>
      <c r="K2344">
        <v>0</v>
      </c>
      <c r="L2344">
        <v>138</v>
      </c>
      <c r="M2344">
        <v>140</v>
      </c>
      <c r="N2344">
        <v>26</v>
      </c>
      <c r="O2344">
        <v>4</v>
      </c>
      <c r="P2344">
        <v>8</v>
      </c>
      <c r="Q2344" s="2">
        <f t="shared" si="434"/>
        <v>0.52320291173794364</v>
      </c>
      <c r="R2344" s="3">
        <f t="shared" si="435"/>
        <v>98.88</v>
      </c>
      <c r="S2344" s="3">
        <f t="shared" si="436"/>
        <v>90.039999999999992</v>
      </c>
      <c r="T2344" s="3">
        <f t="shared" si="437"/>
        <v>139.56310679611653</v>
      </c>
      <c r="U2344" s="3">
        <f t="shared" si="438"/>
        <v>155.48645046645936</v>
      </c>
      <c r="V2344" s="3">
        <f t="shared" si="439"/>
        <v>-15.923343670342831</v>
      </c>
      <c r="W2344" s="2">
        <f t="shared" si="440"/>
        <v>3.7142857142857144</v>
      </c>
      <c r="X2344">
        <v>120</v>
      </c>
      <c r="Y2344">
        <v>49</v>
      </c>
      <c r="Z2344" s="2">
        <v>0.40799999999999997</v>
      </c>
      <c r="AA2344">
        <v>65</v>
      </c>
      <c r="AB2344">
        <v>21</v>
      </c>
      <c r="AC2344">
        <f t="shared" si="441"/>
        <v>63</v>
      </c>
      <c r="AD2344" s="2">
        <v>0.32300000000000001</v>
      </c>
      <c r="AE2344">
        <v>27</v>
      </c>
      <c r="AF2344">
        <v>19</v>
      </c>
      <c r="AG2344" s="2">
        <v>0.70399999999999996</v>
      </c>
      <c r="AH2344">
        <v>34</v>
      </c>
      <c r="AI2344">
        <v>26</v>
      </c>
      <c r="AJ2344">
        <v>60</v>
      </c>
      <c r="AK2344">
        <v>27</v>
      </c>
      <c r="AL2344">
        <v>7</v>
      </c>
      <c r="AM2344">
        <v>-2</v>
      </c>
      <c r="AN2344">
        <v>265</v>
      </c>
      <c r="AO2344">
        <v>30</v>
      </c>
      <c r="AP2344">
        <v>23</v>
      </c>
      <c r="AQ2344">
        <v>39</v>
      </c>
      <c r="AR2344">
        <v>36</v>
      </c>
      <c r="AS2344">
        <v>10</v>
      </c>
      <c r="AT2344">
        <v>11</v>
      </c>
      <c r="AU2344">
        <v>20</v>
      </c>
      <c r="AV2344">
        <v>50</v>
      </c>
      <c r="AW2344">
        <f t="shared" si="442"/>
        <v>6</v>
      </c>
      <c r="AX2344">
        <f t="shared" si="443"/>
        <v>56</v>
      </c>
      <c r="AY2344" t="s">
        <v>102</v>
      </c>
      <c r="AZ2344" s="1">
        <v>45971.8125</v>
      </c>
      <c r="BA2344" s="1">
        <v>45971</v>
      </c>
      <c r="BB2344">
        <v>11</v>
      </c>
      <c r="BC2344" t="s">
        <v>124</v>
      </c>
      <c r="BD2344">
        <v>2025</v>
      </c>
    </row>
    <row r="2345" spans="1:56" x14ac:dyDescent="0.25">
      <c r="A2345">
        <v>22500201</v>
      </c>
      <c r="B2345" t="s">
        <v>96</v>
      </c>
      <c r="C2345" t="s">
        <v>97</v>
      </c>
      <c r="D2345">
        <v>1610612748</v>
      </c>
      <c r="E2345" t="str">
        <f t="shared" si="432"/>
        <v>161061274822500201</v>
      </c>
      <c r="F2345" t="s">
        <v>62</v>
      </c>
      <c r="G2345" t="s">
        <v>63</v>
      </c>
      <c r="H2345">
        <v>1610612739</v>
      </c>
      <c r="I2345" s="4" t="str">
        <f t="shared" si="433"/>
        <v>161061273922500201</v>
      </c>
      <c r="J2345">
        <v>1</v>
      </c>
      <c r="K2345">
        <v>1</v>
      </c>
      <c r="L2345">
        <v>140</v>
      </c>
      <c r="M2345">
        <v>138</v>
      </c>
      <c r="N2345">
        <v>32</v>
      </c>
      <c r="O2345">
        <v>6</v>
      </c>
      <c r="P2345">
        <v>5</v>
      </c>
      <c r="Q2345" s="2">
        <f t="shared" si="434"/>
        <v>0.60324026197862812</v>
      </c>
      <c r="R2345" s="3">
        <f t="shared" si="435"/>
        <v>90.039999999999992</v>
      </c>
      <c r="S2345" s="3">
        <f t="shared" si="436"/>
        <v>98.88</v>
      </c>
      <c r="T2345" s="3">
        <f t="shared" si="437"/>
        <v>155.48645046645936</v>
      </c>
      <c r="U2345" s="3">
        <f t="shared" si="438"/>
        <v>139.56310679611653</v>
      </c>
      <c r="V2345" s="3">
        <f t="shared" si="439"/>
        <v>15.923343670342831</v>
      </c>
      <c r="W2345" s="2">
        <f t="shared" si="440"/>
        <v>2.2857142857142856</v>
      </c>
      <c r="X2345">
        <v>98</v>
      </c>
      <c r="Y2345">
        <v>46</v>
      </c>
      <c r="Z2345" s="2">
        <v>0.46899999999999997</v>
      </c>
      <c r="AA2345">
        <v>36</v>
      </c>
      <c r="AB2345">
        <v>12</v>
      </c>
      <c r="AC2345">
        <f t="shared" si="441"/>
        <v>36</v>
      </c>
      <c r="AD2345" s="2">
        <v>0.33300000000000002</v>
      </c>
      <c r="AE2345">
        <v>41</v>
      </c>
      <c r="AF2345">
        <v>36</v>
      </c>
      <c r="AG2345" s="2">
        <v>0.878</v>
      </c>
      <c r="AH2345">
        <v>44</v>
      </c>
      <c r="AI2345">
        <v>12</v>
      </c>
      <c r="AJ2345">
        <v>56</v>
      </c>
      <c r="AK2345">
        <v>27</v>
      </c>
      <c r="AL2345">
        <v>14</v>
      </c>
      <c r="AM2345">
        <v>2</v>
      </c>
      <c r="AN2345">
        <v>265</v>
      </c>
      <c r="AO2345">
        <v>25</v>
      </c>
      <c r="AP2345">
        <v>37</v>
      </c>
      <c r="AQ2345">
        <v>39</v>
      </c>
      <c r="AR2345">
        <v>27</v>
      </c>
      <c r="AS2345">
        <v>15</v>
      </c>
      <c r="AT2345">
        <v>23</v>
      </c>
      <c r="AU2345">
        <v>13</v>
      </c>
      <c r="AV2345">
        <v>66</v>
      </c>
      <c r="AW2345">
        <f t="shared" si="442"/>
        <v>2</v>
      </c>
      <c r="AX2345">
        <f t="shared" si="443"/>
        <v>68</v>
      </c>
      <c r="AY2345" t="s">
        <v>102</v>
      </c>
      <c r="AZ2345" s="1">
        <v>45971.8125</v>
      </c>
      <c r="BA2345" s="1">
        <v>45971</v>
      </c>
      <c r="BB2345">
        <v>11</v>
      </c>
      <c r="BC2345" t="s">
        <v>124</v>
      </c>
      <c r="BD2345">
        <v>2025</v>
      </c>
    </row>
    <row r="2346" spans="1:56" x14ac:dyDescent="0.25">
      <c r="A2346">
        <v>22500198</v>
      </c>
      <c r="B2346" t="s">
        <v>68</v>
      </c>
      <c r="C2346" t="s">
        <v>69</v>
      </c>
      <c r="D2346">
        <v>1610612747</v>
      </c>
      <c r="E2346" t="str">
        <f t="shared" si="432"/>
        <v>161061274722500198</v>
      </c>
      <c r="F2346" t="s">
        <v>92</v>
      </c>
      <c r="G2346" t="s">
        <v>93</v>
      </c>
      <c r="H2346">
        <v>1610612766</v>
      </c>
      <c r="I2346" s="4" t="str">
        <f t="shared" si="433"/>
        <v>161061276622500198</v>
      </c>
      <c r="J2346">
        <v>0</v>
      </c>
      <c r="K2346">
        <v>1</v>
      </c>
      <c r="L2346">
        <v>121</v>
      </c>
      <c r="M2346">
        <v>111</v>
      </c>
      <c r="N2346">
        <v>25</v>
      </c>
      <c r="O2346">
        <v>2</v>
      </c>
      <c r="P2346">
        <v>12</v>
      </c>
      <c r="Q2346" s="2">
        <f t="shared" si="434"/>
        <v>0.61234817813765186</v>
      </c>
      <c r="R2346" s="3">
        <f t="shared" si="435"/>
        <v>75.8</v>
      </c>
      <c r="S2346" s="3">
        <f t="shared" si="436"/>
        <v>49.680000000000007</v>
      </c>
      <c r="T2346" s="3">
        <f t="shared" si="437"/>
        <v>159.63060686015831</v>
      </c>
      <c r="U2346" s="3">
        <f t="shared" si="438"/>
        <v>223.42995169082121</v>
      </c>
      <c r="V2346" s="3">
        <f t="shared" si="439"/>
        <v>-63.799344830662903</v>
      </c>
      <c r="W2346" s="2">
        <f t="shared" si="440"/>
        <v>2.2727272727272729</v>
      </c>
      <c r="X2346">
        <v>90</v>
      </c>
      <c r="Y2346">
        <v>45</v>
      </c>
      <c r="Z2346" s="2">
        <v>0.5</v>
      </c>
      <c r="AA2346">
        <v>39</v>
      </c>
      <c r="AB2346">
        <v>14</v>
      </c>
      <c r="AC2346">
        <f t="shared" si="441"/>
        <v>42</v>
      </c>
      <c r="AD2346" s="2">
        <v>0.35899999999999999</v>
      </c>
      <c r="AE2346">
        <v>20</v>
      </c>
      <c r="AF2346">
        <v>17</v>
      </c>
      <c r="AG2346" s="2">
        <v>0.85</v>
      </c>
      <c r="AH2346">
        <v>24</v>
      </c>
      <c r="AI2346">
        <v>12</v>
      </c>
      <c r="AJ2346">
        <v>36</v>
      </c>
      <c r="AK2346">
        <v>22</v>
      </c>
      <c r="AL2346">
        <v>11</v>
      </c>
      <c r="AM2346">
        <v>10</v>
      </c>
      <c r="AN2346">
        <v>240</v>
      </c>
      <c r="AO2346">
        <v>36</v>
      </c>
      <c r="AP2346">
        <v>29</v>
      </c>
      <c r="AQ2346">
        <v>31</v>
      </c>
      <c r="AR2346">
        <v>25</v>
      </c>
      <c r="AS2346">
        <v>18</v>
      </c>
      <c r="AT2346">
        <v>14</v>
      </c>
      <c r="AU2346">
        <v>31</v>
      </c>
      <c r="AV2346">
        <v>46</v>
      </c>
      <c r="AW2346">
        <f t="shared" si="442"/>
        <v>16</v>
      </c>
      <c r="AX2346">
        <f t="shared" si="443"/>
        <v>62</v>
      </c>
      <c r="AY2346" t="s">
        <v>102</v>
      </c>
      <c r="AZ2346" s="1">
        <v>45971.791666666664</v>
      </c>
      <c r="BA2346" s="1">
        <v>45971</v>
      </c>
      <c r="BB2346">
        <v>11</v>
      </c>
      <c r="BC2346" t="s">
        <v>124</v>
      </c>
      <c r="BD2346">
        <v>2025</v>
      </c>
    </row>
    <row r="2347" spans="1:56" x14ac:dyDescent="0.25">
      <c r="A2347">
        <v>22500198</v>
      </c>
      <c r="B2347" t="s">
        <v>92</v>
      </c>
      <c r="C2347" t="s">
        <v>93</v>
      </c>
      <c r="D2347">
        <v>1610612766</v>
      </c>
      <c r="E2347" t="str">
        <f t="shared" si="432"/>
        <v>161061276622500198</v>
      </c>
      <c r="F2347" t="s">
        <v>68</v>
      </c>
      <c r="G2347" t="s">
        <v>69</v>
      </c>
      <c r="H2347">
        <v>1610612747</v>
      </c>
      <c r="I2347" s="4" t="str">
        <f t="shared" si="433"/>
        <v>161061274722500198</v>
      </c>
      <c r="J2347">
        <v>1</v>
      </c>
      <c r="K2347">
        <v>0</v>
      </c>
      <c r="L2347">
        <v>111</v>
      </c>
      <c r="M2347">
        <v>121</v>
      </c>
      <c r="N2347">
        <v>28</v>
      </c>
      <c r="O2347">
        <v>6</v>
      </c>
      <c r="P2347">
        <v>6</v>
      </c>
      <c r="Q2347" s="2">
        <f t="shared" si="434"/>
        <v>0.68790282597917696</v>
      </c>
      <c r="R2347" s="3">
        <f t="shared" si="435"/>
        <v>49.680000000000007</v>
      </c>
      <c r="S2347" s="3">
        <f t="shared" si="436"/>
        <v>75.8</v>
      </c>
      <c r="T2347" s="3">
        <f t="shared" si="437"/>
        <v>223.42995169082121</v>
      </c>
      <c r="U2347" s="3">
        <f t="shared" si="438"/>
        <v>159.63060686015831</v>
      </c>
      <c r="V2347" s="3">
        <f t="shared" si="439"/>
        <v>63.799344830662903</v>
      </c>
      <c r="W2347" s="2">
        <f t="shared" si="440"/>
        <v>1.2727272727272727</v>
      </c>
      <c r="X2347">
        <v>71</v>
      </c>
      <c r="Y2347">
        <v>37</v>
      </c>
      <c r="Z2347" s="2">
        <v>0.52100000000000002</v>
      </c>
      <c r="AA2347">
        <v>36</v>
      </c>
      <c r="AB2347">
        <v>17</v>
      </c>
      <c r="AC2347">
        <f t="shared" si="441"/>
        <v>51</v>
      </c>
      <c r="AD2347" s="2">
        <v>0.47199999999999998</v>
      </c>
      <c r="AE2347">
        <v>22</v>
      </c>
      <c r="AF2347">
        <v>20</v>
      </c>
      <c r="AG2347" s="2">
        <v>0.90900000000000003</v>
      </c>
      <c r="AH2347">
        <v>28</v>
      </c>
      <c r="AI2347">
        <v>9</v>
      </c>
      <c r="AJ2347">
        <v>37</v>
      </c>
      <c r="AK2347">
        <v>25</v>
      </c>
      <c r="AL2347">
        <v>22</v>
      </c>
      <c r="AM2347">
        <v>-10</v>
      </c>
      <c r="AN2347">
        <v>240</v>
      </c>
      <c r="AO2347">
        <v>40</v>
      </c>
      <c r="AP2347">
        <v>23</v>
      </c>
      <c r="AQ2347">
        <v>15</v>
      </c>
      <c r="AR2347">
        <v>33</v>
      </c>
      <c r="AS2347">
        <v>7</v>
      </c>
      <c r="AT2347">
        <v>9</v>
      </c>
      <c r="AU2347">
        <v>22</v>
      </c>
      <c r="AV2347">
        <v>34</v>
      </c>
      <c r="AW2347">
        <f t="shared" si="442"/>
        <v>6</v>
      </c>
      <c r="AX2347">
        <f t="shared" si="443"/>
        <v>40</v>
      </c>
      <c r="AY2347" t="s">
        <v>102</v>
      </c>
      <c r="AZ2347" s="1">
        <v>45971.791666666664</v>
      </c>
      <c r="BA2347" s="1">
        <v>45971</v>
      </c>
      <c r="BB2347">
        <v>11</v>
      </c>
      <c r="BC2347" t="s">
        <v>124</v>
      </c>
      <c r="BD2347">
        <v>2025</v>
      </c>
    </row>
    <row r="2348" spans="1:56" x14ac:dyDescent="0.25">
      <c r="A2348">
        <v>22500199</v>
      </c>
      <c r="B2348" t="s">
        <v>64</v>
      </c>
      <c r="C2348" t="s">
        <v>65</v>
      </c>
      <c r="D2348">
        <v>1610612765</v>
      </c>
      <c r="E2348" t="str">
        <f t="shared" si="432"/>
        <v>161061276522500199</v>
      </c>
      <c r="F2348" t="s">
        <v>111</v>
      </c>
      <c r="G2348" t="s">
        <v>112</v>
      </c>
      <c r="H2348">
        <v>1610612764</v>
      </c>
      <c r="I2348" s="4" t="str">
        <f t="shared" si="433"/>
        <v>161061276422500199</v>
      </c>
      <c r="J2348">
        <v>1</v>
      </c>
      <c r="K2348">
        <v>1</v>
      </c>
      <c r="L2348">
        <v>137</v>
      </c>
      <c r="M2348">
        <v>135</v>
      </c>
      <c r="N2348">
        <v>27</v>
      </c>
      <c r="O2348">
        <v>5</v>
      </c>
      <c r="P2348">
        <v>16</v>
      </c>
      <c r="Q2348" s="2">
        <f t="shared" si="434"/>
        <v>0.52402080783353733</v>
      </c>
      <c r="R2348" s="3">
        <f t="shared" si="435"/>
        <v>88.72</v>
      </c>
      <c r="S2348" s="3">
        <f t="shared" si="436"/>
        <v>75.44</v>
      </c>
      <c r="T2348" s="3">
        <f t="shared" si="437"/>
        <v>154.41839495040577</v>
      </c>
      <c r="U2348" s="3">
        <f t="shared" si="438"/>
        <v>178.95015906680806</v>
      </c>
      <c r="V2348" s="3">
        <f t="shared" si="439"/>
        <v>-24.531764116402286</v>
      </c>
      <c r="W2348" s="2">
        <f t="shared" si="440"/>
        <v>1.9285714285714286</v>
      </c>
      <c r="X2348">
        <v>114</v>
      </c>
      <c r="Y2348">
        <v>47</v>
      </c>
      <c r="Z2348" s="2">
        <v>0.41199999999999998</v>
      </c>
      <c r="AA2348">
        <v>41</v>
      </c>
      <c r="AB2348">
        <v>13</v>
      </c>
      <c r="AC2348">
        <f t="shared" si="441"/>
        <v>39</v>
      </c>
      <c r="AD2348" s="2">
        <v>0.317</v>
      </c>
      <c r="AE2348">
        <v>38</v>
      </c>
      <c r="AF2348">
        <v>30</v>
      </c>
      <c r="AG2348" s="2">
        <v>0.78900000000000003</v>
      </c>
      <c r="AH2348">
        <v>35</v>
      </c>
      <c r="AI2348">
        <v>28</v>
      </c>
      <c r="AJ2348">
        <v>63</v>
      </c>
      <c r="AK2348">
        <v>18</v>
      </c>
      <c r="AL2348">
        <v>14</v>
      </c>
      <c r="AM2348">
        <v>2</v>
      </c>
      <c r="AN2348">
        <v>265</v>
      </c>
      <c r="AO2348">
        <v>36</v>
      </c>
      <c r="AP2348">
        <v>31</v>
      </c>
      <c r="AQ2348">
        <v>20</v>
      </c>
      <c r="AR2348">
        <v>40</v>
      </c>
      <c r="AS2348">
        <v>7</v>
      </c>
      <c r="AT2348">
        <v>21</v>
      </c>
      <c r="AU2348">
        <v>27</v>
      </c>
      <c r="AV2348">
        <v>54</v>
      </c>
      <c r="AW2348">
        <f t="shared" si="442"/>
        <v>14</v>
      </c>
      <c r="AX2348">
        <f t="shared" si="443"/>
        <v>68</v>
      </c>
      <c r="AY2348" t="s">
        <v>102</v>
      </c>
      <c r="AZ2348" s="1">
        <v>45971.791666666664</v>
      </c>
      <c r="BA2348" s="1">
        <v>45971</v>
      </c>
      <c r="BB2348">
        <v>11</v>
      </c>
      <c r="BC2348" t="s">
        <v>124</v>
      </c>
      <c r="BD2348">
        <v>2025</v>
      </c>
    </row>
    <row r="2349" spans="1:56" x14ac:dyDescent="0.25">
      <c r="A2349">
        <v>22500199</v>
      </c>
      <c r="B2349" t="s">
        <v>111</v>
      </c>
      <c r="C2349" t="s">
        <v>112</v>
      </c>
      <c r="D2349">
        <v>1610612764</v>
      </c>
      <c r="E2349" t="str">
        <f t="shared" si="432"/>
        <v>161061276422500199</v>
      </c>
      <c r="F2349" t="s">
        <v>64</v>
      </c>
      <c r="G2349" t="s">
        <v>65</v>
      </c>
      <c r="H2349">
        <v>1610612765</v>
      </c>
      <c r="I2349" s="4" t="str">
        <f t="shared" si="433"/>
        <v>161061276522500199</v>
      </c>
      <c r="J2349">
        <v>0</v>
      </c>
      <c r="K2349">
        <v>0</v>
      </c>
      <c r="L2349">
        <v>135</v>
      </c>
      <c r="M2349">
        <v>137</v>
      </c>
      <c r="N2349">
        <v>26</v>
      </c>
      <c r="O2349">
        <v>6</v>
      </c>
      <c r="P2349">
        <v>10</v>
      </c>
      <c r="Q2349" s="2">
        <f t="shared" si="434"/>
        <v>0.63416009019165731</v>
      </c>
      <c r="R2349" s="3">
        <f t="shared" si="435"/>
        <v>75.44</v>
      </c>
      <c r="S2349" s="3">
        <f t="shared" si="436"/>
        <v>88.72</v>
      </c>
      <c r="T2349" s="3">
        <f t="shared" si="437"/>
        <v>178.95015906680806</v>
      </c>
      <c r="U2349" s="3">
        <f t="shared" si="438"/>
        <v>154.41839495040577</v>
      </c>
      <c r="V2349" s="3">
        <f t="shared" si="439"/>
        <v>24.531764116402286</v>
      </c>
      <c r="W2349" s="2">
        <f t="shared" si="440"/>
        <v>1.3</v>
      </c>
      <c r="X2349">
        <v>95</v>
      </c>
      <c r="Y2349">
        <v>50</v>
      </c>
      <c r="Z2349" s="2">
        <v>0.52600000000000002</v>
      </c>
      <c r="AA2349">
        <v>38</v>
      </c>
      <c r="AB2349">
        <v>15</v>
      </c>
      <c r="AC2349">
        <f t="shared" si="441"/>
        <v>45</v>
      </c>
      <c r="AD2349" s="2">
        <v>0.39500000000000002</v>
      </c>
      <c r="AE2349">
        <v>26</v>
      </c>
      <c r="AF2349">
        <v>20</v>
      </c>
      <c r="AG2349" s="2">
        <v>0.76900000000000002</v>
      </c>
      <c r="AH2349">
        <v>35</v>
      </c>
      <c r="AI2349">
        <v>11</v>
      </c>
      <c r="AJ2349">
        <v>46</v>
      </c>
      <c r="AK2349">
        <v>28</v>
      </c>
      <c r="AL2349">
        <v>20</v>
      </c>
      <c r="AM2349">
        <v>-2</v>
      </c>
      <c r="AN2349">
        <v>265</v>
      </c>
      <c r="AO2349">
        <v>37</v>
      </c>
      <c r="AP2349">
        <v>24</v>
      </c>
      <c r="AQ2349">
        <v>35</v>
      </c>
      <c r="AR2349">
        <v>31</v>
      </c>
      <c r="AS2349">
        <v>13</v>
      </c>
      <c r="AT2349">
        <v>22</v>
      </c>
      <c r="AU2349">
        <v>14</v>
      </c>
      <c r="AV2349">
        <v>58</v>
      </c>
      <c r="AW2349">
        <f t="shared" si="442"/>
        <v>12</v>
      </c>
      <c r="AX2349">
        <f t="shared" si="443"/>
        <v>70</v>
      </c>
      <c r="AY2349" t="s">
        <v>102</v>
      </c>
      <c r="AZ2349" s="1">
        <v>45971.791666666664</v>
      </c>
      <c r="BA2349" s="1">
        <v>45971</v>
      </c>
      <c r="BB2349">
        <v>11</v>
      </c>
      <c r="BC2349" t="s">
        <v>124</v>
      </c>
      <c r="BD2349">
        <v>2025</v>
      </c>
    </row>
    <row r="2350" spans="1:56" x14ac:dyDescent="0.25">
      <c r="A2350">
        <v>22500200</v>
      </c>
      <c r="B2350" t="s">
        <v>85</v>
      </c>
      <c r="C2350" t="s">
        <v>86</v>
      </c>
      <c r="D2350">
        <v>1610612757</v>
      </c>
      <c r="E2350" t="str">
        <f t="shared" si="432"/>
        <v>161061275722500200</v>
      </c>
      <c r="F2350" t="s">
        <v>74</v>
      </c>
      <c r="G2350" t="s">
        <v>75</v>
      </c>
      <c r="H2350">
        <v>1610612753</v>
      </c>
      <c r="I2350" s="4" t="str">
        <f t="shared" si="433"/>
        <v>161061275322500200</v>
      </c>
      <c r="J2350">
        <v>0</v>
      </c>
      <c r="K2350">
        <v>0</v>
      </c>
      <c r="L2350">
        <v>112</v>
      </c>
      <c r="M2350">
        <v>115</v>
      </c>
      <c r="N2350">
        <v>22</v>
      </c>
      <c r="O2350">
        <v>3</v>
      </c>
      <c r="P2350">
        <v>5</v>
      </c>
      <c r="Q2350" s="2">
        <f t="shared" si="434"/>
        <v>0.55205047318611988</v>
      </c>
      <c r="R2350" s="3">
        <f t="shared" si="435"/>
        <v>82.44</v>
      </c>
      <c r="S2350" s="3">
        <f t="shared" si="436"/>
        <v>77.960000000000008</v>
      </c>
      <c r="T2350" s="3">
        <f t="shared" si="437"/>
        <v>135.85638039786511</v>
      </c>
      <c r="U2350" s="3">
        <f t="shared" si="438"/>
        <v>147.51154438173421</v>
      </c>
      <c r="V2350" s="3">
        <f t="shared" si="439"/>
        <v>-11.655163983869102</v>
      </c>
      <c r="W2350" s="2">
        <f t="shared" si="440"/>
        <v>2.75</v>
      </c>
      <c r="X2350">
        <v>90</v>
      </c>
      <c r="Y2350">
        <v>40</v>
      </c>
      <c r="Z2350" s="2">
        <v>0.44400000000000001</v>
      </c>
      <c r="AA2350">
        <v>36</v>
      </c>
      <c r="AB2350">
        <v>13</v>
      </c>
      <c r="AC2350">
        <f t="shared" si="441"/>
        <v>39</v>
      </c>
      <c r="AD2350" s="2">
        <v>0.36099999999999999</v>
      </c>
      <c r="AE2350">
        <v>26</v>
      </c>
      <c r="AF2350">
        <v>19</v>
      </c>
      <c r="AG2350" s="2">
        <v>0.73099999999999998</v>
      </c>
      <c r="AH2350">
        <v>27</v>
      </c>
      <c r="AI2350">
        <v>11</v>
      </c>
      <c r="AJ2350">
        <v>38</v>
      </c>
      <c r="AK2350">
        <v>24</v>
      </c>
      <c r="AL2350">
        <v>8</v>
      </c>
      <c r="AM2350">
        <v>-3</v>
      </c>
      <c r="AN2350">
        <v>240</v>
      </c>
      <c r="AO2350">
        <v>24</v>
      </c>
      <c r="AP2350">
        <v>32</v>
      </c>
      <c r="AQ2350">
        <v>20</v>
      </c>
      <c r="AR2350">
        <v>36</v>
      </c>
      <c r="AS2350">
        <v>7</v>
      </c>
      <c r="AT2350">
        <v>11</v>
      </c>
      <c r="AU2350">
        <v>12</v>
      </c>
      <c r="AV2350">
        <v>50</v>
      </c>
      <c r="AW2350">
        <f t="shared" si="442"/>
        <v>4</v>
      </c>
      <c r="AX2350">
        <f t="shared" si="443"/>
        <v>54</v>
      </c>
      <c r="AY2350" t="s">
        <v>102</v>
      </c>
      <c r="AZ2350" s="1">
        <v>45971.791666666664</v>
      </c>
      <c r="BA2350" s="1">
        <v>45971</v>
      </c>
      <c r="BB2350">
        <v>11</v>
      </c>
      <c r="BC2350" t="s">
        <v>124</v>
      </c>
      <c r="BD2350">
        <v>2025</v>
      </c>
    </row>
    <row r="2351" spans="1:56" x14ac:dyDescent="0.25">
      <c r="A2351">
        <v>22500200</v>
      </c>
      <c r="B2351" t="s">
        <v>74</v>
      </c>
      <c r="C2351" t="s">
        <v>75</v>
      </c>
      <c r="D2351">
        <v>1610612753</v>
      </c>
      <c r="E2351" t="str">
        <f t="shared" si="432"/>
        <v>161061275322500200</v>
      </c>
      <c r="F2351" t="s">
        <v>85</v>
      </c>
      <c r="G2351" t="s">
        <v>86</v>
      </c>
      <c r="H2351">
        <v>1610612757</v>
      </c>
      <c r="I2351" s="4" t="str">
        <f t="shared" si="433"/>
        <v>161061275722500200</v>
      </c>
      <c r="J2351">
        <v>1</v>
      </c>
      <c r="K2351">
        <v>1</v>
      </c>
      <c r="L2351">
        <v>115</v>
      </c>
      <c r="M2351">
        <v>112</v>
      </c>
      <c r="N2351">
        <v>26</v>
      </c>
      <c r="O2351">
        <v>7</v>
      </c>
      <c r="P2351">
        <v>6</v>
      </c>
      <c r="Q2351" s="2">
        <f t="shared" si="434"/>
        <v>0.56394664574342879</v>
      </c>
      <c r="R2351" s="3">
        <f t="shared" si="435"/>
        <v>77.960000000000008</v>
      </c>
      <c r="S2351" s="3">
        <f t="shared" si="436"/>
        <v>82.44</v>
      </c>
      <c r="T2351" s="3">
        <f t="shared" si="437"/>
        <v>147.51154438173421</v>
      </c>
      <c r="U2351" s="3">
        <f t="shared" si="438"/>
        <v>135.85638039786511</v>
      </c>
      <c r="V2351" s="3">
        <f t="shared" si="439"/>
        <v>11.655163983869102</v>
      </c>
      <c r="W2351" s="2">
        <f t="shared" si="440"/>
        <v>2</v>
      </c>
      <c r="X2351">
        <v>87</v>
      </c>
      <c r="Y2351">
        <v>39</v>
      </c>
      <c r="Z2351" s="2">
        <v>0.44800000000000001</v>
      </c>
      <c r="AA2351">
        <v>30</v>
      </c>
      <c r="AB2351">
        <v>8</v>
      </c>
      <c r="AC2351">
        <f t="shared" si="441"/>
        <v>24</v>
      </c>
      <c r="AD2351" s="2">
        <v>0.26700000000000002</v>
      </c>
      <c r="AE2351">
        <v>34</v>
      </c>
      <c r="AF2351">
        <v>29</v>
      </c>
      <c r="AG2351" s="2">
        <v>0.85299999999999998</v>
      </c>
      <c r="AH2351">
        <v>39</v>
      </c>
      <c r="AI2351">
        <v>11</v>
      </c>
      <c r="AJ2351">
        <v>50</v>
      </c>
      <c r="AK2351">
        <v>23</v>
      </c>
      <c r="AL2351">
        <v>13</v>
      </c>
      <c r="AM2351">
        <v>3</v>
      </c>
      <c r="AN2351">
        <v>240</v>
      </c>
      <c r="AO2351">
        <v>26</v>
      </c>
      <c r="AP2351">
        <v>33</v>
      </c>
      <c r="AQ2351">
        <v>28</v>
      </c>
      <c r="AR2351">
        <v>28</v>
      </c>
      <c r="AS2351">
        <v>14</v>
      </c>
      <c r="AT2351">
        <v>13</v>
      </c>
      <c r="AU2351">
        <v>16</v>
      </c>
      <c r="AV2351">
        <v>46</v>
      </c>
      <c r="AW2351">
        <f t="shared" si="442"/>
        <v>16</v>
      </c>
      <c r="AX2351">
        <f t="shared" si="443"/>
        <v>62</v>
      </c>
      <c r="AY2351" t="s">
        <v>102</v>
      </c>
      <c r="AZ2351" s="1">
        <v>45971.791666666664</v>
      </c>
      <c r="BA2351" s="1">
        <v>45971</v>
      </c>
      <c r="BB2351">
        <v>11</v>
      </c>
      <c r="BC2351" t="s">
        <v>124</v>
      </c>
      <c r="BD2351">
        <v>2025</v>
      </c>
    </row>
    <row r="2352" spans="1:56" x14ac:dyDescent="0.25">
      <c r="A2352">
        <v>22500197</v>
      </c>
      <c r="B2352" t="s">
        <v>109</v>
      </c>
      <c r="C2352" t="s">
        <v>110</v>
      </c>
      <c r="D2352">
        <v>1610612758</v>
      </c>
      <c r="E2352" t="str">
        <f t="shared" si="432"/>
        <v>161061275822500197</v>
      </c>
      <c r="F2352" t="s">
        <v>66</v>
      </c>
      <c r="G2352" t="s">
        <v>67</v>
      </c>
      <c r="H2352">
        <v>1610612750</v>
      </c>
      <c r="I2352" s="4" t="str">
        <f t="shared" si="433"/>
        <v>161061275022500197</v>
      </c>
      <c r="J2352">
        <v>1</v>
      </c>
      <c r="K2352">
        <v>0</v>
      </c>
      <c r="L2352">
        <v>117</v>
      </c>
      <c r="M2352">
        <v>144</v>
      </c>
      <c r="N2352">
        <v>25</v>
      </c>
      <c r="O2352">
        <v>3</v>
      </c>
      <c r="P2352">
        <v>8</v>
      </c>
      <c r="Q2352" s="2">
        <f t="shared" si="434"/>
        <v>0.56445387881126974</v>
      </c>
      <c r="R2352" s="3">
        <f t="shared" si="435"/>
        <v>75.64</v>
      </c>
      <c r="S2352" s="3">
        <f t="shared" si="436"/>
        <v>88.56</v>
      </c>
      <c r="T2352" s="3">
        <f t="shared" si="437"/>
        <v>154.68006345848758</v>
      </c>
      <c r="U2352" s="3">
        <f t="shared" si="438"/>
        <v>162.60162601626016</v>
      </c>
      <c r="V2352" s="3">
        <f t="shared" si="439"/>
        <v>-7.9215625577725746</v>
      </c>
      <c r="W2352" s="2">
        <f t="shared" si="440"/>
        <v>1.5625</v>
      </c>
      <c r="X2352">
        <v>90</v>
      </c>
      <c r="Y2352">
        <v>40</v>
      </c>
      <c r="Z2352" s="2">
        <v>0.44400000000000001</v>
      </c>
      <c r="AA2352">
        <v>29</v>
      </c>
      <c r="AB2352">
        <v>13</v>
      </c>
      <c r="AC2352">
        <f t="shared" si="441"/>
        <v>39</v>
      </c>
      <c r="AD2352" s="2">
        <v>0.44800000000000001</v>
      </c>
      <c r="AE2352">
        <v>31</v>
      </c>
      <c r="AF2352">
        <v>24</v>
      </c>
      <c r="AG2352" s="2">
        <v>0.77400000000000002</v>
      </c>
      <c r="AH2352">
        <v>31</v>
      </c>
      <c r="AI2352">
        <v>12</v>
      </c>
      <c r="AJ2352">
        <v>43</v>
      </c>
      <c r="AK2352">
        <v>20</v>
      </c>
      <c r="AL2352">
        <v>16</v>
      </c>
      <c r="AM2352">
        <v>-27</v>
      </c>
      <c r="AN2352">
        <v>240</v>
      </c>
      <c r="AO2352">
        <v>25</v>
      </c>
      <c r="AP2352">
        <v>29</v>
      </c>
      <c r="AQ2352">
        <v>30</v>
      </c>
      <c r="AR2352">
        <v>33</v>
      </c>
      <c r="AS2352">
        <v>5</v>
      </c>
      <c r="AT2352">
        <v>20</v>
      </c>
      <c r="AU2352">
        <v>10</v>
      </c>
      <c r="AV2352">
        <v>46</v>
      </c>
      <c r="AW2352">
        <f t="shared" si="442"/>
        <v>8</v>
      </c>
      <c r="AX2352">
        <f t="shared" si="443"/>
        <v>54</v>
      </c>
      <c r="AY2352" t="s">
        <v>102</v>
      </c>
      <c r="AZ2352" s="1">
        <v>45970.875</v>
      </c>
      <c r="BA2352" s="1">
        <v>45970</v>
      </c>
      <c r="BB2352">
        <v>11</v>
      </c>
      <c r="BC2352" t="s">
        <v>124</v>
      </c>
      <c r="BD2352">
        <v>2025</v>
      </c>
    </row>
    <row r="2353" spans="1:56" x14ac:dyDescent="0.25">
      <c r="A2353">
        <v>22500197</v>
      </c>
      <c r="B2353" t="s">
        <v>66</v>
      </c>
      <c r="C2353" t="s">
        <v>67</v>
      </c>
      <c r="D2353">
        <v>1610612750</v>
      </c>
      <c r="E2353" t="str">
        <f t="shared" si="432"/>
        <v>161061275022500197</v>
      </c>
      <c r="F2353" t="s">
        <v>109</v>
      </c>
      <c r="G2353" t="s">
        <v>110</v>
      </c>
      <c r="H2353">
        <v>1610612758</v>
      </c>
      <c r="I2353" s="4" t="str">
        <f t="shared" si="433"/>
        <v>161061275822500197</v>
      </c>
      <c r="J2353">
        <v>0</v>
      </c>
      <c r="K2353">
        <v>1</v>
      </c>
      <c r="L2353">
        <v>144</v>
      </c>
      <c r="M2353">
        <v>117</v>
      </c>
      <c r="N2353">
        <v>28</v>
      </c>
      <c r="O2353">
        <v>9</v>
      </c>
      <c r="P2353">
        <v>11</v>
      </c>
      <c r="Q2353" s="2">
        <f t="shared" si="434"/>
        <v>0.66939382670137593</v>
      </c>
      <c r="R2353" s="3">
        <f t="shared" si="435"/>
        <v>88.56</v>
      </c>
      <c r="S2353" s="3">
        <f t="shared" si="436"/>
        <v>75.64</v>
      </c>
      <c r="T2353" s="3">
        <f t="shared" si="437"/>
        <v>162.60162601626016</v>
      </c>
      <c r="U2353" s="3">
        <f t="shared" si="438"/>
        <v>154.68006345848758</v>
      </c>
      <c r="V2353" s="3">
        <f t="shared" si="439"/>
        <v>7.9215625577725746</v>
      </c>
      <c r="W2353" s="2">
        <f t="shared" si="440"/>
        <v>2.8</v>
      </c>
      <c r="X2353">
        <v>97</v>
      </c>
      <c r="Y2353">
        <v>52</v>
      </c>
      <c r="Z2353" s="2">
        <v>0.53600000000000003</v>
      </c>
      <c r="AA2353">
        <v>46</v>
      </c>
      <c r="AB2353">
        <v>18</v>
      </c>
      <c r="AC2353">
        <f t="shared" si="441"/>
        <v>54</v>
      </c>
      <c r="AD2353" s="2">
        <v>0.39100000000000001</v>
      </c>
      <c r="AE2353">
        <v>24</v>
      </c>
      <c r="AF2353">
        <v>22</v>
      </c>
      <c r="AG2353" s="2">
        <v>0.91700000000000004</v>
      </c>
      <c r="AH2353">
        <v>35</v>
      </c>
      <c r="AI2353">
        <v>9</v>
      </c>
      <c r="AJ2353">
        <v>44</v>
      </c>
      <c r="AK2353">
        <v>23</v>
      </c>
      <c r="AL2353">
        <v>10</v>
      </c>
      <c r="AM2353">
        <v>27</v>
      </c>
      <c r="AN2353">
        <v>240</v>
      </c>
      <c r="AO2353">
        <v>31</v>
      </c>
      <c r="AP2353">
        <v>40</v>
      </c>
      <c r="AQ2353">
        <v>40</v>
      </c>
      <c r="AR2353">
        <v>33</v>
      </c>
      <c r="AS2353">
        <v>32</v>
      </c>
      <c r="AT2353">
        <v>32</v>
      </c>
      <c r="AU2353">
        <v>37</v>
      </c>
      <c r="AV2353">
        <v>64</v>
      </c>
      <c r="AW2353">
        <f t="shared" si="442"/>
        <v>4</v>
      </c>
      <c r="AX2353">
        <f t="shared" si="443"/>
        <v>68</v>
      </c>
      <c r="AY2353" t="s">
        <v>102</v>
      </c>
      <c r="AZ2353" s="1">
        <v>45970.875</v>
      </c>
      <c r="BA2353" s="1">
        <v>45970</v>
      </c>
      <c r="BB2353">
        <v>11</v>
      </c>
      <c r="BC2353" t="s">
        <v>124</v>
      </c>
      <c r="BD2353">
        <v>2025</v>
      </c>
    </row>
    <row r="2354" spans="1:56" x14ac:dyDescent="0.25">
      <c r="A2354">
        <v>22500196</v>
      </c>
      <c r="B2354" t="s">
        <v>113</v>
      </c>
      <c r="C2354" t="s">
        <v>114</v>
      </c>
      <c r="D2354">
        <v>1610612754</v>
      </c>
      <c r="E2354" t="str">
        <f t="shared" si="432"/>
        <v>161061275422500196</v>
      </c>
      <c r="F2354" t="s">
        <v>89</v>
      </c>
      <c r="G2354" t="s">
        <v>90</v>
      </c>
      <c r="H2354">
        <v>1610612744</v>
      </c>
      <c r="I2354" s="4" t="str">
        <f t="shared" si="433"/>
        <v>161061274422500196</v>
      </c>
      <c r="J2354">
        <v>0</v>
      </c>
      <c r="K2354">
        <v>0</v>
      </c>
      <c r="L2354">
        <v>83</v>
      </c>
      <c r="M2354">
        <v>114</v>
      </c>
      <c r="N2354">
        <v>21</v>
      </c>
      <c r="O2354">
        <v>6</v>
      </c>
      <c r="P2354">
        <v>7</v>
      </c>
      <c r="Q2354" s="2">
        <f t="shared" si="434"/>
        <v>0.41987049777418051</v>
      </c>
      <c r="R2354" s="3">
        <f t="shared" si="435"/>
        <v>64.84</v>
      </c>
      <c r="S2354" s="3">
        <f t="shared" si="436"/>
        <v>83.28</v>
      </c>
      <c r="T2354" s="3">
        <f t="shared" si="437"/>
        <v>128.00740283775446</v>
      </c>
      <c r="U2354" s="3">
        <f t="shared" si="438"/>
        <v>136.88760806916426</v>
      </c>
      <c r="V2354" s="3">
        <f t="shared" si="439"/>
        <v>-8.8802052314098034</v>
      </c>
      <c r="W2354" s="2">
        <f t="shared" si="440"/>
        <v>1.05</v>
      </c>
      <c r="X2354">
        <v>94</v>
      </c>
      <c r="Y2354">
        <v>32</v>
      </c>
      <c r="Z2354" s="2">
        <v>0.34</v>
      </c>
      <c r="AA2354">
        <v>39</v>
      </c>
      <c r="AB2354">
        <v>11</v>
      </c>
      <c r="AC2354">
        <f t="shared" si="441"/>
        <v>33</v>
      </c>
      <c r="AD2354" s="2">
        <v>0.28199999999999997</v>
      </c>
      <c r="AE2354">
        <v>11</v>
      </c>
      <c r="AF2354">
        <v>8</v>
      </c>
      <c r="AG2354" s="2">
        <v>0.72699999999999998</v>
      </c>
      <c r="AH2354">
        <v>39</v>
      </c>
      <c r="AI2354">
        <v>14</v>
      </c>
      <c r="AJ2354">
        <v>53</v>
      </c>
      <c r="AK2354">
        <v>25</v>
      </c>
      <c r="AL2354">
        <v>20</v>
      </c>
      <c r="AM2354">
        <v>-31</v>
      </c>
      <c r="AN2354">
        <v>240</v>
      </c>
      <c r="AO2354">
        <v>21</v>
      </c>
      <c r="AP2354">
        <v>20</v>
      </c>
      <c r="AQ2354">
        <v>24</v>
      </c>
      <c r="AR2354">
        <v>18</v>
      </c>
      <c r="AS2354">
        <v>1</v>
      </c>
      <c r="AT2354">
        <v>10</v>
      </c>
      <c r="AU2354">
        <v>14</v>
      </c>
      <c r="AV2354">
        <v>40</v>
      </c>
      <c r="AW2354">
        <f t="shared" si="442"/>
        <v>2</v>
      </c>
      <c r="AX2354">
        <f t="shared" si="443"/>
        <v>42</v>
      </c>
      <c r="AY2354" t="s">
        <v>102</v>
      </c>
      <c r="AZ2354" s="1">
        <v>45970.854166666664</v>
      </c>
      <c r="BA2354" s="1">
        <v>45970</v>
      </c>
      <c r="BB2354">
        <v>11</v>
      </c>
      <c r="BC2354" t="s">
        <v>124</v>
      </c>
      <c r="BD2354">
        <v>2025</v>
      </c>
    </row>
    <row r="2355" spans="1:56" x14ac:dyDescent="0.25">
      <c r="A2355">
        <v>22500196</v>
      </c>
      <c r="B2355" t="s">
        <v>89</v>
      </c>
      <c r="C2355" t="s">
        <v>90</v>
      </c>
      <c r="D2355">
        <v>1610612744</v>
      </c>
      <c r="E2355" t="str">
        <f t="shared" si="432"/>
        <v>161061274422500196</v>
      </c>
      <c r="F2355" t="s">
        <v>113</v>
      </c>
      <c r="G2355" t="s">
        <v>114</v>
      </c>
      <c r="H2355">
        <v>1610612754</v>
      </c>
      <c r="I2355" s="4" t="str">
        <f t="shared" si="433"/>
        <v>161061275422500196</v>
      </c>
      <c r="J2355">
        <v>1</v>
      </c>
      <c r="K2355">
        <v>1</v>
      </c>
      <c r="L2355">
        <v>114</v>
      </c>
      <c r="M2355">
        <v>83</v>
      </c>
      <c r="N2355">
        <v>22</v>
      </c>
      <c r="O2355">
        <v>6</v>
      </c>
      <c r="P2355">
        <v>11</v>
      </c>
      <c r="Q2355" s="2">
        <f t="shared" si="434"/>
        <v>0.54660529344073649</v>
      </c>
      <c r="R2355" s="3">
        <f t="shared" si="435"/>
        <v>83.28</v>
      </c>
      <c r="S2355" s="3">
        <f t="shared" si="436"/>
        <v>64.84</v>
      </c>
      <c r="T2355" s="3">
        <f t="shared" si="437"/>
        <v>136.88760806916426</v>
      </c>
      <c r="U2355" s="3">
        <f t="shared" si="438"/>
        <v>128.00740283775446</v>
      </c>
      <c r="V2355" s="3">
        <f t="shared" si="439"/>
        <v>8.8802052314098034</v>
      </c>
      <c r="W2355" s="2">
        <f t="shared" si="440"/>
        <v>2.2000000000000002</v>
      </c>
      <c r="X2355">
        <v>88</v>
      </c>
      <c r="Y2355">
        <v>38</v>
      </c>
      <c r="Z2355" s="2">
        <v>0.432</v>
      </c>
      <c r="AA2355">
        <v>44</v>
      </c>
      <c r="AB2355">
        <v>12</v>
      </c>
      <c r="AC2355">
        <f t="shared" si="441"/>
        <v>36</v>
      </c>
      <c r="AD2355" s="2">
        <v>0.27300000000000002</v>
      </c>
      <c r="AE2355">
        <v>37</v>
      </c>
      <c r="AF2355">
        <v>26</v>
      </c>
      <c r="AG2355" s="2">
        <v>0.70299999999999996</v>
      </c>
      <c r="AH2355">
        <v>39</v>
      </c>
      <c r="AI2355">
        <v>11</v>
      </c>
      <c r="AJ2355">
        <v>50</v>
      </c>
      <c r="AK2355">
        <v>16</v>
      </c>
      <c r="AL2355">
        <v>10</v>
      </c>
      <c r="AM2355">
        <v>31</v>
      </c>
      <c r="AN2355">
        <v>240</v>
      </c>
      <c r="AO2355">
        <v>23</v>
      </c>
      <c r="AP2355">
        <v>25</v>
      </c>
      <c r="AQ2355">
        <v>27</v>
      </c>
      <c r="AR2355">
        <v>39</v>
      </c>
      <c r="AS2355">
        <v>33</v>
      </c>
      <c r="AT2355">
        <v>12</v>
      </c>
      <c r="AU2355">
        <v>28</v>
      </c>
      <c r="AV2355">
        <v>42</v>
      </c>
      <c r="AW2355">
        <f t="shared" si="442"/>
        <v>10</v>
      </c>
      <c r="AX2355">
        <f t="shared" si="443"/>
        <v>52</v>
      </c>
      <c r="AY2355" t="s">
        <v>102</v>
      </c>
      <c r="AZ2355" s="1">
        <v>45970.854166666664</v>
      </c>
      <c r="BA2355" s="1">
        <v>45970</v>
      </c>
      <c r="BB2355">
        <v>11</v>
      </c>
      <c r="BC2355" t="s">
        <v>124</v>
      </c>
      <c r="BD2355">
        <v>2025</v>
      </c>
    </row>
    <row r="2356" spans="1:56" x14ac:dyDescent="0.25">
      <c r="A2356">
        <v>22500195</v>
      </c>
      <c r="B2356" t="s">
        <v>64</v>
      </c>
      <c r="C2356" t="s">
        <v>65</v>
      </c>
      <c r="D2356">
        <v>1610612765</v>
      </c>
      <c r="E2356" t="str">
        <f t="shared" si="432"/>
        <v>161061276522500195</v>
      </c>
      <c r="F2356" t="s">
        <v>70</v>
      </c>
      <c r="G2356" t="s">
        <v>71</v>
      </c>
      <c r="H2356">
        <v>1610612755</v>
      </c>
      <c r="I2356" s="4" t="str">
        <f t="shared" si="433"/>
        <v>161061275522500195</v>
      </c>
      <c r="J2356">
        <v>0</v>
      </c>
      <c r="K2356">
        <v>1</v>
      </c>
      <c r="L2356">
        <v>111</v>
      </c>
      <c r="M2356">
        <v>108</v>
      </c>
      <c r="N2356">
        <v>23</v>
      </c>
      <c r="O2356">
        <v>5</v>
      </c>
      <c r="P2356">
        <v>12</v>
      </c>
      <c r="Q2356" s="2">
        <f t="shared" si="434"/>
        <v>0.58842239185750644</v>
      </c>
      <c r="R2356" s="3">
        <f t="shared" si="435"/>
        <v>70.319999999999993</v>
      </c>
      <c r="S2356" s="3">
        <f t="shared" si="436"/>
        <v>65.319999999999993</v>
      </c>
      <c r="T2356" s="3">
        <f t="shared" si="437"/>
        <v>157.84982935153585</v>
      </c>
      <c r="U2356" s="3">
        <f t="shared" si="438"/>
        <v>165.33986527862831</v>
      </c>
      <c r="V2356" s="3">
        <f t="shared" si="439"/>
        <v>-7.4900359270924639</v>
      </c>
      <c r="W2356" s="2">
        <f t="shared" si="440"/>
        <v>1.5333333333333334</v>
      </c>
      <c r="X2356">
        <v>82</v>
      </c>
      <c r="Y2356">
        <v>39</v>
      </c>
      <c r="Z2356" s="2">
        <v>0.47599999999999998</v>
      </c>
      <c r="AA2356">
        <v>30</v>
      </c>
      <c r="AB2356">
        <v>13</v>
      </c>
      <c r="AC2356">
        <f t="shared" si="441"/>
        <v>39</v>
      </c>
      <c r="AD2356" s="2">
        <v>0.433</v>
      </c>
      <c r="AE2356">
        <v>28</v>
      </c>
      <c r="AF2356">
        <v>20</v>
      </c>
      <c r="AG2356" s="2">
        <v>0.71399999999999997</v>
      </c>
      <c r="AH2356">
        <v>28</v>
      </c>
      <c r="AI2356">
        <v>9</v>
      </c>
      <c r="AJ2356">
        <v>37</v>
      </c>
      <c r="AK2356">
        <v>21</v>
      </c>
      <c r="AL2356">
        <v>15</v>
      </c>
      <c r="AM2356">
        <v>3</v>
      </c>
      <c r="AN2356">
        <v>240</v>
      </c>
      <c r="AO2356">
        <v>37</v>
      </c>
      <c r="AP2356">
        <v>17</v>
      </c>
      <c r="AQ2356">
        <v>34</v>
      </c>
      <c r="AR2356">
        <v>23</v>
      </c>
      <c r="AS2356">
        <v>8</v>
      </c>
      <c r="AT2356">
        <v>16</v>
      </c>
      <c r="AU2356">
        <v>19</v>
      </c>
      <c r="AV2356">
        <v>46</v>
      </c>
      <c r="AW2356">
        <f t="shared" si="442"/>
        <v>6</v>
      </c>
      <c r="AX2356">
        <f t="shared" si="443"/>
        <v>52</v>
      </c>
      <c r="AY2356" t="s">
        <v>102</v>
      </c>
      <c r="AZ2356" s="1">
        <v>45970.8125</v>
      </c>
      <c r="BA2356" s="1">
        <v>45970</v>
      </c>
      <c r="BB2356">
        <v>11</v>
      </c>
      <c r="BC2356" t="s">
        <v>124</v>
      </c>
      <c r="BD2356">
        <v>2025</v>
      </c>
    </row>
    <row r="2357" spans="1:56" x14ac:dyDescent="0.25">
      <c r="A2357">
        <v>22500195</v>
      </c>
      <c r="B2357" t="s">
        <v>70</v>
      </c>
      <c r="C2357" t="s">
        <v>71</v>
      </c>
      <c r="D2357">
        <v>1610612755</v>
      </c>
      <c r="E2357" t="str">
        <f t="shared" si="432"/>
        <v>161061275522500195</v>
      </c>
      <c r="F2357" t="s">
        <v>64</v>
      </c>
      <c r="G2357" t="s">
        <v>65</v>
      </c>
      <c r="H2357">
        <v>1610612765</v>
      </c>
      <c r="I2357" s="4" t="str">
        <f t="shared" si="433"/>
        <v>161061276522500195</v>
      </c>
      <c r="J2357">
        <v>1</v>
      </c>
      <c r="K2357">
        <v>0</v>
      </c>
      <c r="L2357">
        <v>108</v>
      </c>
      <c r="M2357">
        <v>111</v>
      </c>
      <c r="N2357">
        <v>22</v>
      </c>
      <c r="O2357">
        <v>6</v>
      </c>
      <c r="P2357">
        <v>8</v>
      </c>
      <c r="Q2357" s="2">
        <f t="shared" si="434"/>
        <v>0.56063122923588049</v>
      </c>
      <c r="R2357" s="3">
        <f t="shared" si="435"/>
        <v>65.319999999999993</v>
      </c>
      <c r="S2357" s="3">
        <f t="shared" si="436"/>
        <v>70.319999999999993</v>
      </c>
      <c r="T2357" s="3">
        <f t="shared" si="437"/>
        <v>165.33986527862831</v>
      </c>
      <c r="U2357" s="3">
        <f t="shared" si="438"/>
        <v>157.84982935153585</v>
      </c>
      <c r="V2357" s="3">
        <f t="shared" si="439"/>
        <v>7.4900359270924639</v>
      </c>
      <c r="W2357" s="2">
        <f t="shared" si="440"/>
        <v>1.1578947368421053</v>
      </c>
      <c r="X2357">
        <v>84</v>
      </c>
      <c r="Y2357">
        <v>36</v>
      </c>
      <c r="Z2357" s="2">
        <v>0.42899999999999999</v>
      </c>
      <c r="AA2357">
        <v>33</v>
      </c>
      <c r="AB2357">
        <v>12</v>
      </c>
      <c r="AC2357">
        <f t="shared" si="441"/>
        <v>36</v>
      </c>
      <c r="AD2357" s="2">
        <v>0.36399999999999999</v>
      </c>
      <c r="AE2357">
        <v>28</v>
      </c>
      <c r="AF2357">
        <v>24</v>
      </c>
      <c r="AG2357" s="2">
        <v>0.85699999999999998</v>
      </c>
      <c r="AH2357">
        <v>32</v>
      </c>
      <c r="AI2357">
        <v>12</v>
      </c>
      <c r="AJ2357">
        <v>44</v>
      </c>
      <c r="AK2357">
        <v>22</v>
      </c>
      <c r="AL2357">
        <v>19</v>
      </c>
      <c r="AM2357">
        <v>-3</v>
      </c>
      <c r="AN2357">
        <v>240</v>
      </c>
      <c r="AO2357">
        <v>32</v>
      </c>
      <c r="AP2357">
        <v>32</v>
      </c>
      <c r="AQ2357">
        <v>21</v>
      </c>
      <c r="AR2357">
        <v>23</v>
      </c>
      <c r="AS2357">
        <v>13</v>
      </c>
      <c r="AT2357">
        <v>19</v>
      </c>
      <c r="AU2357">
        <v>20</v>
      </c>
      <c r="AV2357">
        <v>48</v>
      </c>
      <c r="AW2357">
        <f t="shared" si="442"/>
        <v>0</v>
      </c>
      <c r="AX2357">
        <f t="shared" si="443"/>
        <v>48</v>
      </c>
      <c r="AY2357" t="s">
        <v>102</v>
      </c>
      <c r="AZ2357" s="1">
        <v>45970.8125</v>
      </c>
      <c r="BA2357" s="1">
        <v>45970</v>
      </c>
      <c r="BB2357">
        <v>11</v>
      </c>
      <c r="BC2357" t="s">
        <v>124</v>
      </c>
      <c r="BD2357">
        <v>2025</v>
      </c>
    </row>
    <row r="2358" spans="1:56" x14ac:dyDescent="0.25">
      <c r="A2358">
        <v>22500192</v>
      </c>
      <c r="B2358" t="s">
        <v>117</v>
      </c>
      <c r="C2358" t="s">
        <v>118</v>
      </c>
      <c r="D2358">
        <v>1610612751</v>
      </c>
      <c r="E2358" t="str">
        <f t="shared" si="432"/>
        <v>161061275122500192</v>
      </c>
      <c r="F2358" t="s">
        <v>55</v>
      </c>
      <c r="G2358" t="s">
        <v>56</v>
      </c>
      <c r="H2358">
        <v>1610612752</v>
      </c>
      <c r="I2358" s="4" t="str">
        <f t="shared" si="433"/>
        <v>161061275222500192</v>
      </c>
      <c r="J2358">
        <v>0</v>
      </c>
      <c r="K2358">
        <v>0</v>
      </c>
      <c r="L2358">
        <v>98</v>
      </c>
      <c r="M2358">
        <v>134</v>
      </c>
      <c r="N2358">
        <v>21</v>
      </c>
      <c r="O2358">
        <v>8</v>
      </c>
      <c r="P2358">
        <v>5</v>
      </c>
      <c r="Q2358" s="2">
        <f t="shared" si="434"/>
        <v>0.5293863439930856</v>
      </c>
      <c r="R2358" s="3">
        <f t="shared" si="435"/>
        <v>58.56</v>
      </c>
      <c r="S2358" s="3">
        <f t="shared" si="436"/>
        <v>71.44</v>
      </c>
      <c r="T2358" s="3">
        <f t="shared" si="437"/>
        <v>167.34972677595627</v>
      </c>
      <c r="U2358" s="3">
        <f t="shared" si="438"/>
        <v>187.56998880179171</v>
      </c>
      <c r="V2358" s="3">
        <f t="shared" si="439"/>
        <v>-20.220262025835439</v>
      </c>
      <c r="W2358" s="2">
        <f t="shared" si="440"/>
        <v>1.1052631578947369</v>
      </c>
      <c r="X2358">
        <v>82</v>
      </c>
      <c r="Y2358">
        <v>33</v>
      </c>
      <c r="Z2358" s="2">
        <v>0.40200000000000002</v>
      </c>
      <c r="AA2358">
        <v>45</v>
      </c>
      <c r="AB2358">
        <v>14</v>
      </c>
      <c r="AC2358">
        <f t="shared" si="441"/>
        <v>42</v>
      </c>
      <c r="AD2358" s="2">
        <v>0.311</v>
      </c>
      <c r="AE2358">
        <v>24</v>
      </c>
      <c r="AF2358">
        <v>18</v>
      </c>
      <c r="AG2358" s="2">
        <v>0.75</v>
      </c>
      <c r="AH2358">
        <v>23</v>
      </c>
      <c r="AI2358">
        <v>15</v>
      </c>
      <c r="AJ2358">
        <v>38</v>
      </c>
      <c r="AK2358">
        <v>25</v>
      </c>
      <c r="AL2358">
        <v>19</v>
      </c>
      <c r="AM2358">
        <v>-36</v>
      </c>
      <c r="AN2358">
        <v>240</v>
      </c>
      <c r="AO2358">
        <v>22</v>
      </c>
      <c r="AP2358">
        <v>40</v>
      </c>
      <c r="AQ2358">
        <v>17</v>
      </c>
      <c r="AR2358">
        <v>19</v>
      </c>
      <c r="AS2358">
        <v>0</v>
      </c>
      <c r="AT2358">
        <v>4</v>
      </c>
      <c r="AU2358">
        <v>18</v>
      </c>
      <c r="AV2358">
        <v>36</v>
      </c>
      <c r="AW2358">
        <f t="shared" si="442"/>
        <v>2</v>
      </c>
      <c r="AX2358">
        <f t="shared" si="443"/>
        <v>38</v>
      </c>
      <c r="AY2358" t="s">
        <v>102</v>
      </c>
      <c r="AZ2358" s="1">
        <v>45970.75</v>
      </c>
      <c r="BA2358" s="1">
        <v>45970</v>
      </c>
      <c r="BB2358">
        <v>11</v>
      </c>
      <c r="BC2358" t="s">
        <v>124</v>
      </c>
      <c r="BD2358">
        <v>2025</v>
      </c>
    </row>
    <row r="2359" spans="1:56" x14ac:dyDescent="0.25">
      <c r="A2359">
        <v>22500192</v>
      </c>
      <c r="B2359" t="s">
        <v>55</v>
      </c>
      <c r="C2359" t="s">
        <v>56</v>
      </c>
      <c r="D2359">
        <v>1610612752</v>
      </c>
      <c r="E2359" t="str">
        <f t="shared" si="432"/>
        <v>161061275222500192</v>
      </c>
      <c r="F2359" t="s">
        <v>117</v>
      </c>
      <c r="G2359" t="s">
        <v>118</v>
      </c>
      <c r="H2359">
        <v>1610612751</v>
      </c>
      <c r="I2359" s="4" t="str">
        <f t="shared" si="433"/>
        <v>161061275122500192</v>
      </c>
      <c r="J2359">
        <v>1</v>
      </c>
      <c r="K2359">
        <v>1</v>
      </c>
      <c r="L2359">
        <v>134</v>
      </c>
      <c r="M2359">
        <v>98</v>
      </c>
      <c r="N2359">
        <v>31</v>
      </c>
      <c r="O2359">
        <v>3</v>
      </c>
      <c r="P2359">
        <v>9</v>
      </c>
      <c r="Q2359" s="2">
        <f t="shared" si="434"/>
        <v>0.66706491437674231</v>
      </c>
      <c r="R2359" s="3">
        <f t="shared" si="435"/>
        <v>71.44</v>
      </c>
      <c r="S2359" s="3">
        <f t="shared" si="436"/>
        <v>58.56</v>
      </c>
      <c r="T2359" s="3">
        <f t="shared" si="437"/>
        <v>187.56998880179171</v>
      </c>
      <c r="U2359" s="3">
        <f t="shared" si="438"/>
        <v>167.34972677595627</v>
      </c>
      <c r="V2359" s="3">
        <f t="shared" si="439"/>
        <v>20.220262025835439</v>
      </c>
      <c r="W2359" s="2">
        <f t="shared" si="440"/>
        <v>2.2142857142857144</v>
      </c>
      <c r="X2359">
        <v>89</v>
      </c>
      <c r="Y2359">
        <v>48</v>
      </c>
      <c r="Z2359" s="2">
        <v>0.53900000000000003</v>
      </c>
      <c r="AA2359">
        <v>37</v>
      </c>
      <c r="AB2359">
        <v>17</v>
      </c>
      <c r="AC2359">
        <f t="shared" si="441"/>
        <v>51</v>
      </c>
      <c r="AD2359" s="2">
        <v>0.45900000000000002</v>
      </c>
      <c r="AE2359">
        <v>26</v>
      </c>
      <c r="AF2359">
        <v>21</v>
      </c>
      <c r="AG2359" s="2">
        <v>0.80800000000000005</v>
      </c>
      <c r="AH2359">
        <v>31</v>
      </c>
      <c r="AI2359">
        <v>15</v>
      </c>
      <c r="AJ2359">
        <v>46</v>
      </c>
      <c r="AK2359">
        <v>25</v>
      </c>
      <c r="AL2359">
        <v>14</v>
      </c>
      <c r="AM2359">
        <v>36</v>
      </c>
      <c r="AN2359">
        <v>240</v>
      </c>
      <c r="AO2359">
        <v>40</v>
      </c>
      <c r="AP2359">
        <v>37</v>
      </c>
      <c r="AQ2359">
        <v>35</v>
      </c>
      <c r="AR2359">
        <v>22</v>
      </c>
      <c r="AS2359">
        <v>39</v>
      </c>
      <c r="AT2359">
        <v>18</v>
      </c>
      <c r="AU2359">
        <v>25</v>
      </c>
      <c r="AV2359">
        <v>58</v>
      </c>
      <c r="AW2359">
        <f t="shared" si="442"/>
        <v>4</v>
      </c>
      <c r="AX2359">
        <f t="shared" si="443"/>
        <v>62</v>
      </c>
      <c r="AY2359" t="s">
        <v>102</v>
      </c>
      <c r="AZ2359" s="1">
        <v>45970.75</v>
      </c>
      <c r="BA2359" s="1">
        <v>45970</v>
      </c>
      <c r="BB2359">
        <v>11</v>
      </c>
      <c r="BC2359" t="s">
        <v>124</v>
      </c>
      <c r="BD2359">
        <v>2025</v>
      </c>
    </row>
    <row r="2360" spans="1:56" x14ac:dyDescent="0.25">
      <c r="A2360">
        <v>22500193</v>
      </c>
      <c r="B2360" t="s">
        <v>76</v>
      </c>
      <c r="C2360" t="s">
        <v>77</v>
      </c>
      <c r="D2360">
        <v>1610612738</v>
      </c>
      <c r="E2360" t="str">
        <f t="shared" si="432"/>
        <v>161061273822500193</v>
      </c>
      <c r="F2360" t="s">
        <v>74</v>
      </c>
      <c r="G2360" t="s">
        <v>75</v>
      </c>
      <c r="H2360">
        <v>1610612753</v>
      </c>
      <c r="I2360" s="4" t="str">
        <f t="shared" si="433"/>
        <v>161061275322500193</v>
      </c>
      <c r="J2360">
        <v>0</v>
      </c>
      <c r="K2360">
        <v>1</v>
      </c>
      <c r="L2360">
        <v>111</v>
      </c>
      <c r="M2360">
        <v>107</v>
      </c>
      <c r="N2360">
        <v>22</v>
      </c>
      <c r="O2360">
        <v>2</v>
      </c>
      <c r="P2360">
        <v>10</v>
      </c>
      <c r="Q2360" s="2">
        <f t="shared" si="434"/>
        <v>0.578125</v>
      </c>
      <c r="R2360" s="3">
        <f t="shared" si="435"/>
        <v>69</v>
      </c>
      <c r="S2360" s="3">
        <f t="shared" si="436"/>
        <v>63.08</v>
      </c>
      <c r="T2360" s="3">
        <f t="shared" si="437"/>
        <v>160.86956521739131</v>
      </c>
      <c r="U2360" s="3">
        <f t="shared" si="438"/>
        <v>169.62587190868737</v>
      </c>
      <c r="V2360" s="3">
        <f t="shared" si="439"/>
        <v>-8.7563066912960608</v>
      </c>
      <c r="W2360" s="2">
        <f t="shared" si="440"/>
        <v>1.5714285714285714</v>
      </c>
      <c r="X2360">
        <v>85</v>
      </c>
      <c r="Y2360">
        <v>40</v>
      </c>
      <c r="Z2360" s="2">
        <v>0.47099999999999997</v>
      </c>
      <c r="AA2360">
        <v>33</v>
      </c>
      <c r="AB2360">
        <v>13</v>
      </c>
      <c r="AC2360">
        <f t="shared" si="441"/>
        <v>39</v>
      </c>
      <c r="AD2360" s="2">
        <v>0.39400000000000002</v>
      </c>
      <c r="AE2360">
        <v>25</v>
      </c>
      <c r="AF2360">
        <v>18</v>
      </c>
      <c r="AG2360" s="2">
        <v>0.72</v>
      </c>
      <c r="AH2360">
        <v>28</v>
      </c>
      <c r="AI2360">
        <v>13</v>
      </c>
      <c r="AJ2360">
        <v>41</v>
      </c>
      <c r="AK2360">
        <v>27</v>
      </c>
      <c r="AL2360">
        <v>14</v>
      </c>
      <c r="AM2360">
        <v>4</v>
      </c>
      <c r="AN2360">
        <v>240</v>
      </c>
      <c r="AO2360">
        <v>30</v>
      </c>
      <c r="AP2360">
        <v>24</v>
      </c>
      <c r="AQ2360">
        <v>24</v>
      </c>
      <c r="AR2360">
        <v>33</v>
      </c>
      <c r="AS2360">
        <v>11</v>
      </c>
      <c r="AT2360">
        <v>14</v>
      </c>
      <c r="AU2360">
        <v>29</v>
      </c>
      <c r="AV2360">
        <v>42</v>
      </c>
      <c r="AW2360">
        <f t="shared" si="442"/>
        <v>12</v>
      </c>
      <c r="AX2360">
        <f t="shared" si="443"/>
        <v>54</v>
      </c>
      <c r="AY2360" t="s">
        <v>102</v>
      </c>
      <c r="AZ2360" s="1">
        <v>45970.75</v>
      </c>
      <c r="BA2360" s="1">
        <v>45970</v>
      </c>
      <c r="BB2360">
        <v>11</v>
      </c>
      <c r="BC2360" t="s">
        <v>124</v>
      </c>
      <c r="BD2360">
        <v>2025</v>
      </c>
    </row>
    <row r="2361" spans="1:56" x14ac:dyDescent="0.25">
      <c r="A2361">
        <v>22500193</v>
      </c>
      <c r="B2361" t="s">
        <v>74</v>
      </c>
      <c r="C2361" t="s">
        <v>75</v>
      </c>
      <c r="D2361">
        <v>1610612753</v>
      </c>
      <c r="E2361" t="str">
        <f t="shared" si="432"/>
        <v>161061275322500193</v>
      </c>
      <c r="F2361" t="s">
        <v>76</v>
      </c>
      <c r="G2361" t="s">
        <v>77</v>
      </c>
      <c r="H2361">
        <v>1610612738</v>
      </c>
      <c r="I2361" s="4" t="str">
        <f t="shared" si="433"/>
        <v>161061273822500193</v>
      </c>
      <c r="J2361">
        <v>1</v>
      </c>
      <c r="K2361">
        <v>0</v>
      </c>
      <c r="L2361">
        <v>107</v>
      </c>
      <c r="M2361">
        <v>111</v>
      </c>
      <c r="N2361">
        <v>21</v>
      </c>
      <c r="O2361">
        <v>4</v>
      </c>
      <c r="P2361">
        <v>8</v>
      </c>
      <c r="Q2361" s="2">
        <f t="shared" si="434"/>
        <v>0.58101650738488275</v>
      </c>
      <c r="R2361" s="3">
        <f t="shared" si="435"/>
        <v>63.08</v>
      </c>
      <c r="S2361" s="3">
        <f t="shared" si="436"/>
        <v>69</v>
      </c>
      <c r="T2361" s="3">
        <f t="shared" si="437"/>
        <v>169.62587190868737</v>
      </c>
      <c r="U2361" s="3">
        <f t="shared" si="438"/>
        <v>160.86956521739131</v>
      </c>
      <c r="V2361" s="3">
        <f t="shared" si="439"/>
        <v>8.7563066912960608</v>
      </c>
      <c r="W2361" s="2">
        <f t="shared" si="440"/>
        <v>1.2352941176470589</v>
      </c>
      <c r="X2361">
        <v>78</v>
      </c>
      <c r="Y2361">
        <v>35</v>
      </c>
      <c r="Z2361" s="2">
        <v>0.44900000000000001</v>
      </c>
      <c r="AA2361">
        <v>29</v>
      </c>
      <c r="AB2361">
        <v>7</v>
      </c>
      <c r="AC2361">
        <f t="shared" si="441"/>
        <v>21</v>
      </c>
      <c r="AD2361" s="2">
        <v>0.24099999999999999</v>
      </c>
      <c r="AE2361">
        <v>32</v>
      </c>
      <c r="AF2361">
        <v>30</v>
      </c>
      <c r="AG2361" s="2">
        <v>0.93799999999999994</v>
      </c>
      <c r="AH2361">
        <v>30</v>
      </c>
      <c r="AI2361">
        <v>12</v>
      </c>
      <c r="AJ2361">
        <v>42</v>
      </c>
      <c r="AK2361">
        <v>24</v>
      </c>
      <c r="AL2361">
        <v>17</v>
      </c>
      <c r="AM2361">
        <v>-4</v>
      </c>
      <c r="AN2361">
        <v>240</v>
      </c>
      <c r="AO2361">
        <v>33</v>
      </c>
      <c r="AP2361">
        <v>21</v>
      </c>
      <c r="AQ2361">
        <v>26</v>
      </c>
      <c r="AR2361">
        <v>27</v>
      </c>
      <c r="AS2361">
        <v>12</v>
      </c>
      <c r="AT2361">
        <v>15</v>
      </c>
      <c r="AU2361">
        <v>15</v>
      </c>
      <c r="AV2361">
        <v>50</v>
      </c>
      <c r="AW2361">
        <f t="shared" si="442"/>
        <v>6</v>
      </c>
      <c r="AX2361">
        <f t="shared" si="443"/>
        <v>56</v>
      </c>
      <c r="AY2361" t="s">
        <v>102</v>
      </c>
      <c r="AZ2361" s="1">
        <v>45970.75</v>
      </c>
      <c r="BA2361" s="1">
        <v>45970</v>
      </c>
      <c r="BB2361">
        <v>11</v>
      </c>
      <c r="BC2361" t="s">
        <v>124</v>
      </c>
      <c r="BD2361">
        <v>2025</v>
      </c>
    </row>
    <row r="2362" spans="1:56" x14ac:dyDescent="0.25">
      <c r="A2362">
        <v>22500194</v>
      </c>
      <c r="B2362" t="s">
        <v>103</v>
      </c>
      <c r="C2362" t="s">
        <v>104</v>
      </c>
      <c r="D2362">
        <v>1610612763</v>
      </c>
      <c r="E2362" t="str">
        <f t="shared" si="432"/>
        <v>161061276322500194</v>
      </c>
      <c r="F2362" t="s">
        <v>59</v>
      </c>
      <c r="G2362" t="s">
        <v>60</v>
      </c>
      <c r="H2362">
        <v>1610612760</v>
      </c>
      <c r="I2362" s="4" t="str">
        <f t="shared" si="433"/>
        <v>161061276022500194</v>
      </c>
      <c r="J2362">
        <v>1</v>
      </c>
      <c r="K2362">
        <v>0</v>
      </c>
      <c r="L2362">
        <v>100</v>
      </c>
      <c r="M2362">
        <v>114</v>
      </c>
      <c r="N2362">
        <v>30</v>
      </c>
      <c r="O2362">
        <v>6</v>
      </c>
      <c r="P2362">
        <v>3</v>
      </c>
      <c r="Q2362" s="2">
        <f t="shared" si="434"/>
        <v>0.50545895673271335</v>
      </c>
      <c r="R2362" s="3">
        <f t="shared" si="435"/>
        <v>73.92</v>
      </c>
      <c r="S2362" s="3">
        <f t="shared" si="436"/>
        <v>91.44</v>
      </c>
      <c r="T2362" s="3">
        <f t="shared" si="437"/>
        <v>135.28138528138527</v>
      </c>
      <c r="U2362" s="3">
        <f t="shared" si="438"/>
        <v>124.67191601049869</v>
      </c>
      <c r="V2362" s="3">
        <f t="shared" si="439"/>
        <v>10.609469270886578</v>
      </c>
      <c r="W2362" s="2">
        <f t="shared" si="440"/>
        <v>2.1428571428571428</v>
      </c>
      <c r="X2362">
        <v>91</v>
      </c>
      <c r="Y2362">
        <v>35</v>
      </c>
      <c r="Z2362" s="2">
        <v>0.38500000000000001</v>
      </c>
      <c r="AA2362">
        <v>44</v>
      </c>
      <c r="AB2362">
        <v>17</v>
      </c>
      <c r="AC2362">
        <f t="shared" si="441"/>
        <v>51</v>
      </c>
      <c r="AD2362" s="2">
        <v>0.38600000000000001</v>
      </c>
      <c r="AE2362">
        <v>18</v>
      </c>
      <c r="AF2362">
        <v>13</v>
      </c>
      <c r="AG2362" s="2">
        <v>0.72199999999999998</v>
      </c>
      <c r="AH2362">
        <v>39</v>
      </c>
      <c r="AI2362">
        <v>11</v>
      </c>
      <c r="AJ2362">
        <v>50</v>
      </c>
      <c r="AK2362">
        <v>25</v>
      </c>
      <c r="AL2362">
        <v>14</v>
      </c>
      <c r="AM2362">
        <v>-14</v>
      </c>
      <c r="AN2362">
        <v>240</v>
      </c>
      <c r="AO2362">
        <v>33</v>
      </c>
      <c r="AP2362">
        <v>29</v>
      </c>
      <c r="AQ2362">
        <v>18</v>
      </c>
      <c r="AR2362">
        <v>20</v>
      </c>
      <c r="AS2362">
        <v>19</v>
      </c>
      <c r="AT2362">
        <v>6</v>
      </c>
      <c r="AU2362">
        <v>9</v>
      </c>
      <c r="AV2362">
        <v>32</v>
      </c>
      <c r="AW2362">
        <f t="shared" si="442"/>
        <v>4</v>
      </c>
      <c r="AX2362">
        <f t="shared" si="443"/>
        <v>36</v>
      </c>
      <c r="AY2362" t="s">
        <v>102</v>
      </c>
      <c r="AZ2362" s="1">
        <v>45970.75</v>
      </c>
      <c r="BA2362" s="1">
        <v>45970</v>
      </c>
      <c r="BB2362">
        <v>11</v>
      </c>
      <c r="BC2362" t="s">
        <v>124</v>
      </c>
      <c r="BD2362">
        <v>2025</v>
      </c>
    </row>
    <row r="2363" spans="1:56" x14ac:dyDescent="0.25">
      <c r="A2363">
        <v>22500194</v>
      </c>
      <c r="B2363" t="s">
        <v>59</v>
      </c>
      <c r="C2363" t="s">
        <v>60</v>
      </c>
      <c r="D2363">
        <v>1610612760</v>
      </c>
      <c r="E2363" t="str">
        <f t="shared" si="432"/>
        <v>161061276022500194</v>
      </c>
      <c r="F2363" t="s">
        <v>103</v>
      </c>
      <c r="G2363" t="s">
        <v>104</v>
      </c>
      <c r="H2363">
        <v>1610612763</v>
      </c>
      <c r="I2363" s="4" t="str">
        <f t="shared" si="433"/>
        <v>161061276322500194</v>
      </c>
      <c r="J2363">
        <v>0</v>
      </c>
      <c r="K2363">
        <v>1</v>
      </c>
      <c r="L2363">
        <v>114</v>
      </c>
      <c r="M2363">
        <v>100</v>
      </c>
      <c r="N2363">
        <v>19</v>
      </c>
      <c r="O2363">
        <v>3</v>
      </c>
      <c r="P2363">
        <v>10</v>
      </c>
      <c r="Q2363" s="2">
        <f t="shared" si="434"/>
        <v>0.53551296505073287</v>
      </c>
      <c r="R2363" s="3">
        <f t="shared" si="435"/>
        <v>91.44</v>
      </c>
      <c r="S2363" s="3">
        <f t="shared" si="436"/>
        <v>73.92</v>
      </c>
      <c r="T2363" s="3">
        <f t="shared" si="437"/>
        <v>124.67191601049869</v>
      </c>
      <c r="U2363" s="3">
        <f t="shared" si="438"/>
        <v>135.28138528138527</v>
      </c>
      <c r="V2363" s="3">
        <f t="shared" si="439"/>
        <v>-10.609469270886578</v>
      </c>
      <c r="W2363" s="2">
        <f t="shared" si="440"/>
        <v>3.1666666666666665</v>
      </c>
      <c r="X2363">
        <v>95</v>
      </c>
      <c r="Y2363">
        <v>41</v>
      </c>
      <c r="Z2363" s="2">
        <v>0.432</v>
      </c>
      <c r="AA2363">
        <v>43</v>
      </c>
      <c r="AB2363">
        <v>10</v>
      </c>
      <c r="AC2363">
        <f t="shared" si="441"/>
        <v>30</v>
      </c>
      <c r="AD2363" s="2">
        <v>0.23300000000000001</v>
      </c>
      <c r="AE2363">
        <v>26</v>
      </c>
      <c r="AF2363">
        <v>22</v>
      </c>
      <c r="AG2363" s="2">
        <v>0.84599999999999997</v>
      </c>
      <c r="AH2363">
        <v>42</v>
      </c>
      <c r="AI2363">
        <v>9</v>
      </c>
      <c r="AJ2363">
        <v>51</v>
      </c>
      <c r="AK2363">
        <v>17</v>
      </c>
      <c r="AL2363">
        <v>6</v>
      </c>
      <c r="AM2363">
        <v>14</v>
      </c>
      <c r="AN2363">
        <v>240</v>
      </c>
      <c r="AO2363">
        <v>25</v>
      </c>
      <c r="AP2363">
        <v>26</v>
      </c>
      <c r="AQ2363">
        <v>34</v>
      </c>
      <c r="AR2363">
        <v>29</v>
      </c>
      <c r="AS2363">
        <v>16</v>
      </c>
      <c r="AT2363">
        <v>7</v>
      </c>
      <c r="AU2363">
        <v>17</v>
      </c>
      <c r="AV2363">
        <v>56</v>
      </c>
      <c r="AW2363">
        <f t="shared" si="442"/>
        <v>6</v>
      </c>
      <c r="AX2363">
        <f t="shared" si="443"/>
        <v>62</v>
      </c>
      <c r="AY2363" t="s">
        <v>102</v>
      </c>
      <c r="AZ2363" s="1">
        <v>45970.75</v>
      </c>
      <c r="BA2363" s="1">
        <v>45970</v>
      </c>
      <c r="BB2363">
        <v>11</v>
      </c>
      <c r="BC2363" t="s">
        <v>124</v>
      </c>
      <c r="BD2363">
        <v>2025</v>
      </c>
    </row>
    <row r="2364" spans="1:56" x14ac:dyDescent="0.25">
      <c r="A2364">
        <v>22500191</v>
      </c>
      <c r="B2364" t="s">
        <v>115</v>
      </c>
      <c r="C2364" t="s">
        <v>116</v>
      </c>
      <c r="D2364">
        <v>1610612749</v>
      </c>
      <c r="E2364" t="str">
        <f t="shared" si="432"/>
        <v>161061274922500191</v>
      </c>
      <c r="F2364" t="s">
        <v>78</v>
      </c>
      <c r="G2364" t="s">
        <v>79</v>
      </c>
      <c r="H2364">
        <v>1610612745</v>
      </c>
      <c r="I2364" s="4" t="str">
        <f t="shared" si="433"/>
        <v>161061274522500191</v>
      </c>
      <c r="J2364">
        <v>1</v>
      </c>
      <c r="K2364">
        <v>0</v>
      </c>
      <c r="L2364">
        <v>115</v>
      </c>
      <c r="M2364">
        <v>122</v>
      </c>
      <c r="N2364">
        <v>25</v>
      </c>
      <c r="O2364">
        <v>6</v>
      </c>
      <c r="P2364">
        <v>11</v>
      </c>
      <c r="Q2364" s="2">
        <f t="shared" si="434"/>
        <v>0.64202769093345247</v>
      </c>
      <c r="R2364" s="3">
        <f t="shared" si="435"/>
        <v>69.56</v>
      </c>
      <c r="S2364" s="3">
        <f t="shared" si="436"/>
        <v>62.239999999999995</v>
      </c>
      <c r="T2364" s="3">
        <f t="shared" si="437"/>
        <v>165.32489936745256</v>
      </c>
      <c r="U2364" s="3">
        <f t="shared" si="438"/>
        <v>196.01542416452443</v>
      </c>
      <c r="V2364" s="3">
        <f t="shared" si="439"/>
        <v>-30.690524797071873</v>
      </c>
      <c r="W2364" s="2">
        <f t="shared" si="440"/>
        <v>1.9230769230769231</v>
      </c>
      <c r="X2364">
        <v>79</v>
      </c>
      <c r="Y2364">
        <v>44</v>
      </c>
      <c r="Z2364" s="2">
        <v>0.55700000000000005</v>
      </c>
      <c r="AA2364">
        <v>29</v>
      </c>
      <c r="AB2364">
        <v>13</v>
      </c>
      <c r="AC2364">
        <f t="shared" si="441"/>
        <v>39</v>
      </c>
      <c r="AD2364" s="2">
        <v>0.44800000000000001</v>
      </c>
      <c r="AE2364">
        <v>24</v>
      </c>
      <c r="AF2364">
        <v>14</v>
      </c>
      <c r="AG2364" s="2">
        <v>0.58299999999999996</v>
      </c>
      <c r="AH2364">
        <v>20</v>
      </c>
      <c r="AI2364">
        <v>7</v>
      </c>
      <c r="AJ2364">
        <v>27</v>
      </c>
      <c r="AK2364">
        <v>20</v>
      </c>
      <c r="AL2364">
        <v>13</v>
      </c>
      <c r="AM2364">
        <v>-7</v>
      </c>
      <c r="AN2364">
        <v>240</v>
      </c>
      <c r="AO2364">
        <v>30</v>
      </c>
      <c r="AP2364">
        <v>31</v>
      </c>
      <c r="AQ2364">
        <v>24</v>
      </c>
      <c r="AR2364">
        <v>30</v>
      </c>
      <c r="AS2364">
        <v>14</v>
      </c>
      <c r="AT2364">
        <v>21</v>
      </c>
      <c r="AU2364">
        <v>30</v>
      </c>
      <c r="AV2364">
        <v>54</v>
      </c>
      <c r="AW2364">
        <f t="shared" si="442"/>
        <v>8</v>
      </c>
      <c r="AX2364">
        <f t="shared" si="443"/>
        <v>62</v>
      </c>
      <c r="AY2364" t="s">
        <v>102</v>
      </c>
      <c r="AZ2364" s="1">
        <v>45970.645833333336</v>
      </c>
      <c r="BA2364" s="1">
        <v>45970</v>
      </c>
      <c r="BB2364">
        <v>11</v>
      </c>
      <c r="BC2364" t="s">
        <v>124</v>
      </c>
      <c r="BD2364">
        <v>2025</v>
      </c>
    </row>
    <row r="2365" spans="1:56" x14ac:dyDescent="0.25">
      <c r="A2365">
        <v>22500191</v>
      </c>
      <c r="B2365" t="s">
        <v>78</v>
      </c>
      <c r="C2365" t="s">
        <v>79</v>
      </c>
      <c r="D2365">
        <v>1610612745</v>
      </c>
      <c r="E2365" t="str">
        <f t="shared" si="432"/>
        <v>161061274522500191</v>
      </c>
      <c r="F2365" t="s">
        <v>115</v>
      </c>
      <c r="G2365" t="s">
        <v>116</v>
      </c>
      <c r="H2365">
        <v>1610612749</v>
      </c>
      <c r="I2365" s="4" t="str">
        <f t="shared" si="433"/>
        <v>161061274922500191</v>
      </c>
      <c r="J2365">
        <v>0</v>
      </c>
      <c r="K2365">
        <v>1</v>
      </c>
      <c r="L2365">
        <v>122</v>
      </c>
      <c r="M2365">
        <v>115</v>
      </c>
      <c r="N2365">
        <v>24</v>
      </c>
      <c r="O2365">
        <v>3</v>
      </c>
      <c r="P2365">
        <v>8</v>
      </c>
      <c r="Q2365" s="2">
        <f t="shared" si="434"/>
        <v>0.61467150342603794</v>
      </c>
      <c r="R2365" s="3">
        <f t="shared" si="435"/>
        <v>62.239999999999995</v>
      </c>
      <c r="S2365" s="3">
        <f t="shared" si="436"/>
        <v>69.56</v>
      </c>
      <c r="T2365" s="3">
        <f t="shared" si="437"/>
        <v>196.01542416452443</v>
      </c>
      <c r="U2365" s="3">
        <f t="shared" si="438"/>
        <v>165.32489936745256</v>
      </c>
      <c r="V2365" s="3">
        <f t="shared" si="439"/>
        <v>30.690524797071873</v>
      </c>
      <c r="W2365" s="2">
        <f t="shared" si="440"/>
        <v>1.411764705882353</v>
      </c>
      <c r="X2365">
        <v>90</v>
      </c>
      <c r="Y2365">
        <v>48</v>
      </c>
      <c r="Z2365" s="2">
        <v>0.53300000000000003</v>
      </c>
      <c r="AA2365">
        <v>26</v>
      </c>
      <c r="AB2365">
        <v>10</v>
      </c>
      <c r="AC2365">
        <f t="shared" si="441"/>
        <v>30</v>
      </c>
      <c r="AD2365" s="2">
        <v>0.38500000000000001</v>
      </c>
      <c r="AE2365">
        <v>21</v>
      </c>
      <c r="AF2365">
        <v>16</v>
      </c>
      <c r="AG2365" s="2">
        <v>0.76200000000000001</v>
      </c>
      <c r="AH2365">
        <v>30</v>
      </c>
      <c r="AI2365">
        <v>20</v>
      </c>
      <c r="AJ2365">
        <v>50</v>
      </c>
      <c r="AK2365">
        <v>19</v>
      </c>
      <c r="AL2365">
        <v>17</v>
      </c>
      <c r="AM2365">
        <v>7</v>
      </c>
      <c r="AN2365">
        <v>240</v>
      </c>
      <c r="AO2365">
        <v>28</v>
      </c>
      <c r="AP2365">
        <v>22</v>
      </c>
      <c r="AQ2365">
        <v>32</v>
      </c>
      <c r="AR2365">
        <v>40</v>
      </c>
      <c r="AS2365">
        <v>8</v>
      </c>
      <c r="AT2365">
        <v>12</v>
      </c>
      <c r="AU2365">
        <v>19</v>
      </c>
      <c r="AV2365">
        <v>58</v>
      </c>
      <c r="AW2365">
        <f t="shared" si="442"/>
        <v>18</v>
      </c>
      <c r="AX2365">
        <f t="shared" si="443"/>
        <v>76</v>
      </c>
      <c r="AY2365" t="s">
        <v>102</v>
      </c>
      <c r="AZ2365" s="1">
        <v>45970.645833333336</v>
      </c>
      <c r="BA2365" s="1">
        <v>45970</v>
      </c>
      <c r="BB2365">
        <v>11</v>
      </c>
      <c r="BC2365" t="s">
        <v>124</v>
      </c>
      <c r="BD2365">
        <v>2025</v>
      </c>
    </row>
    <row r="2366" spans="1:56" x14ac:dyDescent="0.25">
      <c r="A2366">
        <v>22500190</v>
      </c>
      <c r="B2366" t="s">
        <v>94</v>
      </c>
      <c r="C2366" t="s">
        <v>95</v>
      </c>
      <c r="D2366">
        <v>1610612746</v>
      </c>
      <c r="E2366" t="str">
        <f t="shared" si="432"/>
        <v>161061274622500190</v>
      </c>
      <c r="F2366" t="s">
        <v>87</v>
      </c>
      <c r="G2366" t="s">
        <v>88</v>
      </c>
      <c r="H2366">
        <v>1610612756</v>
      </c>
      <c r="I2366" s="4" t="str">
        <f t="shared" si="433"/>
        <v>161061275622500190</v>
      </c>
      <c r="J2366">
        <v>1</v>
      </c>
      <c r="K2366">
        <v>0</v>
      </c>
      <c r="L2366">
        <v>103</v>
      </c>
      <c r="M2366">
        <v>114</v>
      </c>
      <c r="N2366">
        <v>26</v>
      </c>
      <c r="O2366">
        <v>5</v>
      </c>
      <c r="P2366">
        <v>5</v>
      </c>
      <c r="Q2366" s="2">
        <f t="shared" si="434"/>
        <v>0.60645313235986809</v>
      </c>
      <c r="R2366" s="3">
        <f t="shared" si="435"/>
        <v>68.92</v>
      </c>
      <c r="S2366" s="3">
        <f t="shared" si="436"/>
        <v>67.239999999999995</v>
      </c>
      <c r="T2366" s="3">
        <f t="shared" si="437"/>
        <v>149.44863609982588</v>
      </c>
      <c r="U2366" s="3">
        <f t="shared" si="438"/>
        <v>169.54193932183225</v>
      </c>
      <c r="V2366" s="3">
        <f t="shared" si="439"/>
        <v>-20.093303222006369</v>
      </c>
      <c r="W2366" s="2">
        <f t="shared" si="440"/>
        <v>2.3636363636363638</v>
      </c>
      <c r="X2366">
        <v>77</v>
      </c>
      <c r="Y2366">
        <v>41</v>
      </c>
      <c r="Z2366" s="2">
        <v>0.53200000000000003</v>
      </c>
      <c r="AA2366">
        <v>33</v>
      </c>
      <c r="AB2366">
        <v>10</v>
      </c>
      <c r="AC2366">
        <f t="shared" si="441"/>
        <v>30</v>
      </c>
      <c r="AD2366" s="2">
        <v>0.30299999999999999</v>
      </c>
      <c r="AE2366">
        <v>18</v>
      </c>
      <c r="AF2366">
        <v>11</v>
      </c>
      <c r="AG2366" s="2">
        <v>0.61099999999999999</v>
      </c>
      <c r="AH2366">
        <v>22</v>
      </c>
      <c r="AI2366">
        <v>5</v>
      </c>
      <c r="AJ2366">
        <v>27</v>
      </c>
      <c r="AK2366">
        <v>15</v>
      </c>
      <c r="AL2366">
        <v>11</v>
      </c>
      <c r="AM2366">
        <v>-11</v>
      </c>
      <c r="AN2366">
        <v>240</v>
      </c>
      <c r="AO2366">
        <v>29</v>
      </c>
      <c r="AP2366">
        <v>17</v>
      </c>
      <c r="AQ2366">
        <v>34</v>
      </c>
      <c r="AR2366">
        <v>23</v>
      </c>
      <c r="AS2366">
        <v>1</v>
      </c>
      <c r="AT2366">
        <v>5</v>
      </c>
      <c r="AU2366">
        <v>18</v>
      </c>
      <c r="AV2366">
        <v>54</v>
      </c>
      <c r="AW2366">
        <f t="shared" si="442"/>
        <v>8</v>
      </c>
      <c r="AX2366">
        <f t="shared" si="443"/>
        <v>62</v>
      </c>
      <c r="AY2366" t="s">
        <v>102</v>
      </c>
      <c r="AZ2366" s="1">
        <v>45969.9375</v>
      </c>
      <c r="BA2366" s="1">
        <v>45969</v>
      </c>
      <c r="BB2366">
        <v>11</v>
      </c>
      <c r="BC2366" t="s">
        <v>124</v>
      </c>
      <c r="BD2366">
        <v>2025</v>
      </c>
    </row>
    <row r="2367" spans="1:56" x14ac:dyDescent="0.25">
      <c r="A2367">
        <v>22500190</v>
      </c>
      <c r="B2367" t="s">
        <v>87</v>
      </c>
      <c r="C2367" t="s">
        <v>88</v>
      </c>
      <c r="D2367">
        <v>1610612756</v>
      </c>
      <c r="E2367" t="str">
        <f t="shared" si="432"/>
        <v>161061275622500190</v>
      </c>
      <c r="F2367" t="s">
        <v>94</v>
      </c>
      <c r="G2367" t="s">
        <v>95</v>
      </c>
      <c r="H2367">
        <v>1610612746</v>
      </c>
      <c r="I2367" s="4" t="str">
        <f t="shared" si="433"/>
        <v>161061274622500190</v>
      </c>
      <c r="J2367">
        <v>0</v>
      </c>
      <c r="K2367">
        <v>1</v>
      </c>
      <c r="L2367">
        <v>114</v>
      </c>
      <c r="M2367">
        <v>103</v>
      </c>
      <c r="N2367">
        <v>30</v>
      </c>
      <c r="O2367">
        <v>2</v>
      </c>
      <c r="P2367">
        <v>9</v>
      </c>
      <c r="Q2367" s="2">
        <f t="shared" si="434"/>
        <v>0.61795316565481362</v>
      </c>
      <c r="R2367" s="3">
        <f t="shared" si="435"/>
        <v>67.239999999999995</v>
      </c>
      <c r="S2367" s="3">
        <f t="shared" si="436"/>
        <v>68.92</v>
      </c>
      <c r="T2367" s="3">
        <f t="shared" si="437"/>
        <v>169.54193932183225</v>
      </c>
      <c r="U2367" s="3">
        <f t="shared" si="438"/>
        <v>149.44863609982588</v>
      </c>
      <c r="V2367" s="3">
        <f t="shared" si="439"/>
        <v>20.093303222006369</v>
      </c>
      <c r="W2367" s="2">
        <f t="shared" si="440"/>
        <v>2.5</v>
      </c>
      <c r="X2367">
        <v>83</v>
      </c>
      <c r="Y2367">
        <v>40</v>
      </c>
      <c r="Z2367" s="2">
        <v>0.48199999999999998</v>
      </c>
      <c r="AA2367">
        <v>38</v>
      </c>
      <c r="AB2367">
        <v>16</v>
      </c>
      <c r="AC2367">
        <f t="shared" si="441"/>
        <v>48</v>
      </c>
      <c r="AD2367" s="2">
        <v>0.42099999999999999</v>
      </c>
      <c r="AE2367">
        <v>21</v>
      </c>
      <c r="AF2367">
        <v>18</v>
      </c>
      <c r="AG2367" s="2">
        <v>0.85699999999999998</v>
      </c>
      <c r="AH2367">
        <v>29</v>
      </c>
      <c r="AI2367">
        <v>13</v>
      </c>
      <c r="AJ2367">
        <v>42</v>
      </c>
      <c r="AK2367">
        <v>19</v>
      </c>
      <c r="AL2367">
        <v>12</v>
      </c>
      <c r="AM2367">
        <v>11</v>
      </c>
      <c r="AN2367">
        <v>240</v>
      </c>
      <c r="AO2367">
        <v>35</v>
      </c>
      <c r="AP2367">
        <v>25</v>
      </c>
      <c r="AQ2367">
        <v>25</v>
      </c>
      <c r="AR2367">
        <v>29</v>
      </c>
      <c r="AS2367">
        <v>18</v>
      </c>
      <c r="AT2367">
        <v>19</v>
      </c>
      <c r="AU2367">
        <v>13</v>
      </c>
      <c r="AV2367">
        <v>44</v>
      </c>
      <c r="AW2367">
        <f t="shared" si="442"/>
        <v>4</v>
      </c>
      <c r="AX2367">
        <f t="shared" si="443"/>
        <v>48</v>
      </c>
      <c r="AY2367" t="s">
        <v>102</v>
      </c>
      <c r="AZ2367" s="1">
        <v>45969.9375</v>
      </c>
      <c r="BA2367" s="1">
        <v>45969</v>
      </c>
      <c r="BB2367">
        <v>11</v>
      </c>
      <c r="BC2367" t="s">
        <v>124</v>
      </c>
      <c r="BD2367">
        <v>2025</v>
      </c>
    </row>
    <row r="2368" spans="1:56" x14ac:dyDescent="0.25">
      <c r="A2368">
        <v>22500189</v>
      </c>
      <c r="B2368" t="s">
        <v>113</v>
      </c>
      <c r="C2368" t="s">
        <v>114</v>
      </c>
      <c r="D2368">
        <v>1610612754</v>
      </c>
      <c r="E2368" t="str">
        <f t="shared" si="432"/>
        <v>161061275422500189</v>
      </c>
      <c r="F2368" t="s">
        <v>80</v>
      </c>
      <c r="G2368" t="s">
        <v>81</v>
      </c>
      <c r="H2368">
        <v>1610612743</v>
      </c>
      <c r="I2368" s="4" t="str">
        <f t="shared" si="433"/>
        <v>161061274322500189</v>
      </c>
      <c r="J2368">
        <v>0</v>
      </c>
      <c r="K2368">
        <v>0</v>
      </c>
      <c r="L2368">
        <v>100</v>
      </c>
      <c r="M2368">
        <v>117</v>
      </c>
      <c r="N2368">
        <v>20</v>
      </c>
      <c r="O2368">
        <v>6</v>
      </c>
      <c r="P2368">
        <v>9</v>
      </c>
      <c r="Q2368" s="2">
        <f t="shared" si="434"/>
        <v>0.46313449425713221</v>
      </c>
      <c r="R2368" s="3">
        <f t="shared" si="435"/>
        <v>81.960000000000008</v>
      </c>
      <c r="S2368" s="3">
        <f t="shared" si="436"/>
        <v>72.12</v>
      </c>
      <c r="T2368" s="3">
        <f t="shared" si="437"/>
        <v>122.01073694485115</v>
      </c>
      <c r="U2368" s="3">
        <f t="shared" si="438"/>
        <v>162.22961730449251</v>
      </c>
      <c r="V2368" s="3">
        <f t="shared" si="439"/>
        <v>-40.218880359641361</v>
      </c>
      <c r="W2368" s="2">
        <f t="shared" si="440"/>
        <v>1.8181818181818181</v>
      </c>
      <c r="X2368">
        <v>93</v>
      </c>
      <c r="Y2368">
        <v>33</v>
      </c>
      <c r="Z2368" s="2">
        <v>0.35499999999999998</v>
      </c>
      <c r="AA2368">
        <v>36</v>
      </c>
      <c r="AB2368">
        <v>8</v>
      </c>
      <c r="AC2368">
        <f t="shared" si="441"/>
        <v>24</v>
      </c>
      <c r="AD2368" s="2">
        <v>0.222</v>
      </c>
      <c r="AE2368">
        <v>34</v>
      </c>
      <c r="AF2368">
        <v>26</v>
      </c>
      <c r="AG2368" s="2">
        <v>0.76500000000000001</v>
      </c>
      <c r="AH2368">
        <v>28</v>
      </c>
      <c r="AI2368">
        <v>15</v>
      </c>
      <c r="AJ2368">
        <v>43</v>
      </c>
      <c r="AK2368">
        <v>23</v>
      </c>
      <c r="AL2368">
        <v>11</v>
      </c>
      <c r="AM2368">
        <v>-17</v>
      </c>
      <c r="AN2368">
        <v>240</v>
      </c>
      <c r="AO2368">
        <v>18</v>
      </c>
      <c r="AP2368">
        <v>29</v>
      </c>
      <c r="AQ2368">
        <v>35</v>
      </c>
      <c r="AR2368">
        <v>18</v>
      </c>
      <c r="AS2368">
        <v>4</v>
      </c>
      <c r="AT2368">
        <v>7</v>
      </c>
      <c r="AU2368">
        <v>16</v>
      </c>
      <c r="AV2368">
        <v>42</v>
      </c>
      <c r="AW2368">
        <f t="shared" si="442"/>
        <v>8</v>
      </c>
      <c r="AX2368">
        <f t="shared" si="443"/>
        <v>50</v>
      </c>
      <c r="AY2368" t="s">
        <v>102</v>
      </c>
      <c r="AZ2368" s="1">
        <v>45969.875</v>
      </c>
      <c r="BA2368" s="1">
        <v>45969</v>
      </c>
      <c r="BB2368">
        <v>11</v>
      </c>
      <c r="BC2368" t="s">
        <v>124</v>
      </c>
      <c r="BD2368">
        <v>2025</v>
      </c>
    </row>
    <row r="2369" spans="1:56" x14ac:dyDescent="0.25">
      <c r="A2369">
        <v>22500189</v>
      </c>
      <c r="B2369" t="s">
        <v>80</v>
      </c>
      <c r="C2369" t="s">
        <v>81</v>
      </c>
      <c r="D2369">
        <v>1610612743</v>
      </c>
      <c r="E2369" t="str">
        <f t="shared" si="432"/>
        <v>161061274322500189</v>
      </c>
      <c r="F2369" t="s">
        <v>113</v>
      </c>
      <c r="G2369" t="s">
        <v>114</v>
      </c>
      <c r="H2369">
        <v>1610612754</v>
      </c>
      <c r="I2369" s="4" t="str">
        <f t="shared" si="433"/>
        <v>161061275422500189</v>
      </c>
      <c r="J2369">
        <v>1</v>
      </c>
      <c r="K2369">
        <v>1</v>
      </c>
      <c r="L2369">
        <v>117</v>
      </c>
      <c r="M2369">
        <v>100</v>
      </c>
      <c r="N2369">
        <v>32</v>
      </c>
      <c r="O2369">
        <v>2</v>
      </c>
      <c r="P2369">
        <v>8</v>
      </c>
      <c r="Q2369" s="2">
        <f t="shared" si="434"/>
        <v>0.56730023273855701</v>
      </c>
      <c r="R2369" s="3">
        <f t="shared" si="435"/>
        <v>72.12</v>
      </c>
      <c r="S2369" s="3">
        <f t="shared" si="436"/>
        <v>81.960000000000008</v>
      </c>
      <c r="T2369" s="3">
        <f t="shared" si="437"/>
        <v>162.22961730449251</v>
      </c>
      <c r="U2369" s="3">
        <f t="shared" si="438"/>
        <v>122.01073694485115</v>
      </c>
      <c r="V2369" s="3">
        <f t="shared" si="439"/>
        <v>40.218880359641361</v>
      </c>
      <c r="W2369" s="2">
        <f t="shared" si="440"/>
        <v>2</v>
      </c>
      <c r="X2369">
        <v>93</v>
      </c>
      <c r="Y2369">
        <v>45</v>
      </c>
      <c r="Z2369" s="2">
        <v>0.48399999999999999</v>
      </c>
      <c r="AA2369">
        <v>27</v>
      </c>
      <c r="AB2369">
        <v>8</v>
      </c>
      <c r="AC2369">
        <f t="shared" si="441"/>
        <v>24</v>
      </c>
      <c r="AD2369" s="2">
        <v>0.29599999999999999</v>
      </c>
      <c r="AE2369">
        <v>23</v>
      </c>
      <c r="AF2369">
        <v>19</v>
      </c>
      <c r="AG2369" s="2">
        <v>0.82599999999999996</v>
      </c>
      <c r="AH2369">
        <v>40</v>
      </c>
      <c r="AI2369">
        <v>15</v>
      </c>
      <c r="AJ2369">
        <v>55</v>
      </c>
      <c r="AK2369">
        <v>25</v>
      </c>
      <c r="AL2369">
        <v>16</v>
      </c>
      <c r="AM2369">
        <v>17</v>
      </c>
      <c r="AN2369">
        <v>240</v>
      </c>
      <c r="AO2369">
        <v>31</v>
      </c>
      <c r="AP2369">
        <v>25</v>
      </c>
      <c r="AQ2369">
        <v>39</v>
      </c>
      <c r="AR2369">
        <v>22</v>
      </c>
      <c r="AS2369">
        <v>21</v>
      </c>
      <c r="AT2369">
        <v>16</v>
      </c>
      <c r="AU2369">
        <v>17</v>
      </c>
      <c r="AV2369">
        <v>72</v>
      </c>
      <c r="AW2369">
        <f t="shared" si="442"/>
        <v>2</v>
      </c>
      <c r="AX2369">
        <f t="shared" si="443"/>
        <v>74</v>
      </c>
      <c r="AY2369" t="s">
        <v>102</v>
      </c>
      <c r="AZ2369" s="1">
        <v>45969.875</v>
      </c>
      <c r="BA2369" s="1">
        <v>45969</v>
      </c>
      <c r="BB2369">
        <v>11</v>
      </c>
      <c r="BC2369" t="s">
        <v>124</v>
      </c>
      <c r="BD2369">
        <v>2025</v>
      </c>
    </row>
    <row r="2370" spans="1:56" x14ac:dyDescent="0.25">
      <c r="A2370">
        <v>22500185</v>
      </c>
      <c r="B2370" t="s">
        <v>83</v>
      </c>
      <c r="C2370" t="s">
        <v>84</v>
      </c>
      <c r="D2370">
        <v>1610612737</v>
      </c>
      <c r="E2370" t="str">
        <f t="shared" ref="E2370:E2433" si="444">D2370:D5013&amp;A2370:A5013</f>
        <v>161061273722500185</v>
      </c>
      <c r="F2370" t="s">
        <v>68</v>
      </c>
      <c r="G2370" t="s">
        <v>69</v>
      </c>
      <c r="H2370">
        <v>1610612747</v>
      </c>
      <c r="I2370" s="4" t="str">
        <f t="shared" ref="I2370:I2433" si="445">H2370:H5013&amp;A2370:A5013</f>
        <v>161061274722500185</v>
      </c>
      <c r="J2370">
        <v>1</v>
      </c>
      <c r="K2370">
        <v>1</v>
      </c>
      <c r="L2370">
        <v>122</v>
      </c>
      <c r="M2370">
        <v>102</v>
      </c>
      <c r="N2370">
        <v>37</v>
      </c>
      <c r="O2370">
        <v>6</v>
      </c>
      <c r="P2370">
        <v>13</v>
      </c>
      <c r="Q2370" s="2">
        <f t="shared" ref="Q2370:Q2433" si="446">IF((2*(X2370 + 0.44 * AE2370))=0,0,L2370 / (2*(X2370 + 0.44 * AE2370)))</f>
        <v>0.62346688470973011</v>
      </c>
      <c r="R2370" s="3">
        <f t="shared" ref="R2370:R2433" si="447">X2370 + 0.44 * AE2370 - AI2370 - AL2370</f>
        <v>79.84</v>
      </c>
      <c r="S2370" s="3">
        <f t="shared" ref="S2370:S2433" si="448">INDEX(X:X,MATCH(I2370,E:E,0))
+0.44*INDEX(AE:AE,MATCH(I2370,E:E,0))
-INDEX(AI:AI,MATCH(I2370,E:E,0))
-INDEX(AL:AL,MATCH(I2370,E:E,0))</f>
        <v>57.8</v>
      </c>
      <c r="T2370" s="3">
        <f t="shared" ref="T2370:T2433" si="449">(L2370/R2370)*100</f>
        <v>152.8056112224449</v>
      </c>
      <c r="U2370" s="3">
        <f t="shared" ref="U2370:U2433" si="450">(M2370/S2370)*100</f>
        <v>176.47058823529414</v>
      </c>
      <c r="V2370" s="3">
        <f t="shared" ref="V2370:V2433" si="451">T2370-U2370</f>
        <v>-23.664977012849249</v>
      </c>
      <c r="W2370" s="2">
        <f t="shared" ref="W2370:W2433" si="452">N2370/IF(AL2370=0,1,AL2370)</f>
        <v>3.3636363636363638</v>
      </c>
      <c r="X2370">
        <v>93</v>
      </c>
      <c r="Y2370">
        <v>48</v>
      </c>
      <c r="Z2370" s="2">
        <v>0.51600000000000001</v>
      </c>
      <c r="AA2370">
        <v>39</v>
      </c>
      <c r="AB2370">
        <v>16</v>
      </c>
      <c r="AC2370">
        <f t="shared" ref="AC2370:AC2433" si="453">AB2370*3</f>
        <v>48</v>
      </c>
      <c r="AD2370" s="2">
        <v>0.41</v>
      </c>
      <c r="AE2370">
        <v>11</v>
      </c>
      <c r="AF2370">
        <v>10</v>
      </c>
      <c r="AG2370" s="2">
        <v>0.90900000000000003</v>
      </c>
      <c r="AH2370">
        <v>30</v>
      </c>
      <c r="AI2370">
        <v>7</v>
      </c>
      <c r="AJ2370">
        <v>37</v>
      </c>
      <c r="AK2370">
        <v>14</v>
      </c>
      <c r="AL2370">
        <v>11</v>
      </c>
      <c r="AM2370">
        <v>20</v>
      </c>
      <c r="AN2370">
        <v>240</v>
      </c>
      <c r="AO2370">
        <v>37</v>
      </c>
      <c r="AP2370">
        <v>31</v>
      </c>
      <c r="AQ2370">
        <v>30</v>
      </c>
      <c r="AR2370">
        <v>24</v>
      </c>
      <c r="AS2370">
        <v>30</v>
      </c>
      <c r="AT2370">
        <v>22</v>
      </c>
      <c r="AU2370">
        <v>36</v>
      </c>
      <c r="AV2370">
        <v>62</v>
      </c>
      <c r="AW2370">
        <f t="shared" ref="AW2370:AW2433" si="454">L2370-(AV2370+AC2370+AF2370)</f>
        <v>2</v>
      </c>
      <c r="AX2370">
        <f t="shared" ref="AX2370:AX2433" si="455">AV2370+AW2370</f>
        <v>64</v>
      </c>
      <c r="AY2370" t="s">
        <v>102</v>
      </c>
      <c r="AZ2370" s="1">
        <v>45969.833333333336</v>
      </c>
      <c r="BA2370" s="1">
        <v>45969</v>
      </c>
      <c r="BB2370">
        <v>11</v>
      </c>
      <c r="BC2370" t="s">
        <v>124</v>
      </c>
      <c r="BD2370">
        <v>2025</v>
      </c>
    </row>
    <row r="2371" spans="1:56" x14ac:dyDescent="0.25">
      <c r="A2371">
        <v>22500185</v>
      </c>
      <c r="B2371" t="s">
        <v>68</v>
      </c>
      <c r="C2371" t="s">
        <v>69</v>
      </c>
      <c r="D2371">
        <v>1610612747</v>
      </c>
      <c r="E2371" t="str">
        <f t="shared" si="444"/>
        <v>161061274722500185</v>
      </c>
      <c r="F2371" t="s">
        <v>83</v>
      </c>
      <c r="G2371" t="s">
        <v>84</v>
      </c>
      <c r="H2371">
        <v>1610612737</v>
      </c>
      <c r="I2371" s="4" t="str">
        <f t="shared" si="445"/>
        <v>161061273722500185</v>
      </c>
      <c r="J2371">
        <v>0</v>
      </c>
      <c r="K2371">
        <v>0</v>
      </c>
      <c r="L2371">
        <v>102</v>
      </c>
      <c r="M2371">
        <v>122</v>
      </c>
      <c r="N2371">
        <v>23</v>
      </c>
      <c r="O2371">
        <v>5</v>
      </c>
      <c r="P2371">
        <v>8</v>
      </c>
      <c r="Q2371" s="2">
        <f t="shared" si="446"/>
        <v>0.56792873051224946</v>
      </c>
      <c r="R2371" s="3">
        <f t="shared" si="447"/>
        <v>57.8</v>
      </c>
      <c r="S2371" s="3">
        <f t="shared" si="448"/>
        <v>79.84</v>
      </c>
      <c r="T2371" s="3">
        <f t="shared" si="449"/>
        <v>176.47058823529414</v>
      </c>
      <c r="U2371" s="3">
        <f t="shared" si="450"/>
        <v>152.8056112224449</v>
      </c>
      <c r="V2371" s="3">
        <f t="shared" si="451"/>
        <v>23.664977012849249</v>
      </c>
      <c r="W2371" s="2">
        <f t="shared" si="452"/>
        <v>1.2105263157894737</v>
      </c>
      <c r="X2371">
        <v>81</v>
      </c>
      <c r="Y2371">
        <v>37</v>
      </c>
      <c r="Z2371" s="2">
        <v>0.45700000000000002</v>
      </c>
      <c r="AA2371">
        <v>30</v>
      </c>
      <c r="AB2371">
        <v>12</v>
      </c>
      <c r="AC2371">
        <f t="shared" si="453"/>
        <v>36</v>
      </c>
      <c r="AD2371" s="2">
        <v>0.4</v>
      </c>
      <c r="AE2371">
        <v>20</v>
      </c>
      <c r="AF2371">
        <v>16</v>
      </c>
      <c r="AG2371" s="2">
        <v>0.8</v>
      </c>
      <c r="AH2371">
        <v>34</v>
      </c>
      <c r="AI2371">
        <v>13</v>
      </c>
      <c r="AJ2371">
        <v>47</v>
      </c>
      <c r="AK2371">
        <v>11</v>
      </c>
      <c r="AL2371">
        <v>19</v>
      </c>
      <c r="AM2371">
        <v>-20</v>
      </c>
      <c r="AN2371">
        <v>240</v>
      </c>
      <c r="AO2371">
        <v>29</v>
      </c>
      <c r="AP2371">
        <v>25</v>
      </c>
      <c r="AQ2371">
        <v>18</v>
      </c>
      <c r="AR2371">
        <v>30</v>
      </c>
      <c r="AS2371">
        <v>1</v>
      </c>
      <c r="AT2371">
        <v>8</v>
      </c>
      <c r="AU2371">
        <v>15</v>
      </c>
      <c r="AV2371">
        <v>46</v>
      </c>
      <c r="AW2371">
        <f t="shared" si="454"/>
        <v>4</v>
      </c>
      <c r="AX2371">
        <f t="shared" si="455"/>
        <v>50</v>
      </c>
      <c r="AY2371" t="s">
        <v>102</v>
      </c>
      <c r="AZ2371" s="1">
        <v>45969.833333333336</v>
      </c>
      <c r="BA2371" s="1">
        <v>45969</v>
      </c>
      <c r="BB2371">
        <v>11</v>
      </c>
      <c r="BC2371" t="s">
        <v>124</v>
      </c>
      <c r="BD2371">
        <v>2025</v>
      </c>
    </row>
    <row r="2372" spans="1:56" x14ac:dyDescent="0.25">
      <c r="A2372">
        <v>22500186</v>
      </c>
      <c r="B2372" t="s">
        <v>62</v>
      </c>
      <c r="C2372" t="s">
        <v>63</v>
      </c>
      <c r="D2372">
        <v>1610612739</v>
      </c>
      <c r="E2372" t="str">
        <f t="shared" si="444"/>
        <v>161061273922500186</v>
      </c>
      <c r="F2372" t="s">
        <v>100</v>
      </c>
      <c r="G2372" t="s">
        <v>101</v>
      </c>
      <c r="H2372">
        <v>1610612741</v>
      </c>
      <c r="I2372" s="4" t="str">
        <f t="shared" si="445"/>
        <v>161061274122500186</v>
      </c>
      <c r="J2372">
        <v>1</v>
      </c>
      <c r="K2372">
        <v>1</v>
      </c>
      <c r="L2372">
        <v>128</v>
      </c>
      <c r="M2372">
        <v>122</v>
      </c>
      <c r="N2372">
        <v>32</v>
      </c>
      <c r="O2372">
        <v>7</v>
      </c>
      <c r="P2372">
        <v>6</v>
      </c>
      <c r="Q2372" s="2">
        <f t="shared" si="446"/>
        <v>0.60698027314112291</v>
      </c>
      <c r="R2372" s="3">
        <f t="shared" si="447"/>
        <v>86.44</v>
      </c>
      <c r="S2372" s="3">
        <f t="shared" si="448"/>
        <v>76.84</v>
      </c>
      <c r="T2372" s="3">
        <f t="shared" si="449"/>
        <v>148.07959278111986</v>
      </c>
      <c r="U2372" s="3">
        <f t="shared" si="450"/>
        <v>158.77147319104631</v>
      </c>
      <c r="V2372" s="3">
        <f t="shared" si="451"/>
        <v>-10.691880409926455</v>
      </c>
      <c r="W2372" s="2">
        <f t="shared" si="452"/>
        <v>3.5555555555555554</v>
      </c>
      <c r="X2372">
        <v>94</v>
      </c>
      <c r="Y2372">
        <v>46</v>
      </c>
      <c r="Z2372" s="2">
        <v>0.48899999999999999</v>
      </c>
      <c r="AA2372">
        <v>46</v>
      </c>
      <c r="AB2372">
        <v>17</v>
      </c>
      <c r="AC2372">
        <f t="shared" si="453"/>
        <v>51</v>
      </c>
      <c r="AD2372" s="2">
        <v>0.37</v>
      </c>
      <c r="AE2372">
        <v>26</v>
      </c>
      <c r="AF2372">
        <v>19</v>
      </c>
      <c r="AG2372" s="2">
        <v>0.73099999999999998</v>
      </c>
      <c r="AH2372">
        <v>29</v>
      </c>
      <c r="AI2372">
        <v>10</v>
      </c>
      <c r="AJ2372">
        <v>39</v>
      </c>
      <c r="AK2372">
        <v>27</v>
      </c>
      <c r="AL2372">
        <v>9</v>
      </c>
      <c r="AM2372">
        <v>6</v>
      </c>
      <c r="AN2372">
        <v>240</v>
      </c>
      <c r="AO2372">
        <v>32</v>
      </c>
      <c r="AP2372">
        <v>24</v>
      </c>
      <c r="AQ2372">
        <v>40</v>
      </c>
      <c r="AR2372">
        <v>32</v>
      </c>
      <c r="AS2372">
        <v>9</v>
      </c>
      <c r="AT2372">
        <v>16</v>
      </c>
      <c r="AU2372">
        <v>16</v>
      </c>
      <c r="AV2372">
        <v>50</v>
      </c>
      <c r="AW2372">
        <f t="shared" si="454"/>
        <v>8</v>
      </c>
      <c r="AX2372">
        <f t="shared" si="455"/>
        <v>58</v>
      </c>
      <c r="AY2372" t="s">
        <v>102</v>
      </c>
      <c r="AZ2372" s="1">
        <v>45969.833333333336</v>
      </c>
      <c r="BA2372" s="1">
        <v>45969</v>
      </c>
      <c r="BB2372">
        <v>11</v>
      </c>
      <c r="BC2372" t="s">
        <v>124</v>
      </c>
      <c r="BD2372">
        <v>2025</v>
      </c>
    </row>
    <row r="2373" spans="1:56" x14ac:dyDescent="0.25">
      <c r="A2373">
        <v>22500186</v>
      </c>
      <c r="B2373" t="s">
        <v>100</v>
      </c>
      <c r="C2373" t="s">
        <v>101</v>
      </c>
      <c r="D2373">
        <v>1610612741</v>
      </c>
      <c r="E2373" t="str">
        <f t="shared" si="444"/>
        <v>161061274122500186</v>
      </c>
      <c r="F2373" t="s">
        <v>62</v>
      </c>
      <c r="G2373" t="s">
        <v>63</v>
      </c>
      <c r="H2373">
        <v>1610612739</v>
      </c>
      <c r="I2373" s="4" t="str">
        <f t="shared" si="445"/>
        <v>161061273922500186</v>
      </c>
      <c r="J2373">
        <v>0</v>
      </c>
      <c r="K2373">
        <v>0</v>
      </c>
      <c r="L2373">
        <v>122</v>
      </c>
      <c r="M2373">
        <v>128</v>
      </c>
      <c r="N2373">
        <v>27</v>
      </c>
      <c r="O2373">
        <v>4</v>
      </c>
      <c r="P2373">
        <v>8</v>
      </c>
      <c r="Q2373" s="2">
        <f t="shared" si="446"/>
        <v>0.6109775641025641</v>
      </c>
      <c r="R2373" s="3">
        <f t="shared" si="447"/>
        <v>76.84</v>
      </c>
      <c r="S2373" s="3">
        <f t="shared" si="448"/>
        <v>86.44</v>
      </c>
      <c r="T2373" s="3">
        <f t="shared" si="449"/>
        <v>158.77147319104631</v>
      </c>
      <c r="U2373" s="3">
        <f t="shared" si="450"/>
        <v>148.07959278111986</v>
      </c>
      <c r="V2373" s="3">
        <f t="shared" si="451"/>
        <v>10.691880409926455</v>
      </c>
      <c r="W2373" s="2">
        <f t="shared" si="452"/>
        <v>2.0769230769230771</v>
      </c>
      <c r="X2373">
        <v>84</v>
      </c>
      <c r="Y2373">
        <v>38</v>
      </c>
      <c r="Z2373" s="2">
        <v>0.45200000000000001</v>
      </c>
      <c r="AA2373">
        <v>29</v>
      </c>
      <c r="AB2373">
        <v>13</v>
      </c>
      <c r="AC2373">
        <f t="shared" si="453"/>
        <v>39</v>
      </c>
      <c r="AD2373" s="2">
        <v>0.44800000000000001</v>
      </c>
      <c r="AE2373">
        <v>36</v>
      </c>
      <c r="AF2373">
        <v>33</v>
      </c>
      <c r="AG2373" s="2">
        <v>0.91700000000000004</v>
      </c>
      <c r="AH2373">
        <v>39</v>
      </c>
      <c r="AI2373">
        <v>10</v>
      </c>
      <c r="AJ2373">
        <v>49</v>
      </c>
      <c r="AK2373">
        <v>25</v>
      </c>
      <c r="AL2373">
        <v>13</v>
      </c>
      <c r="AM2373">
        <v>-6</v>
      </c>
      <c r="AN2373">
        <v>240</v>
      </c>
      <c r="AO2373">
        <v>29</v>
      </c>
      <c r="AP2373">
        <v>43</v>
      </c>
      <c r="AQ2373">
        <v>26</v>
      </c>
      <c r="AR2373">
        <v>24</v>
      </c>
      <c r="AS2373">
        <v>19</v>
      </c>
      <c r="AT2373">
        <v>25</v>
      </c>
      <c r="AU2373">
        <v>15</v>
      </c>
      <c r="AV2373">
        <v>48</v>
      </c>
      <c r="AW2373">
        <f t="shared" si="454"/>
        <v>2</v>
      </c>
      <c r="AX2373">
        <f t="shared" si="455"/>
        <v>50</v>
      </c>
      <c r="AY2373" t="s">
        <v>102</v>
      </c>
      <c r="AZ2373" s="1">
        <v>45969.833333333336</v>
      </c>
      <c r="BA2373" s="1">
        <v>45969</v>
      </c>
      <c r="BB2373">
        <v>11</v>
      </c>
      <c r="BC2373" t="s">
        <v>124</v>
      </c>
      <c r="BD2373">
        <v>2025</v>
      </c>
    </row>
    <row r="2374" spans="1:56" x14ac:dyDescent="0.25">
      <c r="A2374">
        <v>22500187</v>
      </c>
      <c r="B2374" t="s">
        <v>85</v>
      </c>
      <c r="C2374" t="s">
        <v>86</v>
      </c>
      <c r="D2374">
        <v>1610612757</v>
      </c>
      <c r="E2374" t="str">
        <f t="shared" si="444"/>
        <v>161061275722500187</v>
      </c>
      <c r="F2374" t="s">
        <v>96</v>
      </c>
      <c r="G2374" t="s">
        <v>97</v>
      </c>
      <c r="H2374">
        <v>1610612748</v>
      </c>
      <c r="I2374" s="4" t="str">
        <f t="shared" si="445"/>
        <v>161061274822500187</v>
      </c>
      <c r="J2374">
        <v>0</v>
      </c>
      <c r="K2374">
        <v>0</v>
      </c>
      <c r="L2374">
        <v>131</v>
      </c>
      <c r="M2374">
        <v>136</v>
      </c>
      <c r="N2374">
        <v>29</v>
      </c>
      <c r="O2374">
        <v>4</v>
      </c>
      <c r="P2374">
        <v>8</v>
      </c>
      <c r="Q2374" s="2">
        <f t="shared" si="446"/>
        <v>0.54986568166554728</v>
      </c>
      <c r="R2374" s="3">
        <f t="shared" si="447"/>
        <v>77.12</v>
      </c>
      <c r="S2374" s="3">
        <f t="shared" si="448"/>
        <v>85.84</v>
      </c>
      <c r="T2374" s="3">
        <f t="shared" si="449"/>
        <v>169.86514522821577</v>
      </c>
      <c r="U2374" s="3">
        <f t="shared" si="450"/>
        <v>158.43429636533085</v>
      </c>
      <c r="V2374" s="3">
        <f t="shared" si="451"/>
        <v>11.430848862884915</v>
      </c>
      <c r="W2374" s="2">
        <f t="shared" si="452"/>
        <v>1.45</v>
      </c>
      <c r="X2374">
        <v>109</v>
      </c>
      <c r="Y2374">
        <v>49</v>
      </c>
      <c r="Z2374" s="2">
        <v>0.45</v>
      </c>
      <c r="AA2374">
        <v>51</v>
      </c>
      <c r="AB2374">
        <v>14</v>
      </c>
      <c r="AC2374">
        <f t="shared" si="453"/>
        <v>42</v>
      </c>
      <c r="AD2374" s="2">
        <v>0.27500000000000002</v>
      </c>
      <c r="AE2374">
        <v>23</v>
      </c>
      <c r="AF2374">
        <v>19</v>
      </c>
      <c r="AG2374" s="2">
        <v>0.82599999999999996</v>
      </c>
      <c r="AH2374">
        <v>35</v>
      </c>
      <c r="AI2374">
        <v>22</v>
      </c>
      <c r="AJ2374">
        <v>57</v>
      </c>
      <c r="AK2374">
        <v>32</v>
      </c>
      <c r="AL2374">
        <v>20</v>
      </c>
      <c r="AM2374">
        <v>-5</v>
      </c>
      <c r="AN2374">
        <v>240</v>
      </c>
      <c r="AO2374">
        <v>30</v>
      </c>
      <c r="AP2374">
        <v>35</v>
      </c>
      <c r="AQ2374">
        <v>32</v>
      </c>
      <c r="AR2374">
        <v>34</v>
      </c>
      <c r="AS2374">
        <v>12</v>
      </c>
      <c r="AT2374">
        <v>26</v>
      </c>
      <c r="AU2374">
        <v>25</v>
      </c>
      <c r="AV2374">
        <v>68</v>
      </c>
      <c r="AW2374">
        <f t="shared" si="454"/>
        <v>2</v>
      </c>
      <c r="AX2374">
        <f t="shared" si="455"/>
        <v>70</v>
      </c>
      <c r="AY2374" t="s">
        <v>102</v>
      </c>
      <c r="AZ2374" s="1">
        <v>45969.833333333336</v>
      </c>
      <c r="BA2374" s="1">
        <v>45969</v>
      </c>
      <c r="BB2374">
        <v>11</v>
      </c>
      <c r="BC2374" t="s">
        <v>124</v>
      </c>
      <c r="BD2374">
        <v>2025</v>
      </c>
    </row>
    <row r="2375" spans="1:56" x14ac:dyDescent="0.25">
      <c r="A2375">
        <v>22500187</v>
      </c>
      <c r="B2375" t="s">
        <v>96</v>
      </c>
      <c r="C2375" t="s">
        <v>97</v>
      </c>
      <c r="D2375">
        <v>1610612748</v>
      </c>
      <c r="E2375" t="str">
        <f t="shared" si="444"/>
        <v>161061274822500187</v>
      </c>
      <c r="F2375" t="s">
        <v>85</v>
      </c>
      <c r="G2375" t="s">
        <v>86</v>
      </c>
      <c r="H2375">
        <v>1610612757</v>
      </c>
      <c r="I2375" s="4" t="str">
        <f t="shared" si="445"/>
        <v>161061275722500187</v>
      </c>
      <c r="J2375">
        <v>1</v>
      </c>
      <c r="K2375">
        <v>1</v>
      </c>
      <c r="L2375">
        <v>136</v>
      </c>
      <c r="M2375">
        <v>131</v>
      </c>
      <c r="N2375">
        <v>37</v>
      </c>
      <c r="O2375">
        <v>5</v>
      </c>
      <c r="P2375">
        <v>17</v>
      </c>
      <c r="Q2375" s="2">
        <f t="shared" si="446"/>
        <v>0.6080114449213162</v>
      </c>
      <c r="R2375" s="3">
        <f t="shared" si="447"/>
        <v>85.84</v>
      </c>
      <c r="S2375" s="3">
        <f t="shared" si="448"/>
        <v>77.12</v>
      </c>
      <c r="T2375" s="3">
        <f t="shared" si="449"/>
        <v>158.43429636533085</v>
      </c>
      <c r="U2375" s="3">
        <f t="shared" si="450"/>
        <v>169.86514522821577</v>
      </c>
      <c r="V2375" s="3">
        <f t="shared" si="451"/>
        <v>-11.430848862884915</v>
      </c>
      <c r="W2375" s="2">
        <f t="shared" si="452"/>
        <v>2.6428571428571428</v>
      </c>
      <c r="X2375">
        <v>96</v>
      </c>
      <c r="Y2375">
        <v>49</v>
      </c>
      <c r="Z2375" s="2">
        <v>0.51</v>
      </c>
      <c r="AA2375">
        <v>35</v>
      </c>
      <c r="AB2375">
        <v>10</v>
      </c>
      <c r="AC2375">
        <f t="shared" si="453"/>
        <v>30</v>
      </c>
      <c r="AD2375" s="2">
        <v>0.28599999999999998</v>
      </c>
      <c r="AE2375">
        <v>36</v>
      </c>
      <c r="AF2375">
        <v>28</v>
      </c>
      <c r="AG2375" s="2">
        <v>0.77800000000000002</v>
      </c>
      <c r="AH2375">
        <v>35</v>
      </c>
      <c r="AI2375">
        <v>12</v>
      </c>
      <c r="AJ2375">
        <v>47</v>
      </c>
      <c r="AK2375">
        <v>23</v>
      </c>
      <c r="AL2375">
        <v>14</v>
      </c>
      <c r="AM2375">
        <v>5</v>
      </c>
      <c r="AN2375">
        <v>240</v>
      </c>
      <c r="AO2375">
        <v>27</v>
      </c>
      <c r="AP2375">
        <v>45</v>
      </c>
      <c r="AQ2375">
        <v>28</v>
      </c>
      <c r="AR2375">
        <v>36</v>
      </c>
      <c r="AS2375">
        <v>12</v>
      </c>
      <c r="AT2375">
        <v>26</v>
      </c>
      <c r="AU2375">
        <v>32</v>
      </c>
      <c r="AV2375">
        <v>74</v>
      </c>
      <c r="AW2375">
        <f t="shared" si="454"/>
        <v>4</v>
      </c>
      <c r="AX2375">
        <f t="shared" si="455"/>
        <v>78</v>
      </c>
      <c r="AY2375" t="s">
        <v>102</v>
      </c>
      <c r="AZ2375" s="1">
        <v>45969.833333333336</v>
      </c>
      <c r="BA2375" s="1">
        <v>45969</v>
      </c>
      <c r="BB2375">
        <v>11</v>
      </c>
      <c r="BC2375" t="s">
        <v>124</v>
      </c>
      <c r="BD2375">
        <v>2025</v>
      </c>
    </row>
    <row r="2376" spans="1:56" x14ac:dyDescent="0.25">
      <c r="A2376">
        <v>22500188</v>
      </c>
      <c r="B2376" t="s">
        <v>53</v>
      </c>
      <c r="C2376" t="s">
        <v>54</v>
      </c>
      <c r="D2376">
        <v>1610612759</v>
      </c>
      <c r="E2376" t="str">
        <f t="shared" si="444"/>
        <v>161061275922500188</v>
      </c>
      <c r="F2376" t="s">
        <v>105</v>
      </c>
      <c r="G2376" t="s">
        <v>106</v>
      </c>
      <c r="H2376">
        <v>1610612740</v>
      </c>
      <c r="I2376" s="4" t="str">
        <f t="shared" si="445"/>
        <v>161061274022500188</v>
      </c>
      <c r="J2376">
        <v>1</v>
      </c>
      <c r="K2376">
        <v>1</v>
      </c>
      <c r="L2376">
        <v>126</v>
      </c>
      <c r="M2376">
        <v>119</v>
      </c>
      <c r="N2376">
        <v>31</v>
      </c>
      <c r="O2376">
        <v>6</v>
      </c>
      <c r="P2376">
        <v>6</v>
      </c>
      <c r="Q2376" s="2">
        <f t="shared" si="446"/>
        <v>0.64338235294117641</v>
      </c>
      <c r="R2376" s="3">
        <f t="shared" si="447"/>
        <v>75.92</v>
      </c>
      <c r="S2376" s="3">
        <f t="shared" si="448"/>
        <v>79.48</v>
      </c>
      <c r="T2376" s="3">
        <f t="shared" si="449"/>
        <v>165.96417281348786</v>
      </c>
      <c r="U2376" s="3">
        <f t="shared" si="450"/>
        <v>149.72320080523403</v>
      </c>
      <c r="V2376" s="3">
        <f t="shared" si="451"/>
        <v>16.240972008253834</v>
      </c>
      <c r="W2376" s="2">
        <f t="shared" si="452"/>
        <v>2.5833333333333335</v>
      </c>
      <c r="X2376">
        <v>90</v>
      </c>
      <c r="Y2376">
        <v>48</v>
      </c>
      <c r="Z2376" s="2">
        <v>0.53300000000000003</v>
      </c>
      <c r="AA2376">
        <v>40</v>
      </c>
      <c r="AB2376">
        <v>14</v>
      </c>
      <c r="AC2376">
        <f t="shared" si="453"/>
        <v>42</v>
      </c>
      <c r="AD2376" s="2">
        <v>0.35</v>
      </c>
      <c r="AE2376">
        <v>18</v>
      </c>
      <c r="AF2376">
        <v>16</v>
      </c>
      <c r="AG2376" s="2">
        <v>0.88900000000000001</v>
      </c>
      <c r="AH2376">
        <v>33</v>
      </c>
      <c r="AI2376">
        <v>10</v>
      </c>
      <c r="AJ2376">
        <v>43</v>
      </c>
      <c r="AK2376">
        <v>20</v>
      </c>
      <c r="AL2376">
        <v>12</v>
      </c>
      <c r="AM2376">
        <v>7</v>
      </c>
      <c r="AN2376">
        <v>240</v>
      </c>
      <c r="AO2376">
        <v>28</v>
      </c>
      <c r="AP2376">
        <v>38</v>
      </c>
      <c r="AQ2376">
        <v>26</v>
      </c>
      <c r="AR2376">
        <v>34</v>
      </c>
      <c r="AS2376">
        <v>19</v>
      </c>
      <c r="AT2376">
        <v>20</v>
      </c>
      <c r="AU2376">
        <v>11</v>
      </c>
      <c r="AV2376">
        <v>62</v>
      </c>
      <c r="AW2376">
        <f t="shared" si="454"/>
        <v>6</v>
      </c>
      <c r="AX2376">
        <f t="shared" si="455"/>
        <v>68</v>
      </c>
      <c r="AY2376" t="s">
        <v>102</v>
      </c>
      <c r="AZ2376" s="1">
        <v>45969.833333333336</v>
      </c>
      <c r="BA2376" s="1">
        <v>45969</v>
      </c>
      <c r="BB2376">
        <v>11</v>
      </c>
      <c r="BC2376" t="s">
        <v>124</v>
      </c>
      <c r="BD2376">
        <v>2025</v>
      </c>
    </row>
    <row r="2377" spans="1:56" x14ac:dyDescent="0.25">
      <c r="A2377">
        <v>22500188</v>
      </c>
      <c r="B2377" t="s">
        <v>105</v>
      </c>
      <c r="C2377" t="s">
        <v>106</v>
      </c>
      <c r="D2377">
        <v>1610612740</v>
      </c>
      <c r="E2377" t="str">
        <f t="shared" si="444"/>
        <v>161061274022500188</v>
      </c>
      <c r="F2377" t="s">
        <v>53</v>
      </c>
      <c r="G2377" t="s">
        <v>54</v>
      </c>
      <c r="H2377">
        <v>1610612759</v>
      </c>
      <c r="I2377" s="4" t="str">
        <f t="shared" si="445"/>
        <v>161061275922500188</v>
      </c>
      <c r="J2377">
        <v>0</v>
      </c>
      <c r="K2377">
        <v>0</v>
      </c>
      <c r="L2377">
        <v>119</v>
      </c>
      <c r="M2377">
        <v>126</v>
      </c>
      <c r="N2377">
        <v>27</v>
      </c>
      <c r="O2377">
        <v>2</v>
      </c>
      <c r="P2377">
        <v>7</v>
      </c>
      <c r="Q2377" s="2">
        <f t="shared" si="446"/>
        <v>0.5863224280646433</v>
      </c>
      <c r="R2377" s="3">
        <f t="shared" si="447"/>
        <v>79.48</v>
      </c>
      <c r="S2377" s="3">
        <f t="shared" si="448"/>
        <v>75.92</v>
      </c>
      <c r="T2377" s="3">
        <f t="shared" si="449"/>
        <v>149.72320080523403</v>
      </c>
      <c r="U2377" s="3">
        <f t="shared" si="450"/>
        <v>165.96417281348786</v>
      </c>
      <c r="V2377" s="3">
        <f t="shared" si="451"/>
        <v>-16.240972008253834</v>
      </c>
      <c r="W2377" s="2">
        <f t="shared" si="452"/>
        <v>2.4545454545454546</v>
      </c>
      <c r="X2377">
        <v>94</v>
      </c>
      <c r="Y2377">
        <v>45</v>
      </c>
      <c r="Z2377" s="2">
        <v>0.47899999999999998</v>
      </c>
      <c r="AA2377">
        <v>38</v>
      </c>
      <c r="AB2377">
        <v>15</v>
      </c>
      <c r="AC2377">
        <f t="shared" si="453"/>
        <v>45</v>
      </c>
      <c r="AD2377" s="2">
        <v>0.39500000000000002</v>
      </c>
      <c r="AE2377">
        <v>17</v>
      </c>
      <c r="AF2377">
        <v>14</v>
      </c>
      <c r="AG2377" s="2">
        <v>0.82399999999999995</v>
      </c>
      <c r="AH2377">
        <v>29</v>
      </c>
      <c r="AI2377">
        <v>11</v>
      </c>
      <c r="AJ2377">
        <v>40</v>
      </c>
      <c r="AK2377">
        <v>19</v>
      </c>
      <c r="AL2377">
        <v>11</v>
      </c>
      <c r="AM2377">
        <v>-7</v>
      </c>
      <c r="AN2377">
        <v>240</v>
      </c>
      <c r="AO2377">
        <v>22</v>
      </c>
      <c r="AP2377">
        <v>36</v>
      </c>
      <c r="AQ2377">
        <v>27</v>
      </c>
      <c r="AR2377">
        <v>34</v>
      </c>
      <c r="AS2377">
        <v>0</v>
      </c>
      <c r="AT2377">
        <v>16</v>
      </c>
      <c r="AU2377">
        <v>19</v>
      </c>
      <c r="AV2377">
        <v>54</v>
      </c>
      <c r="AW2377">
        <f t="shared" si="454"/>
        <v>6</v>
      </c>
      <c r="AX2377">
        <f t="shared" si="455"/>
        <v>60</v>
      </c>
      <c r="AY2377" t="s">
        <v>102</v>
      </c>
      <c r="AZ2377" s="1">
        <v>45969.833333333336</v>
      </c>
      <c r="BA2377" s="1">
        <v>45969</v>
      </c>
      <c r="BB2377">
        <v>11</v>
      </c>
      <c r="BC2377" t="s">
        <v>124</v>
      </c>
      <c r="BD2377">
        <v>2025</v>
      </c>
    </row>
    <row r="2378" spans="1:56" x14ac:dyDescent="0.25">
      <c r="A2378">
        <v>22500184</v>
      </c>
      <c r="B2378" t="s">
        <v>70</v>
      </c>
      <c r="C2378" t="s">
        <v>71</v>
      </c>
      <c r="D2378">
        <v>1610612755</v>
      </c>
      <c r="E2378" t="str">
        <f t="shared" si="444"/>
        <v>161061275522500184</v>
      </c>
      <c r="F2378" t="s">
        <v>72</v>
      </c>
      <c r="G2378" t="s">
        <v>73</v>
      </c>
      <c r="H2378">
        <v>1610612761</v>
      </c>
      <c r="I2378" s="4" t="str">
        <f t="shared" si="445"/>
        <v>161061276122500184</v>
      </c>
      <c r="J2378">
        <v>1</v>
      </c>
      <c r="K2378">
        <v>1</v>
      </c>
      <c r="L2378">
        <v>130</v>
      </c>
      <c r="M2378">
        <v>120</v>
      </c>
      <c r="N2378">
        <v>31</v>
      </c>
      <c r="O2378">
        <v>9</v>
      </c>
      <c r="P2378">
        <v>4</v>
      </c>
      <c r="Q2378" s="2">
        <f t="shared" si="446"/>
        <v>0.60007385524372236</v>
      </c>
      <c r="R2378" s="3">
        <f t="shared" si="447"/>
        <v>80.319999999999993</v>
      </c>
      <c r="S2378" s="3">
        <f t="shared" si="448"/>
        <v>82.32</v>
      </c>
      <c r="T2378" s="3">
        <f t="shared" si="449"/>
        <v>161.85258964143426</v>
      </c>
      <c r="U2378" s="3">
        <f t="shared" si="450"/>
        <v>145.77259475218659</v>
      </c>
      <c r="V2378" s="3">
        <f t="shared" si="451"/>
        <v>16.079994889247672</v>
      </c>
      <c r="W2378" s="2">
        <f t="shared" si="452"/>
        <v>2.3846153846153846</v>
      </c>
      <c r="X2378">
        <v>96</v>
      </c>
      <c r="Y2378">
        <v>49</v>
      </c>
      <c r="Z2378" s="2">
        <v>0.51</v>
      </c>
      <c r="AA2378">
        <v>35</v>
      </c>
      <c r="AB2378">
        <v>10</v>
      </c>
      <c r="AC2378">
        <f t="shared" si="453"/>
        <v>30</v>
      </c>
      <c r="AD2378" s="2">
        <v>0.28599999999999998</v>
      </c>
      <c r="AE2378">
        <v>28</v>
      </c>
      <c r="AF2378">
        <v>22</v>
      </c>
      <c r="AG2378" s="2">
        <v>0.78600000000000003</v>
      </c>
      <c r="AH2378">
        <v>39</v>
      </c>
      <c r="AI2378">
        <v>15</v>
      </c>
      <c r="AJ2378">
        <v>54</v>
      </c>
      <c r="AK2378">
        <v>22</v>
      </c>
      <c r="AL2378">
        <v>13</v>
      </c>
      <c r="AM2378">
        <v>10</v>
      </c>
      <c r="AN2378">
        <v>240</v>
      </c>
      <c r="AO2378">
        <v>33</v>
      </c>
      <c r="AP2378">
        <v>35</v>
      </c>
      <c r="AQ2378">
        <v>33</v>
      </c>
      <c r="AR2378">
        <v>29</v>
      </c>
      <c r="AS2378">
        <v>13</v>
      </c>
      <c r="AT2378">
        <v>15</v>
      </c>
      <c r="AU2378">
        <v>15</v>
      </c>
      <c r="AV2378">
        <v>64</v>
      </c>
      <c r="AW2378">
        <f t="shared" si="454"/>
        <v>14</v>
      </c>
      <c r="AX2378">
        <f t="shared" si="455"/>
        <v>78</v>
      </c>
      <c r="AY2378" t="s">
        <v>102</v>
      </c>
      <c r="AZ2378" s="1">
        <v>45969.8125</v>
      </c>
      <c r="BA2378" s="1">
        <v>45969</v>
      </c>
      <c r="BB2378">
        <v>11</v>
      </c>
      <c r="BC2378" t="s">
        <v>124</v>
      </c>
      <c r="BD2378">
        <v>2025</v>
      </c>
    </row>
    <row r="2379" spans="1:56" x14ac:dyDescent="0.25">
      <c r="A2379">
        <v>22500184</v>
      </c>
      <c r="B2379" t="s">
        <v>72</v>
      </c>
      <c r="C2379" t="s">
        <v>73</v>
      </c>
      <c r="D2379">
        <v>1610612761</v>
      </c>
      <c r="E2379" t="str">
        <f t="shared" si="444"/>
        <v>161061276122500184</v>
      </c>
      <c r="F2379" t="s">
        <v>70</v>
      </c>
      <c r="G2379" t="s">
        <v>71</v>
      </c>
      <c r="H2379">
        <v>1610612755</v>
      </c>
      <c r="I2379" s="4" t="str">
        <f t="shared" si="445"/>
        <v>161061275522500184</v>
      </c>
      <c r="J2379">
        <v>0</v>
      </c>
      <c r="K2379">
        <v>0</v>
      </c>
      <c r="L2379">
        <v>120</v>
      </c>
      <c r="M2379">
        <v>130</v>
      </c>
      <c r="N2379">
        <v>29</v>
      </c>
      <c r="O2379">
        <v>5</v>
      </c>
      <c r="P2379">
        <v>7</v>
      </c>
      <c r="Q2379" s="2">
        <f t="shared" si="446"/>
        <v>0.58639562157935887</v>
      </c>
      <c r="R2379" s="3">
        <f t="shared" si="447"/>
        <v>82.32</v>
      </c>
      <c r="S2379" s="3">
        <f t="shared" si="448"/>
        <v>80.319999999999993</v>
      </c>
      <c r="T2379" s="3">
        <f t="shared" si="449"/>
        <v>145.77259475218659</v>
      </c>
      <c r="U2379" s="3">
        <f t="shared" si="450"/>
        <v>161.85258964143426</v>
      </c>
      <c r="V2379" s="3">
        <f t="shared" si="451"/>
        <v>-16.079994889247672</v>
      </c>
      <c r="W2379" s="2">
        <f t="shared" si="452"/>
        <v>2.9</v>
      </c>
      <c r="X2379">
        <v>90</v>
      </c>
      <c r="Y2379">
        <v>41</v>
      </c>
      <c r="Z2379" s="2">
        <v>0.45600000000000002</v>
      </c>
      <c r="AA2379">
        <v>38</v>
      </c>
      <c r="AB2379">
        <v>16</v>
      </c>
      <c r="AC2379">
        <f t="shared" si="453"/>
        <v>48</v>
      </c>
      <c r="AD2379" s="2">
        <v>0.42099999999999999</v>
      </c>
      <c r="AE2379">
        <v>28</v>
      </c>
      <c r="AF2379">
        <v>22</v>
      </c>
      <c r="AG2379" s="2">
        <v>0.78600000000000003</v>
      </c>
      <c r="AH2379">
        <v>28</v>
      </c>
      <c r="AI2379">
        <v>10</v>
      </c>
      <c r="AJ2379">
        <v>38</v>
      </c>
      <c r="AK2379">
        <v>25</v>
      </c>
      <c r="AL2379">
        <v>10</v>
      </c>
      <c r="AM2379">
        <v>-10</v>
      </c>
      <c r="AN2379">
        <v>240</v>
      </c>
      <c r="AO2379">
        <v>43</v>
      </c>
      <c r="AP2379">
        <v>20</v>
      </c>
      <c r="AQ2379">
        <v>34</v>
      </c>
      <c r="AR2379">
        <v>23</v>
      </c>
      <c r="AS2379">
        <v>14</v>
      </c>
      <c r="AT2379">
        <v>36</v>
      </c>
      <c r="AU2379">
        <v>19</v>
      </c>
      <c r="AV2379">
        <v>38</v>
      </c>
      <c r="AW2379">
        <f t="shared" si="454"/>
        <v>12</v>
      </c>
      <c r="AX2379">
        <f t="shared" si="455"/>
        <v>50</v>
      </c>
      <c r="AY2379" t="s">
        <v>102</v>
      </c>
      <c r="AZ2379" s="1">
        <v>45969.8125</v>
      </c>
      <c r="BA2379" s="1">
        <v>45969</v>
      </c>
      <c r="BB2379">
        <v>11</v>
      </c>
      <c r="BC2379" t="s">
        <v>124</v>
      </c>
      <c r="BD2379">
        <v>2025</v>
      </c>
    </row>
    <row r="2380" spans="1:56" x14ac:dyDescent="0.25">
      <c r="A2380">
        <v>22500183</v>
      </c>
      <c r="B2380" t="s">
        <v>98</v>
      </c>
      <c r="C2380" t="s">
        <v>99</v>
      </c>
      <c r="D2380">
        <v>1610612742</v>
      </c>
      <c r="E2380" t="str">
        <f t="shared" si="444"/>
        <v>161061274222500183</v>
      </c>
      <c r="F2380" t="s">
        <v>111</v>
      </c>
      <c r="G2380" t="s">
        <v>112</v>
      </c>
      <c r="H2380">
        <v>1610612764</v>
      </c>
      <c r="I2380" s="4" t="str">
        <f t="shared" si="445"/>
        <v>161061276422500183</v>
      </c>
      <c r="J2380">
        <v>0</v>
      </c>
      <c r="K2380">
        <v>1</v>
      </c>
      <c r="L2380">
        <v>111</v>
      </c>
      <c r="M2380">
        <v>105</v>
      </c>
      <c r="N2380">
        <v>26</v>
      </c>
      <c r="O2380">
        <v>6</v>
      </c>
      <c r="P2380">
        <v>15</v>
      </c>
      <c r="Q2380" s="2">
        <f t="shared" si="446"/>
        <v>0.52259887005649719</v>
      </c>
      <c r="R2380" s="3">
        <f t="shared" si="447"/>
        <v>77.2</v>
      </c>
      <c r="S2380" s="3">
        <f t="shared" si="448"/>
        <v>69.12</v>
      </c>
      <c r="T2380" s="3">
        <f t="shared" si="449"/>
        <v>143.78238341968913</v>
      </c>
      <c r="U2380" s="3">
        <f t="shared" si="450"/>
        <v>151.9097222222222</v>
      </c>
      <c r="V2380" s="3">
        <f t="shared" si="451"/>
        <v>-8.1273388025330746</v>
      </c>
      <c r="W2380" s="2">
        <f t="shared" si="452"/>
        <v>2</v>
      </c>
      <c r="X2380">
        <v>93</v>
      </c>
      <c r="Y2380">
        <v>42</v>
      </c>
      <c r="Z2380" s="2">
        <v>0.45200000000000001</v>
      </c>
      <c r="AA2380">
        <v>24</v>
      </c>
      <c r="AB2380">
        <v>6</v>
      </c>
      <c r="AC2380">
        <f t="shared" si="453"/>
        <v>18</v>
      </c>
      <c r="AD2380" s="2">
        <v>0.25</v>
      </c>
      <c r="AE2380">
        <v>30</v>
      </c>
      <c r="AF2380">
        <v>21</v>
      </c>
      <c r="AG2380" s="2">
        <v>0.7</v>
      </c>
      <c r="AH2380">
        <v>35</v>
      </c>
      <c r="AI2380">
        <v>16</v>
      </c>
      <c r="AJ2380">
        <v>51</v>
      </c>
      <c r="AK2380">
        <v>17</v>
      </c>
      <c r="AL2380">
        <v>13</v>
      </c>
      <c r="AM2380">
        <v>6</v>
      </c>
      <c r="AN2380">
        <v>240</v>
      </c>
      <c r="AO2380">
        <v>35</v>
      </c>
      <c r="AP2380">
        <v>22</v>
      </c>
      <c r="AQ2380">
        <v>25</v>
      </c>
      <c r="AR2380">
        <v>29</v>
      </c>
      <c r="AS2380">
        <v>14</v>
      </c>
      <c r="AT2380">
        <v>33</v>
      </c>
      <c r="AU2380">
        <v>23</v>
      </c>
      <c r="AV2380">
        <v>66</v>
      </c>
      <c r="AW2380">
        <f t="shared" si="454"/>
        <v>6</v>
      </c>
      <c r="AX2380">
        <f t="shared" si="455"/>
        <v>72</v>
      </c>
      <c r="AY2380" t="s">
        <v>102</v>
      </c>
      <c r="AZ2380" s="1">
        <v>45969.791666666664</v>
      </c>
      <c r="BA2380" s="1">
        <v>45969</v>
      </c>
      <c r="BB2380">
        <v>11</v>
      </c>
      <c r="BC2380" t="s">
        <v>124</v>
      </c>
      <c r="BD2380">
        <v>2025</v>
      </c>
    </row>
    <row r="2381" spans="1:56" x14ac:dyDescent="0.25">
      <c r="A2381">
        <v>22500183</v>
      </c>
      <c r="B2381" t="s">
        <v>111</v>
      </c>
      <c r="C2381" t="s">
        <v>112</v>
      </c>
      <c r="D2381">
        <v>1610612764</v>
      </c>
      <c r="E2381" t="str">
        <f t="shared" si="444"/>
        <v>161061276422500183</v>
      </c>
      <c r="F2381" t="s">
        <v>98</v>
      </c>
      <c r="G2381" t="s">
        <v>99</v>
      </c>
      <c r="H2381">
        <v>1610612742</v>
      </c>
      <c r="I2381" s="4" t="str">
        <f t="shared" si="445"/>
        <v>161061274222500183</v>
      </c>
      <c r="J2381">
        <v>1</v>
      </c>
      <c r="K2381">
        <v>0</v>
      </c>
      <c r="L2381">
        <v>105</v>
      </c>
      <c r="M2381">
        <v>111</v>
      </c>
      <c r="N2381">
        <v>17</v>
      </c>
      <c r="O2381">
        <v>7</v>
      </c>
      <c r="P2381">
        <v>7</v>
      </c>
      <c r="Q2381" s="2">
        <f t="shared" si="446"/>
        <v>0.52966101694915246</v>
      </c>
      <c r="R2381" s="3">
        <f t="shared" si="447"/>
        <v>69.12</v>
      </c>
      <c r="S2381" s="3">
        <f t="shared" si="448"/>
        <v>77.2</v>
      </c>
      <c r="T2381" s="3">
        <f t="shared" si="449"/>
        <v>151.9097222222222</v>
      </c>
      <c r="U2381" s="3">
        <f t="shared" si="450"/>
        <v>143.78238341968913</v>
      </c>
      <c r="V2381" s="3">
        <f t="shared" si="451"/>
        <v>8.1273388025330746</v>
      </c>
      <c r="W2381" s="2">
        <f t="shared" si="452"/>
        <v>0.94444444444444442</v>
      </c>
      <c r="X2381">
        <v>89</v>
      </c>
      <c r="Y2381">
        <v>37</v>
      </c>
      <c r="Z2381" s="2">
        <v>0.41599999999999998</v>
      </c>
      <c r="AA2381">
        <v>35</v>
      </c>
      <c r="AB2381">
        <v>11</v>
      </c>
      <c r="AC2381">
        <f t="shared" si="453"/>
        <v>33</v>
      </c>
      <c r="AD2381" s="2">
        <v>0.314</v>
      </c>
      <c r="AE2381">
        <v>23</v>
      </c>
      <c r="AF2381">
        <v>20</v>
      </c>
      <c r="AG2381" s="2">
        <v>0.87</v>
      </c>
      <c r="AH2381">
        <v>32</v>
      </c>
      <c r="AI2381">
        <v>12</v>
      </c>
      <c r="AJ2381">
        <v>44</v>
      </c>
      <c r="AK2381">
        <v>21</v>
      </c>
      <c r="AL2381">
        <v>18</v>
      </c>
      <c r="AM2381">
        <v>-6</v>
      </c>
      <c r="AN2381">
        <v>240</v>
      </c>
      <c r="AO2381">
        <v>24</v>
      </c>
      <c r="AP2381">
        <v>29</v>
      </c>
      <c r="AQ2381">
        <v>33</v>
      </c>
      <c r="AR2381">
        <v>19</v>
      </c>
      <c r="AS2381">
        <v>8</v>
      </c>
      <c r="AT2381">
        <v>13</v>
      </c>
      <c r="AU2381">
        <v>16</v>
      </c>
      <c r="AV2381">
        <v>44</v>
      </c>
      <c r="AW2381">
        <f t="shared" si="454"/>
        <v>8</v>
      </c>
      <c r="AX2381">
        <f t="shared" si="455"/>
        <v>52</v>
      </c>
      <c r="AY2381" t="s">
        <v>102</v>
      </c>
      <c r="AZ2381" s="1">
        <v>45969.791666666664</v>
      </c>
      <c r="BA2381" s="1">
        <v>45969</v>
      </c>
      <c r="BB2381">
        <v>11</v>
      </c>
      <c r="BC2381" t="s">
        <v>124</v>
      </c>
      <c r="BD2381">
        <v>2025</v>
      </c>
    </row>
    <row r="2382" spans="1:56" x14ac:dyDescent="0.25">
      <c r="A2382">
        <v>22500037</v>
      </c>
      <c r="B2382" t="s">
        <v>89</v>
      </c>
      <c r="C2382" t="s">
        <v>90</v>
      </c>
      <c r="D2382">
        <v>1610612744</v>
      </c>
      <c r="E2382" t="str">
        <f t="shared" si="444"/>
        <v>161061274422500037</v>
      </c>
      <c r="F2382" t="s">
        <v>80</v>
      </c>
      <c r="G2382" t="s">
        <v>81</v>
      </c>
      <c r="H2382">
        <v>1610612743</v>
      </c>
      <c r="I2382" s="4" t="str">
        <f t="shared" si="445"/>
        <v>161061274322500037</v>
      </c>
      <c r="J2382">
        <v>0</v>
      </c>
      <c r="K2382">
        <v>0</v>
      </c>
      <c r="L2382">
        <v>104</v>
      </c>
      <c r="M2382">
        <v>129</v>
      </c>
      <c r="N2382">
        <v>28</v>
      </c>
      <c r="O2382">
        <v>5</v>
      </c>
      <c r="P2382">
        <v>4</v>
      </c>
      <c r="Q2382" s="2">
        <f t="shared" si="446"/>
        <v>0.51181102362204722</v>
      </c>
      <c r="R2382" s="3">
        <f t="shared" si="447"/>
        <v>72.599999999999994</v>
      </c>
      <c r="S2382" s="3">
        <f t="shared" si="448"/>
        <v>78</v>
      </c>
      <c r="T2382" s="3">
        <f t="shared" si="449"/>
        <v>143.25068870523415</v>
      </c>
      <c r="U2382" s="3">
        <f t="shared" si="450"/>
        <v>165.38461538461539</v>
      </c>
      <c r="V2382" s="3">
        <f t="shared" si="451"/>
        <v>-22.133926679381233</v>
      </c>
      <c r="W2382" s="2">
        <f t="shared" si="452"/>
        <v>2.3333333333333335</v>
      </c>
      <c r="X2382">
        <v>95</v>
      </c>
      <c r="Y2382">
        <v>40</v>
      </c>
      <c r="Z2382" s="2">
        <v>0.42099999999999999</v>
      </c>
      <c r="AA2382">
        <v>41</v>
      </c>
      <c r="AB2382">
        <v>12</v>
      </c>
      <c r="AC2382">
        <f t="shared" si="453"/>
        <v>36</v>
      </c>
      <c r="AD2382" s="2">
        <v>0.29299999999999998</v>
      </c>
      <c r="AE2382">
        <v>15</v>
      </c>
      <c r="AF2382">
        <v>12</v>
      </c>
      <c r="AG2382" s="2">
        <v>0.8</v>
      </c>
      <c r="AH2382">
        <v>29</v>
      </c>
      <c r="AI2382">
        <v>17</v>
      </c>
      <c r="AJ2382">
        <v>46</v>
      </c>
      <c r="AK2382">
        <v>18</v>
      </c>
      <c r="AL2382">
        <v>12</v>
      </c>
      <c r="AM2382">
        <v>-25</v>
      </c>
      <c r="AN2382">
        <v>240</v>
      </c>
      <c r="AO2382">
        <v>21</v>
      </c>
      <c r="AP2382">
        <v>28</v>
      </c>
      <c r="AQ2382">
        <v>28</v>
      </c>
      <c r="AR2382">
        <v>27</v>
      </c>
      <c r="AS2382">
        <v>3</v>
      </c>
      <c r="AT2382">
        <v>7</v>
      </c>
      <c r="AU2382">
        <v>17</v>
      </c>
      <c r="AV2382">
        <v>42</v>
      </c>
      <c r="AW2382">
        <f t="shared" si="454"/>
        <v>14</v>
      </c>
      <c r="AX2382">
        <f t="shared" si="455"/>
        <v>56</v>
      </c>
      <c r="AY2382" t="s">
        <v>102</v>
      </c>
      <c r="AZ2382" s="1">
        <v>45968.916666666664</v>
      </c>
      <c r="BA2382" s="1">
        <v>45968</v>
      </c>
      <c r="BB2382">
        <v>11</v>
      </c>
      <c r="BC2382" t="s">
        <v>124</v>
      </c>
      <c r="BD2382">
        <v>2025</v>
      </c>
    </row>
    <row r="2383" spans="1:56" x14ac:dyDescent="0.25">
      <c r="A2383">
        <v>22500037</v>
      </c>
      <c r="B2383" t="s">
        <v>80</v>
      </c>
      <c r="C2383" t="s">
        <v>81</v>
      </c>
      <c r="D2383">
        <v>1610612743</v>
      </c>
      <c r="E2383" t="str">
        <f t="shared" si="444"/>
        <v>161061274322500037</v>
      </c>
      <c r="F2383" t="s">
        <v>89</v>
      </c>
      <c r="G2383" t="s">
        <v>90</v>
      </c>
      <c r="H2383">
        <v>1610612744</v>
      </c>
      <c r="I2383" s="4" t="str">
        <f t="shared" si="445"/>
        <v>161061274422500037</v>
      </c>
      <c r="J2383">
        <v>1</v>
      </c>
      <c r="K2383">
        <v>1</v>
      </c>
      <c r="L2383">
        <v>129</v>
      </c>
      <c r="M2383">
        <v>104</v>
      </c>
      <c r="N2383">
        <v>34</v>
      </c>
      <c r="O2383">
        <v>4</v>
      </c>
      <c r="P2383">
        <v>8</v>
      </c>
      <c r="Q2383" s="2">
        <f t="shared" si="446"/>
        <v>0.69354838709677424</v>
      </c>
      <c r="R2383" s="3">
        <f t="shared" si="447"/>
        <v>78</v>
      </c>
      <c r="S2383" s="3">
        <f t="shared" si="448"/>
        <v>72.599999999999994</v>
      </c>
      <c r="T2383" s="3">
        <f t="shared" si="449"/>
        <v>165.38461538461539</v>
      </c>
      <c r="U2383" s="3">
        <f t="shared" si="450"/>
        <v>143.25068870523415</v>
      </c>
      <c r="V2383" s="3">
        <f t="shared" si="451"/>
        <v>22.133926679381233</v>
      </c>
      <c r="W2383" s="2">
        <f t="shared" si="452"/>
        <v>4.25</v>
      </c>
      <c r="X2383">
        <v>82</v>
      </c>
      <c r="Y2383">
        <v>46</v>
      </c>
      <c r="Z2383" s="2">
        <v>0.56100000000000005</v>
      </c>
      <c r="AA2383">
        <v>33</v>
      </c>
      <c r="AB2383">
        <v>16</v>
      </c>
      <c r="AC2383">
        <f t="shared" si="453"/>
        <v>48</v>
      </c>
      <c r="AD2383" s="2">
        <v>0.48499999999999999</v>
      </c>
      <c r="AE2383">
        <v>25</v>
      </c>
      <c r="AF2383">
        <v>21</v>
      </c>
      <c r="AG2383" s="2">
        <v>0.84</v>
      </c>
      <c r="AH2383">
        <v>34</v>
      </c>
      <c r="AI2383">
        <v>7</v>
      </c>
      <c r="AJ2383">
        <v>41</v>
      </c>
      <c r="AK2383">
        <v>15</v>
      </c>
      <c r="AL2383">
        <v>8</v>
      </c>
      <c r="AM2383">
        <v>25</v>
      </c>
      <c r="AN2383">
        <v>240</v>
      </c>
      <c r="AO2383">
        <v>32</v>
      </c>
      <c r="AP2383">
        <v>34</v>
      </c>
      <c r="AQ2383">
        <v>33</v>
      </c>
      <c r="AR2383">
        <v>30</v>
      </c>
      <c r="AS2383">
        <v>28</v>
      </c>
      <c r="AT2383">
        <v>15</v>
      </c>
      <c r="AU2383">
        <v>22</v>
      </c>
      <c r="AV2383">
        <v>52</v>
      </c>
      <c r="AW2383">
        <f t="shared" si="454"/>
        <v>8</v>
      </c>
      <c r="AX2383">
        <f t="shared" si="455"/>
        <v>60</v>
      </c>
      <c r="AY2383" t="s">
        <v>102</v>
      </c>
      <c r="AZ2383" s="1">
        <v>45968.916666666664</v>
      </c>
      <c r="BA2383" s="1">
        <v>45968</v>
      </c>
      <c r="BB2383">
        <v>11</v>
      </c>
      <c r="BC2383" t="s">
        <v>124</v>
      </c>
      <c r="BD2383">
        <v>2025</v>
      </c>
    </row>
    <row r="2384" spans="1:56" x14ac:dyDescent="0.25">
      <c r="A2384">
        <v>22500038</v>
      </c>
      <c r="B2384" t="s">
        <v>59</v>
      </c>
      <c r="C2384" t="s">
        <v>60</v>
      </c>
      <c r="D2384">
        <v>1610612760</v>
      </c>
      <c r="E2384" t="str">
        <f t="shared" si="444"/>
        <v>161061276022500038</v>
      </c>
      <c r="F2384" t="s">
        <v>109</v>
      </c>
      <c r="G2384" t="s">
        <v>110</v>
      </c>
      <c r="H2384">
        <v>1610612758</v>
      </c>
      <c r="I2384" s="4" t="str">
        <f t="shared" si="445"/>
        <v>161061275822500038</v>
      </c>
      <c r="J2384">
        <v>0</v>
      </c>
      <c r="K2384">
        <v>1</v>
      </c>
      <c r="L2384">
        <v>132</v>
      </c>
      <c r="M2384">
        <v>101</v>
      </c>
      <c r="N2384">
        <v>27</v>
      </c>
      <c r="O2384">
        <v>8</v>
      </c>
      <c r="P2384">
        <v>9</v>
      </c>
      <c r="Q2384" s="2">
        <f t="shared" si="446"/>
        <v>0.64986215045293416</v>
      </c>
      <c r="R2384" s="3">
        <f t="shared" si="447"/>
        <v>82.56</v>
      </c>
      <c r="S2384" s="3">
        <f t="shared" si="448"/>
        <v>75.599999999999994</v>
      </c>
      <c r="T2384" s="3">
        <f t="shared" si="449"/>
        <v>159.88372093023256</v>
      </c>
      <c r="U2384" s="3">
        <f t="shared" si="450"/>
        <v>133.59788359788359</v>
      </c>
      <c r="V2384" s="3">
        <f t="shared" si="451"/>
        <v>26.285837332348962</v>
      </c>
      <c r="W2384" s="2">
        <f t="shared" si="452"/>
        <v>2.4545454545454546</v>
      </c>
      <c r="X2384">
        <v>91</v>
      </c>
      <c r="Y2384">
        <v>49</v>
      </c>
      <c r="Z2384" s="2">
        <v>0.53800000000000003</v>
      </c>
      <c r="AA2384">
        <v>35</v>
      </c>
      <c r="AB2384">
        <v>13</v>
      </c>
      <c r="AC2384">
        <f t="shared" si="453"/>
        <v>39</v>
      </c>
      <c r="AD2384" s="2">
        <v>0.371</v>
      </c>
      <c r="AE2384">
        <v>24</v>
      </c>
      <c r="AF2384">
        <v>21</v>
      </c>
      <c r="AG2384" s="2">
        <v>0.875</v>
      </c>
      <c r="AH2384">
        <v>44</v>
      </c>
      <c r="AI2384">
        <v>8</v>
      </c>
      <c r="AJ2384">
        <v>52</v>
      </c>
      <c r="AK2384">
        <v>16</v>
      </c>
      <c r="AL2384">
        <v>11</v>
      </c>
      <c r="AM2384">
        <v>31</v>
      </c>
      <c r="AN2384">
        <v>240</v>
      </c>
      <c r="AO2384">
        <v>30</v>
      </c>
      <c r="AP2384">
        <v>40</v>
      </c>
      <c r="AQ2384">
        <v>28</v>
      </c>
      <c r="AR2384">
        <v>34</v>
      </c>
      <c r="AS2384">
        <v>34</v>
      </c>
      <c r="AT2384">
        <v>13</v>
      </c>
      <c r="AU2384">
        <v>23</v>
      </c>
      <c r="AV2384">
        <v>60</v>
      </c>
      <c r="AW2384">
        <f t="shared" si="454"/>
        <v>12</v>
      </c>
      <c r="AX2384">
        <f t="shared" si="455"/>
        <v>72</v>
      </c>
      <c r="AY2384" t="s">
        <v>102</v>
      </c>
      <c r="AZ2384" s="1">
        <v>45968.916666666664</v>
      </c>
      <c r="BA2384" s="1">
        <v>45968</v>
      </c>
      <c r="BB2384">
        <v>11</v>
      </c>
      <c r="BC2384" t="s">
        <v>124</v>
      </c>
      <c r="BD2384">
        <v>2025</v>
      </c>
    </row>
    <row r="2385" spans="1:56" x14ac:dyDescent="0.25">
      <c r="A2385">
        <v>22500038</v>
      </c>
      <c r="B2385" t="s">
        <v>109</v>
      </c>
      <c r="C2385" t="s">
        <v>110</v>
      </c>
      <c r="D2385">
        <v>1610612758</v>
      </c>
      <c r="E2385" t="str">
        <f t="shared" si="444"/>
        <v>161061275822500038</v>
      </c>
      <c r="F2385" t="s">
        <v>59</v>
      </c>
      <c r="G2385" t="s">
        <v>60</v>
      </c>
      <c r="H2385">
        <v>1610612760</v>
      </c>
      <c r="I2385" s="4" t="str">
        <f t="shared" si="445"/>
        <v>161061276022500038</v>
      </c>
      <c r="J2385">
        <v>1</v>
      </c>
      <c r="K2385">
        <v>0</v>
      </c>
      <c r="L2385">
        <v>101</v>
      </c>
      <c r="M2385">
        <v>132</v>
      </c>
      <c r="N2385">
        <v>27</v>
      </c>
      <c r="O2385">
        <v>3</v>
      </c>
      <c r="P2385">
        <v>6</v>
      </c>
      <c r="Q2385" s="2">
        <f t="shared" si="446"/>
        <v>0.51217038539553761</v>
      </c>
      <c r="R2385" s="3">
        <f t="shared" si="447"/>
        <v>75.599999999999994</v>
      </c>
      <c r="S2385" s="3">
        <f t="shared" si="448"/>
        <v>82.56</v>
      </c>
      <c r="T2385" s="3">
        <f t="shared" si="449"/>
        <v>133.59788359788359</v>
      </c>
      <c r="U2385" s="3">
        <f t="shared" si="450"/>
        <v>159.88372093023256</v>
      </c>
      <c r="V2385" s="3">
        <f t="shared" si="451"/>
        <v>-26.285837332348962</v>
      </c>
      <c r="W2385" s="2">
        <f t="shared" si="452"/>
        <v>1.8</v>
      </c>
      <c r="X2385">
        <v>92</v>
      </c>
      <c r="Y2385">
        <v>38</v>
      </c>
      <c r="Z2385" s="2">
        <v>0.41299999999999998</v>
      </c>
      <c r="AA2385">
        <v>40</v>
      </c>
      <c r="AB2385">
        <v>15</v>
      </c>
      <c r="AC2385">
        <f t="shared" si="453"/>
        <v>45</v>
      </c>
      <c r="AD2385" s="2">
        <v>0.375</v>
      </c>
      <c r="AE2385">
        <v>15</v>
      </c>
      <c r="AF2385">
        <v>10</v>
      </c>
      <c r="AG2385" s="2">
        <v>0.66700000000000004</v>
      </c>
      <c r="AH2385">
        <v>30</v>
      </c>
      <c r="AI2385">
        <v>8</v>
      </c>
      <c r="AJ2385">
        <v>38</v>
      </c>
      <c r="AK2385">
        <v>20</v>
      </c>
      <c r="AL2385">
        <v>15</v>
      </c>
      <c r="AM2385">
        <v>-31</v>
      </c>
      <c r="AN2385">
        <v>240</v>
      </c>
      <c r="AO2385">
        <v>32</v>
      </c>
      <c r="AP2385">
        <v>24</v>
      </c>
      <c r="AQ2385">
        <v>27</v>
      </c>
      <c r="AR2385">
        <v>18</v>
      </c>
      <c r="AS2385">
        <v>4</v>
      </c>
      <c r="AT2385">
        <v>11</v>
      </c>
      <c r="AU2385">
        <v>9</v>
      </c>
      <c r="AV2385">
        <v>34</v>
      </c>
      <c r="AW2385">
        <f t="shared" si="454"/>
        <v>12</v>
      </c>
      <c r="AX2385">
        <f t="shared" si="455"/>
        <v>46</v>
      </c>
      <c r="AY2385" t="s">
        <v>102</v>
      </c>
      <c r="AZ2385" s="1">
        <v>45968.916666666664</v>
      </c>
      <c r="BA2385" s="1">
        <v>45968</v>
      </c>
      <c r="BB2385">
        <v>11</v>
      </c>
      <c r="BC2385" t="s">
        <v>124</v>
      </c>
      <c r="BD2385">
        <v>2025</v>
      </c>
    </row>
    <row r="2386" spans="1:56" x14ac:dyDescent="0.25">
      <c r="A2386">
        <v>22500033</v>
      </c>
      <c r="B2386" t="s">
        <v>96</v>
      </c>
      <c r="C2386" t="s">
        <v>97</v>
      </c>
      <c r="D2386">
        <v>1610612748</v>
      </c>
      <c r="E2386" t="str">
        <f t="shared" si="444"/>
        <v>161061274822500033</v>
      </c>
      <c r="F2386" t="s">
        <v>92</v>
      </c>
      <c r="G2386" t="s">
        <v>93</v>
      </c>
      <c r="H2386">
        <v>1610612766</v>
      </c>
      <c r="I2386" s="4" t="str">
        <f t="shared" si="445"/>
        <v>161061276622500033</v>
      </c>
      <c r="J2386">
        <v>1</v>
      </c>
      <c r="K2386">
        <v>1</v>
      </c>
      <c r="L2386">
        <v>126</v>
      </c>
      <c r="M2386">
        <v>108</v>
      </c>
      <c r="N2386">
        <v>31</v>
      </c>
      <c r="O2386">
        <v>7</v>
      </c>
      <c r="P2386">
        <v>10</v>
      </c>
      <c r="Q2386" s="2">
        <f t="shared" si="446"/>
        <v>0.59908710536325605</v>
      </c>
      <c r="R2386" s="3">
        <f t="shared" si="447"/>
        <v>91.16</v>
      </c>
      <c r="S2386" s="3">
        <f t="shared" si="448"/>
        <v>71.88</v>
      </c>
      <c r="T2386" s="3">
        <f t="shared" si="449"/>
        <v>138.2185168933743</v>
      </c>
      <c r="U2386" s="3">
        <f t="shared" si="450"/>
        <v>150.25041736227044</v>
      </c>
      <c r="V2386" s="3">
        <f t="shared" si="451"/>
        <v>-12.03190046889614</v>
      </c>
      <c r="W2386" s="2">
        <f t="shared" si="452"/>
        <v>3.875</v>
      </c>
      <c r="X2386">
        <v>99</v>
      </c>
      <c r="Y2386">
        <v>51</v>
      </c>
      <c r="Z2386" s="2">
        <v>0.51500000000000001</v>
      </c>
      <c r="AA2386">
        <v>28</v>
      </c>
      <c r="AB2386">
        <v>12</v>
      </c>
      <c r="AC2386">
        <f t="shared" si="453"/>
        <v>36</v>
      </c>
      <c r="AD2386" s="2">
        <v>0.42899999999999999</v>
      </c>
      <c r="AE2386">
        <v>14</v>
      </c>
      <c r="AF2386">
        <v>12</v>
      </c>
      <c r="AG2386" s="2">
        <v>0.85699999999999998</v>
      </c>
      <c r="AH2386">
        <v>31</v>
      </c>
      <c r="AI2386">
        <v>6</v>
      </c>
      <c r="AJ2386">
        <v>37</v>
      </c>
      <c r="AK2386">
        <v>21</v>
      </c>
      <c r="AL2386">
        <v>8</v>
      </c>
      <c r="AM2386">
        <v>18</v>
      </c>
      <c r="AN2386">
        <v>240</v>
      </c>
      <c r="AO2386">
        <v>53</v>
      </c>
      <c r="AP2386">
        <v>19</v>
      </c>
      <c r="AQ2386">
        <v>22</v>
      </c>
      <c r="AR2386">
        <v>32</v>
      </c>
      <c r="AS2386">
        <v>26</v>
      </c>
      <c r="AT2386">
        <v>20</v>
      </c>
      <c r="AU2386">
        <v>24</v>
      </c>
      <c r="AV2386">
        <v>70</v>
      </c>
      <c r="AW2386">
        <f t="shared" si="454"/>
        <v>8</v>
      </c>
      <c r="AX2386">
        <f t="shared" si="455"/>
        <v>78</v>
      </c>
      <c r="AY2386" t="s">
        <v>102</v>
      </c>
      <c r="AZ2386" s="1">
        <v>45968.833333333336</v>
      </c>
      <c r="BA2386" s="1">
        <v>45968</v>
      </c>
      <c r="BB2386">
        <v>11</v>
      </c>
      <c r="BC2386" t="s">
        <v>124</v>
      </c>
      <c r="BD2386">
        <v>2025</v>
      </c>
    </row>
    <row r="2387" spans="1:56" x14ac:dyDescent="0.25">
      <c r="A2387">
        <v>22500033</v>
      </c>
      <c r="B2387" t="s">
        <v>92</v>
      </c>
      <c r="C2387" t="s">
        <v>93</v>
      </c>
      <c r="D2387">
        <v>1610612766</v>
      </c>
      <c r="E2387" t="str">
        <f t="shared" si="444"/>
        <v>161061276622500033</v>
      </c>
      <c r="F2387" t="s">
        <v>96</v>
      </c>
      <c r="G2387" t="s">
        <v>97</v>
      </c>
      <c r="H2387">
        <v>1610612748</v>
      </c>
      <c r="I2387" s="4" t="str">
        <f t="shared" si="445"/>
        <v>161061274822500033</v>
      </c>
      <c r="J2387">
        <v>0</v>
      </c>
      <c r="K2387">
        <v>0</v>
      </c>
      <c r="L2387">
        <v>108</v>
      </c>
      <c r="M2387">
        <v>126</v>
      </c>
      <c r="N2387">
        <v>22</v>
      </c>
      <c r="O2387">
        <v>9</v>
      </c>
      <c r="P2387">
        <v>4</v>
      </c>
      <c r="Q2387" s="2">
        <f t="shared" si="446"/>
        <v>0.49595885378398241</v>
      </c>
      <c r="R2387" s="3">
        <f t="shared" si="447"/>
        <v>71.88</v>
      </c>
      <c r="S2387" s="3">
        <f t="shared" si="448"/>
        <v>91.16</v>
      </c>
      <c r="T2387" s="3">
        <f t="shared" si="449"/>
        <v>150.25041736227044</v>
      </c>
      <c r="U2387" s="3">
        <f t="shared" si="450"/>
        <v>138.2185168933743</v>
      </c>
      <c r="V2387" s="3">
        <f t="shared" si="451"/>
        <v>12.03190046889614</v>
      </c>
      <c r="W2387" s="2">
        <f t="shared" si="452"/>
        <v>1.2222222222222223</v>
      </c>
      <c r="X2387">
        <v>97</v>
      </c>
      <c r="Y2387">
        <v>37</v>
      </c>
      <c r="Z2387" s="2">
        <v>0.38100000000000001</v>
      </c>
      <c r="AA2387">
        <v>39</v>
      </c>
      <c r="AB2387">
        <v>10</v>
      </c>
      <c r="AC2387">
        <f t="shared" si="453"/>
        <v>30</v>
      </c>
      <c r="AD2387" s="2">
        <v>0.25600000000000001</v>
      </c>
      <c r="AE2387">
        <v>27</v>
      </c>
      <c r="AF2387">
        <v>24</v>
      </c>
      <c r="AG2387" s="2">
        <v>0.88900000000000001</v>
      </c>
      <c r="AH2387">
        <v>38</v>
      </c>
      <c r="AI2387">
        <v>19</v>
      </c>
      <c r="AJ2387">
        <v>57</v>
      </c>
      <c r="AK2387">
        <v>18</v>
      </c>
      <c r="AL2387">
        <v>18</v>
      </c>
      <c r="AM2387">
        <v>-18</v>
      </c>
      <c r="AN2387">
        <v>240</v>
      </c>
      <c r="AO2387">
        <v>33</v>
      </c>
      <c r="AP2387">
        <v>36</v>
      </c>
      <c r="AQ2387">
        <v>19</v>
      </c>
      <c r="AR2387">
        <v>20</v>
      </c>
      <c r="AS2387">
        <v>0</v>
      </c>
      <c r="AT2387">
        <v>18</v>
      </c>
      <c r="AU2387">
        <v>9</v>
      </c>
      <c r="AV2387">
        <v>54</v>
      </c>
      <c r="AW2387">
        <f t="shared" si="454"/>
        <v>0</v>
      </c>
      <c r="AX2387">
        <f t="shared" si="455"/>
        <v>54</v>
      </c>
      <c r="AY2387" t="s">
        <v>102</v>
      </c>
      <c r="AZ2387" s="1">
        <v>45968.833333333336</v>
      </c>
      <c r="BA2387" s="1">
        <v>45968</v>
      </c>
      <c r="BB2387">
        <v>11</v>
      </c>
      <c r="BC2387" t="s">
        <v>124</v>
      </c>
      <c r="BD2387">
        <v>2025</v>
      </c>
    </row>
    <row r="2388" spans="1:56" x14ac:dyDescent="0.25">
      <c r="A2388">
        <v>22500034</v>
      </c>
      <c r="B2388" t="s">
        <v>98</v>
      </c>
      <c r="C2388" t="s">
        <v>99</v>
      </c>
      <c r="D2388">
        <v>1610612742</v>
      </c>
      <c r="E2388" t="str">
        <f t="shared" si="444"/>
        <v>161061274222500034</v>
      </c>
      <c r="F2388" t="s">
        <v>103</v>
      </c>
      <c r="G2388" t="s">
        <v>104</v>
      </c>
      <c r="H2388">
        <v>1610612763</v>
      </c>
      <c r="I2388" s="4" t="str">
        <f t="shared" si="445"/>
        <v>161061276322500034</v>
      </c>
      <c r="J2388">
        <v>0</v>
      </c>
      <c r="K2388">
        <v>0</v>
      </c>
      <c r="L2388">
        <v>104</v>
      </c>
      <c r="M2388">
        <v>118</v>
      </c>
      <c r="N2388">
        <v>25</v>
      </c>
      <c r="O2388">
        <v>6</v>
      </c>
      <c r="P2388">
        <v>7</v>
      </c>
      <c r="Q2388" s="2">
        <f t="shared" si="446"/>
        <v>0.55889939810834044</v>
      </c>
      <c r="R2388" s="3">
        <f t="shared" si="447"/>
        <v>68.040000000000006</v>
      </c>
      <c r="S2388" s="3">
        <f t="shared" si="448"/>
        <v>77.319999999999993</v>
      </c>
      <c r="T2388" s="3">
        <f t="shared" si="449"/>
        <v>152.85126396237504</v>
      </c>
      <c r="U2388" s="3">
        <f t="shared" si="450"/>
        <v>152.61251939989654</v>
      </c>
      <c r="V2388" s="3">
        <f t="shared" si="451"/>
        <v>0.23874456247850162</v>
      </c>
      <c r="W2388" s="2">
        <f t="shared" si="452"/>
        <v>1.4705882352941178</v>
      </c>
      <c r="X2388">
        <v>86</v>
      </c>
      <c r="Y2388">
        <v>42</v>
      </c>
      <c r="Z2388" s="2">
        <v>0.48799999999999999</v>
      </c>
      <c r="AA2388">
        <v>39</v>
      </c>
      <c r="AB2388">
        <v>10</v>
      </c>
      <c r="AC2388">
        <f t="shared" si="453"/>
        <v>30</v>
      </c>
      <c r="AD2388" s="2">
        <v>0.25600000000000001</v>
      </c>
      <c r="AE2388">
        <v>16</v>
      </c>
      <c r="AF2388">
        <v>10</v>
      </c>
      <c r="AG2388" s="2">
        <v>0.625</v>
      </c>
      <c r="AH2388">
        <v>36</v>
      </c>
      <c r="AI2388">
        <v>8</v>
      </c>
      <c r="AJ2388">
        <v>44</v>
      </c>
      <c r="AK2388">
        <v>20</v>
      </c>
      <c r="AL2388">
        <v>17</v>
      </c>
      <c r="AM2388">
        <v>-14</v>
      </c>
      <c r="AN2388">
        <v>240</v>
      </c>
      <c r="AO2388">
        <v>24</v>
      </c>
      <c r="AP2388">
        <v>27</v>
      </c>
      <c r="AQ2388">
        <v>29</v>
      </c>
      <c r="AR2388">
        <v>24</v>
      </c>
      <c r="AS2388">
        <v>2</v>
      </c>
      <c r="AT2388">
        <v>17</v>
      </c>
      <c r="AU2388">
        <v>18</v>
      </c>
      <c r="AV2388">
        <v>54</v>
      </c>
      <c r="AW2388">
        <f t="shared" si="454"/>
        <v>10</v>
      </c>
      <c r="AX2388">
        <f t="shared" si="455"/>
        <v>64</v>
      </c>
      <c r="AY2388" t="s">
        <v>102</v>
      </c>
      <c r="AZ2388" s="1">
        <v>45968.833333333336</v>
      </c>
      <c r="BA2388" s="1">
        <v>45968</v>
      </c>
      <c r="BB2388">
        <v>11</v>
      </c>
      <c r="BC2388" t="s">
        <v>124</v>
      </c>
      <c r="BD2388">
        <v>2025</v>
      </c>
    </row>
    <row r="2389" spans="1:56" x14ac:dyDescent="0.25">
      <c r="A2389">
        <v>22500034</v>
      </c>
      <c r="B2389" t="s">
        <v>103</v>
      </c>
      <c r="C2389" t="s">
        <v>104</v>
      </c>
      <c r="D2389">
        <v>1610612763</v>
      </c>
      <c r="E2389" t="str">
        <f t="shared" si="444"/>
        <v>161061276322500034</v>
      </c>
      <c r="F2389" t="s">
        <v>98</v>
      </c>
      <c r="G2389" t="s">
        <v>99</v>
      </c>
      <c r="H2389">
        <v>1610612742</v>
      </c>
      <c r="I2389" s="4" t="str">
        <f t="shared" si="445"/>
        <v>161061274222500034</v>
      </c>
      <c r="J2389">
        <v>1</v>
      </c>
      <c r="K2389">
        <v>1</v>
      </c>
      <c r="L2389">
        <v>118</v>
      </c>
      <c r="M2389">
        <v>104</v>
      </c>
      <c r="N2389">
        <v>27</v>
      </c>
      <c r="O2389">
        <v>1</v>
      </c>
      <c r="P2389">
        <v>8</v>
      </c>
      <c r="Q2389" s="2">
        <f t="shared" si="446"/>
        <v>0.60624743115495272</v>
      </c>
      <c r="R2389" s="3">
        <f t="shared" si="447"/>
        <v>77.319999999999993</v>
      </c>
      <c r="S2389" s="3">
        <f t="shared" si="448"/>
        <v>68.040000000000006</v>
      </c>
      <c r="T2389" s="3">
        <f t="shared" si="449"/>
        <v>152.61251939989654</v>
      </c>
      <c r="U2389" s="3">
        <f t="shared" si="450"/>
        <v>152.85126396237504</v>
      </c>
      <c r="V2389" s="3">
        <f t="shared" si="451"/>
        <v>-0.23874456247850162</v>
      </c>
      <c r="W2389" s="2">
        <f t="shared" si="452"/>
        <v>2.0769230769230771</v>
      </c>
      <c r="X2389">
        <v>85</v>
      </c>
      <c r="Y2389">
        <v>41</v>
      </c>
      <c r="Z2389" s="2">
        <v>0.48199999999999998</v>
      </c>
      <c r="AA2389">
        <v>35</v>
      </c>
      <c r="AB2389">
        <v>13</v>
      </c>
      <c r="AC2389">
        <f t="shared" si="453"/>
        <v>39</v>
      </c>
      <c r="AD2389" s="2">
        <v>0.371</v>
      </c>
      <c r="AE2389">
        <v>28</v>
      </c>
      <c r="AF2389">
        <v>23</v>
      </c>
      <c r="AG2389" s="2">
        <v>0.82099999999999995</v>
      </c>
      <c r="AH2389">
        <v>35</v>
      </c>
      <c r="AI2389">
        <v>7</v>
      </c>
      <c r="AJ2389">
        <v>42</v>
      </c>
      <c r="AK2389">
        <v>20</v>
      </c>
      <c r="AL2389">
        <v>13</v>
      </c>
      <c r="AM2389">
        <v>14</v>
      </c>
      <c r="AN2389">
        <v>240</v>
      </c>
      <c r="AO2389">
        <v>34</v>
      </c>
      <c r="AP2389">
        <v>40</v>
      </c>
      <c r="AQ2389">
        <v>28</v>
      </c>
      <c r="AR2389">
        <v>16</v>
      </c>
      <c r="AS2389">
        <v>35</v>
      </c>
      <c r="AT2389">
        <v>12</v>
      </c>
      <c r="AU2389">
        <v>17</v>
      </c>
      <c r="AV2389">
        <v>48</v>
      </c>
      <c r="AW2389">
        <f t="shared" si="454"/>
        <v>8</v>
      </c>
      <c r="AX2389">
        <f t="shared" si="455"/>
        <v>56</v>
      </c>
      <c r="AY2389" t="s">
        <v>102</v>
      </c>
      <c r="AZ2389" s="1">
        <v>45968.833333333336</v>
      </c>
      <c r="BA2389" s="1">
        <v>45968</v>
      </c>
      <c r="BB2389">
        <v>11</v>
      </c>
      <c r="BC2389" t="s">
        <v>124</v>
      </c>
      <c r="BD2389">
        <v>2025</v>
      </c>
    </row>
    <row r="2390" spans="1:56" x14ac:dyDescent="0.25">
      <c r="A2390">
        <v>22500035</v>
      </c>
      <c r="B2390" t="s">
        <v>100</v>
      </c>
      <c r="C2390" t="s">
        <v>101</v>
      </c>
      <c r="D2390">
        <v>1610612741</v>
      </c>
      <c r="E2390" t="str">
        <f t="shared" si="444"/>
        <v>161061274122500035</v>
      </c>
      <c r="F2390" t="s">
        <v>115</v>
      </c>
      <c r="G2390" t="s">
        <v>116</v>
      </c>
      <c r="H2390">
        <v>1610612749</v>
      </c>
      <c r="I2390" s="4" t="str">
        <f t="shared" si="445"/>
        <v>161061274922500035</v>
      </c>
      <c r="J2390">
        <v>0</v>
      </c>
      <c r="K2390">
        <v>0</v>
      </c>
      <c r="L2390">
        <v>110</v>
      </c>
      <c r="M2390">
        <v>126</v>
      </c>
      <c r="N2390">
        <v>34</v>
      </c>
      <c r="O2390">
        <v>3</v>
      </c>
      <c r="P2390">
        <v>9</v>
      </c>
      <c r="Q2390" s="2">
        <f t="shared" si="446"/>
        <v>0.56677658697444344</v>
      </c>
      <c r="R2390" s="3">
        <f t="shared" si="447"/>
        <v>75.040000000000006</v>
      </c>
      <c r="S2390" s="3">
        <f t="shared" si="448"/>
        <v>85.92</v>
      </c>
      <c r="T2390" s="3">
        <f t="shared" si="449"/>
        <v>146.58848614072494</v>
      </c>
      <c r="U2390" s="3">
        <f t="shared" si="450"/>
        <v>146.64804469273741</v>
      </c>
      <c r="V2390" s="3">
        <f t="shared" si="451"/>
        <v>-5.9558552012475729E-2</v>
      </c>
      <c r="W2390" s="2">
        <f t="shared" si="452"/>
        <v>2.4285714285714284</v>
      </c>
      <c r="X2390">
        <v>90</v>
      </c>
      <c r="Y2390">
        <v>44</v>
      </c>
      <c r="Z2390" s="2">
        <v>0.48899999999999999</v>
      </c>
      <c r="AA2390">
        <v>33</v>
      </c>
      <c r="AB2390">
        <v>10</v>
      </c>
      <c r="AC2390">
        <f t="shared" si="453"/>
        <v>30</v>
      </c>
      <c r="AD2390" s="2">
        <v>0.30299999999999999</v>
      </c>
      <c r="AE2390">
        <v>16</v>
      </c>
      <c r="AF2390">
        <v>12</v>
      </c>
      <c r="AG2390" s="2">
        <v>0.75</v>
      </c>
      <c r="AH2390">
        <v>37</v>
      </c>
      <c r="AI2390">
        <v>8</v>
      </c>
      <c r="AJ2390">
        <v>45</v>
      </c>
      <c r="AK2390">
        <v>19</v>
      </c>
      <c r="AL2390">
        <v>14</v>
      </c>
      <c r="AM2390">
        <v>-16</v>
      </c>
      <c r="AN2390">
        <v>240</v>
      </c>
      <c r="AO2390">
        <v>25</v>
      </c>
      <c r="AP2390">
        <v>27</v>
      </c>
      <c r="AQ2390">
        <v>28</v>
      </c>
      <c r="AR2390">
        <v>30</v>
      </c>
      <c r="AS2390">
        <v>8</v>
      </c>
      <c r="AT2390">
        <v>21</v>
      </c>
      <c r="AU2390">
        <v>13</v>
      </c>
      <c r="AV2390">
        <v>62</v>
      </c>
      <c r="AW2390">
        <f t="shared" si="454"/>
        <v>6</v>
      </c>
      <c r="AX2390">
        <f t="shared" si="455"/>
        <v>68</v>
      </c>
      <c r="AY2390" t="s">
        <v>102</v>
      </c>
      <c r="AZ2390" s="1">
        <v>45968.833333333336</v>
      </c>
      <c r="BA2390" s="1">
        <v>45968</v>
      </c>
      <c r="BB2390">
        <v>11</v>
      </c>
      <c r="BC2390" t="s">
        <v>124</v>
      </c>
      <c r="BD2390">
        <v>2025</v>
      </c>
    </row>
    <row r="2391" spans="1:56" x14ac:dyDescent="0.25">
      <c r="A2391">
        <v>22500035</v>
      </c>
      <c r="B2391" t="s">
        <v>115</v>
      </c>
      <c r="C2391" t="s">
        <v>116</v>
      </c>
      <c r="D2391">
        <v>1610612749</v>
      </c>
      <c r="E2391" t="str">
        <f t="shared" si="444"/>
        <v>161061274922500035</v>
      </c>
      <c r="F2391" t="s">
        <v>100</v>
      </c>
      <c r="G2391" t="s">
        <v>101</v>
      </c>
      <c r="H2391">
        <v>1610612741</v>
      </c>
      <c r="I2391" s="4" t="str">
        <f t="shared" si="445"/>
        <v>161061274122500035</v>
      </c>
      <c r="J2391">
        <v>1</v>
      </c>
      <c r="K2391">
        <v>1</v>
      </c>
      <c r="L2391">
        <v>126</v>
      </c>
      <c r="M2391">
        <v>110</v>
      </c>
      <c r="N2391">
        <v>27</v>
      </c>
      <c r="O2391">
        <v>6</v>
      </c>
      <c r="P2391">
        <v>10</v>
      </c>
      <c r="Q2391" s="2">
        <f t="shared" si="446"/>
        <v>0.56797692030292102</v>
      </c>
      <c r="R2391" s="3">
        <f t="shared" si="447"/>
        <v>85.92</v>
      </c>
      <c r="S2391" s="3">
        <f t="shared" si="448"/>
        <v>75.040000000000006</v>
      </c>
      <c r="T2391" s="3">
        <f t="shared" si="449"/>
        <v>146.64804469273741</v>
      </c>
      <c r="U2391" s="3">
        <f t="shared" si="450"/>
        <v>146.58848614072494</v>
      </c>
      <c r="V2391" s="3">
        <f t="shared" si="451"/>
        <v>5.9558552012475729E-2</v>
      </c>
      <c r="W2391" s="2">
        <f t="shared" si="452"/>
        <v>2.4545454545454546</v>
      </c>
      <c r="X2391">
        <v>103</v>
      </c>
      <c r="Y2391">
        <v>48</v>
      </c>
      <c r="Z2391" s="2">
        <v>0.46600000000000003</v>
      </c>
      <c r="AA2391">
        <v>39</v>
      </c>
      <c r="AB2391">
        <v>16</v>
      </c>
      <c r="AC2391">
        <f t="shared" si="453"/>
        <v>48</v>
      </c>
      <c r="AD2391" s="2">
        <v>0.41</v>
      </c>
      <c r="AE2391">
        <v>18</v>
      </c>
      <c r="AF2391">
        <v>14</v>
      </c>
      <c r="AG2391" s="2">
        <v>0.77800000000000002</v>
      </c>
      <c r="AH2391">
        <v>39</v>
      </c>
      <c r="AI2391">
        <v>14</v>
      </c>
      <c r="AJ2391">
        <v>53</v>
      </c>
      <c r="AK2391">
        <v>16</v>
      </c>
      <c r="AL2391">
        <v>11</v>
      </c>
      <c r="AM2391">
        <v>16</v>
      </c>
      <c r="AN2391">
        <v>240</v>
      </c>
      <c r="AO2391">
        <v>23</v>
      </c>
      <c r="AP2391">
        <v>30</v>
      </c>
      <c r="AQ2391">
        <v>32</v>
      </c>
      <c r="AR2391">
        <v>41</v>
      </c>
      <c r="AS2391">
        <v>17</v>
      </c>
      <c r="AT2391">
        <v>16</v>
      </c>
      <c r="AU2391">
        <v>19</v>
      </c>
      <c r="AV2391">
        <v>60</v>
      </c>
      <c r="AW2391">
        <f t="shared" si="454"/>
        <v>4</v>
      </c>
      <c r="AX2391">
        <f t="shared" si="455"/>
        <v>64</v>
      </c>
      <c r="AY2391" t="s">
        <v>102</v>
      </c>
      <c r="AZ2391" s="1">
        <v>45968.833333333336</v>
      </c>
      <c r="BA2391" s="1">
        <v>45968</v>
      </c>
      <c r="BB2391">
        <v>11</v>
      </c>
      <c r="BC2391" t="s">
        <v>124</v>
      </c>
      <c r="BD2391">
        <v>2025</v>
      </c>
    </row>
    <row r="2392" spans="1:56" x14ac:dyDescent="0.25">
      <c r="A2392">
        <v>22500036</v>
      </c>
      <c r="B2392" t="s">
        <v>107</v>
      </c>
      <c r="C2392" t="s">
        <v>108</v>
      </c>
      <c r="D2392">
        <v>1610612762</v>
      </c>
      <c r="E2392" t="str">
        <f t="shared" si="444"/>
        <v>161061276222500036</v>
      </c>
      <c r="F2392" t="s">
        <v>66</v>
      </c>
      <c r="G2392" t="s">
        <v>67</v>
      </c>
      <c r="H2392">
        <v>1610612750</v>
      </c>
      <c r="I2392" s="4" t="str">
        <f t="shared" si="445"/>
        <v>161061275022500036</v>
      </c>
      <c r="J2392">
        <v>0</v>
      </c>
      <c r="K2392">
        <v>0</v>
      </c>
      <c r="L2392">
        <v>97</v>
      </c>
      <c r="M2392">
        <v>137</v>
      </c>
      <c r="N2392">
        <v>28</v>
      </c>
      <c r="O2392">
        <v>3</v>
      </c>
      <c r="P2392">
        <v>11</v>
      </c>
      <c r="Q2392" s="2">
        <f t="shared" si="446"/>
        <v>0.46190476190476193</v>
      </c>
      <c r="R2392" s="3">
        <f t="shared" si="447"/>
        <v>72</v>
      </c>
      <c r="S2392" s="3">
        <f t="shared" si="448"/>
        <v>65.88</v>
      </c>
      <c r="T2392" s="3">
        <f t="shared" si="449"/>
        <v>134.72222222222223</v>
      </c>
      <c r="U2392" s="3">
        <f t="shared" si="450"/>
        <v>207.9538554948391</v>
      </c>
      <c r="V2392" s="3">
        <f t="shared" si="451"/>
        <v>-73.231633272616875</v>
      </c>
      <c r="W2392" s="2">
        <f t="shared" si="452"/>
        <v>1.6470588235294117</v>
      </c>
      <c r="X2392">
        <v>94</v>
      </c>
      <c r="Y2392">
        <v>35</v>
      </c>
      <c r="Z2392" s="2">
        <v>0.372</v>
      </c>
      <c r="AA2392">
        <v>39</v>
      </c>
      <c r="AB2392">
        <v>9</v>
      </c>
      <c r="AC2392">
        <f t="shared" si="453"/>
        <v>27</v>
      </c>
      <c r="AD2392" s="2">
        <v>0.23100000000000001</v>
      </c>
      <c r="AE2392">
        <v>25</v>
      </c>
      <c r="AF2392">
        <v>18</v>
      </c>
      <c r="AG2392" s="2">
        <v>0.72</v>
      </c>
      <c r="AH2392">
        <v>24</v>
      </c>
      <c r="AI2392">
        <v>16</v>
      </c>
      <c r="AJ2392">
        <v>40</v>
      </c>
      <c r="AK2392">
        <v>22</v>
      </c>
      <c r="AL2392">
        <v>17</v>
      </c>
      <c r="AM2392">
        <v>-40</v>
      </c>
      <c r="AN2392">
        <v>240</v>
      </c>
      <c r="AO2392">
        <v>15</v>
      </c>
      <c r="AP2392">
        <v>30</v>
      </c>
      <c r="AQ2392">
        <v>22</v>
      </c>
      <c r="AR2392">
        <v>30</v>
      </c>
      <c r="AS2392">
        <v>0</v>
      </c>
      <c r="AT2392">
        <v>14</v>
      </c>
      <c r="AU2392">
        <v>23</v>
      </c>
      <c r="AV2392">
        <v>42</v>
      </c>
      <c r="AW2392">
        <f t="shared" si="454"/>
        <v>10</v>
      </c>
      <c r="AX2392">
        <f t="shared" si="455"/>
        <v>52</v>
      </c>
      <c r="AY2392" t="s">
        <v>102</v>
      </c>
      <c r="AZ2392" s="1">
        <v>45968.833333333336</v>
      </c>
      <c r="BA2392" s="1">
        <v>45968</v>
      </c>
      <c r="BB2392">
        <v>11</v>
      </c>
      <c r="BC2392" t="s">
        <v>124</v>
      </c>
      <c r="BD2392">
        <v>2025</v>
      </c>
    </row>
    <row r="2393" spans="1:56" x14ac:dyDescent="0.25">
      <c r="A2393">
        <v>22500036</v>
      </c>
      <c r="B2393" t="s">
        <v>66</v>
      </c>
      <c r="C2393" t="s">
        <v>67</v>
      </c>
      <c r="D2393">
        <v>1610612750</v>
      </c>
      <c r="E2393" t="str">
        <f t="shared" si="444"/>
        <v>161061275022500036</v>
      </c>
      <c r="F2393" t="s">
        <v>107</v>
      </c>
      <c r="G2393" t="s">
        <v>108</v>
      </c>
      <c r="H2393">
        <v>1610612762</v>
      </c>
      <c r="I2393" s="4" t="str">
        <f t="shared" si="445"/>
        <v>161061276222500036</v>
      </c>
      <c r="J2393">
        <v>1</v>
      </c>
      <c r="K2393">
        <v>1</v>
      </c>
      <c r="L2393">
        <v>137</v>
      </c>
      <c r="M2393">
        <v>97</v>
      </c>
      <c r="N2393">
        <v>32</v>
      </c>
      <c r="O2393">
        <v>10</v>
      </c>
      <c r="P2393">
        <v>10</v>
      </c>
      <c r="Q2393" s="2">
        <f t="shared" si="446"/>
        <v>0.68582298758510218</v>
      </c>
      <c r="R2393" s="3">
        <f t="shared" si="447"/>
        <v>65.88</v>
      </c>
      <c r="S2393" s="3">
        <f t="shared" si="448"/>
        <v>72</v>
      </c>
      <c r="T2393" s="3">
        <f t="shared" si="449"/>
        <v>207.9538554948391</v>
      </c>
      <c r="U2393" s="3">
        <f t="shared" si="450"/>
        <v>134.72222222222223</v>
      </c>
      <c r="V2393" s="3">
        <f t="shared" si="451"/>
        <v>73.231633272616875</v>
      </c>
      <c r="W2393" s="2">
        <f t="shared" si="452"/>
        <v>1.5238095238095237</v>
      </c>
      <c r="X2393">
        <v>88</v>
      </c>
      <c r="Y2393">
        <v>50</v>
      </c>
      <c r="Z2393" s="2">
        <v>0.56799999999999995</v>
      </c>
      <c r="AA2393">
        <v>36</v>
      </c>
      <c r="AB2393">
        <v>17</v>
      </c>
      <c r="AC2393">
        <f t="shared" si="453"/>
        <v>51</v>
      </c>
      <c r="AD2393" s="2">
        <v>0.47199999999999998</v>
      </c>
      <c r="AE2393">
        <v>27</v>
      </c>
      <c r="AF2393">
        <v>20</v>
      </c>
      <c r="AG2393" s="2">
        <v>0.74099999999999999</v>
      </c>
      <c r="AH2393">
        <v>39</v>
      </c>
      <c r="AI2393">
        <v>13</v>
      </c>
      <c r="AJ2393">
        <v>52</v>
      </c>
      <c r="AK2393">
        <v>23</v>
      </c>
      <c r="AL2393">
        <v>21</v>
      </c>
      <c r="AM2393">
        <v>40</v>
      </c>
      <c r="AN2393">
        <v>240</v>
      </c>
      <c r="AO2393">
        <v>43</v>
      </c>
      <c r="AP2393">
        <v>36</v>
      </c>
      <c r="AQ2393">
        <v>25</v>
      </c>
      <c r="AR2393">
        <v>33</v>
      </c>
      <c r="AS2393">
        <v>44</v>
      </c>
      <c r="AT2393">
        <v>15</v>
      </c>
      <c r="AU2393">
        <v>22</v>
      </c>
      <c r="AV2393">
        <v>60</v>
      </c>
      <c r="AW2393">
        <f t="shared" si="454"/>
        <v>6</v>
      </c>
      <c r="AX2393">
        <f t="shared" si="455"/>
        <v>66</v>
      </c>
      <c r="AY2393" t="s">
        <v>102</v>
      </c>
      <c r="AZ2393" s="1">
        <v>45968.833333333336</v>
      </c>
      <c r="BA2393" s="1">
        <v>45968</v>
      </c>
      <c r="BB2393">
        <v>11</v>
      </c>
      <c r="BC2393" t="s">
        <v>124</v>
      </c>
      <c r="BD2393">
        <v>2025</v>
      </c>
    </row>
    <row r="2394" spans="1:56" x14ac:dyDescent="0.25">
      <c r="A2394">
        <v>22500030</v>
      </c>
      <c r="B2394" t="s">
        <v>72</v>
      </c>
      <c r="C2394" t="s">
        <v>73</v>
      </c>
      <c r="D2394">
        <v>1610612761</v>
      </c>
      <c r="E2394" t="str">
        <f t="shared" si="444"/>
        <v>161061276122500030</v>
      </c>
      <c r="F2394" t="s">
        <v>83</v>
      </c>
      <c r="G2394" t="s">
        <v>84</v>
      </c>
      <c r="H2394">
        <v>1610612737</v>
      </c>
      <c r="I2394" s="4" t="str">
        <f t="shared" si="445"/>
        <v>161061273722500030</v>
      </c>
      <c r="J2394">
        <v>0</v>
      </c>
      <c r="K2394">
        <v>1</v>
      </c>
      <c r="L2394">
        <v>109</v>
      </c>
      <c r="M2394">
        <v>97</v>
      </c>
      <c r="N2394">
        <v>23</v>
      </c>
      <c r="O2394">
        <v>6</v>
      </c>
      <c r="P2394">
        <v>11</v>
      </c>
      <c r="Q2394" s="2">
        <f t="shared" si="446"/>
        <v>0.53431372549019607</v>
      </c>
      <c r="R2394" s="3">
        <f t="shared" si="447"/>
        <v>77</v>
      </c>
      <c r="S2394" s="3">
        <f t="shared" si="448"/>
        <v>72.12</v>
      </c>
      <c r="T2394" s="3">
        <f t="shared" si="449"/>
        <v>141.55844155844156</v>
      </c>
      <c r="U2394" s="3">
        <f t="shared" si="450"/>
        <v>134.49805879090405</v>
      </c>
      <c r="V2394" s="3">
        <f t="shared" si="451"/>
        <v>7.0603827675375044</v>
      </c>
      <c r="W2394" s="2">
        <f t="shared" si="452"/>
        <v>1.9166666666666667</v>
      </c>
      <c r="X2394">
        <v>91</v>
      </c>
      <c r="Y2394">
        <v>37</v>
      </c>
      <c r="Z2394" s="2">
        <v>0.40699999999999997</v>
      </c>
      <c r="AA2394">
        <v>38</v>
      </c>
      <c r="AB2394">
        <v>12</v>
      </c>
      <c r="AC2394">
        <f t="shared" si="453"/>
        <v>36</v>
      </c>
      <c r="AD2394" s="2">
        <v>0.316</v>
      </c>
      <c r="AE2394">
        <v>25</v>
      </c>
      <c r="AF2394">
        <v>23</v>
      </c>
      <c r="AG2394" s="2">
        <v>0.92</v>
      </c>
      <c r="AH2394">
        <v>35</v>
      </c>
      <c r="AI2394">
        <v>13</v>
      </c>
      <c r="AJ2394">
        <v>48</v>
      </c>
      <c r="AK2394">
        <v>21</v>
      </c>
      <c r="AL2394">
        <v>12</v>
      </c>
      <c r="AM2394">
        <v>12</v>
      </c>
      <c r="AN2394">
        <v>240</v>
      </c>
      <c r="AO2394">
        <v>26</v>
      </c>
      <c r="AP2394">
        <v>18</v>
      </c>
      <c r="AQ2394">
        <v>29</v>
      </c>
      <c r="AR2394">
        <v>36</v>
      </c>
      <c r="AS2394">
        <v>12</v>
      </c>
      <c r="AT2394">
        <v>21</v>
      </c>
      <c r="AU2394">
        <v>17</v>
      </c>
      <c r="AV2394">
        <v>44</v>
      </c>
      <c r="AW2394">
        <f t="shared" si="454"/>
        <v>6</v>
      </c>
      <c r="AX2394">
        <f t="shared" si="455"/>
        <v>50</v>
      </c>
      <c r="AY2394" t="s">
        <v>102</v>
      </c>
      <c r="AZ2394" s="1">
        <v>45968.8125</v>
      </c>
      <c r="BA2394" s="1">
        <v>45968</v>
      </c>
      <c r="BB2394">
        <v>11</v>
      </c>
      <c r="BC2394" t="s">
        <v>124</v>
      </c>
      <c r="BD2394">
        <v>2025</v>
      </c>
    </row>
    <row r="2395" spans="1:56" x14ac:dyDescent="0.25">
      <c r="A2395">
        <v>22500030</v>
      </c>
      <c r="B2395" t="s">
        <v>83</v>
      </c>
      <c r="C2395" t="s">
        <v>84</v>
      </c>
      <c r="D2395">
        <v>1610612737</v>
      </c>
      <c r="E2395" t="str">
        <f t="shared" si="444"/>
        <v>161061273722500030</v>
      </c>
      <c r="F2395" t="s">
        <v>72</v>
      </c>
      <c r="G2395" t="s">
        <v>73</v>
      </c>
      <c r="H2395">
        <v>1610612761</v>
      </c>
      <c r="I2395" s="4" t="str">
        <f t="shared" si="445"/>
        <v>161061276122500030</v>
      </c>
      <c r="J2395">
        <v>1</v>
      </c>
      <c r="K2395">
        <v>0</v>
      </c>
      <c r="L2395">
        <v>97</v>
      </c>
      <c r="M2395">
        <v>109</v>
      </c>
      <c r="N2395">
        <v>24</v>
      </c>
      <c r="O2395">
        <v>7</v>
      </c>
      <c r="P2395">
        <v>8</v>
      </c>
      <c r="Q2395" s="2">
        <f t="shared" si="446"/>
        <v>0.45702977761025254</v>
      </c>
      <c r="R2395" s="3">
        <f t="shared" si="447"/>
        <v>72.12</v>
      </c>
      <c r="S2395" s="3">
        <f t="shared" si="448"/>
        <v>77</v>
      </c>
      <c r="T2395" s="3">
        <f t="shared" si="449"/>
        <v>134.49805879090405</v>
      </c>
      <c r="U2395" s="3">
        <f t="shared" si="450"/>
        <v>141.55844155844156</v>
      </c>
      <c r="V2395" s="3">
        <f t="shared" si="451"/>
        <v>-7.0603827675375044</v>
      </c>
      <c r="W2395" s="2">
        <f t="shared" si="452"/>
        <v>1.6</v>
      </c>
      <c r="X2395">
        <v>96</v>
      </c>
      <c r="Y2395">
        <v>33</v>
      </c>
      <c r="Z2395" s="2">
        <v>0.34399999999999997</v>
      </c>
      <c r="AA2395">
        <v>38</v>
      </c>
      <c r="AB2395">
        <v>9</v>
      </c>
      <c r="AC2395">
        <f t="shared" si="453"/>
        <v>27</v>
      </c>
      <c r="AD2395" s="2">
        <v>0.23699999999999999</v>
      </c>
      <c r="AE2395">
        <v>23</v>
      </c>
      <c r="AF2395">
        <v>22</v>
      </c>
      <c r="AG2395" s="2">
        <v>0.95699999999999996</v>
      </c>
      <c r="AH2395">
        <v>35</v>
      </c>
      <c r="AI2395">
        <v>19</v>
      </c>
      <c r="AJ2395">
        <v>54</v>
      </c>
      <c r="AK2395">
        <v>19</v>
      </c>
      <c r="AL2395">
        <v>15</v>
      </c>
      <c r="AM2395">
        <v>-12</v>
      </c>
      <c r="AN2395">
        <v>240</v>
      </c>
      <c r="AO2395">
        <v>26</v>
      </c>
      <c r="AP2395">
        <v>27</v>
      </c>
      <c r="AQ2395">
        <v>24</v>
      </c>
      <c r="AR2395">
        <v>20</v>
      </c>
      <c r="AS2395">
        <v>13</v>
      </c>
      <c r="AT2395">
        <v>11</v>
      </c>
      <c r="AU2395">
        <v>19</v>
      </c>
      <c r="AV2395">
        <v>42</v>
      </c>
      <c r="AW2395">
        <f t="shared" si="454"/>
        <v>6</v>
      </c>
      <c r="AX2395">
        <f t="shared" si="455"/>
        <v>48</v>
      </c>
      <c r="AY2395" t="s">
        <v>102</v>
      </c>
      <c r="AZ2395" s="1">
        <v>45968.8125</v>
      </c>
      <c r="BA2395" s="1">
        <v>45968</v>
      </c>
      <c r="BB2395">
        <v>11</v>
      </c>
      <c r="BC2395" t="s">
        <v>124</v>
      </c>
      <c r="BD2395">
        <v>2025</v>
      </c>
    </row>
    <row r="2396" spans="1:56" x14ac:dyDescent="0.25">
      <c r="A2396">
        <v>22500031</v>
      </c>
      <c r="B2396" t="s">
        <v>117</v>
      </c>
      <c r="C2396" t="s">
        <v>118</v>
      </c>
      <c r="D2396">
        <v>1610612751</v>
      </c>
      <c r="E2396" t="str">
        <f t="shared" si="444"/>
        <v>161061275122500031</v>
      </c>
      <c r="F2396" t="s">
        <v>64</v>
      </c>
      <c r="G2396" t="s">
        <v>65</v>
      </c>
      <c r="H2396">
        <v>1610612765</v>
      </c>
      <c r="I2396" s="4" t="str">
        <f t="shared" si="445"/>
        <v>161061276522500031</v>
      </c>
      <c r="J2396">
        <v>1</v>
      </c>
      <c r="K2396">
        <v>0</v>
      </c>
      <c r="L2396">
        <v>107</v>
      </c>
      <c r="M2396">
        <v>125</v>
      </c>
      <c r="N2396">
        <v>26</v>
      </c>
      <c r="O2396">
        <v>1</v>
      </c>
      <c r="P2396">
        <v>5</v>
      </c>
      <c r="Q2396" s="2">
        <f t="shared" si="446"/>
        <v>0.58508311461067364</v>
      </c>
      <c r="R2396" s="3">
        <f t="shared" si="447"/>
        <v>64.44</v>
      </c>
      <c r="S2396" s="3">
        <f t="shared" si="448"/>
        <v>74.2</v>
      </c>
      <c r="T2396" s="3">
        <f t="shared" si="449"/>
        <v>166.04593420235878</v>
      </c>
      <c r="U2396" s="3">
        <f t="shared" si="450"/>
        <v>168.46361185983827</v>
      </c>
      <c r="V2396" s="3">
        <f t="shared" si="451"/>
        <v>-2.4176776574794872</v>
      </c>
      <c r="W2396" s="2">
        <f t="shared" si="452"/>
        <v>1.368421052631579</v>
      </c>
      <c r="X2396">
        <v>80</v>
      </c>
      <c r="Y2396">
        <v>34</v>
      </c>
      <c r="Z2396" s="2">
        <v>0.42499999999999999</v>
      </c>
      <c r="AA2396">
        <v>46</v>
      </c>
      <c r="AB2396">
        <v>17</v>
      </c>
      <c r="AC2396">
        <f t="shared" si="453"/>
        <v>51</v>
      </c>
      <c r="AD2396" s="2">
        <v>0.37</v>
      </c>
      <c r="AE2396">
        <v>26</v>
      </c>
      <c r="AF2396">
        <v>22</v>
      </c>
      <c r="AG2396" s="2">
        <v>0.84599999999999997</v>
      </c>
      <c r="AH2396">
        <v>22</v>
      </c>
      <c r="AI2396">
        <v>8</v>
      </c>
      <c r="AJ2396">
        <v>30</v>
      </c>
      <c r="AK2396">
        <v>24</v>
      </c>
      <c r="AL2396">
        <v>19</v>
      </c>
      <c r="AM2396">
        <v>-18</v>
      </c>
      <c r="AN2396">
        <v>240</v>
      </c>
      <c r="AO2396">
        <v>29</v>
      </c>
      <c r="AP2396">
        <v>26</v>
      </c>
      <c r="AQ2396">
        <v>19</v>
      </c>
      <c r="AR2396">
        <v>33</v>
      </c>
      <c r="AS2396">
        <v>10</v>
      </c>
      <c r="AT2396">
        <v>12</v>
      </c>
      <c r="AU2396">
        <v>13</v>
      </c>
      <c r="AV2396">
        <v>32</v>
      </c>
      <c r="AW2396">
        <f t="shared" si="454"/>
        <v>2</v>
      </c>
      <c r="AX2396">
        <f t="shared" si="455"/>
        <v>34</v>
      </c>
      <c r="AY2396" t="s">
        <v>102</v>
      </c>
      <c r="AZ2396" s="1">
        <v>45968.8125</v>
      </c>
      <c r="BA2396" s="1">
        <v>45968</v>
      </c>
      <c r="BB2396">
        <v>11</v>
      </c>
      <c r="BC2396" t="s">
        <v>124</v>
      </c>
      <c r="BD2396">
        <v>2025</v>
      </c>
    </row>
    <row r="2397" spans="1:56" x14ac:dyDescent="0.25">
      <c r="A2397">
        <v>22500031</v>
      </c>
      <c r="B2397" t="s">
        <v>64</v>
      </c>
      <c r="C2397" t="s">
        <v>65</v>
      </c>
      <c r="D2397">
        <v>1610612765</v>
      </c>
      <c r="E2397" t="str">
        <f t="shared" si="444"/>
        <v>161061276522500031</v>
      </c>
      <c r="F2397" t="s">
        <v>117</v>
      </c>
      <c r="G2397" t="s">
        <v>118</v>
      </c>
      <c r="H2397">
        <v>1610612751</v>
      </c>
      <c r="I2397" s="4" t="str">
        <f t="shared" si="445"/>
        <v>161061275122500031</v>
      </c>
      <c r="J2397">
        <v>0</v>
      </c>
      <c r="K2397">
        <v>1</v>
      </c>
      <c r="L2397">
        <v>125</v>
      </c>
      <c r="M2397">
        <v>107</v>
      </c>
      <c r="N2397">
        <v>32</v>
      </c>
      <c r="O2397">
        <v>1</v>
      </c>
      <c r="P2397">
        <v>14</v>
      </c>
      <c r="Q2397" s="2">
        <f t="shared" si="446"/>
        <v>0.63645621181262724</v>
      </c>
      <c r="R2397" s="3">
        <f t="shared" si="447"/>
        <v>74.2</v>
      </c>
      <c r="S2397" s="3">
        <f t="shared" si="448"/>
        <v>64.44</v>
      </c>
      <c r="T2397" s="3">
        <f t="shared" si="449"/>
        <v>168.46361185983827</v>
      </c>
      <c r="U2397" s="3">
        <f t="shared" si="450"/>
        <v>166.04593420235878</v>
      </c>
      <c r="V2397" s="3">
        <f t="shared" si="451"/>
        <v>2.4176776574794872</v>
      </c>
      <c r="W2397" s="2">
        <f t="shared" si="452"/>
        <v>2.4615384615384617</v>
      </c>
      <c r="X2397">
        <v>85</v>
      </c>
      <c r="Y2397">
        <v>49</v>
      </c>
      <c r="Z2397" s="2">
        <v>0.57599999999999996</v>
      </c>
      <c r="AA2397">
        <v>26</v>
      </c>
      <c r="AB2397">
        <v>6</v>
      </c>
      <c r="AC2397">
        <f t="shared" si="453"/>
        <v>18</v>
      </c>
      <c r="AD2397" s="2">
        <v>0.23100000000000001</v>
      </c>
      <c r="AE2397">
        <v>30</v>
      </c>
      <c r="AF2397">
        <v>21</v>
      </c>
      <c r="AG2397" s="2">
        <v>0.7</v>
      </c>
      <c r="AH2397">
        <v>35</v>
      </c>
      <c r="AI2397">
        <v>11</v>
      </c>
      <c r="AJ2397">
        <v>46</v>
      </c>
      <c r="AK2397">
        <v>19</v>
      </c>
      <c r="AL2397">
        <v>13</v>
      </c>
      <c r="AM2397">
        <v>18</v>
      </c>
      <c r="AN2397">
        <v>240</v>
      </c>
      <c r="AO2397">
        <v>27</v>
      </c>
      <c r="AP2397">
        <v>33</v>
      </c>
      <c r="AQ2397">
        <v>34</v>
      </c>
      <c r="AR2397">
        <v>31</v>
      </c>
      <c r="AS2397">
        <v>24</v>
      </c>
      <c r="AT2397">
        <v>29</v>
      </c>
      <c r="AU2397">
        <v>26</v>
      </c>
      <c r="AV2397">
        <v>80</v>
      </c>
      <c r="AW2397">
        <f t="shared" si="454"/>
        <v>6</v>
      </c>
      <c r="AX2397">
        <f t="shared" si="455"/>
        <v>86</v>
      </c>
      <c r="AY2397" t="s">
        <v>102</v>
      </c>
      <c r="AZ2397" s="1">
        <v>45968.8125</v>
      </c>
      <c r="BA2397" s="1">
        <v>45968</v>
      </c>
      <c r="BB2397">
        <v>11</v>
      </c>
      <c r="BC2397" t="s">
        <v>124</v>
      </c>
      <c r="BD2397">
        <v>2025</v>
      </c>
    </row>
    <row r="2398" spans="1:56" x14ac:dyDescent="0.25">
      <c r="A2398">
        <v>22500032</v>
      </c>
      <c r="B2398" t="s">
        <v>53</v>
      </c>
      <c r="C2398" t="s">
        <v>54</v>
      </c>
      <c r="D2398">
        <v>1610612759</v>
      </c>
      <c r="E2398" t="str">
        <f t="shared" si="444"/>
        <v>161061275922500032</v>
      </c>
      <c r="F2398" t="s">
        <v>78</v>
      </c>
      <c r="G2398" t="s">
        <v>79</v>
      </c>
      <c r="H2398">
        <v>1610612745</v>
      </c>
      <c r="I2398" s="4" t="str">
        <f t="shared" si="445"/>
        <v>161061274522500032</v>
      </c>
      <c r="J2398">
        <v>1</v>
      </c>
      <c r="K2398">
        <v>1</v>
      </c>
      <c r="L2398">
        <v>121</v>
      </c>
      <c r="M2398">
        <v>110</v>
      </c>
      <c r="N2398">
        <v>30</v>
      </c>
      <c r="O2398">
        <v>4</v>
      </c>
      <c r="P2398">
        <v>15</v>
      </c>
      <c r="Q2398" s="2">
        <f t="shared" si="446"/>
        <v>0.61734693877551017</v>
      </c>
      <c r="R2398" s="3">
        <f t="shared" si="447"/>
        <v>63</v>
      </c>
      <c r="S2398" s="3">
        <f t="shared" si="448"/>
        <v>54.239999999999995</v>
      </c>
      <c r="T2398" s="3">
        <f t="shared" si="449"/>
        <v>192.06349206349208</v>
      </c>
      <c r="U2398" s="3">
        <f t="shared" si="450"/>
        <v>202.8023598820059</v>
      </c>
      <c r="V2398" s="3">
        <f t="shared" si="451"/>
        <v>-10.738867818513825</v>
      </c>
      <c r="W2398" s="2">
        <f t="shared" si="452"/>
        <v>1.5</v>
      </c>
      <c r="X2398">
        <v>87</v>
      </c>
      <c r="Y2398">
        <v>40</v>
      </c>
      <c r="Z2398" s="2">
        <v>0.46</v>
      </c>
      <c r="AA2398">
        <v>45</v>
      </c>
      <c r="AB2398">
        <v>18</v>
      </c>
      <c r="AC2398">
        <f t="shared" si="453"/>
        <v>54</v>
      </c>
      <c r="AD2398" s="2">
        <v>0.4</v>
      </c>
      <c r="AE2398">
        <v>25</v>
      </c>
      <c r="AF2398">
        <v>23</v>
      </c>
      <c r="AG2398" s="2">
        <v>0.92</v>
      </c>
      <c r="AH2398">
        <v>25</v>
      </c>
      <c r="AI2398">
        <v>15</v>
      </c>
      <c r="AJ2398">
        <v>40</v>
      </c>
      <c r="AK2398">
        <v>19</v>
      </c>
      <c r="AL2398">
        <v>20</v>
      </c>
      <c r="AM2398">
        <v>11</v>
      </c>
      <c r="AN2398">
        <v>240</v>
      </c>
      <c r="AO2398">
        <v>23</v>
      </c>
      <c r="AP2398">
        <v>28</v>
      </c>
      <c r="AQ2398">
        <v>35</v>
      </c>
      <c r="AR2398">
        <v>35</v>
      </c>
      <c r="AS2398">
        <v>12</v>
      </c>
      <c r="AT2398">
        <v>11</v>
      </c>
      <c r="AU2398">
        <v>33</v>
      </c>
      <c r="AV2398">
        <v>38</v>
      </c>
      <c r="AW2398">
        <f t="shared" si="454"/>
        <v>6</v>
      </c>
      <c r="AX2398">
        <f t="shared" si="455"/>
        <v>44</v>
      </c>
      <c r="AY2398" t="s">
        <v>102</v>
      </c>
      <c r="AZ2398" s="1">
        <v>45968.8125</v>
      </c>
      <c r="BA2398" s="1">
        <v>45968</v>
      </c>
      <c r="BB2398">
        <v>11</v>
      </c>
      <c r="BC2398" t="s">
        <v>124</v>
      </c>
      <c r="BD2398">
        <v>2025</v>
      </c>
    </row>
    <row r="2399" spans="1:56" x14ac:dyDescent="0.25">
      <c r="A2399">
        <v>22500032</v>
      </c>
      <c r="B2399" t="s">
        <v>78</v>
      </c>
      <c r="C2399" t="s">
        <v>79</v>
      </c>
      <c r="D2399">
        <v>1610612745</v>
      </c>
      <c r="E2399" t="str">
        <f t="shared" si="444"/>
        <v>161061274522500032</v>
      </c>
      <c r="F2399" t="s">
        <v>53</v>
      </c>
      <c r="G2399" t="s">
        <v>54</v>
      </c>
      <c r="H2399">
        <v>1610612759</v>
      </c>
      <c r="I2399" s="4" t="str">
        <f t="shared" si="445"/>
        <v>161061275922500032</v>
      </c>
      <c r="J2399">
        <v>0</v>
      </c>
      <c r="K2399">
        <v>0</v>
      </c>
      <c r="L2399">
        <v>110</v>
      </c>
      <c r="M2399">
        <v>121</v>
      </c>
      <c r="N2399">
        <v>25</v>
      </c>
      <c r="O2399">
        <v>4</v>
      </c>
      <c r="P2399">
        <v>12</v>
      </c>
      <c r="Q2399" s="2">
        <f t="shared" si="446"/>
        <v>0.58361629881154498</v>
      </c>
      <c r="R2399" s="3">
        <f t="shared" si="447"/>
        <v>54.239999999999995</v>
      </c>
      <c r="S2399" s="3">
        <f t="shared" si="448"/>
        <v>63</v>
      </c>
      <c r="T2399" s="3">
        <f t="shared" si="449"/>
        <v>202.8023598820059</v>
      </c>
      <c r="U2399" s="3">
        <f t="shared" si="450"/>
        <v>192.06349206349208</v>
      </c>
      <c r="V2399" s="3">
        <f t="shared" si="451"/>
        <v>10.738867818513825</v>
      </c>
      <c r="W2399" s="2">
        <f t="shared" si="452"/>
        <v>1.0869565217391304</v>
      </c>
      <c r="X2399">
        <v>85</v>
      </c>
      <c r="Y2399">
        <v>39</v>
      </c>
      <c r="Z2399" s="2">
        <v>0.45900000000000002</v>
      </c>
      <c r="AA2399">
        <v>27</v>
      </c>
      <c r="AB2399">
        <v>13</v>
      </c>
      <c r="AC2399">
        <f t="shared" si="453"/>
        <v>39</v>
      </c>
      <c r="AD2399" s="2">
        <v>0.48099999999999998</v>
      </c>
      <c r="AE2399">
        <v>21</v>
      </c>
      <c r="AF2399">
        <v>19</v>
      </c>
      <c r="AG2399" s="2">
        <v>0.90500000000000003</v>
      </c>
      <c r="AH2399">
        <v>24</v>
      </c>
      <c r="AI2399">
        <v>17</v>
      </c>
      <c r="AJ2399">
        <v>41</v>
      </c>
      <c r="AK2399">
        <v>24</v>
      </c>
      <c r="AL2399">
        <v>23</v>
      </c>
      <c r="AM2399">
        <v>-11</v>
      </c>
      <c r="AN2399">
        <v>240</v>
      </c>
      <c r="AO2399">
        <v>25</v>
      </c>
      <c r="AP2399">
        <v>25</v>
      </c>
      <c r="AQ2399">
        <v>32</v>
      </c>
      <c r="AR2399">
        <v>28</v>
      </c>
      <c r="AS2399">
        <v>11</v>
      </c>
      <c r="AT2399">
        <v>11</v>
      </c>
      <c r="AU2399">
        <v>29</v>
      </c>
      <c r="AV2399">
        <v>46</v>
      </c>
      <c r="AW2399">
        <f t="shared" si="454"/>
        <v>6</v>
      </c>
      <c r="AX2399">
        <f t="shared" si="455"/>
        <v>52</v>
      </c>
      <c r="AY2399" t="s">
        <v>102</v>
      </c>
      <c r="AZ2399" s="1">
        <v>45968.8125</v>
      </c>
      <c r="BA2399" s="1">
        <v>45968</v>
      </c>
      <c r="BB2399">
        <v>11</v>
      </c>
      <c r="BC2399" t="s">
        <v>124</v>
      </c>
      <c r="BD2399">
        <v>2025</v>
      </c>
    </row>
    <row r="2400" spans="1:56" x14ac:dyDescent="0.25">
      <c r="A2400">
        <v>22500028</v>
      </c>
      <c r="B2400" t="s">
        <v>76</v>
      </c>
      <c r="C2400" t="s">
        <v>77</v>
      </c>
      <c r="D2400">
        <v>1610612738</v>
      </c>
      <c r="E2400" t="str">
        <f t="shared" si="444"/>
        <v>161061273822500028</v>
      </c>
      <c r="F2400" t="s">
        <v>74</v>
      </c>
      <c r="G2400" t="s">
        <v>75</v>
      </c>
      <c r="H2400">
        <v>1610612753</v>
      </c>
      <c r="I2400" s="4" t="str">
        <f t="shared" si="445"/>
        <v>161061275322500028</v>
      </c>
      <c r="J2400">
        <v>0</v>
      </c>
      <c r="K2400">
        <v>0</v>
      </c>
      <c r="L2400">
        <v>110</v>
      </c>
      <c r="M2400">
        <v>123</v>
      </c>
      <c r="N2400">
        <v>26</v>
      </c>
      <c r="O2400">
        <v>8</v>
      </c>
      <c r="P2400">
        <v>9</v>
      </c>
      <c r="Q2400" s="2">
        <f t="shared" si="446"/>
        <v>0.53900431203449628</v>
      </c>
      <c r="R2400" s="3">
        <f t="shared" si="447"/>
        <v>76.040000000000006</v>
      </c>
      <c r="S2400" s="3">
        <f t="shared" si="448"/>
        <v>69.64</v>
      </c>
      <c r="T2400" s="3">
        <f t="shared" si="449"/>
        <v>144.66070489216202</v>
      </c>
      <c r="U2400" s="3">
        <f t="shared" si="450"/>
        <v>176.62263067202758</v>
      </c>
      <c r="V2400" s="3">
        <f t="shared" si="451"/>
        <v>-31.961925779865567</v>
      </c>
      <c r="W2400" s="2">
        <f t="shared" si="452"/>
        <v>1.8571428571428572</v>
      </c>
      <c r="X2400">
        <v>95</v>
      </c>
      <c r="Y2400">
        <v>43</v>
      </c>
      <c r="Z2400" s="2">
        <v>0.45300000000000001</v>
      </c>
      <c r="AA2400">
        <v>37</v>
      </c>
      <c r="AB2400">
        <v>13</v>
      </c>
      <c r="AC2400">
        <f t="shared" si="453"/>
        <v>39</v>
      </c>
      <c r="AD2400" s="2">
        <v>0.35099999999999998</v>
      </c>
      <c r="AE2400">
        <v>16</v>
      </c>
      <c r="AF2400">
        <v>11</v>
      </c>
      <c r="AG2400" s="2">
        <v>0.68799999999999994</v>
      </c>
      <c r="AH2400">
        <v>32</v>
      </c>
      <c r="AI2400">
        <v>12</v>
      </c>
      <c r="AJ2400">
        <v>44</v>
      </c>
      <c r="AK2400">
        <v>27</v>
      </c>
      <c r="AL2400">
        <v>14</v>
      </c>
      <c r="AM2400">
        <v>-13</v>
      </c>
      <c r="AN2400">
        <v>240</v>
      </c>
      <c r="AO2400">
        <v>25</v>
      </c>
      <c r="AP2400">
        <v>26</v>
      </c>
      <c r="AQ2400">
        <v>29</v>
      </c>
      <c r="AR2400">
        <v>30</v>
      </c>
      <c r="AS2400">
        <v>5</v>
      </c>
      <c r="AT2400">
        <v>10</v>
      </c>
      <c r="AU2400">
        <v>17</v>
      </c>
      <c r="AV2400">
        <v>44</v>
      </c>
      <c r="AW2400">
        <f t="shared" si="454"/>
        <v>16</v>
      </c>
      <c r="AX2400">
        <f t="shared" si="455"/>
        <v>60</v>
      </c>
      <c r="AY2400" t="s">
        <v>102</v>
      </c>
      <c r="AZ2400" s="1">
        <v>45968.791666666664</v>
      </c>
      <c r="BA2400" s="1">
        <v>45968</v>
      </c>
      <c r="BB2400">
        <v>11</v>
      </c>
      <c r="BC2400" t="s">
        <v>124</v>
      </c>
      <c r="BD2400">
        <v>2025</v>
      </c>
    </row>
    <row r="2401" spans="1:56" x14ac:dyDescent="0.25">
      <c r="A2401">
        <v>22500028</v>
      </c>
      <c r="B2401" t="s">
        <v>74</v>
      </c>
      <c r="C2401" t="s">
        <v>75</v>
      </c>
      <c r="D2401">
        <v>1610612753</v>
      </c>
      <c r="E2401" t="str">
        <f t="shared" si="444"/>
        <v>161061275322500028</v>
      </c>
      <c r="F2401" t="s">
        <v>76</v>
      </c>
      <c r="G2401" t="s">
        <v>77</v>
      </c>
      <c r="H2401">
        <v>1610612738</v>
      </c>
      <c r="I2401" s="4" t="str">
        <f t="shared" si="445"/>
        <v>161061273822500028</v>
      </c>
      <c r="J2401">
        <v>1</v>
      </c>
      <c r="K2401">
        <v>1</v>
      </c>
      <c r="L2401">
        <v>123</v>
      </c>
      <c r="M2401">
        <v>110</v>
      </c>
      <c r="N2401">
        <v>28</v>
      </c>
      <c r="O2401">
        <v>7</v>
      </c>
      <c r="P2401">
        <v>8</v>
      </c>
      <c r="Q2401" s="2">
        <f t="shared" si="446"/>
        <v>0.64303638644918448</v>
      </c>
      <c r="R2401" s="3">
        <f t="shared" si="447"/>
        <v>69.64</v>
      </c>
      <c r="S2401" s="3">
        <f t="shared" si="448"/>
        <v>76.040000000000006</v>
      </c>
      <c r="T2401" s="3">
        <f t="shared" si="449"/>
        <v>176.62263067202758</v>
      </c>
      <c r="U2401" s="3">
        <f t="shared" si="450"/>
        <v>144.66070489216202</v>
      </c>
      <c r="V2401" s="3">
        <f t="shared" si="451"/>
        <v>31.961925779865567</v>
      </c>
      <c r="W2401" s="2">
        <f t="shared" si="452"/>
        <v>1.8666666666666667</v>
      </c>
      <c r="X2401">
        <v>82</v>
      </c>
      <c r="Y2401">
        <v>41</v>
      </c>
      <c r="Z2401" s="2">
        <v>0.5</v>
      </c>
      <c r="AA2401">
        <v>36</v>
      </c>
      <c r="AB2401">
        <v>17</v>
      </c>
      <c r="AC2401">
        <f t="shared" si="453"/>
        <v>51</v>
      </c>
      <c r="AD2401" s="2">
        <v>0.47199999999999998</v>
      </c>
      <c r="AE2401">
        <v>31</v>
      </c>
      <c r="AF2401">
        <v>24</v>
      </c>
      <c r="AG2401" s="2">
        <v>0.77400000000000002</v>
      </c>
      <c r="AH2401">
        <v>33</v>
      </c>
      <c r="AI2401">
        <v>11</v>
      </c>
      <c r="AJ2401">
        <v>44</v>
      </c>
      <c r="AK2401">
        <v>18</v>
      </c>
      <c r="AL2401">
        <v>15</v>
      </c>
      <c r="AM2401">
        <v>13</v>
      </c>
      <c r="AN2401">
        <v>240</v>
      </c>
      <c r="AO2401">
        <v>38</v>
      </c>
      <c r="AP2401">
        <v>21</v>
      </c>
      <c r="AQ2401">
        <v>25</v>
      </c>
      <c r="AR2401">
        <v>39</v>
      </c>
      <c r="AS2401">
        <v>16</v>
      </c>
      <c r="AT2401">
        <v>11</v>
      </c>
      <c r="AU2401">
        <v>22</v>
      </c>
      <c r="AV2401">
        <v>44</v>
      </c>
      <c r="AW2401">
        <f t="shared" si="454"/>
        <v>4</v>
      </c>
      <c r="AX2401">
        <f t="shared" si="455"/>
        <v>48</v>
      </c>
      <c r="AY2401" t="s">
        <v>102</v>
      </c>
      <c r="AZ2401" s="1">
        <v>45968.791666666664</v>
      </c>
      <c r="BA2401" s="1">
        <v>45968</v>
      </c>
      <c r="BB2401">
        <v>11</v>
      </c>
      <c r="BC2401" t="s">
        <v>124</v>
      </c>
      <c r="BD2401">
        <v>2025</v>
      </c>
    </row>
    <row r="2402" spans="1:56" x14ac:dyDescent="0.25">
      <c r="A2402">
        <v>22500029</v>
      </c>
      <c r="B2402" t="s">
        <v>111</v>
      </c>
      <c r="C2402" t="s">
        <v>112</v>
      </c>
      <c r="D2402">
        <v>1610612764</v>
      </c>
      <c r="E2402" t="str">
        <f t="shared" si="444"/>
        <v>161061276422500029</v>
      </c>
      <c r="F2402" t="s">
        <v>62</v>
      </c>
      <c r="G2402" t="s">
        <v>63</v>
      </c>
      <c r="H2402">
        <v>1610612739</v>
      </c>
      <c r="I2402" s="4" t="str">
        <f t="shared" si="445"/>
        <v>161061273922500029</v>
      </c>
      <c r="J2402">
        <v>1</v>
      </c>
      <c r="K2402">
        <v>0</v>
      </c>
      <c r="L2402">
        <v>115</v>
      </c>
      <c r="M2402">
        <v>148</v>
      </c>
      <c r="N2402">
        <v>32</v>
      </c>
      <c r="O2402">
        <v>7</v>
      </c>
      <c r="P2402">
        <v>5</v>
      </c>
      <c r="Q2402" s="2">
        <f t="shared" si="446"/>
        <v>0.568631329113924</v>
      </c>
      <c r="R2402" s="3">
        <f t="shared" si="447"/>
        <v>65.12</v>
      </c>
      <c r="S2402" s="3">
        <f t="shared" si="448"/>
        <v>88.64</v>
      </c>
      <c r="T2402" s="3">
        <f t="shared" si="449"/>
        <v>176.5970515970516</v>
      </c>
      <c r="U2402" s="3">
        <f t="shared" si="450"/>
        <v>166.96750902527074</v>
      </c>
      <c r="V2402" s="3">
        <f t="shared" si="451"/>
        <v>9.6295425717808598</v>
      </c>
      <c r="W2402" s="2">
        <f t="shared" si="452"/>
        <v>1.6</v>
      </c>
      <c r="X2402">
        <v>91</v>
      </c>
      <c r="Y2402">
        <v>41</v>
      </c>
      <c r="Z2402" s="2">
        <v>0.45100000000000001</v>
      </c>
      <c r="AA2402">
        <v>41</v>
      </c>
      <c r="AB2402">
        <v>15</v>
      </c>
      <c r="AC2402">
        <f t="shared" si="453"/>
        <v>45</v>
      </c>
      <c r="AD2402" s="2">
        <v>0.36599999999999999</v>
      </c>
      <c r="AE2402">
        <v>23</v>
      </c>
      <c r="AF2402">
        <v>18</v>
      </c>
      <c r="AG2402" s="2">
        <v>0.78300000000000003</v>
      </c>
      <c r="AH2402">
        <v>28</v>
      </c>
      <c r="AI2402">
        <v>16</v>
      </c>
      <c r="AJ2402">
        <v>44</v>
      </c>
      <c r="AK2402">
        <v>24</v>
      </c>
      <c r="AL2402">
        <v>20</v>
      </c>
      <c r="AM2402">
        <v>-33</v>
      </c>
      <c r="AN2402">
        <v>240</v>
      </c>
      <c r="AO2402">
        <v>26</v>
      </c>
      <c r="AP2402">
        <v>34</v>
      </c>
      <c r="AQ2402">
        <v>27</v>
      </c>
      <c r="AR2402">
        <v>28</v>
      </c>
      <c r="AS2402">
        <v>3</v>
      </c>
      <c r="AT2402">
        <v>26</v>
      </c>
      <c r="AU2402">
        <v>15</v>
      </c>
      <c r="AV2402">
        <v>50</v>
      </c>
      <c r="AW2402">
        <f t="shared" si="454"/>
        <v>2</v>
      </c>
      <c r="AX2402">
        <f t="shared" si="455"/>
        <v>52</v>
      </c>
      <c r="AY2402" t="s">
        <v>102</v>
      </c>
      <c r="AZ2402" s="1">
        <v>45968.791666666664</v>
      </c>
      <c r="BA2402" s="1">
        <v>45968</v>
      </c>
      <c r="BB2402">
        <v>11</v>
      </c>
      <c r="BC2402" t="s">
        <v>124</v>
      </c>
      <c r="BD2402">
        <v>2025</v>
      </c>
    </row>
    <row r="2403" spans="1:56" x14ac:dyDescent="0.25">
      <c r="A2403">
        <v>22500029</v>
      </c>
      <c r="B2403" t="s">
        <v>62</v>
      </c>
      <c r="C2403" t="s">
        <v>63</v>
      </c>
      <c r="D2403">
        <v>1610612739</v>
      </c>
      <c r="E2403" t="str">
        <f t="shared" si="444"/>
        <v>161061273922500029</v>
      </c>
      <c r="F2403" t="s">
        <v>111</v>
      </c>
      <c r="G2403" t="s">
        <v>112</v>
      </c>
      <c r="H2403">
        <v>1610612764</v>
      </c>
      <c r="I2403" s="4" t="str">
        <f t="shared" si="445"/>
        <v>161061276422500029</v>
      </c>
      <c r="J2403">
        <v>0</v>
      </c>
      <c r="K2403">
        <v>1</v>
      </c>
      <c r="L2403">
        <v>148</v>
      </c>
      <c r="M2403">
        <v>115</v>
      </c>
      <c r="N2403">
        <v>34</v>
      </c>
      <c r="O2403">
        <v>6</v>
      </c>
      <c r="P2403">
        <v>15</v>
      </c>
      <c r="Q2403" s="2">
        <f t="shared" si="446"/>
        <v>0.59851180847622132</v>
      </c>
      <c r="R2403" s="3">
        <f t="shared" si="447"/>
        <v>88.64</v>
      </c>
      <c r="S2403" s="3">
        <f t="shared" si="448"/>
        <v>65.12</v>
      </c>
      <c r="T2403" s="3">
        <f t="shared" si="449"/>
        <v>166.96750902527074</v>
      </c>
      <c r="U2403" s="3">
        <f t="shared" si="450"/>
        <v>176.5970515970516</v>
      </c>
      <c r="V2403" s="3">
        <f t="shared" si="451"/>
        <v>-9.6295425717808598</v>
      </c>
      <c r="W2403" s="2">
        <f t="shared" si="452"/>
        <v>3.4</v>
      </c>
      <c r="X2403">
        <v>110</v>
      </c>
      <c r="Y2403">
        <v>52</v>
      </c>
      <c r="Z2403" s="2">
        <v>0.47299999999999998</v>
      </c>
      <c r="AA2403">
        <v>45</v>
      </c>
      <c r="AB2403">
        <v>20</v>
      </c>
      <c r="AC2403">
        <f t="shared" si="453"/>
        <v>60</v>
      </c>
      <c r="AD2403" s="2">
        <v>0.44400000000000001</v>
      </c>
      <c r="AE2403">
        <v>31</v>
      </c>
      <c r="AF2403">
        <v>24</v>
      </c>
      <c r="AG2403" s="2">
        <v>0.77400000000000002</v>
      </c>
      <c r="AH2403">
        <v>32</v>
      </c>
      <c r="AI2403">
        <v>25</v>
      </c>
      <c r="AJ2403">
        <v>57</v>
      </c>
      <c r="AK2403">
        <v>17</v>
      </c>
      <c r="AL2403">
        <v>10</v>
      </c>
      <c r="AM2403">
        <v>33</v>
      </c>
      <c r="AN2403">
        <v>240</v>
      </c>
      <c r="AO2403">
        <v>39</v>
      </c>
      <c r="AP2403">
        <v>37</v>
      </c>
      <c r="AQ2403">
        <v>33</v>
      </c>
      <c r="AR2403">
        <v>39</v>
      </c>
      <c r="AS2403">
        <v>36</v>
      </c>
      <c r="AT2403">
        <v>27</v>
      </c>
      <c r="AU2403">
        <v>32</v>
      </c>
      <c r="AV2403">
        <v>58</v>
      </c>
      <c r="AW2403">
        <f t="shared" si="454"/>
        <v>6</v>
      </c>
      <c r="AX2403">
        <f t="shared" si="455"/>
        <v>64</v>
      </c>
      <c r="AY2403" t="s">
        <v>102</v>
      </c>
      <c r="AZ2403" s="1">
        <v>45968.791666666664</v>
      </c>
      <c r="BA2403" s="1">
        <v>45968</v>
      </c>
      <c r="BB2403">
        <v>11</v>
      </c>
      <c r="BC2403" t="s">
        <v>124</v>
      </c>
      <c r="BD2403">
        <v>2025</v>
      </c>
    </row>
    <row r="2404" spans="1:56" x14ac:dyDescent="0.25">
      <c r="A2404">
        <v>22500182</v>
      </c>
      <c r="B2404" t="s">
        <v>87</v>
      </c>
      <c r="C2404" t="s">
        <v>88</v>
      </c>
      <c r="D2404">
        <v>1610612756</v>
      </c>
      <c r="E2404" t="str">
        <f t="shared" si="444"/>
        <v>161061275622500182</v>
      </c>
      <c r="F2404" t="s">
        <v>94</v>
      </c>
      <c r="G2404" t="s">
        <v>95</v>
      </c>
      <c r="H2404">
        <v>1610612746</v>
      </c>
      <c r="I2404" s="4" t="str">
        <f t="shared" si="445"/>
        <v>161061274622500182</v>
      </c>
      <c r="J2404">
        <v>1</v>
      </c>
      <c r="K2404">
        <v>1</v>
      </c>
      <c r="L2404">
        <v>115</v>
      </c>
      <c r="M2404">
        <v>102</v>
      </c>
      <c r="N2404">
        <v>27</v>
      </c>
      <c r="O2404">
        <v>2</v>
      </c>
      <c r="P2404">
        <v>13</v>
      </c>
      <c r="Q2404" s="2">
        <f t="shared" si="446"/>
        <v>0.57293742526903146</v>
      </c>
      <c r="R2404" s="3">
        <f t="shared" si="447"/>
        <v>70.36</v>
      </c>
      <c r="S2404" s="3">
        <f t="shared" si="448"/>
        <v>66.2</v>
      </c>
      <c r="T2404" s="3">
        <f t="shared" si="449"/>
        <v>163.44513928368391</v>
      </c>
      <c r="U2404" s="3">
        <f t="shared" si="450"/>
        <v>154.07854984894257</v>
      </c>
      <c r="V2404" s="3">
        <f t="shared" si="451"/>
        <v>9.3665894347413428</v>
      </c>
      <c r="W2404" s="2">
        <f t="shared" si="452"/>
        <v>1.8</v>
      </c>
      <c r="X2404">
        <v>92</v>
      </c>
      <c r="Y2404">
        <v>41</v>
      </c>
      <c r="Z2404" s="2">
        <v>0.44600000000000001</v>
      </c>
      <c r="AA2404">
        <v>49</v>
      </c>
      <c r="AB2404">
        <v>19</v>
      </c>
      <c r="AC2404">
        <f t="shared" si="453"/>
        <v>57</v>
      </c>
      <c r="AD2404" s="2">
        <v>0.38800000000000001</v>
      </c>
      <c r="AE2404">
        <v>19</v>
      </c>
      <c r="AF2404">
        <v>14</v>
      </c>
      <c r="AG2404" s="2">
        <v>0.73699999999999999</v>
      </c>
      <c r="AH2404">
        <v>29</v>
      </c>
      <c r="AI2404">
        <v>15</v>
      </c>
      <c r="AJ2404">
        <v>44</v>
      </c>
      <c r="AK2404">
        <v>23</v>
      </c>
      <c r="AL2404">
        <v>15</v>
      </c>
      <c r="AM2404">
        <v>13</v>
      </c>
      <c r="AN2404">
        <v>240</v>
      </c>
      <c r="AO2404">
        <v>31</v>
      </c>
      <c r="AP2404">
        <v>17</v>
      </c>
      <c r="AQ2404">
        <v>40</v>
      </c>
      <c r="AR2404">
        <v>27</v>
      </c>
      <c r="AS2404">
        <v>25</v>
      </c>
      <c r="AT2404">
        <v>12</v>
      </c>
      <c r="AU2404">
        <v>26</v>
      </c>
      <c r="AV2404">
        <v>26</v>
      </c>
      <c r="AW2404">
        <f t="shared" si="454"/>
        <v>18</v>
      </c>
      <c r="AX2404">
        <f t="shared" si="455"/>
        <v>44</v>
      </c>
      <c r="AY2404" t="s">
        <v>102</v>
      </c>
      <c r="AZ2404" s="1">
        <v>45967.875</v>
      </c>
      <c r="BA2404" s="1">
        <v>45967</v>
      </c>
      <c r="BB2404">
        <v>11</v>
      </c>
      <c r="BC2404" t="s">
        <v>124</v>
      </c>
      <c r="BD2404">
        <v>2025</v>
      </c>
    </row>
    <row r="2405" spans="1:56" x14ac:dyDescent="0.25">
      <c r="A2405">
        <v>22500182</v>
      </c>
      <c r="B2405" t="s">
        <v>94</v>
      </c>
      <c r="C2405" t="s">
        <v>95</v>
      </c>
      <c r="D2405">
        <v>1610612746</v>
      </c>
      <c r="E2405" t="str">
        <f t="shared" si="444"/>
        <v>161061274622500182</v>
      </c>
      <c r="F2405" t="s">
        <v>87</v>
      </c>
      <c r="G2405" t="s">
        <v>88</v>
      </c>
      <c r="H2405">
        <v>1610612756</v>
      </c>
      <c r="I2405" s="4" t="str">
        <f t="shared" si="445"/>
        <v>161061275622500182</v>
      </c>
      <c r="J2405">
        <v>0</v>
      </c>
      <c r="K2405">
        <v>0</v>
      </c>
      <c r="L2405">
        <v>102</v>
      </c>
      <c r="M2405">
        <v>115</v>
      </c>
      <c r="N2405">
        <v>24</v>
      </c>
      <c r="O2405">
        <v>4</v>
      </c>
      <c r="P2405">
        <v>8</v>
      </c>
      <c r="Q2405" s="2">
        <f t="shared" si="446"/>
        <v>0.55314533622559647</v>
      </c>
      <c r="R2405" s="3">
        <f t="shared" si="447"/>
        <v>66.2</v>
      </c>
      <c r="S2405" s="3">
        <f t="shared" si="448"/>
        <v>70.36</v>
      </c>
      <c r="T2405" s="3">
        <f t="shared" si="449"/>
        <v>154.07854984894257</v>
      </c>
      <c r="U2405" s="3">
        <f t="shared" si="450"/>
        <v>163.44513928368391</v>
      </c>
      <c r="V2405" s="3">
        <f t="shared" si="451"/>
        <v>-9.3665894347413428</v>
      </c>
      <c r="W2405" s="2">
        <f t="shared" si="452"/>
        <v>1.6</v>
      </c>
      <c r="X2405">
        <v>79</v>
      </c>
      <c r="Y2405">
        <v>35</v>
      </c>
      <c r="Z2405" s="2">
        <v>0.443</v>
      </c>
      <c r="AA2405">
        <v>31</v>
      </c>
      <c r="AB2405">
        <v>10</v>
      </c>
      <c r="AC2405">
        <f t="shared" si="453"/>
        <v>30</v>
      </c>
      <c r="AD2405" s="2">
        <v>0.32300000000000001</v>
      </c>
      <c r="AE2405">
        <v>30</v>
      </c>
      <c r="AF2405">
        <v>22</v>
      </c>
      <c r="AG2405" s="2">
        <v>0.73299999999999998</v>
      </c>
      <c r="AH2405">
        <v>30</v>
      </c>
      <c r="AI2405">
        <v>11</v>
      </c>
      <c r="AJ2405">
        <v>41</v>
      </c>
      <c r="AK2405">
        <v>19</v>
      </c>
      <c r="AL2405">
        <v>15</v>
      </c>
      <c r="AM2405">
        <v>-13</v>
      </c>
      <c r="AN2405">
        <v>240</v>
      </c>
      <c r="AO2405">
        <v>27</v>
      </c>
      <c r="AP2405">
        <v>24</v>
      </c>
      <c r="AQ2405">
        <v>23</v>
      </c>
      <c r="AR2405">
        <v>28</v>
      </c>
      <c r="AS2405">
        <v>7</v>
      </c>
      <c r="AT2405">
        <v>10</v>
      </c>
      <c r="AU2405">
        <v>19</v>
      </c>
      <c r="AV2405">
        <v>42</v>
      </c>
      <c r="AW2405">
        <f t="shared" si="454"/>
        <v>8</v>
      </c>
      <c r="AX2405">
        <f t="shared" si="455"/>
        <v>50</v>
      </c>
      <c r="AY2405" t="s">
        <v>102</v>
      </c>
      <c r="AZ2405" s="1">
        <v>45967.875</v>
      </c>
      <c r="BA2405" s="1">
        <v>45967</v>
      </c>
      <c r="BB2405">
        <v>11</v>
      </c>
      <c r="BC2405" t="s">
        <v>124</v>
      </c>
      <c r="BD2405">
        <v>2025</v>
      </c>
    </row>
    <row r="2406" spans="1:56" x14ac:dyDescent="0.25">
      <c r="A2406">
        <v>22500179</v>
      </c>
      <c r="B2406" t="s">
        <v>53</v>
      </c>
      <c r="C2406" t="s">
        <v>54</v>
      </c>
      <c r="D2406">
        <v>1610612759</v>
      </c>
      <c r="E2406" t="str">
        <f t="shared" si="444"/>
        <v>161061275922500179</v>
      </c>
      <c r="F2406" t="s">
        <v>68</v>
      </c>
      <c r="G2406" t="s">
        <v>69</v>
      </c>
      <c r="H2406">
        <v>1610612747</v>
      </c>
      <c r="I2406" s="4" t="str">
        <f t="shared" si="445"/>
        <v>161061274722500179</v>
      </c>
      <c r="J2406">
        <v>0</v>
      </c>
      <c r="K2406">
        <v>0</v>
      </c>
      <c r="L2406">
        <v>116</v>
      </c>
      <c r="M2406">
        <v>118</v>
      </c>
      <c r="N2406">
        <v>22</v>
      </c>
      <c r="O2406">
        <v>1</v>
      </c>
      <c r="P2406">
        <v>7</v>
      </c>
      <c r="Q2406" s="2">
        <f t="shared" si="446"/>
        <v>0.63318777292576423</v>
      </c>
      <c r="R2406" s="3">
        <f t="shared" si="447"/>
        <v>64.599999999999994</v>
      </c>
      <c r="S2406" s="3">
        <f t="shared" si="448"/>
        <v>78.36</v>
      </c>
      <c r="T2406" s="3">
        <f t="shared" si="449"/>
        <v>179.56656346749227</v>
      </c>
      <c r="U2406" s="3">
        <f t="shared" si="450"/>
        <v>150.58703420112303</v>
      </c>
      <c r="V2406" s="3">
        <f t="shared" si="451"/>
        <v>28.979529266369241</v>
      </c>
      <c r="W2406" s="2">
        <f t="shared" si="452"/>
        <v>1.1578947368421053</v>
      </c>
      <c r="X2406">
        <v>74</v>
      </c>
      <c r="Y2406">
        <v>36</v>
      </c>
      <c r="Z2406" s="2">
        <v>0.48599999999999999</v>
      </c>
      <c r="AA2406">
        <v>33</v>
      </c>
      <c r="AB2406">
        <v>13</v>
      </c>
      <c r="AC2406">
        <f t="shared" si="453"/>
        <v>39</v>
      </c>
      <c r="AD2406" s="2">
        <v>0.39400000000000002</v>
      </c>
      <c r="AE2406">
        <v>40</v>
      </c>
      <c r="AF2406">
        <v>31</v>
      </c>
      <c r="AG2406" s="2">
        <v>0.77500000000000002</v>
      </c>
      <c r="AH2406">
        <v>29</v>
      </c>
      <c r="AI2406">
        <v>8</v>
      </c>
      <c r="AJ2406">
        <v>37</v>
      </c>
      <c r="AK2406">
        <v>36</v>
      </c>
      <c r="AL2406">
        <v>19</v>
      </c>
      <c r="AM2406">
        <v>-2</v>
      </c>
      <c r="AN2406">
        <v>240</v>
      </c>
      <c r="AO2406">
        <v>29</v>
      </c>
      <c r="AP2406">
        <v>30</v>
      </c>
      <c r="AQ2406">
        <v>37</v>
      </c>
      <c r="AR2406">
        <v>20</v>
      </c>
      <c r="AS2406">
        <v>12</v>
      </c>
      <c r="AT2406">
        <v>9</v>
      </c>
      <c r="AU2406">
        <v>20</v>
      </c>
      <c r="AV2406">
        <v>38</v>
      </c>
      <c r="AW2406">
        <f t="shared" si="454"/>
        <v>8</v>
      </c>
      <c r="AX2406">
        <f t="shared" si="455"/>
        <v>46</v>
      </c>
      <c r="AY2406" t="s">
        <v>102</v>
      </c>
      <c r="AZ2406" s="1">
        <v>45966.916666666664</v>
      </c>
      <c r="BA2406" s="1">
        <v>45966</v>
      </c>
      <c r="BB2406">
        <v>11</v>
      </c>
      <c r="BC2406" t="s">
        <v>124</v>
      </c>
      <c r="BD2406">
        <v>2025</v>
      </c>
    </row>
    <row r="2407" spans="1:56" x14ac:dyDescent="0.25">
      <c r="A2407">
        <v>22500179</v>
      </c>
      <c r="B2407" t="s">
        <v>68</v>
      </c>
      <c r="C2407" t="s">
        <v>69</v>
      </c>
      <c r="D2407">
        <v>1610612747</v>
      </c>
      <c r="E2407" t="str">
        <f t="shared" si="444"/>
        <v>161061274722500179</v>
      </c>
      <c r="F2407" t="s">
        <v>53</v>
      </c>
      <c r="G2407" t="s">
        <v>54</v>
      </c>
      <c r="H2407">
        <v>1610612759</v>
      </c>
      <c r="I2407" s="4" t="str">
        <f t="shared" si="445"/>
        <v>161061275922500179</v>
      </c>
      <c r="J2407">
        <v>1</v>
      </c>
      <c r="K2407">
        <v>1</v>
      </c>
      <c r="L2407">
        <v>118</v>
      </c>
      <c r="M2407">
        <v>116</v>
      </c>
      <c r="N2407">
        <v>23</v>
      </c>
      <c r="O2407">
        <v>5</v>
      </c>
      <c r="P2407">
        <v>8</v>
      </c>
      <c r="Q2407" s="2">
        <f t="shared" si="446"/>
        <v>0.57639703008987886</v>
      </c>
      <c r="R2407" s="3">
        <f t="shared" si="447"/>
        <v>78.36</v>
      </c>
      <c r="S2407" s="3">
        <f t="shared" si="448"/>
        <v>64.599999999999994</v>
      </c>
      <c r="T2407" s="3">
        <f t="shared" si="449"/>
        <v>150.58703420112303</v>
      </c>
      <c r="U2407" s="3">
        <f t="shared" si="450"/>
        <v>179.56656346749227</v>
      </c>
      <c r="V2407" s="3">
        <f t="shared" si="451"/>
        <v>-28.979529266369241</v>
      </c>
      <c r="W2407" s="2">
        <f t="shared" si="452"/>
        <v>1.9166666666666667</v>
      </c>
      <c r="X2407">
        <v>83</v>
      </c>
      <c r="Y2407">
        <v>37</v>
      </c>
      <c r="Z2407" s="2">
        <v>0.44600000000000001</v>
      </c>
      <c r="AA2407">
        <v>31</v>
      </c>
      <c r="AB2407">
        <v>10</v>
      </c>
      <c r="AC2407">
        <f t="shared" si="453"/>
        <v>30</v>
      </c>
      <c r="AD2407" s="2">
        <v>0.32300000000000001</v>
      </c>
      <c r="AE2407">
        <v>44</v>
      </c>
      <c r="AF2407">
        <v>34</v>
      </c>
      <c r="AG2407" s="2">
        <v>0.77300000000000002</v>
      </c>
      <c r="AH2407">
        <v>26</v>
      </c>
      <c r="AI2407">
        <v>12</v>
      </c>
      <c r="AJ2407">
        <v>38</v>
      </c>
      <c r="AK2407">
        <v>30</v>
      </c>
      <c r="AL2407">
        <v>12</v>
      </c>
      <c r="AM2407">
        <v>2</v>
      </c>
      <c r="AN2407">
        <v>240</v>
      </c>
      <c r="AO2407">
        <v>26</v>
      </c>
      <c r="AP2407">
        <v>34</v>
      </c>
      <c r="AQ2407">
        <v>28</v>
      </c>
      <c r="AR2407">
        <v>30</v>
      </c>
      <c r="AS2407">
        <v>4</v>
      </c>
      <c r="AT2407">
        <v>4</v>
      </c>
      <c r="AU2407">
        <v>22</v>
      </c>
      <c r="AV2407">
        <v>44</v>
      </c>
      <c r="AW2407">
        <f t="shared" si="454"/>
        <v>10</v>
      </c>
      <c r="AX2407">
        <f t="shared" si="455"/>
        <v>54</v>
      </c>
      <c r="AY2407" t="s">
        <v>102</v>
      </c>
      <c r="AZ2407" s="1">
        <v>45966.916666666664</v>
      </c>
      <c r="BA2407" s="1">
        <v>45966</v>
      </c>
      <c r="BB2407">
        <v>11</v>
      </c>
      <c r="BC2407" t="s">
        <v>124</v>
      </c>
      <c r="BD2407">
        <v>2025</v>
      </c>
    </row>
    <row r="2408" spans="1:56" x14ac:dyDescent="0.25">
      <c r="A2408">
        <v>22500180</v>
      </c>
      <c r="B2408" t="s">
        <v>85</v>
      </c>
      <c r="C2408" t="s">
        <v>86</v>
      </c>
      <c r="D2408">
        <v>1610612757</v>
      </c>
      <c r="E2408" t="str">
        <f t="shared" si="444"/>
        <v>161061275722500180</v>
      </c>
      <c r="F2408" t="s">
        <v>59</v>
      </c>
      <c r="G2408" t="s">
        <v>60</v>
      </c>
      <c r="H2408">
        <v>1610612760</v>
      </c>
      <c r="I2408" s="4" t="str">
        <f t="shared" si="445"/>
        <v>161061276022500180</v>
      </c>
      <c r="J2408">
        <v>1</v>
      </c>
      <c r="K2408">
        <v>1</v>
      </c>
      <c r="L2408">
        <v>121</v>
      </c>
      <c r="M2408">
        <v>119</v>
      </c>
      <c r="N2408">
        <v>24</v>
      </c>
      <c r="O2408">
        <v>6</v>
      </c>
      <c r="P2408">
        <v>8</v>
      </c>
      <c r="Q2408" s="2">
        <f t="shared" si="446"/>
        <v>0.59267241379310343</v>
      </c>
      <c r="R2408" s="3">
        <f t="shared" si="447"/>
        <v>76.08</v>
      </c>
      <c r="S2408" s="3">
        <f t="shared" si="448"/>
        <v>77.64</v>
      </c>
      <c r="T2408" s="3">
        <f t="shared" si="449"/>
        <v>159.04311251314408</v>
      </c>
      <c r="U2408" s="3">
        <f t="shared" si="450"/>
        <v>153.2715095311695</v>
      </c>
      <c r="V2408" s="3">
        <f t="shared" si="451"/>
        <v>5.7716029819745813</v>
      </c>
      <c r="W2408" s="2">
        <f t="shared" si="452"/>
        <v>1.6</v>
      </c>
      <c r="X2408">
        <v>88</v>
      </c>
      <c r="Y2408">
        <v>36</v>
      </c>
      <c r="Z2408" s="2">
        <v>0.40899999999999997</v>
      </c>
      <c r="AA2408">
        <v>43</v>
      </c>
      <c r="AB2408">
        <v>19</v>
      </c>
      <c r="AC2408">
        <f t="shared" si="453"/>
        <v>57</v>
      </c>
      <c r="AD2408" s="2">
        <v>0.442</v>
      </c>
      <c r="AE2408">
        <v>32</v>
      </c>
      <c r="AF2408">
        <v>30</v>
      </c>
      <c r="AG2408" s="2">
        <v>0.93799999999999994</v>
      </c>
      <c r="AH2408">
        <v>38</v>
      </c>
      <c r="AI2408">
        <v>11</v>
      </c>
      <c r="AJ2408">
        <v>49</v>
      </c>
      <c r="AK2408">
        <v>24</v>
      </c>
      <c r="AL2408">
        <v>15</v>
      </c>
      <c r="AM2408">
        <v>2</v>
      </c>
      <c r="AN2408">
        <v>240</v>
      </c>
      <c r="AO2408">
        <v>21</v>
      </c>
      <c r="AP2408">
        <v>36</v>
      </c>
      <c r="AQ2408">
        <v>24</v>
      </c>
      <c r="AR2408">
        <v>40</v>
      </c>
      <c r="AS2408">
        <v>9</v>
      </c>
      <c r="AT2408">
        <v>12</v>
      </c>
      <c r="AU2408">
        <v>25</v>
      </c>
      <c r="AV2408">
        <v>32</v>
      </c>
      <c r="AW2408">
        <f t="shared" si="454"/>
        <v>2</v>
      </c>
      <c r="AX2408">
        <f t="shared" si="455"/>
        <v>34</v>
      </c>
      <c r="AY2408" t="s">
        <v>102</v>
      </c>
      <c r="AZ2408" s="1">
        <v>45966.916666666664</v>
      </c>
      <c r="BA2408" s="1">
        <v>45966</v>
      </c>
      <c r="BB2408">
        <v>11</v>
      </c>
      <c r="BC2408" t="s">
        <v>124</v>
      </c>
      <c r="BD2408">
        <v>2025</v>
      </c>
    </row>
    <row r="2409" spans="1:56" x14ac:dyDescent="0.25">
      <c r="A2409">
        <v>22500180</v>
      </c>
      <c r="B2409" t="s">
        <v>59</v>
      </c>
      <c r="C2409" t="s">
        <v>60</v>
      </c>
      <c r="D2409">
        <v>1610612760</v>
      </c>
      <c r="E2409" t="str">
        <f t="shared" si="444"/>
        <v>161061276022500180</v>
      </c>
      <c r="F2409" t="s">
        <v>85</v>
      </c>
      <c r="G2409" t="s">
        <v>86</v>
      </c>
      <c r="H2409">
        <v>1610612757</v>
      </c>
      <c r="I2409" s="4" t="str">
        <f t="shared" si="445"/>
        <v>161061275722500180</v>
      </c>
      <c r="J2409">
        <v>0</v>
      </c>
      <c r="K2409">
        <v>0</v>
      </c>
      <c r="L2409">
        <v>119</v>
      </c>
      <c r="M2409">
        <v>121</v>
      </c>
      <c r="N2409">
        <v>24</v>
      </c>
      <c r="O2409">
        <v>5</v>
      </c>
      <c r="P2409">
        <v>9</v>
      </c>
      <c r="Q2409" s="2">
        <f t="shared" si="446"/>
        <v>0.56861620795107037</v>
      </c>
      <c r="R2409" s="3">
        <f t="shared" si="447"/>
        <v>77.64</v>
      </c>
      <c r="S2409" s="3">
        <f t="shared" si="448"/>
        <v>76.08</v>
      </c>
      <c r="T2409" s="3">
        <f t="shared" si="449"/>
        <v>153.2715095311695</v>
      </c>
      <c r="U2409" s="3">
        <f t="shared" si="450"/>
        <v>159.04311251314408</v>
      </c>
      <c r="V2409" s="3">
        <f t="shared" si="451"/>
        <v>-5.7716029819745813</v>
      </c>
      <c r="W2409" s="2">
        <f t="shared" si="452"/>
        <v>1.7142857142857142</v>
      </c>
      <c r="X2409">
        <v>91</v>
      </c>
      <c r="Y2409">
        <v>38</v>
      </c>
      <c r="Z2409" s="2">
        <v>0.41799999999999998</v>
      </c>
      <c r="AA2409">
        <v>38</v>
      </c>
      <c r="AB2409">
        <v>15</v>
      </c>
      <c r="AC2409">
        <f t="shared" si="453"/>
        <v>45</v>
      </c>
      <c r="AD2409" s="2">
        <v>0.39500000000000002</v>
      </c>
      <c r="AE2409">
        <v>31</v>
      </c>
      <c r="AF2409">
        <v>28</v>
      </c>
      <c r="AG2409" s="2">
        <v>0.90300000000000002</v>
      </c>
      <c r="AH2409">
        <v>37</v>
      </c>
      <c r="AI2409">
        <v>13</v>
      </c>
      <c r="AJ2409">
        <v>50</v>
      </c>
      <c r="AK2409">
        <v>27</v>
      </c>
      <c r="AL2409">
        <v>14</v>
      </c>
      <c r="AM2409">
        <v>-2</v>
      </c>
      <c r="AN2409">
        <v>240</v>
      </c>
      <c r="AO2409">
        <v>41</v>
      </c>
      <c r="AP2409">
        <v>24</v>
      </c>
      <c r="AQ2409">
        <v>21</v>
      </c>
      <c r="AR2409">
        <v>33</v>
      </c>
      <c r="AS2409">
        <v>22</v>
      </c>
      <c r="AT2409">
        <v>17</v>
      </c>
      <c r="AU2409">
        <v>23</v>
      </c>
      <c r="AV2409">
        <v>40</v>
      </c>
      <c r="AW2409">
        <f t="shared" si="454"/>
        <v>6</v>
      </c>
      <c r="AX2409">
        <f t="shared" si="455"/>
        <v>46</v>
      </c>
      <c r="AY2409" t="s">
        <v>102</v>
      </c>
      <c r="AZ2409" s="1">
        <v>45966.916666666664</v>
      </c>
      <c r="BA2409" s="1">
        <v>45966</v>
      </c>
      <c r="BB2409">
        <v>11</v>
      </c>
      <c r="BC2409" t="s">
        <v>124</v>
      </c>
      <c r="BD2409">
        <v>2025</v>
      </c>
    </row>
    <row r="2410" spans="1:56" x14ac:dyDescent="0.25">
      <c r="A2410">
        <v>22500181</v>
      </c>
      <c r="B2410" t="s">
        <v>89</v>
      </c>
      <c r="C2410" t="s">
        <v>90</v>
      </c>
      <c r="D2410">
        <v>1610612744</v>
      </c>
      <c r="E2410" t="str">
        <f t="shared" si="444"/>
        <v>161061274422500181</v>
      </c>
      <c r="F2410" t="s">
        <v>109</v>
      </c>
      <c r="G2410" t="s">
        <v>110</v>
      </c>
      <c r="H2410">
        <v>1610612758</v>
      </c>
      <c r="I2410" s="4" t="str">
        <f t="shared" si="445"/>
        <v>161061275822500181</v>
      </c>
      <c r="J2410">
        <v>0</v>
      </c>
      <c r="K2410">
        <v>0</v>
      </c>
      <c r="L2410">
        <v>116</v>
      </c>
      <c r="M2410">
        <v>121</v>
      </c>
      <c r="N2410">
        <v>28</v>
      </c>
      <c r="O2410">
        <v>6</v>
      </c>
      <c r="P2410">
        <v>10</v>
      </c>
      <c r="Q2410" s="2">
        <f t="shared" si="446"/>
        <v>0.58514931396287329</v>
      </c>
      <c r="R2410" s="3">
        <f t="shared" si="447"/>
        <v>71.12</v>
      </c>
      <c r="S2410" s="3">
        <f t="shared" si="448"/>
        <v>73.52</v>
      </c>
      <c r="T2410" s="3">
        <f t="shared" si="449"/>
        <v>163.10461192350957</v>
      </c>
      <c r="U2410" s="3">
        <f t="shared" si="450"/>
        <v>164.58106637649621</v>
      </c>
      <c r="V2410" s="3">
        <f t="shared" si="451"/>
        <v>-1.4764544529866441</v>
      </c>
      <c r="W2410" s="2">
        <f t="shared" si="452"/>
        <v>1.5555555555555556</v>
      </c>
      <c r="X2410">
        <v>89</v>
      </c>
      <c r="Y2410">
        <v>40</v>
      </c>
      <c r="Z2410" s="2">
        <v>0.44900000000000001</v>
      </c>
      <c r="AA2410">
        <v>43</v>
      </c>
      <c r="AB2410">
        <v>17</v>
      </c>
      <c r="AC2410">
        <f t="shared" si="453"/>
        <v>51</v>
      </c>
      <c r="AD2410" s="2">
        <v>0.39500000000000002</v>
      </c>
      <c r="AE2410">
        <v>23</v>
      </c>
      <c r="AF2410">
        <v>19</v>
      </c>
      <c r="AG2410" s="2">
        <v>0.82599999999999996</v>
      </c>
      <c r="AH2410">
        <v>34</v>
      </c>
      <c r="AI2410">
        <v>10</v>
      </c>
      <c r="AJ2410">
        <v>44</v>
      </c>
      <c r="AK2410">
        <v>26</v>
      </c>
      <c r="AL2410">
        <v>18</v>
      </c>
      <c r="AM2410">
        <v>-5</v>
      </c>
      <c r="AN2410">
        <v>240</v>
      </c>
      <c r="AO2410">
        <v>32</v>
      </c>
      <c r="AP2410">
        <v>30</v>
      </c>
      <c r="AQ2410">
        <v>23</v>
      </c>
      <c r="AR2410">
        <v>31</v>
      </c>
      <c r="AS2410">
        <v>13</v>
      </c>
      <c r="AT2410">
        <v>20</v>
      </c>
      <c r="AU2410">
        <v>11</v>
      </c>
      <c r="AV2410">
        <v>40</v>
      </c>
      <c r="AW2410">
        <f t="shared" si="454"/>
        <v>6</v>
      </c>
      <c r="AX2410">
        <f t="shared" si="455"/>
        <v>46</v>
      </c>
      <c r="AY2410" t="s">
        <v>102</v>
      </c>
      <c r="AZ2410" s="1">
        <v>45966.916666666664</v>
      </c>
      <c r="BA2410" s="1">
        <v>45966</v>
      </c>
      <c r="BB2410">
        <v>11</v>
      </c>
      <c r="BC2410" t="s">
        <v>124</v>
      </c>
      <c r="BD2410">
        <v>2025</v>
      </c>
    </row>
    <row r="2411" spans="1:56" x14ac:dyDescent="0.25">
      <c r="A2411">
        <v>22500181</v>
      </c>
      <c r="B2411" t="s">
        <v>109</v>
      </c>
      <c r="C2411" t="s">
        <v>110</v>
      </c>
      <c r="D2411">
        <v>1610612758</v>
      </c>
      <c r="E2411" t="str">
        <f t="shared" si="444"/>
        <v>161061275822500181</v>
      </c>
      <c r="F2411" t="s">
        <v>89</v>
      </c>
      <c r="G2411" t="s">
        <v>90</v>
      </c>
      <c r="H2411">
        <v>1610612744</v>
      </c>
      <c r="I2411" s="4" t="str">
        <f t="shared" si="445"/>
        <v>161061274422500181</v>
      </c>
      <c r="J2411">
        <v>1</v>
      </c>
      <c r="K2411">
        <v>1</v>
      </c>
      <c r="L2411">
        <v>121</v>
      </c>
      <c r="M2411">
        <v>116</v>
      </c>
      <c r="N2411">
        <v>27</v>
      </c>
      <c r="O2411">
        <v>5</v>
      </c>
      <c r="P2411">
        <v>7</v>
      </c>
      <c r="Q2411" s="2">
        <f t="shared" si="446"/>
        <v>0.62038556193601313</v>
      </c>
      <c r="R2411" s="3">
        <f t="shared" si="447"/>
        <v>73.52</v>
      </c>
      <c r="S2411" s="3">
        <f t="shared" si="448"/>
        <v>71.12</v>
      </c>
      <c r="T2411" s="3">
        <f t="shared" si="449"/>
        <v>164.58106637649621</v>
      </c>
      <c r="U2411" s="3">
        <f t="shared" si="450"/>
        <v>163.10461192350957</v>
      </c>
      <c r="V2411" s="3">
        <f t="shared" si="451"/>
        <v>1.4764544529866441</v>
      </c>
      <c r="W2411" s="2">
        <f t="shared" si="452"/>
        <v>1.6875</v>
      </c>
      <c r="X2411">
        <v>83</v>
      </c>
      <c r="Y2411">
        <v>41</v>
      </c>
      <c r="Z2411" s="2">
        <v>0.49399999999999999</v>
      </c>
      <c r="AA2411">
        <v>23</v>
      </c>
      <c r="AB2411">
        <v>11</v>
      </c>
      <c r="AC2411">
        <f t="shared" si="453"/>
        <v>33</v>
      </c>
      <c r="AD2411" s="2">
        <v>0.47799999999999998</v>
      </c>
      <c r="AE2411">
        <v>33</v>
      </c>
      <c r="AF2411">
        <v>28</v>
      </c>
      <c r="AG2411" s="2">
        <v>0.84799999999999998</v>
      </c>
      <c r="AH2411">
        <v>39</v>
      </c>
      <c r="AI2411">
        <v>8</v>
      </c>
      <c r="AJ2411">
        <v>47</v>
      </c>
      <c r="AK2411">
        <v>18</v>
      </c>
      <c r="AL2411">
        <v>16</v>
      </c>
      <c r="AM2411">
        <v>5</v>
      </c>
      <c r="AN2411">
        <v>240</v>
      </c>
      <c r="AO2411">
        <v>25</v>
      </c>
      <c r="AP2411">
        <v>32</v>
      </c>
      <c r="AQ2411">
        <v>35</v>
      </c>
      <c r="AR2411">
        <v>29</v>
      </c>
      <c r="AS2411">
        <v>11</v>
      </c>
      <c r="AT2411">
        <v>17</v>
      </c>
      <c r="AU2411">
        <v>30</v>
      </c>
      <c r="AV2411">
        <v>54</v>
      </c>
      <c r="AW2411">
        <f t="shared" si="454"/>
        <v>6</v>
      </c>
      <c r="AX2411">
        <f t="shared" si="455"/>
        <v>60</v>
      </c>
      <c r="AY2411" t="s">
        <v>102</v>
      </c>
      <c r="AZ2411" s="1">
        <v>45966.916666666664</v>
      </c>
      <c r="BA2411" s="1">
        <v>45966</v>
      </c>
      <c r="BB2411">
        <v>11</v>
      </c>
      <c r="BC2411" t="s">
        <v>124</v>
      </c>
      <c r="BD2411">
        <v>2025</v>
      </c>
    </row>
    <row r="2412" spans="1:56" x14ac:dyDescent="0.25">
      <c r="A2412">
        <v>22500178</v>
      </c>
      <c r="B2412" t="s">
        <v>80</v>
      </c>
      <c r="C2412" t="s">
        <v>81</v>
      </c>
      <c r="D2412">
        <v>1610612743</v>
      </c>
      <c r="E2412" t="str">
        <f t="shared" si="444"/>
        <v>161061274322500178</v>
      </c>
      <c r="F2412" t="s">
        <v>96</v>
      </c>
      <c r="G2412" t="s">
        <v>97</v>
      </c>
      <c r="H2412">
        <v>1610612748</v>
      </c>
      <c r="I2412" s="4" t="str">
        <f t="shared" si="445"/>
        <v>161061274822500178</v>
      </c>
      <c r="J2412">
        <v>1</v>
      </c>
      <c r="K2412">
        <v>1</v>
      </c>
      <c r="L2412">
        <v>122</v>
      </c>
      <c r="M2412">
        <v>112</v>
      </c>
      <c r="N2412">
        <v>33</v>
      </c>
      <c r="O2412">
        <v>4</v>
      </c>
      <c r="P2412">
        <v>10</v>
      </c>
      <c r="Q2412" s="2">
        <f t="shared" si="446"/>
        <v>0.53829862336745504</v>
      </c>
      <c r="R2412" s="3">
        <f t="shared" si="447"/>
        <v>76.319999999999993</v>
      </c>
      <c r="S2412" s="3">
        <f t="shared" si="448"/>
        <v>78</v>
      </c>
      <c r="T2412" s="3">
        <f t="shared" si="449"/>
        <v>159.853249475891</v>
      </c>
      <c r="U2412" s="3">
        <f t="shared" si="450"/>
        <v>143.58974358974359</v>
      </c>
      <c r="V2412" s="3">
        <f t="shared" si="451"/>
        <v>16.263505886147414</v>
      </c>
      <c r="W2412" s="2">
        <f t="shared" si="452"/>
        <v>2.0625</v>
      </c>
      <c r="X2412">
        <v>101</v>
      </c>
      <c r="Y2412">
        <v>43</v>
      </c>
      <c r="Z2412" s="2">
        <v>0.42599999999999999</v>
      </c>
      <c r="AA2412">
        <v>40</v>
      </c>
      <c r="AB2412">
        <v>11</v>
      </c>
      <c r="AC2412">
        <f t="shared" si="453"/>
        <v>33</v>
      </c>
      <c r="AD2412" s="2">
        <v>0.27500000000000002</v>
      </c>
      <c r="AE2412">
        <v>28</v>
      </c>
      <c r="AF2412">
        <v>25</v>
      </c>
      <c r="AG2412" s="2">
        <v>0.89300000000000002</v>
      </c>
      <c r="AH2412">
        <v>40</v>
      </c>
      <c r="AI2412">
        <v>21</v>
      </c>
      <c r="AJ2412">
        <v>61</v>
      </c>
      <c r="AK2412">
        <v>16</v>
      </c>
      <c r="AL2412">
        <v>16</v>
      </c>
      <c r="AM2412">
        <v>10</v>
      </c>
      <c r="AN2412">
        <v>240</v>
      </c>
      <c r="AO2412">
        <v>36</v>
      </c>
      <c r="AP2412">
        <v>32</v>
      </c>
      <c r="AQ2412">
        <v>33</v>
      </c>
      <c r="AR2412">
        <v>21</v>
      </c>
      <c r="AS2412">
        <v>17</v>
      </c>
      <c r="AT2412">
        <v>14</v>
      </c>
      <c r="AU2412">
        <v>13</v>
      </c>
      <c r="AV2412">
        <v>62</v>
      </c>
      <c r="AW2412">
        <f t="shared" si="454"/>
        <v>2</v>
      </c>
      <c r="AX2412">
        <f t="shared" si="455"/>
        <v>64</v>
      </c>
      <c r="AY2412" t="s">
        <v>102</v>
      </c>
      <c r="AZ2412" s="1">
        <v>45966.875</v>
      </c>
      <c r="BA2412" s="1">
        <v>45966</v>
      </c>
      <c r="BB2412">
        <v>11</v>
      </c>
      <c r="BC2412" t="s">
        <v>124</v>
      </c>
      <c r="BD2412">
        <v>2025</v>
      </c>
    </row>
    <row r="2413" spans="1:56" x14ac:dyDescent="0.25">
      <c r="A2413">
        <v>22500178</v>
      </c>
      <c r="B2413" t="s">
        <v>96</v>
      </c>
      <c r="C2413" t="s">
        <v>97</v>
      </c>
      <c r="D2413">
        <v>1610612748</v>
      </c>
      <c r="E2413" t="str">
        <f t="shared" si="444"/>
        <v>161061274822500178</v>
      </c>
      <c r="F2413" t="s">
        <v>80</v>
      </c>
      <c r="G2413" t="s">
        <v>81</v>
      </c>
      <c r="H2413">
        <v>1610612743</v>
      </c>
      <c r="I2413" s="4" t="str">
        <f t="shared" si="445"/>
        <v>161061274322500178</v>
      </c>
      <c r="J2413">
        <v>0</v>
      </c>
      <c r="K2413">
        <v>0</v>
      </c>
      <c r="L2413">
        <v>112</v>
      </c>
      <c r="M2413">
        <v>122</v>
      </c>
      <c r="N2413">
        <v>26</v>
      </c>
      <c r="O2413">
        <v>4</v>
      </c>
      <c r="P2413">
        <v>13</v>
      </c>
      <c r="Q2413" s="2">
        <f t="shared" si="446"/>
        <v>0.57731958762886593</v>
      </c>
      <c r="R2413" s="3">
        <f t="shared" si="447"/>
        <v>78</v>
      </c>
      <c r="S2413" s="3">
        <f t="shared" si="448"/>
        <v>76.319999999999993</v>
      </c>
      <c r="T2413" s="3">
        <f t="shared" si="449"/>
        <v>143.58974358974359</v>
      </c>
      <c r="U2413" s="3">
        <f t="shared" si="450"/>
        <v>159.853249475891</v>
      </c>
      <c r="V2413" s="3">
        <f t="shared" si="451"/>
        <v>-16.263505886147414</v>
      </c>
      <c r="W2413" s="2">
        <f t="shared" si="452"/>
        <v>1.8571428571428572</v>
      </c>
      <c r="X2413">
        <v>86</v>
      </c>
      <c r="Y2413">
        <v>38</v>
      </c>
      <c r="Z2413" s="2">
        <v>0.442</v>
      </c>
      <c r="AA2413">
        <v>41</v>
      </c>
      <c r="AB2413">
        <v>14</v>
      </c>
      <c r="AC2413">
        <f t="shared" si="453"/>
        <v>42</v>
      </c>
      <c r="AD2413" s="2">
        <v>0.34100000000000003</v>
      </c>
      <c r="AE2413">
        <v>25</v>
      </c>
      <c r="AF2413">
        <v>22</v>
      </c>
      <c r="AG2413" s="2">
        <v>0.88</v>
      </c>
      <c r="AH2413">
        <v>33</v>
      </c>
      <c r="AI2413">
        <v>5</v>
      </c>
      <c r="AJ2413">
        <v>38</v>
      </c>
      <c r="AK2413">
        <v>20</v>
      </c>
      <c r="AL2413">
        <v>14</v>
      </c>
      <c r="AM2413">
        <v>-10</v>
      </c>
      <c r="AN2413">
        <v>240</v>
      </c>
      <c r="AO2413">
        <v>33</v>
      </c>
      <c r="AP2413">
        <v>27</v>
      </c>
      <c r="AQ2413">
        <v>26</v>
      </c>
      <c r="AR2413">
        <v>26</v>
      </c>
      <c r="AS2413">
        <v>7</v>
      </c>
      <c r="AT2413">
        <v>18</v>
      </c>
      <c r="AU2413">
        <v>22</v>
      </c>
      <c r="AV2413">
        <v>42</v>
      </c>
      <c r="AW2413">
        <f t="shared" si="454"/>
        <v>6</v>
      </c>
      <c r="AX2413">
        <f t="shared" si="455"/>
        <v>48</v>
      </c>
      <c r="AY2413" t="s">
        <v>102</v>
      </c>
      <c r="AZ2413" s="1">
        <v>45966.875</v>
      </c>
      <c r="BA2413" s="1">
        <v>45966</v>
      </c>
      <c r="BB2413">
        <v>11</v>
      </c>
      <c r="BC2413" t="s">
        <v>124</v>
      </c>
      <c r="BD2413">
        <v>2025</v>
      </c>
    </row>
    <row r="2414" spans="1:56" x14ac:dyDescent="0.25">
      <c r="A2414">
        <v>22500177</v>
      </c>
      <c r="B2414" t="s">
        <v>105</v>
      </c>
      <c r="C2414" t="s">
        <v>106</v>
      </c>
      <c r="D2414">
        <v>1610612740</v>
      </c>
      <c r="E2414" t="str">
        <f t="shared" si="444"/>
        <v>161061274022500177</v>
      </c>
      <c r="F2414" t="s">
        <v>98</v>
      </c>
      <c r="G2414" t="s">
        <v>99</v>
      </c>
      <c r="H2414">
        <v>1610612742</v>
      </c>
      <c r="I2414" s="4" t="str">
        <f t="shared" si="445"/>
        <v>161061274222500177</v>
      </c>
      <c r="J2414">
        <v>0</v>
      </c>
      <c r="K2414">
        <v>1</v>
      </c>
      <c r="L2414">
        <v>101</v>
      </c>
      <c r="M2414">
        <v>99</v>
      </c>
      <c r="N2414">
        <v>18</v>
      </c>
      <c r="O2414">
        <v>3</v>
      </c>
      <c r="P2414">
        <v>10</v>
      </c>
      <c r="Q2414" s="2">
        <f t="shared" si="446"/>
        <v>0.51509587923296607</v>
      </c>
      <c r="R2414" s="3">
        <f t="shared" si="447"/>
        <v>71.040000000000006</v>
      </c>
      <c r="S2414" s="3">
        <f t="shared" si="448"/>
        <v>72.8</v>
      </c>
      <c r="T2414" s="3">
        <f t="shared" si="449"/>
        <v>142.1734234234234</v>
      </c>
      <c r="U2414" s="3">
        <f t="shared" si="450"/>
        <v>135.98901098901101</v>
      </c>
      <c r="V2414" s="3">
        <f t="shared" si="451"/>
        <v>6.1844124344123941</v>
      </c>
      <c r="W2414" s="2">
        <f t="shared" si="452"/>
        <v>1.3846153846153846</v>
      </c>
      <c r="X2414">
        <v>91</v>
      </c>
      <c r="Y2414">
        <v>39</v>
      </c>
      <c r="Z2414" s="2">
        <v>0.42899999999999999</v>
      </c>
      <c r="AA2414">
        <v>31</v>
      </c>
      <c r="AB2414">
        <v>10</v>
      </c>
      <c r="AC2414">
        <f t="shared" si="453"/>
        <v>30</v>
      </c>
      <c r="AD2414" s="2">
        <v>0.32300000000000001</v>
      </c>
      <c r="AE2414">
        <v>16</v>
      </c>
      <c r="AF2414">
        <v>13</v>
      </c>
      <c r="AG2414" s="2">
        <v>0.81299999999999994</v>
      </c>
      <c r="AH2414">
        <v>42</v>
      </c>
      <c r="AI2414">
        <v>14</v>
      </c>
      <c r="AJ2414">
        <v>56</v>
      </c>
      <c r="AK2414">
        <v>18</v>
      </c>
      <c r="AL2414">
        <v>13</v>
      </c>
      <c r="AM2414">
        <v>2</v>
      </c>
      <c r="AN2414">
        <v>240</v>
      </c>
      <c r="AO2414">
        <v>29</v>
      </c>
      <c r="AP2414">
        <v>23</v>
      </c>
      <c r="AQ2414">
        <v>26</v>
      </c>
      <c r="AR2414">
        <v>23</v>
      </c>
      <c r="AS2414">
        <v>13</v>
      </c>
      <c r="AT2414">
        <v>16</v>
      </c>
      <c r="AU2414">
        <v>18</v>
      </c>
      <c r="AV2414">
        <v>54</v>
      </c>
      <c r="AW2414">
        <f t="shared" si="454"/>
        <v>4</v>
      </c>
      <c r="AX2414">
        <f t="shared" si="455"/>
        <v>58</v>
      </c>
      <c r="AY2414" t="s">
        <v>102</v>
      </c>
      <c r="AZ2414" s="1">
        <v>45966.854166666664</v>
      </c>
      <c r="BA2414" s="1">
        <v>45966</v>
      </c>
      <c r="BB2414">
        <v>11</v>
      </c>
      <c r="BC2414" t="s">
        <v>124</v>
      </c>
      <c r="BD2414">
        <v>2025</v>
      </c>
    </row>
    <row r="2415" spans="1:56" x14ac:dyDescent="0.25">
      <c r="A2415">
        <v>22500177</v>
      </c>
      <c r="B2415" t="s">
        <v>98</v>
      </c>
      <c r="C2415" t="s">
        <v>99</v>
      </c>
      <c r="D2415">
        <v>1610612742</v>
      </c>
      <c r="E2415" t="str">
        <f t="shared" si="444"/>
        <v>161061274222500177</v>
      </c>
      <c r="F2415" t="s">
        <v>105</v>
      </c>
      <c r="G2415" t="s">
        <v>106</v>
      </c>
      <c r="H2415">
        <v>1610612740</v>
      </c>
      <c r="I2415" s="4" t="str">
        <f t="shared" si="445"/>
        <v>161061274022500177</v>
      </c>
      <c r="J2415">
        <v>1</v>
      </c>
      <c r="K2415">
        <v>0</v>
      </c>
      <c r="L2415">
        <v>99</v>
      </c>
      <c r="M2415">
        <v>101</v>
      </c>
      <c r="N2415">
        <v>18</v>
      </c>
      <c r="O2415">
        <v>7</v>
      </c>
      <c r="P2415">
        <v>11</v>
      </c>
      <c r="Q2415" s="2">
        <f t="shared" si="446"/>
        <v>0.50613496932515334</v>
      </c>
      <c r="R2415" s="3">
        <f t="shared" si="447"/>
        <v>72.8</v>
      </c>
      <c r="S2415" s="3">
        <f t="shared" si="448"/>
        <v>71.040000000000006</v>
      </c>
      <c r="T2415" s="3">
        <f t="shared" si="449"/>
        <v>135.98901098901101</v>
      </c>
      <c r="U2415" s="3">
        <f t="shared" si="450"/>
        <v>142.1734234234234</v>
      </c>
      <c r="V2415" s="3">
        <f t="shared" si="451"/>
        <v>-6.1844124344123941</v>
      </c>
      <c r="W2415" s="2">
        <f t="shared" si="452"/>
        <v>1.2</v>
      </c>
      <c r="X2415">
        <v>89</v>
      </c>
      <c r="Y2415">
        <v>37</v>
      </c>
      <c r="Z2415" s="2">
        <v>0.41599999999999998</v>
      </c>
      <c r="AA2415">
        <v>32</v>
      </c>
      <c r="AB2415">
        <v>10</v>
      </c>
      <c r="AC2415">
        <f t="shared" si="453"/>
        <v>30</v>
      </c>
      <c r="AD2415" s="2">
        <v>0.313</v>
      </c>
      <c r="AE2415">
        <v>20</v>
      </c>
      <c r="AF2415">
        <v>15</v>
      </c>
      <c r="AG2415" s="2">
        <v>0.75</v>
      </c>
      <c r="AH2415">
        <v>34</v>
      </c>
      <c r="AI2415">
        <v>10</v>
      </c>
      <c r="AJ2415">
        <v>44</v>
      </c>
      <c r="AK2415">
        <v>15</v>
      </c>
      <c r="AL2415">
        <v>15</v>
      </c>
      <c r="AM2415">
        <v>-2</v>
      </c>
      <c r="AN2415">
        <v>240</v>
      </c>
      <c r="AO2415">
        <v>19</v>
      </c>
      <c r="AP2415">
        <v>30</v>
      </c>
      <c r="AQ2415">
        <v>28</v>
      </c>
      <c r="AR2415">
        <v>22</v>
      </c>
      <c r="AS2415">
        <v>5</v>
      </c>
      <c r="AT2415">
        <v>18</v>
      </c>
      <c r="AU2415">
        <v>7</v>
      </c>
      <c r="AV2415">
        <v>50</v>
      </c>
      <c r="AW2415">
        <f t="shared" si="454"/>
        <v>4</v>
      </c>
      <c r="AX2415">
        <f t="shared" si="455"/>
        <v>54</v>
      </c>
      <c r="AY2415" t="s">
        <v>102</v>
      </c>
      <c r="AZ2415" s="1">
        <v>45966.854166666664</v>
      </c>
      <c r="BA2415" s="1">
        <v>45966</v>
      </c>
      <c r="BB2415">
        <v>11</v>
      </c>
      <c r="BC2415" t="s">
        <v>124</v>
      </c>
      <c r="BD2415">
        <v>2025</v>
      </c>
    </row>
    <row r="2416" spans="1:56" x14ac:dyDescent="0.25">
      <c r="A2416">
        <v>22500176</v>
      </c>
      <c r="B2416" t="s">
        <v>103</v>
      </c>
      <c r="C2416" t="s">
        <v>104</v>
      </c>
      <c r="D2416">
        <v>1610612763</v>
      </c>
      <c r="E2416" t="str">
        <f t="shared" si="444"/>
        <v>161061276322500176</v>
      </c>
      <c r="F2416" t="s">
        <v>78</v>
      </c>
      <c r="G2416" t="s">
        <v>79</v>
      </c>
      <c r="H2416">
        <v>1610612745</v>
      </c>
      <c r="I2416" s="4" t="str">
        <f t="shared" si="445"/>
        <v>161061274522500176</v>
      </c>
      <c r="J2416">
        <v>1</v>
      </c>
      <c r="K2416">
        <v>0</v>
      </c>
      <c r="L2416">
        <v>109</v>
      </c>
      <c r="M2416">
        <v>124</v>
      </c>
      <c r="N2416">
        <v>25</v>
      </c>
      <c r="O2416">
        <v>9</v>
      </c>
      <c r="P2416">
        <v>10</v>
      </c>
      <c r="Q2416" s="2">
        <f t="shared" si="446"/>
        <v>0.52203065134099613</v>
      </c>
      <c r="R2416" s="3">
        <f t="shared" si="447"/>
        <v>76.400000000000006</v>
      </c>
      <c r="S2416" s="3">
        <f t="shared" si="448"/>
        <v>80.92</v>
      </c>
      <c r="T2416" s="3">
        <f t="shared" si="449"/>
        <v>142.67015706806282</v>
      </c>
      <c r="U2416" s="3">
        <f t="shared" si="450"/>
        <v>153.23776569451312</v>
      </c>
      <c r="V2416" s="3">
        <f t="shared" si="451"/>
        <v>-10.567608626450294</v>
      </c>
      <c r="W2416" s="2">
        <f t="shared" si="452"/>
        <v>1.6666666666666667</v>
      </c>
      <c r="X2416">
        <v>89</v>
      </c>
      <c r="Y2416">
        <v>34</v>
      </c>
      <c r="Z2416" s="2">
        <v>0.38200000000000001</v>
      </c>
      <c r="AA2416">
        <v>39</v>
      </c>
      <c r="AB2416">
        <v>13</v>
      </c>
      <c r="AC2416">
        <f t="shared" si="453"/>
        <v>39</v>
      </c>
      <c r="AD2416" s="2">
        <v>0.33300000000000002</v>
      </c>
      <c r="AE2416">
        <v>35</v>
      </c>
      <c r="AF2416">
        <v>28</v>
      </c>
      <c r="AG2416" s="2">
        <v>0.8</v>
      </c>
      <c r="AH2416">
        <v>34</v>
      </c>
      <c r="AI2416">
        <v>13</v>
      </c>
      <c r="AJ2416">
        <v>47</v>
      </c>
      <c r="AK2416">
        <v>19</v>
      </c>
      <c r="AL2416">
        <v>15</v>
      </c>
      <c r="AM2416">
        <v>-15</v>
      </c>
      <c r="AN2416">
        <v>240</v>
      </c>
      <c r="AO2416">
        <v>22</v>
      </c>
      <c r="AP2416">
        <v>29</v>
      </c>
      <c r="AQ2416">
        <v>29</v>
      </c>
      <c r="AR2416">
        <v>29</v>
      </c>
      <c r="AS2416">
        <v>2</v>
      </c>
      <c r="AT2416">
        <v>29</v>
      </c>
      <c r="AU2416">
        <v>18</v>
      </c>
      <c r="AV2416">
        <v>40</v>
      </c>
      <c r="AW2416">
        <f t="shared" si="454"/>
        <v>2</v>
      </c>
      <c r="AX2416">
        <f t="shared" si="455"/>
        <v>42</v>
      </c>
      <c r="AY2416" t="s">
        <v>102</v>
      </c>
      <c r="AZ2416" s="1">
        <v>45966.833333333336</v>
      </c>
      <c r="BA2416" s="1">
        <v>45966</v>
      </c>
      <c r="BB2416">
        <v>11</v>
      </c>
      <c r="BC2416" t="s">
        <v>124</v>
      </c>
      <c r="BD2416">
        <v>2025</v>
      </c>
    </row>
    <row r="2417" spans="1:56" x14ac:dyDescent="0.25">
      <c r="A2417">
        <v>22500176</v>
      </c>
      <c r="B2417" t="s">
        <v>78</v>
      </c>
      <c r="C2417" t="s">
        <v>79</v>
      </c>
      <c r="D2417">
        <v>1610612745</v>
      </c>
      <c r="E2417" t="str">
        <f t="shared" si="444"/>
        <v>161061274522500176</v>
      </c>
      <c r="F2417" t="s">
        <v>103</v>
      </c>
      <c r="G2417" t="s">
        <v>104</v>
      </c>
      <c r="H2417">
        <v>1610612763</v>
      </c>
      <c r="I2417" s="4" t="str">
        <f t="shared" si="445"/>
        <v>161061276322500176</v>
      </c>
      <c r="J2417">
        <v>0</v>
      </c>
      <c r="K2417">
        <v>1</v>
      </c>
      <c r="L2417">
        <v>124</v>
      </c>
      <c r="M2417">
        <v>109</v>
      </c>
      <c r="N2417">
        <v>29</v>
      </c>
      <c r="O2417">
        <v>3</v>
      </c>
      <c r="P2417">
        <v>9</v>
      </c>
      <c r="Q2417" s="2">
        <f t="shared" si="446"/>
        <v>0.56922511935365405</v>
      </c>
      <c r="R2417" s="3">
        <f t="shared" si="447"/>
        <v>80.92</v>
      </c>
      <c r="S2417" s="3">
        <f t="shared" si="448"/>
        <v>76.400000000000006</v>
      </c>
      <c r="T2417" s="3">
        <f t="shared" si="449"/>
        <v>153.23776569451312</v>
      </c>
      <c r="U2417" s="3">
        <f t="shared" si="450"/>
        <v>142.67015706806282</v>
      </c>
      <c r="V2417" s="3">
        <f t="shared" si="451"/>
        <v>10.567608626450294</v>
      </c>
      <c r="W2417" s="2">
        <f t="shared" si="452"/>
        <v>2.2307692307692308</v>
      </c>
      <c r="X2417">
        <v>101</v>
      </c>
      <c r="Y2417">
        <v>48</v>
      </c>
      <c r="Z2417" s="2">
        <v>0.47499999999999998</v>
      </c>
      <c r="AA2417">
        <v>30</v>
      </c>
      <c r="AB2417">
        <v>13</v>
      </c>
      <c r="AC2417">
        <f t="shared" si="453"/>
        <v>39</v>
      </c>
      <c r="AD2417" s="2">
        <v>0.433</v>
      </c>
      <c r="AE2417">
        <v>18</v>
      </c>
      <c r="AF2417">
        <v>15</v>
      </c>
      <c r="AG2417" s="2">
        <v>0.83299999999999996</v>
      </c>
      <c r="AH2417">
        <v>39</v>
      </c>
      <c r="AI2417">
        <v>15</v>
      </c>
      <c r="AJ2417">
        <v>54</v>
      </c>
      <c r="AK2417">
        <v>21</v>
      </c>
      <c r="AL2417">
        <v>13</v>
      </c>
      <c r="AM2417">
        <v>15</v>
      </c>
      <c r="AN2417">
        <v>240</v>
      </c>
      <c r="AO2417">
        <v>34</v>
      </c>
      <c r="AP2417">
        <v>26</v>
      </c>
      <c r="AQ2417">
        <v>34</v>
      </c>
      <c r="AR2417">
        <v>30</v>
      </c>
      <c r="AS2417">
        <v>21</v>
      </c>
      <c r="AT2417">
        <v>18</v>
      </c>
      <c r="AU2417">
        <v>26</v>
      </c>
      <c r="AV2417">
        <v>60</v>
      </c>
      <c r="AW2417">
        <f t="shared" si="454"/>
        <v>10</v>
      </c>
      <c r="AX2417">
        <f t="shared" si="455"/>
        <v>70</v>
      </c>
      <c r="AY2417" t="s">
        <v>102</v>
      </c>
      <c r="AZ2417" s="1">
        <v>45966.833333333336</v>
      </c>
      <c r="BA2417" s="1">
        <v>45966</v>
      </c>
      <c r="BB2417">
        <v>11</v>
      </c>
      <c r="BC2417" t="s">
        <v>124</v>
      </c>
      <c r="BD2417">
        <v>2025</v>
      </c>
    </row>
    <row r="2418" spans="1:56" x14ac:dyDescent="0.25">
      <c r="A2418">
        <v>22500174</v>
      </c>
      <c r="B2418" t="s">
        <v>76</v>
      </c>
      <c r="C2418" t="s">
        <v>77</v>
      </c>
      <c r="D2418">
        <v>1610612738</v>
      </c>
      <c r="E2418" t="str">
        <f t="shared" si="444"/>
        <v>161061273822500174</v>
      </c>
      <c r="F2418" t="s">
        <v>111</v>
      </c>
      <c r="G2418" t="s">
        <v>112</v>
      </c>
      <c r="H2418">
        <v>1610612764</v>
      </c>
      <c r="I2418" s="4" t="str">
        <f t="shared" si="445"/>
        <v>161061276422500174</v>
      </c>
      <c r="J2418">
        <v>1</v>
      </c>
      <c r="K2418">
        <v>1</v>
      </c>
      <c r="L2418">
        <v>136</v>
      </c>
      <c r="M2418">
        <v>107</v>
      </c>
      <c r="N2418">
        <v>31</v>
      </c>
      <c r="O2418">
        <v>3</v>
      </c>
      <c r="P2418">
        <v>12</v>
      </c>
      <c r="Q2418" s="2">
        <f t="shared" si="446"/>
        <v>0.65234075211051423</v>
      </c>
      <c r="R2418" s="3">
        <f t="shared" si="447"/>
        <v>87.24</v>
      </c>
      <c r="S2418" s="3">
        <f t="shared" si="448"/>
        <v>61.879999999999995</v>
      </c>
      <c r="T2418" s="3">
        <f t="shared" si="449"/>
        <v>155.89179275561671</v>
      </c>
      <c r="U2418" s="3">
        <f t="shared" si="450"/>
        <v>172.9153199741435</v>
      </c>
      <c r="V2418" s="3">
        <f t="shared" si="451"/>
        <v>-17.023527218526795</v>
      </c>
      <c r="W2418" s="2">
        <f t="shared" si="452"/>
        <v>6.2</v>
      </c>
      <c r="X2418">
        <v>95</v>
      </c>
      <c r="Y2418">
        <v>52</v>
      </c>
      <c r="Z2418" s="2">
        <v>0.54700000000000004</v>
      </c>
      <c r="AA2418">
        <v>41</v>
      </c>
      <c r="AB2418">
        <v>16</v>
      </c>
      <c r="AC2418">
        <f t="shared" si="453"/>
        <v>48</v>
      </c>
      <c r="AD2418" s="2">
        <v>0.39</v>
      </c>
      <c r="AE2418">
        <v>21</v>
      </c>
      <c r="AF2418">
        <v>16</v>
      </c>
      <c r="AG2418" s="2">
        <v>0.76200000000000001</v>
      </c>
      <c r="AH2418">
        <v>28</v>
      </c>
      <c r="AI2418">
        <v>12</v>
      </c>
      <c r="AJ2418">
        <v>40</v>
      </c>
      <c r="AK2418">
        <v>24</v>
      </c>
      <c r="AL2418">
        <v>5</v>
      </c>
      <c r="AM2418">
        <v>29</v>
      </c>
      <c r="AN2418">
        <v>240</v>
      </c>
      <c r="AO2418">
        <v>26</v>
      </c>
      <c r="AP2418">
        <v>44</v>
      </c>
      <c r="AQ2418">
        <v>32</v>
      </c>
      <c r="AR2418">
        <v>34</v>
      </c>
      <c r="AS2418">
        <v>33</v>
      </c>
      <c r="AT2418">
        <v>8</v>
      </c>
      <c r="AU2418">
        <v>30</v>
      </c>
      <c r="AV2418">
        <v>52</v>
      </c>
      <c r="AW2418">
        <f t="shared" si="454"/>
        <v>20</v>
      </c>
      <c r="AX2418">
        <f t="shared" si="455"/>
        <v>72</v>
      </c>
      <c r="AY2418" t="s">
        <v>102</v>
      </c>
      <c r="AZ2418" s="1">
        <v>45966.8125</v>
      </c>
      <c r="BA2418" s="1">
        <v>45966</v>
      </c>
      <c r="BB2418">
        <v>11</v>
      </c>
      <c r="BC2418" t="s">
        <v>124</v>
      </c>
      <c r="BD2418">
        <v>2025</v>
      </c>
    </row>
    <row r="2419" spans="1:56" x14ac:dyDescent="0.25">
      <c r="A2419">
        <v>22500174</v>
      </c>
      <c r="B2419" t="s">
        <v>111</v>
      </c>
      <c r="C2419" t="s">
        <v>112</v>
      </c>
      <c r="D2419">
        <v>1610612764</v>
      </c>
      <c r="E2419" t="str">
        <f t="shared" si="444"/>
        <v>161061276422500174</v>
      </c>
      <c r="F2419" t="s">
        <v>76</v>
      </c>
      <c r="G2419" t="s">
        <v>77</v>
      </c>
      <c r="H2419">
        <v>1610612738</v>
      </c>
      <c r="I2419" s="4" t="str">
        <f t="shared" si="445"/>
        <v>161061273822500174</v>
      </c>
      <c r="J2419">
        <v>0</v>
      </c>
      <c r="K2419">
        <v>0</v>
      </c>
      <c r="L2419">
        <v>107</v>
      </c>
      <c r="M2419">
        <v>136</v>
      </c>
      <c r="N2419">
        <v>25</v>
      </c>
      <c r="O2419">
        <v>5</v>
      </c>
      <c r="P2419">
        <v>2</v>
      </c>
      <c r="Q2419" s="2">
        <f t="shared" si="446"/>
        <v>0.58228123639529827</v>
      </c>
      <c r="R2419" s="3">
        <f t="shared" si="447"/>
        <v>61.879999999999995</v>
      </c>
      <c r="S2419" s="3">
        <f t="shared" si="448"/>
        <v>87.24</v>
      </c>
      <c r="T2419" s="3">
        <f t="shared" si="449"/>
        <v>172.9153199741435</v>
      </c>
      <c r="U2419" s="3">
        <f t="shared" si="450"/>
        <v>155.89179275561671</v>
      </c>
      <c r="V2419" s="3">
        <f t="shared" si="451"/>
        <v>17.023527218526795</v>
      </c>
      <c r="W2419" s="2">
        <f t="shared" si="452"/>
        <v>1.3157894736842106</v>
      </c>
      <c r="X2419">
        <v>80</v>
      </c>
      <c r="Y2419">
        <v>39</v>
      </c>
      <c r="Z2419" s="2">
        <v>0.48799999999999999</v>
      </c>
      <c r="AA2419">
        <v>27</v>
      </c>
      <c r="AB2419">
        <v>9</v>
      </c>
      <c r="AC2419">
        <f t="shared" si="453"/>
        <v>27</v>
      </c>
      <c r="AD2419" s="2">
        <v>0.33300000000000002</v>
      </c>
      <c r="AE2419">
        <v>27</v>
      </c>
      <c r="AF2419">
        <v>20</v>
      </c>
      <c r="AG2419" s="2">
        <v>0.74099999999999999</v>
      </c>
      <c r="AH2419">
        <v>29</v>
      </c>
      <c r="AI2419">
        <v>11</v>
      </c>
      <c r="AJ2419">
        <v>40</v>
      </c>
      <c r="AK2419">
        <v>18</v>
      </c>
      <c r="AL2419">
        <v>19</v>
      </c>
      <c r="AM2419">
        <v>-29</v>
      </c>
      <c r="AN2419">
        <v>240</v>
      </c>
      <c r="AO2419">
        <v>37</v>
      </c>
      <c r="AP2419">
        <v>23</v>
      </c>
      <c r="AQ2419">
        <v>20</v>
      </c>
      <c r="AR2419">
        <v>27</v>
      </c>
      <c r="AS2419">
        <v>12</v>
      </c>
      <c r="AT2419">
        <v>8</v>
      </c>
      <c r="AU2419">
        <v>3</v>
      </c>
      <c r="AV2419">
        <v>52</v>
      </c>
      <c r="AW2419">
        <f t="shared" si="454"/>
        <v>8</v>
      </c>
      <c r="AX2419">
        <f t="shared" si="455"/>
        <v>60</v>
      </c>
      <c r="AY2419" t="s">
        <v>102</v>
      </c>
      <c r="AZ2419" s="1">
        <v>45966.8125</v>
      </c>
      <c r="BA2419" s="1">
        <v>45966</v>
      </c>
      <c r="BB2419">
        <v>11</v>
      </c>
      <c r="BC2419" t="s">
        <v>124</v>
      </c>
      <c r="BD2419">
        <v>2025</v>
      </c>
    </row>
    <row r="2420" spans="1:56" x14ac:dyDescent="0.25">
      <c r="A2420">
        <v>22500175</v>
      </c>
      <c r="B2420" t="s">
        <v>66</v>
      </c>
      <c r="C2420" t="s">
        <v>67</v>
      </c>
      <c r="D2420">
        <v>1610612750</v>
      </c>
      <c r="E2420" t="str">
        <f t="shared" si="444"/>
        <v>161061275022500175</v>
      </c>
      <c r="F2420" t="s">
        <v>55</v>
      </c>
      <c r="G2420" t="s">
        <v>56</v>
      </c>
      <c r="H2420">
        <v>1610612752</v>
      </c>
      <c r="I2420" s="4" t="str">
        <f t="shared" si="445"/>
        <v>161061275222500175</v>
      </c>
      <c r="J2420">
        <v>0</v>
      </c>
      <c r="K2420">
        <v>0</v>
      </c>
      <c r="L2420">
        <v>114</v>
      </c>
      <c r="M2420">
        <v>137</v>
      </c>
      <c r="N2420">
        <v>30</v>
      </c>
      <c r="O2420">
        <v>2</v>
      </c>
      <c r="P2420">
        <v>6</v>
      </c>
      <c r="Q2420" s="2">
        <f t="shared" si="446"/>
        <v>0.62997347480106103</v>
      </c>
      <c r="R2420" s="3">
        <f t="shared" si="447"/>
        <v>64.48</v>
      </c>
      <c r="S2420" s="3">
        <f t="shared" si="448"/>
        <v>70.959999999999994</v>
      </c>
      <c r="T2420" s="3">
        <f t="shared" si="449"/>
        <v>176.79900744416872</v>
      </c>
      <c r="U2420" s="3">
        <f t="shared" si="450"/>
        <v>193.06651634723789</v>
      </c>
      <c r="V2420" s="3">
        <f t="shared" si="451"/>
        <v>-16.267508903069171</v>
      </c>
      <c r="W2420" s="2">
        <f t="shared" si="452"/>
        <v>1.7647058823529411</v>
      </c>
      <c r="X2420">
        <v>83</v>
      </c>
      <c r="Y2420">
        <v>40</v>
      </c>
      <c r="Z2420" s="2">
        <v>0.48199999999999998</v>
      </c>
      <c r="AA2420">
        <v>40</v>
      </c>
      <c r="AB2420">
        <v>19</v>
      </c>
      <c r="AC2420">
        <f t="shared" si="453"/>
        <v>57</v>
      </c>
      <c r="AD2420" s="2">
        <v>0.47499999999999998</v>
      </c>
      <c r="AE2420">
        <v>17</v>
      </c>
      <c r="AF2420">
        <v>15</v>
      </c>
      <c r="AG2420" s="2">
        <v>0.88200000000000001</v>
      </c>
      <c r="AH2420">
        <v>22</v>
      </c>
      <c r="AI2420">
        <v>9</v>
      </c>
      <c r="AJ2420">
        <v>31</v>
      </c>
      <c r="AK2420">
        <v>14</v>
      </c>
      <c r="AL2420">
        <v>17</v>
      </c>
      <c r="AM2420">
        <v>-23</v>
      </c>
      <c r="AN2420">
        <v>240</v>
      </c>
      <c r="AO2420">
        <v>26</v>
      </c>
      <c r="AP2420">
        <v>32</v>
      </c>
      <c r="AQ2420">
        <v>28</v>
      </c>
      <c r="AR2420">
        <v>28</v>
      </c>
      <c r="AS2420">
        <v>9</v>
      </c>
      <c r="AT2420">
        <v>14</v>
      </c>
      <c r="AU2420">
        <v>21</v>
      </c>
      <c r="AV2420">
        <v>40</v>
      </c>
      <c r="AW2420">
        <f t="shared" si="454"/>
        <v>2</v>
      </c>
      <c r="AX2420">
        <f t="shared" si="455"/>
        <v>42</v>
      </c>
      <c r="AY2420" t="s">
        <v>102</v>
      </c>
      <c r="AZ2420" s="1">
        <v>45966.8125</v>
      </c>
      <c r="BA2420" s="1">
        <v>45966</v>
      </c>
      <c r="BB2420">
        <v>11</v>
      </c>
      <c r="BC2420" t="s">
        <v>124</v>
      </c>
      <c r="BD2420">
        <v>2025</v>
      </c>
    </row>
    <row r="2421" spans="1:56" x14ac:dyDescent="0.25">
      <c r="A2421">
        <v>22500175</v>
      </c>
      <c r="B2421" t="s">
        <v>55</v>
      </c>
      <c r="C2421" t="s">
        <v>56</v>
      </c>
      <c r="D2421">
        <v>1610612752</v>
      </c>
      <c r="E2421" t="str">
        <f t="shared" si="444"/>
        <v>161061275222500175</v>
      </c>
      <c r="F2421" t="s">
        <v>66</v>
      </c>
      <c r="G2421" t="s">
        <v>67</v>
      </c>
      <c r="H2421">
        <v>1610612750</v>
      </c>
      <c r="I2421" s="4" t="str">
        <f t="shared" si="445"/>
        <v>161061275022500175</v>
      </c>
      <c r="J2421">
        <v>1</v>
      </c>
      <c r="K2421">
        <v>1</v>
      </c>
      <c r="L2421">
        <v>137</v>
      </c>
      <c r="M2421">
        <v>114</v>
      </c>
      <c r="N2421">
        <v>32</v>
      </c>
      <c r="O2421">
        <v>8</v>
      </c>
      <c r="P2421">
        <v>7</v>
      </c>
      <c r="Q2421" s="2">
        <f t="shared" si="446"/>
        <v>0.64647036617591547</v>
      </c>
      <c r="R2421" s="3">
        <f t="shared" si="447"/>
        <v>70.959999999999994</v>
      </c>
      <c r="S2421" s="3">
        <f t="shared" si="448"/>
        <v>64.48</v>
      </c>
      <c r="T2421" s="3">
        <f t="shared" si="449"/>
        <v>193.06651634723789</v>
      </c>
      <c r="U2421" s="3">
        <f t="shared" si="450"/>
        <v>176.79900744416872</v>
      </c>
      <c r="V2421" s="3">
        <f t="shared" si="451"/>
        <v>16.267508903069171</v>
      </c>
      <c r="W2421" s="2">
        <f t="shared" si="452"/>
        <v>2.2857142857142856</v>
      </c>
      <c r="X2421">
        <v>102</v>
      </c>
      <c r="Y2421">
        <v>55</v>
      </c>
      <c r="Z2421" s="2">
        <v>0.53900000000000003</v>
      </c>
      <c r="AA2421">
        <v>42</v>
      </c>
      <c r="AB2421">
        <v>19</v>
      </c>
      <c r="AC2421">
        <f t="shared" si="453"/>
        <v>57</v>
      </c>
      <c r="AD2421" s="2">
        <v>0.45200000000000001</v>
      </c>
      <c r="AE2421">
        <v>9</v>
      </c>
      <c r="AF2421">
        <v>8</v>
      </c>
      <c r="AG2421" s="2">
        <v>0.88900000000000001</v>
      </c>
      <c r="AH2421">
        <v>29</v>
      </c>
      <c r="AI2421">
        <v>21</v>
      </c>
      <c r="AJ2421">
        <v>50</v>
      </c>
      <c r="AK2421">
        <v>21</v>
      </c>
      <c r="AL2421">
        <v>14</v>
      </c>
      <c r="AM2421">
        <v>23</v>
      </c>
      <c r="AN2421">
        <v>240</v>
      </c>
      <c r="AO2421">
        <v>28</v>
      </c>
      <c r="AP2421">
        <v>26</v>
      </c>
      <c r="AQ2421">
        <v>40</v>
      </c>
      <c r="AR2421">
        <v>43</v>
      </c>
      <c r="AS2421">
        <v>23</v>
      </c>
      <c r="AT2421">
        <v>15</v>
      </c>
      <c r="AU2421">
        <v>29</v>
      </c>
      <c r="AV2421">
        <v>62</v>
      </c>
      <c r="AW2421">
        <f t="shared" si="454"/>
        <v>10</v>
      </c>
      <c r="AX2421">
        <f t="shared" si="455"/>
        <v>72</v>
      </c>
      <c r="AY2421" t="s">
        <v>102</v>
      </c>
      <c r="AZ2421" s="1">
        <v>45966.8125</v>
      </c>
      <c r="BA2421" s="1">
        <v>45966</v>
      </c>
      <c r="BB2421">
        <v>11</v>
      </c>
      <c r="BC2421" t="s">
        <v>124</v>
      </c>
      <c r="BD2421">
        <v>2025</v>
      </c>
    </row>
    <row r="2422" spans="1:56" x14ac:dyDescent="0.25">
      <c r="A2422">
        <v>22500171</v>
      </c>
      <c r="B2422" t="s">
        <v>70</v>
      </c>
      <c r="C2422" t="s">
        <v>71</v>
      </c>
      <c r="D2422">
        <v>1610612755</v>
      </c>
      <c r="E2422" t="str">
        <f t="shared" si="444"/>
        <v>161061275522500171</v>
      </c>
      <c r="F2422" t="s">
        <v>62</v>
      </c>
      <c r="G2422" t="s">
        <v>63</v>
      </c>
      <c r="H2422">
        <v>1610612739</v>
      </c>
      <c r="I2422" s="4" t="str">
        <f t="shared" si="445"/>
        <v>161061273922500171</v>
      </c>
      <c r="J2422">
        <v>0</v>
      </c>
      <c r="K2422">
        <v>0</v>
      </c>
      <c r="L2422">
        <v>121</v>
      </c>
      <c r="M2422">
        <v>132</v>
      </c>
      <c r="N2422">
        <v>26</v>
      </c>
      <c r="O2422">
        <v>2</v>
      </c>
      <c r="P2422">
        <v>9</v>
      </c>
      <c r="Q2422" s="2">
        <f t="shared" si="446"/>
        <v>0.58624031007751931</v>
      </c>
      <c r="R2422" s="3">
        <f t="shared" si="447"/>
        <v>70.2</v>
      </c>
      <c r="S2422" s="3">
        <f t="shared" si="448"/>
        <v>75.48</v>
      </c>
      <c r="T2422" s="3">
        <f t="shared" si="449"/>
        <v>172.36467236467237</v>
      </c>
      <c r="U2422" s="3">
        <f t="shared" si="450"/>
        <v>174.88076311605724</v>
      </c>
      <c r="V2422" s="3">
        <f t="shared" si="451"/>
        <v>-2.5160907513848656</v>
      </c>
      <c r="W2422" s="2">
        <f t="shared" si="452"/>
        <v>1.4444444444444444</v>
      </c>
      <c r="X2422">
        <v>90</v>
      </c>
      <c r="Y2422">
        <v>44</v>
      </c>
      <c r="Z2422" s="2">
        <v>0.48899999999999999</v>
      </c>
      <c r="AA2422">
        <v>31</v>
      </c>
      <c r="AB2422">
        <v>12</v>
      </c>
      <c r="AC2422">
        <f t="shared" si="453"/>
        <v>36</v>
      </c>
      <c r="AD2422" s="2">
        <v>0.38700000000000001</v>
      </c>
      <c r="AE2422">
        <v>30</v>
      </c>
      <c r="AF2422">
        <v>21</v>
      </c>
      <c r="AG2422" s="2">
        <v>0.7</v>
      </c>
      <c r="AH2422">
        <v>28</v>
      </c>
      <c r="AI2422">
        <v>15</v>
      </c>
      <c r="AJ2422">
        <v>43</v>
      </c>
      <c r="AK2422">
        <v>23</v>
      </c>
      <c r="AL2422">
        <v>18</v>
      </c>
      <c r="AM2422">
        <v>-11</v>
      </c>
      <c r="AN2422">
        <v>240</v>
      </c>
      <c r="AO2422">
        <v>27</v>
      </c>
      <c r="AP2422">
        <v>40</v>
      </c>
      <c r="AQ2422">
        <v>20</v>
      </c>
      <c r="AR2422">
        <v>34</v>
      </c>
      <c r="AS2422">
        <v>0</v>
      </c>
      <c r="AT2422">
        <v>19</v>
      </c>
      <c r="AU2422">
        <v>17</v>
      </c>
      <c r="AV2422">
        <v>58</v>
      </c>
      <c r="AW2422">
        <f t="shared" si="454"/>
        <v>6</v>
      </c>
      <c r="AX2422">
        <f t="shared" si="455"/>
        <v>64</v>
      </c>
      <c r="AY2422" t="s">
        <v>102</v>
      </c>
      <c r="AZ2422" s="1">
        <v>45966.791666666664</v>
      </c>
      <c r="BA2422" s="1">
        <v>45966</v>
      </c>
      <c r="BB2422">
        <v>11</v>
      </c>
      <c r="BC2422" t="s">
        <v>124</v>
      </c>
      <c r="BD2422">
        <v>2025</v>
      </c>
    </row>
    <row r="2423" spans="1:56" x14ac:dyDescent="0.25">
      <c r="A2423">
        <v>22500171</v>
      </c>
      <c r="B2423" t="s">
        <v>62</v>
      </c>
      <c r="C2423" t="s">
        <v>63</v>
      </c>
      <c r="D2423">
        <v>1610612739</v>
      </c>
      <c r="E2423" t="str">
        <f t="shared" si="444"/>
        <v>161061273922500171</v>
      </c>
      <c r="F2423" t="s">
        <v>70</v>
      </c>
      <c r="G2423" t="s">
        <v>71</v>
      </c>
      <c r="H2423">
        <v>1610612755</v>
      </c>
      <c r="I2423" s="4" t="str">
        <f t="shared" si="445"/>
        <v>161061275522500171</v>
      </c>
      <c r="J2423">
        <v>1</v>
      </c>
      <c r="K2423">
        <v>1</v>
      </c>
      <c r="L2423">
        <v>132</v>
      </c>
      <c r="M2423">
        <v>121</v>
      </c>
      <c r="N2423">
        <v>33</v>
      </c>
      <c r="O2423">
        <v>7</v>
      </c>
      <c r="P2423">
        <v>9</v>
      </c>
      <c r="Q2423" s="2">
        <f t="shared" si="446"/>
        <v>0.66344993968636912</v>
      </c>
      <c r="R2423" s="3">
        <f t="shared" si="447"/>
        <v>75.48</v>
      </c>
      <c r="S2423" s="3">
        <f t="shared" si="448"/>
        <v>70.2</v>
      </c>
      <c r="T2423" s="3">
        <f t="shared" si="449"/>
        <v>174.88076311605724</v>
      </c>
      <c r="U2423" s="3">
        <f t="shared" si="450"/>
        <v>172.36467236467237</v>
      </c>
      <c r="V2423" s="3">
        <f t="shared" si="451"/>
        <v>2.5160907513848656</v>
      </c>
      <c r="W2423" s="2">
        <f t="shared" si="452"/>
        <v>2.3571428571428572</v>
      </c>
      <c r="X2423">
        <v>92</v>
      </c>
      <c r="Y2423">
        <v>49</v>
      </c>
      <c r="Z2423" s="2">
        <v>0.53300000000000003</v>
      </c>
      <c r="AA2423">
        <v>44</v>
      </c>
      <c r="AB2423">
        <v>18</v>
      </c>
      <c r="AC2423">
        <f t="shared" si="453"/>
        <v>54</v>
      </c>
      <c r="AD2423" s="2">
        <v>0.40899999999999997</v>
      </c>
      <c r="AE2423">
        <v>17</v>
      </c>
      <c r="AF2423">
        <v>16</v>
      </c>
      <c r="AG2423" s="2">
        <v>0.94099999999999995</v>
      </c>
      <c r="AH2423">
        <v>24</v>
      </c>
      <c r="AI2423">
        <v>10</v>
      </c>
      <c r="AJ2423">
        <v>34</v>
      </c>
      <c r="AK2423">
        <v>22</v>
      </c>
      <c r="AL2423">
        <v>14</v>
      </c>
      <c r="AM2423">
        <v>11</v>
      </c>
      <c r="AN2423">
        <v>240</v>
      </c>
      <c r="AO2423">
        <v>41</v>
      </c>
      <c r="AP2423">
        <v>29</v>
      </c>
      <c r="AQ2423">
        <v>37</v>
      </c>
      <c r="AR2423">
        <v>25</v>
      </c>
      <c r="AS2423">
        <v>26</v>
      </c>
      <c r="AT2423">
        <v>25</v>
      </c>
      <c r="AU2423">
        <v>26</v>
      </c>
      <c r="AV2423">
        <v>60</v>
      </c>
      <c r="AW2423">
        <f t="shared" si="454"/>
        <v>2</v>
      </c>
      <c r="AX2423">
        <f t="shared" si="455"/>
        <v>62</v>
      </c>
      <c r="AY2423" t="s">
        <v>102</v>
      </c>
      <c r="AZ2423" s="1">
        <v>45966.791666666664</v>
      </c>
      <c r="BA2423" s="1">
        <v>45966</v>
      </c>
      <c r="BB2423">
        <v>11</v>
      </c>
      <c r="BC2423" t="s">
        <v>124</v>
      </c>
      <c r="BD2423">
        <v>2025</v>
      </c>
    </row>
    <row r="2424" spans="1:56" x14ac:dyDescent="0.25">
      <c r="A2424">
        <v>22500172</v>
      </c>
      <c r="B2424" t="s">
        <v>64</v>
      </c>
      <c r="C2424" t="s">
        <v>65</v>
      </c>
      <c r="D2424">
        <v>1610612765</v>
      </c>
      <c r="E2424" t="str">
        <f t="shared" si="444"/>
        <v>161061276522500172</v>
      </c>
      <c r="F2424" t="s">
        <v>107</v>
      </c>
      <c r="G2424" t="s">
        <v>108</v>
      </c>
      <c r="H2424">
        <v>1610612762</v>
      </c>
      <c r="I2424" s="4" t="str">
        <f t="shared" si="445"/>
        <v>161061276222500172</v>
      </c>
      <c r="J2424">
        <v>1</v>
      </c>
      <c r="K2424">
        <v>1</v>
      </c>
      <c r="L2424">
        <v>114</v>
      </c>
      <c r="M2424">
        <v>103</v>
      </c>
      <c r="N2424">
        <v>24</v>
      </c>
      <c r="O2424">
        <v>6</v>
      </c>
      <c r="P2424">
        <v>5</v>
      </c>
      <c r="Q2424" s="2">
        <f t="shared" si="446"/>
        <v>0.56615017878426699</v>
      </c>
      <c r="R2424" s="3">
        <f t="shared" si="447"/>
        <v>74.680000000000007</v>
      </c>
      <c r="S2424" s="3">
        <f t="shared" si="448"/>
        <v>72.760000000000005</v>
      </c>
      <c r="T2424" s="3">
        <f t="shared" si="449"/>
        <v>152.65131226566683</v>
      </c>
      <c r="U2424" s="3">
        <f t="shared" si="450"/>
        <v>141.56129741616272</v>
      </c>
      <c r="V2424" s="3">
        <f t="shared" si="451"/>
        <v>11.090014849504115</v>
      </c>
      <c r="W2424" s="2">
        <f t="shared" si="452"/>
        <v>1.8461538461538463</v>
      </c>
      <c r="X2424">
        <v>91</v>
      </c>
      <c r="Y2424">
        <v>45</v>
      </c>
      <c r="Z2424" s="2">
        <v>0.495</v>
      </c>
      <c r="AA2424">
        <v>30</v>
      </c>
      <c r="AB2424">
        <v>11</v>
      </c>
      <c r="AC2424">
        <f t="shared" si="453"/>
        <v>33</v>
      </c>
      <c r="AD2424" s="2">
        <v>0.36699999999999999</v>
      </c>
      <c r="AE2424">
        <v>22</v>
      </c>
      <c r="AF2424">
        <v>13</v>
      </c>
      <c r="AG2424" s="2">
        <v>0.59099999999999997</v>
      </c>
      <c r="AH2424">
        <v>39</v>
      </c>
      <c r="AI2424">
        <v>13</v>
      </c>
      <c r="AJ2424">
        <v>52</v>
      </c>
      <c r="AK2424">
        <v>23</v>
      </c>
      <c r="AL2424">
        <v>13</v>
      </c>
      <c r="AM2424">
        <v>11</v>
      </c>
      <c r="AN2424">
        <v>240</v>
      </c>
      <c r="AO2424">
        <v>28</v>
      </c>
      <c r="AP2424">
        <v>25</v>
      </c>
      <c r="AQ2424">
        <v>25</v>
      </c>
      <c r="AR2424">
        <v>36</v>
      </c>
      <c r="AS2424">
        <v>12</v>
      </c>
      <c r="AT2424">
        <v>18</v>
      </c>
      <c r="AU2424">
        <v>21</v>
      </c>
      <c r="AV2424">
        <v>60</v>
      </c>
      <c r="AW2424">
        <f t="shared" si="454"/>
        <v>8</v>
      </c>
      <c r="AX2424">
        <f t="shared" si="455"/>
        <v>68</v>
      </c>
      <c r="AY2424" t="s">
        <v>102</v>
      </c>
      <c r="AZ2424" s="1">
        <v>45966.791666666664</v>
      </c>
      <c r="BA2424" s="1">
        <v>45966</v>
      </c>
      <c r="BB2424">
        <v>11</v>
      </c>
      <c r="BC2424" t="s">
        <v>124</v>
      </c>
      <c r="BD2424">
        <v>2025</v>
      </c>
    </row>
    <row r="2425" spans="1:56" x14ac:dyDescent="0.25">
      <c r="A2425">
        <v>22500172</v>
      </c>
      <c r="B2425" t="s">
        <v>107</v>
      </c>
      <c r="C2425" t="s">
        <v>108</v>
      </c>
      <c r="D2425">
        <v>1610612762</v>
      </c>
      <c r="E2425" t="str">
        <f t="shared" si="444"/>
        <v>161061276222500172</v>
      </c>
      <c r="F2425" t="s">
        <v>64</v>
      </c>
      <c r="G2425" t="s">
        <v>65</v>
      </c>
      <c r="H2425">
        <v>1610612765</v>
      </c>
      <c r="I2425" s="4" t="str">
        <f t="shared" si="445"/>
        <v>161061276522500172</v>
      </c>
      <c r="J2425">
        <v>0</v>
      </c>
      <c r="K2425">
        <v>0</v>
      </c>
      <c r="L2425">
        <v>103</v>
      </c>
      <c r="M2425">
        <v>114</v>
      </c>
      <c r="N2425">
        <v>24</v>
      </c>
      <c r="O2425">
        <v>2</v>
      </c>
      <c r="P2425">
        <v>7</v>
      </c>
      <c r="Q2425" s="2">
        <f t="shared" si="446"/>
        <v>0.52146618063993522</v>
      </c>
      <c r="R2425" s="3">
        <f t="shared" si="447"/>
        <v>72.760000000000005</v>
      </c>
      <c r="S2425" s="3">
        <f t="shared" si="448"/>
        <v>74.680000000000007</v>
      </c>
      <c r="T2425" s="3">
        <f t="shared" si="449"/>
        <v>141.56129741616272</v>
      </c>
      <c r="U2425" s="3">
        <f t="shared" si="450"/>
        <v>152.65131226566683</v>
      </c>
      <c r="V2425" s="3">
        <f t="shared" si="451"/>
        <v>-11.090014849504115</v>
      </c>
      <c r="W2425" s="2">
        <f t="shared" si="452"/>
        <v>1.6</v>
      </c>
      <c r="X2425">
        <v>86</v>
      </c>
      <c r="Y2425">
        <v>33</v>
      </c>
      <c r="Z2425" s="2">
        <v>0.38400000000000001</v>
      </c>
      <c r="AA2425">
        <v>39</v>
      </c>
      <c r="AB2425">
        <v>12</v>
      </c>
      <c r="AC2425">
        <f t="shared" si="453"/>
        <v>36</v>
      </c>
      <c r="AD2425" s="2">
        <v>0.308</v>
      </c>
      <c r="AE2425">
        <v>29</v>
      </c>
      <c r="AF2425">
        <v>25</v>
      </c>
      <c r="AG2425" s="2">
        <v>0.86199999999999999</v>
      </c>
      <c r="AH2425">
        <v>33</v>
      </c>
      <c r="AI2425">
        <v>11</v>
      </c>
      <c r="AJ2425">
        <v>44</v>
      </c>
      <c r="AK2425">
        <v>17</v>
      </c>
      <c r="AL2425">
        <v>15</v>
      </c>
      <c r="AM2425">
        <v>-11</v>
      </c>
      <c r="AN2425">
        <v>240</v>
      </c>
      <c r="AO2425">
        <v>30</v>
      </c>
      <c r="AP2425">
        <v>25</v>
      </c>
      <c r="AQ2425">
        <v>14</v>
      </c>
      <c r="AR2425">
        <v>34</v>
      </c>
      <c r="AS2425">
        <v>12</v>
      </c>
      <c r="AT2425">
        <v>15</v>
      </c>
      <c r="AU2425">
        <v>17</v>
      </c>
      <c r="AV2425">
        <v>36</v>
      </c>
      <c r="AW2425">
        <f t="shared" si="454"/>
        <v>6</v>
      </c>
      <c r="AX2425">
        <f t="shared" si="455"/>
        <v>42</v>
      </c>
      <c r="AY2425" t="s">
        <v>102</v>
      </c>
      <c r="AZ2425" s="1">
        <v>45966.791666666664</v>
      </c>
      <c r="BA2425" s="1">
        <v>45966</v>
      </c>
      <c r="BB2425">
        <v>11</v>
      </c>
      <c r="BC2425" t="s">
        <v>124</v>
      </c>
      <c r="BD2425">
        <v>2025</v>
      </c>
    </row>
    <row r="2426" spans="1:56" x14ac:dyDescent="0.25">
      <c r="A2426">
        <v>22500173</v>
      </c>
      <c r="B2426" t="s">
        <v>117</v>
      </c>
      <c r="C2426" t="s">
        <v>118</v>
      </c>
      <c r="D2426">
        <v>1610612751</v>
      </c>
      <c r="E2426" t="str">
        <f t="shared" si="444"/>
        <v>161061275122500173</v>
      </c>
      <c r="F2426" t="s">
        <v>113</v>
      </c>
      <c r="G2426" t="s">
        <v>114</v>
      </c>
      <c r="H2426">
        <v>1610612754</v>
      </c>
      <c r="I2426" s="4" t="str">
        <f t="shared" si="445"/>
        <v>161061275422500173</v>
      </c>
      <c r="J2426">
        <v>0</v>
      </c>
      <c r="K2426">
        <v>1</v>
      </c>
      <c r="L2426">
        <v>112</v>
      </c>
      <c r="M2426">
        <v>103</v>
      </c>
      <c r="N2426">
        <v>26</v>
      </c>
      <c r="O2426">
        <v>5</v>
      </c>
      <c r="P2426">
        <v>9</v>
      </c>
      <c r="Q2426" s="2">
        <f t="shared" si="446"/>
        <v>0.55226824457593682</v>
      </c>
      <c r="R2426" s="3">
        <f t="shared" si="447"/>
        <v>79.400000000000006</v>
      </c>
      <c r="S2426" s="3">
        <f t="shared" si="448"/>
        <v>72.72</v>
      </c>
      <c r="T2426" s="3">
        <f t="shared" si="449"/>
        <v>141.05793450881612</v>
      </c>
      <c r="U2426" s="3">
        <f t="shared" si="450"/>
        <v>141.63916391639165</v>
      </c>
      <c r="V2426" s="3">
        <f t="shared" si="451"/>
        <v>-0.58122940757553465</v>
      </c>
      <c r="W2426" s="2">
        <f t="shared" si="452"/>
        <v>2.1666666666666665</v>
      </c>
      <c r="X2426">
        <v>86</v>
      </c>
      <c r="Y2426">
        <v>36</v>
      </c>
      <c r="Z2426" s="2">
        <v>0.41899999999999998</v>
      </c>
      <c r="AA2426">
        <v>40</v>
      </c>
      <c r="AB2426">
        <v>14</v>
      </c>
      <c r="AC2426">
        <f t="shared" si="453"/>
        <v>42</v>
      </c>
      <c r="AD2426" s="2">
        <v>0.35</v>
      </c>
      <c r="AE2426">
        <v>35</v>
      </c>
      <c r="AF2426">
        <v>26</v>
      </c>
      <c r="AG2426" s="2">
        <v>0.74299999999999999</v>
      </c>
      <c r="AH2426">
        <v>35</v>
      </c>
      <c r="AI2426">
        <v>10</v>
      </c>
      <c r="AJ2426">
        <v>45</v>
      </c>
      <c r="AK2426">
        <v>17</v>
      </c>
      <c r="AL2426">
        <v>12</v>
      </c>
      <c r="AM2426">
        <v>9</v>
      </c>
      <c r="AN2426">
        <v>240</v>
      </c>
      <c r="AO2426">
        <v>25</v>
      </c>
      <c r="AP2426">
        <v>29</v>
      </c>
      <c r="AQ2426">
        <v>26</v>
      </c>
      <c r="AR2426">
        <v>32</v>
      </c>
      <c r="AS2426">
        <v>10</v>
      </c>
      <c r="AT2426">
        <v>12</v>
      </c>
      <c r="AU2426">
        <v>23</v>
      </c>
      <c r="AV2426">
        <v>40</v>
      </c>
      <c r="AW2426">
        <f t="shared" si="454"/>
        <v>4</v>
      </c>
      <c r="AX2426">
        <f t="shared" si="455"/>
        <v>44</v>
      </c>
      <c r="AY2426" t="s">
        <v>102</v>
      </c>
      <c r="AZ2426" s="1">
        <v>45966.791666666664</v>
      </c>
      <c r="BA2426" s="1">
        <v>45966</v>
      </c>
      <c r="BB2426">
        <v>11</v>
      </c>
      <c r="BC2426" t="s">
        <v>124</v>
      </c>
      <c r="BD2426">
        <v>2025</v>
      </c>
    </row>
    <row r="2427" spans="1:56" x14ac:dyDescent="0.25">
      <c r="A2427">
        <v>22500173</v>
      </c>
      <c r="B2427" t="s">
        <v>113</v>
      </c>
      <c r="C2427" t="s">
        <v>114</v>
      </c>
      <c r="D2427">
        <v>1610612754</v>
      </c>
      <c r="E2427" t="str">
        <f t="shared" si="444"/>
        <v>161061275422500173</v>
      </c>
      <c r="F2427" t="s">
        <v>117</v>
      </c>
      <c r="G2427" t="s">
        <v>118</v>
      </c>
      <c r="H2427">
        <v>1610612751</v>
      </c>
      <c r="I2427" s="4" t="str">
        <f t="shared" si="445"/>
        <v>161061275122500173</v>
      </c>
      <c r="J2427">
        <v>1</v>
      </c>
      <c r="K2427">
        <v>0</v>
      </c>
      <c r="L2427">
        <v>103</v>
      </c>
      <c r="M2427">
        <v>112</v>
      </c>
      <c r="N2427">
        <v>29</v>
      </c>
      <c r="O2427">
        <v>5</v>
      </c>
      <c r="P2427">
        <v>6</v>
      </c>
      <c r="Q2427" s="2">
        <f t="shared" si="446"/>
        <v>0.49178762414056532</v>
      </c>
      <c r="R2427" s="3">
        <f t="shared" si="447"/>
        <v>72.72</v>
      </c>
      <c r="S2427" s="3">
        <f t="shared" si="448"/>
        <v>79.400000000000006</v>
      </c>
      <c r="T2427" s="3">
        <f t="shared" si="449"/>
        <v>141.63916391639165</v>
      </c>
      <c r="U2427" s="3">
        <f t="shared" si="450"/>
        <v>141.05793450881612</v>
      </c>
      <c r="V2427" s="3">
        <f t="shared" si="451"/>
        <v>0.58122940757553465</v>
      </c>
      <c r="W2427" s="2">
        <f t="shared" si="452"/>
        <v>1.8125</v>
      </c>
      <c r="X2427">
        <v>99</v>
      </c>
      <c r="Y2427">
        <v>41</v>
      </c>
      <c r="Z2427" s="2">
        <v>0.41399999999999998</v>
      </c>
      <c r="AA2427">
        <v>36</v>
      </c>
      <c r="AB2427">
        <v>13</v>
      </c>
      <c r="AC2427">
        <f t="shared" si="453"/>
        <v>39</v>
      </c>
      <c r="AD2427" s="2">
        <v>0.36099999999999999</v>
      </c>
      <c r="AE2427">
        <v>13</v>
      </c>
      <c r="AF2427">
        <v>8</v>
      </c>
      <c r="AG2427" s="2">
        <v>0.61499999999999999</v>
      </c>
      <c r="AH2427">
        <v>40</v>
      </c>
      <c r="AI2427">
        <v>16</v>
      </c>
      <c r="AJ2427">
        <v>56</v>
      </c>
      <c r="AK2427">
        <v>23</v>
      </c>
      <c r="AL2427">
        <v>16</v>
      </c>
      <c r="AM2427">
        <v>-9</v>
      </c>
      <c r="AN2427">
        <v>240</v>
      </c>
      <c r="AO2427">
        <v>18</v>
      </c>
      <c r="AP2427">
        <v>41</v>
      </c>
      <c r="AQ2427">
        <v>24</v>
      </c>
      <c r="AR2427">
        <v>20</v>
      </c>
      <c r="AS2427">
        <v>8</v>
      </c>
      <c r="AT2427">
        <v>15</v>
      </c>
      <c r="AU2427">
        <v>16</v>
      </c>
      <c r="AV2427">
        <v>48</v>
      </c>
      <c r="AW2427">
        <f t="shared" si="454"/>
        <v>8</v>
      </c>
      <c r="AX2427">
        <f t="shared" si="455"/>
        <v>56</v>
      </c>
      <c r="AY2427" t="s">
        <v>102</v>
      </c>
      <c r="AZ2427" s="1">
        <v>45966.791666666664</v>
      </c>
      <c r="BA2427" s="1">
        <v>45966</v>
      </c>
      <c r="BB2427">
        <v>11</v>
      </c>
      <c r="BC2427" t="s">
        <v>124</v>
      </c>
      <c r="BD2427">
        <v>2025</v>
      </c>
    </row>
    <row r="2428" spans="1:56" x14ac:dyDescent="0.25">
      <c r="A2428">
        <v>22500170</v>
      </c>
      <c r="B2428" t="s">
        <v>94</v>
      </c>
      <c r="C2428" t="s">
        <v>95</v>
      </c>
      <c r="D2428">
        <v>1610612746</v>
      </c>
      <c r="E2428" t="str">
        <f t="shared" si="444"/>
        <v>161061274622500170</v>
      </c>
      <c r="F2428" t="s">
        <v>59</v>
      </c>
      <c r="G2428" t="s">
        <v>60</v>
      </c>
      <c r="H2428">
        <v>1610612760</v>
      </c>
      <c r="I2428" s="4" t="str">
        <f t="shared" si="445"/>
        <v>161061276022500170</v>
      </c>
      <c r="J2428">
        <v>1</v>
      </c>
      <c r="K2428">
        <v>0</v>
      </c>
      <c r="L2428">
        <v>107</v>
      </c>
      <c r="M2428">
        <v>126</v>
      </c>
      <c r="N2428">
        <v>26</v>
      </c>
      <c r="O2428">
        <v>2</v>
      </c>
      <c r="P2428">
        <v>9</v>
      </c>
      <c r="Q2428" s="2">
        <f t="shared" si="446"/>
        <v>0.58228123639529827</v>
      </c>
      <c r="R2428" s="3">
        <f t="shared" si="447"/>
        <v>62.879999999999995</v>
      </c>
      <c r="S2428" s="3">
        <f t="shared" si="448"/>
        <v>77.680000000000007</v>
      </c>
      <c r="T2428" s="3">
        <f t="shared" si="449"/>
        <v>170.16539440203564</v>
      </c>
      <c r="U2428" s="3">
        <f t="shared" si="450"/>
        <v>162.20391349124611</v>
      </c>
      <c r="V2428" s="3">
        <f t="shared" si="451"/>
        <v>7.9614809107895326</v>
      </c>
      <c r="W2428" s="2">
        <f t="shared" si="452"/>
        <v>1.368421052631579</v>
      </c>
      <c r="X2428">
        <v>80</v>
      </c>
      <c r="Y2428">
        <v>33</v>
      </c>
      <c r="Z2428" s="2">
        <v>0.41299999999999998</v>
      </c>
      <c r="AA2428">
        <v>43</v>
      </c>
      <c r="AB2428">
        <v>18</v>
      </c>
      <c r="AC2428">
        <f t="shared" si="453"/>
        <v>54</v>
      </c>
      <c r="AD2428" s="2">
        <v>0.41899999999999998</v>
      </c>
      <c r="AE2428">
        <v>27</v>
      </c>
      <c r="AF2428">
        <v>23</v>
      </c>
      <c r="AG2428" s="2">
        <v>0.85199999999999998</v>
      </c>
      <c r="AH2428">
        <v>32</v>
      </c>
      <c r="AI2428">
        <v>10</v>
      </c>
      <c r="AJ2428">
        <v>42</v>
      </c>
      <c r="AK2428">
        <v>20</v>
      </c>
      <c r="AL2428">
        <v>19</v>
      </c>
      <c r="AM2428">
        <v>-19</v>
      </c>
      <c r="AN2428">
        <v>240</v>
      </c>
      <c r="AO2428">
        <v>33</v>
      </c>
      <c r="AP2428">
        <v>24</v>
      </c>
      <c r="AQ2428">
        <v>29</v>
      </c>
      <c r="AR2428">
        <v>21</v>
      </c>
      <c r="AS2428">
        <v>13</v>
      </c>
      <c r="AT2428">
        <v>6</v>
      </c>
      <c r="AU2428">
        <v>12</v>
      </c>
      <c r="AV2428">
        <v>30</v>
      </c>
      <c r="AW2428">
        <f t="shared" si="454"/>
        <v>0</v>
      </c>
      <c r="AX2428">
        <f t="shared" si="455"/>
        <v>30</v>
      </c>
      <c r="AY2428" t="s">
        <v>102</v>
      </c>
      <c r="AZ2428" s="1">
        <v>45965.958333333336</v>
      </c>
      <c r="BA2428" s="1">
        <v>45965</v>
      </c>
      <c r="BB2428">
        <v>11</v>
      </c>
      <c r="BC2428" t="s">
        <v>124</v>
      </c>
      <c r="BD2428">
        <v>2025</v>
      </c>
    </row>
    <row r="2429" spans="1:56" x14ac:dyDescent="0.25">
      <c r="A2429">
        <v>22500170</v>
      </c>
      <c r="B2429" t="s">
        <v>59</v>
      </c>
      <c r="C2429" t="s">
        <v>60</v>
      </c>
      <c r="D2429">
        <v>1610612760</v>
      </c>
      <c r="E2429" t="str">
        <f t="shared" si="444"/>
        <v>161061276022500170</v>
      </c>
      <c r="F2429" t="s">
        <v>94</v>
      </c>
      <c r="G2429" t="s">
        <v>95</v>
      </c>
      <c r="H2429">
        <v>1610612746</v>
      </c>
      <c r="I2429" s="4" t="str">
        <f t="shared" si="445"/>
        <v>161061274622500170</v>
      </c>
      <c r="J2429">
        <v>0</v>
      </c>
      <c r="K2429">
        <v>1</v>
      </c>
      <c r="L2429">
        <v>126</v>
      </c>
      <c r="M2429">
        <v>107</v>
      </c>
      <c r="N2429">
        <v>28</v>
      </c>
      <c r="O2429">
        <v>6</v>
      </c>
      <c r="P2429">
        <v>12</v>
      </c>
      <c r="Q2429" s="2">
        <f t="shared" si="446"/>
        <v>0.65844481605351168</v>
      </c>
      <c r="R2429" s="3">
        <f t="shared" si="447"/>
        <v>77.680000000000007</v>
      </c>
      <c r="S2429" s="3">
        <f t="shared" si="448"/>
        <v>62.879999999999995</v>
      </c>
      <c r="T2429" s="3">
        <f t="shared" si="449"/>
        <v>162.20391349124611</v>
      </c>
      <c r="U2429" s="3">
        <f t="shared" si="450"/>
        <v>170.16539440203564</v>
      </c>
      <c r="V2429" s="3">
        <f t="shared" si="451"/>
        <v>-7.9614809107895326</v>
      </c>
      <c r="W2429" s="2">
        <f t="shared" si="452"/>
        <v>2.8</v>
      </c>
      <c r="X2429">
        <v>86</v>
      </c>
      <c r="Y2429">
        <v>45</v>
      </c>
      <c r="Z2429" s="2">
        <v>0.52300000000000002</v>
      </c>
      <c r="AA2429">
        <v>38</v>
      </c>
      <c r="AB2429">
        <v>18</v>
      </c>
      <c r="AC2429">
        <f t="shared" si="453"/>
        <v>54</v>
      </c>
      <c r="AD2429" s="2">
        <v>0.47399999999999998</v>
      </c>
      <c r="AE2429">
        <v>22</v>
      </c>
      <c r="AF2429">
        <v>18</v>
      </c>
      <c r="AG2429" s="2">
        <v>0.81799999999999995</v>
      </c>
      <c r="AH2429">
        <v>32</v>
      </c>
      <c r="AI2429">
        <v>8</v>
      </c>
      <c r="AJ2429">
        <v>40</v>
      </c>
      <c r="AK2429">
        <v>23</v>
      </c>
      <c r="AL2429">
        <v>10</v>
      </c>
      <c r="AM2429">
        <v>19</v>
      </c>
      <c r="AN2429">
        <v>240</v>
      </c>
      <c r="AO2429">
        <v>23</v>
      </c>
      <c r="AP2429">
        <v>33</v>
      </c>
      <c r="AQ2429">
        <v>38</v>
      </c>
      <c r="AR2429">
        <v>32</v>
      </c>
      <c r="AS2429">
        <v>25</v>
      </c>
      <c r="AT2429">
        <v>28</v>
      </c>
      <c r="AU2429">
        <v>34</v>
      </c>
      <c r="AV2429">
        <v>50</v>
      </c>
      <c r="AW2429">
        <f t="shared" si="454"/>
        <v>4</v>
      </c>
      <c r="AX2429">
        <f t="shared" si="455"/>
        <v>54</v>
      </c>
      <c r="AY2429" t="s">
        <v>102</v>
      </c>
      <c r="AZ2429" s="1">
        <v>45965.958333333336</v>
      </c>
      <c r="BA2429" s="1">
        <v>45965</v>
      </c>
      <c r="BB2429">
        <v>11</v>
      </c>
      <c r="BC2429" t="s">
        <v>124</v>
      </c>
      <c r="BD2429">
        <v>2025</v>
      </c>
    </row>
    <row r="2430" spans="1:56" x14ac:dyDescent="0.25">
      <c r="A2430">
        <v>22500169</v>
      </c>
      <c r="B2430" t="s">
        <v>87</v>
      </c>
      <c r="C2430" t="s">
        <v>88</v>
      </c>
      <c r="D2430">
        <v>1610612756</v>
      </c>
      <c r="E2430" t="str">
        <f t="shared" si="444"/>
        <v>161061275622500169</v>
      </c>
      <c r="F2430" t="s">
        <v>89</v>
      </c>
      <c r="G2430" t="s">
        <v>90</v>
      </c>
      <c r="H2430">
        <v>1610612744</v>
      </c>
      <c r="I2430" s="4" t="str">
        <f t="shared" si="445"/>
        <v>161061274422500169</v>
      </c>
      <c r="J2430">
        <v>0</v>
      </c>
      <c r="K2430">
        <v>0</v>
      </c>
      <c r="L2430">
        <v>107</v>
      </c>
      <c r="M2430">
        <v>118</v>
      </c>
      <c r="N2430">
        <v>25</v>
      </c>
      <c r="O2430">
        <v>5</v>
      </c>
      <c r="P2430">
        <v>10</v>
      </c>
      <c r="Q2430" s="2">
        <f t="shared" si="446"/>
        <v>0.54569563443492453</v>
      </c>
      <c r="R2430" s="3">
        <f t="shared" si="447"/>
        <v>65.040000000000006</v>
      </c>
      <c r="S2430" s="3">
        <f t="shared" si="448"/>
        <v>68.8</v>
      </c>
      <c r="T2430" s="3">
        <f t="shared" si="449"/>
        <v>164.51414514145139</v>
      </c>
      <c r="U2430" s="3">
        <f t="shared" si="450"/>
        <v>171.51162790697677</v>
      </c>
      <c r="V2430" s="3">
        <f t="shared" si="451"/>
        <v>-6.9974827655253762</v>
      </c>
      <c r="W2430" s="2">
        <f t="shared" si="452"/>
        <v>1.4705882352941178</v>
      </c>
      <c r="X2430">
        <v>91</v>
      </c>
      <c r="Y2430">
        <v>40</v>
      </c>
      <c r="Z2430" s="2">
        <v>0.44</v>
      </c>
      <c r="AA2430">
        <v>33</v>
      </c>
      <c r="AB2430">
        <v>12</v>
      </c>
      <c r="AC2430">
        <f t="shared" si="453"/>
        <v>36</v>
      </c>
      <c r="AD2430" s="2">
        <v>0.36399999999999999</v>
      </c>
      <c r="AE2430">
        <v>16</v>
      </c>
      <c r="AF2430">
        <v>15</v>
      </c>
      <c r="AG2430" s="2">
        <v>0.93799999999999994</v>
      </c>
      <c r="AH2430">
        <v>30</v>
      </c>
      <c r="AI2430">
        <v>16</v>
      </c>
      <c r="AJ2430">
        <v>46</v>
      </c>
      <c r="AK2430">
        <v>17</v>
      </c>
      <c r="AL2430">
        <v>17</v>
      </c>
      <c r="AM2430">
        <v>-11</v>
      </c>
      <c r="AN2430">
        <v>240</v>
      </c>
      <c r="AO2430">
        <v>19</v>
      </c>
      <c r="AP2430">
        <v>30</v>
      </c>
      <c r="AQ2430">
        <v>34</v>
      </c>
      <c r="AR2430">
        <v>24</v>
      </c>
      <c r="AS2430">
        <v>5</v>
      </c>
      <c r="AT2430">
        <v>12</v>
      </c>
      <c r="AU2430">
        <v>12</v>
      </c>
      <c r="AV2430">
        <v>46</v>
      </c>
      <c r="AW2430">
        <f t="shared" si="454"/>
        <v>10</v>
      </c>
      <c r="AX2430">
        <f t="shared" si="455"/>
        <v>56</v>
      </c>
      <c r="AY2430" t="s">
        <v>102</v>
      </c>
      <c r="AZ2430" s="1">
        <v>45965.916666666664</v>
      </c>
      <c r="BA2430" s="1">
        <v>45965</v>
      </c>
      <c r="BB2430">
        <v>11</v>
      </c>
      <c r="BC2430" t="s">
        <v>124</v>
      </c>
      <c r="BD2430">
        <v>2025</v>
      </c>
    </row>
    <row r="2431" spans="1:56" x14ac:dyDescent="0.25">
      <c r="A2431">
        <v>22500169</v>
      </c>
      <c r="B2431" t="s">
        <v>89</v>
      </c>
      <c r="C2431" t="s">
        <v>90</v>
      </c>
      <c r="D2431">
        <v>1610612744</v>
      </c>
      <c r="E2431" t="str">
        <f t="shared" si="444"/>
        <v>161061274422500169</v>
      </c>
      <c r="F2431" t="s">
        <v>87</v>
      </c>
      <c r="G2431" t="s">
        <v>88</v>
      </c>
      <c r="H2431">
        <v>1610612756</v>
      </c>
      <c r="I2431" s="4" t="str">
        <f t="shared" si="445"/>
        <v>161061275622500169</v>
      </c>
      <c r="J2431">
        <v>1</v>
      </c>
      <c r="K2431">
        <v>1</v>
      </c>
      <c r="L2431">
        <v>118</v>
      </c>
      <c r="M2431">
        <v>107</v>
      </c>
      <c r="N2431">
        <v>33</v>
      </c>
      <c r="O2431">
        <v>4</v>
      </c>
      <c r="P2431">
        <v>9</v>
      </c>
      <c r="Q2431" s="2">
        <f t="shared" si="446"/>
        <v>0.64270152505446621</v>
      </c>
      <c r="R2431" s="3">
        <f t="shared" si="447"/>
        <v>68.8</v>
      </c>
      <c r="S2431" s="3">
        <f t="shared" si="448"/>
        <v>65.040000000000006</v>
      </c>
      <c r="T2431" s="3">
        <f t="shared" si="449"/>
        <v>171.51162790697677</v>
      </c>
      <c r="U2431" s="3">
        <f t="shared" si="450"/>
        <v>164.51414514145139</v>
      </c>
      <c r="V2431" s="3">
        <f t="shared" si="451"/>
        <v>6.9974827655253762</v>
      </c>
      <c r="W2431" s="2">
        <f t="shared" si="452"/>
        <v>2.2000000000000002</v>
      </c>
      <c r="X2431">
        <v>83</v>
      </c>
      <c r="Y2431">
        <v>41</v>
      </c>
      <c r="Z2431" s="2">
        <v>0.49399999999999999</v>
      </c>
      <c r="AA2431">
        <v>42</v>
      </c>
      <c r="AB2431">
        <v>19</v>
      </c>
      <c r="AC2431">
        <f t="shared" si="453"/>
        <v>57</v>
      </c>
      <c r="AD2431" s="2">
        <v>0.45200000000000001</v>
      </c>
      <c r="AE2431">
        <v>20</v>
      </c>
      <c r="AF2431">
        <v>17</v>
      </c>
      <c r="AG2431" s="2">
        <v>0.85</v>
      </c>
      <c r="AH2431">
        <v>31</v>
      </c>
      <c r="AI2431">
        <v>8</v>
      </c>
      <c r="AJ2431">
        <v>39</v>
      </c>
      <c r="AK2431">
        <v>18</v>
      </c>
      <c r="AL2431">
        <v>15</v>
      </c>
      <c r="AM2431">
        <v>11</v>
      </c>
      <c r="AN2431">
        <v>240</v>
      </c>
      <c r="AO2431">
        <v>33</v>
      </c>
      <c r="AP2431">
        <v>35</v>
      </c>
      <c r="AQ2431">
        <v>24</v>
      </c>
      <c r="AR2431">
        <v>26</v>
      </c>
      <c r="AS2431">
        <v>25</v>
      </c>
      <c r="AT2431">
        <v>27</v>
      </c>
      <c r="AU2431">
        <v>25</v>
      </c>
      <c r="AV2431">
        <v>42</v>
      </c>
      <c r="AW2431">
        <f t="shared" si="454"/>
        <v>2</v>
      </c>
      <c r="AX2431">
        <f t="shared" si="455"/>
        <v>44</v>
      </c>
      <c r="AY2431" t="s">
        <v>102</v>
      </c>
      <c r="AZ2431" s="1">
        <v>45965.916666666664</v>
      </c>
      <c r="BA2431" s="1">
        <v>45965</v>
      </c>
      <c r="BB2431">
        <v>11</v>
      </c>
      <c r="BC2431" t="s">
        <v>124</v>
      </c>
      <c r="BD2431">
        <v>2025</v>
      </c>
    </row>
    <row r="2432" spans="1:56" x14ac:dyDescent="0.25">
      <c r="A2432">
        <v>22500166</v>
      </c>
      <c r="B2432" t="s">
        <v>83</v>
      </c>
      <c r="C2432" t="s">
        <v>84</v>
      </c>
      <c r="D2432">
        <v>1610612737</v>
      </c>
      <c r="E2432" t="str">
        <f t="shared" si="444"/>
        <v>161061273722500166</v>
      </c>
      <c r="F2432" t="s">
        <v>74</v>
      </c>
      <c r="G2432" t="s">
        <v>75</v>
      </c>
      <c r="H2432">
        <v>1610612753</v>
      </c>
      <c r="I2432" s="4" t="str">
        <f t="shared" si="445"/>
        <v>161061275322500166</v>
      </c>
      <c r="J2432">
        <v>1</v>
      </c>
      <c r="K2432">
        <v>1</v>
      </c>
      <c r="L2432">
        <v>127</v>
      </c>
      <c r="M2432">
        <v>112</v>
      </c>
      <c r="N2432">
        <v>23</v>
      </c>
      <c r="O2432">
        <v>6</v>
      </c>
      <c r="P2432">
        <v>11</v>
      </c>
      <c r="Q2432" s="2">
        <f t="shared" si="446"/>
        <v>0.70181255526083108</v>
      </c>
      <c r="R2432" s="3">
        <f t="shared" si="447"/>
        <v>66.48</v>
      </c>
      <c r="S2432" s="3">
        <f t="shared" si="448"/>
        <v>66.52</v>
      </c>
      <c r="T2432" s="3">
        <f t="shared" si="449"/>
        <v>191.03489771359807</v>
      </c>
      <c r="U2432" s="3">
        <f t="shared" si="450"/>
        <v>168.3704149128082</v>
      </c>
      <c r="V2432" s="3">
        <f t="shared" si="451"/>
        <v>22.66448280078987</v>
      </c>
      <c r="W2432" s="2">
        <f t="shared" si="452"/>
        <v>1.2777777777777777</v>
      </c>
      <c r="X2432">
        <v>72</v>
      </c>
      <c r="Y2432">
        <v>40</v>
      </c>
      <c r="Z2432" s="2">
        <v>0.55600000000000005</v>
      </c>
      <c r="AA2432">
        <v>30</v>
      </c>
      <c r="AB2432">
        <v>13</v>
      </c>
      <c r="AC2432">
        <f t="shared" si="453"/>
        <v>39</v>
      </c>
      <c r="AD2432" s="2">
        <v>0.433</v>
      </c>
      <c r="AE2432">
        <v>42</v>
      </c>
      <c r="AF2432">
        <v>34</v>
      </c>
      <c r="AG2432" s="2">
        <v>0.81</v>
      </c>
      <c r="AH2432">
        <v>28</v>
      </c>
      <c r="AI2432">
        <v>6</v>
      </c>
      <c r="AJ2432">
        <v>34</v>
      </c>
      <c r="AK2432">
        <v>24</v>
      </c>
      <c r="AL2432">
        <v>18</v>
      </c>
      <c r="AM2432">
        <v>15</v>
      </c>
      <c r="AN2432">
        <v>240</v>
      </c>
      <c r="AO2432">
        <v>32</v>
      </c>
      <c r="AP2432">
        <v>32</v>
      </c>
      <c r="AQ2432">
        <v>34</v>
      </c>
      <c r="AR2432">
        <v>29</v>
      </c>
      <c r="AS2432">
        <v>25</v>
      </c>
      <c r="AT2432">
        <v>23</v>
      </c>
      <c r="AU2432">
        <v>21</v>
      </c>
      <c r="AV2432">
        <v>46</v>
      </c>
      <c r="AW2432">
        <f t="shared" si="454"/>
        <v>8</v>
      </c>
      <c r="AX2432">
        <f t="shared" si="455"/>
        <v>54</v>
      </c>
      <c r="AY2432" t="s">
        <v>102</v>
      </c>
      <c r="AZ2432" s="1">
        <v>45965.833333333336</v>
      </c>
      <c r="BA2432" s="1">
        <v>45965</v>
      </c>
      <c r="BB2432">
        <v>11</v>
      </c>
      <c r="BC2432" t="s">
        <v>124</v>
      </c>
      <c r="BD2432">
        <v>2025</v>
      </c>
    </row>
    <row r="2433" spans="1:56" x14ac:dyDescent="0.25">
      <c r="A2433">
        <v>22500166</v>
      </c>
      <c r="B2433" t="s">
        <v>74</v>
      </c>
      <c r="C2433" t="s">
        <v>75</v>
      </c>
      <c r="D2433">
        <v>1610612753</v>
      </c>
      <c r="E2433" t="str">
        <f t="shared" si="444"/>
        <v>161061275322500166</v>
      </c>
      <c r="F2433" t="s">
        <v>83</v>
      </c>
      <c r="G2433" t="s">
        <v>84</v>
      </c>
      <c r="H2433">
        <v>1610612737</v>
      </c>
      <c r="I2433" s="4" t="str">
        <f t="shared" si="445"/>
        <v>161061273722500166</v>
      </c>
      <c r="J2433">
        <v>0</v>
      </c>
      <c r="K2433">
        <v>0</v>
      </c>
      <c r="L2433">
        <v>112</v>
      </c>
      <c r="M2433">
        <v>127</v>
      </c>
      <c r="N2433">
        <v>26</v>
      </c>
      <c r="O2433">
        <v>1</v>
      </c>
      <c r="P2433">
        <v>9</v>
      </c>
      <c r="Q2433" s="2">
        <f t="shared" si="446"/>
        <v>0.57424118129614443</v>
      </c>
      <c r="R2433" s="3">
        <f t="shared" si="447"/>
        <v>66.52</v>
      </c>
      <c r="S2433" s="3">
        <f t="shared" si="448"/>
        <v>66.48</v>
      </c>
      <c r="T2433" s="3">
        <f t="shared" si="449"/>
        <v>168.3704149128082</v>
      </c>
      <c r="U2433" s="3">
        <f t="shared" si="450"/>
        <v>191.03489771359807</v>
      </c>
      <c r="V2433" s="3">
        <f t="shared" si="451"/>
        <v>-22.66448280078987</v>
      </c>
      <c r="W2433" s="2">
        <f t="shared" si="452"/>
        <v>1.5294117647058822</v>
      </c>
      <c r="X2433">
        <v>83</v>
      </c>
      <c r="Y2433">
        <v>36</v>
      </c>
      <c r="Z2433" s="2">
        <v>0.434</v>
      </c>
      <c r="AA2433">
        <v>34</v>
      </c>
      <c r="AB2433">
        <v>11</v>
      </c>
      <c r="AC2433">
        <f t="shared" si="453"/>
        <v>33</v>
      </c>
      <c r="AD2433" s="2">
        <v>0.32400000000000001</v>
      </c>
      <c r="AE2433">
        <v>33</v>
      </c>
      <c r="AF2433">
        <v>29</v>
      </c>
      <c r="AG2433" s="2">
        <v>0.879</v>
      </c>
      <c r="AH2433">
        <v>27</v>
      </c>
      <c r="AI2433">
        <v>14</v>
      </c>
      <c r="AJ2433">
        <v>41</v>
      </c>
      <c r="AK2433">
        <v>30</v>
      </c>
      <c r="AL2433">
        <v>17</v>
      </c>
      <c r="AM2433">
        <v>-15</v>
      </c>
      <c r="AN2433">
        <v>240</v>
      </c>
      <c r="AO2433">
        <v>23</v>
      </c>
      <c r="AP2433">
        <v>24</v>
      </c>
      <c r="AQ2433">
        <v>30</v>
      </c>
      <c r="AR2433">
        <v>35</v>
      </c>
      <c r="AS2433">
        <v>2</v>
      </c>
      <c r="AT2433">
        <v>16</v>
      </c>
      <c r="AU2433">
        <v>24</v>
      </c>
      <c r="AV2433">
        <v>46</v>
      </c>
      <c r="AW2433">
        <f t="shared" si="454"/>
        <v>4</v>
      </c>
      <c r="AX2433">
        <f t="shared" si="455"/>
        <v>50</v>
      </c>
      <c r="AY2433" t="s">
        <v>102</v>
      </c>
      <c r="AZ2433" s="1">
        <v>45965.833333333336</v>
      </c>
      <c r="BA2433" s="1">
        <v>45965</v>
      </c>
      <c r="BB2433">
        <v>11</v>
      </c>
      <c r="BC2433" t="s">
        <v>124</v>
      </c>
      <c r="BD2433">
        <v>2025</v>
      </c>
    </row>
    <row r="2434" spans="1:56" x14ac:dyDescent="0.25">
      <c r="A2434">
        <v>22500167</v>
      </c>
      <c r="B2434" t="s">
        <v>70</v>
      </c>
      <c r="C2434" t="s">
        <v>71</v>
      </c>
      <c r="D2434">
        <v>1610612755</v>
      </c>
      <c r="E2434" t="str">
        <f t="shared" ref="E2434:E2497" si="456">D2434:D5077&amp;A2434:A5077</f>
        <v>161061275522500167</v>
      </c>
      <c r="F2434" t="s">
        <v>100</v>
      </c>
      <c r="G2434" t="s">
        <v>101</v>
      </c>
      <c r="H2434">
        <v>1610612741</v>
      </c>
      <c r="I2434" s="4" t="str">
        <f t="shared" ref="I2434:I2497" si="457">H2434:H5077&amp;A2434:A5077</f>
        <v>161061274122500167</v>
      </c>
      <c r="J2434">
        <v>0</v>
      </c>
      <c r="K2434">
        <v>0</v>
      </c>
      <c r="L2434">
        <v>111</v>
      </c>
      <c r="M2434">
        <v>113</v>
      </c>
      <c r="N2434">
        <v>22</v>
      </c>
      <c r="O2434">
        <v>11</v>
      </c>
      <c r="P2434">
        <v>12</v>
      </c>
      <c r="Q2434" s="2">
        <f t="shared" ref="Q2434:Q2497" si="458">IF((2*(X2434 + 0.44 * AE2434))=0,0,L2434 / (2*(X2434 + 0.44 * AE2434)))</f>
        <v>0.53079571537872994</v>
      </c>
      <c r="R2434" s="3">
        <f t="shared" ref="R2434:R2497" si="459">X2434 + 0.44 * AE2434 - AI2434 - AL2434</f>
        <v>76.56</v>
      </c>
      <c r="S2434" s="3">
        <f t="shared" ref="S2434:S2497" si="460">INDEX(X:X,MATCH(I2434,E:E,0))
+0.44*INDEX(AE:AE,MATCH(I2434,E:E,0))
-INDEX(AI:AI,MATCH(I2434,E:E,0))
-INDEX(AL:AL,MATCH(I2434,E:E,0))</f>
        <v>67.8</v>
      </c>
      <c r="T2434" s="3">
        <f t="shared" ref="T2434:T2497" si="461">(L2434/R2434)*100</f>
        <v>144.98432601880879</v>
      </c>
      <c r="U2434" s="3">
        <f t="shared" ref="U2434:U2497" si="462">(M2434/S2434)*100</f>
        <v>166.66666666666669</v>
      </c>
      <c r="V2434" s="3">
        <f t="shared" ref="V2434:V2497" si="463">T2434-U2434</f>
        <v>-21.682340647857899</v>
      </c>
      <c r="W2434" s="2">
        <f t="shared" ref="W2434:W2497" si="464">N2434/IF(AL2434=0,1,AL2434)</f>
        <v>1.375</v>
      </c>
      <c r="X2434">
        <v>94</v>
      </c>
      <c r="Y2434">
        <v>40</v>
      </c>
      <c r="Z2434" s="2">
        <v>0.42599999999999999</v>
      </c>
      <c r="AA2434">
        <v>30</v>
      </c>
      <c r="AB2434">
        <v>11</v>
      </c>
      <c r="AC2434">
        <f t="shared" ref="AC2434:AC2497" si="465">AB2434*3</f>
        <v>33</v>
      </c>
      <c r="AD2434" s="2">
        <v>0.36699999999999999</v>
      </c>
      <c r="AE2434">
        <v>24</v>
      </c>
      <c r="AF2434">
        <v>20</v>
      </c>
      <c r="AG2434" s="2">
        <v>0.83299999999999996</v>
      </c>
      <c r="AH2434">
        <v>28</v>
      </c>
      <c r="AI2434">
        <v>12</v>
      </c>
      <c r="AJ2434">
        <v>40</v>
      </c>
      <c r="AK2434">
        <v>21</v>
      </c>
      <c r="AL2434">
        <v>16</v>
      </c>
      <c r="AM2434">
        <v>-2</v>
      </c>
      <c r="AN2434">
        <v>240</v>
      </c>
      <c r="AO2434">
        <v>45</v>
      </c>
      <c r="AP2434">
        <v>30</v>
      </c>
      <c r="AQ2434">
        <v>20</v>
      </c>
      <c r="AR2434">
        <v>16</v>
      </c>
      <c r="AS2434">
        <v>24</v>
      </c>
      <c r="AT2434">
        <v>18</v>
      </c>
      <c r="AU2434">
        <v>14</v>
      </c>
      <c r="AV2434">
        <v>46</v>
      </c>
      <c r="AW2434">
        <f t="shared" ref="AW2434:AW2497" si="466">L2434-(AV2434+AC2434+AF2434)</f>
        <v>12</v>
      </c>
      <c r="AX2434">
        <f t="shared" ref="AX2434:AX2497" si="467">AV2434+AW2434</f>
        <v>58</v>
      </c>
      <c r="AY2434" t="s">
        <v>102</v>
      </c>
      <c r="AZ2434" s="1">
        <v>45965.833333333336</v>
      </c>
      <c r="BA2434" s="1">
        <v>45965</v>
      </c>
      <c r="BB2434">
        <v>11</v>
      </c>
      <c r="BC2434" t="s">
        <v>124</v>
      </c>
      <c r="BD2434">
        <v>2025</v>
      </c>
    </row>
    <row r="2435" spans="1:56" x14ac:dyDescent="0.25">
      <c r="A2435">
        <v>22500167</v>
      </c>
      <c r="B2435" t="s">
        <v>100</v>
      </c>
      <c r="C2435" t="s">
        <v>101</v>
      </c>
      <c r="D2435">
        <v>1610612741</v>
      </c>
      <c r="E2435" t="str">
        <f t="shared" si="456"/>
        <v>161061274122500167</v>
      </c>
      <c r="F2435" t="s">
        <v>70</v>
      </c>
      <c r="G2435" t="s">
        <v>71</v>
      </c>
      <c r="H2435">
        <v>1610612755</v>
      </c>
      <c r="I2435" s="4" t="str">
        <f t="shared" si="457"/>
        <v>161061275522500167</v>
      </c>
      <c r="J2435">
        <v>1</v>
      </c>
      <c r="K2435">
        <v>1</v>
      </c>
      <c r="L2435">
        <v>113</v>
      </c>
      <c r="M2435">
        <v>111</v>
      </c>
      <c r="N2435">
        <v>26</v>
      </c>
      <c r="O2435">
        <v>9</v>
      </c>
      <c r="P2435">
        <v>11</v>
      </c>
      <c r="Q2435" s="2">
        <f t="shared" si="458"/>
        <v>0.57770961145194277</v>
      </c>
      <c r="R2435" s="3">
        <f t="shared" si="459"/>
        <v>67.8</v>
      </c>
      <c r="S2435" s="3">
        <f t="shared" si="460"/>
        <v>76.56</v>
      </c>
      <c r="T2435" s="3">
        <f t="shared" si="461"/>
        <v>166.66666666666669</v>
      </c>
      <c r="U2435" s="3">
        <f t="shared" si="462"/>
        <v>144.98432601880879</v>
      </c>
      <c r="V2435" s="3">
        <f t="shared" si="463"/>
        <v>21.682340647857899</v>
      </c>
      <c r="W2435" s="2">
        <f t="shared" si="464"/>
        <v>1.4444444444444444</v>
      </c>
      <c r="X2435">
        <v>89</v>
      </c>
      <c r="Y2435">
        <v>42</v>
      </c>
      <c r="Z2435" s="2">
        <v>0.47199999999999998</v>
      </c>
      <c r="AA2435">
        <v>34</v>
      </c>
      <c r="AB2435">
        <v>13</v>
      </c>
      <c r="AC2435">
        <f t="shared" si="465"/>
        <v>39</v>
      </c>
      <c r="AD2435" s="2">
        <v>0.38200000000000001</v>
      </c>
      <c r="AE2435">
        <v>20</v>
      </c>
      <c r="AF2435">
        <v>16</v>
      </c>
      <c r="AG2435" s="2">
        <v>0.8</v>
      </c>
      <c r="AH2435">
        <v>36</v>
      </c>
      <c r="AI2435">
        <v>12</v>
      </c>
      <c r="AJ2435">
        <v>48</v>
      </c>
      <c r="AK2435">
        <v>19</v>
      </c>
      <c r="AL2435">
        <v>18</v>
      </c>
      <c r="AM2435">
        <v>2</v>
      </c>
      <c r="AN2435">
        <v>240</v>
      </c>
      <c r="AO2435">
        <v>27</v>
      </c>
      <c r="AP2435">
        <v>29</v>
      </c>
      <c r="AQ2435">
        <v>28</v>
      </c>
      <c r="AR2435">
        <v>29</v>
      </c>
      <c r="AS2435">
        <v>2</v>
      </c>
      <c r="AT2435">
        <v>31</v>
      </c>
      <c r="AU2435">
        <v>23</v>
      </c>
      <c r="AV2435">
        <v>58</v>
      </c>
      <c r="AW2435">
        <f t="shared" si="466"/>
        <v>0</v>
      </c>
      <c r="AX2435">
        <f t="shared" si="467"/>
        <v>58</v>
      </c>
      <c r="AY2435" t="s">
        <v>102</v>
      </c>
      <c r="AZ2435" s="1">
        <v>45965.833333333336</v>
      </c>
      <c r="BA2435" s="1">
        <v>45965</v>
      </c>
      <c r="BB2435">
        <v>11</v>
      </c>
      <c r="BC2435" t="s">
        <v>124</v>
      </c>
      <c r="BD2435">
        <v>2025</v>
      </c>
    </row>
    <row r="2436" spans="1:56" x14ac:dyDescent="0.25">
      <c r="A2436">
        <v>22500168</v>
      </c>
      <c r="B2436" t="s">
        <v>92</v>
      </c>
      <c r="C2436" t="s">
        <v>93</v>
      </c>
      <c r="D2436">
        <v>1610612766</v>
      </c>
      <c r="E2436" t="str">
        <f t="shared" si="456"/>
        <v>161061276622500168</v>
      </c>
      <c r="F2436" t="s">
        <v>105</v>
      </c>
      <c r="G2436" t="s">
        <v>106</v>
      </c>
      <c r="H2436">
        <v>1610612740</v>
      </c>
      <c r="I2436" s="4" t="str">
        <f t="shared" si="457"/>
        <v>161061274022500168</v>
      </c>
      <c r="J2436">
        <v>0</v>
      </c>
      <c r="K2436">
        <v>0</v>
      </c>
      <c r="L2436">
        <v>112</v>
      </c>
      <c r="M2436">
        <v>116</v>
      </c>
      <c r="N2436">
        <v>20</v>
      </c>
      <c r="O2436">
        <v>6</v>
      </c>
      <c r="P2436">
        <v>8</v>
      </c>
      <c r="Q2436" s="2">
        <f t="shared" si="458"/>
        <v>0.59372349448685335</v>
      </c>
      <c r="R2436" s="3">
        <f t="shared" si="459"/>
        <v>60.319999999999993</v>
      </c>
      <c r="S2436" s="3">
        <f t="shared" si="460"/>
        <v>73.36</v>
      </c>
      <c r="T2436" s="3">
        <f t="shared" si="461"/>
        <v>185.67639257294434</v>
      </c>
      <c r="U2436" s="3">
        <f t="shared" si="462"/>
        <v>158.12431842966194</v>
      </c>
      <c r="V2436" s="3">
        <f t="shared" si="463"/>
        <v>27.552074143282397</v>
      </c>
      <c r="W2436" s="2">
        <f t="shared" si="464"/>
        <v>1.0526315789473684</v>
      </c>
      <c r="X2436">
        <v>82</v>
      </c>
      <c r="Y2436">
        <v>39</v>
      </c>
      <c r="Z2436" s="2">
        <v>0.47599999999999998</v>
      </c>
      <c r="AA2436">
        <v>38</v>
      </c>
      <c r="AB2436">
        <v>13</v>
      </c>
      <c r="AC2436">
        <f t="shared" si="465"/>
        <v>39</v>
      </c>
      <c r="AD2436" s="2">
        <v>0.34200000000000003</v>
      </c>
      <c r="AE2436">
        <v>28</v>
      </c>
      <c r="AF2436">
        <v>21</v>
      </c>
      <c r="AG2436" s="2">
        <v>0.75</v>
      </c>
      <c r="AH2436">
        <v>34</v>
      </c>
      <c r="AI2436">
        <v>15</v>
      </c>
      <c r="AJ2436">
        <v>49</v>
      </c>
      <c r="AK2436">
        <v>23</v>
      </c>
      <c r="AL2436">
        <v>19</v>
      </c>
      <c r="AM2436">
        <v>-4</v>
      </c>
      <c r="AN2436">
        <v>240</v>
      </c>
      <c r="AO2436">
        <v>30</v>
      </c>
      <c r="AP2436">
        <v>29</v>
      </c>
      <c r="AQ2436">
        <v>34</v>
      </c>
      <c r="AR2436">
        <v>19</v>
      </c>
      <c r="AS2436">
        <v>9</v>
      </c>
      <c r="AT2436">
        <v>11</v>
      </c>
      <c r="AU2436">
        <v>11</v>
      </c>
      <c r="AV2436">
        <v>48</v>
      </c>
      <c r="AW2436">
        <f t="shared" si="466"/>
        <v>4</v>
      </c>
      <c r="AX2436">
        <f t="shared" si="467"/>
        <v>52</v>
      </c>
      <c r="AY2436" t="s">
        <v>102</v>
      </c>
      <c r="AZ2436" s="1">
        <v>45965.833333333336</v>
      </c>
      <c r="BA2436" s="1">
        <v>45965</v>
      </c>
      <c r="BB2436">
        <v>11</v>
      </c>
      <c r="BC2436" t="s">
        <v>124</v>
      </c>
      <c r="BD2436">
        <v>2025</v>
      </c>
    </row>
    <row r="2437" spans="1:56" x14ac:dyDescent="0.25">
      <c r="A2437">
        <v>22500168</v>
      </c>
      <c r="B2437" t="s">
        <v>105</v>
      </c>
      <c r="C2437" t="s">
        <v>106</v>
      </c>
      <c r="D2437">
        <v>1610612740</v>
      </c>
      <c r="E2437" t="str">
        <f t="shared" si="456"/>
        <v>161061274022500168</v>
      </c>
      <c r="F2437" t="s">
        <v>92</v>
      </c>
      <c r="G2437" t="s">
        <v>93</v>
      </c>
      <c r="H2437">
        <v>1610612766</v>
      </c>
      <c r="I2437" s="4" t="str">
        <f t="shared" si="457"/>
        <v>161061276622500168</v>
      </c>
      <c r="J2437">
        <v>1</v>
      </c>
      <c r="K2437">
        <v>1</v>
      </c>
      <c r="L2437">
        <v>116</v>
      </c>
      <c r="M2437">
        <v>112</v>
      </c>
      <c r="N2437">
        <v>27</v>
      </c>
      <c r="O2437">
        <v>3</v>
      </c>
      <c r="P2437">
        <v>9</v>
      </c>
      <c r="Q2437" s="2">
        <f t="shared" si="458"/>
        <v>0.58967059780398534</v>
      </c>
      <c r="R2437" s="3">
        <f t="shared" si="459"/>
        <v>73.36</v>
      </c>
      <c r="S2437" s="3">
        <f t="shared" si="460"/>
        <v>60.319999999999993</v>
      </c>
      <c r="T2437" s="3">
        <f t="shared" si="461"/>
        <v>158.12431842966194</v>
      </c>
      <c r="U2437" s="3">
        <f t="shared" si="462"/>
        <v>185.67639257294434</v>
      </c>
      <c r="V2437" s="3">
        <f t="shared" si="463"/>
        <v>-27.552074143282397</v>
      </c>
      <c r="W2437" s="2">
        <f t="shared" si="464"/>
        <v>2.25</v>
      </c>
      <c r="X2437">
        <v>90</v>
      </c>
      <c r="Y2437">
        <v>43</v>
      </c>
      <c r="Z2437" s="2">
        <v>0.47799999999999998</v>
      </c>
      <c r="AA2437">
        <v>38</v>
      </c>
      <c r="AB2437">
        <v>17</v>
      </c>
      <c r="AC2437">
        <f t="shared" si="465"/>
        <v>51</v>
      </c>
      <c r="AD2437" s="2">
        <v>0.44700000000000001</v>
      </c>
      <c r="AE2437">
        <v>19</v>
      </c>
      <c r="AF2437">
        <v>13</v>
      </c>
      <c r="AG2437" s="2">
        <v>0.68400000000000005</v>
      </c>
      <c r="AH2437">
        <v>26</v>
      </c>
      <c r="AI2437">
        <v>13</v>
      </c>
      <c r="AJ2437">
        <v>39</v>
      </c>
      <c r="AK2437">
        <v>20</v>
      </c>
      <c r="AL2437">
        <v>12</v>
      </c>
      <c r="AM2437">
        <v>4</v>
      </c>
      <c r="AN2437">
        <v>240</v>
      </c>
      <c r="AO2437">
        <v>33</v>
      </c>
      <c r="AP2437">
        <v>28</v>
      </c>
      <c r="AQ2437">
        <v>26</v>
      </c>
      <c r="AR2437">
        <v>29</v>
      </c>
      <c r="AS2437">
        <v>12</v>
      </c>
      <c r="AT2437">
        <v>25</v>
      </c>
      <c r="AU2437">
        <v>22</v>
      </c>
      <c r="AV2437">
        <v>46</v>
      </c>
      <c r="AW2437">
        <f t="shared" si="466"/>
        <v>6</v>
      </c>
      <c r="AX2437">
        <f t="shared" si="467"/>
        <v>52</v>
      </c>
      <c r="AY2437" t="s">
        <v>102</v>
      </c>
      <c r="AZ2437" s="1">
        <v>45965.833333333336</v>
      </c>
      <c r="BA2437" s="1">
        <v>45965</v>
      </c>
      <c r="BB2437">
        <v>11</v>
      </c>
      <c r="BC2437" t="s">
        <v>124</v>
      </c>
      <c r="BD2437">
        <v>2025</v>
      </c>
    </row>
    <row r="2438" spans="1:56" x14ac:dyDescent="0.25">
      <c r="A2438">
        <v>22500165</v>
      </c>
      <c r="B2438" t="s">
        <v>72</v>
      </c>
      <c r="C2438" t="s">
        <v>73</v>
      </c>
      <c r="D2438">
        <v>1610612761</v>
      </c>
      <c r="E2438" t="str">
        <f t="shared" si="456"/>
        <v>161061276122500165</v>
      </c>
      <c r="F2438" t="s">
        <v>115</v>
      </c>
      <c r="G2438" t="s">
        <v>116</v>
      </c>
      <c r="H2438">
        <v>1610612749</v>
      </c>
      <c r="I2438" s="4" t="str">
        <f t="shared" si="457"/>
        <v>161061274922500165</v>
      </c>
      <c r="J2438">
        <v>1</v>
      </c>
      <c r="K2438">
        <v>1</v>
      </c>
      <c r="L2438">
        <v>128</v>
      </c>
      <c r="M2438">
        <v>100</v>
      </c>
      <c r="N2438">
        <v>33</v>
      </c>
      <c r="O2438">
        <v>6</v>
      </c>
      <c r="P2438">
        <v>8</v>
      </c>
      <c r="Q2438" s="2">
        <f t="shared" si="458"/>
        <v>0.6168080185042405</v>
      </c>
      <c r="R2438" s="3">
        <f t="shared" si="459"/>
        <v>84.76</v>
      </c>
      <c r="S2438" s="3">
        <f t="shared" si="460"/>
        <v>74.239999999999995</v>
      </c>
      <c r="T2438" s="3">
        <f t="shared" si="461"/>
        <v>151.01462954223689</v>
      </c>
      <c r="U2438" s="3">
        <f t="shared" si="462"/>
        <v>134.69827586206898</v>
      </c>
      <c r="V2438" s="3">
        <f t="shared" si="463"/>
        <v>16.316353680167907</v>
      </c>
      <c r="W2438" s="2">
        <f t="shared" si="464"/>
        <v>3.6666666666666665</v>
      </c>
      <c r="X2438">
        <v>91</v>
      </c>
      <c r="Y2438">
        <v>44</v>
      </c>
      <c r="Z2438" s="2">
        <v>0.48399999999999999</v>
      </c>
      <c r="AA2438">
        <v>38</v>
      </c>
      <c r="AB2438">
        <v>17</v>
      </c>
      <c r="AC2438">
        <f t="shared" si="465"/>
        <v>51</v>
      </c>
      <c r="AD2438" s="2">
        <v>0.44700000000000001</v>
      </c>
      <c r="AE2438">
        <v>29</v>
      </c>
      <c r="AF2438">
        <v>23</v>
      </c>
      <c r="AG2438" s="2">
        <v>0.79300000000000004</v>
      </c>
      <c r="AH2438">
        <v>40</v>
      </c>
      <c r="AI2438">
        <v>10</v>
      </c>
      <c r="AJ2438">
        <v>50</v>
      </c>
      <c r="AK2438">
        <v>23</v>
      </c>
      <c r="AL2438">
        <v>9</v>
      </c>
      <c r="AM2438">
        <v>28</v>
      </c>
      <c r="AN2438">
        <v>240</v>
      </c>
      <c r="AO2438">
        <v>39</v>
      </c>
      <c r="AP2438">
        <v>34</v>
      </c>
      <c r="AQ2438">
        <v>32</v>
      </c>
      <c r="AR2438">
        <v>23</v>
      </c>
      <c r="AS2438">
        <v>32</v>
      </c>
      <c r="AT2438">
        <v>27</v>
      </c>
      <c r="AU2438">
        <v>21</v>
      </c>
      <c r="AV2438">
        <v>42</v>
      </c>
      <c r="AW2438">
        <f t="shared" si="466"/>
        <v>12</v>
      </c>
      <c r="AX2438">
        <f t="shared" si="467"/>
        <v>54</v>
      </c>
      <c r="AY2438" t="s">
        <v>102</v>
      </c>
      <c r="AZ2438" s="1">
        <v>45965.8125</v>
      </c>
      <c r="BA2438" s="1">
        <v>45965</v>
      </c>
      <c r="BB2438">
        <v>11</v>
      </c>
      <c r="BC2438" t="s">
        <v>124</v>
      </c>
      <c r="BD2438">
        <v>2025</v>
      </c>
    </row>
    <row r="2439" spans="1:56" x14ac:dyDescent="0.25">
      <c r="A2439">
        <v>22500165</v>
      </c>
      <c r="B2439" t="s">
        <v>115</v>
      </c>
      <c r="C2439" t="s">
        <v>116</v>
      </c>
      <c r="D2439">
        <v>1610612749</v>
      </c>
      <c r="E2439" t="str">
        <f t="shared" si="456"/>
        <v>161061274922500165</v>
      </c>
      <c r="F2439" t="s">
        <v>72</v>
      </c>
      <c r="G2439" t="s">
        <v>73</v>
      </c>
      <c r="H2439">
        <v>1610612761</v>
      </c>
      <c r="I2439" s="4" t="str">
        <f t="shared" si="457"/>
        <v>161061276122500165</v>
      </c>
      <c r="J2439">
        <v>0</v>
      </c>
      <c r="K2439">
        <v>0</v>
      </c>
      <c r="L2439">
        <v>100</v>
      </c>
      <c r="M2439">
        <v>128</v>
      </c>
      <c r="N2439">
        <v>26</v>
      </c>
      <c r="O2439">
        <v>4</v>
      </c>
      <c r="P2439">
        <v>5</v>
      </c>
      <c r="Q2439" s="2">
        <f t="shared" si="458"/>
        <v>0.5249895002099958</v>
      </c>
      <c r="R2439" s="3">
        <f t="shared" si="459"/>
        <v>74.239999999999995</v>
      </c>
      <c r="S2439" s="3">
        <f t="shared" si="460"/>
        <v>84.76</v>
      </c>
      <c r="T2439" s="3">
        <f t="shared" si="461"/>
        <v>134.69827586206898</v>
      </c>
      <c r="U2439" s="3">
        <f t="shared" si="462"/>
        <v>151.01462954223689</v>
      </c>
      <c r="V2439" s="3">
        <f t="shared" si="463"/>
        <v>-16.316353680167907</v>
      </c>
      <c r="W2439" s="2">
        <f t="shared" si="464"/>
        <v>2.1666666666666665</v>
      </c>
      <c r="X2439">
        <v>86</v>
      </c>
      <c r="Y2439">
        <v>37</v>
      </c>
      <c r="Z2439" s="2">
        <v>0.43</v>
      </c>
      <c r="AA2439">
        <v>38</v>
      </c>
      <c r="AB2439">
        <v>11</v>
      </c>
      <c r="AC2439">
        <f t="shared" si="465"/>
        <v>33</v>
      </c>
      <c r="AD2439" s="2">
        <v>0.28899999999999998</v>
      </c>
      <c r="AE2439">
        <v>21</v>
      </c>
      <c r="AF2439">
        <v>15</v>
      </c>
      <c r="AG2439" s="2">
        <v>0.71399999999999997</v>
      </c>
      <c r="AH2439">
        <v>32</v>
      </c>
      <c r="AI2439">
        <v>9</v>
      </c>
      <c r="AJ2439">
        <v>41</v>
      </c>
      <c r="AK2439">
        <v>26</v>
      </c>
      <c r="AL2439">
        <v>12</v>
      </c>
      <c r="AM2439">
        <v>-28</v>
      </c>
      <c r="AN2439">
        <v>240</v>
      </c>
      <c r="AO2439">
        <v>29</v>
      </c>
      <c r="AP2439">
        <v>25</v>
      </c>
      <c r="AQ2439">
        <v>26</v>
      </c>
      <c r="AR2439">
        <v>20</v>
      </c>
      <c r="AS2439">
        <v>3</v>
      </c>
      <c r="AT2439">
        <v>11</v>
      </c>
      <c r="AU2439">
        <v>8</v>
      </c>
      <c r="AV2439">
        <v>46</v>
      </c>
      <c r="AW2439">
        <f t="shared" si="466"/>
        <v>6</v>
      </c>
      <c r="AX2439">
        <f t="shared" si="467"/>
        <v>52</v>
      </c>
      <c r="AY2439" t="s">
        <v>102</v>
      </c>
      <c r="AZ2439" s="1">
        <v>45965.8125</v>
      </c>
      <c r="BA2439" s="1">
        <v>45965</v>
      </c>
      <c r="BB2439">
        <v>11</v>
      </c>
      <c r="BC2439" t="s">
        <v>124</v>
      </c>
      <c r="BD2439">
        <v>2025</v>
      </c>
    </row>
    <row r="2440" spans="1:56" x14ac:dyDescent="0.25">
      <c r="A2440">
        <v>22500164</v>
      </c>
      <c r="B2440" t="s">
        <v>96</v>
      </c>
      <c r="C2440" t="s">
        <v>97</v>
      </c>
      <c r="D2440">
        <v>1610612748</v>
      </c>
      <c r="E2440" t="str">
        <f t="shared" si="456"/>
        <v>161061274822500164</v>
      </c>
      <c r="F2440" t="s">
        <v>94</v>
      </c>
      <c r="G2440" t="s">
        <v>95</v>
      </c>
      <c r="H2440">
        <v>1610612746</v>
      </c>
      <c r="I2440" s="4" t="str">
        <f t="shared" si="457"/>
        <v>161061274622500164</v>
      </c>
      <c r="J2440">
        <v>0</v>
      </c>
      <c r="K2440">
        <v>1</v>
      </c>
      <c r="L2440">
        <v>120</v>
      </c>
      <c r="M2440">
        <v>119</v>
      </c>
      <c r="N2440">
        <v>33</v>
      </c>
      <c r="O2440">
        <v>3</v>
      </c>
      <c r="P2440">
        <v>12</v>
      </c>
      <c r="Q2440" s="2">
        <f t="shared" si="458"/>
        <v>0.64129970072680631</v>
      </c>
      <c r="R2440" s="3">
        <f t="shared" si="459"/>
        <v>71.56</v>
      </c>
      <c r="S2440" s="3">
        <f t="shared" si="460"/>
        <v>65.36</v>
      </c>
      <c r="T2440" s="3">
        <f t="shared" si="461"/>
        <v>167.69144773616546</v>
      </c>
      <c r="U2440" s="3">
        <f t="shared" si="462"/>
        <v>182.0685434516524</v>
      </c>
      <c r="V2440" s="3">
        <f t="shared" si="463"/>
        <v>-14.377095715486945</v>
      </c>
      <c r="W2440" s="2">
        <f t="shared" si="464"/>
        <v>2.0625</v>
      </c>
      <c r="X2440">
        <v>83</v>
      </c>
      <c r="Y2440">
        <v>45</v>
      </c>
      <c r="Z2440" s="2">
        <v>0.54200000000000004</v>
      </c>
      <c r="AA2440">
        <v>25</v>
      </c>
      <c r="AB2440">
        <v>12</v>
      </c>
      <c r="AC2440">
        <f t="shared" si="465"/>
        <v>36</v>
      </c>
      <c r="AD2440" s="2">
        <v>0.48</v>
      </c>
      <c r="AE2440">
        <v>24</v>
      </c>
      <c r="AF2440">
        <v>18</v>
      </c>
      <c r="AG2440" s="2">
        <v>0.75</v>
      </c>
      <c r="AH2440">
        <v>31</v>
      </c>
      <c r="AI2440">
        <v>6</v>
      </c>
      <c r="AJ2440">
        <v>37</v>
      </c>
      <c r="AK2440">
        <v>15</v>
      </c>
      <c r="AL2440">
        <v>16</v>
      </c>
      <c r="AM2440">
        <v>1</v>
      </c>
      <c r="AN2440">
        <v>240</v>
      </c>
      <c r="AO2440">
        <v>32</v>
      </c>
      <c r="AP2440">
        <v>34</v>
      </c>
      <c r="AQ2440">
        <v>37</v>
      </c>
      <c r="AR2440">
        <v>17</v>
      </c>
      <c r="AS2440">
        <v>13</v>
      </c>
      <c r="AT2440">
        <v>11</v>
      </c>
      <c r="AU2440">
        <v>37</v>
      </c>
      <c r="AV2440">
        <v>58</v>
      </c>
      <c r="AW2440">
        <f t="shared" si="466"/>
        <v>8</v>
      </c>
      <c r="AX2440">
        <f t="shared" si="467"/>
        <v>66</v>
      </c>
      <c r="AY2440" t="s">
        <v>102</v>
      </c>
      <c r="AZ2440" s="1">
        <v>45964.9375</v>
      </c>
      <c r="BA2440" s="1">
        <v>45964</v>
      </c>
      <c r="BB2440">
        <v>11</v>
      </c>
      <c r="BC2440" t="s">
        <v>124</v>
      </c>
      <c r="BD2440">
        <v>2025</v>
      </c>
    </row>
    <row r="2441" spans="1:56" x14ac:dyDescent="0.25">
      <c r="A2441">
        <v>22500164</v>
      </c>
      <c r="B2441" t="s">
        <v>94</v>
      </c>
      <c r="C2441" t="s">
        <v>95</v>
      </c>
      <c r="D2441">
        <v>1610612746</v>
      </c>
      <c r="E2441" t="str">
        <f t="shared" si="456"/>
        <v>161061274622500164</v>
      </c>
      <c r="F2441" t="s">
        <v>96</v>
      </c>
      <c r="G2441" t="s">
        <v>97</v>
      </c>
      <c r="H2441">
        <v>1610612748</v>
      </c>
      <c r="I2441" s="4" t="str">
        <f t="shared" si="457"/>
        <v>161061274822500164</v>
      </c>
      <c r="J2441">
        <v>1</v>
      </c>
      <c r="K2441">
        <v>0</v>
      </c>
      <c r="L2441">
        <v>119</v>
      </c>
      <c r="M2441">
        <v>120</v>
      </c>
      <c r="N2441">
        <v>25</v>
      </c>
      <c r="O2441">
        <v>4</v>
      </c>
      <c r="P2441">
        <v>13</v>
      </c>
      <c r="Q2441" s="2">
        <f t="shared" si="458"/>
        <v>0.6174761311747613</v>
      </c>
      <c r="R2441" s="3">
        <f t="shared" si="459"/>
        <v>65.36</v>
      </c>
      <c r="S2441" s="3">
        <f t="shared" si="460"/>
        <v>71.56</v>
      </c>
      <c r="T2441" s="3">
        <f t="shared" si="461"/>
        <v>182.0685434516524</v>
      </c>
      <c r="U2441" s="3">
        <f t="shared" si="462"/>
        <v>167.69144773616546</v>
      </c>
      <c r="V2441" s="3">
        <f t="shared" si="463"/>
        <v>14.377095715486945</v>
      </c>
      <c r="W2441" s="2">
        <f t="shared" si="464"/>
        <v>1.25</v>
      </c>
      <c r="X2441">
        <v>88</v>
      </c>
      <c r="Y2441">
        <v>44</v>
      </c>
      <c r="Z2441" s="2">
        <v>0.5</v>
      </c>
      <c r="AA2441">
        <v>41</v>
      </c>
      <c r="AB2441">
        <v>17</v>
      </c>
      <c r="AC2441">
        <f t="shared" si="465"/>
        <v>51</v>
      </c>
      <c r="AD2441" s="2">
        <v>0.41499999999999998</v>
      </c>
      <c r="AE2441">
        <v>19</v>
      </c>
      <c r="AF2441">
        <v>14</v>
      </c>
      <c r="AG2441" s="2">
        <v>0.73699999999999999</v>
      </c>
      <c r="AH2441">
        <v>33</v>
      </c>
      <c r="AI2441">
        <v>11</v>
      </c>
      <c r="AJ2441">
        <v>44</v>
      </c>
      <c r="AK2441">
        <v>24</v>
      </c>
      <c r="AL2441">
        <v>20</v>
      </c>
      <c r="AM2441">
        <v>-1</v>
      </c>
      <c r="AN2441">
        <v>240</v>
      </c>
      <c r="AO2441">
        <v>30</v>
      </c>
      <c r="AP2441">
        <v>41</v>
      </c>
      <c r="AQ2441">
        <v>24</v>
      </c>
      <c r="AR2441">
        <v>24</v>
      </c>
      <c r="AS2441">
        <v>11</v>
      </c>
      <c r="AT2441">
        <v>14</v>
      </c>
      <c r="AU2441">
        <v>25</v>
      </c>
      <c r="AV2441">
        <v>48</v>
      </c>
      <c r="AW2441">
        <f t="shared" si="466"/>
        <v>6</v>
      </c>
      <c r="AX2441">
        <f t="shared" si="467"/>
        <v>54</v>
      </c>
      <c r="AY2441" t="s">
        <v>102</v>
      </c>
      <c r="AZ2441" s="1">
        <v>45964.9375</v>
      </c>
      <c r="BA2441" s="1">
        <v>45964</v>
      </c>
      <c r="BB2441">
        <v>11</v>
      </c>
      <c r="BC2441" t="s">
        <v>124</v>
      </c>
      <c r="BD2441">
        <v>2025</v>
      </c>
    </row>
    <row r="2442" spans="1:56" x14ac:dyDescent="0.25">
      <c r="A2442">
        <v>22500163</v>
      </c>
      <c r="B2442" t="s">
        <v>68</v>
      </c>
      <c r="C2442" t="s">
        <v>69</v>
      </c>
      <c r="D2442">
        <v>1610612747</v>
      </c>
      <c r="E2442" t="str">
        <f t="shared" si="456"/>
        <v>161061274722500163</v>
      </c>
      <c r="F2442" t="s">
        <v>85</v>
      </c>
      <c r="G2442" t="s">
        <v>86</v>
      </c>
      <c r="H2442">
        <v>1610612757</v>
      </c>
      <c r="I2442" s="4" t="str">
        <f t="shared" si="457"/>
        <v>161061275722500163</v>
      </c>
      <c r="J2442">
        <v>0</v>
      </c>
      <c r="K2442">
        <v>1</v>
      </c>
      <c r="L2442">
        <v>123</v>
      </c>
      <c r="M2442">
        <v>115</v>
      </c>
      <c r="N2442">
        <v>29</v>
      </c>
      <c r="O2442">
        <v>5</v>
      </c>
      <c r="P2442">
        <v>11</v>
      </c>
      <c r="Q2442" s="2">
        <f t="shared" si="458"/>
        <v>0.66818774445893081</v>
      </c>
      <c r="R2442" s="3">
        <f t="shared" si="459"/>
        <v>67.040000000000006</v>
      </c>
      <c r="S2442" s="3">
        <f t="shared" si="460"/>
        <v>65.2</v>
      </c>
      <c r="T2442" s="3">
        <f t="shared" si="461"/>
        <v>183.47255369928399</v>
      </c>
      <c r="U2442" s="3">
        <f t="shared" si="462"/>
        <v>176.38036809815952</v>
      </c>
      <c r="V2442" s="3">
        <f t="shared" si="463"/>
        <v>7.0921856011244699</v>
      </c>
      <c r="W2442" s="2">
        <f t="shared" si="464"/>
        <v>1.7058823529411764</v>
      </c>
      <c r="X2442">
        <v>85</v>
      </c>
      <c r="Y2442">
        <v>50</v>
      </c>
      <c r="Z2442" s="2">
        <v>0.58799999999999997</v>
      </c>
      <c r="AA2442">
        <v>23</v>
      </c>
      <c r="AB2442">
        <v>9</v>
      </c>
      <c r="AC2442">
        <f t="shared" si="465"/>
        <v>27</v>
      </c>
      <c r="AD2442" s="2">
        <v>0.39100000000000001</v>
      </c>
      <c r="AE2442">
        <v>16</v>
      </c>
      <c r="AF2442">
        <v>14</v>
      </c>
      <c r="AG2442" s="2">
        <v>0.875</v>
      </c>
      <c r="AH2442">
        <v>26</v>
      </c>
      <c r="AI2442">
        <v>8</v>
      </c>
      <c r="AJ2442">
        <v>34</v>
      </c>
      <c r="AK2442">
        <v>22</v>
      </c>
      <c r="AL2442">
        <v>17</v>
      </c>
      <c r="AM2442">
        <v>8</v>
      </c>
      <c r="AN2442">
        <v>240</v>
      </c>
      <c r="AO2442">
        <v>24</v>
      </c>
      <c r="AP2442">
        <v>28</v>
      </c>
      <c r="AQ2442">
        <v>38</v>
      </c>
      <c r="AR2442">
        <v>33</v>
      </c>
      <c r="AS2442">
        <v>14</v>
      </c>
      <c r="AT2442">
        <v>8</v>
      </c>
      <c r="AU2442">
        <v>25</v>
      </c>
      <c r="AV2442">
        <v>64</v>
      </c>
      <c r="AW2442">
        <f t="shared" si="466"/>
        <v>18</v>
      </c>
      <c r="AX2442">
        <f t="shared" si="467"/>
        <v>82</v>
      </c>
      <c r="AY2442" t="s">
        <v>102</v>
      </c>
      <c r="AZ2442" s="1">
        <v>45964.916666666664</v>
      </c>
      <c r="BA2442" s="1">
        <v>45964</v>
      </c>
      <c r="BB2442">
        <v>11</v>
      </c>
      <c r="BC2442" t="s">
        <v>124</v>
      </c>
      <c r="BD2442">
        <v>2025</v>
      </c>
    </row>
    <row r="2443" spans="1:56" x14ac:dyDescent="0.25">
      <c r="A2443">
        <v>22500163</v>
      </c>
      <c r="B2443" t="s">
        <v>85</v>
      </c>
      <c r="C2443" t="s">
        <v>86</v>
      </c>
      <c r="D2443">
        <v>1610612757</v>
      </c>
      <c r="E2443" t="str">
        <f t="shared" si="456"/>
        <v>161061275722500163</v>
      </c>
      <c r="F2443" t="s">
        <v>68</v>
      </c>
      <c r="G2443" t="s">
        <v>69</v>
      </c>
      <c r="H2443">
        <v>1610612747</v>
      </c>
      <c r="I2443" s="4" t="str">
        <f t="shared" si="457"/>
        <v>161061274722500163</v>
      </c>
      <c r="J2443">
        <v>1</v>
      </c>
      <c r="K2443">
        <v>0</v>
      </c>
      <c r="L2443">
        <v>115</v>
      </c>
      <c r="M2443">
        <v>123</v>
      </c>
      <c r="N2443">
        <v>23</v>
      </c>
      <c r="O2443">
        <v>3</v>
      </c>
      <c r="P2443">
        <v>13</v>
      </c>
      <c r="Q2443" s="2">
        <f t="shared" si="458"/>
        <v>0.58553971486761713</v>
      </c>
      <c r="R2443" s="3">
        <f t="shared" si="459"/>
        <v>65.2</v>
      </c>
      <c r="S2443" s="3">
        <f t="shared" si="460"/>
        <v>67.040000000000006</v>
      </c>
      <c r="T2443" s="3">
        <f t="shared" si="461"/>
        <v>176.38036809815952</v>
      </c>
      <c r="U2443" s="3">
        <f t="shared" si="462"/>
        <v>183.47255369928399</v>
      </c>
      <c r="V2443" s="3">
        <f t="shared" si="463"/>
        <v>-7.0921856011244699</v>
      </c>
      <c r="W2443" s="2">
        <f t="shared" si="464"/>
        <v>1.2777777777777777</v>
      </c>
      <c r="X2443">
        <v>85</v>
      </c>
      <c r="Y2443">
        <v>42</v>
      </c>
      <c r="Z2443" s="2">
        <v>0.49399999999999999</v>
      </c>
      <c r="AA2443">
        <v>40</v>
      </c>
      <c r="AB2443">
        <v>9</v>
      </c>
      <c r="AC2443">
        <f t="shared" si="465"/>
        <v>27</v>
      </c>
      <c r="AD2443" s="2">
        <v>0.22500000000000001</v>
      </c>
      <c r="AE2443">
        <v>30</v>
      </c>
      <c r="AF2443">
        <v>22</v>
      </c>
      <c r="AG2443" s="2">
        <v>0.73299999999999998</v>
      </c>
      <c r="AH2443">
        <v>23</v>
      </c>
      <c r="AI2443">
        <v>15</v>
      </c>
      <c r="AJ2443">
        <v>38</v>
      </c>
      <c r="AK2443">
        <v>18</v>
      </c>
      <c r="AL2443">
        <v>18</v>
      </c>
      <c r="AM2443">
        <v>-8</v>
      </c>
      <c r="AN2443">
        <v>240</v>
      </c>
      <c r="AO2443">
        <v>33</v>
      </c>
      <c r="AP2443">
        <v>20</v>
      </c>
      <c r="AQ2443">
        <v>33</v>
      </c>
      <c r="AR2443">
        <v>29</v>
      </c>
      <c r="AS2443">
        <v>13</v>
      </c>
      <c r="AT2443">
        <v>20</v>
      </c>
      <c r="AU2443">
        <v>28</v>
      </c>
      <c r="AV2443">
        <v>64</v>
      </c>
      <c r="AW2443">
        <f t="shared" si="466"/>
        <v>2</v>
      </c>
      <c r="AX2443">
        <f t="shared" si="467"/>
        <v>66</v>
      </c>
      <c r="AY2443" t="s">
        <v>102</v>
      </c>
      <c r="AZ2443" s="1">
        <v>45964.916666666664</v>
      </c>
      <c r="BA2443" s="1">
        <v>45964</v>
      </c>
      <c r="BB2443">
        <v>11</v>
      </c>
      <c r="BC2443" t="s">
        <v>124</v>
      </c>
      <c r="BD2443">
        <v>2025</v>
      </c>
    </row>
    <row r="2444" spans="1:56" x14ac:dyDescent="0.25">
      <c r="A2444">
        <v>22500162</v>
      </c>
      <c r="B2444" t="s">
        <v>109</v>
      </c>
      <c r="C2444" t="s">
        <v>110</v>
      </c>
      <c r="D2444">
        <v>1610612758</v>
      </c>
      <c r="E2444" t="str">
        <f t="shared" si="456"/>
        <v>161061275822500162</v>
      </c>
      <c r="F2444" t="s">
        <v>80</v>
      </c>
      <c r="G2444" t="s">
        <v>81</v>
      </c>
      <c r="H2444">
        <v>1610612743</v>
      </c>
      <c r="I2444" s="4" t="str">
        <f t="shared" si="457"/>
        <v>161061274322500162</v>
      </c>
      <c r="J2444">
        <v>0</v>
      </c>
      <c r="K2444">
        <v>0</v>
      </c>
      <c r="L2444">
        <v>124</v>
      </c>
      <c r="M2444">
        <v>130</v>
      </c>
      <c r="N2444">
        <v>27</v>
      </c>
      <c r="O2444">
        <v>1</v>
      </c>
      <c r="P2444">
        <v>5</v>
      </c>
      <c r="Q2444" s="2">
        <f t="shared" si="458"/>
        <v>0.61386138613861385</v>
      </c>
      <c r="R2444" s="3">
        <f t="shared" si="459"/>
        <v>78</v>
      </c>
      <c r="S2444" s="3">
        <f t="shared" si="460"/>
        <v>92.56</v>
      </c>
      <c r="T2444" s="3">
        <f t="shared" si="461"/>
        <v>158.97435897435898</v>
      </c>
      <c r="U2444" s="3">
        <f t="shared" si="462"/>
        <v>140.44943820224717</v>
      </c>
      <c r="V2444" s="3">
        <f t="shared" si="463"/>
        <v>18.524920772111813</v>
      </c>
      <c r="W2444" s="2">
        <f t="shared" si="464"/>
        <v>1.8</v>
      </c>
      <c r="X2444">
        <v>90</v>
      </c>
      <c r="Y2444">
        <v>47</v>
      </c>
      <c r="Z2444" s="2">
        <v>0.52200000000000002</v>
      </c>
      <c r="AA2444">
        <v>27</v>
      </c>
      <c r="AB2444">
        <v>9</v>
      </c>
      <c r="AC2444">
        <f t="shared" si="465"/>
        <v>27</v>
      </c>
      <c r="AD2444" s="2">
        <v>0.33300000000000002</v>
      </c>
      <c r="AE2444">
        <v>25</v>
      </c>
      <c r="AF2444">
        <v>21</v>
      </c>
      <c r="AG2444" s="2">
        <v>0.84</v>
      </c>
      <c r="AH2444">
        <v>39</v>
      </c>
      <c r="AI2444">
        <v>8</v>
      </c>
      <c r="AJ2444">
        <v>47</v>
      </c>
      <c r="AK2444">
        <v>24</v>
      </c>
      <c r="AL2444">
        <v>15</v>
      </c>
      <c r="AM2444">
        <v>-6</v>
      </c>
      <c r="AN2444">
        <v>240</v>
      </c>
      <c r="AO2444">
        <v>30</v>
      </c>
      <c r="AP2444">
        <v>33</v>
      </c>
      <c r="AQ2444">
        <v>30</v>
      </c>
      <c r="AR2444">
        <v>31</v>
      </c>
      <c r="AS2444">
        <v>0</v>
      </c>
      <c r="AT2444">
        <v>15</v>
      </c>
      <c r="AU2444">
        <v>9</v>
      </c>
      <c r="AV2444">
        <v>56</v>
      </c>
      <c r="AW2444">
        <f t="shared" si="466"/>
        <v>20</v>
      </c>
      <c r="AX2444">
        <f t="shared" si="467"/>
        <v>76</v>
      </c>
      <c r="AY2444" t="s">
        <v>102</v>
      </c>
      <c r="AZ2444" s="1">
        <v>45964.875</v>
      </c>
      <c r="BA2444" s="1">
        <v>45964</v>
      </c>
      <c r="BB2444">
        <v>11</v>
      </c>
      <c r="BC2444" t="s">
        <v>124</v>
      </c>
      <c r="BD2444">
        <v>2025</v>
      </c>
    </row>
    <row r="2445" spans="1:56" x14ac:dyDescent="0.25">
      <c r="A2445">
        <v>22500162</v>
      </c>
      <c r="B2445" t="s">
        <v>80</v>
      </c>
      <c r="C2445" t="s">
        <v>81</v>
      </c>
      <c r="D2445">
        <v>1610612743</v>
      </c>
      <c r="E2445" t="str">
        <f t="shared" si="456"/>
        <v>161061274322500162</v>
      </c>
      <c r="F2445" t="s">
        <v>109</v>
      </c>
      <c r="G2445" t="s">
        <v>110</v>
      </c>
      <c r="H2445">
        <v>1610612758</v>
      </c>
      <c r="I2445" s="4" t="str">
        <f t="shared" si="457"/>
        <v>161061275822500162</v>
      </c>
      <c r="J2445">
        <v>1</v>
      </c>
      <c r="K2445">
        <v>1</v>
      </c>
      <c r="L2445">
        <v>130</v>
      </c>
      <c r="M2445">
        <v>124</v>
      </c>
      <c r="N2445">
        <v>33</v>
      </c>
      <c r="O2445">
        <v>5</v>
      </c>
      <c r="P2445">
        <v>9</v>
      </c>
      <c r="Q2445" s="2">
        <f t="shared" si="458"/>
        <v>0.60431387132763104</v>
      </c>
      <c r="R2445" s="3">
        <f t="shared" si="459"/>
        <v>92.56</v>
      </c>
      <c r="S2445" s="3">
        <f t="shared" si="460"/>
        <v>78</v>
      </c>
      <c r="T2445" s="3">
        <f t="shared" si="461"/>
        <v>140.44943820224717</v>
      </c>
      <c r="U2445" s="3">
        <f t="shared" si="462"/>
        <v>158.97435897435898</v>
      </c>
      <c r="V2445" s="3">
        <f t="shared" si="463"/>
        <v>-18.524920772111813</v>
      </c>
      <c r="W2445" s="2">
        <f t="shared" si="464"/>
        <v>4.7142857142857144</v>
      </c>
      <c r="X2445">
        <v>97</v>
      </c>
      <c r="Y2445">
        <v>50</v>
      </c>
      <c r="Z2445" s="2">
        <v>0.51500000000000001</v>
      </c>
      <c r="AA2445">
        <v>38</v>
      </c>
      <c r="AB2445">
        <v>12</v>
      </c>
      <c r="AC2445">
        <f t="shared" si="465"/>
        <v>36</v>
      </c>
      <c r="AD2445" s="2">
        <v>0.316</v>
      </c>
      <c r="AE2445">
        <v>24</v>
      </c>
      <c r="AF2445">
        <v>18</v>
      </c>
      <c r="AG2445" s="2">
        <v>0.75</v>
      </c>
      <c r="AH2445">
        <v>32</v>
      </c>
      <c r="AI2445">
        <v>8</v>
      </c>
      <c r="AJ2445">
        <v>40</v>
      </c>
      <c r="AK2445">
        <v>18</v>
      </c>
      <c r="AL2445">
        <v>7</v>
      </c>
      <c r="AM2445">
        <v>6</v>
      </c>
      <c r="AN2445">
        <v>240</v>
      </c>
      <c r="AO2445">
        <v>39</v>
      </c>
      <c r="AP2445">
        <v>33</v>
      </c>
      <c r="AQ2445">
        <v>32</v>
      </c>
      <c r="AR2445">
        <v>26</v>
      </c>
      <c r="AS2445">
        <v>15</v>
      </c>
      <c r="AT2445">
        <v>9</v>
      </c>
      <c r="AU2445">
        <v>11</v>
      </c>
      <c r="AV2445">
        <v>54</v>
      </c>
      <c r="AW2445">
        <f t="shared" si="466"/>
        <v>22</v>
      </c>
      <c r="AX2445">
        <f t="shared" si="467"/>
        <v>76</v>
      </c>
      <c r="AY2445" t="s">
        <v>102</v>
      </c>
      <c r="AZ2445" s="1">
        <v>45964.875</v>
      </c>
      <c r="BA2445" s="1">
        <v>45964</v>
      </c>
      <c r="BB2445">
        <v>11</v>
      </c>
      <c r="BC2445" t="s">
        <v>124</v>
      </c>
      <c r="BD2445">
        <v>2025</v>
      </c>
    </row>
    <row r="2446" spans="1:56" x14ac:dyDescent="0.25">
      <c r="A2446">
        <v>22500160</v>
      </c>
      <c r="B2446" t="s">
        <v>98</v>
      </c>
      <c r="C2446" t="s">
        <v>99</v>
      </c>
      <c r="D2446">
        <v>1610612742</v>
      </c>
      <c r="E2446" t="str">
        <f t="shared" si="456"/>
        <v>161061274222500160</v>
      </c>
      <c r="F2446" t="s">
        <v>78</v>
      </c>
      <c r="G2446" t="s">
        <v>79</v>
      </c>
      <c r="H2446">
        <v>1610612745</v>
      </c>
      <c r="I2446" s="4" t="str">
        <f t="shared" si="457"/>
        <v>161061274522500160</v>
      </c>
      <c r="J2446">
        <v>0</v>
      </c>
      <c r="K2446">
        <v>0</v>
      </c>
      <c r="L2446">
        <v>102</v>
      </c>
      <c r="M2446">
        <v>110</v>
      </c>
      <c r="N2446">
        <v>30</v>
      </c>
      <c r="O2446">
        <v>6</v>
      </c>
      <c r="P2446">
        <v>12</v>
      </c>
      <c r="Q2446" s="2">
        <f t="shared" si="458"/>
        <v>0.5214723926380368</v>
      </c>
      <c r="R2446" s="3">
        <f t="shared" si="459"/>
        <v>72.8</v>
      </c>
      <c r="S2446" s="3">
        <f t="shared" si="460"/>
        <v>70.2</v>
      </c>
      <c r="T2446" s="3">
        <f t="shared" si="461"/>
        <v>140.10989010989013</v>
      </c>
      <c r="U2446" s="3">
        <f t="shared" si="462"/>
        <v>156.69515669515667</v>
      </c>
      <c r="V2446" s="3">
        <f t="shared" si="463"/>
        <v>-16.585266585266538</v>
      </c>
      <c r="W2446" s="2">
        <f t="shared" si="464"/>
        <v>2</v>
      </c>
      <c r="X2446">
        <v>89</v>
      </c>
      <c r="Y2446">
        <v>40</v>
      </c>
      <c r="Z2446" s="2">
        <v>0.44900000000000001</v>
      </c>
      <c r="AA2446">
        <v>36</v>
      </c>
      <c r="AB2446">
        <v>9</v>
      </c>
      <c r="AC2446">
        <f t="shared" si="465"/>
        <v>27</v>
      </c>
      <c r="AD2446" s="2">
        <v>0.25</v>
      </c>
      <c r="AE2446">
        <v>20</v>
      </c>
      <c r="AF2446">
        <v>13</v>
      </c>
      <c r="AG2446" s="2">
        <v>0.65</v>
      </c>
      <c r="AH2446">
        <v>30</v>
      </c>
      <c r="AI2446">
        <v>10</v>
      </c>
      <c r="AJ2446">
        <v>40</v>
      </c>
      <c r="AK2446">
        <v>25</v>
      </c>
      <c r="AL2446">
        <v>15</v>
      </c>
      <c r="AM2446">
        <v>-8</v>
      </c>
      <c r="AN2446">
        <v>240</v>
      </c>
      <c r="AO2446">
        <v>28</v>
      </c>
      <c r="AP2446">
        <v>27</v>
      </c>
      <c r="AQ2446">
        <v>23</v>
      </c>
      <c r="AR2446">
        <v>24</v>
      </c>
      <c r="AS2446">
        <v>6</v>
      </c>
      <c r="AT2446">
        <v>24</v>
      </c>
      <c r="AU2446">
        <v>17</v>
      </c>
      <c r="AV2446">
        <v>56</v>
      </c>
      <c r="AW2446">
        <f t="shared" si="466"/>
        <v>6</v>
      </c>
      <c r="AX2446">
        <f t="shared" si="467"/>
        <v>62</v>
      </c>
      <c r="AY2446" t="s">
        <v>102</v>
      </c>
      <c r="AZ2446" s="1">
        <v>45964.833333333336</v>
      </c>
      <c r="BA2446" s="1">
        <v>45964</v>
      </c>
      <c r="BB2446">
        <v>11</v>
      </c>
      <c r="BC2446" t="s">
        <v>124</v>
      </c>
      <c r="BD2446">
        <v>2025</v>
      </c>
    </row>
    <row r="2447" spans="1:56" x14ac:dyDescent="0.25">
      <c r="A2447">
        <v>22500160</v>
      </c>
      <c r="B2447" t="s">
        <v>78</v>
      </c>
      <c r="C2447" t="s">
        <v>79</v>
      </c>
      <c r="D2447">
        <v>1610612745</v>
      </c>
      <c r="E2447" t="str">
        <f t="shared" si="456"/>
        <v>161061274522500160</v>
      </c>
      <c r="F2447" t="s">
        <v>98</v>
      </c>
      <c r="G2447" t="s">
        <v>99</v>
      </c>
      <c r="H2447">
        <v>1610612742</v>
      </c>
      <c r="I2447" s="4" t="str">
        <f t="shared" si="457"/>
        <v>161061274222500160</v>
      </c>
      <c r="J2447">
        <v>1</v>
      </c>
      <c r="K2447">
        <v>1</v>
      </c>
      <c r="L2447">
        <v>110</v>
      </c>
      <c r="M2447">
        <v>102</v>
      </c>
      <c r="N2447">
        <v>23</v>
      </c>
      <c r="O2447">
        <v>7</v>
      </c>
      <c r="P2447">
        <v>9</v>
      </c>
      <c r="Q2447" s="2">
        <f t="shared" si="458"/>
        <v>0.53816046966731901</v>
      </c>
      <c r="R2447" s="3">
        <f t="shared" si="459"/>
        <v>70.2</v>
      </c>
      <c r="S2447" s="3">
        <f t="shared" si="460"/>
        <v>72.8</v>
      </c>
      <c r="T2447" s="3">
        <f t="shared" si="461"/>
        <v>156.69515669515667</v>
      </c>
      <c r="U2447" s="3">
        <f t="shared" si="462"/>
        <v>140.10989010989013</v>
      </c>
      <c r="V2447" s="3">
        <f t="shared" si="463"/>
        <v>16.585266585266538</v>
      </c>
      <c r="W2447" s="2">
        <f t="shared" si="464"/>
        <v>1.3529411764705883</v>
      </c>
      <c r="X2447">
        <v>89</v>
      </c>
      <c r="Y2447">
        <v>41</v>
      </c>
      <c r="Z2447" s="2">
        <v>0.46100000000000002</v>
      </c>
      <c r="AA2447">
        <v>29</v>
      </c>
      <c r="AB2447">
        <v>8</v>
      </c>
      <c r="AC2447">
        <f t="shared" si="465"/>
        <v>24</v>
      </c>
      <c r="AD2447" s="2">
        <v>0.27600000000000002</v>
      </c>
      <c r="AE2447">
        <v>30</v>
      </c>
      <c r="AF2447">
        <v>20</v>
      </c>
      <c r="AG2447" s="2">
        <v>0.66700000000000004</v>
      </c>
      <c r="AH2447">
        <v>39</v>
      </c>
      <c r="AI2447">
        <v>15</v>
      </c>
      <c r="AJ2447">
        <v>54</v>
      </c>
      <c r="AK2447">
        <v>17</v>
      </c>
      <c r="AL2447">
        <v>17</v>
      </c>
      <c r="AM2447">
        <v>8</v>
      </c>
      <c r="AN2447">
        <v>240</v>
      </c>
      <c r="AO2447">
        <v>24</v>
      </c>
      <c r="AP2447">
        <v>34</v>
      </c>
      <c r="AQ2447">
        <v>23</v>
      </c>
      <c r="AR2447">
        <v>29</v>
      </c>
      <c r="AS2447">
        <v>9</v>
      </c>
      <c r="AT2447">
        <v>12</v>
      </c>
      <c r="AU2447">
        <v>15</v>
      </c>
      <c r="AV2447">
        <v>62</v>
      </c>
      <c r="AW2447">
        <f t="shared" si="466"/>
        <v>4</v>
      </c>
      <c r="AX2447">
        <f t="shared" si="467"/>
        <v>66</v>
      </c>
      <c r="AY2447" t="s">
        <v>102</v>
      </c>
      <c r="AZ2447" s="1">
        <v>45964.833333333336</v>
      </c>
      <c r="BA2447" s="1">
        <v>45964</v>
      </c>
      <c r="BB2447">
        <v>11</v>
      </c>
      <c r="BC2447" t="s">
        <v>124</v>
      </c>
      <c r="BD2447">
        <v>2025</v>
      </c>
    </row>
    <row r="2448" spans="1:56" x14ac:dyDescent="0.25">
      <c r="A2448">
        <v>22500161</v>
      </c>
      <c r="B2448" t="s">
        <v>64</v>
      </c>
      <c r="C2448" t="s">
        <v>65</v>
      </c>
      <c r="D2448">
        <v>1610612765</v>
      </c>
      <c r="E2448" t="str">
        <f t="shared" si="456"/>
        <v>161061276522500161</v>
      </c>
      <c r="F2448" t="s">
        <v>103</v>
      </c>
      <c r="G2448" t="s">
        <v>104</v>
      </c>
      <c r="H2448">
        <v>1610612763</v>
      </c>
      <c r="I2448" s="4" t="str">
        <f t="shared" si="457"/>
        <v>161061276322500161</v>
      </c>
      <c r="J2448">
        <v>0</v>
      </c>
      <c r="K2448">
        <v>1</v>
      </c>
      <c r="L2448">
        <v>114</v>
      </c>
      <c r="M2448">
        <v>106</v>
      </c>
      <c r="N2448">
        <v>23</v>
      </c>
      <c r="O2448">
        <v>9</v>
      </c>
      <c r="P2448">
        <v>11</v>
      </c>
      <c r="Q2448" s="2">
        <f t="shared" si="458"/>
        <v>0.59523809523809523</v>
      </c>
      <c r="R2448" s="3">
        <f t="shared" si="459"/>
        <v>73.760000000000005</v>
      </c>
      <c r="S2448" s="3">
        <f t="shared" si="460"/>
        <v>60</v>
      </c>
      <c r="T2448" s="3">
        <f t="shared" si="461"/>
        <v>154.55531453362255</v>
      </c>
      <c r="U2448" s="3">
        <f t="shared" si="462"/>
        <v>176.66666666666666</v>
      </c>
      <c r="V2448" s="3">
        <f t="shared" si="463"/>
        <v>-22.111352133044107</v>
      </c>
      <c r="W2448" s="2">
        <f t="shared" si="464"/>
        <v>1.9166666666666667</v>
      </c>
      <c r="X2448">
        <v>83</v>
      </c>
      <c r="Y2448">
        <v>42</v>
      </c>
      <c r="Z2448" s="2">
        <v>0.50600000000000001</v>
      </c>
      <c r="AA2448">
        <v>31</v>
      </c>
      <c r="AB2448">
        <v>10</v>
      </c>
      <c r="AC2448">
        <f t="shared" si="465"/>
        <v>30</v>
      </c>
      <c r="AD2448" s="2">
        <v>0.32300000000000001</v>
      </c>
      <c r="AE2448">
        <v>29</v>
      </c>
      <c r="AF2448">
        <v>20</v>
      </c>
      <c r="AG2448" s="2">
        <v>0.69</v>
      </c>
      <c r="AH2448">
        <v>33</v>
      </c>
      <c r="AI2448">
        <v>10</v>
      </c>
      <c r="AJ2448">
        <v>43</v>
      </c>
      <c r="AK2448">
        <v>21</v>
      </c>
      <c r="AL2448">
        <v>12</v>
      </c>
      <c r="AM2448">
        <v>8</v>
      </c>
      <c r="AN2448">
        <v>240</v>
      </c>
      <c r="AO2448">
        <v>32</v>
      </c>
      <c r="AP2448">
        <v>26</v>
      </c>
      <c r="AQ2448">
        <v>25</v>
      </c>
      <c r="AR2448">
        <v>31</v>
      </c>
      <c r="AS2448">
        <v>21</v>
      </c>
      <c r="AT2448">
        <v>18</v>
      </c>
      <c r="AU2448">
        <v>33</v>
      </c>
      <c r="AV2448">
        <v>58</v>
      </c>
      <c r="AW2448">
        <f t="shared" si="466"/>
        <v>6</v>
      </c>
      <c r="AX2448">
        <f t="shared" si="467"/>
        <v>64</v>
      </c>
      <c r="AY2448" t="s">
        <v>102</v>
      </c>
      <c r="AZ2448" s="1">
        <v>45964.833333333336</v>
      </c>
      <c r="BA2448" s="1">
        <v>45964</v>
      </c>
      <c r="BB2448">
        <v>11</v>
      </c>
      <c r="BC2448" t="s">
        <v>124</v>
      </c>
      <c r="BD2448">
        <v>2025</v>
      </c>
    </row>
    <row r="2449" spans="1:56" x14ac:dyDescent="0.25">
      <c r="A2449">
        <v>22500161</v>
      </c>
      <c r="B2449" t="s">
        <v>103</v>
      </c>
      <c r="C2449" t="s">
        <v>104</v>
      </c>
      <c r="D2449">
        <v>1610612763</v>
      </c>
      <c r="E2449" t="str">
        <f t="shared" si="456"/>
        <v>161061276322500161</v>
      </c>
      <c r="F2449" t="s">
        <v>64</v>
      </c>
      <c r="G2449" t="s">
        <v>65</v>
      </c>
      <c r="H2449">
        <v>1610612765</v>
      </c>
      <c r="I2449" s="4" t="str">
        <f t="shared" si="457"/>
        <v>161061276522500161</v>
      </c>
      <c r="J2449">
        <v>1</v>
      </c>
      <c r="K2449">
        <v>0</v>
      </c>
      <c r="L2449">
        <v>106</v>
      </c>
      <c r="M2449">
        <v>114</v>
      </c>
      <c r="N2449">
        <v>25</v>
      </c>
      <c r="O2449">
        <v>5</v>
      </c>
      <c r="P2449">
        <v>8</v>
      </c>
      <c r="Q2449" s="2">
        <f t="shared" si="458"/>
        <v>0.54081632653061229</v>
      </c>
      <c r="R2449" s="3">
        <f t="shared" si="459"/>
        <v>60</v>
      </c>
      <c r="S2449" s="3">
        <f t="shared" si="460"/>
        <v>73.760000000000005</v>
      </c>
      <c r="T2449" s="3">
        <f t="shared" si="461"/>
        <v>176.66666666666666</v>
      </c>
      <c r="U2449" s="3">
        <f t="shared" si="462"/>
        <v>154.55531453362255</v>
      </c>
      <c r="V2449" s="3">
        <f t="shared" si="463"/>
        <v>22.111352133044107</v>
      </c>
      <c r="W2449" s="2">
        <f t="shared" si="464"/>
        <v>1.25</v>
      </c>
      <c r="X2449">
        <v>87</v>
      </c>
      <c r="Y2449">
        <v>35</v>
      </c>
      <c r="Z2449" s="2">
        <v>0.40200000000000002</v>
      </c>
      <c r="AA2449">
        <v>41</v>
      </c>
      <c r="AB2449">
        <v>14</v>
      </c>
      <c r="AC2449">
        <f t="shared" si="465"/>
        <v>42</v>
      </c>
      <c r="AD2449" s="2">
        <v>0.34100000000000003</v>
      </c>
      <c r="AE2449">
        <v>25</v>
      </c>
      <c r="AF2449">
        <v>22</v>
      </c>
      <c r="AG2449" s="2">
        <v>0.88</v>
      </c>
      <c r="AH2449">
        <v>31</v>
      </c>
      <c r="AI2449">
        <v>18</v>
      </c>
      <c r="AJ2449">
        <v>49</v>
      </c>
      <c r="AK2449">
        <v>22</v>
      </c>
      <c r="AL2449">
        <v>20</v>
      </c>
      <c r="AM2449">
        <v>-8</v>
      </c>
      <c r="AN2449">
        <v>240</v>
      </c>
      <c r="AO2449">
        <v>25</v>
      </c>
      <c r="AP2449">
        <v>23</v>
      </c>
      <c r="AQ2449">
        <v>26</v>
      </c>
      <c r="AR2449">
        <v>32</v>
      </c>
      <c r="AS2449">
        <v>0</v>
      </c>
      <c r="AT2449">
        <v>13</v>
      </c>
      <c r="AU2449">
        <v>8</v>
      </c>
      <c r="AV2449">
        <v>30</v>
      </c>
      <c r="AW2449">
        <f t="shared" si="466"/>
        <v>12</v>
      </c>
      <c r="AX2449">
        <f t="shared" si="467"/>
        <v>42</v>
      </c>
      <c r="AY2449" t="s">
        <v>102</v>
      </c>
      <c r="AZ2449" s="1">
        <v>45964.833333333336</v>
      </c>
      <c r="BA2449" s="1">
        <v>45964</v>
      </c>
      <c r="BB2449">
        <v>11</v>
      </c>
      <c r="BC2449" t="s">
        <v>124</v>
      </c>
      <c r="BD2449">
        <v>2025</v>
      </c>
    </row>
    <row r="2450" spans="1:56" x14ac:dyDescent="0.25">
      <c r="A2450">
        <v>22500158</v>
      </c>
      <c r="B2450" t="s">
        <v>107</v>
      </c>
      <c r="C2450" t="s">
        <v>108</v>
      </c>
      <c r="D2450">
        <v>1610612762</v>
      </c>
      <c r="E2450" t="str">
        <f t="shared" si="456"/>
        <v>161061276222500158</v>
      </c>
      <c r="F2450" t="s">
        <v>76</v>
      </c>
      <c r="G2450" t="s">
        <v>77</v>
      </c>
      <c r="H2450">
        <v>1610612738</v>
      </c>
      <c r="I2450" s="4" t="str">
        <f t="shared" si="457"/>
        <v>161061273822500158</v>
      </c>
      <c r="J2450">
        <v>0</v>
      </c>
      <c r="K2450">
        <v>1</v>
      </c>
      <c r="L2450">
        <v>105</v>
      </c>
      <c r="M2450">
        <v>103</v>
      </c>
      <c r="N2450">
        <v>23</v>
      </c>
      <c r="O2450">
        <v>2</v>
      </c>
      <c r="P2450">
        <v>4</v>
      </c>
      <c r="Q2450" s="2">
        <f t="shared" si="458"/>
        <v>0.55263157894736847</v>
      </c>
      <c r="R2450" s="3">
        <f t="shared" si="459"/>
        <v>62</v>
      </c>
      <c r="S2450" s="3">
        <f t="shared" si="460"/>
        <v>78.680000000000007</v>
      </c>
      <c r="T2450" s="3">
        <f t="shared" si="461"/>
        <v>169.35483870967744</v>
      </c>
      <c r="U2450" s="3">
        <f t="shared" si="462"/>
        <v>130.91001525165225</v>
      </c>
      <c r="V2450" s="3">
        <f t="shared" si="463"/>
        <v>38.444823458025184</v>
      </c>
      <c r="W2450" s="2">
        <f t="shared" si="464"/>
        <v>1.2777777777777777</v>
      </c>
      <c r="X2450">
        <v>84</v>
      </c>
      <c r="Y2450">
        <v>38</v>
      </c>
      <c r="Z2450" s="2">
        <v>0.45200000000000001</v>
      </c>
      <c r="AA2450">
        <v>31</v>
      </c>
      <c r="AB2450">
        <v>9</v>
      </c>
      <c r="AC2450">
        <f t="shared" si="465"/>
        <v>27</v>
      </c>
      <c r="AD2450" s="2">
        <v>0.28999999999999998</v>
      </c>
      <c r="AE2450">
        <v>25</v>
      </c>
      <c r="AF2450">
        <v>20</v>
      </c>
      <c r="AG2450" s="2">
        <v>0.8</v>
      </c>
      <c r="AH2450">
        <v>40</v>
      </c>
      <c r="AI2450">
        <v>15</v>
      </c>
      <c r="AJ2450">
        <v>55</v>
      </c>
      <c r="AK2450">
        <v>21</v>
      </c>
      <c r="AL2450">
        <v>18</v>
      </c>
      <c r="AM2450">
        <v>2</v>
      </c>
      <c r="AN2450">
        <v>240</v>
      </c>
      <c r="AO2450">
        <v>21</v>
      </c>
      <c r="AP2450">
        <v>15</v>
      </c>
      <c r="AQ2450">
        <v>38</v>
      </c>
      <c r="AR2450">
        <v>31</v>
      </c>
      <c r="AS2450">
        <v>11</v>
      </c>
      <c r="AT2450">
        <v>15</v>
      </c>
      <c r="AU2450">
        <v>16</v>
      </c>
      <c r="AV2450">
        <v>54</v>
      </c>
      <c r="AW2450">
        <f t="shared" si="466"/>
        <v>4</v>
      </c>
      <c r="AX2450">
        <f t="shared" si="467"/>
        <v>58</v>
      </c>
      <c r="AY2450" t="s">
        <v>102</v>
      </c>
      <c r="AZ2450" s="1">
        <v>45964.8125</v>
      </c>
      <c r="BA2450" s="1">
        <v>45964</v>
      </c>
      <c r="BB2450">
        <v>11</v>
      </c>
      <c r="BC2450" t="s">
        <v>124</v>
      </c>
      <c r="BD2450">
        <v>2025</v>
      </c>
    </row>
    <row r="2451" spans="1:56" x14ac:dyDescent="0.25">
      <c r="A2451">
        <v>22500158</v>
      </c>
      <c r="B2451" t="s">
        <v>76</v>
      </c>
      <c r="C2451" t="s">
        <v>77</v>
      </c>
      <c r="D2451">
        <v>1610612738</v>
      </c>
      <c r="E2451" t="str">
        <f t="shared" si="456"/>
        <v>161061273822500158</v>
      </c>
      <c r="F2451" t="s">
        <v>107</v>
      </c>
      <c r="G2451" t="s">
        <v>108</v>
      </c>
      <c r="H2451">
        <v>1610612762</v>
      </c>
      <c r="I2451" s="4" t="str">
        <f t="shared" si="457"/>
        <v>161061276222500158</v>
      </c>
      <c r="J2451">
        <v>1</v>
      </c>
      <c r="K2451">
        <v>0</v>
      </c>
      <c r="L2451">
        <v>103</v>
      </c>
      <c r="M2451">
        <v>105</v>
      </c>
      <c r="N2451">
        <v>21</v>
      </c>
      <c r="O2451">
        <v>4</v>
      </c>
      <c r="P2451">
        <v>12</v>
      </c>
      <c r="Q2451" s="2">
        <f t="shared" si="458"/>
        <v>0.52188893392784752</v>
      </c>
      <c r="R2451" s="3">
        <f t="shared" si="459"/>
        <v>78.680000000000007</v>
      </c>
      <c r="S2451" s="3">
        <f t="shared" si="460"/>
        <v>62</v>
      </c>
      <c r="T2451" s="3">
        <f t="shared" si="461"/>
        <v>130.91001525165225</v>
      </c>
      <c r="U2451" s="3">
        <f t="shared" si="462"/>
        <v>169.35483870967744</v>
      </c>
      <c r="V2451" s="3">
        <f t="shared" si="463"/>
        <v>-38.444823458025184</v>
      </c>
      <c r="W2451" s="2">
        <f t="shared" si="464"/>
        <v>2.1</v>
      </c>
      <c r="X2451">
        <v>89</v>
      </c>
      <c r="Y2451">
        <v>37</v>
      </c>
      <c r="Z2451" s="2">
        <v>0.41599999999999998</v>
      </c>
      <c r="AA2451">
        <v>51</v>
      </c>
      <c r="AB2451">
        <v>11</v>
      </c>
      <c r="AC2451">
        <f t="shared" si="465"/>
        <v>33</v>
      </c>
      <c r="AD2451" s="2">
        <v>0.216</v>
      </c>
      <c r="AE2451">
        <v>22</v>
      </c>
      <c r="AF2451">
        <v>18</v>
      </c>
      <c r="AG2451" s="2">
        <v>0.81799999999999995</v>
      </c>
      <c r="AH2451">
        <v>26</v>
      </c>
      <c r="AI2451">
        <v>10</v>
      </c>
      <c r="AJ2451">
        <v>36</v>
      </c>
      <c r="AK2451">
        <v>22</v>
      </c>
      <c r="AL2451">
        <v>10</v>
      </c>
      <c r="AM2451">
        <v>-2</v>
      </c>
      <c r="AN2451">
        <v>240</v>
      </c>
      <c r="AO2451">
        <v>25</v>
      </c>
      <c r="AP2451">
        <v>21</v>
      </c>
      <c r="AQ2451">
        <v>26</v>
      </c>
      <c r="AR2451">
        <v>31</v>
      </c>
      <c r="AS2451">
        <v>14</v>
      </c>
      <c r="AT2451">
        <v>19</v>
      </c>
      <c r="AU2451">
        <v>17</v>
      </c>
      <c r="AV2451">
        <v>40</v>
      </c>
      <c r="AW2451">
        <f t="shared" si="466"/>
        <v>12</v>
      </c>
      <c r="AX2451">
        <f t="shared" si="467"/>
        <v>52</v>
      </c>
      <c r="AY2451" t="s">
        <v>102</v>
      </c>
      <c r="AZ2451" s="1">
        <v>45964.8125</v>
      </c>
      <c r="BA2451" s="1">
        <v>45964</v>
      </c>
      <c r="BB2451">
        <v>11</v>
      </c>
      <c r="BC2451" t="s">
        <v>124</v>
      </c>
      <c r="BD2451">
        <v>2025</v>
      </c>
    </row>
    <row r="2452" spans="1:56" x14ac:dyDescent="0.25">
      <c r="A2452">
        <v>22500159</v>
      </c>
      <c r="B2452" t="s">
        <v>111</v>
      </c>
      <c r="C2452" t="s">
        <v>112</v>
      </c>
      <c r="D2452">
        <v>1610612764</v>
      </c>
      <c r="E2452" t="str">
        <f t="shared" si="456"/>
        <v>161061276422500159</v>
      </c>
      <c r="F2452" t="s">
        <v>55</v>
      </c>
      <c r="G2452" t="s">
        <v>56</v>
      </c>
      <c r="H2452">
        <v>1610612752</v>
      </c>
      <c r="I2452" s="4" t="str">
        <f t="shared" si="457"/>
        <v>161061275222500159</v>
      </c>
      <c r="J2452">
        <v>0</v>
      </c>
      <c r="K2452">
        <v>0</v>
      </c>
      <c r="L2452">
        <v>102</v>
      </c>
      <c r="M2452">
        <v>119</v>
      </c>
      <c r="N2452">
        <v>30</v>
      </c>
      <c r="O2452">
        <v>5</v>
      </c>
      <c r="P2452">
        <v>7</v>
      </c>
      <c r="Q2452" s="2">
        <f t="shared" si="458"/>
        <v>0.57072515666965085</v>
      </c>
      <c r="R2452" s="3">
        <f t="shared" si="459"/>
        <v>62.36</v>
      </c>
      <c r="S2452" s="3">
        <f t="shared" si="460"/>
        <v>78.8</v>
      </c>
      <c r="T2452" s="3">
        <f t="shared" si="461"/>
        <v>163.566388710712</v>
      </c>
      <c r="U2452" s="3">
        <f t="shared" si="462"/>
        <v>151.01522842639594</v>
      </c>
      <c r="V2452" s="3">
        <f t="shared" si="463"/>
        <v>12.551160284316069</v>
      </c>
      <c r="W2452" s="2">
        <f t="shared" si="464"/>
        <v>1.5</v>
      </c>
      <c r="X2452">
        <v>81</v>
      </c>
      <c r="Y2452">
        <v>38</v>
      </c>
      <c r="Z2452" s="2">
        <v>0.46899999999999997</v>
      </c>
      <c r="AA2452">
        <v>35</v>
      </c>
      <c r="AB2452">
        <v>13</v>
      </c>
      <c r="AC2452">
        <f t="shared" si="465"/>
        <v>39</v>
      </c>
      <c r="AD2452" s="2">
        <v>0.371</v>
      </c>
      <c r="AE2452">
        <v>19</v>
      </c>
      <c r="AF2452">
        <v>13</v>
      </c>
      <c r="AG2452" s="2">
        <v>0.68400000000000005</v>
      </c>
      <c r="AH2452">
        <v>37</v>
      </c>
      <c r="AI2452">
        <v>7</v>
      </c>
      <c r="AJ2452">
        <v>44</v>
      </c>
      <c r="AK2452">
        <v>21</v>
      </c>
      <c r="AL2452">
        <v>20</v>
      </c>
      <c r="AM2452">
        <v>-17</v>
      </c>
      <c r="AN2452">
        <v>240</v>
      </c>
      <c r="AO2452">
        <v>30</v>
      </c>
      <c r="AP2452">
        <v>24</v>
      </c>
      <c r="AQ2452">
        <v>24</v>
      </c>
      <c r="AR2452">
        <v>24</v>
      </c>
      <c r="AS2452">
        <v>10</v>
      </c>
      <c r="AT2452">
        <v>8</v>
      </c>
      <c r="AU2452">
        <v>11</v>
      </c>
      <c r="AV2452">
        <v>42</v>
      </c>
      <c r="AW2452">
        <f t="shared" si="466"/>
        <v>8</v>
      </c>
      <c r="AX2452">
        <f t="shared" si="467"/>
        <v>50</v>
      </c>
      <c r="AY2452" t="s">
        <v>102</v>
      </c>
      <c r="AZ2452" s="1">
        <v>45964.8125</v>
      </c>
      <c r="BA2452" s="1">
        <v>45964</v>
      </c>
      <c r="BB2452">
        <v>11</v>
      </c>
      <c r="BC2452" t="s">
        <v>124</v>
      </c>
      <c r="BD2452">
        <v>2025</v>
      </c>
    </row>
    <row r="2453" spans="1:56" x14ac:dyDescent="0.25">
      <c r="A2453">
        <v>22500159</v>
      </c>
      <c r="B2453" t="s">
        <v>55</v>
      </c>
      <c r="C2453" t="s">
        <v>56</v>
      </c>
      <c r="D2453">
        <v>1610612752</v>
      </c>
      <c r="E2453" t="str">
        <f t="shared" si="456"/>
        <v>161061275222500159</v>
      </c>
      <c r="F2453" t="s">
        <v>111</v>
      </c>
      <c r="G2453" t="s">
        <v>112</v>
      </c>
      <c r="H2453">
        <v>1610612764</v>
      </c>
      <c r="I2453" s="4" t="str">
        <f t="shared" si="457"/>
        <v>161061276422500159</v>
      </c>
      <c r="J2453">
        <v>1</v>
      </c>
      <c r="K2453">
        <v>1</v>
      </c>
      <c r="L2453">
        <v>119</v>
      </c>
      <c r="M2453">
        <v>102</v>
      </c>
      <c r="N2453">
        <v>32</v>
      </c>
      <c r="O2453">
        <v>4</v>
      </c>
      <c r="P2453">
        <v>12</v>
      </c>
      <c r="Q2453" s="2">
        <f t="shared" si="458"/>
        <v>0.5787937743190662</v>
      </c>
      <c r="R2453" s="3">
        <f t="shared" si="459"/>
        <v>78.8</v>
      </c>
      <c r="S2453" s="3">
        <f t="shared" si="460"/>
        <v>62.36</v>
      </c>
      <c r="T2453" s="3">
        <f t="shared" si="461"/>
        <v>151.01522842639594</v>
      </c>
      <c r="U2453" s="3">
        <f t="shared" si="462"/>
        <v>163.566388710712</v>
      </c>
      <c r="V2453" s="3">
        <f t="shared" si="463"/>
        <v>-12.551160284316069</v>
      </c>
      <c r="W2453" s="2">
        <f t="shared" si="464"/>
        <v>2.6666666666666665</v>
      </c>
      <c r="X2453">
        <v>94</v>
      </c>
      <c r="Y2453">
        <v>44</v>
      </c>
      <c r="Z2453" s="2">
        <v>0.46800000000000003</v>
      </c>
      <c r="AA2453">
        <v>41</v>
      </c>
      <c r="AB2453">
        <v>15</v>
      </c>
      <c r="AC2453">
        <f t="shared" si="465"/>
        <v>45</v>
      </c>
      <c r="AD2453" s="2">
        <v>0.36599999999999999</v>
      </c>
      <c r="AE2453">
        <v>20</v>
      </c>
      <c r="AF2453">
        <v>16</v>
      </c>
      <c r="AG2453" s="2">
        <v>0.8</v>
      </c>
      <c r="AH2453">
        <v>37</v>
      </c>
      <c r="AI2453">
        <v>12</v>
      </c>
      <c r="AJ2453">
        <v>49</v>
      </c>
      <c r="AK2453">
        <v>16</v>
      </c>
      <c r="AL2453">
        <v>12</v>
      </c>
      <c r="AM2453">
        <v>17</v>
      </c>
      <c r="AN2453">
        <v>240</v>
      </c>
      <c r="AO2453">
        <v>22</v>
      </c>
      <c r="AP2453">
        <v>35</v>
      </c>
      <c r="AQ2453">
        <v>41</v>
      </c>
      <c r="AR2453">
        <v>21</v>
      </c>
      <c r="AS2453">
        <v>27</v>
      </c>
      <c r="AT2453">
        <v>16</v>
      </c>
      <c r="AU2453">
        <v>21</v>
      </c>
      <c r="AV2453">
        <v>52</v>
      </c>
      <c r="AW2453">
        <f t="shared" si="466"/>
        <v>6</v>
      </c>
      <c r="AX2453">
        <f t="shared" si="467"/>
        <v>58</v>
      </c>
      <c r="AY2453" t="s">
        <v>102</v>
      </c>
      <c r="AZ2453" s="1">
        <v>45964.8125</v>
      </c>
      <c r="BA2453" s="1">
        <v>45964</v>
      </c>
      <c r="BB2453">
        <v>11</v>
      </c>
      <c r="BC2453" t="s">
        <v>124</v>
      </c>
      <c r="BD2453">
        <v>2025</v>
      </c>
    </row>
    <row r="2454" spans="1:56" x14ac:dyDescent="0.25">
      <c r="A2454">
        <v>22500156</v>
      </c>
      <c r="B2454" t="s">
        <v>117</v>
      </c>
      <c r="C2454" t="s">
        <v>118</v>
      </c>
      <c r="D2454">
        <v>1610612751</v>
      </c>
      <c r="E2454" t="str">
        <f t="shared" si="456"/>
        <v>161061275122500156</v>
      </c>
      <c r="F2454" t="s">
        <v>66</v>
      </c>
      <c r="G2454" t="s">
        <v>67</v>
      </c>
      <c r="H2454">
        <v>1610612750</v>
      </c>
      <c r="I2454" s="4" t="str">
        <f t="shared" si="457"/>
        <v>161061275022500156</v>
      </c>
      <c r="J2454">
        <v>1</v>
      </c>
      <c r="K2454">
        <v>0</v>
      </c>
      <c r="L2454">
        <v>109</v>
      </c>
      <c r="M2454">
        <v>125</v>
      </c>
      <c r="N2454">
        <v>25</v>
      </c>
      <c r="O2454">
        <v>4</v>
      </c>
      <c r="P2454">
        <v>9</v>
      </c>
      <c r="Q2454" s="2">
        <f t="shared" si="458"/>
        <v>0.5155126749905411</v>
      </c>
      <c r="R2454" s="3">
        <f t="shared" si="459"/>
        <v>75.72</v>
      </c>
      <c r="S2454" s="3">
        <f t="shared" si="460"/>
        <v>63.400000000000006</v>
      </c>
      <c r="T2454" s="3">
        <f t="shared" si="461"/>
        <v>143.95139989434759</v>
      </c>
      <c r="U2454" s="3">
        <f t="shared" si="462"/>
        <v>197.16088328075708</v>
      </c>
      <c r="V2454" s="3">
        <f t="shared" si="463"/>
        <v>-53.209483386409488</v>
      </c>
      <c r="W2454" s="2">
        <f t="shared" si="464"/>
        <v>2.0833333333333335</v>
      </c>
      <c r="X2454">
        <v>89</v>
      </c>
      <c r="Y2454">
        <v>36</v>
      </c>
      <c r="Z2454" s="2">
        <v>0.40400000000000003</v>
      </c>
      <c r="AA2454">
        <v>40</v>
      </c>
      <c r="AB2454">
        <v>12</v>
      </c>
      <c r="AC2454">
        <f t="shared" si="465"/>
        <v>36</v>
      </c>
      <c r="AD2454" s="2">
        <v>0.3</v>
      </c>
      <c r="AE2454">
        <v>38</v>
      </c>
      <c r="AF2454">
        <v>25</v>
      </c>
      <c r="AG2454" s="2">
        <v>0.65800000000000003</v>
      </c>
      <c r="AH2454">
        <v>22</v>
      </c>
      <c r="AI2454">
        <v>18</v>
      </c>
      <c r="AJ2454">
        <v>40</v>
      </c>
      <c r="AK2454">
        <v>24</v>
      </c>
      <c r="AL2454">
        <v>12</v>
      </c>
      <c r="AM2454">
        <v>-16</v>
      </c>
      <c r="AN2454">
        <v>240</v>
      </c>
      <c r="AO2454">
        <v>28</v>
      </c>
      <c r="AP2454">
        <v>31</v>
      </c>
      <c r="AQ2454">
        <v>29</v>
      </c>
      <c r="AR2454">
        <v>21</v>
      </c>
      <c r="AS2454">
        <v>7</v>
      </c>
      <c r="AT2454">
        <v>6</v>
      </c>
      <c r="AU2454">
        <v>16</v>
      </c>
      <c r="AV2454">
        <v>34</v>
      </c>
      <c r="AW2454">
        <f t="shared" si="466"/>
        <v>14</v>
      </c>
      <c r="AX2454">
        <f t="shared" si="467"/>
        <v>48</v>
      </c>
      <c r="AY2454" t="s">
        <v>102</v>
      </c>
      <c r="AZ2454" s="1">
        <v>45964.791666666664</v>
      </c>
      <c r="BA2454" s="1">
        <v>45964</v>
      </c>
      <c r="BB2454">
        <v>11</v>
      </c>
      <c r="BC2454" t="s">
        <v>124</v>
      </c>
      <c r="BD2454">
        <v>2025</v>
      </c>
    </row>
    <row r="2455" spans="1:56" x14ac:dyDescent="0.25">
      <c r="A2455">
        <v>22500156</v>
      </c>
      <c r="B2455" t="s">
        <v>66</v>
      </c>
      <c r="C2455" t="s">
        <v>67</v>
      </c>
      <c r="D2455">
        <v>1610612750</v>
      </c>
      <c r="E2455" t="str">
        <f t="shared" si="456"/>
        <v>161061275022500156</v>
      </c>
      <c r="F2455" t="s">
        <v>117</v>
      </c>
      <c r="G2455" t="s">
        <v>118</v>
      </c>
      <c r="H2455">
        <v>1610612751</v>
      </c>
      <c r="I2455" s="4" t="str">
        <f t="shared" si="457"/>
        <v>161061275122500156</v>
      </c>
      <c r="J2455">
        <v>0</v>
      </c>
      <c r="K2455">
        <v>1</v>
      </c>
      <c r="L2455">
        <v>125</v>
      </c>
      <c r="M2455">
        <v>109</v>
      </c>
      <c r="N2455">
        <v>33</v>
      </c>
      <c r="O2455">
        <v>4</v>
      </c>
      <c r="P2455">
        <v>6</v>
      </c>
      <c r="Q2455" s="2">
        <f t="shared" si="458"/>
        <v>0.66916488222698067</v>
      </c>
      <c r="R2455" s="3">
        <f t="shared" si="459"/>
        <v>63.400000000000006</v>
      </c>
      <c r="S2455" s="3">
        <f t="shared" si="460"/>
        <v>75.72</v>
      </c>
      <c r="T2455" s="3">
        <f t="shared" si="461"/>
        <v>197.16088328075708</v>
      </c>
      <c r="U2455" s="3">
        <f t="shared" si="462"/>
        <v>143.95139989434759</v>
      </c>
      <c r="V2455" s="3">
        <f t="shared" si="463"/>
        <v>53.209483386409488</v>
      </c>
      <c r="W2455" s="2">
        <f t="shared" si="464"/>
        <v>2.0625</v>
      </c>
      <c r="X2455">
        <v>78</v>
      </c>
      <c r="Y2455">
        <v>44</v>
      </c>
      <c r="Z2455" s="2">
        <v>0.56399999999999995</v>
      </c>
      <c r="AA2455">
        <v>35</v>
      </c>
      <c r="AB2455">
        <v>14</v>
      </c>
      <c r="AC2455">
        <f t="shared" si="465"/>
        <v>42</v>
      </c>
      <c r="AD2455" s="2">
        <v>0.4</v>
      </c>
      <c r="AE2455">
        <v>35</v>
      </c>
      <c r="AF2455">
        <v>23</v>
      </c>
      <c r="AG2455" s="2">
        <v>0.65700000000000003</v>
      </c>
      <c r="AH2455">
        <v>39</v>
      </c>
      <c r="AI2455">
        <v>14</v>
      </c>
      <c r="AJ2455">
        <v>53</v>
      </c>
      <c r="AK2455">
        <v>26</v>
      </c>
      <c r="AL2455">
        <v>16</v>
      </c>
      <c r="AM2455">
        <v>16</v>
      </c>
      <c r="AN2455">
        <v>240</v>
      </c>
      <c r="AO2455">
        <v>28</v>
      </c>
      <c r="AP2455">
        <v>35</v>
      </c>
      <c r="AQ2455">
        <v>28</v>
      </c>
      <c r="AR2455">
        <v>34</v>
      </c>
      <c r="AS2455">
        <v>22</v>
      </c>
      <c r="AT2455">
        <v>17</v>
      </c>
      <c r="AU2455">
        <v>14</v>
      </c>
      <c r="AV2455">
        <v>56</v>
      </c>
      <c r="AW2455">
        <f t="shared" si="466"/>
        <v>4</v>
      </c>
      <c r="AX2455">
        <f t="shared" si="467"/>
        <v>60</v>
      </c>
      <c r="AY2455" t="s">
        <v>102</v>
      </c>
      <c r="AZ2455" s="1">
        <v>45964.791666666664</v>
      </c>
      <c r="BA2455" s="1">
        <v>45964</v>
      </c>
      <c r="BB2455">
        <v>11</v>
      </c>
      <c r="BC2455" t="s">
        <v>124</v>
      </c>
      <c r="BD2455">
        <v>2025</v>
      </c>
    </row>
    <row r="2456" spans="1:56" x14ac:dyDescent="0.25">
      <c r="A2456">
        <v>22500157</v>
      </c>
      <c r="B2456" t="s">
        <v>115</v>
      </c>
      <c r="C2456" t="s">
        <v>116</v>
      </c>
      <c r="D2456">
        <v>1610612749</v>
      </c>
      <c r="E2456" t="str">
        <f t="shared" si="456"/>
        <v>161061274922500157</v>
      </c>
      <c r="F2456" t="s">
        <v>113</v>
      </c>
      <c r="G2456" t="s">
        <v>114</v>
      </c>
      <c r="H2456">
        <v>1610612754</v>
      </c>
      <c r="I2456" s="4" t="str">
        <f t="shared" si="457"/>
        <v>161061275422500157</v>
      </c>
      <c r="J2456">
        <v>0</v>
      </c>
      <c r="K2456">
        <v>1</v>
      </c>
      <c r="L2456">
        <v>117</v>
      </c>
      <c r="M2456">
        <v>115</v>
      </c>
      <c r="N2456">
        <v>24</v>
      </c>
      <c r="O2456">
        <v>5</v>
      </c>
      <c r="P2456">
        <v>6</v>
      </c>
      <c r="Q2456" s="2">
        <f t="shared" si="458"/>
        <v>0.59889434889434889</v>
      </c>
      <c r="R2456" s="3">
        <f t="shared" si="459"/>
        <v>70.680000000000007</v>
      </c>
      <c r="S2456" s="3">
        <f t="shared" si="460"/>
        <v>81.72</v>
      </c>
      <c r="T2456" s="3">
        <f t="shared" si="461"/>
        <v>165.53480475382</v>
      </c>
      <c r="U2456" s="3">
        <f t="shared" si="462"/>
        <v>140.72442486539401</v>
      </c>
      <c r="V2456" s="3">
        <f t="shared" si="463"/>
        <v>24.810379888425985</v>
      </c>
      <c r="W2456" s="2">
        <f t="shared" si="464"/>
        <v>1.3333333333333333</v>
      </c>
      <c r="X2456">
        <v>88</v>
      </c>
      <c r="Y2456">
        <v>42</v>
      </c>
      <c r="Z2456" s="2">
        <v>0.47699999999999998</v>
      </c>
      <c r="AA2456">
        <v>47</v>
      </c>
      <c r="AB2456">
        <v>20</v>
      </c>
      <c r="AC2456">
        <f t="shared" si="465"/>
        <v>60</v>
      </c>
      <c r="AD2456" s="2">
        <v>0.42599999999999999</v>
      </c>
      <c r="AE2456">
        <v>22</v>
      </c>
      <c r="AF2456">
        <v>13</v>
      </c>
      <c r="AG2456" s="2">
        <v>0.59099999999999997</v>
      </c>
      <c r="AH2456">
        <v>34</v>
      </c>
      <c r="AI2456">
        <v>9</v>
      </c>
      <c r="AJ2456">
        <v>43</v>
      </c>
      <c r="AK2456">
        <v>28</v>
      </c>
      <c r="AL2456">
        <v>18</v>
      </c>
      <c r="AM2456">
        <v>2</v>
      </c>
      <c r="AN2456">
        <v>240</v>
      </c>
      <c r="AO2456">
        <v>31</v>
      </c>
      <c r="AP2456">
        <v>25</v>
      </c>
      <c r="AQ2456">
        <v>28</v>
      </c>
      <c r="AR2456">
        <v>33</v>
      </c>
      <c r="AS2456">
        <v>12</v>
      </c>
      <c r="AT2456">
        <v>23</v>
      </c>
      <c r="AU2456">
        <v>18</v>
      </c>
      <c r="AV2456">
        <v>38</v>
      </c>
      <c r="AW2456">
        <f t="shared" si="466"/>
        <v>6</v>
      </c>
      <c r="AX2456">
        <f t="shared" si="467"/>
        <v>44</v>
      </c>
      <c r="AY2456" t="s">
        <v>102</v>
      </c>
      <c r="AZ2456" s="1">
        <v>45964.791666666664</v>
      </c>
      <c r="BA2456" s="1">
        <v>45964</v>
      </c>
      <c r="BB2456">
        <v>11</v>
      </c>
      <c r="BC2456" t="s">
        <v>124</v>
      </c>
      <c r="BD2456">
        <v>2025</v>
      </c>
    </row>
    <row r="2457" spans="1:56" x14ac:dyDescent="0.25">
      <c r="A2457">
        <v>22500157</v>
      </c>
      <c r="B2457" t="s">
        <v>113</v>
      </c>
      <c r="C2457" t="s">
        <v>114</v>
      </c>
      <c r="D2457">
        <v>1610612754</v>
      </c>
      <c r="E2457" t="str">
        <f t="shared" si="456"/>
        <v>161061275422500157</v>
      </c>
      <c r="F2457" t="s">
        <v>115</v>
      </c>
      <c r="G2457" t="s">
        <v>116</v>
      </c>
      <c r="H2457">
        <v>1610612749</v>
      </c>
      <c r="I2457" s="4" t="str">
        <f t="shared" si="457"/>
        <v>161061274922500157</v>
      </c>
      <c r="J2457">
        <v>1</v>
      </c>
      <c r="K2457">
        <v>0</v>
      </c>
      <c r="L2457">
        <v>115</v>
      </c>
      <c r="M2457">
        <v>117</v>
      </c>
      <c r="N2457">
        <v>24</v>
      </c>
      <c r="O2457">
        <v>4</v>
      </c>
      <c r="P2457">
        <v>8</v>
      </c>
      <c r="Q2457" s="2">
        <f t="shared" si="458"/>
        <v>0.53879310344827591</v>
      </c>
      <c r="R2457" s="3">
        <f t="shared" si="459"/>
        <v>81.72</v>
      </c>
      <c r="S2457" s="3">
        <f t="shared" si="460"/>
        <v>70.680000000000007</v>
      </c>
      <c r="T2457" s="3">
        <f t="shared" si="461"/>
        <v>140.72442486539401</v>
      </c>
      <c r="U2457" s="3">
        <f t="shared" si="462"/>
        <v>165.53480475382</v>
      </c>
      <c r="V2457" s="3">
        <f t="shared" si="463"/>
        <v>-24.810379888425985</v>
      </c>
      <c r="W2457" s="2">
        <f t="shared" si="464"/>
        <v>2.1818181818181817</v>
      </c>
      <c r="X2457">
        <v>90</v>
      </c>
      <c r="Y2457">
        <v>39</v>
      </c>
      <c r="Z2457" s="2">
        <v>0.433</v>
      </c>
      <c r="AA2457">
        <v>33</v>
      </c>
      <c r="AB2457">
        <v>8</v>
      </c>
      <c r="AC2457">
        <f t="shared" si="465"/>
        <v>24</v>
      </c>
      <c r="AD2457" s="2">
        <v>0.24199999999999999</v>
      </c>
      <c r="AE2457">
        <v>38</v>
      </c>
      <c r="AF2457">
        <v>29</v>
      </c>
      <c r="AG2457" s="2">
        <v>0.76300000000000001</v>
      </c>
      <c r="AH2457">
        <v>31</v>
      </c>
      <c r="AI2457">
        <v>14</v>
      </c>
      <c r="AJ2457">
        <v>45</v>
      </c>
      <c r="AK2457">
        <v>24</v>
      </c>
      <c r="AL2457">
        <v>11</v>
      </c>
      <c r="AM2457">
        <v>-2</v>
      </c>
      <c r="AN2457">
        <v>240</v>
      </c>
      <c r="AO2457">
        <v>22</v>
      </c>
      <c r="AP2457">
        <v>31</v>
      </c>
      <c r="AQ2457">
        <v>24</v>
      </c>
      <c r="AR2457">
        <v>38</v>
      </c>
      <c r="AS2457">
        <v>5</v>
      </c>
      <c r="AT2457">
        <v>11</v>
      </c>
      <c r="AU2457">
        <v>13</v>
      </c>
      <c r="AV2457">
        <v>58</v>
      </c>
      <c r="AW2457">
        <f t="shared" si="466"/>
        <v>4</v>
      </c>
      <c r="AX2457">
        <f t="shared" si="467"/>
        <v>62</v>
      </c>
      <c r="AY2457" t="s">
        <v>102</v>
      </c>
      <c r="AZ2457" s="1">
        <v>45964.791666666664</v>
      </c>
      <c r="BA2457" s="1">
        <v>45964</v>
      </c>
      <c r="BB2457">
        <v>11</v>
      </c>
      <c r="BC2457" t="s">
        <v>124</v>
      </c>
      <c r="BD2457">
        <v>2025</v>
      </c>
    </row>
    <row r="2458" spans="1:56" x14ac:dyDescent="0.25">
      <c r="A2458">
        <v>22500155</v>
      </c>
      <c r="B2458" t="s">
        <v>96</v>
      </c>
      <c r="C2458" t="s">
        <v>97</v>
      </c>
      <c r="D2458">
        <v>1610612748</v>
      </c>
      <c r="E2458" t="str">
        <f t="shared" si="456"/>
        <v>161061274822500155</v>
      </c>
      <c r="F2458" t="s">
        <v>68</v>
      </c>
      <c r="G2458" t="s">
        <v>69</v>
      </c>
      <c r="H2458">
        <v>1610612747</v>
      </c>
      <c r="I2458" s="4" t="str">
        <f t="shared" si="457"/>
        <v>161061274722500155</v>
      </c>
      <c r="J2458">
        <v>0</v>
      </c>
      <c r="K2458">
        <v>0</v>
      </c>
      <c r="L2458">
        <v>120</v>
      </c>
      <c r="M2458">
        <v>130</v>
      </c>
      <c r="N2458">
        <v>29</v>
      </c>
      <c r="O2458">
        <v>3</v>
      </c>
      <c r="P2458">
        <v>7</v>
      </c>
      <c r="Q2458" s="2">
        <f t="shared" si="458"/>
        <v>0.60096153846153844</v>
      </c>
      <c r="R2458" s="3">
        <f t="shared" si="459"/>
        <v>75.84</v>
      </c>
      <c r="S2458" s="3">
        <f t="shared" si="460"/>
        <v>86.12</v>
      </c>
      <c r="T2458" s="3">
        <f t="shared" si="461"/>
        <v>158.22784810126583</v>
      </c>
      <c r="U2458" s="3">
        <f t="shared" si="462"/>
        <v>150.95215977705527</v>
      </c>
      <c r="V2458" s="3">
        <f t="shared" si="463"/>
        <v>7.275688324210563</v>
      </c>
      <c r="W2458" s="2">
        <f t="shared" si="464"/>
        <v>1.9333333333333333</v>
      </c>
      <c r="X2458">
        <v>84</v>
      </c>
      <c r="Y2458">
        <v>43</v>
      </c>
      <c r="Z2458" s="2">
        <v>0.51200000000000001</v>
      </c>
      <c r="AA2458">
        <v>33</v>
      </c>
      <c r="AB2458">
        <v>9</v>
      </c>
      <c r="AC2458">
        <f t="shared" si="465"/>
        <v>27</v>
      </c>
      <c r="AD2458" s="2">
        <v>0.27300000000000002</v>
      </c>
      <c r="AE2458">
        <v>36</v>
      </c>
      <c r="AF2458">
        <v>25</v>
      </c>
      <c r="AG2458" s="2">
        <v>0.69399999999999995</v>
      </c>
      <c r="AH2458">
        <v>33</v>
      </c>
      <c r="AI2458">
        <v>9</v>
      </c>
      <c r="AJ2458">
        <v>42</v>
      </c>
      <c r="AK2458">
        <v>20</v>
      </c>
      <c r="AL2458">
        <v>15</v>
      </c>
      <c r="AM2458">
        <v>-10</v>
      </c>
      <c r="AN2458">
        <v>240</v>
      </c>
      <c r="AO2458">
        <v>36</v>
      </c>
      <c r="AP2458">
        <v>27</v>
      </c>
      <c r="AQ2458">
        <v>35</v>
      </c>
      <c r="AR2458">
        <v>22</v>
      </c>
      <c r="AS2458">
        <v>0</v>
      </c>
      <c r="AT2458">
        <v>20</v>
      </c>
      <c r="AU2458">
        <v>16</v>
      </c>
      <c r="AV2458">
        <v>66</v>
      </c>
      <c r="AW2458">
        <f t="shared" si="466"/>
        <v>2</v>
      </c>
      <c r="AX2458">
        <f t="shared" si="467"/>
        <v>68</v>
      </c>
      <c r="AY2458" t="s">
        <v>102</v>
      </c>
      <c r="AZ2458" s="1">
        <v>45963.895833333336</v>
      </c>
      <c r="BA2458" s="1">
        <v>45963</v>
      </c>
      <c r="BB2458">
        <v>11</v>
      </c>
      <c r="BC2458" t="s">
        <v>124</v>
      </c>
      <c r="BD2458">
        <v>2025</v>
      </c>
    </row>
    <row r="2459" spans="1:56" x14ac:dyDescent="0.25">
      <c r="A2459">
        <v>22500155</v>
      </c>
      <c r="B2459" t="s">
        <v>68</v>
      </c>
      <c r="C2459" t="s">
        <v>69</v>
      </c>
      <c r="D2459">
        <v>1610612747</v>
      </c>
      <c r="E2459" t="str">
        <f t="shared" si="456"/>
        <v>161061274722500155</v>
      </c>
      <c r="F2459" t="s">
        <v>96</v>
      </c>
      <c r="G2459" t="s">
        <v>97</v>
      </c>
      <c r="H2459">
        <v>1610612748</v>
      </c>
      <c r="I2459" s="4" t="str">
        <f t="shared" si="457"/>
        <v>161061274822500155</v>
      </c>
      <c r="J2459">
        <v>1</v>
      </c>
      <c r="K2459">
        <v>1</v>
      </c>
      <c r="L2459">
        <v>130</v>
      </c>
      <c r="M2459">
        <v>120</v>
      </c>
      <c r="N2459">
        <v>33</v>
      </c>
      <c r="O2459">
        <v>2</v>
      </c>
      <c r="P2459">
        <v>14</v>
      </c>
      <c r="Q2459" s="2">
        <f t="shared" si="458"/>
        <v>0.61834094368340942</v>
      </c>
      <c r="R2459" s="3">
        <f t="shared" si="459"/>
        <v>86.12</v>
      </c>
      <c r="S2459" s="3">
        <f t="shared" si="460"/>
        <v>75.84</v>
      </c>
      <c r="T2459" s="3">
        <f t="shared" si="461"/>
        <v>150.95215977705527</v>
      </c>
      <c r="U2459" s="3">
        <f t="shared" si="462"/>
        <v>158.22784810126583</v>
      </c>
      <c r="V2459" s="3">
        <f t="shared" si="463"/>
        <v>-7.275688324210563</v>
      </c>
      <c r="W2459" s="2">
        <f t="shared" si="464"/>
        <v>3</v>
      </c>
      <c r="X2459">
        <v>95</v>
      </c>
      <c r="Y2459">
        <v>48</v>
      </c>
      <c r="Z2459" s="2">
        <v>0.505</v>
      </c>
      <c r="AA2459">
        <v>46</v>
      </c>
      <c r="AB2459">
        <v>15</v>
      </c>
      <c r="AC2459">
        <f t="shared" si="465"/>
        <v>45</v>
      </c>
      <c r="AD2459" s="2">
        <v>0.32600000000000001</v>
      </c>
      <c r="AE2459">
        <v>23</v>
      </c>
      <c r="AF2459">
        <v>19</v>
      </c>
      <c r="AG2459" s="2">
        <v>0.82599999999999996</v>
      </c>
      <c r="AH2459">
        <v>33</v>
      </c>
      <c r="AI2459">
        <v>8</v>
      </c>
      <c r="AJ2459">
        <v>41</v>
      </c>
      <c r="AK2459">
        <v>26</v>
      </c>
      <c r="AL2459">
        <v>11</v>
      </c>
      <c r="AM2459">
        <v>10</v>
      </c>
      <c r="AN2459">
        <v>240</v>
      </c>
      <c r="AO2459">
        <v>43</v>
      </c>
      <c r="AP2459">
        <v>34</v>
      </c>
      <c r="AQ2459">
        <v>25</v>
      </c>
      <c r="AR2459">
        <v>28</v>
      </c>
      <c r="AS2459">
        <v>18</v>
      </c>
      <c r="AT2459">
        <v>19</v>
      </c>
      <c r="AU2459">
        <v>19</v>
      </c>
      <c r="AV2459">
        <v>60</v>
      </c>
      <c r="AW2459">
        <f t="shared" si="466"/>
        <v>6</v>
      </c>
      <c r="AX2459">
        <f t="shared" si="467"/>
        <v>66</v>
      </c>
      <c r="AY2459" t="s">
        <v>102</v>
      </c>
      <c r="AZ2459" s="1">
        <v>45963.895833333336</v>
      </c>
      <c r="BA2459" s="1">
        <v>45963</v>
      </c>
      <c r="BB2459">
        <v>11</v>
      </c>
      <c r="BC2459" t="s">
        <v>124</v>
      </c>
      <c r="BD2459">
        <v>2025</v>
      </c>
    </row>
    <row r="2460" spans="1:56" x14ac:dyDescent="0.25">
      <c r="A2460">
        <v>22500154</v>
      </c>
      <c r="B2460" t="s">
        <v>53</v>
      </c>
      <c r="C2460" t="s">
        <v>54</v>
      </c>
      <c r="D2460">
        <v>1610612759</v>
      </c>
      <c r="E2460" t="str">
        <f t="shared" si="456"/>
        <v>161061275922500154</v>
      </c>
      <c r="F2460" t="s">
        <v>87</v>
      </c>
      <c r="G2460" t="s">
        <v>88</v>
      </c>
      <c r="H2460">
        <v>1610612756</v>
      </c>
      <c r="I2460" s="4" t="str">
        <f t="shared" si="457"/>
        <v>161061275622500154</v>
      </c>
      <c r="J2460">
        <v>0</v>
      </c>
      <c r="K2460">
        <v>0</v>
      </c>
      <c r="L2460">
        <v>118</v>
      </c>
      <c r="M2460">
        <v>130</v>
      </c>
      <c r="N2460">
        <v>21</v>
      </c>
      <c r="O2460">
        <v>5</v>
      </c>
      <c r="P2460">
        <v>11</v>
      </c>
      <c r="Q2460" s="2">
        <f t="shared" si="458"/>
        <v>0.5456899741028487</v>
      </c>
      <c r="R2460" s="3">
        <f t="shared" si="459"/>
        <v>78.12</v>
      </c>
      <c r="S2460" s="3">
        <f t="shared" si="460"/>
        <v>63.680000000000007</v>
      </c>
      <c r="T2460" s="3">
        <f t="shared" si="461"/>
        <v>151.04966717869942</v>
      </c>
      <c r="U2460" s="3">
        <f t="shared" si="462"/>
        <v>204.14572864321605</v>
      </c>
      <c r="V2460" s="3">
        <f t="shared" si="463"/>
        <v>-53.096061464516623</v>
      </c>
      <c r="W2460" s="2">
        <f t="shared" si="464"/>
        <v>1.5</v>
      </c>
      <c r="X2460">
        <v>98</v>
      </c>
      <c r="Y2460">
        <v>45</v>
      </c>
      <c r="Z2460" s="2">
        <v>0.45900000000000002</v>
      </c>
      <c r="AA2460">
        <v>41</v>
      </c>
      <c r="AB2460">
        <v>10</v>
      </c>
      <c r="AC2460">
        <f t="shared" si="465"/>
        <v>30</v>
      </c>
      <c r="AD2460" s="2">
        <v>0.24399999999999999</v>
      </c>
      <c r="AE2460">
        <v>23</v>
      </c>
      <c r="AF2460">
        <v>18</v>
      </c>
      <c r="AG2460" s="2">
        <v>0.78300000000000003</v>
      </c>
      <c r="AH2460">
        <v>25</v>
      </c>
      <c r="AI2460">
        <v>16</v>
      </c>
      <c r="AJ2460">
        <v>41</v>
      </c>
      <c r="AK2460">
        <v>21</v>
      </c>
      <c r="AL2460">
        <v>14</v>
      </c>
      <c r="AM2460">
        <v>-12</v>
      </c>
      <c r="AN2460">
        <v>240</v>
      </c>
      <c r="AO2460">
        <v>24</v>
      </c>
      <c r="AP2460">
        <v>28</v>
      </c>
      <c r="AQ2460">
        <v>26</v>
      </c>
      <c r="AR2460">
        <v>40</v>
      </c>
      <c r="AS2460">
        <v>2</v>
      </c>
      <c r="AT2460">
        <v>20</v>
      </c>
      <c r="AU2460">
        <v>23</v>
      </c>
      <c r="AV2460">
        <v>64</v>
      </c>
      <c r="AW2460">
        <f t="shared" si="466"/>
        <v>6</v>
      </c>
      <c r="AX2460">
        <f t="shared" si="467"/>
        <v>70</v>
      </c>
      <c r="AY2460" t="s">
        <v>102</v>
      </c>
      <c r="AZ2460" s="1">
        <v>45963.833333333336</v>
      </c>
      <c r="BA2460" s="1">
        <v>45963</v>
      </c>
      <c r="BB2460">
        <v>11</v>
      </c>
      <c r="BC2460" t="s">
        <v>124</v>
      </c>
      <c r="BD2460">
        <v>2025</v>
      </c>
    </row>
    <row r="2461" spans="1:56" x14ac:dyDescent="0.25">
      <c r="A2461">
        <v>22500154</v>
      </c>
      <c r="B2461" t="s">
        <v>87</v>
      </c>
      <c r="C2461" t="s">
        <v>88</v>
      </c>
      <c r="D2461">
        <v>1610612756</v>
      </c>
      <c r="E2461" t="str">
        <f t="shared" si="456"/>
        <v>161061275622500154</v>
      </c>
      <c r="F2461" t="s">
        <v>53</v>
      </c>
      <c r="G2461" t="s">
        <v>54</v>
      </c>
      <c r="H2461">
        <v>1610612759</v>
      </c>
      <c r="I2461" s="4" t="str">
        <f t="shared" si="457"/>
        <v>161061275922500154</v>
      </c>
      <c r="J2461">
        <v>1</v>
      </c>
      <c r="K2461">
        <v>1</v>
      </c>
      <c r="L2461">
        <v>130</v>
      </c>
      <c r="M2461">
        <v>118</v>
      </c>
      <c r="N2461">
        <v>34</v>
      </c>
      <c r="O2461">
        <v>4</v>
      </c>
      <c r="P2461">
        <v>8</v>
      </c>
      <c r="Q2461" s="2">
        <f t="shared" si="458"/>
        <v>0.73297248534055026</v>
      </c>
      <c r="R2461" s="3">
        <f t="shared" si="459"/>
        <v>63.680000000000007</v>
      </c>
      <c r="S2461" s="3">
        <f t="shared" si="460"/>
        <v>78.12</v>
      </c>
      <c r="T2461" s="3">
        <f t="shared" si="461"/>
        <v>204.14572864321605</v>
      </c>
      <c r="U2461" s="3">
        <f t="shared" si="462"/>
        <v>151.04966717869942</v>
      </c>
      <c r="V2461" s="3">
        <f t="shared" si="463"/>
        <v>53.096061464516623</v>
      </c>
      <c r="W2461" s="2">
        <f t="shared" si="464"/>
        <v>1.7</v>
      </c>
      <c r="X2461">
        <v>79</v>
      </c>
      <c r="Y2461">
        <v>46</v>
      </c>
      <c r="Z2461" s="2">
        <v>0.58199999999999996</v>
      </c>
      <c r="AA2461">
        <v>33</v>
      </c>
      <c r="AB2461">
        <v>19</v>
      </c>
      <c r="AC2461">
        <f t="shared" si="465"/>
        <v>57</v>
      </c>
      <c r="AD2461" s="2">
        <v>0.57599999999999996</v>
      </c>
      <c r="AE2461">
        <v>22</v>
      </c>
      <c r="AF2461">
        <v>19</v>
      </c>
      <c r="AG2461" s="2">
        <v>0.86399999999999999</v>
      </c>
      <c r="AH2461">
        <v>34</v>
      </c>
      <c r="AI2461">
        <v>5</v>
      </c>
      <c r="AJ2461">
        <v>39</v>
      </c>
      <c r="AK2461">
        <v>26</v>
      </c>
      <c r="AL2461">
        <v>20</v>
      </c>
      <c r="AM2461">
        <v>12</v>
      </c>
      <c r="AN2461">
        <v>240</v>
      </c>
      <c r="AO2461">
        <v>31</v>
      </c>
      <c r="AP2461">
        <v>39</v>
      </c>
      <c r="AQ2461">
        <v>32</v>
      </c>
      <c r="AR2461">
        <v>28</v>
      </c>
      <c r="AS2461">
        <v>31</v>
      </c>
      <c r="AT2461">
        <v>11</v>
      </c>
      <c r="AU2461">
        <v>21</v>
      </c>
      <c r="AV2461">
        <v>38</v>
      </c>
      <c r="AW2461">
        <f t="shared" si="466"/>
        <v>16</v>
      </c>
      <c r="AX2461">
        <f t="shared" si="467"/>
        <v>54</v>
      </c>
      <c r="AY2461" t="s">
        <v>102</v>
      </c>
      <c r="AZ2461" s="1">
        <v>45963.833333333336</v>
      </c>
      <c r="BA2461" s="1">
        <v>45963</v>
      </c>
      <c r="BB2461">
        <v>11</v>
      </c>
      <c r="BC2461" t="s">
        <v>124</v>
      </c>
      <c r="BD2461">
        <v>2025</v>
      </c>
    </row>
    <row r="2462" spans="1:56" x14ac:dyDescent="0.25">
      <c r="A2462">
        <v>22500153</v>
      </c>
      <c r="B2462" t="s">
        <v>100</v>
      </c>
      <c r="C2462" t="s">
        <v>101</v>
      </c>
      <c r="D2462">
        <v>1610612741</v>
      </c>
      <c r="E2462" t="str">
        <f t="shared" si="456"/>
        <v>161061274122500153</v>
      </c>
      <c r="F2462" t="s">
        <v>55</v>
      </c>
      <c r="G2462" t="s">
        <v>56</v>
      </c>
      <c r="H2462">
        <v>1610612752</v>
      </c>
      <c r="I2462" s="4" t="str">
        <f t="shared" si="457"/>
        <v>161061275222500153</v>
      </c>
      <c r="J2462">
        <v>0</v>
      </c>
      <c r="K2462">
        <v>0</v>
      </c>
      <c r="L2462">
        <v>116</v>
      </c>
      <c r="M2462">
        <v>128</v>
      </c>
      <c r="N2462">
        <v>28</v>
      </c>
      <c r="O2462">
        <v>3</v>
      </c>
      <c r="P2462">
        <v>7</v>
      </c>
      <c r="Q2462" s="2">
        <f t="shared" si="458"/>
        <v>0.59280457890433358</v>
      </c>
      <c r="R2462" s="3">
        <f t="shared" si="459"/>
        <v>71.84</v>
      </c>
      <c r="S2462" s="3">
        <f t="shared" si="460"/>
        <v>79.680000000000007</v>
      </c>
      <c r="T2462" s="3">
        <f t="shared" si="461"/>
        <v>161.46993318485522</v>
      </c>
      <c r="U2462" s="3">
        <f t="shared" si="462"/>
        <v>160.64257028112448</v>
      </c>
      <c r="V2462" s="3">
        <f t="shared" si="463"/>
        <v>0.82736290373074439</v>
      </c>
      <c r="W2462" s="2">
        <f t="shared" si="464"/>
        <v>2</v>
      </c>
      <c r="X2462">
        <v>93</v>
      </c>
      <c r="Y2462">
        <v>45</v>
      </c>
      <c r="Z2462" s="2">
        <v>0.48399999999999999</v>
      </c>
      <c r="AA2462">
        <v>40</v>
      </c>
      <c r="AB2462">
        <v>17</v>
      </c>
      <c r="AC2462">
        <f t="shared" si="465"/>
        <v>51</v>
      </c>
      <c r="AD2462" s="2">
        <v>0.42499999999999999</v>
      </c>
      <c r="AE2462">
        <v>11</v>
      </c>
      <c r="AF2462">
        <v>9</v>
      </c>
      <c r="AG2462" s="2">
        <v>0.81799999999999995</v>
      </c>
      <c r="AH2462">
        <v>34</v>
      </c>
      <c r="AI2462">
        <v>12</v>
      </c>
      <c r="AJ2462">
        <v>46</v>
      </c>
      <c r="AK2462">
        <v>20</v>
      </c>
      <c r="AL2462">
        <v>14</v>
      </c>
      <c r="AM2462">
        <v>-12</v>
      </c>
      <c r="AN2462">
        <v>240</v>
      </c>
      <c r="AO2462">
        <v>24</v>
      </c>
      <c r="AP2462">
        <v>36</v>
      </c>
      <c r="AQ2462">
        <v>29</v>
      </c>
      <c r="AR2462">
        <v>27</v>
      </c>
      <c r="AS2462">
        <v>2</v>
      </c>
      <c r="AT2462">
        <v>19</v>
      </c>
      <c r="AU2462">
        <v>16</v>
      </c>
      <c r="AV2462">
        <v>54</v>
      </c>
      <c r="AW2462">
        <f t="shared" si="466"/>
        <v>2</v>
      </c>
      <c r="AX2462">
        <f t="shared" si="467"/>
        <v>56</v>
      </c>
      <c r="AY2462" t="s">
        <v>102</v>
      </c>
      <c r="AZ2462" s="1">
        <v>45963.791666666664</v>
      </c>
      <c r="BA2462" s="1">
        <v>45963</v>
      </c>
      <c r="BB2462">
        <v>11</v>
      </c>
      <c r="BC2462" t="s">
        <v>124</v>
      </c>
      <c r="BD2462">
        <v>2025</v>
      </c>
    </row>
    <row r="2463" spans="1:56" x14ac:dyDescent="0.25">
      <c r="A2463">
        <v>22500153</v>
      </c>
      <c r="B2463" t="s">
        <v>55</v>
      </c>
      <c r="C2463" t="s">
        <v>56</v>
      </c>
      <c r="D2463">
        <v>1610612752</v>
      </c>
      <c r="E2463" t="str">
        <f t="shared" si="456"/>
        <v>161061275222500153</v>
      </c>
      <c r="F2463" t="s">
        <v>100</v>
      </c>
      <c r="G2463" t="s">
        <v>101</v>
      </c>
      <c r="H2463">
        <v>1610612741</v>
      </c>
      <c r="I2463" s="4" t="str">
        <f t="shared" si="457"/>
        <v>161061274122500153</v>
      </c>
      <c r="J2463">
        <v>1</v>
      </c>
      <c r="K2463">
        <v>1</v>
      </c>
      <c r="L2463">
        <v>128</v>
      </c>
      <c r="M2463">
        <v>116</v>
      </c>
      <c r="N2463">
        <v>31</v>
      </c>
      <c r="O2463">
        <v>5</v>
      </c>
      <c r="P2463">
        <v>7</v>
      </c>
      <c r="Q2463" s="2">
        <f t="shared" si="458"/>
        <v>0.61138708444784096</v>
      </c>
      <c r="R2463" s="3">
        <f t="shared" si="459"/>
        <v>79.680000000000007</v>
      </c>
      <c r="S2463" s="3">
        <f t="shared" si="460"/>
        <v>71.84</v>
      </c>
      <c r="T2463" s="3">
        <f t="shared" si="461"/>
        <v>160.64257028112448</v>
      </c>
      <c r="U2463" s="3">
        <f t="shared" si="462"/>
        <v>161.46993318485522</v>
      </c>
      <c r="V2463" s="3">
        <f t="shared" si="463"/>
        <v>-0.82736290373074439</v>
      </c>
      <c r="W2463" s="2">
        <f t="shared" si="464"/>
        <v>2.8181818181818183</v>
      </c>
      <c r="X2463">
        <v>95</v>
      </c>
      <c r="Y2463">
        <v>43</v>
      </c>
      <c r="Z2463" s="2">
        <v>0.45300000000000001</v>
      </c>
      <c r="AA2463">
        <v>42</v>
      </c>
      <c r="AB2463">
        <v>20</v>
      </c>
      <c r="AC2463">
        <f t="shared" si="465"/>
        <v>60</v>
      </c>
      <c r="AD2463" s="2">
        <v>0.47599999999999998</v>
      </c>
      <c r="AE2463">
        <v>22</v>
      </c>
      <c r="AF2463">
        <v>22</v>
      </c>
      <c r="AG2463" s="2">
        <v>1</v>
      </c>
      <c r="AH2463">
        <v>33</v>
      </c>
      <c r="AI2463">
        <v>14</v>
      </c>
      <c r="AJ2463">
        <v>47</v>
      </c>
      <c r="AK2463">
        <v>12</v>
      </c>
      <c r="AL2463">
        <v>11</v>
      </c>
      <c r="AM2463">
        <v>12</v>
      </c>
      <c r="AN2463">
        <v>240</v>
      </c>
      <c r="AO2463">
        <v>34</v>
      </c>
      <c r="AP2463">
        <v>34</v>
      </c>
      <c r="AQ2463">
        <v>37</v>
      </c>
      <c r="AR2463">
        <v>23</v>
      </c>
      <c r="AS2463">
        <v>25</v>
      </c>
      <c r="AT2463">
        <v>24</v>
      </c>
      <c r="AU2463">
        <v>14</v>
      </c>
      <c r="AV2463">
        <v>42</v>
      </c>
      <c r="AW2463">
        <f t="shared" si="466"/>
        <v>4</v>
      </c>
      <c r="AX2463">
        <f t="shared" si="467"/>
        <v>46</v>
      </c>
      <c r="AY2463" t="s">
        <v>102</v>
      </c>
      <c r="AZ2463" s="1">
        <v>45963.791666666664</v>
      </c>
      <c r="BA2463" s="1">
        <v>45963</v>
      </c>
      <c r="BB2463">
        <v>11</v>
      </c>
      <c r="BC2463" t="s">
        <v>124</v>
      </c>
      <c r="BD2463">
        <v>2025</v>
      </c>
    </row>
    <row r="2464" spans="1:56" x14ac:dyDescent="0.25">
      <c r="A2464">
        <v>22500149</v>
      </c>
      <c r="B2464" t="s">
        <v>117</v>
      </c>
      <c r="C2464" t="s">
        <v>118</v>
      </c>
      <c r="D2464">
        <v>1610612751</v>
      </c>
      <c r="E2464" t="str">
        <f t="shared" si="456"/>
        <v>161061275122500149</v>
      </c>
      <c r="F2464" t="s">
        <v>70</v>
      </c>
      <c r="G2464" t="s">
        <v>71</v>
      </c>
      <c r="H2464">
        <v>1610612755</v>
      </c>
      <c r="I2464" s="4" t="str">
        <f t="shared" si="457"/>
        <v>161061275522500149</v>
      </c>
      <c r="J2464">
        <v>1</v>
      </c>
      <c r="K2464">
        <v>0</v>
      </c>
      <c r="L2464">
        <v>105</v>
      </c>
      <c r="M2464">
        <v>129</v>
      </c>
      <c r="N2464">
        <v>21</v>
      </c>
      <c r="O2464">
        <v>4</v>
      </c>
      <c r="P2464">
        <v>10</v>
      </c>
      <c r="Q2464" s="2">
        <f t="shared" si="458"/>
        <v>0.51249511909410383</v>
      </c>
      <c r="R2464" s="3">
        <f t="shared" si="459"/>
        <v>71.44</v>
      </c>
      <c r="S2464" s="3">
        <f t="shared" si="460"/>
        <v>76.48</v>
      </c>
      <c r="T2464" s="3">
        <f t="shared" si="461"/>
        <v>146.97648376259801</v>
      </c>
      <c r="U2464" s="3">
        <f t="shared" si="462"/>
        <v>168.6715481171548</v>
      </c>
      <c r="V2464" s="3">
        <f t="shared" si="463"/>
        <v>-21.695064354556791</v>
      </c>
      <c r="W2464" s="2">
        <f t="shared" si="464"/>
        <v>1.1666666666666667</v>
      </c>
      <c r="X2464">
        <v>91</v>
      </c>
      <c r="Y2464">
        <v>39</v>
      </c>
      <c r="Z2464" s="2">
        <v>0.42899999999999999</v>
      </c>
      <c r="AA2464">
        <v>39</v>
      </c>
      <c r="AB2464">
        <v>7</v>
      </c>
      <c r="AC2464">
        <f t="shared" si="465"/>
        <v>21</v>
      </c>
      <c r="AD2464" s="2">
        <v>0.17899999999999999</v>
      </c>
      <c r="AE2464">
        <v>26</v>
      </c>
      <c r="AF2464">
        <v>20</v>
      </c>
      <c r="AG2464" s="2">
        <v>0.76900000000000002</v>
      </c>
      <c r="AH2464">
        <v>31</v>
      </c>
      <c r="AI2464">
        <v>13</v>
      </c>
      <c r="AJ2464">
        <v>44</v>
      </c>
      <c r="AK2464">
        <v>15</v>
      </c>
      <c r="AL2464">
        <v>18</v>
      </c>
      <c r="AM2464">
        <v>-24</v>
      </c>
      <c r="AN2464">
        <v>240</v>
      </c>
      <c r="AO2464">
        <v>37</v>
      </c>
      <c r="AP2464">
        <v>18</v>
      </c>
      <c r="AQ2464">
        <v>23</v>
      </c>
      <c r="AR2464">
        <v>27</v>
      </c>
      <c r="AS2464">
        <v>6</v>
      </c>
      <c r="AT2464">
        <v>24</v>
      </c>
      <c r="AU2464">
        <v>21</v>
      </c>
      <c r="AV2464">
        <v>60</v>
      </c>
      <c r="AW2464">
        <f t="shared" si="466"/>
        <v>4</v>
      </c>
      <c r="AX2464">
        <f t="shared" si="467"/>
        <v>64</v>
      </c>
      <c r="AY2464" t="s">
        <v>102</v>
      </c>
      <c r="AZ2464" s="1">
        <v>45963.75</v>
      </c>
      <c r="BA2464" s="1">
        <v>45963</v>
      </c>
      <c r="BB2464">
        <v>11</v>
      </c>
      <c r="BC2464" t="s">
        <v>124</v>
      </c>
      <c r="BD2464">
        <v>2025</v>
      </c>
    </row>
    <row r="2465" spans="1:56" x14ac:dyDescent="0.25">
      <c r="A2465">
        <v>22500149</v>
      </c>
      <c r="B2465" t="s">
        <v>70</v>
      </c>
      <c r="C2465" t="s">
        <v>71</v>
      </c>
      <c r="D2465">
        <v>1610612755</v>
      </c>
      <c r="E2465" t="str">
        <f t="shared" si="456"/>
        <v>161061275522500149</v>
      </c>
      <c r="F2465" t="s">
        <v>117</v>
      </c>
      <c r="G2465" t="s">
        <v>118</v>
      </c>
      <c r="H2465">
        <v>1610612751</v>
      </c>
      <c r="I2465" s="4" t="str">
        <f t="shared" si="457"/>
        <v>161061275122500149</v>
      </c>
      <c r="J2465">
        <v>0</v>
      </c>
      <c r="K2465">
        <v>1</v>
      </c>
      <c r="L2465">
        <v>129</v>
      </c>
      <c r="M2465">
        <v>105</v>
      </c>
      <c r="N2465">
        <v>34</v>
      </c>
      <c r="O2465">
        <v>6</v>
      </c>
      <c r="P2465">
        <v>10</v>
      </c>
      <c r="Q2465" s="2">
        <f t="shared" si="458"/>
        <v>0.62330885195206798</v>
      </c>
      <c r="R2465" s="3">
        <f t="shared" si="459"/>
        <v>76.48</v>
      </c>
      <c r="S2465" s="3">
        <f t="shared" si="460"/>
        <v>71.44</v>
      </c>
      <c r="T2465" s="3">
        <f t="shared" si="461"/>
        <v>168.6715481171548</v>
      </c>
      <c r="U2465" s="3">
        <f t="shared" si="462"/>
        <v>146.97648376259801</v>
      </c>
      <c r="V2465" s="3">
        <f t="shared" si="463"/>
        <v>21.695064354556791</v>
      </c>
      <c r="W2465" s="2">
        <f t="shared" si="464"/>
        <v>2.2666666666666666</v>
      </c>
      <c r="X2465">
        <v>96</v>
      </c>
      <c r="Y2465">
        <v>50</v>
      </c>
      <c r="Z2465" s="2">
        <v>0.52100000000000002</v>
      </c>
      <c r="AA2465">
        <v>40</v>
      </c>
      <c r="AB2465">
        <v>15</v>
      </c>
      <c r="AC2465">
        <f t="shared" si="465"/>
        <v>45</v>
      </c>
      <c r="AD2465" s="2">
        <v>0.375</v>
      </c>
      <c r="AE2465">
        <v>17</v>
      </c>
      <c r="AF2465">
        <v>14</v>
      </c>
      <c r="AG2465" s="2">
        <v>0.82399999999999995</v>
      </c>
      <c r="AH2465">
        <v>32</v>
      </c>
      <c r="AI2465">
        <v>12</v>
      </c>
      <c r="AJ2465">
        <v>44</v>
      </c>
      <c r="AK2465">
        <v>25</v>
      </c>
      <c r="AL2465">
        <v>15</v>
      </c>
      <c r="AM2465">
        <v>24</v>
      </c>
      <c r="AN2465">
        <v>240</v>
      </c>
      <c r="AO2465">
        <v>40</v>
      </c>
      <c r="AP2465">
        <v>33</v>
      </c>
      <c r="AQ2465">
        <v>17</v>
      </c>
      <c r="AR2465">
        <v>39</v>
      </c>
      <c r="AS2465">
        <v>28</v>
      </c>
      <c r="AT2465">
        <v>18</v>
      </c>
      <c r="AU2465">
        <v>20</v>
      </c>
      <c r="AV2465">
        <v>68</v>
      </c>
      <c r="AW2465">
        <f t="shared" si="466"/>
        <v>2</v>
      </c>
      <c r="AX2465">
        <f t="shared" si="467"/>
        <v>70</v>
      </c>
      <c r="AY2465" t="s">
        <v>102</v>
      </c>
      <c r="AZ2465" s="1">
        <v>45963.75</v>
      </c>
      <c r="BA2465" s="1">
        <v>45963</v>
      </c>
      <c r="BB2465">
        <v>11</v>
      </c>
      <c r="BC2465" t="s">
        <v>124</v>
      </c>
      <c r="BD2465">
        <v>2025</v>
      </c>
    </row>
    <row r="2466" spans="1:56" x14ac:dyDescent="0.25">
      <c r="A2466">
        <v>22500150</v>
      </c>
      <c r="B2466" t="s">
        <v>92</v>
      </c>
      <c r="C2466" t="s">
        <v>93</v>
      </c>
      <c r="D2466">
        <v>1610612766</v>
      </c>
      <c r="E2466" t="str">
        <f t="shared" si="456"/>
        <v>161061276622500150</v>
      </c>
      <c r="F2466" t="s">
        <v>107</v>
      </c>
      <c r="G2466" t="s">
        <v>108</v>
      </c>
      <c r="H2466">
        <v>1610612762</v>
      </c>
      <c r="I2466" s="4" t="str">
        <f t="shared" si="457"/>
        <v>161061276222500150</v>
      </c>
      <c r="J2466">
        <v>1</v>
      </c>
      <c r="K2466">
        <v>1</v>
      </c>
      <c r="L2466">
        <v>126</v>
      </c>
      <c r="M2466">
        <v>103</v>
      </c>
      <c r="N2466">
        <v>31</v>
      </c>
      <c r="O2466">
        <v>6</v>
      </c>
      <c r="P2466">
        <v>6</v>
      </c>
      <c r="Q2466" s="2">
        <f t="shared" si="458"/>
        <v>0.64496314496314489</v>
      </c>
      <c r="R2466" s="3">
        <f t="shared" si="459"/>
        <v>74.680000000000007</v>
      </c>
      <c r="S2466" s="3">
        <f t="shared" si="460"/>
        <v>80.760000000000005</v>
      </c>
      <c r="T2466" s="3">
        <f t="shared" si="461"/>
        <v>168.7198714515265</v>
      </c>
      <c r="U2466" s="3">
        <f t="shared" si="462"/>
        <v>127.53838533927686</v>
      </c>
      <c r="V2466" s="3">
        <f t="shared" si="463"/>
        <v>41.181486112249644</v>
      </c>
      <c r="W2466" s="2">
        <f t="shared" si="464"/>
        <v>2.2142857142857144</v>
      </c>
      <c r="X2466">
        <v>88</v>
      </c>
      <c r="Y2466">
        <v>43</v>
      </c>
      <c r="Z2466" s="2">
        <v>0.48899999999999999</v>
      </c>
      <c r="AA2466">
        <v>43</v>
      </c>
      <c r="AB2466">
        <v>18</v>
      </c>
      <c r="AC2466">
        <f t="shared" si="465"/>
        <v>54</v>
      </c>
      <c r="AD2466" s="2">
        <v>0.41899999999999998</v>
      </c>
      <c r="AE2466">
        <v>22</v>
      </c>
      <c r="AF2466">
        <v>22</v>
      </c>
      <c r="AG2466" s="2">
        <v>1</v>
      </c>
      <c r="AH2466">
        <v>37</v>
      </c>
      <c r="AI2466">
        <v>9</v>
      </c>
      <c r="AJ2466">
        <v>46</v>
      </c>
      <c r="AK2466">
        <v>25</v>
      </c>
      <c r="AL2466">
        <v>14</v>
      </c>
      <c r="AM2466">
        <v>23</v>
      </c>
      <c r="AN2466">
        <v>240</v>
      </c>
      <c r="AO2466">
        <v>39</v>
      </c>
      <c r="AP2466">
        <v>32</v>
      </c>
      <c r="AQ2466">
        <v>33</v>
      </c>
      <c r="AR2466">
        <v>22</v>
      </c>
      <c r="AS2466">
        <v>29</v>
      </c>
      <c r="AT2466">
        <v>7</v>
      </c>
      <c r="AU2466">
        <v>10</v>
      </c>
      <c r="AV2466">
        <v>50</v>
      </c>
      <c r="AW2466">
        <f t="shared" si="466"/>
        <v>0</v>
      </c>
      <c r="AX2466">
        <f t="shared" si="467"/>
        <v>50</v>
      </c>
      <c r="AY2466" t="s">
        <v>102</v>
      </c>
      <c r="AZ2466" s="1">
        <v>45963.75</v>
      </c>
      <c r="BA2466" s="1">
        <v>45963</v>
      </c>
      <c r="BB2466">
        <v>11</v>
      </c>
      <c r="BC2466" t="s">
        <v>124</v>
      </c>
      <c r="BD2466">
        <v>2025</v>
      </c>
    </row>
    <row r="2467" spans="1:56" x14ac:dyDescent="0.25">
      <c r="A2467">
        <v>22500150</v>
      </c>
      <c r="B2467" t="s">
        <v>107</v>
      </c>
      <c r="C2467" t="s">
        <v>108</v>
      </c>
      <c r="D2467">
        <v>1610612762</v>
      </c>
      <c r="E2467" t="str">
        <f t="shared" si="456"/>
        <v>161061276222500150</v>
      </c>
      <c r="F2467" t="s">
        <v>92</v>
      </c>
      <c r="G2467" t="s">
        <v>93</v>
      </c>
      <c r="H2467">
        <v>1610612766</v>
      </c>
      <c r="I2467" s="4" t="str">
        <f t="shared" si="457"/>
        <v>161061276622500150</v>
      </c>
      <c r="J2467">
        <v>0</v>
      </c>
      <c r="K2467">
        <v>0</v>
      </c>
      <c r="L2467">
        <v>103</v>
      </c>
      <c r="M2467">
        <v>126</v>
      </c>
      <c r="N2467">
        <v>27</v>
      </c>
      <c r="O2467">
        <v>3</v>
      </c>
      <c r="P2467">
        <v>7</v>
      </c>
      <c r="Q2467" s="2">
        <f t="shared" si="458"/>
        <v>0.51111552203255262</v>
      </c>
      <c r="R2467" s="3">
        <f t="shared" si="459"/>
        <v>80.760000000000005</v>
      </c>
      <c r="S2467" s="3">
        <f t="shared" si="460"/>
        <v>74.680000000000007</v>
      </c>
      <c r="T2467" s="3">
        <f t="shared" si="461"/>
        <v>127.53838533927686</v>
      </c>
      <c r="U2467" s="3">
        <f t="shared" si="462"/>
        <v>168.7198714515265</v>
      </c>
      <c r="V2467" s="3">
        <f t="shared" si="463"/>
        <v>-41.181486112249644</v>
      </c>
      <c r="W2467" s="2">
        <f t="shared" si="464"/>
        <v>2.7</v>
      </c>
      <c r="X2467">
        <v>88</v>
      </c>
      <c r="Y2467">
        <v>36</v>
      </c>
      <c r="Z2467" s="2">
        <v>0.40899999999999997</v>
      </c>
      <c r="AA2467">
        <v>32</v>
      </c>
      <c r="AB2467">
        <v>7</v>
      </c>
      <c r="AC2467">
        <f t="shared" si="465"/>
        <v>21</v>
      </c>
      <c r="AD2467" s="2">
        <v>0.219</v>
      </c>
      <c r="AE2467">
        <v>29</v>
      </c>
      <c r="AF2467">
        <v>24</v>
      </c>
      <c r="AG2467" s="2">
        <v>0.82799999999999996</v>
      </c>
      <c r="AH2467">
        <v>28</v>
      </c>
      <c r="AI2467">
        <v>10</v>
      </c>
      <c r="AJ2467">
        <v>38</v>
      </c>
      <c r="AK2467">
        <v>24</v>
      </c>
      <c r="AL2467">
        <v>10</v>
      </c>
      <c r="AM2467">
        <v>-23</v>
      </c>
      <c r="AN2467">
        <v>240</v>
      </c>
      <c r="AO2467">
        <v>25</v>
      </c>
      <c r="AP2467">
        <v>23</v>
      </c>
      <c r="AQ2467">
        <v>38</v>
      </c>
      <c r="AR2467">
        <v>17</v>
      </c>
      <c r="AS2467">
        <v>4</v>
      </c>
      <c r="AT2467">
        <v>14</v>
      </c>
      <c r="AU2467">
        <v>16</v>
      </c>
      <c r="AV2467">
        <v>54</v>
      </c>
      <c r="AW2467">
        <f t="shared" si="466"/>
        <v>4</v>
      </c>
      <c r="AX2467">
        <f t="shared" si="467"/>
        <v>58</v>
      </c>
      <c r="AY2467" t="s">
        <v>102</v>
      </c>
      <c r="AZ2467" s="1">
        <v>45963.75</v>
      </c>
      <c r="BA2467" s="1">
        <v>45963</v>
      </c>
      <c r="BB2467">
        <v>11</v>
      </c>
      <c r="BC2467" t="s">
        <v>124</v>
      </c>
      <c r="BD2467">
        <v>2025</v>
      </c>
    </row>
    <row r="2468" spans="1:56" x14ac:dyDescent="0.25">
      <c r="A2468">
        <v>22500151</v>
      </c>
      <c r="B2468" t="s">
        <v>83</v>
      </c>
      <c r="C2468" t="s">
        <v>84</v>
      </c>
      <c r="D2468">
        <v>1610612737</v>
      </c>
      <c r="E2468" t="str">
        <f t="shared" si="456"/>
        <v>161061273722500151</v>
      </c>
      <c r="F2468" t="s">
        <v>62</v>
      </c>
      <c r="G2468" t="s">
        <v>63</v>
      </c>
      <c r="H2468">
        <v>1610612739</v>
      </c>
      <c r="I2468" s="4" t="str">
        <f t="shared" si="457"/>
        <v>161061273922500151</v>
      </c>
      <c r="J2468">
        <v>0</v>
      </c>
      <c r="K2468">
        <v>0</v>
      </c>
      <c r="L2468">
        <v>109</v>
      </c>
      <c r="M2468">
        <v>117</v>
      </c>
      <c r="N2468">
        <v>28</v>
      </c>
      <c r="O2468">
        <v>3</v>
      </c>
      <c r="P2468">
        <v>9</v>
      </c>
      <c r="Q2468" s="2">
        <f t="shared" si="458"/>
        <v>0.58982683982683981</v>
      </c>
      <c r="R2468" s="3">
        <f t="shared" si="459"/>
        <v>62.400000000000006</v>
      </c>
      <c r="S2468" s="3">
        <f t="shared" si="460"/>
        <v>75.92</v>
      </c>
      <c r="T2468" s="3">
        <f t="shared" si="461"/>
        <v>174.67948717948715</v>
      </c>
      <c r="U2468" s="3">
        <f t="shared" si="462"/>
        <v>154.10958904109589</v>
      </c>
      <c r="V2468" s="3">
        <f t="shared" si="463"/>
        <v>20.569898138391267</v>
      </c>
      <c r="W2468" s="2">
        <f t="shared" si="464"/>
        <v>1.2727272727272727</v>
      </c>
      <c r="X2468">
        <v>77</v>
      </c>
      <c r="Y2468">
        <v>39</v>
      </c>
      <c r="Z2468" s="2">
        <v>0.50600000000000001</v>
      </c>
      <c r="AA2468">
        <v>23</v>
      </c>
      <c r="AB2468">
        <v>6</v>
      </c>
      <c r="AC2468">
        <f t="shared" si="465"/>
        <v>18</v>
      </c>
      <c r="AD2468" s="2">
        <v>0.26100000000000001</v>
      </c>
      <c r="AE2468">
        <v>35</v>
      </c>
      <c r="AF2468">
        <v>25</v>
      </c>
      <c r="AG2468" s="2">
        <v>0.71399999999999997</v>
      </c>
      <c r="AH2468">
        <v>38</v>
      </c>
      <c r="AI2468">
        <v>8</v>
      </c>
      <c r="AJ2468">
        <v>46</v>
      </c>
      <c r="AK2468">
        <v>21</v>
      </c>
      <c r="AL2468">
        <v>22</v>
      </c>
      <c r="AM2468">
        <v>-8</v>
      </c>
      <c r="AN2468">
        <v>240</v>
      </c>
      <c r="AO2468">
        <v>22</v>
      </c>
      <c r="AP2468">
        <v>30</v>
      </c>
      <c r="AQ2468">
        <v>24</v>
      </c>
      <c r="AR2468">
        <v>33</v>
      </c>
      <c r="AS2468">
        <v>4</v>
      </c>
      <c r="AT2468">
        <v>14</v>
      </c>
      <c r="AU2468">
        <v>20</v>
      </c>
      <c r="AV2468">
        <v>60</v>
      </c>
      <c r="AW2468">
        <f t="shared" si="466"/>
        <v>6</v>
      </c>
      <c r="AX2468">
        <f t="shared" si="467"/>
        <v>66</v>
      </c>
      <c r="AY2468" t="s">
        <v>102</v>
      </c>
      <c r="AZ2468" s="1">
        <v>45963.75</v>
      </c>
      <c r="BA2468" s="1">
        <v>45963</v>
      </c>
      <c r="BB2468">
        <v>11</v>
      </c>
      <c r="BC2468" t="s">
        <v>124</v>
      </c>
      <c r="BD2468">
        <v>2025</v>
      </c>
    </row>
    <row r="2469" spans="1:56" x14ac:dyDescent="0.25">
      <c r="A2469">
        <v>22500151</v>
      </c>
      <c r="B2469" t="s">
        <v>62</v>
      </c>
      <c r="C2469" t="s">
        <v>63</v>
      </c>
      <c r="D2469">
        <v>1610612739</v>
      </c>
      <c r="E2469" t="str">
        <f t="shared" si="456"/>
        <v>161061273922500151</v>
      </c>
      <c r="F2469" t="s">
        <v>83</v>
      </c>
      <c r="G2469" t="s">
        <v>84</v>
      </c>
      <c r="H2469">
        <v>1610612737</v>
      </c>
      <c r="I2469" s="4" t="str">
        <f t="shared" si="457"/>
        <v>161061273722500151</v>
      </c>
      <c r="J2469">
        <v>1</v>
      </c>
      <c r="K2469">
        <v>1</v>
      </c>
      <c r="L2469">
        <v>117</v>
      </c>
      <c r="M2469">
        <v>109</v>
      </c>
      <c r="N2469">
        <v>30</v>
      </c>
      <c r="O2469">
        <v>4</v>
      </c>
      <c r="P2469">
        <v>12</v>
      </c>
      <c r="Q2469" s="2">
        <f t="shared" si="458"/>
        <v>0.55756767060617618</v>
      </c>
      <c r="R2469" s="3">
        <f t="shared" si="459"/>
        <v>75.92</v>
      </c>
      <c r="S2469" s="3">
        <f t="shared" si="460"/>
        <v>62.400000000000006</v>
      </c>
      <c r="T2469" s="3">
        <f t="shared" si="461"/>
        <v>154.10958904109589</v>
      </c>
      <c r="U2469" s="3">
        <f t="shared" si="462"/>
        <v>174.67948717948715</v>
      </c>
      <c r="V2469" s="3">
        <f t="shared" si="463"/>
        <v>-20.569898138391267</v>
      </c>
      <c r="W2469" s="2">
        <f t="shared" si="464"/>
        <v>1.875</v>
      </c>
      <c r="X2469">
        <v>97</v>
      </c>
      <c r="Y2469">
        <v>40</v>
      </c>
      <c r="Z2469" s="2">
        <v>0.41199999999999998</v>
      </c>
      <c r="AA2469">
        <v>57</v>
      </c>
      <c r="AB2469">
        <v>20</v>
      </c>
      <c r="AC2469">
        <f t="shared" si="465"/>
        <v>60</v>
      </c>
      <c r="AD2469" s="2">
        <v>0.35099999999999998</v>
      </c>
      <c r="AE2469">
        <v>18</v>
      </c>
      <c r="AF2469">
        <v>17</v>
      </c>
      <c r="AG2469" s="2">
        <v>0.94399999999999995</v>
      </c>
      <c r="AH2469">
        <v>31</v>
      </c>
      <c r="AI2469">
        <v>13</v>
      </c>
      <c r="AJ2469">
        <v>44</v>
      </c>
      <c r="AK2469">
        <v>28</v>
      </c>
      <c r="AL2469">
        <v>16</v>
      </c>
      <c r="AM2469">
        <v>8</v>
      </c>
      <c r="AN2469">
        <v>240</v>
      </c>
      <c r="AO2469">
        <v>31</v>
      </c>
      <c r="AP2469">
        <v>19</v>
      </c>
      <c r="AQ2469">
        <v>28</v>
      </c>
      <c r="AR2469">
        <v>39</v>
      </c>
      <c r="AS2469">
        <v>14</v>
      </c>
      <c r="AT2469">
        <v>27</v>
      </c>
      <c r="AU2469">
        <v>33</v>
      </c>
      <c r="AV2469">
        <v>34</v>
      </c>
      <c r="AW2469">
        <f t="shared" si="466"/>
        <v>6</v>
      </c>
      <c r="AX2469">
        <f t="shared" si="467"/>
        <v>40</v>
      </c>
      <c r="AY2469" t="s">
        <v>102</v>
      </c>
      <c r="AZ2469" s="1">
        <v>45963.75</v>
      </c>
      <c r="BA2469" s="1">
        <v>45963</v>
      </c>
      <c r="BB2469">
        <v>11</v>
      </c>
      <c r="BC2469" t="s">
        <v>124</v>
      </c>
      <c r="BD2469">
        <v>2025</v>
      </c>
    </row>
    <row r="2470" spans="1:56" x14ac:dyDescent="0.25">
      <c r="A2470">
        <v>22500152</v>
      </c>
      <c r="B2470" t="s">
        <v>72</v>
      </c>
      <c r="C2470" t="s">
        <v>73</v>
      </c>
      <c r="D2470">
        <v>1610612761</v>
      </c>
      <c r="E2470" t="str">
        <f t="shared" si="456"/>
        <v>161061276122500152</v>
      </c>
      <c r="F2470" t="s">
        <v>103</v>
      </c>
      <c r="G2470" t="s">
        <v>104</v>
      </c>
      <c r="H2470">
        <v>1610612763</v>
      </c>
      <c r="I2470" s="4" t="str">
        <f t="shared" si="457"/>
        <v>161061276322500152</v>
      </c>
      <c r="J2470">
        <v>1</v>
      </c>
      <c r="K2470">
        <v>1</v>
      </c>
      <c r="L2470">
        <v>117</v>
      </c>
      <c r="M2470">
        <v>104</v>
      </c>
      <c r="N2470">
        <v>32</v>
      </c>
      <c r="O2470">
        <v>7</v>
      </c>
      <c r="P2470">
        <v>5</v>
      </c>
      <c r="Q2470" s="2">
        <f t="shared" si="458"/>
        <v>0.59815950920245398</v>
      </c>
      <c r="R2470" s="3">
        <f t="shared" si="459"/>
        <v>67.8</v>
      </c>
      <c r="S2470" s="3">
        <f t="shared" si="460"/>
        <v>73.8</v>
      </c>
      <c r="T2470" s="3">
        <f t="shared" si="461"/>
        <v>172.56637168141594</v>
      </c>
      <c r="U2470" s="3">
        <f t="shared" si="462"/>
        <v>140.92140921409217</v>
      </c>
      <c r="V2470" s="3">
        <f t="shared" si="463"/>
        <v>31.644962467323779</v>
      </c>
      <c r="W2470" s="2">
        <f t="shared" si="464"/>
        <v>2.1333333333333333</v>
      </c>
      <c r="X2470">
        <v>89</v>
      </c>
      <c r="Y2470">
        <v>45</v>
      </c>
      <c r="Z2470" s="2">
        <v>0.50600000000000001</v>
      </c>
      <c r="AA2470">
        <v>37</v>
      </c>
      <c r="AB2470">
        <v>11</v>
      </c>
      <c r="AC2470">
        <f t="shared" si="465"/>
        <v>33</v>
      </c>
      <c r="AD2470" s="2">
        <v>0.29699999999999999</v>
      </c>
      <c r="AE2470">
        <v>20</v>
      </c>
      <c r="AF2470">
        <v>16</v>
      </c>
      <c r="AG2470" s="2">
        <v>0.8</v>
      </c>
      <c r="AH2470">
        <v>34</v>
      </c>
      <c r="AI2470">
        <v>15</v>
      </c>
      <c r="AJ2470">
        <v>49</v>
      </c>
      <c r="AK2470">
        <v>23</v>
      </c>
      <c r="AL2470">
        <v>15</v>
      </c>
      <c r="AM2470">
        <v>13</v>
      </c>
      <c r="AN2470">
        <v>240</v>
      </c>
      <c r="AO2470">
        <v>26</v>
      </c>
      <c r="AP2470">
        <v>27</v>
      </c>
      <c r="AQ2470">
        <v>31</v>
      </c>
      <c r="AR2470">
        <v>33</v>
      </c>
      <c r="AS2470">
        <v>16</v>
      </c>
      <c r="AT2470">
        <v>25</v>
      </c>
      <c r="AU2470">
        <v>10</v>
      </c>
      <c r="AV2470">
        <v>58</v>
      </c>
      <c r="AW2470">
        <f t="shared" si="466"/>
        <v>10</v>
      </c>
      <c r="AX2470">
        <f t="shared" si="467"/>
        <v>68</v>
      </c>
      <c r="AY2470" t="s">
        <v>102</v>
      </c>
      <c r="AZ2470" s="1">
        <v>45963.75</v>
      </c>
      <c r="BA2470" s="1">
        <v>45963</v>
      </c>
      <c r="BB2470">
        <v>11</v>
      </c>
      <c r="BC2470" t="s">
        <v>124</v>
      </c>
      <c r="BD2470">
        <v>2025</v>
      </c>
    </row>
    <row r="2471" spans="1:56" x14ac:dyDescent="0.25">
      <c r="A2471">
        <v>22500152</v>
      </c>
      <c r="B2471" t="s">
        <v>103</v>
      </c>
      <c r="C2471" t="s">
        <v>104</v>
      </c>
      <c r="D2471">
        <v>1610612763</v>
      </c>
      <c r="E2471" t="str">
        <f t="shared" si="456"/>
        <v>161061276322500152</v>
      </c>
      <c r="F2471" t="s">
        <v>72</v>
      </c>
      <c r="G2471" t="s">
        <v>73</v>
      </c>
      <c r="H2471">
        <v>1610612761</v>
      </c>
      <c r="I2471" s="4" t="str">
        <f t="shared" si="457"/>
        <v>161061276122500152</v>
      </c>
      <c r="J2471">
        <v>0</v>
      </c>
      <c r="K2471">
        <v>0</v>
      </c>
      <c r="L2471">
        <v>104</v>
      </c>
      <c r="M2471">
        <v>117</v>
      </c>
      <c r="N2471">
        <v>24</v>
      </c>
      <c r="O2471">
        <v>0</v>
      </c>
      <c r="P2471">
        <v>6</v>
      </c>
      <c r="Q2471" s="2">
        <f t="shared" si="458"/>
        <v>0.54279749478079331</v>
      </c>
      <c r="R2471" s="3">
        <f t="shared" si="459"/>
        <v>73.8</v>
      </c>
      <c r="S2471" s="3">
        <f t="shared" si="460"/>
        <v>67.8</v>
      </c>
      <c r="T2471" s="3">
        <f t="shared" si="461"/>
        <v>140.92140921409217</v>
      </c>
      <c r="U2471" s="3">
        <f t="shared" si="462"/>
        <v>172.56637168141594</v>
      </c>
      <c r="V2471" s="3">
        <f t="shared" si="463"/>
        <v>-31.644962467323779</v>
      </c>
      <c r="W2471" s="2">
        <f t="shared" si="464"/>
        <v>2.1818181818181817</v>
      </c>
      <c r="X2471">
        <v>87</v>
      </c>
      <c r="Y2471">
        <v>38</v>
      </c>
      <c r="Z2471" s="2">
        <v>0.437</v>
      </c>
      <c r="AA2471">
        <v>35</v>
      </c>
      <c r="AB2471">
        <v>11</v>
      </c>
      <c r="AC2471">
        <f t="shared" si="465"/>
        <v>33</v>
      </c>
      <c r="AD2471" s="2">
        <v>0.314</v>
      </c>
      <c r="AE2471">
        <v>20</v>
      </c>
      <c r="AF2471">
        <v>17</v>
      </c>
      <c r="AG2471" s="2">
        <v>0.85</v>
      </c>
      <c r="AH2471">
        <v>30</v>
      </c>
      <c r="AI2471">
        <v>11</v>
      </c>
      <c r="AJ2471">
        <v>41</v>
      </c>
      <c r="AK2471">
        <v>18</v>
      </c>
      <c r="AL2471">
        <v>11</v>
      </c>
      <c r="AM2471">
        <v>-13</v>
      </c>
      <c r="AN2471">
        <v>240</v>
      </c>
      <c r="AO2471">
        <v>23</v>
      </c>
      <c r="AP2471">
        <v>24</v>
      </c>
      <c r="AQ2471">
        <v>24</v>
      </c>
      <c r="AR2471">
        <v>33</v>
      </c>
      <c r="AS2471">
        <v>2</v>
      </c>
      <c r="AT2471">
        <v>11</v>
      </c>
      <c r="AU2471">
        <v>16</v>
      </c>
      <c r="AV2471">
        <v>54</v>
      </c>
      <c r="AW2471">
        <f t="shared" si="466"/>
        <v>0</v>
      </c>
      <c r="AX2471">
        <f t="shared" si="467"/>
        <v>54</v>
      </c>
      <c r="AY2471" t="s">
        <v>102</v>
      </c>
      <c r="AZ2471" s="1">
        <v>45963.75</v>
      </c>
      <c r="BA2471" s="1">
        <v>45963</v>
      </c>
      <c r="BB2471">
        <v>11</v>
      </c>
      <c r="BC2471" t="s">
        <v>124</v>
      </c>
      <c r="BD2471">
        <v>2025</v>
      </c>
    </row>
    <row r="2472" spans="1:56" x14ac:dyDescent="0.25">
      <c r="A2472">
        <v>22500148</v>
      </c>
      <c r="B2472" t="s">
        <v>105</v>
      </c>
      <c r="C2472" t="s">
        <v>106</v>
      </c>
      <c r="D2472">
        <v>1610612740</v>
      </c>
      <c r="E2472" t="str">
        <f t="shared" si="456"/>
        <v>161061274022500148</v>
      </c>
      <c r="F2472" t="s">
        <v>59</v>
      </c>
      <c r="G2472" t="s">
        <v>60</v>
      </c>
      <c r="H2472">
        <v>1610612760</v>
      </c>
      <c r="I2472" s="4" t="str">
        <f t="shared" si="457"/>
        <v>161061276022500148</v>
      </c>
      <c r="J2472">
        <v>0</v>
      </c>
      <c r="K2472">
        <v>0</v>
      </c>
      <c r="L2472">
        <v>106</v>
      </c>
      <c r="M2472">
        <v>137</v>
      </c>
      <c r="N2472">
        <v>26</v>
      </c>
      <c r="O2472">
        <v>3</v>
      </c>
      <c r="P2472">
        <v>6</v>
      </c>
      <c r="Q2472" s="2">
        <f t="shared" si="458"/>
        <v>0.56335034013605445</v>
      </c>
      <c r="R2472" s="3">
        <f t="shared" si="459"/>
        <v>66.08</v>
      </c>
      <c r="S2472" s="3">
        <f t="shared" si="460"/>
        <v>76.44</v>
      </c>
      <c r="T2472" s="3">
        <f t="shared" si="461"/>
        <v>160.41162227602905</v>
      </c>
      <c r="U2472" s="3">
        <f t="shared" si="462"/>
        <v>179.22553636839351</v>
      </c>
      <c r="V2472" s="3">
        <f t="shared" si="463"/>
        <v>-18.813914092364456</v>
      </c>
      <c r="W2472" s="2">
        <f t="shared" si="464"/>
        <v>1.625</v>
      </c>
      <c r="X2472">
        <v>80</v>
      </c>
      <c r="Y2472">
        <v>35</v>
      </c>
      <c r="Z2472" s="2">
        <v>0.438</v>
      </c>
      <c r="AA2472">
        <v>40</v>
      </c>
      <c r="AB2472">
        <v>16</v>
      </c>
      <c r="AC2472">
        <f t="shared" si="465"/>
        <v>48</v>
      </c>
      <c r="AD2472" s="2">
        <v>0.4</v>
      </c>
      <c r="AE2472">
        <v>32</v>
      </c>
      <c r="AF2472">
        <v>20</v>
      </c>
      <c r="AG2472" s="2">
        <v>0.625</v>
      </c>
      <c r="AH2472">
        <v>26</v>
      </c>
      <c r="AI2472">
        <v>12</v>
      </c>
      <c r="AJ2472">
        <v>38</v>
      </c>
      <c r="AK2472">
        <v>22</v>
      </c>
      <c r="AL2472">
        <v>16</v>
      </c>
      <c r="AM2472">
        <v>-31</v>
      </c>
      <c r="AN2472">
        <v>240</v>
      </c>
      <c r="AO2472">
        <v>22</v>
      </c>
      <c r="AP2472">
        <v>30</v>
      </c>
      <c r="AQ2472">
        <v>30</v>
      </c>
      <c r="AR2472">
        <v>24</v>
      </c>
      <c r="AS2472">
        <v>3</v>
      </c>
      <c r="AT2472">
        <v>10</v>
      </c>
      <c r="AU2472">
        <v>21</v>
      </c>
      <c r="AV2472">
        <v>38</v>
      </c>
      <c r="AW2472">
        <f t="shared" si="466"/>
        <v>0</v>
      </c>
      <c r="AX2472">
        <f t="shared" si="467"/>
        <v>38</v>
      </c>
      <c r="AY2472" t="s">
        <v>102</v>
      </c>
      <c r="AZ2472" s="1">
        <v>45963.645833333336</v>
      </c>
      <c r="BA2472" s="1">
        <v>45963</v>
      </c>
      <c r="BB2472">
        <v>11</v>
      </c>
      <c r="BC2472" t="s">
        <v>124</v>
      </c>
      <c r="BD2472">
        <v>2025</v>
      </c>
    </row>
    <row r="2473" spans="1:56" x14ac:dyDescent="0.25">
      <c r="A2473">
        <v>22500148</v>
      </c>
      <c r="B2473" t="s">
        <v>59</v>
      </c>
      <c r="C2473" t="s">
        <v>60</v>
      </c>
      <c r="D2473">
        <v>1610612760</v>
      </c>
      <c r="E2473" t="str">
        <f t="shared" si="456"/>
        <v>161061276022500148</v>
      </c>
      <c r="F2473" t="s">
        <v>105</v>
      </c>
      <c r="G2473" t="s">
        <v>106</v>
      </c>
      <c r="H2473">
        <v>1610612740</v>
      </c>
      <c r="I2473" s="4" t="str">
        <f t="shared" si="457"/>
        <v>161061274022500148</v>
      </c>
      <c r="J2473">
        <v>1</v>
      </c>
      <c r="K2473">
        <v>1</v>
      </c>
      <c r="L2473">
        <v>137</v>
      </c>
      <c r="M2473">
        <v>106</v>
      </c>
      <c r="N2473">
        <v>33</v>
      </c>
      <c r="O2473">
        <v>5</v>
      </c>
      <c r="P2473">
        <v>12</v>
      </c>
      <c r="Q2473" s="2">
        <f t="shared" si="458"/>
        <v>0.71772841575859181</v>
      </c>
      <c r="R2473" s="3">
        <f t="shared" si="459"/>
        <v>76.44</v>
      </c>
      <c r="S2473" s="3">
        <f t="shared" si="460"/>
        <v>66.08</v>
      </c>
      <c r="T2473" s="3">
        <f t="shared" si="461"/>
        <v>179.22553636839351</v>
      </c>
      <c r="U2473" s="3">
        <f t="shared" si="462"/>
        <v>160.41162227602905</v>
      </c>
      <c r="V2473" s="3">
        <f t="shared" si="463"/>
        <v>18.813914092364456</v>
      </c>
      <c r="W2473" s="2">
        <f t="shared" si="464"/>
        <v>3</v>
      </c>
      <c r="X2473">
        <v>84</v>
      </c>
      <c r="Y2473">
        <v>47</v>
      </c>
      <c r="Z2473" s="2">
        <v>0.56000000000000005</v>
      </c>
      <c r="AA2473">
        <v>48</v>
      </c>
      <c r="AB2473">
        <v>20</v>
      </c>
      <c r="AC2473">
        <f t="shared" si="465"/>
        <v>60</v>
      </c>
      <c r="AD2473" s="2">
        <v>0.41699999999999998</v>
      </c>
      <c r="AE2473">
        <v>26</v>
      </c>
      <c r="AF2473">
        <v>23</v>
      </c>
      <c r="AG2473" s="2">
        <v>0.88500000000000001</v>
      </c>
      <c r="AH2473">
        <v>34</v>
      </c>
      <c r="AI2473">
        <v>8</v>
      </c>
      <c r="AJ2473">
        <v>42</v>
      </c>
      <c r="AK2473">
        <v>22</v>
      </c>
      <c r="AL2473">
        <v>11</v>
      </c>
      <c r="AM2473">
        <v>31</v>
      </c>
      <c r="AN2473">
        <v>240</v>
      </c>
      <c r="AO2473">
        <v>39</v>
      </c>
      <c r="AP2473">
        <v>36</v>
      </c>
      <c r="AQ2473">
        <v>33</v>
      </c>
      <c r="AR2473">
        <v>29</v>
      </c>
      <c r="AS2473">
        <v>36</v>
      </c>
      <c r="AT2473">
        <v>18</v>
      </c>
      <c r="AU2473">
        <v>25</v>
      </c>
      <c r="AV2473">
        <v>48</v>
      </c>
      <c r="AW2473">
        <f t="shared" si="466"/>
        <v>6</v>
      </c>
      <c r="AX2473">
        <f t="shared" si="467"/>
        <v>54</v>
      </c>
      <c r="AY2473" t="s">
        <v>102</v>
      </c>
      <c r="AZ2473" s="1">
        <v>45963.645833333336</v>
      </c>
      <c r="BA2473" s="1">
        <v>45963</v>
      </c>
      <c r="BB2473">
        <v>11</v>
      </c>
      <c r="BC2473" t="s">
        <v>124</v>
      </c>
      <c r="BD2473">
        <v>2025</v>
      </c>
    </row>
    <row r="2474" spans="1:56" x14ac:dyDescent="0.25">
      <c r="A2474">
        <v>22500147</v>
      </c>
      <c r="B2474" t="s">
        <v>98</v>
      </c>
      <c r="C2474" t="s">
        <v>99</v>
      </c>
      <c r="D2474">
        <v>1610612742</v>
      </c>
      <c r="E2474" t="str">
        <f t="shared" si="456"/>
        <v>161061274222500147</v>
      </c>
      <c r="F2474" t="s">
        <v>64</v>
      </c>
      <c r="G2474" t="s">
        <v>65</v>
      </c>
      <c r="H2474">
        <v>1610612765</v>
      </c>
      <c r="I2474" s="4" t="str">
        <f t="shared" si="457"/>
        <v>161061276522500147</v>
      </c>
      <c r="J2474">
        <v>0</v>
      </c>
      <c r="K2474">
        <v>0</v>
      </c>
      <c r="L2474">
        <v>110</v>
      </c>
      <c r="M2474">
        <v>122</v>
      </c>
      <c r="N2474">
        <v>23</v>
      </c>
      <c r="O2474">
        <v>3</v>
      </c>
      <c r="P2474">
        <v>3</v>
      </c>
      <c r="Q2474" s="2">
        <f t="shared" si="458"/>
        <v>0.58735583084152077</v>
      </c>
      <c r="R2474" s="3">
        <f t="shared" si="459"/>
        <v>71.64</v>
      </c>
      <c r="S2474" s="3">
        <f t="shared" si="460"/>
        <v>84.960000000000008</v>
      </c>
      <c r="T2474" s="3">
        <f t="shared" si="461"/>
        <v>153.54550530429927</v>
      </c>
      <c r="U2474" s="3">
        <f t="shared" si="462"/>
        <v>143.59698681732579</v>
      </c>
      <c r="V2474" s="3">
        <f t="shared" si="463"/>
        <v>9.9485184869734837</v>
      </c>
      <c r="W2474" s="2">
        <f t="shared" si="464"/>
        <v>1.5333333333333334</v>
      </c>
      <c r="X2474">
        <v>80</v>
      </c>
      <c r="Y2474">
        <v>34</v>
      </c>
      <c r="Z2474" s="2">
        <v>0.42499999999999999</v>
      </c>
      <c r="AA2474">
        <v>45</v>
      </c>
      <c r="AB2474">
        <v>16</v>
      </c>
      <c r="AC2474">
        <f t="shared" si="465"/>
        <v>48</v>
      </c>
      <c r="AD2474" s="2">
        <v>0.35599999999999998</v>
      </c>
      <c r="AE2474">
        <v>31</v>
      </c>
      <c r="AF2474">
        <v>26</v>
      </c>
      <c r="AG2474" s="2">
        <v>0.83899999999999997</v>
      </c>
      <c r="AH2474">
        <v>36</v>
      </c>
      <c r="AI2474">
        <v>7</v>
      </c>
      <c r="AJ2474">
        <v>43</v>
      </c>
      <c r="AK2474">
        <v>25</v>
      </c>
      <c r="AL2474">
        <v>15</v>
      </c>
      <c r="AM2474">
        <v>-12</v>
      </c>
      <c r="AN2474">
        <v>240</v>
      </c>
      <c r="AO2474">
        <v>30</v>
      </c>
      <c r="AP2474">
        <v>31</v>
      </c>
      <c r="AQ2474">
        <v>32</v>
      </c>
      <c r="AR2474">
        <v>17</v>
      </c>
      <c r="AS2474">
        <v>9</v>
      </c>
      <c r="AT2474">
        <v>15</v>
      </c>
      <c r="AU2474">
        <v>14</v>
      </c>
      <c r="AV2474">
        <v>26</v>
      </c>
      <c r="AW2474">
        <f t="shared" si="466"/>
        <v>10</v>
      </c>
      <c r="AX2474">
        <f t="shared" si="467"/>
        <v>36</v>
      </c>
      <c r="AY2474" t="s">
        <v>102</v>
      </c>
      <c r="AZ2474" s="1">
        <v>45962.916666666664</v>
      </c>
      <c r="BA2474" s="1">
        <v>45962</v>
      </c>
      <c r="BB2474">
        <v>11</v>
      </c>
      <c r="BC2474" t="s">
        <v>124</v>
      </c>
      <c r="BD2474">
        <v>2025</v>
      </c>
    </row>
    <row r="2475" spans="1:56" x14ac:dyDescent="0.25">
      <c r="A2475">
        <v>22500147</v>
      </c>
      <c r="B2475" t="s">
        <v>64</v>
      </c>
      <c r="C2475" t="s">
        <v>65</v>
      </c>
      <c r="D2475">
        <v>1610612765</v>
      </c>
      <c r="E2475" t="str">
        <f t="shared" si="456"/>
        <v>161061276522500147</v>
      </c>
      <c r="F2475" t="s">
        <v>98</v>
      </c>
      <c r="G2475" t="s">
        <v>99</v>
      </c>
      <c r="H2475">
        <v>1610612742</v>
      </c>
      <c r="I2475" s="4" t="str">
        <f t="shared" si="457"/>
        <v>161061274222500147</v>
      </c>
      <c r="J2475">
        <v>1</v>
      </c>
      <c r="K2475">
        <v>1</v>
      </c>
      <c r="L2475">
        <v>122</v>
      </c>
      <c r="M2475">
        <v>110</v>
      </c>
      <c r="N2475">
        <v>29</v>
      </c>
      <c r="O2475">
        <v>4</v>
      </c>
      <c r="P2475">
        <v>10</v>
      </c>
      <c r="Q2475" s="2">
        <f t="shared" si="458"/>
        <v>0.57568893922234798</v>
      </c>
      <c r="R2475" s="3">
        <f t="shared" si="459"/>
        <v>84.960000000000008</v>
      </c>
      <c r="S2475" s="3">
        <f t="shared" si="460"/>
        <v>71.64</v>
      </c>
      <c r="T2475" s="3">
        <f t="shared" si="461"/>
        <v>143.59698681732579</v>
      </c>
      <c r="U2475" s="3">
        <f t="shared" si="462"/>
        <v>153.54550530429927</v>
      </c>
      <c r="V2475" s="3">
        <f t="shared" si="463"/>
        <v>-9.9485184869734837</v>
      </c>
      <c r="W2475" s="2">
        <f t="shared" si="464"/>
        <v>4.1428571428571432</v>
      </c>
      <c r="X2475">
        <v>91</v>
      </c>
      <c r="Y2475">
        <v>45</v>
      </c>
      <c r="Z2475" s="2">
        <v>0.495</v>
      </c>
      <c r="AA2475">
        <v>24</v>
      </c>
      <c r="AB2475">
        <v>9</v>
      </c>
      <c r="AC2475">
        <f t="shared" si="465"/>
        <v>27</v>
      </c>
      <c r="AD2475" s="2">
        <v>0.375</v>
      </c>
      <c r="AE2475">
        <v>34</v>
      </c>
      <c r="AF2475">
        <v>23</v>
      </c>
      <c r="AG2475" s="2">
        <v>0.67600000000000005</v>
      </c>
      <c r="AH2475">
        <v>33</v>
      </c>
      <c r="AI2475">
        <v>14</v>
      </c>
      <c r="AJ2475">
        <v>47</v>
      </c>
      <c r="AK2475">
        <v>22</v>
      </c>
      <c r="AL2475">
        <v>7</v>
      </c>
      <c r="AM2475">
        <v>12</v>
      </c>
      <c r="AN2475">
        <v>240</v>
      </c>
      <c r="AO2475">
        <v>27</v>
      </c>
      <c r="AP2475">
        <v>32</v>
      </c>
      <c r="AQ2475">
        <v>28</v>
      </c>
      <c r="AR2475">
        <v>35</v>
      </c>
      <c r="AS2475">
        <v>12</v>
      </c>
      <c r="AT2475">
        <v>23</v>
      </c>
      <c r="AU2475">
        <v>24</v>
      </c>
      <c r="AV2475">
        <v>72</v>
      </c>
      <c r="AW2475">
        <f t="shared" si="466"/>
        <v>0</v>
      </c>
      <c r="AX2475">
        <f t="shared" si="467"/>
        <v>72</v>
      </c>
      <c r="AY2475" t="s">
        <v>102</v>
      </c>
      <c r="AZ2475" s="1">
        <v>45962.916666666664</v>
      </c>
      <c r="BA2475" s="1">
        <v>45962</v>
      </c>
      <c r="BB2475">
        <v>11</v>
      </c>
      <c r="BC2475" t="s">
        <v>124</v>
      </c>
      <c r="BD2475">
        <v>2025</v>
      </c>
    </row>
    <row r="2476" spans="1:56" x14ac:dyDescent="0.25">
      <c r="A2476">
        <v>22500146</v>
      </c>
      <c r="B2476" t="s">
        <v>76</v>
      </c>
      <c r="C2476" t="s">
        <v>77</v>
      </c>
      <c r="D2476">
        <v>1610612738</v>
      </c>
      <c r="E2476" t="str">
        <f t="shared" si="456"/>
        <v>161061273822500146</v>
      </c>
      <c r="F2476" t="s">
        <v>78</v>
      </c>
      <c r="G2476" t="s">
        <v>79</v>
      </c>
      <c r="H2476">
        <v>1610612745</v>
      </c>
      <c r="I2476" s="4" t="str">
        <f t="shared" si="457"/>
        <v>161061274522500146</v>
      </c>
      <c r="J2476">
        <v>1</v>
      </c>
      <c r="K2476">
        <v>0</v>
      </c>
      <c r="L2476">
        <v>101</v>
      </c>
      <c r="M2476">
        <v>128</v>
      </c>
      <c r="N2476">
        <v>24</v>
      </c>
      <c r="O2476">
        <v>2</v>
      </c>
      <c r="P2476">
        <v>9</v>
      </c>
      <c r="Q2476" s="2">
        <f t="shared" si="458"/>
        <v>0.47605580693815991</v>
      </c>
      <c r="R2476" s="3">
        <f t="shared" si="459"/>
        <v>82.08</v>
      </c>
      <c r="S2476" s="3">
        <f t="shared" si="460"/>
        <v>62.400000000000006</v>
      </c>
      <c r="T2476" s="3">
        <f t="shared" si="461"/>
        <v>123.05068226120859</v>
      </c>
      <c r="U2476" s="3">
        <f t="shared" si="462"/>
        <v>205.12820512820511</v>
      </c>
      <c r="V2476" s="3">
        <f t="shared" si="463"/>
        <v>-82.077522866996517</v>
      </c>
      <c r="W2476" s="2">
        <f t="shared" si="464"/>
        <v>2.4</v>
      </c>
      <c r="X2476">
        <v>103</v>
      </c>
      <c r="Y2476">
        <v>40</v>
      </c>
      <c r="Z2476" s="2">
        <v>0.38800000000000001</v>
      </c>
      <c r="AA2476">
        <v>44</v>
      </c>
      <c r="AB2476">
        <v>14</v>
      </c>
      <c r="AC2476">
        <f t="shared" si="465"/>
        <v>42</v>
      </c>
      <c r="AD2476" s="2">
        <v>0.318</v>
      </c>
      <c r="AE2476">
        <v>7</v>
      </c>
      <c r="AF2476">
        <v>7</v>
      </c>
      <c r="AG2476" s="2">
        <v>1</v>
      </c>
      <c r="AH2476">
        <v>22</v>
      </c>
      <c r="AI2476">
        <v>14</v>
      </c>
      <c r="AJ2476">
        <v>36</v>
      </c>
      <c r="AK2476">
        <v>25</v>
      </c>
      <c r="AL2476">
        <v>10</v>
      </c>
      <c r="AM2476">
        <v>-27</v>
      </c>
      <c r="AN2476">
        <v>240</v>
      </c>
      <c r="AO2476">
        <v>24</v>
      </c>
      <c r="AP2476">
        <v>24</v>
      </c>
      <c r="AQ2476">
        <v>24</v>
      </c>
      <c r="AR2476">
        <v>29</v>
      </c>
      <c r="AS2476">
        <v>0</v>
      </c>
      <c r="AT2476">
        <v>13</v>
      </c>
      <c r="AU2476">
        <v>23</v>
      </c>
      <c r="AV2476">
        <v>44</v>
      </c>
      <c r="AW2476">
        <f t="shared" si="466"/>
        <v>8</v>
      </c>
      <c r="AX2476">
        <f t="shared" si="467"/>
        <v>52</v>
      </c>
      <c r="AY2476" t="s">
        <v>102</v>
      </c>
      <c r="AZ2476" s="1">
        <v>45962.833333333336</v>
      </c>
      <c r="BA2476" s="1">
        <v>45962</v>
      </c>
      <c r="BB2476">
        <v>11</v>
      </c>
      <c r="BC2476" t="s">
        <v>124</v>
      </c>
      <c r="BD2476">
        <v>2025</v>
      </c>
    </row>
    <row r="2477" spans="1:56" x14ac:dyDescent="0.25">
      <c r="A2477">
        <v>22500146</v>
      </c>
      <c r="B2477" t="s">
        <v>78</v>
      </c>
      <c r="C2477" t="s">
        <v>79</v>
      </c>
      <c r="D2477">
        <v>1610612745</v>
      </c>
      <c r="E2477" t="str">
        <f t="shared" si="456"/>
        <v>161061274522500146</v>
      </c>
      <c r="F2477" t="s">
        <v>76</v>
      </c>
      <c r="G2477" t="s">
        <v>77</v>
      </c>
      <c r="H2477">
        <v>1610612738</v>
      </c>
      <c r="I2477" s="4" t="str">
        <f t="shared" si="457"/>
        <v>161061273822500146</v>
      </c>
      <c r="J2477">
        <v>0</v>
      </c>
      <c r="K2477">
        <v>1</v>
      </c>
      <c r="L2477">
        <v>128</v>
      </c>
      <c r="M2477">
        <v>101</v>
      </c>
      <c r="N2477">
        <v>30</v>
      </c>
      <c r="O2477">
        <v>11</v>
      </c>
      <c r="P2477">
        <v>6</v>
      </c>
      <c r="Q2477" s="2">
        <f t="shared" si="458"/>
        <v>0.69264069264069261</v>
      </c>
      <c r="R2477" s="3">
        <f t="shared" si="459"/>
        <v>62.400000000000006</v>
      </c>
      <c r="S2477" s="3">
        <f t="shared" si="460"/>
        <v>82.08</v>
      </c>
      <c r="T2477" s="3">
        <f t="shared" si="461"/>
        <v>205.12820512820511</v>
      </c>
      <c r="U2477" s="3">
        <f t="shared" si="462"/>
        <v>123.05068226120859</v>
      </c>
      <c r="V2477" s="3">
        <f t="shared" si="463"/>
        <v>82.077522866996517</v>
      </c>
      <c r="W2477" s="2">
        <f t="shared" si="464"/>
        <v>1.6666666666666667</v>
      </c>
      <c r="X2477">
        <v>77</v>
      </c>
      <c r="Y2477">
        <v>42</v>
      </c>
      <c r="Z2477" s="2">
        <v>0.54500000000000004</v>
      </c>
      <c r="AA2477">
        <v>29</v>
      </c>
      <c r="AB2477">
        <v>19</v>
      </c>
      <c r="AC2477">
        <f t="shared" si="465"/>
        <v>57</v>
      </c>
      <c r="AD2477" s="2">
        <v>0.65500000000000003</v>
      </c>
      <c r="AE2477">
        <v>35</v>
      </c>
      <c r="AF2477">
        <v>25</v>
      </c>
      <c r="AG2477" s="2">
        <v>0.71399999999999997</v>
      </c>
      <c r="AH2477">
        <v>41</v>
      </c>
      <c r="AI2477">
        <v>12</v>
      </c>
      <c r="AJ2477">
        <v>53</v>
      </c>
      <c r="AK2477">
        <v>14</v>
      </c>
      <c r="AL2477">
        <v>18</v>
      </c>
      <c r="AM2477">
        <v>27</v>
      </c>
      <c r="AN2477">
        <v>240</v>
      </c>
      <c r="AO2477">
        <v>37</v>
      </c>
      <c r="AP2477">
        <v>29</v>
      </c>
      <c r="AQ2477">
        <v>31</v>
      </c>
      <c r="AR2477">
        <v>31</v>
      </c>
      <c r="AS2477">
        <v>36</v>
      </c>
      <c r="AT2477">
        <v>16</v>
      </c>
      <c r="AU2477">
        <v>9</v>
      </c>
      <c r="AV2477">
        <v>34</v>
      </c>
      <c r="AW2477">
        <f t="shared" si="466"/>
        <v>12</v>
      </c>
      <c r="AX2477">
        <f t="shared" si="467"/>
        <v>46</v>
      </c>
      <c r="AY2477" t="s">
        <v>102</v>
      </c>
      <c r="AZ2477" s="1">
        <v>45962.833333333336</v>
      </c>
      <c r="BA2477" s="1">
        <v>45962</v>
      </c>
      <c r="BB2477">
        <v>11</v>
      </c>
      <c r="BC2477" t="s">
        <v>124</v>
      </c>
      <c r="BD2477">
        <v>2025</v>
      </c>
    </row>
    <row r="2478" spans="1:56" x14ac:dyDescent="0.25">
      <c r="A2478">
        <v>22500144</v>
      </c>
      <c r="B2478" t="s">
        <v>89</v>
      </c>
      <c r="C2478" t="s">
        <v>90</v>
      </c>
      <c r="D2478">
        <v>1610612744</v>
      </c>
      <c r="E2478" t="str">
        <f t="shared" si="456"/>
        <v>161061274422500144</v>
      </c>
      <c r="F2478" t="s">
        <v>113</v>
      </c>
      <c r="G2478" t="s">
        <v>114</v>
      </c>
      <c r="H2478">
        <v>1610612754</v>
      </c>
      <c r="I2478" s="4" t="str">
        <f t="shared" si="457"/>
        <v>161061275422500144</v>
      </c>
      <c r="J2478">
        <v>0</v>
      </c>
      <c r="K2478">
        <v>0</v>
      </c>
      <c r="L2478">
        <v>109</v>
      </c>
      <c r="M2478">
        <v>114</v>
      </c>
      <c r="N2478">
        <v>25</v>
      </c>
      <c r="O2478">
        <v>4</v>
      </c>
      <c r="P2478">
        <v>5</v>
      </c>
      <c r="Q2478" s="2">
        <f t="shared" si="458"/>
        <v>0.54674959871589079</v>
      </c>
      <c r="R2478" s="3">
        <f t="shared" si="459"/>
        <v>73.680000000000007</v>
      </c>
      <c r="S2478" s="3">
        <f t="shared" si="460"/>
        <v>78.319999999999993</v>
      </c>
      <c r="T2478" s="3">
        <f t="shared" si="461"/>
        <v>147.93702497285557</v>
      </c>
      <c r="U2478" s="3">
        <f t="shared" si="462"/>
        <v>145.55669050051074</v>
      </c>
      <c r="V2478" s="3">
        <f t="shared" si="463"/>
        <v>2.3803344723448276</v>
      </c>
      <c r="W2478" s="2">
        <f t="shared" si="464"/>
        <v>1.5625</v>
      </c>
      <c r="X2478">
        <v>90</v>
      </c>
      <c r="Y2478">
        <v>39</v>
      </c>
      <c r="Z2478" s="2">
        <v>0.433</v>
      </c>
      <c r="AA2478">
        <v>44</v>
      </c>
      <c r="AB2478">
        <v>12</v>
      </c>
      <c r="AC2478">
        <f t="shared" si="465"/>
        <v>36</v>
      </c>
      <c r="AD2478" s="2">
        <v>0.27300000000000002</v>
      </c>
      <c r="AE2478">
        <v>22</v>
      </c>
      <c r="AF2478">
        <v>19</v>
      </c>
      <c r="AG2478" s="2">
        <v>0.86399999999999999</v>
      </c>
      <c r="AH2478">
        <v>34</v>
      </c>
      <c r="AI2478">
        <v>10</v>
      </c>
      <c r="AJ2478">
        <v>44</v>
      </c>
      <c r="AK2478">
        <v>27</v>
      </c>
      <c r="AL2478">
        <v>16</v>
      </c>
      <c r="AM2478">
        <v>-5</v>
      </c>
      <c r="AN2478">
        <v>240</v>
      </c>
      <c r="AO2478">
        <v>32</v>
      </c>
      <c r="AP2478">
        <v>26</v>
      </c>
      <c r="AQ2478">
        <v>30</v>
      </c>
      <c r="AR2478">
        <v>21</v>
      </c>
      <c r="AS2478">
        <v>11</v>
      </c>
      <c r="AT2478">
        <v>13</v>
      </c>
      <c r="AU2478">
        <v>16</v>
      </c>
      <c r="AV2478">
        <v>44</v>
      </c>
      <c r="AW2478">
        <f t="shared" si="466"/>
        <v>10</v>
      </c>
      <c r="AX2478">
        <f t="shared" si="467"/>
        <v>54</v>
      </c>
      <c r="AY2478" t="s">
        <v>102</v>
      </c>
      <c r="AZ2478" s="1">
        <v>45962.791666666664</v>
      </c>
      <c r="BA2478" s="1">
        <v>45962</v>
      </c>
      <c r="BB2478">
        <v>11</v>
      </c>
      <c r="BC2478" t="s">
        <v>124</v>
      </c>
      <c r="BD2478">
        <v>2025</v>
      </c>
    </row>
    <row r="2479" spans="1:56" x14ac:dyDescent="0.25">
      <c r="A2479">
        <v>22500144</v>
      </c>
      <c r="B2479" t="s">
        <v>113</v>
      </c>
      <c r="C2479" t="s">
        <v>114</v>
      </c>
      <c r="D2479">
        <v>1610612754</v>
      </c>
      <c r="E2479" t="str">
        <f t="shared" si="456"/>
        <v>161061275422500144</v>
      </c>
      <c r="F2479" t="s">
        <v>89</v>
      </c>
      <c r="G2479" t="s">
        <v>90</v>
      </c>
      <c r="H2479">
        <v>1610612744</v>
      </c>
      <c r="I2479" s="4" t="str">
        <f t="shared" si="457"/>
        <v>161061274422500144</v>
      </c>
      <c r="J2479">
        <v>1</v>
      </c>
      <c r="K2479">
        <v>1</v>
      </c>
      <c r="L2479">
        <v>114</v>
      </c>
      <c r="M2479">
        <v>109</v>
      </c>
      <c r="N2479">
        <v>24</v>
      </c>
      <c r="O2479">
        <v>3</v>
      </c>
      <c r="P2479">
        <v>7</v>
      </c>
      <c r="Q2479" s="2">
        <f t="shared" si="458"/>
        <v>0.56257402289774971</v>
      </c>
      <c r="R2479" s="3">
        <f t="shared" si="459"/>
        <v>78.319999999999993</v>
      </c>
      <c r="S2479" s="3">
        <f t="shared" si="460"/>
        <v>73.680000000000007</v>
      </c>
      <c r="T2479" s="3">
        <f t="shared" si="461"/>
        <v>145.55669050051074</v>
      </c>
      <c r="U2479" s="3">
        <f t="shared" si="462"/>
        <v>147.93702497285557</v>
      </c>
      <c r="V2479" s="3">
        <f t="shared" si="463"/>
        <v>-2.3803344723448276</v>
      </c>
      <c r="W2479" s="2">
        <f t="shared" si="464"/>
        <v>2</v>
      </c>
      <c r="X2479">
        <v>89</v>
      </c>
      <c r="Y2479">
        <v>40</v>
      </c>
      <c r="Z2479" s="2">
        <v>0.44900000000000001</v>
      </c>
      <c r="AA2479">
        <v>33</v>
      </c>
      <c r="AB2479">
        <v>10</v>
      </c>
      <c r="AC2479">
        <f t="shared" si="465"/>
        <v>30</v>
      </c>
      <c r="AD2479" s="2">
        <v>0.30299999999999999</v>
      </c>
      <c r="AE2479">
        <v>28</v>
      </c>
      <c r="AF2479">
        <v>24</v>
      </c>
      <c r="AG2479" s="2">
        <v>0.85699999999999998</v>
      </c>
      <c r="AH2479">
        <v>36</v>
      </c>
      <c r="AI2479">
        <v>11</v>
      </c>
      <c r="AJ2479">
        <v>47</v>
      </c>
      <c r="AK2479">
        <v>19</v>
      </c>
      <c r="AL2479">
        <v>12</v>
      </c>
      <c r="AM2479">
        <v>5</v>
      </c>
      <c r="AN2479">
        <v>240</v>
      </c>
      <c r="AO2479">
        <v>28</v>
      </c>
      <c r="AP2479">
        <v>25</v>
      </c>
      <c r="AQ2479">
        <v>29</v>
      </c>
      <c r="AR2479">
        <v>32</v>
      </c>
      <c r="AS2479">
        <v>6</v>
      </c>
      <c r="AT2479">
        <v>11</v>
      </c>
      <c r="AU2479">
        <v>17</v>
      </c>
      <c r="AV2479">
        <v>56</v>
      </c>
      <c r="AW2479">
        <f t="shared" si="466"/>
        <v>4</v>
      </c>
      <c r="AX2479">
        <f t="shared" si="467"/>
        <v>60</v>
      </c>
      <c r="AY2479" t="s">
        <v>102</v>
      </c>
      <c r="AZ2479" s="1">
        <v>45962.791666666664</v>
      </c>
      <c r="BA2479" s="1">
        <v>45962</v>
      </c>
      <c r="BB2479">
        <v>11</v>
      </c>
      <c r="BC2479" t="s">
        <v>124</v>
      </c>
      <c r="BD2479">
        <v>2025</v>
      </c>
    </row>
    <row r="2480" spans="1:56" x14ac:dyDescent="0.25">
      <c r="A2480">
        <v>22500145</v>
      </c>
      <c r="B2480" t="s">
        <v>111</v>
      </c>
      <c r="C2480" t="s">
        <v>112</v>
      </c>
      <c r="D2480">
        <v>1610612764</v>
      </c>
      <c r="E2480" t="str">
        <f t="shared" si="456"/>
        <v>161061276422500145</v>
      </c>
      <c r="F2480" t="s">
        <v>74</v>
      </c>
      <c r="G2480" t="s">
        <v>75</v>
      </c>
      <c r="H2480">
        <v>1610612753</v>
      </c>
      <c r="I2480" s="4" t="str">
        <f t="shared" si="457"/>
        <v>161061275322500145</v>
      </c>
      <c r="J2480">
        <v>1</v>
      </c>
      <c r="K2480">
        <v>0</v>
      </c>
      <c r="L2480">
        <v>94</v>
      </c>
      <c r="M2480">
        <v>125</v>
      </c>
      <c r="N2480">
        <v>19</v>
      </c>
      <c r="O2480">
        <v>9</v>
      </c>
      <c r="P2480">
        <v>7</v>
      </c>
      <c r="Q2480" s="2">
        <f t="shared" si="458"/>
        <v>0.44933078393881454</v>
      </c>
      <c r="R2480" s="3">
        <f t="shared" si="459"/>
        <v>76.599999999999994</v>
      </c>
      <c r="S2480" s="3">
        <f t="shared" si="460"/>
        <v>78.680000000000007</v>
      </c>
      <c r="T2480" s="3">
        <f t="shared" si="461"/>
        <v>122.71540469973891</v>
      </c>
      <c r="U2480" s="3">
        <f t="shared" si="462"/>
        <v>158.87137773258769</v>
      </c>
      <c r="V2480" s="3">
        <f t="shared" si="463"/>
        <v>-36.155973032848777</v>
      </c>
      <c r="W2480" s="2">
        <f t="shared" si="464"/>
        <v>1.1176470588235294</v>
      </c>
      <c r="X2480">
        <v>98</v>
      </c>
      <c r="Y2480">
        <v>39</v>
      </c>
      <c r="Z2480" s="2">
        <v>0.39800000000000002</v>
      </c>
      <c r="AA2480">
        <v>27</v>
      </c>
      <c r="AB2480">
        <v>9</v>
      </c>
      <c r="AC2480">
        <f t="shared" si="465"/>
        <v>27</v>
      </c>
      <c r="AD2480" s="2">
        <v>0.33300000000000002</v>
      </c>
      <c r="AE2480">
        <v>15</v>
      </c>
      <c r="AF2480">
        <v>7</v>
      </c>
      <c r="AG2480" s="2">
        <v>0.46700000000000003</v>
      </c>
      <c r="AH2480">
        <v>29</v>
      </c>
      <c r="AI2480">
        <v>11</v>
      </c>
      <c r="AJ2480">
        <v>40</v>
      </c>
      <c r="AK2480">
        <v>23</v>
      </c>
      <c r="AL2480">
        <v>17</v>
      </c>
      <c r="AM2480">
        <v>-31</v>
      </c>
      <c r="AN2480">
        <v>240</v>
      </c>
      <c r="AO2480">
        <v>35</v>
      </c>
      <c r="AP2480">
        <v>21</v>
      </c>
      <c r="AQ2480">
        <v>19</v>
      </c>
      <c r="AR2480">
        <v>19</v>
      </c>
      <c r="AS2480">
        <v>6</v>
      </c>
      <c r="AT2480">
        <v>24</v>
      </c>
      <c r="AU2480">
        <v>18</v>
      </c>
      <c r="AV2480">
        <v>52</v>
      </c>
      <c r="AW2480">
        <f t="shared" si="466"/>
        <v>8</v>
      </c>
      <c r="AX2480">
        <f t="shared" si="467"/>
        <v>60</v>
      </c>
      <c r="AY2480" t="s">
        <v>102</v>
      </c>
      <c r="AZ2480" s="1">
        <v>45962.791666666664</v>
      </c>
      <c r="BA2480" s="1">
        <v>45962</v>
      </c>
      <c r="BB2480">
        <v>11</v>
      </c>
      <c r="BC2480" t="s">
        <v>124</v>
      </c>
      <c r="BD2480">
        <v>2025</v>
      </c>
    </row>
    <row r="2481" spans="1:56" x14ac:dyDescent="0.25">
      <c r="A2481">
        <v>22500145</v>
      </c>
      <c r="B2481" t="s">
        <v>74</v>
      </c>
      <c r="C2481" t="s">
        <v>75</v>
      </c>
      <c r="D2481">
        <v>1610612753</v>
      </c>
      <c r="E2481" t="str">
        <f t="shared" si="456"/>
        <v>161061275322500145</v>
      </c>
      <c r="F2481" t="s">
        <v>111</v>
      </c>
      <c r="G2481" t="s">
        <v>112</v>
      </c>
      <c r="H2481">
        <v>1610612764</v>
      </c>
      <c r="I2481" s="4" t="str">
        <f t="shared" si="457"/>
        <v>161061276422500145</v>
      </c>
      <c r="J2481">
        <v>0</v>
      </c>
      <c r="K2481">
        <v>1</v>
      </c>
      <c r="L2481">
        <v>125</v>
      </c>
      <c r="M2481">
        <v>94</v>
      </c>
      <c r="N2481">
        <v>32</v>
      </c>
      <c r="O2481">
        <v>10</v>
      </c>
      <c r="P2481">
        <v>13</v>
      </c>
      <c r="Q2481" s="2">
        <f t="shared" si="458"/>
        <v>0.61467348544453182</v>
      </c>
      <c r="R2481" s="3">
        <f t="shared" si="459"/>
        <v>78.680000000000007</v>
      </c>
      <c r="S2481" s="3">
        <f t="shared" si="460"/>
        <v>76.599999999999994</v>
      </c>
      <c r="T2481" s="3">
        <f t="shared" si="461"/>
        <v>158.87137773258769</v>
      </c>
      <c r="U2481" s="3">
        <f t="shared" si="462"/>
        <v>122.71540469973891</v>
      </c>
      <c r="V2481" s="3">
        <f t="shared" si="463"/>
        <v>36.155973032848777</v>
      </c>
      <c r="W2481" s="2">
        <f t="shared" si="464"/>
        <v>2.1333333333333333</v>
      </c>
      <c r="X2481">
        <v>92</v>
      </c>
      <c r="Y2481">
        <v>47</v>
      </c>
      <c r="Z2481" s="2">
        <v>0.51100000000000001</v>
      </c>
      <c r="AA2481">
        <v>36</v>
      </c>
      <c r="AB2481">
        <v>12</v>
      </c>
      <c r="AC2481">
        <f t="shared" si="465"/>
        <v>36</v>
      </c>
      <c r="AD2481" s="2">
        <v>0.33300000000000002</v>
      </c>
      <c r="AE2481">
        <v>22</v>
      </c>
      <c r="AF2481">
        <v>19</v>
      </c>
      <c r="AG2481" s="2">
        <v>0.86399999999999999</v>
      </c>
      <c r="AH2481">
        <v>45</v>
      </c>
      <c r="AI2481">
        <v>8</v>
      </c>
      <c r="AJ2481">
        <v>53</v>
      </c>
      <c r="AK2481">
        <v>16</v>
      </c>
      <c r="AL2481">
        <v>15</v>
      </c>
      <c r="AM2481">
        <v>31</v>
      </c>
      <c r="AN2481">
        <v>240</v>
      </c>
      <c r="AO2481">
        <v>32</v>
      </c>
      <c r="AP2481">
        <v>43</v>
      </c>
      <c r="AQ2481">
        <v>28</v>
      </c>
      <c r="AR2481">
        <v>22</v>
      </c>
      <c r="AS2481">
        <v>31</v>
      </c>
      <c r="AT2481">
        <v>24</v>
      </c>
      <c r="AU2481">
        <v>17</v>
      </c>
      <c r="AV2481">
        <v>62</v>
      </c>
      <c r="AW2481">
        <f t="shared" si="466"/>
        <v>8</v>
      </c>
      <c r="AX2481">
        <f t="shared" si="467"/>
        <v>70</v>
      </c>
      <c r="AY2481" t="s">
        <v>102</v>
      </c>
      <c r="AZ2481" s="1">
        <v>45962.791666666664</v>
      </c>
      <c r="BA2481" s="1">
        <v>45962</v>
      </c>
      <c r="BB2481">
        <v>11</v>
      </c>
      <c r="BC2481" t="s">
        <v>124</v>
      </c>
      <c r="BD2481">
        <v>2025</v>
      </c>
    </row>
    <row r="2482" spans="1:56" x14ac:dyDescent="0.25">
      <c r="A2482">
        <v>22500143</v>
      </c>
      <c r="B2482" t="s">
        <v>66</v>
      </c>
      <c r="C2482" t="s">
        <v>67</v>
      </c>
      <c r="D2482">
        <v>1610612750</v>
      </c>
      <c r="E2482" t="str">
        <f t="shared" si="456"/>
        <v>161061275022500143</v>
      </c>
      <c r="F2482" t="s">
        <v>92</v>
      </c>
      <c r="G2482" t="s">
        <v>93</v>
      </c>
      <c r="H2482">
        <v>1610612766</v>
      </c>
      <c r="I2482" s="4" t="str">
        <f t="shared" si="457"/>
        <v>161061276622500143</v>
      </c>
      <c r="J2482">
        <v>0</v>
      </c>
      <c r="K2482">
        <v>1</v>
      </c>
      <c r="L2482">
        <v>122</v>
      </c>
      <c r="M2482">
        <v>105</v>
      </c>
      <c r="N2482">
        <v>31</v>
      </c>
      <c r="O2482">
        <v>2</v>
      </c>
      <c r="P2482">
        <v>8</v>
      </c>
      <c r="Q2482" s="2">
        <f t="shared" si="458"/>
        <v>0.65478746243022756</v>
      </c>
      <c r="R2482" s="3">
        <f t="shared" si="459"/>
        <v>79.16</v>
      </c>
      <c r="S2482" s="3">
        <f t="shared" si="460"/>
        <v>73.88</v>
      </c>
      <c r="T2482" s="3">
        <f t="shared" si="461"/>
        <v>154.11824153612937</v>
      </c>
      <c r="U2482" s="3">
        <f t="shared" si="462"/>
        <v>142.12236058473201</v>
      </c>
      <c r="V2482" s="3">
        <f t="shared" si="463"/>
        <v>11.995880951397368</v>
      </c>
      <c r="W2482" s="2">
        <f t="shared" si="464"/>
        <v>3.1</v>
      </c>
      <c r="X2482">
        <v>87</v>
      </c>
      <c r="Y2482">
        <v>47</v>
      </c>
      <c r="Z2482" s="2">
        <v>0.54</v>
      </c>
      <c r="AA2482">
        <v>36</v>
      </c>
      <c r="AB2482">
        <v>17</v>
      </c>
      <c r="AC2482">
        <f t="shared" si="465"/>
        <v>51</v>
      </c>
      <c r="AD2482" s="2">
        <v>0.47199999999999998</v>
      </c>
      <c r="AE2482">
        <v>14</v>
      </c>
      <c r="AF2482">
        <v>11</v>
      </c>
      <c r="AG2482" s="2">
        <v>0.78600000000000003</v>
      </c>
      <c r="AH2482">
        <v>34</v>
      </c>
      <c r="AI2482">
        <v>4</v>
      </c>
      <c r="AJ2482">
        <v>38</v>
      </c>
      <c r="AK2482">
        <v>22</v>
      </c>
      <c r="AL2482">
        <v>10</v>
      </c>
      <c r="AM2482">
        <v>17</v>
      </c>
      <c r="AN2482">
        <v>240</v>
      </c>
      <c r="AO2482">
        <v>25</v>
      </c>
      <c r="AP2482">
        <v>25</v>
      </c>
      <c r="AQ2482">
        <v>36</v>
      </c>
      <c r="AR2482">
        <v>36</v>
      </c>
      <c r="AS2482">
        <v>20</v>
      </c>
      <c r="AT2482">
        <v>15</v>
      </c>
      <c r="AU2482">
        <v>20</v>
      </c>
      <c r="AV2482">
        <v>56</v>
      </c>
      <c r="AW2482">
        <f t="shared" si="466"/>
        <v>4</v>
      </c>
      <c r="AX2482">
        <f t="shared" si="467"/>
        <v>60</v>
      </c>
      <c r="AY2482" t="s">
        <v>102</v>
      </c>
      <c r="AZ2482" s="1">
        <v>45962.75</v>
      </c>
      <c r="BA2482" s="1">
        <v>45962</v>
      </c>
      <c r="BB2482">
        <v>11</v>
      </c>
      <c r="BC2482" t="s">
        <v>124</v>
      </c>
      <c r="BD2482">
        <v>2025</v>
      </c>
    </row>
    <row r="2483" spans="1:56" x14ac:dyDescent="0.25">
      <c r="A2483">
        <v>22500143</v>
      </c>
      <c r="B2483" t="s">
        <v>92</v>
      </c>
      <c r="C2483" t="s">
        <v>93</v>
      </c>
      <c r="D2483">
        <v>1610612766</v>
      </c>
      <c r="E2483" t="str">
        <f t="shared" si="456"/>
        <v>161061276622500143</v>
      </c>
      <c r="F2483" t="s">
        <v>66</v>
      </c>
      <c r="G2483" t="s">
        <v>67</v>
      </c>
      <c r="H2483">
        <v>1610612750</v>
      </c>
      <c r="I2483" s="4" t="str">
        <f t="shared" si="457"/>
        <v>161061275022500143</v>
      </c>
      <c r="J2483">
        <v>1</v>
      </c>
      <c r="K2483">
        <v>0</v>
      </c>
      <c r="L2483">
        <v>105</v>
      </c>
      <c r="M2483">
        <v>122</v>
      </c>
      <c r="N2483">
        <v>23</v>
      </c>
      <c r="O2483">
        <v>4</v>
      </c>
      <c r="P2483">
        <v>4</v>
      </c>
      <c r="Q2483" s="2">
        <f t="shared" si="458"/>
        <v>0.53637106661217815</v>
      </c>
      <c r="R2483" s="3">
        <f t="shared" si="459"/>
        <v>73.88</v>
      </c>
      <c r="S2483" s="3">
        <f t="shared" si="460"/>
        <v>79.16</v>
      </c>
      <c r="T2483" s="3">
        <f t="shared" si="461"/>
        <v>142.12236058473201</v>
      </c>
      <c r="U2483" s="3">
        <f t="shared" si="462"/>
        <v>154.11824153612937</v>
      </c>
      <c r="V2483" s="3">
        <f t="shared" si="463"/>
        <v>-11.995880951397368</v>
      </c>
      <c r="W2483" s="2">
        <f t="shared" si="464"/>
        <v>1.6428571428571428</v>
      </c>
      <c r="X2483">
        <v>86</v>
      </c>
      <c r="Y2483">
        <v>34</v>
      </c>
      <c r="Z2483" s="2">
        <v>0.39500000000000002</v>
      </c>
      <c r="AA2483">
        <v>45</v>
      </c>
      <c r="AB2483">
        <v>13</v>
      </c>
      <c r="AC2483">
        <f t="shared" si="465"/>
        <v>39</v>
      </c>
      <c r="AD2483" s="2">
        <v>0.28899999999999998</v>
      </c>
      <c r="AE2483">
        <v>27</v>
      </c>
      <c r="AF2483">
        <v>24</v>
      </c>
      <c r="AG2483" s="2">
        <v>0.88900000000000001</v>
      </c>
      <c r="AH2483">
        <v>35</v>
      </c>
      <c r="AI2483">
        <v>10</v>
      </c>
      <c r="AJ2483">
        <v>45</v>
      </c>
      <c r="AK2483">
        <v>16</v>
      </c>
      <c r="AL2483">
        <v>14</v>
      </c>
      <c r="AM2483">
        <v>-17</v>
      </c>
      <c r="AN2483">
        <v>240</v>
      </c>
      <c r="AO2483">
        <v>31</v>
      </c>
      <c r="AP2483">
        <v>25</v>
      </c>
      <c r="AQ2483">
        <v>18</v>
      </c>
      <c r="AR2483">
        <v>31</v>
      </c>
      <c r="AS2483">
        <v>8</v>
      </c>
      <c r="AT2483">
        <v>9</v>
      </c>
      <c r="AU2483">
        <v>8</v>
      </c>
      <c r="AV2483">
        <v>36</v>
      </c>
      <c r="AW2483">
        <f t="shared" si="466"/>
        <v>6</v>
      </c>
      <c r="AX2483">
        <f t="shared" si="467"/>
        <v>42</v>
      </c>
      <c r="AY2483" t="s">
        <v>102</v>
      </c>
      <c r="AZ2483" s="1">
        <v>45962.75</v>
      </c>
      <c r="BA2483" s="1">
        <v>45962</v>
      </c>
      <c r="BB2483">
        <v>11</v>
      </c>
      <c r="BC2483" t="s">
        <v>124</v>
      </c>
      <c r="BD2483">
        <v>2025</v>
      </c>
    </row>
    <row r="2484" spans="1:56" x14ac:dyDescent="0.25">
      <c r="A2484">
        <v>22500142</v>
      </c>
      <c r="B2484" t="s">
        <v>115</v>
      </c>
      <c r="C2484" t="s">
        <v>116</v>
      </c>
      <c r="D2484">
        <v>1610612749</v>
      </c>
      <c r="E2484" t="str">
        <f t="shared" si="456"/>
        <v>161061274922500142</v>
      </c>
      <c r="F2484" t="s">
        <v>109</v>
      </c>
      <c r="G2484" t="s">
        <v>110</v>
      </c>
      <c r="H2484">
        <v>1610612758</v>
      </c>
      <c r="I2484" s="4" t="str">
        <f t="shared" si="457"/>
        <v>161061275822500142</v>
      </c>
      <c r="J2484">
        <v>1</v>
      </c>
      <c r="K2484">
        <v>0</v>
      </c>
      <c r="L2484">
        <v>133</v>
      </c>
      <c r="M2484">
        <v>135</v>
      </c>
      <c r="N2484">
        <v>30</v>
      </c>
      <c r="O2484">
        <v>2</v>
      </c>
      <c r="P2484">
        <v>5</v>
      </c>
      <c r="Q2484" s="2">
        <f t="shared" si="458"/>
        <v>0.69531576746131329</v>
      </c>
      <c r="R2484" s="3">
        <f t="shared" si="459"/>
        <v>75.64</v>
      </c>
      <c r="S2484" s="3">
        <f t="shared" si="460"/>
        <v>84.6</v>
      </c>
      <c r="T2484" s="3">
        <f t="shared" si="461"/>
        <v>175.83289264939185</v>
      </c>
      <c r="U2484" s="3">
        <f t="shared" si="462"/>
        <v>159.57446808510639</v>
      </c>
      <c r="V2484" s="3">
        <f t="shared" si="463"/>
        <v>16.258424564285463</v>
      </c>
      <c r="W2484" s="2">
        <f t="shared" si="464"/>
        <v>2.7272727272727271</v>
      </c>
      <c r="X2484">
        <v>82</v>
      </c>
      <c r="Y2484">
        <v>49</v>
      </c>
      <c r="Z2484" s="2">
        <v>0.59799999999999998</v>
      </c>
      <c r="AA2484">
        <v>32</v>
      </c>
      <c r="AB2484">
        <v>15</v>
      </c>
      <c r="AC2484">
        <f t="shared" si="465"/>
        <v>45</v>
      </c>
      <c r="AD2484" s="2">
        <v>0.46899999999999997</v>
      </c>
      <c r="AE2484">
        <v>31</v>
      </c>
      <c r="AF2484">
        <v>20</v>
      </c>
      <c r="AG2484" s="2">
        <v>0.64500000000000002</v>
      </c>
      <c r="AH2484">
        <v>28</v>
      </c>
      <c r="AI2484">
        <v>9</v>
      </c>
      <c r="AJ2484">
        <v>37</v>
      </c>
      <c r="AK2484">
        <v>26</v>
      </c>
      <c r="AL2484">
        <v>11</v>
      </c>
      <c r="AM2484">
        <v>-2</v>
      </c>
      <c r="AN2484">
        <v>240</v>
      </c>
      <c r="AO2484">
        <v>47</v>
      </c>
      <c r="AP2484">
        <v>24</v>
      </c>
      <c r="AQ2484">
        <v>31</v>
      </c>
      <c r="AR2484">
        <v>31</v>
      </c>
      <c r="AS2484">
        <v>15</v>
      </c>
      <c r="AT2484">
        <v>22</v>
      </c>
      <c r="AU2484">
        <v>14</v>
      </c>
      <c r="AV2484">
        <v>50</v>
      </c>
      <c r="AW2484">
        <f t="shared" si="466"/>
        <v>18</v>
      </c>
      <c r="AX2484">
        <f t="shared" si="467"/>
        <v>68</v>
      </c>
      <c r="AY2484" t="s">
        <v>102</v>
      </c>
      <c r="AZ2484" s="1">
        <v>45962.708333333336</v>
      </c>
      <c r="BA2484" s="1">
        <v>45962</v>
      </c>
      <c r="BB2484">
        <v>11</v>
      </c>
      <c r="BC2484" t="s">
        <v>124</v>
      </c>
      <c r="BD2484">
        <v>2025</v>
      </c>
    </row>
    <row r="2485" spans="1:56" x14ac:dyDescent="0.25">
      <c r="A2485">
        <v>22500142</v>
      </c>
      <c r="B2485" t="s">
        <v>109</v>
      </c>
      <c r="C2485" t="s">
        <v>110</v>
      </c>
      <c r="D2485">
        <v>1610612758</v>
      </c>
      <c r="E2485" t="str">
        <f t="shared" si="456"/>
        <v>161061275822500142</v>
      </c>
      <c r="F2485" t="s">
        <v>115</v>
      </c>
      <c r="G2485" t="s">
        <v>116</v>
      </c>
      <c r="H2485">
        <v>1610612749</v>
      </c>
      <c r="I2485" s="4" t="str">
        <f t="shared" si="457"/>
        <v>161061274922500142</v>
      </c>
      <c r="J2485">
        <v>0</v>
      </c>
      <c r="K2485">
        <v>1</v>
      </c>
      <c r="L2485">
        <v>135</v>
      </c>
      <c r="M2485">
        <v>133</v>
      </c>
      <c r="N2485">
        <v>30</v>
      </c>
      <c r="O2485">
        <v>1</v>
      </c>
      <c r="P2485">
        <v>8</v>
      </c>
      <c r="Q2485" s="2">
        <f t="shared" si="458"/>
        <v>0.64531548757170176</v>
      </c>
      <c r="R2485" s="3">
        <f t="shared" si="459"/>
        <v>84.6</v>
      </c>
      <c r="S2485" s="3">
        <f t="shared" si="460"/>
        <v>75.64</v>
      </c>
      <c r="T2485" s="3">
        <f t="shared" si="461"/>
        <v>159.57446808510639</v>
      </c>
      <c r="U2485" s="3">
        <f t="shared" si="462"/>
        <v>175.83289264939185</v>
      </c>
      <c r="V2485" s="3">
        <f t="shared" si="463"/>
        <v>-16.258424564285463</v>
      </c>
      <c r="W2485" s="2">
        <f t="shared" si="464"/>
        <v>3.3333333333333335</v>
      </c>
      <c r="X2485">
        <v>87</v>
      </c>
      <c r="Y2485">
        <v>45</v>
      </c>
      <c r="Z2485" s="2">
        <v>0.51700000000000002</v>
      </c>
      <c r="AA2485">
        <v>28</v>
      </c>
      <c r="AB2485">
        <v>10</v>
      </c>
      <c r="AC2485">
        <f t="shared" si="465"/>
        <v>30</v>
      </c>
      <c r="AD2485" s="2">
        <v>0.35699999999999998</v>
      </c>
      <c r="AE2485">
        <v>40</v>
      </c>
      <c r="AF2485">
        <v>35</v>
      </c>
      <c r="AG2485" s="2">
        <v>0.875</v>
      </c>
      <c r="AH2485">
        <v>27</v>
      </c>
      <c r="AI2485">
        <v>11</v>
      </c>
      <c r="AJ2485">
        <v>38</v>
      </c>
      <c r="AK2485">
        <v>21</v>
      </c>
      <c r="AL2485">
        <v>9</v>
      </c>
      <c r="AM2485">
        <v>2</v>
      </c>
      <c r="AN2485">
        <v>240</v>
      </c>
      <c r="AO2485">
        <v>36</v>
      </c>
      <c r="AP2485">
        <v>34</v>
      </c>
      <c r="AQ2485">
        <v>38</v>
      </c>
      <c r="AR2485">
        <v>27</v>
      </c>
      <c r="AS2485">
        <v>11</v>
      </c>
      <c r="AT2485">
        <v>7</v>
      </c>
      <c r="AU2485">
        <v>14</v>
      </c>
      <c r="AV2485">
        <v>60</v>
      </c>
      <c r="AW2485">
        <f t="shared" si="466"/>
        <v>10</v>
      </c>
      <c r="AX2485">
        <f t="shared" si="467"/>
        <v>70</v>
      </c>
      <c r="AY2485" t="s">
        <v>102</v>
      </c>
      <c r="AZ2485" s="1">
        <v>45962.708333333336</v>
      </c>
      <c r="BA2485" s="1">
        <v>45962</v>
      </c>
      <c r="BB2485">
        <v>11</v>
      </c>
      <c r="BC2485" t="s">
        <v>124</v>
      </c>
      <c r="BD2485">
        <v>2025</v>
      </c>
    </row>
    <row r="2486" spans="1:56" x14ac:dyDescent="0.25">
      <c r="A2486">
        <v>22500027</v>
      </c>
      <c r="B2486" t="s">
        <v>105</v>
      </c>
      <c r="C2486" t="s">
        <v>106</v>
      </c>
      <c r="D2486">
        <v>1610612740</v>
      </c>
      <c r="E2486" t="str">
        <f t="shared" si="456"/>
        <v>161061274022500027</v>
      </c>
      <c r="F2486" t="s">
        <v>94</v>
      </c>
      <c r="G2486" t="s">
        <v>95</v>
      </c>
      <c r="H2486">
        <v>1610612746</v>
      </c>
      <c r="I2486" s="4" t="str">
        <f t="shared" si="457"/>
        <v>161061274622500027</v>
      </c>
      <c r="J2486">
        <v>0</v>
      </c>
      <c r="K2486">
        <v>0</v>
      </c>
      <c r="L2486">
        <v>124</v>
      </c>
      <c r="M2486">
        <v>126</v>
      </c>
      <c r="N2486">
        <v>28</v>
      </c>
      <c r="O2486">
        <v>4</v>
      </c>
      <c r="P2486">
        <v>8</v>
      </c>
      <c r="Q2486" s="2">
        <f t="shared" si="458"/>
        <v>0.64745196324143695</v>
      </c>
      <c r="R2486" s="3">
        <f t="shared" si="459"/>
        <v>68.760000000000005</v>
      </c>
      <c r="S2486" s="3">
        <f t="shared" si="460"/>
        <v>76.239999999999995</v>
      </c>
      <c r="T2486" s="3">
        <f t="shared" si="461"/>
        <v>180.33740546829551</v>
      </c>
      <c r="U2486" s="3">
        <f t="shared" si="462"/>
        <v>165.26757607555089</v>
      </c>
      <c r="V2486" s="3">
        <f t="shared" si="463"/>
        <v>15.069829392744623</v>
      </c>
      <c r="W2486" s="2">
        <f t="shared" si="464"/>
        <v>1.8666666666666667</v>
      </c>
      <c r="X2486">
        <v>83</v>
      </c>
      <c r="Y2486">
        <v>40</v>
      </c>
      <c r="Z2486" s="2">
        <v>0.48199999999999998</v>
      </c>
      <c r="AA2486">
        <v>37</v>
      </c>
      <c r="AB2486">
        <v>18</v>
      </c>
      <c r="AC2486">
        <f t="shared" si="465"/>
        <v>54</v>
      </c>
      <c r="AD2486" s="2">
        <v>0.48599999999999999</v>
      </c>
      <c r="AE2486">
        <v>29</v>
      </c>
      <c r="AF2486">
        <v>26</v>
      </c>
      <c r="AG2486" s="2">
        <v>0.89700000000000002</v>
      </c>
      <c r="AH2486">
        <v>31</v>
      </c>
      <c r="AI2486">
        <v>12</v>
      </c>
      <c r="AJ2486">
        <v>43</v>
      </c>
      <c r="AK2486">
        <v>18</v>
      </c>
      <c r="AL2486">
        <v>15</v>
      </c>
      <c r="AM2486">
        <v>-2</v>
      </c>
      <c r="AN2486">
        <v>240</v>
      </c>
      <c r="AO2486">
        <v>28</v>
      </c>
      <c r="AP2486">
        <v>31</v>
      </c>
      <c r="AQ2486">
        <v>25</v>
      </c>
      <c r="AR2486">
        <v>40</v>
      </c>
      <c r="AS2486">
        <v>7</v>
      </c>
      <c r="AT2486">
        <v>15</v>
      </c>
      <c r="AU2486">
        <v>17</v>
      </c>
      <c r="AV2486">
        <v>44</v>
      </c>
      <c r="AW2486">
        <f t="shared" si="466"/>
        <v>0</v>
      </c>
      <c r="AX2486">
        <f t="shared" si="467"/>
        <v>44</v>
      </c>
      <c r="AY2486" t="s">
        <v>102</v>
      </c>
      <c r="AZ2486" s="1">
        <v>45961.9375</v>
      </c>
      <c r="BA2486" s="1">
        <v>45961</v>
      </c>
      <c r="BB2486">
        <v>10</v>
      </c>
      <c r="BC2486" t="s">
        <v>125</v>
      </c>
      <c r="BD2486">
        <v>2025</v>
      </c>
    </row>
    <row r="2487" spans="1:56" x14ac:dyDescent="0.25">
      <c r="A2487">
        <v>22500027</v>
      </c>
      <c r="B2487" t="s">
        <v>94</v>
      </c>
      <c r="C2487" t="s">
        <v>95</v>
      </c>
      <c r="D2487">
        <v>1610612746</v>
      </c>
      <c r="E2487" t="str">
        <f t="shared" si="456"/>
        <v>161061274622500027</v>
      </c>
      <c r="F2487" t="s">
        <v>105</v>
      </c>
      <c r="G2487" t="s">
        <v>106</v>
      </c>
      <c r="H2487">
        <v>1610612740</v>
      </c>
      <c r="I2487" s="4" t="str">
        <f t="shared" si="457"/>
        <v>161061274022500027</v>
      </c>
      <c r="J2487">
        <v>1</v>
      </c>
      <c r="K2487">
        <v>1</v>
      </c>
      <c r="L2487">
        <v>126</v>
      </c>
      <c r="M2487">
        <v>124</v>
      </c>
      <c r="N2487">
        <v>28</v>
      </c>
      <c r="O2487">
        <v>6</v>
      </c>
      <c r="P2487">
        <v>12</v>
      </c>
      <c r="Q2487" s="2">
        <f t="shared" si="458"/>
        <v>0.64128664495114007</v>
      </c>
      <c r="R2487" s="3">
        <f t="shared" si="459"/>
        <v>76.239999999999995</v>
      </c>
      <c r="S2487" s="3">
        <f t="shared" si="460"/>
        <v>68.760000000000005</v>
      </c>
      <c r="T2487" s="3">
        <f t="shared" si="461"/>
        <v>165.26757607555089</v>
      </c>
      <c r="U2487" s="3">
        <f t="shared" si="462"/>
        <v>180.33740546829551</v>
      </c>
      <c r="V2487" s="3">
        <f t="shared" si="463"/>
        <v>-15.069829392744623</v>
      </c>
      <c r="W2487" s="2">
        <f t="shared" si="464"/>
        <v>2.3333333333333335</v>
      </c>
      <c r="X2487">
        <v>89</v>
      </c>
      <c r="Y2487">
        <v>46</v>
      </c>
      <c r="Z2487" s="2">
        <v>0.51700000000000002</v>
      </c>
      <c r="AA2487">
        <v>39</v>
      </c>
      <c r="AB2487">
        <v>15</v>
      </c>
      <c r="AC2487">
        <f t="shared" si="465"/>
        <v>45</v>
      </c>
      <c r="AD2487" s="2">
        <v>0.38500000000000001</v>
      </c>
      <c r="AE2487">
        <v>21</v>
      </c>
      <c r="AF2487">
        <v>19</v>
      </c>
      <c r="AG2487" s="2">
        <v>0.90500000000000003</v>
      </c>
      <c r="AH2487">
        <v>27</v>
      </c>
      <c r="AI2487">
        <v>10</v>
      </c>
      <c r="AJ2487">
        <v>37</v>
      </c>
      <c r="AK2487">
        <v>19</v>
      </c>
      <c r="AL2487">
        <v>12</v>
      </c>
      <c r="AM2487">
        <v>2</v>
      </c>
      <c r="AN2487">
        <v>240</v>
      </c>
      <c r="AO2487">
        <v>26</v>
      </c>
      <c r="AP2487">
        <v>41</v>
      </c>
      <c r="AQ2487">
        <v>27</v>
      </c>
      <c r="AR2487">
        <v>32</v>
      </c>
      <c r="AS2487">
        <v>17</v>
      </c>
      <c r="AT2487">
        <v>20</v>
      </c>
      <c r="AU2487">
        <v>23</v>
      </c>
      <c r="AV2487">
        <v>56</v>
      </c>
      <c r="AW2487">
        <f t="shared" si="466"/>
        <v>6</v>
      </c>
      <c r="AX2487">
        <f t="shared" si="467"/>
        <v>62</v>
      </c>
      <c r="AY2487" t="s">
        <v>102</v>
      </c>
      <c r="AZ2487" s="1">
        <v>45961.9375</v>
      </c>
      <c r="BA2487" s="1">
        <v>45961</v>
      </c>
      <c r="BB2487">
        <v>10</v>
      </c>
      <c r="BC2487" t="s">
        <v>125</v>
      </c>
      <c r="BD2487">
        <v>2025</v>
      </c>
    </row>
    <row r="2488" spans="1:56" x14ac:dyDescent="0.25">
      <c r="A2488">
        <v>22500025</v>
      </c>
      <c r="B2488" t="s">
        <v>107</v>
      </c>
      <c r="C2488" t="s">
        <v>108</v>
      </c>
      <c r="D2488">
        <v>1610612762</v>
      </c>
      <c r="E2488" t="str">
        <f t="shared" si="456"/>
        <v>161061276222500025</v>
      </c>
      <c r="F2488" t="s">
        <v>87</v>
      </c>
      <c r="G2488" t="s">
        <v>88</v>
      </c>
      <c r="H2488">
        <v>1610612756</v>
      </c>
      <c r="I2488" s="4" t="str">
        <f t="shared" si="457"/>
        <v>161061275622500025</v>
      </c>
      <c r="J2488">
        <v>0</v>
      </c>
      <c r="K2488">
        <v>0</v>
      </c>
      <c r="L2488">
        <v>96</v>
      </c>
      <c r="M2488">
        <v>118</v>
      </c>
      <c r="N2488">
        <v>23</v>
      </c>
      <c r="O2488">
        <v>3</v>
      </c>
      <c r="P2488">
        <v>4</v>
      </c>
      <c r="Q2488" s="2">
        <f t="shared" si="458"/>
        <v>0.51020408163265307</v>
      </c>
      <c r="R2488" s="3">
        <f t="shared" si="459"/>
        <v>61.08</v>
      </c>
      <c r="S2488" s="3">
        <f t="shared" si="460"/>
        <v>81.92</v>
      </c>
      <c r="T2488" s="3">
        <f t="shared" si="461"/>
        <v>157.17092337917487</v>
      </c>
      <c r="U2488" s="3">
        <f t="shared" si="462"/>
        <v>144.04296875</v>
      </c>
      <c r="V2488" s="3">
        <f t="shared" si="463"/>
        <v>13.127954629174866</v>
      </c>
      <c r="W2488" s="2">
        <f t="shared" si="464"/>
        <v>1.0952380952380953</v>
      </c>
      <c r="X2488">
        <v>80</v>
      </c>
      <c r="Y2488">
        <v>30</v>
      </c>
      <c r="Z2488" s="2">
        <v>0.375</v>
      </c>
      <c r="AA2488">
        <v>37</v>
      </c>
      <c r="AB2488">
        <v>12</v>
      </c>
      <c r="AC2488">
        <f t="shared" si="465"/>
        <v>36</v>
      </c>
      <c r="AD2488" s="2">
        <v>0.32400000000000001</v>
      </c>
      <c r="AE2488">
        <v>32</v>
      </c>
      <c r="AF2488">
        <v>24</v>
      </c>
      <c r="AG2488" s="2">
        <v>0.75</v>
      </c>
      <c r="AH2488">
        <v>36</v>
      </c>
      <c r="AI2488">
        <v>12</v>
      </c>
      <c r="AJ2488">
        <v>48</v>
      </c>
      <c r="AK2488">
        <v>22</v>
      </c>
      <c r="AL2488">
        <v>21</v>
      </c>
      <c r="AM2488">
        <v>-22</v>
      </c>
      <c r="AN2488">
        <v>240</v>
      </c>
      <c r="AO2488">
        <v>17</v>
      </c>
      <c r="AP2488">
        <v>23</v>
      </c>
      <c r="AQ2488">
        <v>27</v>
      </c>
      <c r="AR2488">
        <v>29</v>
      </c>
      <c r="AS2488">
        <v>1</v>
      </c>
      <c r="AT2488">
        <v>13</v>
      </c>
      <c r="AU2488">
        <v>13</v>
      </c>
      <c r="AV2488">
        <v>34</v>
      </c>
      <c r="AW2488">
        <f t="shared" si="466"/>
        <v>2</v>
      </c>
      <c r="AX2488">
        <f t="shared" si="467"/>
        <v>36</v>
      </c>
      <c r="AY2488" t="s">
        <v>102</v>
      </c>
      <c r="AZ2488" s="1">
        <v>45961.916666666664</v>
      </c>
      <c r="BA2488" s="1">
        <v>45961</v>
      </c>
      <c r="BB2488">
        <v>10</v>
      </c>
      <c r="BC2488" t="s">
        <v>125</v>
      </c>
      <c r="BD2488">
        <v>2025</v>
      </c>
    </row>
    <row r="2489" spans="1:56" x14ac:dyDescent="0.25">
      <c r="A2489">
        <v>22500025</v>
      </c>
      <c r="B2489" t="s">
        <v>87</v>
      </c>
      <c r="C2489" t="s">
        <v>88</v>
      </c>
      <c r="D2489">
        <v>1610612756</v>
      </c>
      <c r="E2489" t="str">
        <f t="shared" si="456"/>
        <v>161061275622500025</v>
      </c>
      <c r="F2489" t="s">
        <v>107</v>
      </c>
      <c r="G2489" t="s">
        <v>108</v>
      </c>
      <c r="H2489">
        <v>1610612762</v>
      </c>
      <c r="I2489" s="4" t="str">
        <f t="shared" si="457"/>
        <v>161061276222500025</v>
      </c>
      <c r="J2489">
        <v>1</v>
      </c>
      <c r="K2489">
        <v>1</v>
      </c>
      <c r="L2489">
        <v>118</v>
      </c>
      <c r="M2489">
        <v>96</v>
      </c>
      <c r="N2489">
        <v>30</v>
      </c>
      <c r="O2489">
        <v>6</v>
      </c>
      <c r="P2489">
        <v>10</v>
      </c>
      <c r="Q2489" s="2">
        <f t="shared" si="458"/>
        <v>0.59644156894460165</v>
      </c>
      <c r="R2489" s="3">
        <f t="shared" si="459"/>
        <v>81.92</v>
      </c>
      <c r="S2489" s="3">
        <f t="shared" si="460"/>
        <v>61.08</v>
      </c>
      <c r="T2489" s="3">
        <f t="shared" si="461"/>
        <v>144.04296875</v>
      </c>
      <c r="U2489" s="3">
        <f t="shared" si="462"/>
        <v>157.17092337917487</v>
      </c>
      <c r="V2489" s="3">
        <f t="shared" si="463"/>
        <v>-13.127954629174866</v>
      </c>
      <c r="W2489" s="2">
        <f t="shared" si="464"/>
        <v>3.3333333333333335</v>
      </c>
      <c r="X2489">
        <v>91</v>
      </c>
      <c r="Y2489">
        <v>43</v>
      </c>
      <c r="Z2489" s="2">
        <v>0.47299999999999998</v>
      </c>
      <c r="AA2489">
        <v>48</v>
      </c>
      <c r="AB2489">
        <v>17</v>
      </c>
      <c r="AC2489">
        <f t="shared" si="465"/>
        <v>51</v>
      </c>
      <c r="AD2489" s="2">
        <v>0.35399999999999998</v>
      </c>
      <c r="AE2489">
        <v>18</v>
      </c>
      <c r="AF2489">
        <v>15</v>
      </c>
      <c r="AG2489" s="2">
        <v>0.83299999999999996</v>
      </c>
      <c r="AH2489">
        <v>36</v>
      </c>
      <c r="AI2489">
        <v>8</v>
      </c>
      <c r="AJ2489">
        <v>44</v>
      </c>
      <c r="AK2489">
        <v>25</v>
      </c>
      <c r="AL2489">
        <v>9</v>
      </c>
      <c r="AM2489">
        <v>22</v>
      </c>
      <c r="AN2489">
        <v>240</v>
      </c>
      <c r="AO2489">
        <v>37</v>
      </c>
      <c r="AP2489">
        <v>17</v>
      </c>
      <c r="AQ2489">
        <v>29</v>
      </c>
      <c r="AR2489">
        <v>35</v>
      </c>
      <c r="AS2489">
        <v>25</v>
      </c>
      <c r="AT2489">
        <v>14</v>
      </c>
      <c r="AU2489">
        <v>29</v>
      </c>
      <c r="AV2489">
        <v>40</v>
      </c>
      <c r="AW2489">
        <f t="shared" si="466"/>
        <v>12</v>
      </c>
      <c r="AX2489">
        <f t="shared" si="467"/>
        <v>52</v>
      </c>
      <c r="AY2489" t="s">
        <v>102</v>
      </c>
      <c r="AZ2489" s="1">
        <v>45961.916666666664</v>
      </c>
      <c r="BA2489" s="1">
        <v>45961</v>
      </c>
      <c r="BB2489">
        <v>10</v>
      </c>
      <c r="BC2489" t="s">
        <v>125</v>
      </c>
      <c r="BD2489">
        <v>2025</v>
      </c>
    </row>
    <row r="2490" spans="1:56" x14ac:dyDescent="0.25">
      <c r="A2490">
        <v>22500026</v>
      </c>
      <c r="B2490" t="s">
        <v>80</v>
      </c>
      <c r="C2490" t="s">
        <v>81</v>
      </c>
      <c r="D2490">
        <v>1610612743</v>
      </c>
      <c r="E2490" t="str">
        <f t="shared" si="456"/>
        <v>161061274322500026</v>
      </c>
      <c r="F2490" t="s">
        <v>85</v>
      </c>
      <c r="G2490" t="s">
        <v>86</v>
      </c>
      <c r="H2490">
        <v>1610612757</v>
      </c>
      <c r="I2490" s="4" t="str">
        <f t="shared" si="457"/>
        <v>161061275722500026</v>
      </c>
      <c r="J2490">
        <v>0</v>
      </c>
      <c r="K2490">
        <v>0</v>
      </c>
      <c r="L2490">
        <v>107</v>
      </c>
      <c r="M2490">
        <v>109</v>
      </c>
      <c r="N2490">
        <v>19</v>
      </c>
      <c r="O2490">
        <v>7</v>
      </c>
      <c r="P2490">
        <v>6</v>
      </c>
      <c r="Q2490" s="2">
        <f t="shared" si="458"/>
        <v>0.5775043177892919</v>
      </c>
      <c r="R2490" s="3">
        <f t="shared" si="459"/>
        <v>66.64</v>
      </c>
      <c r="S2490" s="3">
        <f t="shared" si="460"/>
        <v>76.64</v>
      </c>
      <c r="T2490" s="3">
        <f t="shared" si="461"/>
        <v>160.56422569027612</v>
      </c>
      <c r="U2490" s="3">
        <f t="shared" si="462"/>
        <v>142.22338204592901</v>
      </c>
      <c r="V2490" s="3">
        <f t="shared" si="463"/>
        <v>18.340843644347103</v>
      </c>
      <c r="W2490" s="2">
        <f t="shared" si="464"/>
        <v>1.1875</v>
      </c>
      <c r="X2490">
        <v>79</v>
      </c>
      <c r="Y2490">
        <v>38</v>
      </c>
      <c r="Z2490" s="2">
        <v>0.48099999999999998</v>
      </c>
      <c r="AA2490">
        <v>25</v>
      </c>
      <c r="AB2490">
        <v>6</v>
      </c>
      <c r="AC2490">
        <f t="shared" si="465"/>
        <v>18</v>
      </c>
      <c r="AD2490" s="2">
        <v>0.24</v>
      </c>
      <c r="AE2490">
        <v>31</v>
      </c>
      <c r="AF2490">
        <v>25</v>
      </c>
      <c r="AG2490" s="2">
        <v>0.80600000000000005</v>
      </c>
      <c r="AH2490">
        <v>36</v>
      </c>
      <c r="AI2490">
        <v>10</v>
      </c>
      <c r="AJ2490">
        <v>46</v>
      </c>
      <c r="AK2490">
        <v>21</v>
      </c>
      <c r="AL2490">
        <v>16</v>
      </c>
      <c r="AM2490">
        <v>-2</v>
      </c>
      <c r="AN2490">
        <v>240</v>
      </c>
      <c r="AO2490">
        <v>26</v>
      </c>
      <c r="AP2490">
        <v>31</v>
      </c>
      <c r="AQ2490">
        <v>24</v>
      </c>
      <c r="AR2490">
        <v>26</v>
      </c>
      <c r="AS2490">
        <v>12</v>
      </c>
      <c r="AT2490">
        <v>25</v>
      </c>
      <c r="AU2490">
        <v>10</v>
      </c>
      <c r="AV2490">
        <v>44</v>
      </c>
      <c r="AW2490">
        <f t="shared" si="466"/>
        <v>20</v>
      </c>
      <c r="AX2490">
        <f t="shared" si="467"/>
        <v>64</v>
      </c>
      <c r="AY2490" t="s">
        <v>102</v>
      </c>
      <c r="AZ2490" s="1">
        <v>45961.916666666664</v>
      </c>
      <c r="BA2490" s="1">
        <v>45961</v>
      </c>
      <c r="BB2490">
        <v>10</v>
      </c>
      <c r="BC2490" t="s">
        <v>125</v>
      </c>
      <c r="BD2490">
        <v>2025</v>
      </c>
    </row>
    <row r="2491" spans="1:56" x14ac:dyDescent="0.25">
      <c r="A2491">
        <v>22500026</v>
      </c>
      <c r="B2491" t="s">
        <v>85</v>
      </c>
      <c r="C2491" t="s">
        <v>86</v>
      </c>
      <c r="D2491">
        <v>1610612757</v>
      </c>
      <c r="E2491" t="str">
        <f t="shared" si="456"/>
        <v>161061275722500026</v>
      </c>
      <c r="F2491" t="s">
        <v>80</v>
      </c>
      <c r="G2491" t="s">
        <v>81</v>
      </c>
      <c r="H2491">
        <v>1610612743</v>
      </c>
      <c r="I2491" s="4" t="str">
        <f t="shared" si="457"/>
        <v>161061274322500026</v>
      </c>
      <c r="J2491">
        <v>1</v>
      </c>
      <c r="K2491">
        <v>1</v>
      </c>
      <c r="L2491">
        <v>109</v>
      </c>
      <c r="M2491">
        <v>107</v>
      </c>
      <c r="N2491">
        <v>26</v>
      </c>
      <c r="O2491">
        <v>5</v>
      </c>
      <c r="P2491">
        <v>11</v>
      </c>
      <c r="Q2491" s="2">
        <f t="shared" si="458"/>
        <v>0.52083333333333337</v>
      </c>
      <c r="R2491" s="3">
        <f t="shared" si="459"/>
        <v>76.64</v>
      </c>
      <c r="S2491" s="3">
        <f t="shared" si="460"/>
        <v>66.64</v>
      </c>
      <c r="T2491" s="3">
        <f t="shared" si="461"/>
        <v>142.22338204592901</v>
      </c>
      <c r="U2491" s="3">
        <f t="shared" si="462"/>
        <v>160.56422569027612</v>
      </c>
      <c r="V2491" s="3">
        <f t="shared" si="463"/>
        <v>-18.340843644347103</v>
      </c>
      <c r="W2491" s="2">
        <f t="shared" si="464"/>
        <v>2.1666666666666665</v>
      </c>
      <c r="X2491">
        <v>91</v>
      </c>
      <c r="Y2491">
        <v>38</v>
      </c>
      <c r="Z2491" s="2">
        <v>0.41799999999999998</v>
      </c>
      <c r="AA2491">
        <v>39</v>
      </c>
      <c r="AB2491">
        <v>11</v>
      </c>
      <c r="AC2491">
        <f t="shared" si="465"/>
        <v>33</v>
      </c>
      <c r="AD2491" s="2">
        <v>0.28199999999999997</v>
      </c>
      <c r="AE2491">
        <v>31</v>
      </c>
      <c r="AF2491">
        <v>22</v>
      </c>
      <c r="AG2491" s="2">
        <v>0.71</v>
      </c>
      <c r="AH2491">
        <v>27</v>
      </c>
      <c r="AI2491">
        <v>16</v>
      </c>
      <c r="AJ2491">
        <v>43</v>
      </c>
      <c r="AK2491">
        <v>24</v>
      </c>
      <c r="AL2491">
        <v>12</v>
      </c>
      <c r="AM2491">
        <v>2</v>
      </c>
      <c r="AN2491">
        <v>240</v>
      </c>
      <c r="AO2491">
        <v>18</v>
      </c>
      <c r="AP2491">
        <v>35</v>
      </c>
      <c r="AQ2491">
        <v>18</v>
      </c>
      <c r="AR2491">
        <v>38</v>
      </c>
      <c r="AS2491">
        <v>2</v>
      </c>
      <c r="AT2491">
        <v>14</v>
      </c>
      <c r="AU2491">
        <v>19</v>
      </c>
      <c r="AV2491">
        <v>50</v>
      </c>
      <c r="AW2491">
        <f t="shared" si="466"/>
        <v>4</v>
      </c>
      <c r="AX2491">
        <f t="shared" si="467"/>
        <v>54</v>
      </c>
      <c r="AY2491" t="s">
        <v>102</v>
      </c>
      <c r="AZ2491" s="1">
        <v>45961.916666666664</v>
      </c>
      <c r="BA2491" s="1">
        <v>45961</v>
      </c>
      <c r="BB2491">
        <v>10</v>
      </c>
      <c r="BC2491" t="s">
        <v>125</v>
      </c>
      <c r="BD2491">
        <v>2025</v>
      </c>
    </row>
    <row r="2492" spans="1:56" x14ac:dyDescent="0.25">
      <c r="A2492">
        <v>22500024</v>
      </c>
      <c r="B2492" t="s">
        <v>103</v>
      </c>
      <c r="C2492" t="s">
        <v>104</v>
      </c>
      <c r="D2492">
        <v>1610612763</v>
      </c>
      <c r="E2492" t="str">
        <f t="shared" si="456"/>
        <v>161061276322500024</v>
      </c>
      <c r="F2492" t="s">
        <v>68</v>
      </c>
      <c r="G2492" t="s">
        <v>69</v>
      </c>
      <c r="H2492">
        <v>1610612747</v>
      </c>
      <c r="I2492" s="4" t="str">
        <f t="shared" si="457"/>
        <v>161061274722500024</v>
      </c>
      <c r="J2492">
        <v>1</v>
      </c>
      <c r="K2492">
        <v>0</v>
      </c>
      <c r="L2492">
        <v>112</v>
      </c>
      <c r="M2492">
        <v>117</v>
      </c>
      <c r="N2492">
        <v>28</v>
      </c>
      <c r="O2492">
        <v>0</v>
      </c>
      <c r="P2492">
        <v>9</v>
      </c>
      <c r="Q2492" s="2">
        <f t="shared" si="458"/>
        <v>0.5524861878453039</v>
      </c>
      <c r="R2492" s="3">
        <f t="shared" si="459"/>
        <v>77.36</v>
      </c>
      <c r="S2492" s="3">
        <f t="shared" si="460"/>
        <v>72.52</v>
      </c>
      <c r="T2492" s="3">
        <f t="shared" si="461"/>
        <v>144.77766287487071</v>
      </c>
      <c r="U2492" s="3">
        <f t="shared" si="462"/>
        <v>161.33480419194706</v>
      </c>
      <c r="V2492" s="3">
        <f t="shared" si="463"/>
        <v>-16.557141317076344</v>
      </c>
      <c r="W2492" s="2">
        <f t="shared" si="464"/>
        <v>2.5454545454545454</v>
      </c>
      <c r="X2492">
        <v>93</v>
      </c>
      <c r="Y2492">
        <v>41</v>
      </c>
      <c r="Z2492" s="2">
        <v>0.441</v>
      </c>
      <c r="AA2492">
        <v>45</v>
      </c>
      <c r="AB2492">
        <v>14</v>
      </c>
      <c r="AC2492">
        <f t="shared" si="465"/>
        <v>42</v>
      </c>
      <c r="AD2492" s="2">
        <v>0.311</v>
      </c>
      <c r="AE2492">
        <v>19</v>
      </c>
      <c r="AF2492">
        <v>16</v>
      </c>
      <c r="AG2492" s="2">
        <v>0.84199999999999997</v>
      </c>
      <c r="AH2492">
        <v>29</v>
      </c>
      <c r="AI2492">
        <v>13</v>
      </c>
      <c r="AJ2492">
        <v>42</v>
      </c>
      <c r="AK2492">
        <v>25</v>
      </c>
      <c r="AL2492">
        <v>11</v>
      </c>
      <c r="AM2492">
        <v>-5</v>
      </c>
      <c r="AN2492">
        <v>240</v>
      </c>
      <c r="AO2492">
        <v>27</v>
      </c>
      <c r="AP2492">
        <v>42</v>
      </c>
      <c r="AQ2492">
        <v>22</v>
      </c>
      <c r="AR2492">
        <v>21</v>
      </c>
      <c r="AS2492">
        <v>15</v>
      </c>
      <c r="AT2492">
        <v>19</v>
      </c>
      <c r="AU2492">
        <v>18</v>
      </c>
      <c r="AV2492">
        <v>46</v>
      </c>
      <c r="AW2492">
        <f t="shared" si="466"/>
        <v>8</v>
      </c>
      <c r="AX2492">
        <f t="shared" si="467"/>
        <v>54</v>
      </c>
      <c r="AY2492" t="s">
        <v>102</v>
      </c>
      <c r="AZ2492" s="1">
        <v>45961.895833333336</v>
      </c>
      <c r="BA2492" s="1">
        <v>45961</v>
      </c>
      <c r="BB2492">
        <v>10</v>
      </c>
      <c r="BC2492" t="s">
        <v>125</v>
      </c>
      <c r="BD2492">
        <v>2025</v>
      </c>
    </row>
    <row r="2493" spans="1:56" x14ac:dyDescent="0.25">
      <c r="A2493">
        <v>22500024</v>
      </c>
      <c r="B2493" t="s">
        <v>68</v>
      </c>
      <c r="C2493" t="s">
        <v>69</v>
      </c>
      <c r="D2493">
        <v>1610612747</v>
      </c>
      <c r="E2493" t="str">
        <f t="shared" si="456"/>
        <v>161061274722500024</v>
      </c>
      <c r="F2493" t="s">
        <v>103</v>
      </c>
      <c r="G2493" t="s">
        <v>104</v>
      </c>
      <c r="H2493">
        <v>1610612763</v>
      </c>
      <c r="I2493" s="4" t="str">
        <f t="shared" si="457"/>
        <v>161061276322500024</v>
      </c>
      <c r="J2493">
        <v>0</v>
      </c>
      <c r="K2493">
        <v>1</v>
      </c>
      <c r="L2493">
        <v>117</v>
      </c>
      <c r="M2493">
        <v>112</v>
      </c>
      <c r="N2493">
        <v>24</v>
      </c>
      <c r="O2493">
        <v>3</v>
      </c>
      <c r="P2493">
        <v>8</v>
      </c>
      <c r="Q2493" s="2">
        <f t="shared" si="458"/>
        <v>0.64626601855943444</v>
      </c>
      <c r="R2493" s="3">
        <f t="shared" si="459"/>
        <v>72.52</v>
      </c>
      <c r="S2493" s="3">
        <f t="shared" si="460"/>
        <v>77.36</v>
      </c>
      <c r="T2493" s="3">
        <f t="shared" si="461"/>
        <v>161.33480419194706</v>
      </c>
      <c r="U2493" s="3">
        <f t="shared" si="462"/>
        <v>144.77766287487071</v>
      </c>
      <c r="V2493" s="3">
        <f t="shared" si="463"/>
        <v>16.557141317076344</v>
      </c>
      <c r="W2493" s="2">
        <f t="shared" si="464"/>
        <v>1.8461538461538463</v>
      </c>
      <c r="X2493">
        <v>76</v>
      </c>
      <c r="Y2493">
        <v>39</v>
      </c>
      <c r="Z2493" s="2">
        <v>0.51300000000000001</v>
      </c>
      <c r="AA2493">
        <v>38</v>
      </c>
      <c r="AB2493">
        <v>13</v>
      </c>
      <c r="AC2493">
        <f t="shared" si="465"/>
        <v>39</v>
      </c>
      <c r="AD2493" s="2">
        <v>0.34200000000000003</v>
      </c>
      <c r="AE2493">
        <v>33</v>
      </c>
      <c r="AF2493">
        <v>26</v>
      </c>
      <c r="AG2493" s="2">
        <v>0.78800000000000003</v>
      </c>
      <c r="AH2493">
        <v>35</v>
      </c>
      <c r="AI2493">
        <v>5</v>
      </c>
      <c r="AJ2493">
        <v>40</v>
      </c>
      <c r="AK2493">
        <v>16</v>
      </c>
      <c r="AL2493">
        <v>13</v>
      </c>
      <c r="AM2493">
        <v>5</v>
      </c>
      <c r="AN2493">
        <v>240</v>
      </c>
      <c r="AO2493">
        <v>31</v>
      </c>
      <c r="AP2493">
        <v>24</v>
      </c>
      <c r="AQ2493">
        <v>34</v>
      </c>
      <c r="AR2493">
        <v>28</v>
      </c>
      <c r="AS2493">
        <v>12</v>
      </c>
      <c r="AT2493">
        <v>10</v>
      </c>
      <c r="AU2493">
        <v>15</v>
      </c>
      <c r="AV2493">
        <v>46</v>
      </c>
      <c r="AW2493">
        <f t="shared" si="466"/>
        <v>6</v>
      </c>
      <c r="AX2493">
        <f t="shared" si="467"/>
        <v>52</v>
      </c>
      <c r="AY2493" t="s">
        <v>102</v>
      </c>
      <c r="AZ2493" s="1">
        <v>45961.895833333336</v>
      </c>
      <c r="BA2493" s="1">
        <v>45961</v>
      </c>
      <c r="BB2493">
        <v>10</v>
      </c>
      <c r="BC2493" t="s">
        <v>125</v>
      </c>
      <c r="BD2493">
        <v>2025</v>
      </c>
    </row>
    <row r="2494" spans="1:56" x14ac:dyDescent="0.25">
      <c r="A2494">
        <v>22500023</v>
      </c>
      <c r="B2494" t="s">
        <v>55</v>
      </c>
      <c r="C2494" t="s">
        <v>56</v>
      </c>
      <c r="D2494">
        <v>1610612752</v>
      </c>
      <c r="E2494" t="str">
        <f t="shared" si="456"/>
        <v>161061275222500023</v>
      </c>
      <c r="F2494" t="s">
        <v>100</v>
      </c>
      <c r="G2494" t="s">
        <v>101</v>
      </c>
      <c r="H2494">
        <v>1610612741</v>
      </c>
      <c r="I2494" s="4" t="str">
        <f t="shared" si="457"/>
        <v>161061274122500023</v>
      </c>
      <c r="J2494">
        <v>0</v>
      </c>
      <c r="K2494">
        <v>0</v>
      </c>
      <c r="L2494">
        <v>125</v>
      </c>
      <c r="M2494">
        <v>135</v>
      </c>
      <c r="N2494">
        <v>27</v>
      </c>
      <c r="O2494">
        <v>5</v>
      </c>
      <c r="P2494">
        <v>3</v>
      </c>
      <c r="Q2494" s="2">
        <f t="shared" si="458"/>
        <v>0.61807753164556956</v>
      </c>
      <c r="R2494" s="3">
        <f t="shared" si="459"/>
        <v>77.12</v>
      </c>
      <c r="S2494" s="3">
        <f t="shared" si="460"/>
        <v>86.4</v>
      </c>
      <c r="T2494" s="3">
        <f t="shared" si="461"/>
        <v>162.08506224066389</v>
      </c>
      <c r="U2494" s="3">
        <f t="shared" si="462"/>
        <v>156.25</v>
      </c>
      <c r="V2494" s="3">
        <f t="shared" si="463"/>
        <v>5.8350622406638877</v>
      </c>
      <c r="W2494" s="2">
        <f t="shared" si="464"/>
        <v>2.25</v>
      </c>
      <c r="X2494">
        <v>91</v>
      </c>
      <c r="Y2494">
        <v>45</v>
      </c>
      <c r="Z2494" s="2">
        <v>0.495</v>
      </c>
      <c r="AA2494">
        <v>45</v>
      </c>
      <c r="AB2494">
        <v>18</v>
      </c>
      <c r="AC2494">
        <f t="shared" si="465"/>
        <v>54</v>
      </c>
      <c r="AD2494" s="2">
        <v>0.4</v>
      </c>
      <c r="AE2494">
        <v>23</v>
      </c>
      <c r="AF2494">
        <v>17</v>
      </c>
      <c r="AG2494" s="2">
        <v>0.73899999999999999</v>
      </c>
      <c r="AH2494">
        <v>27</v>
      </c>
      <c r="AI2494">
        <v>12</v>
      </c>
      <c r="AJ2494">
        <v>39</v>
      </c>
      <c r="AK2494">
        <v>25</v>
      </c>
      <c r="AL2494">
        <v>12</v>
      </c>
      <c r="AM2494">
        <v>-10</v>
      </c>
      <c r="AN2494">
        <v>240</v>
      </c>
      <c r="AO2494">
        <v>27</v>
      </c>
      <c r="AP2494">
        <v>26</v>
      </c>
      <c r="AQ2494">
        <v>38</v>
      </c>
      <c r="AR2494">
        <v>34</v>
      </c>
      <c r="AS2494">
        <v>8</v>
      </c>
      <c r="AT2494">
        <v>7</v>
      </c>
      <c r="AU2494">
        <v>12</v>
      </c>
      <c r="AV2494">
        <v>38</v>
      </c>
      <c r="AW2494">
        <f t="shared" si="466"/>
        <v>16</v>
      </c>
      <c r="AX2494">
        <f t="shared" si="467"/>
        <v>54</v>
      </c>
      <c r="AY2494" t="s">
        <v>102</v>
      </c>
      <c r="AZ2494" s="1">
        <v>45961.833333333336</v>
      </c>
      <c r="BA2494" s="1">
        <v>45961</v>
      </c>
      <c r="BB2494">
        <v>10</v>
      </c>
      <c r="BC2494" t="s">
        <v>125</v>
      </c>
      <c r="BD2494">
        <v>2025</v>
      </c>
    </row>
    <row r="2495" spans="1:56" x14ac:dyDescent="0.25">
      <c r="A2495">
        <v>22500023</v>
      </c>
      <c r="B2495" t="s">
        <v>100</v>
      </c>
      <c r="C2495" t="s">
        <v>101</v>
      </c>
      <c r="D2495">
        <v>1610612741</v>
      </c>
      <c r="E2495" t="str">
        <f t="shared" si="456"/>
        <v>161061274122500023</v>
      </c>
      <c r="F2495" t="s">
        <v>55</v>
      </c>
      <c r="G2495" t="s">
        <v>56</v>
      </c>
      <c r="H2495">
        <v>1610612752</v>
      </c>
      <c r="I2495" s="4" t="str">
        <f t="shared" si="457"/>
        <v>161061275222500023</v>
      </c>
      <c r="J2495">
        <v>1</v>
      </c>
      <c r="K2495">
        <v>1</v>
      </c>
      <c r="L2495">
        <v>135</v>
      </c>
      <c r="M2495">
        <v>125</v>
      </c>
      <c r="N2495">
        <v>31</v>
      </c>
      <c r="O2495">
        <v>6</v>
      </c>
      <c r="P2495">
        <v>8</v>
      </c>
      <c r="Q2495" s="2">
        <f t="shared" si="458"/>
        <v>0.67907444668008043</v>
      </c>
      <c r="R2495" s="3">
        <f t="shared" si="459"/>
        <v>86.4</v>
      </c>
      <c r="S2495" s="3">
        <f t="shared" si="460"/>
        <v>77.12</v>
      </c>
      <c r="T2495" s="3">
        <f t="shared" si="461"/>
        <v>156.25</v>
      </c>
      <c r="U2495" s="3">
        <f t="shared" si="462"/>
        <v>162.08506224066389</v>
      </c>
      <c r="V2495" s="3">
        <f t="shared" si="463"/>
        <v>-5.8350622406638877</v>
      </c>
      <c r="W2495" s="2">
        <f t="shared" si="464"/>
        <v>4.4285714285714288</v>
      </c>
      <c r="X2495">
        <v>84</v>
      </c>
      <c r="Y2495">
        <v>45</v>
      </c>
      <c r="Z2495" s="2">
        <v>0.53600000000000003</v>
      </c>
      <c r="AA2495">
        <v>37</v>
      </c>
      <c r="AB2495">
        <v>17</v>
      </c>
      <c r="AC2495">
        <f t="shared" si="465"/>
        <v>51</v>
      </c>
      <c r="AD2495" s="2">
        <v>0.45900000000000002</v>
      </c>
      <c r="AE2495">
        <v>35</v>
      </c>
      <c r="AF2495">
        <v>28</v>
      </c>
      <c r="AG2495" s="2">
        <v>0.8</v>
      </c>
      <c r="AH2495">
        <v>35</v>
      </c>
      <c r="AI2495">
        <v>6</v>
      </c>
      <c r="AJ2495">
        <v>41</v>
      </c>
      <c r="AK2495">
        <v>22</v>
      </c>
      <c r="AL2495">
        <v>7</v>
      </c>
      <c r="AM2495">
        <v>10</v>
      </c>
      <c r="AN2495">
        <v>240</v>
      </c>
      <c r="AO2495">
        <v>35</v>
      </c>
      <c r="AP2495">
        <v>37</v>
      </c>
      <c r="AQ2495">
        <v>28</v>
      </c>
      <c r="AR2495">
        <v>35</v>
      </c>
      <c r="AS2495">
        <v>22</v>
      </c>
      <c r="AT2495">
        <v>9</v>
      </c>
      <c r="AU2495">
        <v>25</v>
      </c>
      <c r="AV2495">
        <v>54</v>
      </c>
      <c r="AW2495">
        <f t="shared" si="466"/>
        <v>2</v>
      </c>
      <c r="AX2495">
        <f t="shared" si="467"/>
        <v>56</v>
      </c>
      <c r="AY2495" t="s">
        <v>102</v>
      </c>
      <c r="AZ2495" s="1">
        <v>45961.833333333336</v>
      </c>
      <c r="BA2495" s="1">
        <v>45961</v>
      </c>
      <c r="BB2495">
        <v>10</v>
      </c>
      <c r="BC2495" t="s">
        <v>125</v>
      </c>
      <c r="BD2495">
        <v>2025</v>
      </c>
    </row>
    <row r="2496" spans="1:56" x14ac:dyDescent="0.25">
      <c r="A2496">
        <v>22500022</v>
      </c>
      <c r="B2496" t="s">
        <v>72</v>
      </c>
      <c r="C2496" t="s">
        <v>73</v>
      </c>
      <c r="D2496">
        <v>1610612761</v>
      </c>
      <c r="E2496" t="str">
        <f t="shared" si="456"/>
        <v>161061276122500022</v>
      </c>
      <c r="F2496" t="s">
        <v>62</v>
      </c>
      <c r="G2496" t="s">
        <v>63</v>
      </c>
      <c r="H2496">
        <v>1610612739</v>
      </c>
      <c r="I2496" s="4" t="str">
        <f t="shared" si="457"/>
        <v>161061273922500022</v>
      </c>
      <c r="J2496">
        <v>0</v>
      </c>
      <c r="K2496">
        <v>1</v>
      </c>
      <c r="L2496">
        <v>112</v>
      </c>
      <c r="M2496">
        <v>101</v>
      </c>
      <c r="N2496">
        <v>27</v>
      </c>
      <c r="O2496">
        <v>4</v>
      </c>
      <c r="P2496">
        <v>9</v>
      </c>
      <c r="Q2496" s="2">
        <f t="shared" si="458"/>
        <v>0.60501296456352638</v>
      </c>
      <c r="R2496" s="3">
        <f t="shared" si="459"/>
        <v>66.56</v>
      </c>
      <c r="S2496" s="3">
        <f t="shared" si="460"/>
        <v>72.12</v>
      </c>
      <c r="T2496" s="3">
        <f t="shared" si="461"/>
        <v>168.26923076923077</v>
      </c>
      <c r="U2496" s="3">
        <f t="shared" si="462"/>
        <v>140.04437049362173</v>
      </c>
      <c r="V2496" s="3">
        <f t="shared" si="463"/>
        <v>28.224860275609046</v>
      </c>
      <c r="W2496" s="2">
        <f t="shared" si="464"/>
        <v>1.6875</v>
      </c>
      <c r="X2496">
        <v>82</v>
      </c>
      <c r="Y2496">
        <v>40</v>
      </c>
      <c r="Z2496" s="2">
        <v>0.48799999999999999</v>
      </c>
      <c r="AA2496">
        <v>30</v>
      </c>
      <c r="AB2496">
        <v>13</v>
      </c>
      <c r="AC2496">
        <f t="shared" si="465"/>
        <v>39</v>
      </c>
      <c r="AD2496" s="2">
        <v>0.433</v>
      </c>
      <c r="AE2496">
        <v>24</v>
      </c>
      <c r="AF2496">
        <v>19</v>
      </c>
      <c r="AG2496" s="2">
        <v>0.79200000000000004</v>
      </c>
      <c r="AH2496">
        <v>38</v>
      </c>
      <c r="AI2496">
        <v>10</v>
      </c>
      <c r="AJ2496">
        <v>48</v>
      </c>
      <c r="AK2496">
        <v>18</v>
      </c>
      <c r="AL2496">
        <v>16</v>
      </c>
      <c r="AM2496">
        <v>11</v>
      </c>
      <c r="AN2496">
        <v>240</v>
      </c>
      <c r="AO2496">
        <v>30</v>
      </c>
      <c r="AP2496">
        <v>18</v>
      </c>
      <c r="AQ2496">
        <v>33</v>
      </c>
      <c r="AR2496">
        <v>31</v>
      </c>
      <c r="AS2496">
        <v>13</v>
      </c>
      <c r="AT2496">
        <v>12</v>
      </c>
      <c r="AU2496">
        <v>12</v>
      </c>
      <c r="AV2496">
        <v>44</v>
      </c>
      <c r="AW2496">
        <f t="shared" si="466"/>
        <v>10</v>
      </c>
      <c r="AX2496">
        <f t="shared" si="467"/>
        <v>54</v>
      </c>
      <c r="AY2496" t="s">
        <v>102</v>
      </c>
      <c r="AZ2496" s="1">
        <v>45961.8125</v>
      </c>
      <c r="BA2496" s="1">
        <v>45961</v>
      </c>
      <c r="BB2496">
        <v>10</v>
      </c>
      <c r="BC2496" t="s">
        <v>125</v>
      </c>
      <c r="BD2496">
        <v>2025</v>
      </c>
    </row>
    <row r="2497" spans="1:56" x14ac:dyDescent="0.25">
      <c r="A2497">
        <v>22500022</v>
      </c>
      <c r="B2497" t="s">
        <v>62</v>
      </c>
      <c r="C2497" t="s">
        <v>63</v>
      </c>
      <c r="D2497">
        <v>1610612739</v>
      </c>
      <c r="E2497" t="str">
        <f t="shared" si="456"/>
        <v>161061273922500022</v>
      </c>
      <c r="F2497" t="s">
        <v>72</v>
      </c>
      <c r="G2497" t="s">
        <v>73</v>
      </c>
      <c r="H2497">
        <v>1610612761</v>
      </c>
      <c r="I2497" s="4" t="str">
        <f t="shared" si="457"/>
        <v>161061276122500022</v>
      </c>
      <c r="J2497">
        <v>1</v>
      </c>
      <c r="K2497">
        <v>0</v>
      </c>
      <c r="L2497">
        <v>101</v>
      </c>
      <c r="M2497">
        <v>112</v>
      </c>
      <c r="N2497">
        <v>24</v>
      </c>
      <c r="O2497">
        <v>10</v>
      </c>
      <c r="P2497">
        <v>10</v>
      </c>
      <c r="Q2497" s="2">
        <f t="shared" si="458"/>
        <v>0.50439472632840587</v>
      </c>
      <c r="R2497" s="3">
        <f t="shared" si="459"/>
        <v>72.12</v>
      </c>
      <c r="S2497" s="3">
        <f t="shared" si="460"/>
        <v>66.56</v>
      </c>
      <c r="T2497" s="3">
        <f t="shared" si="461"/>
        <v>140.04437049362173</v>
      </c>
      <c r="U2497" s="3">
        <f t="shared" si="462"/>
        <v>168.26923076923077</v>
      </c>
      <c r="V2497" s="3">
        <f t="shared" si="463"/>
        <v>-28.224860275609046</v>
      </c>
      <c r="W2497" s="2">
        <f t="shared" si="464"/>
        <v>1.8461538461538463</v>
      </c>
      <c r="X2497">
        <v>90</v>
      </c>
      <c r="Y2497">
        <v>36</v>
      </c>
      <c r="Z2497" s="2">
        <v>0.4</v>
      </c>
      <c r="AA2497">
        <v>46</v>
      </c>
      <c r="AB2497">
        <v>14</v>
      </c>
      <c r="AC2497">
        <f t="shared" si="465"/>
        <v>42</v>
      </c>
      <c r="AD2497" s="2">
        <v>0.30399999999999999</v>
      </c>
      <c r="AE2497">
        <v>23</v>
      </c>
      <c r="AF2497">
        <v>15</v>
      </c>
      <c r="AG2497" s="2">
        <v>0.65200000000000002</v>
      </c>
      <c r="AH2497">
        <v>27</v>
      </c>
      <c r="AI2497">
        <v>15</v>
      </c>
      <c r="AJ2497">
        <v>42</v>
      </c>
      <c r="AK2497">
        <v>15</v>
      </c>
      <c r="AL2497">
        <v>13</v>
      </c>
      <c r="AM2497">
        <v>-11</v>
      </c>
      <c r="AN2497">
        <v>240</v>
      </c>
      <c r="AO2497">
        <v>22</v>
      </c>
      <c r="AP2497">
        <v>21</v>
      </c>
      <c r="AQ2497">
        <v>34</v>
      </c>
      <c r="AR2497">
        <v>24</v>
      </c>
      <c r="AS2497">
        <v>10</v>
      </c>
      <c r="AT2497">
        <v>11</v>
      </c>
      <c r="AU2497">
        <v>17</v>
      </c>
      <c r="AV2497">
        <v>40</v>
      </c>
      <c r="AW2497">
        <f t="shared" si="466"/>
        <v>4</v>
      </c>
      <c r="AX2497">
        <f t="shared" si="467"/>
        <v>44</v>
      </c>
      <c r="AY2497" t="s">
        <v>102</v>
      </c>
      <c r="AZ2497" s="1">
        <v>45961.8125</v>
      </c>
      <c r="BA2497" s="1">
        <v>45961</v>
      </c>
      <c r="BB2497">
        <v>10</v>
      </c>
      <c r="BC2497" t="s">
        <v>125</v>
      </c>
      <c r="BD2497">
        <v>2025</v>
      </c>
    </row>
    <row r="2498" spans="1:56" x14ac:dyDescent="0.25">
      <c r="A2498">
        <v>22500020</v>
      </c>
      <c r="B2498" t="s">
        <v>83</v>
      </c>
      <c r="C2498" t="s">
        <v>84</v>
      </c>
      <c r="D2498">
        <v>1610612737</v>
      </c>
      <c r="E2498" t="str">
        <f t="shared" ref="E2498:E2561" si="468">D2498:D5141&amp;A2498:A5141</f>
        <v>161061273722500020</v>
      </c>
      <c r="F2498" t="s">
        <v>113</v>
      </c>
      <c r="G2498" t="s">
        <v>114</v>
      </c>
      <c r="H2498">
        <v>1610612754</v>
      </c>
      <c r="I2498" s="4" t="str">
        <f t="shared" ref="I2498:I2561" si="469">H2498:H5141&amp;A2498:A5141</f>
        <v>161061275422500020</v>
      </c>
      <c r="J2498">
        <v>0</v>
      </c>
      <c r="K2498">
        <v>1</v>
      </c>
      <c r="L2498">
        <v>128</v>
      </c>
      <c r="M2498">
        <v>108</v>
      </c>
      <c r="N2498">
        <v>30</v>
      </c>
      <c r="O2498">
        <v>5</v>
      </c>
      <c r="P2498">
        <v>10</v>
      </c>
      <c r="Q2498" s="2">
        <f t="shared" ref="Q2498:Q2561" si="470">IF((2*(X2498 + 0.44 * AE2498))=0,0,L2498 / (2*(X2498 + 0.44 * AE2498)))</f>
        <v>0.62256809338521402</v>
      </c>
      <c r="R2498" s="3">
        <f t="shared" ref="R2498:R2561" si="471">X2498 + 0.44 * AE2498 - AI2498 - AL2498</f>
        <v>80.8</v>
      </c>
      <c r="S2498" s="3">
        <f t="shared" ref="S2498:S2561" si="472">INDEX(X:X,MATCH(I2498,E:E,0))
+0.44*INDEX(AE:AE,MATCH(I2498,E:E,0))
-INDEX(AI:AI,MATCH(I2498,E:E,0))
-INDEX(AL:AL,MATCH(I2498,E:E,0))</f>
        <v>83.52</v>
      </c>
      <c r="T2498" s="3">
        <f t="shared" ref="T2498:T2561" si="473">(L2498/R2498)*100</f>
        <v>158.41584158415841</v>
      </c>
      <c r="U2498" s="3">
        <f t="shared" ref="U2498:U2561" si="474">(M2498/S2498)*100</f>
        <v>129.31034482758622</v>
      </c>
      <c r="V2498" s="3">
        <f t="shared" ref="V2498:V2561" si="475">T2498-U2498</f>
        <v>29.105496756572194</v>
      </c>
      <c r="W2498" s="2">
        <f t="shared" ref="W2498:W2561" si="476">N2498/IF(AL2498=0,1,AL2498)</f>
        <v>3</v>
      </c>
      <c r="X2498">
        <v>94</v>
      </c>
      <c r="Y2498">
        <v>51</v>
      </c>
      <c r="Z2498" s="2">
        <v>0.54300000000000004</v>
      </c>
      <c r="AA2498">
        <v>30</v>
      </c>
      <c r="AB2498">
        <v>10</v>
      </c>
      <c r="AC2498">
        <f t="shared" ref="AC2498:AC2561" si="477">AB2498*3</f>
        <v>30</v>
      </c>
      <c r="AD2498" s="2">
        <v>0.33300000000000002</v>
      </c>
      <c r="AE2498">
        <v>20</v>
      </c>
      <c r="AF2498">
        <v>16</v>
      </c>
      <c r="AG2498" s="2">
        <v>0.8</v>
      </c>
      <c r="AH2498">
        <v>43</v>
      </c>
      <c r="AI2498">
        <v>12</v>
      </c>
      <c r="AJ2498">
        <v>55</v>
      </c>
      <c r="AK2498">
        <v>23</v>
      </c>
      <c r="AL2498">
        <v>10</v>
      </c>
      <c r="AM2498">
        <v>20</v>
      </c>
      <c r="AN2498">
        <v>240</v>
      </c>
      <c r="AO2498">
        <v>32</v>
      </c>
      <c r="AP2498">
        <v>31</v>
      </c>
      <c r="AQ2498">
        <v>34</v>
      </c>
      <c r="AR2498">
        <v>31</v>
      </c>
      <c r="AS2498">
        <v>24</v>
      </c>
      <c r="AT2498">
        <v>28</v>
      </c>
      <c r="AU2498">
        <v>19</v>
      </c>
      <c r="AV2498">
        <v>74</v>
      </c>
      <c r="AW2498">
        <f t="shared" ref="AW2498:AW2561" si="478">L2498-(AV2498+AC2498+AF2498)</f>
        <v>8</v>
      </c>
      <c r="AX2498">
        <f t="shared" ref="AX2498:AX2561" si="479">AV2498+AW2498</f>
        <v>82</v>
      </c>
      <c r="AY2498" t="s">
        <v>102</v>
      </c>
      <c r="AZ2498" s="1">
        <v>45961.791666666664</v>
      </c>
      <c r="BA2498" s="1">
        <v>45961</v>
      </c>
      <c r="BB2498">
        <v>10</v>
      </c>
      <c r="BC2498" t="s">
        <v>125</v>
      </c>
      <c r="BD2498">
        <v>2025</v>
      </c>
    </row>
    <row r="2499" spans="1:56" x14ac:dyDescent="0.25">
      <c r="A2499">
        <v>22500020</v>
      </c>
      <c r="B2499" t="s">
        <v>113</v>
      </c>
      <c r="C2499" t="s">
        <v>114</v>
      </c>
      <c r="D2499">
        <v>1610612754</v>
      </c>
      <c r="E2499" t="str">
        <f t="shared" si="468"/>
        <v>161061275422500020</v>
      </c>
      <c r="F2499" t="s">
        <v>83</v>
      </c>
      <c r="G2499" t="s">
        <v>84</v>
      </c>
      <c r="H2499">
        <v>1610612737</v>
      </c>
      <c r="I2499" s="4" t="str">
        <f t="shared" si="469"/>
        <v>161061273722500020</v>
      </c>
      <c r="J2499">
        <v>1</v>
      </c>
      <c r="K2499">
        <v>0</v>
      </c>
      <c r="L2499">
        <v>108</v>
      </c>
      <c r="M2499">
        <v>128</v>
      </c>
      <c r="N2499">
        <v>23</v>
      </c>
      <c r="O2499">
        <v>3</v>
      </c>
      <c r="P2499">
        <v>6</v>
      </c>
      <c r="Q2499" s="2">
        <f t="shared" si="470"/>
        <v>0.47568710359408034</v>
      </c>
      <c r="R2499" s="3">
        <f t="shared" si="471"/>
        <v>83.52</v>
      </c>
      <c r="S2499" s="3">
        <f t="shared" si="472"/>
        <v>80.8</v>
      </c>
      <c r="T2499" s="3">
        <f t="shared" si="473"/>
        <v>129.31034482758622</v>
      </c>
      <c r="U2499" s="3">
        <f t="shared" si="474"/>
        <v>158.41584158415841</v>
      </c>
      <c r="V2499" s="3">
        <f t="shared" si="475"/>
        <v>-29.105496756572194</v>
      </c>
      <c r="W2499" s="2">
        <f t="shared" si="476"/>
        <v>1.9166666666666667</v>
      </c>
      <c r="X2499">
        <v>99</v>
      </c>
      <c r="Y2499">
        <v>35</v>
      </c>
      <c r="Z2499" s="2">
        <v>0.35399999999999998</v>
      </c>
      <c r="AA2499">
        <v>47</v>
      </c>
      <c r="AB2499">
        <v>13</v>
      </c>
      <c r="AC2499">
        <f t="shared" si="477"/>
        <v>39</v>
      </c>
      <c r="AD2499" s="2">
        <v>0.27700000000000002</v>
      </c>
      <c r="AE2499">
        <v>33</v>
      </c>
      <c r="AF2499">
        <v>25</v>
      </c>
      <c r="AG2499" s="2">
        <v>0.75800000000000001</v>
      </c>
      <c r="AH2499">
        <v>31</v>
      </c>
      <c r="AI2499">
        <v>18</v>
      </c>
      <c r="AJ2499">
        <v>49</v>
      </c>
      <c r="AK2499">
        <v>16</v>
      </c>
      <c r="AL2499">
        <v>12</v>
      </c>
      <c r="AM2499">
        <v>-20</v>
      </c>
      <c r="AN2499">
        <v>240</v>
      </c>
      <c r="AO2499">
        <v>29</v>
      </c>
      <c r="AP2499">
        <v>30</v>
      </c>
      <c r="AQ2499">
        <v>17</v>
      </c>
      <c r="AR2499">
        <v>32</v>
      </c>
      <c r="AS2499">
        <v>12</v>
      </c>
      <c r="AT2499">
        <v>8</v>
      </c>
      <c r="AU2499">
        <v>13</v>
      </c>
      <c r="AV2499">
        <v>38</v>
      </c>
      <c r="AW2499">
        <f t="shared" si="478"/>
        <v>6</v>
      </c>
      <c r="AX2499">
        <f t="shared" si="479"/>
        <v>44</v>
      </c>
      <c r="AY2499" t="s">
        <v>102</v>
      </c>
      <c r="AZ2499" s="1">
        <v>45961.791666666664</v>
      </c>
      <c r="BA2499" s="1">
        <v>45961</v>
      </c>
      <c r="BB2499">
        <v>10</v>
      </c>
      <c r="BC2499" t="s">
        <v>125</v>
      </c>
      <c r="BD2499">
        <v>2025</v>
      </c>
    </row>
    <row r="2500" spans="1:56" x14ac:dyDescent="0.25">
      <c r="A2500">
        <v>22500021</v>
      </c>
      <c r="B2500" t="s">
        <v>70</v>
      </c>
      <c r="C2500" t="s">
        <v>71</v>
      </c>
      <c r="D2500">
        <v>1610612755</v>
      </c>
      <c r="E2500" t="str">
        <f t="shared" si="468"/>
        <v>161061275522500021</v>
      </c>
      <c r="F2500" t="s">
        <v>76</v>
      </c>
      <c r="G2500" t="s">
        <v>77</v>
      </c>
      <c r="H2500">
        <v>1610612738</v>
      </c>
      <c r="I2500" s="4" t="str">
        <f t="shared" si="469"/>
        <v>161061273822500021</v>
      </c>
      <c r="J2500">
        <v>1</v>
      </c>
      <c r="K2500">
        <v>0</v>
      </c>
      <c r="L2500">
        <v>108</v>
      </c>
      <c r="M2500">
        <v>109</v>
      </c>
      <c r="N2500">
        <v>27</v>
      </c>
      <c r="O2500">
        <v>7</v>
      </c>
      <c r="P2500">
        <v>6</v>
      </c>
      <c r="Q2500" s="2">
        <f t="shared" si="470"/>
        <v>0.59497576024680476</v>
      </c>
      <c r="R2500" s="3">
        <f t="shared" si="471"/>
        <v>63.760000000000005</v>
      </c>
      <c r="S2500" s="3">
        <f t="shared" si="472"/>
        <v>81.28</v>
      </c>
      <c r="T2500" s="3">
        <f t="shared" si="473"/>
        <v>169.38519447929735</v>
      </c>
      <c r="U2500" s="3">
        <f t="shared" si="474"/>
        <v>134.10433070866142</v>
      </c>
      <c r="V2500" s="3">
        <f t="shared" si="475"/>
        <v>35.280863770635932</v>
      </c>
      <c r="W2500" s="2">
        <f t="shared" si="476"/>
        <v>1.5</v>
      </c>
      <c r="X2500">
        <v>78</v>
      </c>
      <c r="Y2500">
        <v>37</v>
      </c>
      <c r="Z2500" s="2">
        <v>0.47399999999999998</v>
      </c>
      <c r="AA2500">
        <v>34</v>
      </c>
      <c r="AB2500">
        <v>13</v>
      </c>
      <c r="AC2500">
        <f t="shared" si="477"/>
        <v>39</v>
      </c>
      <c r="AD2500" s="2">
        <v>0.38200000000000001</v>
      </c>
      <c r="AE2500">
        <v>29</v>
      </c>
      <c r="AF2500">
        <v>21</v>
      </c>
      <c r="AG2500" s="2">
        <v>0.72399999999999998</v>
      </c>
      <c r="AH2500">
        <v>31</v>
      </c>
      <c r="AI2500">
        <v>9</v>
      </c>
      <c r="AJ2500">
        <v>40</v>
      </c>
      <c r="AK2500">
        <v>13</v>
      </c>
      <c r="AL2500">
        <v>18</v>
      </c>
      <c r="AM2500">
        <v>-1</v>
      </c>
      <c r="AN2500">
        <v>240</v>
      </c>
      <c r="AO2500">
        <v>25</v>
      </c>
      <c r="AP2500">
        <v>32</v>
      </c>
      <c r="AQ2500">
        <v>25</v>
      </c>
      <c r="AR2500">
        <v>26</v>
      </c>
      <c r="AS2500">
        <v>0</v>
      </c>
      <c r="AT2500">
        <v>17</v>
      </c>
      <c r="AU2500">
        <v>11</v>
      </c>
      <c r="AV2500">
        <v>38</v>
      </c>
      <c r="AW2500">
        <f t="shared" si="478"/>
        <v>10</v>
      </c>
      <c r="AX2500">
        <f t="shared" si="479"/>
        <v>48</v>
      </c>
      <c r="AY2500" t="s">
        <v>102</v>
      </c>
      <c r="AZ2500" s="1">
        <v>45961.791666666664</v>
      </c>
      <c r="BA2500" s="1">
        <v>45961</v>
      </c>
      <c r="BB2500">
        <v>10</v>
      </c>
      <c r="BC2500" t="s">
        <v>125</v>
      </c>
      <c r="BD2500">
        <v>2025</v>
      </c>
    </row>
    <row r="2501" spans="1:56" x14ac:dyDescent="0.25">
      <c r="A2501">
        <v>22500021</v>
      </c>
      <c r="B2501" t="s">
        <v>76</v>
      </c>
      <c r="C2501" t="s">
        <v>77</v>
      </c>
      <c r="D2501">
        <v>1610612738</v>
      </c>
      <c r="E2501" t="str">
        <f t="shared" si="468"/>
        <v>161061273822500021</v>
      </c>
      <c r="F2501" t="s">
        <v>70</v>
      </c>
      <c r="G2501" t="s">
        <v>71</v>
      </c>
      <c r="H2501">
        <v>1610612755</v>
      </c>
      <c r="I2501" s="4" t="str">
        <f t="shared" si="469"/>
        <v>161061275522500021</v>
      </c>
      <c r="J2501">
        <v>0</v>
      </c>
      <c r="K2501">
        <v>1</v>
      </c>
      <c r="L2501">
        <v>109</v>
      </c>
      <c r="M2501">
        <v>108</v>
      </c>
      <c r="N2501">
        <v>26</v>
      </c>
      <c r="O2501">
        <v>7</v>
      </c>
      <c r="P2501">
        <v>8</v>
      </c>
      <c r="Q2501" s="2">
        <f t="shared" si="470"/>
        <v>0.51279638690252161</v>
      </c>
      <c r="R2501" s="3">
        <f t="shared" si="471"/>
        <v>81.28</v>
      </c>
      <c r="S2501" s="3">
        <f t="shared" si="472"/>
        <v>63.760000000000005</v>
      </c>
      <c r="T2501" s="3">
        <f t="shared" si="473"/>
        <v>134.10433070866142</v>
      </c>
      <c r="U2501" s="3">
        <f t="shared" si="474"/>
        <v>169.38519447929735</v>
      </c>
      <c r="V2501" s="3">
        <f t="shared" si="475"/>
        <v>-35.280863770635932</v>
      </c>
      <c r="W2501" s="2">
        <f t="shared" si="476"/>
        <v>2.8888888888888888</v>
      </c>
      <c r="X2501">
        <v>101</v>
      </c>
      <c r="Y2501">
        <v>44</v>
      </c>
      <c r="Z2501" s="2">
        <v>0.436</v>
      </c>
      <c r="AA2501">
        <v>45</v>
      </c>
      <c r="AB2501">
        <v>14</v>
      </c>
      <c r="AC2501">
        <f t="shared" si="477"/>
        <v>42</v>
      </c>
      <c r="AD2501" s="2">
        <v>0.311</v>
      </c>
      <c r="AE2501">
        <v>12</v>
      </c>
      <c r="AF2501">
        <v>7</v>
      </c>
      <c r="AG2501" s="2">
        <v>0.58299999999999996</v>
      </c>
      <c r="AH2501">
        <v>29</v>
      </c>
      <c r="AI2501">
        <v>16</v>
      </c>
      <c r="AJ2501">
        <v>45</v>
      </c>
      <c r="AK2501">
        <v>24</v>
      </c>
      <c r="AL2501">
        <v>9</v>
      </c>
      <c r="AM2501">
        <v>1</v>
      </c>
      <c r="AN2501">
        <v>240</v>
      </c>
      <c r="AO2501">
        <v>38</v>
      </c>
      <c r="AP2501">
        <v>30</v>
      </c>
      <c r="AQ2501">
        <v>21</v>
      </c>
      <c r="AR2501">
        <v>20</v>
      </c>
      <c r="AS2501">
        <v>24</v>
      </c>
      <c r="AT2501">
        <v>19</v>
      </c>
      <c r="AU2501">
        <v>25</v>
      </c>
      <c r="AV2501">
        <v>32</v>
      </c>
      <c r="AW2501">
        <f t="shared" si="478"/>
        <v>28</v>
      </c>
      <c r="AX2501">
        <f t="shared" si="479"/>
        <v>60</v>
      </c>
      <c r="AY2501" t="s">
        <v>102</v>
      </c>
      <c r="AZ2501" s="1">
        <v>45961.791666666664</v>
      </c>
      <c r="BA2501" s="1">
        <v>45961</v>
      </c>
      <c r="BB2501">
        <v>10</v>
      </c>
      <c r="BC2501" t="s">
        <v>125</v>
      </c>
      <c r="BD2501">
        <v>2025</v>
      </c>
    </row>
    <row r="2502" spans="1:56" x14ac:dyDescent="0.25">
      <c r="A2502">
        <v>22500141</v>
      </c>
      <c r="B2502" t="s">
        <v>53</v>
      </c>
      <c r="C2502" t="s">
        <v>54</v>
      </c>
      <c r="D2502">
        <v>1610612759</v>
      </c>
      <c r="E2502" t="str">
        <f t="shared" si="468"/>
        <v>161061275922500141</v>
      </c>
      <c r="F2502" t="s">
        <v>96</v>
      </c>
      <c r="G2502" t="s">
        <v>97</v>
      </c>
      <c r="H2502">
        <v>1610612748</v>
      </c>
      <c r="I2502" s="4" t="str">
        <f t="shared" si="469"/>
        <v>161061274822500141</v>
      </c>
      <c r="J2502">
        <v>1</v>
      </c>
      <c r="K2502">
        <v>1</v>
      </c>
      <c r="L2502">
        <v>107</v>
      </c>
      <c r="M2502">
        <v>101</v>
      </c>
      <c r="N2502">
        <v>26</v>
      </c>
      <c r="O2502">
        <v>8</v>
      </c>
      <c r="P2502">
        <v>10</v>
      </c>
      <c r="Q2502" s="2">
        <f t="shared" si="470"/>
        <v>0.55659592176446104</v>
      </c>
      <c r="R2502" s="3">
        <f t="shared" si="471"/>
        <v>76.12</v>
      </c>
      <c r="S2502" s="3">
        <f t="shared" si="472"/>
        <v>75.84</v>
      </c>
      <c r="T2502" s="3">
        <f t="shared" si="473"/>
        <v>140.56752496058854</v>
      </c>
      <c r="U2502" s="3">
        <f t="shared" si="474"/>
        <v>133.17510548523205</v>
      </c>
      <c r="V2502" s="3">
        <f t="shared" si="475"/>
        <v>7.3924194753564905</v>
      </c>
      <c r="W2502" s="2">
        <f t="shared" si="476"/>
        <v>2.3636363636363638</v>
      </c>
      <c r="X2502">
        <v>86</v>
      </c>
      <c r="Y2502">
        <v>38</v>
      </c>
      <c r="Z2502" s="2">
        <v>0.442</v>
      </c>
      <c r="AA2502">
        <v>41</v>
      </c>
      <c r="AB2502">
        <v>14</v>
      </c>
      <c r="AC2502">
        <f t="shared" si="477"/>
        <v>42</v>
      </c>
      <c r="AD2502" s="2">
        <v>0.34100000000000003</v>
      </c>
      <c r="AE2502">
        <v>23</v>
      </c>
      <c r="AF2502">
        <v>17</v>
      </c>
      <c r="AG2502" s="2">
        <v>0.73899999999999999</v>
      </c>
      <c r="AH2502">
        <v>39</v>
      </c>
      <c r="AI2502">
        <v>9</v>
      </c>
      <c r="AJ2502">
        <v>48</v>
      </c>
      <c r="AK2502">
        <v>17</v>
      </c>
      <c r="AL2502">
        <v>11</v>
      </c>
      <c r="AM2502">
        <v>6</v>
      </c>
      <c r="AN2502">
        <v>240</v>
      </c>
      <c r="AO2502">
        <v>33</v>
      </c>
      <c r="AP2502">
        <v>26</v>
      </c>
      <c r="AQ2502">
        <v>28</v>
      </c>
      <c r="AR2502">
        <v>20</v>
      </c>
      <c r="AS2502">
        <v>15</v>
      </c>
      <c r="AT2502">
        <v>18</v>
      </c>
      <c r="AU2502">
        <v>19</v>
      </c>
      <c r="AV2502">
        <v>40</v>
      </c>
      <c r="AW2502">
        <f t="shared" si="478"/>
        <v>8</v>
      </c>
      <c r="AX2502">
        <f t="shared" si="479"/>
        <v>48</v>
      </c>
      <c r="AY2502" t="s">
        <v>102</v>
      </c>
      <c r="AZ2502" s="1">
        <v>45960.854166666664</v>
      </c>
      <c r="BA2502" s="1">
        <v>45960</v>
      </c>
      <c r="BB2502">
        <v>10</v>
      </c>
      <c r="BC2502" t="s">
        <v>125</v>
      </c>
      <c r="BD2502">
        <v>2025</v>
      </c>
    </row>
    <row r="2503" spans="1:56" x14ac:dyDescent="0.25">
      <c r="A2503">
        <v>22500141</v>
      </c>
      <c r="B2503" t="s">
        <v>96</v>
      </c>
      <c r="C2503" t="s">
        <v>97</v>
      </c>
      <c r="D2503">
        <v>1610612748</v>
      </c>
      <c r="E2503" t="str">
        <f t="shared" si="468"/>
        <v>161061274822500141</v>
      </c>
      <c r="F2503" t="s">
        <v>53</v>
      </c>
      <c r="G2503" t="s">
        <v>54</v>
      </c>
      <c r="H2503">
        <v>1610612759</v>
      </c>
      <c r="I2503" s="4" t="str">
        <f t="shared" si="469"/>
        <v>161061275922500141</v>
      </c>
      <c r="J2503">
        <v>0</v>
      </c>
      <c r="K2503">
        <v>0</v>
      </c>
      <c r="L2503">
        <v>101</v>
      </c>
      <c r="M2503">
        <v>107</v>
      </c>
      <c r="N2503">
        <v>29</v>
      </c>
      <c r="O2503">
        <v>2</v>
      </c>
      <c r="P2503">
        <v>6</v>
      </c>
      <c r="Q2503" s="2">
        <f t="shared" si="470"/>
        <v>0.53247574862927038</v>
      </c>
      <c r="R2503" s="3">
        <f t="shared" si="471"/>
        <v>75.84</v>
      </c>
      <c r="S2503" s="3">
        <f t="shared" si="472"/>
        <v>76.12</v>
      </c>
      <c r="T2503" s="3">
        <f t="shared" si="473"/>
        <v>133.17510548523205</v>
      </c>
      <c r="U2503" s="3">
        <f t="shared" si="474"/>
        <v>140.56752496058854</v>
      </c>
      <c r="V2503" s="3">
        <f t="shared" si="475"/>
        <v>-7.3924194753564905</v>
      </c>
      <c r="W2503" s="2">
        <f t="shared" si="476"/>
        <v>2.0714285714285716</v>
      </c>
      <c r="X2503">
        <v>90</v>
      </c>
      <c r="Y2503">
        <v>39</v>
      </c>
      <c r="Z2503" s="2">
        <v>0.433</v>
      </c>
      <c r="AA2503">
        <v>38</v>
      </c>
      <c r="AB2503">
        <v>15</v>
      </c>
      <c r="AC2503">
        <f t="shared" si="477"/>
        <v>45</v>
      </c>
      <c r="AD2503" s="2">
        <v>0.39500000000000002</v>
      </c>
      <c r="AE2503">
        <v>11</v>
      </c>
      <c r="AF2503">
        <v>8</v>
      </c>
      <c r="AG2503" s="2">
        <v>0.72699999999999998</v>
      </c>
      <c r="AH2503">
        <v>36</v>
      </c>
      <c r="AI2503">
        <v>5</v>
      </c>
      <c r="AJ2503">
        <v>41</v>
      </c>
      <c r="AK2503">
        <v>20</v>
      </c>
      <c r="AL2503">
        <v>14</v>
      </c>
      <c r="AM2503">
        <v>-6</v>
      </c>
      <c r="AN2503">
        <v>240</v>
      </c>
      <c r="AO2503">
        <v>31</v>
      </c>
      <c r="AP2503">
        <v>27</v>
      </c>
      <c r="AQ2503">
        <v>14</v>
      </c>
      <c r="AR2503">
        <v>29</v>
      </c>
      <c r="AS2503">
        <v>7</v>
      </c>
      <c r="AT2503">
        <v>9</v>
      </c>
      <c r="AU2503">
        <v>14</v>
      </c>
      <c r="AV2503">
        <v>42</v>
      </c>
      <c r="AW2503">
        <f t="shared" si="478"/>
        <v>6</v>
      </c>
      <c r="AX2503">
        <f t="shared" si="479"/>
        <v>48</v>
      </c>
      <c r="AY2503" t="s">
        <v>102</v>
      </c>
      <c r="AZ2503" s="1">
        <v>45960.854166666664</v>
      </c>
      <c r="BA2503" s="1">
        <v>45960</v>
      </c>
      <c r="BB2503">
        <v>10</v>
      </c>
      <c r="BC2503" t="s">
        <v>125</v>
      </c>
      <c r="BD2503">
        <v>2025</v>
      </c>
    </row>
    <row r="2504" spans="1:56" x14ac:dyDescent="0.25">
      <c r="A2504">
        <v>22500139</v>
      </c>
      <c r="B2504" t="s">
        <v>115</v>
      </c>
      <c r="C2504" t="s">
        <v>116</v>
      </c>
      <c r="D2504">
        <v>1610612749</v>
      </c>
      <c r="E2504" t="str">
        <f t="shared" si="468"/>
        <v>161061274922500139</v>
      </c>
      <c r="F2504" t="s">
        <v>89</v>
      </c>
      <c r="G2504" t="s">
        <v>90</v>
      </c>
      <c r="H2504">
        <v>1610612744</v>
      </c>
      <c r="I2504" s="4" t="str">
        <f t="shared" si="469"/>
        <v>161061274422500139</v>
      </c>
      <c r="J2504">
        <v>1</v>
      </c>
      <c r="K2504">
        <v>1</v>
      </c>
      <c r="L2504">
        <v>120</v>
      </c>
      <c r="M2504">
        <v>110</v>
      </c>
      <c r="N2504">
        <v>25</v>
      </c>
      <c r="O2504">
        <v>2</v>
      </c>
      <c r="P2504">
        <v>7</v>
      </c>
      <c r="Q2504" s="2">
        <f t="shared" si="470"/>
        <v>0.58985450255603622</v>
      </c>
      <c r="R2504" s="3">
        <f t="shared" si="471"/>
        <v>82.72</v>
      </c>
      <c r="S2504" s="3">
        <f t="shared" si="472"/>
        <v>68.44</v>
      </c>
      <c r="T2504" s="3">
        <f t="shared" si="473"/>
        <v>145.06769825918761</v>
      </c>
      <c r="U2504" s="3">
        <f t="shared" si="474"/>
        <v>160.72472238457044</v>
      </c>
      <c r="V2504" s="3">
        <f t="shared" si="475"/>
        <v>-15.657024125382833</v>
      </c>
      <c r="W2504" s="2">
        <f t="shared" si="476"/>
        <v>2.0833333333333335</v>
      </c>
      <c r="X2504">
        <v>96</v>
      </c>
      <c r="Y2504">
        <v>46</v>
      </c>
      <c r="Z2504" s="2">
        <v>0.47899999999999998</v>
      </c>
      <c r="AA2504">
        <v>46</v>
      </c>
      <c r="AB2504">
        <v>19</v>
      </c>
      <c r="AC2504">
        <f t="shared" si="477"/>
        <v>57</v>
      </c>
      <c r="AD2504" s="2">
        <v>0.41299999999999998</v>
      </c>
      <c r="AE2504">
        <v>13</v>
      </c>
      <c r="AF2504">
        <v>9</v>
      </c>
      <c r="AG2504" s="2">
        <v>0.69199999999999995</v>
      </c>
      <c r="AH2504">
        <v>27</v>
      </c>
      <c r="AI2504">
        <v>7</v>
      </c>
      <c r="AJ2504">
        <v>34</v>
      </c>
      <c r="AK2504">
        <v>22</v>
      </c>
      <c r="AL2504">
        <v>12</v>
      </c>
      <c r="AM2504">
        <v>10</v>
      </c>
      <c r="AN2504">
        <v>240</v>
      </c>
      <c r="AO2504">
        <v>34</v>
      </c>
      <c r="AP2504">
        <v>26</v>
      </c>
      <c r="AQ2504">
        <v>27</v>
      </c>
      <c r="AR2504">
        <v>33</v>
      </c>
      <c r="AS2504">
        <v>12</v>
      </c>
      <c r="AT2504">
        <v>12</v>
      </c>
      <c r="AU2504">
        <v>27</v>
      </c>
      <c r="AV2504">
        <v>50</v>
      </c>
      <c r="AW2504">
        <f t="shared" si="478"/>
        <v>4</v>
      </c>
      <c r="AX2504">
        <f t="shared" si="479"/>
        <v>54</v>
      </c>
      <c r="AY2504" t="s">
        <v>102</v>
      </c>
      <c r="AZ2504" s="1">
        <v>45960.833333333336</v>
      </c>
      <c r="BA2504" s="1">
        <v>45960</v>
      </c>
      <c r="BB2504">
        <v>10</v>
      </c>
      <c r="BC2504" t="s">
        <v>125</v>
      </c>
      <c r="BD2504">
        <v>2025</v>
      </c>
    </row>
    <row r="2505" spans="1:56" x14ac:dyDescent="0.25">
      <c r="A2505">
        <v>22500139</v>
      </c>
      <c r="B2505" t="s">
        <v>89</v>
      </c>
      <c r="C2505" t="s">
        <v>90</v>
      </c>
      <c r="D2505">
        <v>1610612744</v>
      </c>
      <c r="E2505" t="str">
        <f t="shared" si="468"/>
        <v>161061274422500139</v>
      </c>
      <c r="F2505" t="s">
        <v>115</v>
      </c>
      <c r="G2505" t="s">
        <v>116</v>
      </c>
      <c r="H2505">
        <v>1610612749</v>
      </c>
      <c r="I2505" s="4" t="str">
        <f t="shared" si="469"/>
        <v>161061274922500139</v>
      </c>
      <c r="J2505">
        <v>0</v>
      </c>
      <c r="K2505">
        <v>0</v>
      </c>
      <c r="L2505">
        <v>110</v>
      </c>
      <c r="M2505">
        <v>120</v>
      </c>
      <c r="N2505">
        <v>23</v>
      </c>
      <c r="O2505">
        <v>6</v>
      </c>
      <c r="P2505">
        <v>8</v>
      </c>
      <c r="Q2505" s="2">
        <f t="shared" si="470"/>
        <v>0.57030277892990466</v>
      </c>
      <c r="R2505" s="3">
        <f t="shared" si="471"/>
        <v>68.44</v>
      </c>
      <c r="S2505" s="3">
        <f t="shared" si="472"/>
        <v>82.72</v>
      </c>
      <c r="T2505" s="3">
        <f t="shared" si="473"/>
        <v>160.72472238457044</v>
      </c>
      <c r="U2505" s="3">
        <f t="shared" si="474"/>
        <v>145.06769825918761</v>
      </c>
      <c r="V2505" s="3">
        <f t="shared" si="475"/>
        <v>15.657024125382833</v>
      </c>
      <c r="W2505" s="2">
        <f t="shared" si="476"/>
        <v>1.2105263157894737</v>
      </c>
      <c r="X2505">
        <v>85</v>
      </c>
      <c r="Y2505">
        <v>36</v>
      </c>
      <c r="Z2505" s="2">
        <v>0.42399999999999999</v>
      </c>
      <c r="AA2505">
        <v>38</v>
      </c>
      <c r="AB2505">
        <v>13</v>
      </c>
      <c r="AC2505">
        <f t="shared" si="477"/>
        <v>39</v>
      </c>
      <c r="AD2505" s="2">
        <v>0.34200000000000003</v>
      </c>
      <c r="AE2505">
        <v>26</v>
      </c>
      <c r="AF2505">
        <v>25</v>
      </c>
      <c r="AG2505" s="2">
        <v>0.96199999999999997</v>
      </c>
      <c r="AH2505">
        <v>35</v>
      </c>
      <c r="AI2505">
        <v>9</v>
      </c>
      <c r="AJ2505">
        <v>44</v>
      </c>
      <c r="AK2505">
        <v>17</v>
      </c>
      <c r="AL2505">
        <v>19</v>
      </c>
      <c r="AM2505">
        <v>-10</v>
      </c>
      <c r="AN2505">
        <v>240</v>
      </c>
      <c r="AO2505">
        <v>25</v>
      </c>
      <c r="AP2505">
        <v>33</v>
      </c>
      <c r="AQ2505">
        <v>26</v>
      </c>
      <c r="AR2505">
        <v>26</v>
      </c>
      <c r="AS2505">
        <v>5</v>
      </c>
      <c r="AT2505">
        <v>17</v>
      </c>
      <c r="AU2505">
        <v>25</v>
      </c>
      <c r="AV2505">
        <v>44</v>
      </c>
      <c r="AW2505">
        <f t="shared" si="478"/>
        <v>2</v>
      </c>
      <c r="AX2505">
        <f t="shared" si="479"/>
        <v>46</v>
      </c>
      <c r="AY2505" t="s">
        <v>102</v>
      </c>
      <c r="AZ2505" s="1">
        <v>45960.833333333336</v>
      </c>
      <c r="BA2505" s="1">
        <v>45960</v>
      </c>
      <c r="BB2505">
        <v>10</v>
      </c>
      <c r="BC2505" t="s">
        <v>125</v>
      </c>
      <c r="BD2505">
        <v>2025</v>
      </c>
    </row>
    <row r="2506" spans="1:56" x14ac:dyDescent="0.25">
      <c r="A2506">
        <v>22500140</v>
      </c>
      <c r="B2506" t="s">
        <v>59</v>
      </c>
      <c r="C2506" t="s">
        <v>60</v>
      </c>
      <c r="D2506">
        <v>1610612760</v>
      </c>
      <c r="E2506" t="str">
        <f t="shared" si="468"/>
        <v>161061276022500140</v>
      </c>
      <c r="F2506" t="s">
        <v>111</v>
      </c>
      <c r="G2506" t="s">
        <v>112</v>
      </c>
      <c r="H2506">
        <v>1610612764</v>
      </c>
      <c r="I2506" s="4" t="str">
        <f t="shared" si="469"/>
        <v>161061276422500140</v>
      </c>
      <c r="J2506">
        <v>1</v>
      </c>
      <c r="K2506">
        <v>1</v>
      </c>
      <c r="L2506">
        <v>127</v>
      </c>
      <c r="M2506">
        <v>108</v>
      </c>
      <c r="N2506">
        <v>29</v>
      </c>
      <c r="O2506">
        <v>8</v>
      </c>
      <c r="P2506">
        <v>16</v>
      </c>
      <c r="Q2506" s="2">
        <f t="shared" si="470"/>
        <v>0.57559825960841193</v>
      </c>
      <c r="R2506" s="3">
        <f t="shared" si="471"/>
        <v>90.32</v>
      </c>
      <c r="S2506" s="3">
        <f t="shared" si="472"/>
        <v>57.480000000000004</v>
      </c>
      <c r="T2506" s="3">
        <f t="shared" si="473"/>
        <v>140.61116031886627</v>
      </c>
      <c r="U2506" s="3">
        <f t="shared" si="474"/>
        <v>187.89144050104383</v>
      </c>
      <c r="V2506" s="3">
        <f t="shared" si="475"/>
        <v>-47.280280182177563</v>
      </c>
      <c r="W2506" s="2">
        <f t="shared" si="476"/>
        <v>4.833333333333333</v>
      </c>
      <c r="X2506">
        <v>98</v>
      </c>
      <c r="Y2506">
        <v>44</v>
      </c>
      <c r="Z2506" s="2">
        <v>0.44900000000000001</v>
      </c>
      <c r="AA2506">
        <v>49</v>
      </c>
      <c r="AB2506">
        <v>16</v>
      </c>
      <c r="AC2506">
        <f t="shared" si="477"/>
        <v>48</v>
      </c>
      <c r="AD2506" s="2">
        <v>0.32700000000000001</v>
      </c>
      <c r="AE2506">
        <v>28</v>
      </c>
      <c r="AF2506">
        <v>23</v>
      </c>
      <c r="AG2506" s="2">
        <v>0.82099999999999995</v>
      </c>
      <c r="AH2506">
        <v>33</v>
      </c>
      <c r="AI2506">
        <v>14</v>
      </c>
      <c r="AJ2506">
        <v>47</v>
      </c>
      <c r="AK2506">
        <v>15</v>
      </c>
      <c r="AL2506">
        <v>6</v>
      </c>
      <c r="AM2506">
        <v>19</v>
      </c>
      <c r="AN2506">
        <v>240</v>
      </c>
      <c r="AO2506">
        <v>28</v>
      </c>
      <c r="AP2506">
        <v>31</v>
      </c>
      <c r="AQ2506">
        <v>33</v>
      </c>
      <c r="AR2506">
        <v>35</v>
      </c>
      <c r="AS2506">
        <v>24</v>
      </c>
      <c r="AT2506">
        <v>14</v>
      </c>
      <c r="AU2506">
        <v>26</v>
      </c>
      <c r="AV2506">
        <v>50</v>
      </c>
      <c r="AW2506">
        <f t="shared" si="478"/>
        <v>6</v>
      </c>
      <c r="AX2506">
        <f t="shared" si="479"/>
        <v>56</v>
      </c>
      <c r="AY2506" t="s">
        <v>102</v>
      </c>
      <c r="AZ2506" s="1">
        <v>45960.833333333336</v>
      </c>
      <c r="BA2506" s="1">
        <v>45960</v>
      </c>
      <c r="BB2506">
        <v>10</v>
      </c>
      <c r="BC2506" t="s">
        <v>125</v>
      </c>
      <c r="BD2506">
        <v>2025</v>
      </c>
    </row>
    <row r="2507" spans="1:56" x14ac:dyDescent="0.25">
      <c r="A2507">
        <v>22500140</v>
      </c>
      <c r="B2507" t="s">
        <v>111</v>
      </c>
      <c r="C2507" t="s">
        <v>112</v>
      </c>
      <c r="D2507">
        <v>1610612764</v>
      </c>
      <c r="E2507" t="str">
        <f t="shared" si="468"/>
        <v>161061276422500140</v>
      </c>
      <c r="F2507" t="s">
        <v>59</v>
      </c>
      <c r="G2507" t="s">
        <v>60</v>
      </c>
      <c r="H2507">
        <v>1610612760</v>
      </c>
      <c r="I2507" s="4" t="str">
        <f t="shared" si="469"/>
        <v>161061276022500140</v>
      </c>
      <c r="J2507">
        <v>0</v>
      </c>
      <c r="K2507">
        <v>0</v>
      </c>
      <c r="L2507">
        <v>108</v>
      </c>
      <c r="M2507">
        <v>127</v>
      </c>
      <c r="N2507">
        <v>25</v>
      </c>
      <c r="O2507">
        <v>6</v>
      </c>
      <c r="P2507">
        <v>3</v>
      </c>
      <c r="Q2507" s="2">
        <f t="shared" si="470"/>
        <v>0.59029296020988187</v>
      </c>
      <c r="R2507" s="3">
        <f t="shared" si="471"/>
        <v>57.480000000000004</v>
      </c>
      <c r="S2507" s="3">
        <f t="shared" si="472"/>
        <v>90.32</v>
      </c>
      <c r="T2507" s="3">
        <f t="shared" si="473"/>
        <v>187.89144050104383</v>
      </c>
      <c r="U2507" s="3">
        <f t="shared" si="474"/>
        <v>140.61116031886627</v>
      </c>
      <c r="V2507" s="3">
        <f t="shared" si="475"/>
        <v>47.280280182177563</v>
      </c>
      <c r="W2507" s="2">
        <f t="shared" si="476"/>
        <v>1.1363636363636365</v>
      </c>
      <c r="X2507">
        <v>84</v>
      </c>
      <c r="Y2507">
        <v>38</v>
      </c>
      <c r="Z2507" s="2">
        <v>0.45200000000000001</v>
      </c>
      <c r="AA2507">
        <v>40</v>
      </c>
      <c r="AB2507">
        <v>17</v>
      </c>
      <c r="AC2507">
        <f t="shared" si="477"/>
        <v>51</v>
      </c>
      <c r="AD2507" s="2">
        <v>0.42499999999999999</v>
      </c>
      <c r="AE2507">
        <v>17</v>
      </c>
      <c r="AF2507">
        <v>15</v>
      </c>
      <c r="AG2507" s="2">
        <v>0.88200000000000001</v>
      </c>
      <c r="AH2507">
        <v>37</v>
      </c>
      <c r="AI2507">
        <v>12</v>
      </c>
      <c r="AJ2507">
        <v>49</v>
      </c>
      <c r="AK2507">
        <v>26</v>
      </c>
      <c r="AL2507">
        <v>22</v>
      </c>
      <c r="AM2507">
        <v>-19</v>
      </c>
      <c r="AN2507">
        <v>240</v>
      </c>
      <c r="AO2507">
        <v>20</v>
      </c>
      <c r="AP2507">
        <v>29</v>
      </c>
      <c r="AQ2507">
        <v>35</v>
      </c>
      <c r="AR2507">
        <v>24</v>
      </c>
      <c r="AS2507">
        <v>5</v>
      </c>
      <c r="AT2507">
        <v>10</v>
      </c>
      <c r="AU2507">
        <v>5</v>
      </c>
      <c r="AV2507">
        <v>38</v>
      </c>
      <c r="AW2507">
        <f t="shared" si="478"/>
        <v>4</v>
      </c>
      <c r="AX2507">
        <f t="shared" si="479"/>
        <v>42</v>
      </c>
      <c r="AY2507" t="s">
        <v>102</v>
      </c>
      <c r="AZ2507" s="1">
        <v>45960.833333333336</v>
      </c>
      <c r="BA2507" s="1">
        <v>45960</v>
      </c>
      <c r="BB2507">
        <v>10</v>
      </c>
      <c r="BC2507" t="s">
        <v>125</v>
      </c>
      <c r="BD2507">
        <v>2025</v>
      </c>
    </row>
    <row r="2508" spans="1:56" x14ac:dyDescent="0.25">
      <c r="A2508">
        <v>22500138</v>
      </c>
      <c r="B2508" t="s">
        <v>74</v>
      </c>
      <c r="C2508" t="s">
        <v>75</v>
      </c>
      <c r="D2508">
        <v>1610612753</v>
      </c>
      <c r="E2508" t="str">
        <f t="shared" si="468"/>
        <v>161061275322500138</v>
      </c>
      <c r="F2508" t="s">
        <v>92</v>
      </c>
      <c r="G2508" t="s">
        <v>93</v>
      </c>
      <c r="H2508">
        <v>1610612766</v>
      </c>
      <c r="I2508" s="4" t="str">
        <f t="shared" si="469"/>
        <v>161061276622500138</v>
      </c>
      <c r="J2508">
        <v>0</v>
      </c>
      <c r="K2508">
        <v>1</v>
      </c>
      <c r="L2508">
        <v>123</v>
      </c>
      <c r="M2508">
        <v>107</v>
      </c>
      <c r="N2508">
        <v>29</v>
      </c>
      <c r="O2508">
        <v>7</v>
      </c>
      <c r="P2508">
        <v>10</v>
      </c>
      <c r="Q2508" s="2">
        <f t="shared" si="470"/>
        <v>0.63323723228995055</v>
      </c>
      <c r="R2508" s="3">
        <f t="shared" si="471"/>
        <v>70.12</v>
      </c>
      <c r="S2508" s="3">
        <f t="shared" si="472"/>
        <v>56.599999999999994</v>
      </c>
      <c r="T2508" s="3">
        <f t="shared" si="473"/>
        <v>175.41357672561321</v>
      </c>
      <c r="U2508" s="3">
        <f t="shared" si="474"/>
        <v>189.04593639575972</v>
      </c>
      <c r="V2508" s="3">
        <f t="shared" si="475"/>
        <v>-13.632359670146514</v>
      </c>
      <c r="W2508" s="2">
        <f t="shared" si="476"/>
        <v>2.2307692307692308</v>
      </c>
      <c r="X2508">
        <v>87</v>
      </c>
      <c r="Y2508">
        <v>45</v>
      </c>
      <c r="Z2508" s="2">
        <v>0.51700000000000002</v>
      </c>
      <c r="AA2508">
        <v>38</v>
      </c>
      <c r="AB2508">
        <v>16</v>
      </c>
      <c r="AC2508">
        <f t="shared" si="477"/>
        <v>48</v>
      </c>
      <c r="AD2508" s="2">
        <v>0.42099999999999999</v>
      </c>
      <c r="AE2508">
        <v>23</v>
      </c>
      <c r="AF2508">
        <v>17</v>
      </c>
      <c r="AG2508" s="2">
        <v>0.73899999999999999</v>
      </c>
      <c r="AH2508">
        <v>24</v>
      </c>
      <c r="AI2508">
        <v>14</v>
      </c>
      <c r="AJ2508">
        <v>38</v>
      </c>
      <c r="AK2508">
        <v>19</v>
      </c>
      <c r="AL2508">
        <v>13</v>
      </c>
      <c r="AM2508">
        <v>16</v>
      </c>
      <c r="AN2508">
        <v>240</v>
      </c>
      <c r="AO2508">
        <v>38</v>
      </c>
      <c r="AP2508">
        <v>33</v>
      </c>
      <c r="AQ2508">
        <v>21</v>
      </c>
      <c r="AR2508">
        <v>31</v>
      </c>
      <c r="AS2508">
        <v>20</v>
      </c>
      <c r="AT2508">
        <v>21</v>
      </c>
      <c r="AU2508">
        <v>29</v>
      </c>
      <c r="AV2508">
        <v>54</v>
      </c>
      <c r="AW2508">
        <f t="shared" si="478"/>
        <v>4</v>
      </c>
      <c r="AX2508">
        <f t="shared" si="479"/>
        <v>58</v>
      </c>
      <c r="AY2508" t="s">
        <v>102</v>
      </c>
      <c r="AZ2508" s="1">
        <v>45960.791666666664</v>
      </c>
      <c r="BA2508" s="1">
        <v>45960</v>
      </c>
      <c r="BB2508">
        <v>10</v>
      </c>
      <c r="BC2508" t="s">
        <v>125</v>
      </c>
      <c r="BD2508">
        <v>2025</v>
      </c>
    </row>
    <row r="2509" spans="1:56" x14ac:dyDescent="0.25">
      <c r="A2509">
        <v>22500138</v>
      </c>
      <c r="B2509" t="s">
        <v>92</v>
      </c>
      <c r="C2509" t="s">
        <v>93</v>
      </c>
      <c r="D2509">
        <v>1610612766</v>
      </c>
      <c r="E2509" t="str">
        <f t="shared" si="468"/>
        <v>161061276622500138</v>
      </c>
      <c r="F2509" t="s">
        <v>74</v>
      </c>
      <c r="G2509" t="s">
        <v>75</v>
      </c>
      <c r="H2509">
        <v>1610612753</v>
      </c>
      <c r="I2509" s="4" t="str">
        <f t="shared" si="469"/>
        <v>161061275322500138</v>
      </c>
      <c r="J2509">
        <v>1</v>
      </c>
      <c r="K2509">
        <v>0</v>
      </c>
      <c r="L2509">
        <v>107</v>
      </c>
      <c r="M2509">
        <v>123</v>
      </c>
      <c r="N2509">
        <v>24</v>
      </c>
      <c r="O2509">
        <v>6</v>
      </c>
      <c r="P2509">
        <v>5</v>
      </c>
      <c r="Q2509" s="2">
        <f t="shared" si="470"/>
        <v>0.5970982142857143</v>
      </c>
      <c r="R2509" s="3">
        <f t="shared" si="471"/>
        <v>56.599999999999994</v>
      </c>
      <c r="S2509" s="3">
        <f t="shared" si="472"/>
        <v>70.12</v>
      </c>
      <c r="T2509" s="3">
        <f t="shared" si="473"/>
        <v>189.04593639575972</v>
      </c>
      <c r="U2509" s="3">
        <f t="shared" si="474"/>
        <v>175.41357672561321</v>
      </c>
      <c r="V2509" s="3">
        <f t="shared" si="475"/>
        <v>13.632359670146514</v>
      </c>
      <c r="W2509" s="2">
        <f t="shared" si="476"/>
        <v>1.1428571428571428</v>
      </c>
      <c r="X2509">
        <v>83</v>
      </c>
      <c r="Y2509">
        <v>42</v>
      </c>
      <c r="Z2509" s="2">
        <v>0.50600000000000001</v>
      </c>
      <c r="AA2509">
        <v>30</v>
      </c>
      <c r="AB2509">
        <v>11</v>
      </c>
      <c r="AC2509">
        <f t="shared" si="477"/>
        <v>33</v>
      </c>
      <c r="AD2509" s="2">
        <v>0.36699999999999999</v>
      </c>
      <c r="AE2509">
        <v>15</v>
      </c>
      <c r="AF2509">
        <v>12</v>
      </c>
      <c r="AG2509" s="2">
        <v>0.8</v>
      </c>
      <c r="AH2509">
        <v>29</v>
      </c>
      <c r="AI2509">
        <v>12</v>
      </c>
      <c r="AJ2509">
        <v>41</v>
      </c>
      <c r="AK2509">
        <v>22</v>
      </c>
      <c r="AL2509">
        <v>21</v>
      </c>
      <c r="AM2509">
        <v>-16</v>
      </c>
      <c r="AN2509">
        <v>240</v>
      </c>
      <c r="AO2509">
        <v>31</v>
      </c>
      <c r="AP2509">
        <v>27</v>
      </c>
      <c r="AQ2509">
        <v>27</v>
      </c>
      <c r="AR2509">
        <v>22</v>
      </c>
      <c r="AS2509">
        <v>0</v>
      </c>
      <c r="AT2509">
        <v>12</v>
      </c>
      <c r="AU2509">
        <v>16</v>
      </c>
      <c r="AV2509">
        <v>60</v>
      </c>
      <c r="AW2509">
        <f t="shared" si="478"/>
        <v>2</v>
      </c>
      <c r="AX2509">
        <f t="shared" si="479"/>
        <v>62</v>
      </c>
      <c r="AY2509" t="s">
        <v>102</v>
      </c>
      <c r="AZ2509" s="1">
        <v>45960.791666666664</v>
      </c>
      <c r="BA2509" s="1">
        <v>45960</v>
      </c>
      <c r="BB2509">
        <v>10</v>
      </c>
      <c r="BC2509" t="s">
        <v>125</v>
      </c>
      <c r="BD2509">
        <v>2025</v>
      </c>
    </row>
    <row r="2510" spans="1:56" x14ac:dyDescent="0.25">
      <c r="A2510">
        <v>22500137</v>
      </c>
      <c r="B2510" t="s">
        <v>103</v>
      </c>
      <c r="C2510" t="s">
        <v>104</v>
      </c>
      <c r="D2510">
        <v>1610612763</v>
      </c>
      <c r="E2510" t="str">
        <f t="shared" si="468"/>
        <v>161061276322500137</v>
      </c>
      <c r="F2510" t="s">
        <v>87</v>
      </c>
      <c r="G2510" t="s">
        <v>88</v>
      </c>
      <c r="H2510">
        <v>1610612756</v>
      </c>
      <c r="I2510" s="4" t="str">
        <f t="shared" si="469"/>
        <v>161061275622500137</v>
      </c>
      <c r="J2510">
        <v>0</v>
      </c>
      <c r="K2510">
        <v>1</v>
      </c>
      <c r="L2510">
        <v>114</v>
      </c>
      <c r="M2510">
        <v>113</v>
      </c>
      <c r="N2510">
        <v>31</v>
      </c>
      <c r="O2510">
        <v>3</v>
      </c>
      <c r="P2510">
        <v>12</v>
      </c>
      <c r="Q2510" s="2">
        <f t="shared" si="470"/>
        <v>0.57739059967585094</v>
      </c>
      <c r="R2510" s="3">
        <f t="shared" si="471"/>
        <v>72.72</v>
      </c>
      <c r="S2510" s="3">
        <f t="shared" si="472"/>
        <v>65.48</v>
      </c>
      <c r="T2510" s="3">
        <f t="shared" si="473"/>
        <v>156.76567656765675</v>
      </c>
      <c r="U2510" s="3">
        <f t="shared" si="474"/>
        <v>172.57177764202808</v>
      </c>
      <c r="V2510" s="3">
        <f t="shared" si="475"/>
        <v>-15.806101074371327</v>
      </c>
      <c r="W2510" s="2">
        <f t="shared" si="476"/>
        <v>1.8235294117647058</v>
      </c>
      <c r="X2510">
        <v>93</v>
      </c>
      <c r="Y2510">
        <v>44</v>
      </c>
      <c r="Z2510" s="2">
        <v>0.47299999999999998</v>
      </c>
      <c r="AA2510">
        <v>38</v>
      </c>
      <c r="AB2510">
        <v>15</v>
      </c>
      <c r="AC2510">
        <f t="shared" si="477"/>
        <v>45</v>
      </c>
      <c r="AD2510" s="2">
        <v>0.39500000000000002</v>
      </c>
      <c r="AE2510">
        <v>13</v>
      </c>
      <c r="AF2510">
        <v>11</v>
      </c>
      <c r="AG2510" s="2">
        <v>0.84599999999999997</v>
      </c>
      <c r="AH2510">
        <v>32</v>
      </c>
      <c r="AI2510">
        <v>9</v>
      </c>
      <c r="AJ2510">
        <v>41</v>
      </c>
      <c r="AK2510">
        <v>17</v>
      </c>
      <c r="AL2510">
        <v>17</v>
      </c>
      <c r="AM2510">
        <v>1</v>
      </c>
      <c r="AN2510">
        <v>240</v>
      </c>
      <c r="AO2510">
        <v>27</v>
      </c>
      <c r="AP2510">
        <v>22</v>
      </c>
      <c r="AQ2510">
        <v>32</v>
      </c>
      <c r="AR2510">
        <v>33</v>
      </c>
      <c r="AS2510">
        <v>10</v>
      </c>
      <c r="AT2510">
        <v>18</v>
      </c>
      <c r="AU2510">
        <v>37</v>
      </c>
      <c r="AV2510">
        <v>54</v>
      </c>
      <c r="AW2510">
        <f t="shared" si="478"/>
        <v>4</v>
      </c>
      <c r="AX2510">
        <f t="shared" si="479"/>
        <v>58</v>
      </c>
      <c r="AY2510" t="s">
        <v>102</v>
      </c>
      <c r="AZ2510" s="1">
        <v>45959.916666666664</v>
      </c>
      <c r="BA2510" s="1">
        <v>45959</v>
      </c>
      <c r="BB2510">
        <v>10</v>
      </c>
      <c r="BC2510" t="s">
        <v>125</v>
      </c>
      <c r="BD2510">
        <v>2025</v>
      </c>
    </row>
    <row r="2511" spans="1:56" x14ac:dyDescent="0.25">
      <c r="A2511">
        <v>22500137</v>
      </c>
      <c r="B2511" t="s">
        <v>87</v>
      </c>
      <c r="C2511" t="s">
        <v>88</v>
      </c>
      <c r="D2511">
        <v>1610612756</v>
      </c>
      <c r="E2511" t="str">
        <f t="shared" si="468"/>
        <v>161061275622500137</v>
      </c>
      <c r="F2511" t="s">
        <v>103</v>
      </c>
      <c r="G2511" t="s">
        <v>104</v>
      </c>
      <c r="H2511">
        <v>1610612763</v>
      </c>
      <c r="I2511" s="4" t="str">
        <f t="shared" si="469"/>
        <v>161061276322500137</v>
      </c>
      <c r="J2511">
        <v>1</v>
      </c>
      <c r="K2511">
        <v>0</v>
      </c>
      <c r="L2511">
        <v>113</v>
      </c>
      <c r="M2511">
        <v>114</v>
      </c>
      <c r="N2511">
        <v>25</v>
      </c>
      <c r="O2511">
        <v>4</v>
      </c>
      <c r="P2511">
        <v>11</v>
      </c>
      <c r="Q2511" s="2">
        <f t="shared" si="470"/>
        <v>0.60440735986307226</v>
      </c>
      <c r="R2511" s="3">
        <f t="shared" si="471"/>
        <v>65.48</v>
      </c>
      <c r="S2511" s="3">
        <f t="shared" si="472"/>
        <v>72.72</v>
      </c>
      <c r="T2511" s="3">
        <f t="shared" si="473"/>
        <v>172.57177764202808</v>
      </c>
      <c r="U2511" s="3">
        <f t="shared" si="474"/>
        <v>156.76567656765675</v>
      </c>
      <c r="V2511" s="3">
        <f t="shared" si="475"/>
        <v>15.806101074371327</v>
      </c>
      <c r="W2511" s="2">
        <f t="shared" si="476"/>
        <v>1.25</v>
      </c>
      <c r="X2511">
        <v>86</v>
      </c>
      <c r="Y2511">
        <v>41</v>
      </c>
      <c r="Z2511" s="2">
        <v>0.47699999999999998</v>
      </c>
      <c r="AA2511">
        <v>40</v>
      </c>
      <c r="AB2511">
        <v>16</v>
      </c>
      <c r="AC2511">
        <f t="shared" si="477"/>
        <v>48</v>
      </c>
      <c r="AD2511" s="2">
        <v>0.4</v>
      </c>
      <c r="AE2511">
        <v>17</v>
      </c>
      <c r="AF2511">
        <v>15</v>
      </c>
      <c r="AG2511" s="2">
        <v>0.88200000000000001</v>
      </c>
      <c r="AH2511">
        <v>32</v>
      </c>
      <c r="AI2511">
        <v>8</v>
      </c>
      <c r="AJ2511">
        <v>40</v>
      </c>
      <c r="AK2511">
        <v>20</v>
      </c>
      <c r="AL2511">
        <v>20</v>
      </c>
      <c r="AM2511">
        <v>-1</v>
      </c>
      <c r="AN2511">
        <v>240</v>
      </c>
      <c r="AO2511">
        <v>26</v>
      </c>
      <c r="AP2511">
        <v>27</v>
      </c>
      <c r="AQ2511">
        <v>25</v>
      </c>
      <c r="AR2511">
        <v>35</v>
      </c>
      <c r="AS2511">
        <v>8</v>
      </c>
      <c r="AT2511">
        <v>12</v>
      </c>
      <c r="AU2511">
        <v>14</v>
      </c>
      <c r="AV2511">
        <v>44</v>
      </c>
      <c r="AW2511">
        <f t="shared" si="478"/>
        <v>6</v>
      </c>
      <c r="AX2511">
        <f t="shared" si="479"/>
        <v>50</v>
      </c>
      <c r="AY2511" t="s">
        <v>102</v>
      </c>
      <c r="AZ2511" s="1">
        <v>45959.916666666664</v>
      </c>
      <c r="BA2511" s="1">
        <v>45959</v>
      </c>
      <c r="BB2511">
        <v>10</v>
      </c>
      <c r="BC2511" t="s">
        <v>125</v>
      </c>
      <c r="BD2511">
        <v>2025</v>
      </c>
    </row>
    <row r="2512" spans="1:56" x14ac:dyDescent="0.25">
      <c r="A2512">
        <v>22500136</v>
      </c>
      <c r="B2512" t="s">
        <v>66</v>
      </c>
      <c r="C2512" t="s">
        <v>67</v>
      </c>
      <c r="D2512">
        <v>1610612750</v>
      </c>
      <c r="E2512" t="str">
        <f t="shared" si="468"/>
        <v>161061275022500136</v>
      </c>
      <c r="F2512" t="s">
        <v>68</v>
      </c>
      <c r="G2512" t="s">
        <v>69</v>
      </c>
      <c r="H2512">
        <v>1610612747</v>
      </c>
      <c r="I2512" s="4" t="str">
        <f t="shared" si="469"/>
        <v>161061274722500136</v>
      </c>
      <c r="J2512">
        <v>1</v>
      </c>
      <c r="K2512">
        <v>0</v>
      </c>
      <c r="L2512">
        <v>115</v>
      </c>
      <c r="M2512">
        <v>116</v>
      </c>
      <c r="N2512">
        <v>30</v>
      </c>
      <c r="O2512">
        <v>5</v>
      </c>
      <c r="P2512">
        <v>8</v>
      </c>
      <c r="Q2512" s="2">
        <f t="shared" si="470"/>
        <v>0.62718150087260027</v>
      </c>
      <c r="R2512" s="3">
        <f t="shared" si="471"/>
        <v>64.680000000000007</v>
      </c>
      <c r="S2512" s="3">
        <f t="shared" si="472"/>
        <v>63.680000000000007</v>
      </c>
      <c r="T2512" s="3">
        <f t="shared" si="473"/>
        <v>177.79839208410635</v>
      </c>
      <c r="U2512" s="3">
        <f t="shared" si="474"/>
        <v>182.1608040201005</v>
      </c>
      <c r="V2512" s="3">
        <f t="shared" si="475"/>
        <v>-4.362411935994146</v>
      </c>
      <c r="W2512" s="2">
        <f t="shared" si="476"/>
        <v>1.6666666666666667</v>
      </c>
      <c r="X2512">
        <v>82</v>
      </c>
      <c r="Y2512">
        <v>41</v>
      </c>
      <c r="Z2512" s="2">
        <v>0.5</v>
      </c>
      <c r="AA2512">
        <v>30</v>
      </c>
      <c r="AB2512">
        <v>15</v>
      </c>
      <c r="AC2512">
        <f t="shared" si="477"/>
        <v>45</v>
      </c>
      <c r="AD2512" s="2">
        <v>0.5</v>
      </c>
      <c r="AE2512">
        <v>22</v>
      </c>
      <c r="AF2512">
        <v>18</v>
      </c>
      <c r="AG2512" s="2">
        <v>0.81799999999999995</v>
      </c>
      <c r="AH2512">
        <v>25</v>
      </c>
      <c r="AI2512">
        <v>9</v>
      </c>
      <c r="AJ2512">
        <v>34</v>
      </c>
      <c r="AK2512">
        <v>23</v>
      </c>
      <c r="AL2512">
        <v>18</v>
      </c>
      <c r="AM2512">
        <v>-1</v>
      </c>
      <c r="AN2512">
        <v>240</v>
      </c>
      <c r="AO2512">
        <v>34</v>
      </c>
      <c r="AP2512">
        <v>24</v>
      </c>
      <c r="AQ2512">
        <v>28</v>
      </c>
      <c r="AR2512">
        <v>29</v>
      </c>
      <c r="AS2512">
        <v>9</v>
      </c>
      <c r="AT2512">
        <v>14</v>
      </c>
      <c r="AU2512">
        <v>22</v>
      </c>
      <c r="AV2512">
        <v>44</v>
      </c>
      <c r="AW2512">
        <f t="shared" si="478"/>
        <v>8</v>
      </c>
      <c r="AX2512">
        <f t="shared" si="479"/>
        <v>52</v>
      </c>
      <c r="AY2512" t="s">
        <v>102</v>
      </c>
      <c r="AZ2512" s="1">
        <v>45959.895833333336</v>
      </c>
      <c r="BA2512" s="1">
        <v>45959</v>
      </c>
      <c r="BB2512">
        <v>10</v>
      </c>
      <c r="BC2512" t="s">
        <v>125</v>
      </c>
      <c r="BD2512">
        <v>2025</v>
      </c>
    </row>
    <row r="2513" spans="1:56" x14ac:dyDescent="0.25">
      <c r="A2513">
        <v>22500136</v>
      </c>
      <c r="B2513" t="s">
        <v>68</v>
      </c>
      <c r="C2513" t="s">
        <v>69</v>
      </c>
      <c r="D2513">
        <v>1610612747</v>
      </c>
      <c r="E2513" t="str">
        <f t="shared" si="468"/>
        <v>161061274722500136</v>
      </c>
      <c r="F2513" t="s">
        <v>66</v>
      </c>
      <c r="G2513" t="s">
        <v>67</v>
      </c>
      <c r="H2513">
        <v>1610612750</v>
      </c>
      <c r="I2513" s="4" t="str">
        <f t="shared" si="469"/>
        <v>161061275022500136</v>
      </c>
      <c r="J2513">
        <v>0</v>
      </c>
      <c r="K2513">
        <v>1</v>
      </c>
      <c r="L2513">
        <v>116</v>
      </c>
      <c r="M2513">
        <v>115</v>
      </c>
      <c r="N2513">
        <v>34</v>
      </c>
      <c r="O2513">
        <v>5</v>
      </c>
      <c r="P2513">
        <v>6</v>
      </c>
      <c r="Q2513" s="2">
        <f t="shared" si="470"/>
        <v>0.62580923608113936</v>
      </c>
      <c r="R2513" s="3">
        <f t="shared" si="471"/>
        <v>63.680000000000007</v>
      </c>
      <c r="S2513" s="3">
        <f t="shared" si="472"/>
        <v>64.680000000000007</v>
      </c>
      <c r="T2513" s="3">
        <f t="shared" si="473"/>
        <v>182.1608040201005</v>
      </c>
      <c r="U2513" s="3">
        <f t="shared" si="474"/>
        <v>177.79839208410635</v>
      </c>
      <c r="V2513" s="3">
        <f t="shared" si="475"/>
        <v>4.362411935994146</v>
      </c>
      <c r="W2513" s="2">
        <f t="shared" si="476"/>
        <v>1.8888888888888888</v>
      </c>
      <c r="X2513">
        <v>83</v>
      </c>
      <c r="Y2513">
        <v>45</v>
      </c>
      <c r="Z2513" s="2">
        <v>0.54200000000000004</v>
      </c>
      <c r="AA2513">
        <v>31</v>
      </c>
      <c r="AB2513">
        <v>11</v>
      </c>
      <c r="AC2513">
        <f t="shared" si="477"/>
        <v>33</v>
      </c>
      <c r="AD2513" s="2">
        <v>0.35499999999999998</v>
      </c>
      <c r="AE2513">
        <v>22</v>
      </c>
      <c r="AF2513">
        <v>15</v>
      </c>
      <c r="AG2513" s="2">
        <v>0.68200000000000005</v>
      </c>
      <c r="AH2513">
        <v>29</v>
      </c>
      <c r="AI2513">
        <v>11</v>
      </c>
      <c r="AJ2513">
        <v>40</v>
      </c>
      <c r="AK2513">
        <v>22</v>
      </c>
      <c r="AL2513">
        <v>18</v>
      </c>
      <c r="AM2513">
        <v>1</v>
      </c>
      <c r="AN2513">
        <v>240</v>
      </c>
      <c r="AO2513">
        <v>32</v>
      </c>
      <c r="AP2513">
        <v>30</v>
      </c>
      <c r="AQ2513">
        <v>35</v>
      </c>
      <c r="AR2513">
        <v>19</v>
      </c>
      <c r="AS2513">
        <v>20</v>
      </c>
      <c r="AT2513">
        <v>13</v>
      </c>
      <c r="AU2513">
        <v>26</v>
      </c>
      <c r="AV2513">
        <v>60</v>
      </c>
      <c r="AW2513">
        <f t="shared" si="478"/>
        <v>8</v>
      </c>
      <c r="AX2513">
        <f t="shared" si="479"/>
        <v>68</v>
      </c>
      <c r="AY2513" t="s">
        <v>102</v>
      </c>
      <c r="AZ2513" s="1">
        <v>45959.895833333336</v>
      </c>
      <c r="BA2513" s="1">
        <v>45959</v>
      </c>
      <c r="BB2513">
        <v>10</v>
      </c>
      <c r="BC2513" t="s">
        <v>125</v>
      </c>
      <c r="BD2513">
        <v>2025</v>
      </c>
    </row>
    <row r="2514" spans="1:56" x14ac:dyDescent="0.25">
      <c r="A2514">
        <v>22500134</v>
      </c>
      <c r="B2514" t="s">
        <v>80</v>
      </c>
      <c r="C2514" t="s">
        <v>81</v>
      </c>
      <c r="D2514">
        <v>1610612743</v>
      </c>
      <c r="E2514" t="str">
        <f t="shared" si="468"/>
        <v>161061274322500134</v>
      </c>
      <c r="F2514" t="s">
        <v>105</v>
      </c>
      <c r="G2514" t="s">
        <v>106</v>
      </c>
      <c r="H2514">
        <v>1610612740</v>
      </c>
      <c r="I2514" s="4" t="str">
        <f t="shared" si="469"/>
        <v>161061274022500134</v>
      </c>
      <c r="J2514">
        <v>1</v>
      </c>
      <c r="K2514">
        <v>1</v>
      </c>
      <c r="L2514">
        <v>122</v>
      </c>
      <c r="M2514">
        <v>88</v>
      </c>
      <c r="N2514">
        <v>40</v>
      </c>
      <c r="O2514">
        <v>4</v>
      </c>
      <c r="P2514">
        <v>6</v>
      </c>
      <c r="Q2514" s="2">
        <f t="shared" si="470"/>
        <v>0.6343594009983361</v>
      </c>
      <c r="R2514" s="3">
        <f t="shared" si="471"/>
        <v>69.16</v>
      </c>
      <c r="S2514" s="3">
        <f t="shared" si="472"/>
        <v>71.760000000000005</v>
      </c>
      <c r="T2514" s="3">
        <f t="shared" si="473"/>
        <v>176.40254482359748</v>
      </c>
      <c r="U2514" s="3">
        <f t="shared" si="474"/>
        <v>122.63099219620959</v>
      </c>
      <c r="V2514" s="3">
        <f t="shared" si="475"/>
        <v>53.771552627387891</v>
      </c>
      <c r="W2514" s="2">
        <f t="shared" si="476"/>
        <v>2.8571428571428572</v>
      </c>
      <c r="X2514">
        <v>90</v>
      </c>
      <c r="Y2514">
        <v>48</v>
      </c>
      <c r="Z2514" s="2">
        <v>0.53300000000000003</v>
      </c>
      <c r="AA2514">
        <v>42</v>
      </c>
      <c r="AB2514">
        <v>14</v>
      </c>
      <c r="AC2514">
        <f t="shared" si="477"/>
        <v>42</v>
      </c>
      <c r="AD2514" s="2">
        <v>0.33300000000000002</v>
      </c>
      <c r="AE2514">
        <v>14</v>
      </c>
      <c r="AF2514">
        <v>12</v>
      </c>
      <c r="AG2514" s="2">
        <v>0.85699999999999998</v>
      </c>
      <c r="AH2514">
        <v>43</v>
      </c>
      <c r="AI2514">
        <v>13</v>
      </c>
      <c r="AJ2514">
        <v>56</v>
      </c>
      <c r="AK2514">
        <v>23</v>
      </c>
      <c r="AL2514">
        <v>14</v>
      </c>
      <c r="AM2514">
        <v>34</v>
      </c>
      <c r="AN2514">
        <v>240</v>
      </c>
      <c r="AO2514">
        <v>34</v>
      </c>
      <c r="AP2514">
        <v>19</v>
      </c>
      <c r="AQ2514">
        <v>39</v>
      </c>
      <c r="AR2514">
        <v>30</v>
      </c>
      <c r="AS2514">
        <v>41</v>
      </c>
      <c r="AT2514">
        <v>21</v>
      </c>
      <c r="AU2514">
        <v>12</v>
      </c>
      <c r="AV2514">
        <v>62</v>
      </c>
      <c r="AW2514">
        <f t="shared" si="478"/>
        <v>6</v>
      </c>
      <c r="AX2514">
        <f t="shared" si="479"/>
        <v>68</v>
      </c>
      <c r="AY2514" t="s">
        <v>102</v>
      </c>
      <c r="AZ2514" s="1">
        <v>45959.875</v>
      </c>
      <c r="BA2514" s="1">
        <v>45959</v>
      </c>
      <c r="BB2514">
        <v>10</v>
      </c>
      <c r="BC2514" t="s">
        <v>125</v>
      </c>
      <c r="BD2514">
        <v>2025</v>
      </c>
    </row>
    <row r="2515" spans="1:56" x14ac:dyDescent="0.25">
      <c r="A2515">
        <v>22500134</v>
      </c>
      <c r="B2515" t="s">
        <v>105</v>
      </c>
      <c r="C2515" t="s">
        <v>106</v>
      </c>
      <c r="D2515">
        <v>1610612740</v>
      </c>
      <c r="E2515" t="str">
        <f t="shared" si="468"/>
        <v>161061274022500134</v>
      </c>
      <c r="F2515" t="s">
        <v>80</v>
      </c>
      <c r="G2515" t="s">
        <v>81</v>
      </c>
      <c r="H2515">
        <v>1610612743</v>
      </c>
      <c r="I2515" s="4" t="str">
        <f t="shared" si="469"/>
        <v>161061274322500134</v>
      </c>
      <c r="J2515">
        <v>0</v>
      </c>
      <c r="K2515">
        <v>0</v>
      </c>
      <c r="L2515">
        <v>88</v>
      </c>
      <c r="M2515">
        <v>122</v>
      </c>
      <c r="N2515">
        <v>17</v>
      </c>
      <c r="O2515">
        <v>3</v>
      </c>
      <c r="P2515">
        <v>9</v>
      </c>
      <c r="Q2515" s="2">
        <f t="shared" si="470"/>
        <v>0.45008183306055644</v>
      </c>
      <c r="R2515" s="3">
        <f t="shared" si="471"/>
        <v>71.760000000000005</v>
      </c>
      <c r="S2515" s="3">
        <f t="shared" si="472"/>
        <v>69.16</v>
      </c>
      <c r="T2515" s="3">
        <f t="shared" si="473"/>
        <v>122.63099219620959</v>
      </c>
      <c r="U2515" s="3">
        <f t="shared" si="474"/>
        <v>176.40254482359748</v>
      </c>
      <c r="V2515" s="3">
        <f t="shared" si="475"/>
        <v>-53.771552627387891</v>
      </c>
      <c r="W2515" s="2">
        <f t="shared" si="476"/>
        <v>1.3076923076923077</v>
      </c>
      <c r="X2515">
        <v>85</v>
      </c>
      <c r="Y2515">
        <v>32</v>
      </c>
      <c r="Z2515" s="2">
        <v>0.376</v>
      </c>
      <c r="AA2515">
        <v>34</v>
      </c>
      <c r="AB2515">
        <v>7</v>
      </c>
      <c r="AC2515">
        <f t="shared" si="477"/>
        <v>21</v>
      </c>
      <c r="AD2515" s="2">
        <v>0.20599999999999999</v>
      </c>
      <c r="AE2515">
        <v>29</v>
      </c>
      <c r="AF2515">
        <v>17</v>
      </c>
      <c r="AG2515" s="2">
        <v>0.58599999999999997</v>
      </c>
      <c r="AH2515">
        <v>23</v>
      </c>
      <c r="AI2515">
        <v>13</v>
      </c>
      <c r="AJ2515">
        <v>36</v>
      </c>
      <c r="AK2515">
        <v>15</v>
      </c>
      <c r="AL2515">
        <v>13</v>
      </c>
      <c r="AM2515">
        <v>-34</v>
      </c>
      <c r="AN2515">
        <v>240</v>
      </c>
      <c r="AO2515">
        <v>25</v>
      </c>
      <c r="AP2515">
        <v>22</v>
      </c>
      <c r="AQ2515">
        <v>11</v>
      </c>
      <c r="AR2515">
        <v>30</v>
      </c>
      <c r="AS2515">
        <v>0</v>
      </c>
      <c r="AT2515">
        <v>11</v>
      </c>
      <c r="AU2515">
        <v>19</v>
      </c>
      <c r="AV2515">
        <v>44</v>
      </c>
      <c r="AW2515">
        <f t="shared" si="478"/>
        <v>6</v>
      </c>
      <c r="AX2515">
        <f t="shared" si="479"/>
        <v>50</v>
      </c>
      <c r="AY2515" t="s">
        <v>102</v>
      </c>
      <c r="AZ2515" s="1">
        <v>45959.875</v>
      </c>
      <c r="BA2515" s="1">
        <v>45959</v>
      </c>
      <c r="BB2515">
        <v>10</v>
      </c>
      <c r="BC2515" t="s">
        <v>125</v>
      </c>
      <c r="BD2515">
        <v>2025</v>
      </c>
    </row>
    <row r="2516" spans="1:56" x14ac:dyDescent="0.25">
      <c r="A2516">
        <v>22500135</v>
      </c>
      <c r="B2516" t="s">
        <v>107</v>
      </c>
      <c r="C2516" t="s">
        <v>108</v>
      </c>
      <c r="D2516">
        <v>1610612762</v>
      </c>
      <c r="E2516" t="str">
        <f t="shared" si="468"/>
        <v>161061276222500135</v>
      </c>
      <c r="F2516" t="s">
        <v>85</v>
      </c>
      <c r="G2516" t="s">
        <v>86</v>
      </c>
      <c r="H2516">
        <v>1610612757</v>
      </c>
      <c r="I2516" s="4" t="str">
        <f t="shared" si="469"/>
        <v>161061275722500135</v>
      </c>
      <c r="J2516">
        <v>1</v>
      </c>
      <c r="K2516">
        <v>0</v>
      </c>
      <c r="L2516">
        <v>134</v>
      </c>
      <c r="M2516">
        <v>136</v>
      </c>
      <c r="N2516">
        <v>30</v>
      </c>
      <c r="O2516">
        <v>7</v>
      </c>
      <c r="P2516">
        <v>10</v>
      </c>
      <c r="Q2516" s="2">
        <f t="shared" si="470"/>
        <v>0.63471011746873818</v>
      </c>
      <c r="R2516" s="3">
        <f t="shared" si="471"/>
        <v>68.56</v>
      </c>
      <c r="S2516" s="3">
        <f t="shared" si="472"/>
        <v>77.88</v>
      </c>
      <c r="T2516" s="3">
        <f t="shared" si="473"/>
        <v>195.44924154025671</v>
      </c>
      <c r="U2516" s="3">
        <f t="shared" si="474"/>
        <v>174.62763225475092</v>
      </c>
      <c r="V2516" s="3">
        <f t="shared" si="475"/>
        <v>20.821609285505787</v>
      </c>
      <c r="W2516" s="2">
        <f t="shared" si="476"/>
        <v>1.4285714285714286</v>
      </c>
      <c r="X2516">
        <v>84</v>
      </c>
      <c r="Y2516">
        <v>41</v>
      </c>
      <c r="Z2516" s="2">
        <v>0.48799999999999999</v>
      </c>
      <c r="AA2516">
        <v>35</v>
      </c>
      <c r="AB2516">
        <v>11</v>
      </c>
      <c r="AC2516">
        <f t="shared" si="477"/>
        <v>33</v>
      </c>
      <c r="AD2516" s="2">
        <v>0.314</v>
      </c>
      <c r="AE2516">
        <v>49</v>
      </c>
      <c r="AF2516">
        <v>41</v>
      </c>
      <c r="AG2516" s="2">
        <v>0.83699999999999997</v>
      </c>
      <c r="AH2516">
        <v>30</v>
      </c>
      <c r="AI2516">
        <v>16</v>
      </c>
      <c r="AJ2516">
        <v>46</v>
      </c>
      <c r="AK2516">
        <v>24</v>
      </c>
      <c r="AL2516">
        <v>21</v>
      </c>
      <c r="AM2516">
        <v>-2</v>
      </c>
      <c r="AN2516">
        <v>240</v>
      </c>
      <c r="AO2516">
        <v>43</v>
      </c>
      <c r="AP2516">
        <v>30</v>
      </c>
      <c r="AQ2516">
        <v>25</v>
      </c>
      <c r="AR2516">
        <v>36</v>
      </c>
      <c r="AS2516">
        <v>13</v>
      </c>
      <c r="AT2516">
        <v>15</v>
      </c>
      <c r="AU2516">
        <v>29</v>
      </c>
      <c r="AV2516">
        <v>50</v>
      </c>
      <c r="AW2516">
        <f t="shared" si="478"/>
        <v>10</v>
      </c>
      <c r="AX2516">
        <f t="shared" si="479"/>
        <v>60</v>
      </c>
      <c r="AY2516" t="s">
        <v>102</v>
      </c>
      <c r="AZ2516" s="1">
        <v>45959.875</v>
      </c>
      <c r="BA2516" s="1">
        <v>45959</v>
      </c>
      <c r="BB2516">
        <v>10</v>
      </c>
      <c r="BC2516" t="s">
        <v>125</v>
      </c>
      <c r="BD2516">
        <v>2025</v>
      </c>
    </row>
    <row r="2517" spans="1:56" x14ac:dyDescent="0.25">
      <c r="A2517">
        <v>22500135</v>
      </c>
      <c r="B2517" t="s">
        <v>85</v>
      </c>
      <c r="C2517" t="s">
        <v>86</v>
      </c>
      <c r="D2517">
        <v>1610612757</v>
      </c>
      <c r="E2517" t="str">
        <f t="shared" si="468"/>
        <v>161061275722500135</v>
      </c>
      <c r="F2517" t="s">
        <v>107</v>
      </c>
      <c r="G2517" t="s">
        <v>108</v>
      </c>
      <c r="H2517">
        <v>1610612762</v>
      </c>
      <c r="I2517" s="4" t="str">
        <f t="shared" si="469"/>
        <v>161061276222500135</v>
      </c>
      <c r="J2517">
        <v>0</v>
      </c>
      <c r="K2517">
        <v>1</v>
      </c>
      <c r="L2517">
        <v>136</v>
      </c>
      <c r="M2517">
        <v>134</v>
      </c>
      <c r="N2517">
        <v>34</v>
      </c>
      <c r="O2517">
        <v>5</v>
      </c>
      <c r="P2517">
        <v>14</v>
      </c>
      <c r="Q2517" s="2">
        <f t="shared" si="470"/>
        <v>0.63032999629217656</v>
      </c>
      <c r="R2517" s="3">
        <f t="shared" si="471"/>
        <v>77.88</v>
      </c>
      <c r="S2517" s="3">
        <f t="shared" si="472"/>
        <v>68.56</v>
      </c>
      <c r="T2517" s="3">
        <f t="shared" si="473"/>
        <v>174.62763225475092</v>
      </c>
      <c r="U2517" s="3">
        <f t="shared" si="474"/>
        <v>195.44924154025671</v>
      </c>
      <c r="V2517" s="3">
        <f t="shared" si="475"/>
        <v>-20.821609285505787</v>
      </c>
      <c r="W2517" s="2">
        <f t="shared" si="476"/>
        <v>2.125</v>
      </c>
      <c r="X2517">
        <v>96</v>
      </c>
      <c r="Y2517">
        <v>46</v>
      </c>
      <c r="Z2517" s="2">
        <v>0.47899999999999998</v>
      </c>
      <c r="AA2517">
        <v>55</v>
      </c>
      <c r="AB2517">
        <v>21</v>
      </c>
      <c r="AC2517">
        <f t="shared" si="477"/>
        <v>63</v>
      </c>
      <c r="AD2517" s="2">
        <v>0.38200000000000001</v>
      </c>
      <c r="AE2517">
        <v>27</v>
      </c>
      <c r="AF2517">
        <v>23</v>
      </c>
      <c r="AG2517" s="2">
        <v>0.85199999999999998</v>
      </c>
      <c r="AH2517">
        <v>25</v>
      </c>
      <c r="AI2517">
        <v>14</v>
      </c>
      <c r="AJ2517">
        <v>39</v>
      </c>
      <c r="AK2517">
        <v>33</v>
      </c>
      <c r="AL2517">
        <v>16</v>
      </c>
      <c r="AM2517">
        <v>2</v>
      </c>
      <c r="AN2517">
        <v>240</v>
      </c>
      <c r="AO2517">
        <v>33</v>
      </c>
      <c r="AP2517">
        <v>46</v>
      </c>
      <c r="AQ2517">
        <v>38</v>
      </c>
      <c r="AR2517">
        <v>19</v>
      </c>
      <c r="AS2517">
        <v>22</v>
      </c>
      <c r="AT2517">
        <v>25</v>
      </c>
      <c r="AU2517">
        <v>27</v>
      </c>
      <c r="AV2517">
        <v>48</v>
      </c>
      <c r="AW2517">
        <f t="shared" si="478"/>
        <v>2</v>
      </c>
      <c r="AX2517">
        <f t="shared" si="479"/>
        <v>50</v>
      </c>
      <c r="AY2517" t="s">
        <v>102</v>
      </c>
      <c r="AZ2517" s="1">
        <v>45959.875</v>
      </c>
      <c r="BA2517" s="1">
        <v>45959</v>
      </c>
      <c r="BB2517">
        <v>10</v>
      </c>
      <c r="BC2517" t="s">
        <v>125</v>
      </c>
      <c r="BD2517">
        <v>2025</v>
      </c>
    </row>
    <row r="2518" spans="1:56" x14ac:dyDescent="0.25">
      <c r="A2518">
        <v>22500133</v>
      </c>
      <c r="B2518" t="s">
        <v>98</v>
      </c>
      <c r="C2518" t="s">
        <v>99</v>
      </c>
      <c r="D2518">
        <v>1610612742</v>
      </c>
      <c r="E2518" t="str">
        <f t="shared" si="468"/>
        <v>161061274222500133</v>
      </c>
      <c r="F2518" t="s">
        <v>113</v>
      </c>
      <c r="G2518" t="s">
        <v>114</v>
      </c>
      <c r="H2518">
        <v>1610612754</v>
      </c>
      <c r="I2518" s="4" t="str">
        <f t="shared" si="469"/>
        <v>161061275422500133</v>
      </c>
      <c r="J2518">
        <v>1</v>
      </c>
      <c r="K2518">
        <v>1</v>
      </c>
      <c r="L2518">
        <v>107</v>
      </c>
      <c r="M2518">
        <v>105</v>
      </c>
      <c r="N2518">
        <v>21</v>
      </c>
      <c r="O2518">
        <v>7</v>
      </c>
      <c r="P2518">
        <v>4</v>
      </c>
      <c r="Q2518" s="2">
        <f t="shared" si="470"/>
        <v>0.56150293870696888</v>
      </c>
      <c r="R2518" s="3">
        <f t="shared" si="471"/>
        <v>69.28</v>
      </c>
      <c r="S2518" s="3">
        <f t="shared" si="472"/>
        <v>87.32</v>
      </c>
      <c r="T2518" s="3">
        <f t="shared" si="473"/>
        <v>154.44572748267896</v>
      </c>
      <c r="U2518" s="3">
        <f t="shared" si="474"/>
        <v>120.24736601007788</v>
      </c>
      <c r="V2518" s="3">
        <f t="shared" si="475"/>
        <v>34.198361472601079</v>
      </c>
      <c r="W2518" s="2">
        <f t="shared" si="476"/>
        <v>1.1052631578947369</v>
      </c>
      <c r="X2518">
        <v>79</v>
      </c>
      <c r="Y2518">
        <v>36</v>
      </c>
      <c r="Z2518" s="2">
        <v>0.45600000000000002</v>
      </c>
      <c r="AA2518">
        <v>24</v>
      </c>
      <c r="AB2518">
        <v>5</v>
      </c>
      <c r="AC2518">
        <f t="shared" si="477"/>
        <v>15</v>
      </c>
      <c r="AD2518" s="2">
        <v>0.20799999999999999</v>
      </c>
      <c r="AE2518">
        <v>37</v>
      </c>
      <c r="AF2518">
        <v>30</v>
      </c>
      <c r="AG2518" s="2">
        <v>0.81100000000000005</v>
      </c>
      <c r="AH2518">
        <v>40</v>
      </c>
      <c r="AI2518">
        <v>7</v>
      </c>
      <c r="AJ2518">
        <v>47</v>
      </c>
      <c r="AK2518">
        <v>22</v>
      </c>
      <c r="AL2518">
        <v>19</v>
      </c>
      <c r="AM2518">
        <v>2</v>
      </c>
      <c r="AN2518">
        <v>240</v>
      </c>
      <c r="AO2518">
        <v>25</v>
      </c>
      <c r="AP2518">
        <v>27</v>
      </c>
      <c r="AQ2518">
        <v>29</v>
      </c>
      <c r="AR2518">
        <v>26</v>
      </c>
      <c r="AS2518">
        <v>12</v>
      </c>
      <c r="AT2518">
        <v>15</v>
      </c>
      <c r="AU2518">
        <v>17</v>
      </c>
      <c r="AV2518">
        <v>56</v>
      </c>
      <c r="AW2518">
        <f t="shared" si="478"/>
        <v>6</v>
      </c>
      <c r="AX2518">
        <f t="shared" si="479"/>
        <v>62</v>
      </c>
      <c r="AY2518" t="s">
        <v>102</v>
      </c>
      <c r="AZ2518" s="1">
        <v>45959.854166666664</v>
      </c>
      <c r="BA2518" s="1">
        <v>45959</v>
      </c>
      <c r="BB2518">
        <v>10</v>
      </c>
      <c r="BC2518" t="s">
        <v>125</v>
      </c>
      <c r="BD2518">
        <v>2025</v>
      </c>
    </row>
    <row r="2519" spans="1:56" x14ac:dyDescent="0.25">
      <c r="A2519">
        <v>22500133</v>
      </c>
      <c r="B2519" t="s">
        <v>113</v>
      </c>
      <c r="C2519" t="s">
        <v>114</v>
      </c>
      <c r="D2519">
        <v>1610612754</v>
      </c>
      <c r="E2519" t="str">
        <f t="shared" si="468"/>
        <v>161061275422500133</v>
      </c>
      <c r="F2519" t="s">
        <v>98</v>
      </c>
      <c r="G2519" t="s">
        <v>99</v>
      </c>
      <c r="H2519">
        <v>1610612742</v>
      </c>
      <c r="I2519" s="4" t="str">
        <f t="shared" si="469"/>
        <v>161061274222500133</v>
      </c>
      <c r="J2519">
        <v>0</v>
      </c>
      <c r="K2519">
        <v>0</v>
      </c>
      <c r="L2519">
        <v>105</v>
      </c>
      <c r="M2519">
        <v>107</v>
      </c>
      <c r="N2519">
        <v>20</v>
      </c>
      <c r="O2519">
        <v>7</v>
      </c>
      <c r="P2519">
        <v>8</v>
      </c>
      <c r="Q2519" s="2">
        <f t="shared" si="470"/>
        <v>0.44371196754563896</v>
      </c>
      <c r="R2519" s="3">
        <f t="shared" si="471"/>
        <v>87.32</v>
      </c>
      <c r="S2519" s="3">
        <f t="shared" si="472"/>
        <v>69.28</v>
      </c>
      <c r="T2519" s="3">
        <f t="shared" si="473"/>
        <v>120.24736601007788</v>
      </c>
      <c r="U2519" s="3">
        <f t="shared" si="474"/>
        <v>154.44572748267896</v>
      </c>
      <c r="V2519" s="3">
        <f t="shared" si="475"/>
        <v>-34.198361472601079</v>
      </c>
      <c r="W2519" s="2">
        <f t="shared" si="476"/>
        <v>1.6666666666666667</v>
      </c>
      <c r="X2519">
        <v>106</v>
      </c>
      <c r="Y2519">
        <v>37</v>
      </c>
      <c r="Z2519" s="2">
        <v>0.34899999999999998</v>
      </c>
      <c r="AA2519">
        <v>45</v>
      </c>
      <c r="AB2519">
        <v>13</v>
      </c>
      <c r="AC2519">
        <f t="shared" si="477"/>
        <v>39</v>
      </c>
      <c r="AD2519" s="2">
        <v>0.28899999999999998</v>
      </c>
      <c r="AE2519">
        <v>28</v>
      </c>
      <c r="AF2519">
        <v>18</v>
      </c>
      <c r="AG2519" s="2">
        <v>0.64300000000000002</v>
      </c>
      <c r="AH2519">
        <v>33</v>
      </c>
      <c r="AI2519">
        <v>19</v>
      </c>
      <c r="AJ2519">
        <v>52</v>
      </c>
      <c r="AK2519">
        <v>29</v>
      </c>
      <c r="AL2519">
        <v>12</v>
      </c>
      <c r="AM2519">
        <v>-2</v>
      </c>
      <c r="AN2519">
        <v>240</v>
      </c>
      <c r="AO2519">
        <v>30</v>
      </c>
      <c r="AP2519">
        <v>25</v>
      </c>
      <c r="AQ2519">
        <v>19</v>
      </c>
      <c r="AR2519">
        <v>31</v>
      </c>
      <c r="AS2519">
        <v>14</v>
      </c>
      <c r="AT2519">
        <v>23</v>
      </c>
      <c r="AU2519">
        <v>19</v>
      </c>
      <c r="AV2519">
        <v>42</v>
      </c>
      <c r="AW2519">
        <f t="shared" si="478"/>
        <v>6</v>
      </c>
      <c r="AX2519">
        <f t="shared" si="479"/>
        <v>48</v>
      </c>
      <c r="AY2519" t="s">
        <v>102</v>
      </c>
      <c r="AZ2519" s="1">
        <v>45959.854166666664</v>
      </c>
      <c r="BA2519" s="1">
        <v>45959</v>
      </c>
      <c r="BB2519">
        <v>10</v>
      </c>
      <c r="BC2519" t="s">
        <v>125</v>
      </c>
      <c r="BD2519">
        <v>2025</v>
      </c>
    </row>
    <row r="2520" spans="1:56" x14ac:dyDescent="0.25">
      <c r="A2520">
        <v>22500132</v>
      </c>
      <c r="B2520" t="s">
        <v>100</v>
      </c>
      <c r="C2520" t="s">
        <v>101</v>
      </c>
      <c r="D2520">
        <v>1610612741</v>
      </c>
      <c r="E2520" t="str">
        <f t="shared" si="468"/>
        <v>161061274122500132</v>
      </c>
      <c r="F2520" t="s">
        <v>109</v>
      </c>
      <c r="G2520" t="s">
        <v>110</v>
      </c>
      <c r="H2520">
        <v>1610612758</v>
      </c>
      <c r="I2520" s="4" t="str">
        <f t="shared" si="469"/>
        <v>161061275822500132</v>
      </c>
      <c r="J2520">
        <v>1</v>
      </c>
      <c r="K2520">
        <v>1</v>
      </c>
      <c r="L2520">
        <v>126</v>
      </c>
      <c r="M2520">
        <v>113</v>
      </c>
      <c r="N2520">
        <v>34</v>
      </c>
      <c r="O2520">
        <v>2</v>
      </c>
      <c r="P2520">
        <v>6</v>
      </c>
      <c r="Q2520" s="2">
        <f t="shared" si="470"/>
        <v>0.63687828548321879</v>
      </c>
      <c r="R2520" s="3">
        <f t="shared" si="471"/>
        <v>71.92</v>
      </c>
      <c r="S2520" s="3">
        <f t="shared" si="472"/>
        <v>78.44</v>
      </c>
      <c r="T2520" s="3">
        <f t="shared" si="473"/>
        <v>175.19466073414904</v>
      </c>
      <c r="U2520" s="3">
        <f t="shared" si="474"/>
        <v>144.05915349311576</v>
      </c>
      <c r="V2520" s="3">
        <f t="shared" si="475"/>
        <v>31.135507241033281</v>
      </c>
      <c r="W2520" s="2">
        <f t="shared" si="476"/>
        <v>2.2666666666666666</v>
      </c>
      <c r="X2520">
        <v>91</v>
      </c>
      <c r="Y2520">
        <v>49</v>
      </c>
      <c r="Z2520" s="2">
        <v>0.53800000000000003</v>
      </c>
      <c r="AA2520">
        <v>32</v>
      </c>
      <c r="AB2520">
        <v>14</v>
      </c>
      <c r="AC2520">
        <f t="shared" si="477"/>
        <v>42</v>
      </c>
      <c r="AD2520" s="2">
        <v>0.438</v>
      </c>
      <c r="AE2520">
        <v>18</v>
      </c>
      <c r="AF2520">
        <v>14</v>
      </c>
      <c r="AG2520" s="2">
        <v>0.77800000000000002</v>
      </c>
      <c r="AH2520">
        <v>34</v>
      </c>
      <c r="AI2520">
        <v>12</v>
      </c>
      <c r="AJ2520">
        <v>46</v>
      </c>
      <c r="AK2520">
        <v>20</v>
      </c>
      <c r="AL2520">
        <v>15</v>
      </c>
      <c r="AM2520">
        <v>13</v>
      </c>
      <c r="AN2520">
        <v>240</v>
      </c>
      <c r="AO2520">
        <v>36</v>
      </c>
      <c r="AP2520">
        <v>26</v>
      </c>
      <c r="AQ2520">
        <v>39</v>
      </c>
      <c r="AR2520">
        <v>25</v>
      </c>
      <c r="AS2520">
        <v>17</v>
      </c>
      <c r="AT2520">
        <v>12</v>
      </c>
      <c r="AU2520">
        <v>12</v>
      </c>
      <c r="AV2520">
        <v>70</v>
      </c>
      <c r="AW2520">
        <f t="shared" si="478"/>
        <v>0</v>
      </c>
      <c r="AX2520">
        <f t="shared" si="479"/>
        <v>70</v>
      </c>
      <c r="AY2520" t="s">
        <v>102</v>
      </c>
      <c r="AZ2520" s="1">
        <v>45959.833333333336</v>
      </c>
      <c r="BA2520" s="1">
        <v>45959</v>
      </c>
      <c r="BB2520">
        <v>10</v>
      </c>
      <c r="BC2520" t="s">
        <v>125</v>
      </c>
      <c r="BD2520">
        <v>2025</v>
      </c>
    </row>
    <row r="2521" spans="1:56" x14ac:dyDescent="0.25">
      <c r="A2521">
        <v>22500132</v>
      </c>
      <c r="B2521" t="s">
        <v>109</v>
      </c>
      <c r="C2521" t="s">
        <v>110</v>
      </c>
      <c r="D2521">
        <v>1610612758</v>
      </c>
      <c r="E2521" t="str">
        <f t="shared" si="468"/>
        <v>161061275822500132</v>
      </c>
      <c r="F2521" t="s">
        <v>100</v>
      </c>
      <c r="G2521" t="s">
        <v>101</v>
      </c>
      <c r="H2521">
        <v>1610612741</v>
      </c>
      <c r="I2521" s="4" t="str">
        <f t="shared" si="469"/>
        <v>161061274122500132</v>
      </c>
      <c r="J2521">
        <v>0</v>
      </c>
      <c r="K2521">
        <v>0</v>
      </c>
      <c r="L2521">
        <v>113</v>
      </c>
      <c r="M2521">
        <v>126</v>
      </c>
      <c r="N2521">
        <v>28</v>
      </c>
      <c r="O2521">
        <v>2</v>
      </c>
      <c r="P2521">
        <v>10</v>
      </c>
      <c r="Q2521" s="2">
        <f t="shared" si="470"/>
        <v>0.60466609589041098</v>
      </c>
      <c r="R2521" s="3">
        <f t="shared" si="471"/>
        <v>78.44</v>
      </c>
      <c r="S2521" s="3">
        <f t="shared" si="472"/>
        <v>71.92</v>
      </c>
      <c r="T2521" s="3">
        <f t="shared" si="473"/>
        <v>144.05915349311576</v>
      </c>
      <c r="U2521" s="3">
        <f t="shared" si="474"/>
        <v>175.19466073414904</v>
      </c>
      <c r="V2521" s="3">
        <f t="shared" si="475"/>
        <v>-31.135507241033281</v>
      </c>
      <c r="W2521" s="2">
        <f t="shared" si="476"/>
        <v>2.8</v>
      </c>
      <c r="X2521">
        <v>82</v>
      </c>
      <c r="Y2521">
        <v>43</v>
      </c>
      <c r="Z2521" s="2">
        <v>0.52400000000000002</v>
      </c>
      <c r="AA2521">
        <v>28</v>
      </c>
      <c r="AB2521">
        <v>7</v>
      </c>
      <c r="AC2521">
        <f t="shared" si="477"/>
        <v>21</v>
      </c>
      <c r="AD2521" s="2">
        <v>0.25</v>
      </c>
      <c r="AE2521">
        <v>26</v>
      </c>
      <c r="AF2521">
        <v>20</v>
      </c>
      <c r="AG2521" s="2">
        <v>0.76900000000000002</v>
      </c>
      <c r="AH2521">
        <v>26</v>
      </c>
      <c r="AI2521">
        <v>5</v>
      </c>
      <c r="AJ2521">
        <v>31</v>
      </c>
      <c r="AK2521">
        <v>17</v>
      </c>
      <c r="AL2521">
        <v>10</v>
      </c>
      <c r="AM2521">
        <v>-13</v>
      </c>
      <c r="AN2521">
        <v>240</v>
      </c>
      <c r="AO2521">
        <v>33</v>
      </c>
      <c r="AP2521">
        <v>31</v>
      </c>
      <c r="AQ2521">
        <v>27</v>
      </c>
      <c r="AR2521">
        <v>22</v>
      </c>
      <c r="AS2521">
        <v>12</v>
      </c>
      <c r="AT2521">
        <v>27</v>
      </c>
      <c r="AU2521">
        <v>22</v>
      </c>
      <c r="AV2521">
        <v>60</v>
      </c>
      <c r="AW2521">
        <f t="shared" si="478"/>
        <v>12</v>
      </c>
      <c r="AX2521">
        <f t="shared" si="479"/>
        <v>72</v>
      </c>
      <c r="AY2521" t="s">
        <v>102</v>
      </c>
      <c r="AZ2521" s="1">
        <v>45959.833333333336</v>
      </c>
      <c r="BA2521" s="1">
        <v>45959</v>
      </c>
      <c r="BB2521">
        <v>10</v>
      </c>
      <c r="BC2521" t="s">
        <v>125</v>
      </c>
      <c r="BD2521">
        <v>2025</v>
      </c>
    </row>
    <row r="2522" spans="1:56" x14ac:dyDescent="0.25">
      <c r="A2522">
        <v>22500130</v>
      </c>
      <c r="B2522" t="s">
        <v>83</v>
      </c>
      <c r="C2522" t="s">
        <v>84</v>
      </c>
      <c r="D2522">
        <v>1610612737</v>
      </c>
      <c r="E2522" t="str">
        <f t="shared" si="468"/>
        <v>161061273722500130</v>
      </c>
      <c r="F2522" t="s">
        <v>117</v>
      </c>
      <c r="G2522" t="s">
        <v>118</v>
      </c>
      <c r="H2522">
        <v>1610612751</v>
      </c>
      <c r="I2522" s="4" t="str">
        <f t="shared" si="469"/>
        <v>161061275122500130</v>
      </c>
      <c r="J2522">
        <v>0</v>
      </c>
      <c r="K2522">
        <v>1</v>
      </c>
      <c r="L2522">
        <v>117</v>
      </c>
      <c r="M2522">
        <v>112</v>
      </c>
      <c r="N2522">
        <v>33</v>
      </c>
      <c r="O2522">
        <v>8</v>
      </c>
      <c r="P2522">
        <v>11</v>
      </c>
      <c r="Q2522" s="2">
        <f t="shared" si="470"/>
        <v>0.56973120373977404</v>
      </c>
      <c r="R2522" s="3">
        <f t="shared" si="471"/>
        <v>81.680000000000007</v>
      </c>
      <c r="S2522" s="3">
        <f t="shared" si="472"/>
        <v>68.88</v>
      </c>
      <c r="T2522" s="3">
        <f t="shared" si="473"/>
        <v>143.24191968658178</v>
      </c>
      <c r="U2522" s="3">
        <f t="shared" si="474"/>
        <v>162.60162601626018</v>
      </c>
      <c r="V2522" s="3">
        <f t="shared" si="475"/>
        <v>-19.359706329678403</v>
      </c>
      <c r="W2522" s="2">
        <f t="shared" si="476"/>
        <v>4.125</v>
      </c>
      <c r="X2522">
        <v>93</v>
      </c>
      <c r="Y2522">
        <v>44</v>
      </c>
      <c r="Z2522" s="2">
        <v>0.47299999999999998</v>
      </c>
      <c r="AA2522">
        <v>33</v>
      </c>
      <c r="AB2522">
        <v>13</v>
      </c>
      <c r="AC2522">
        <f t="shared" si="477"/>
        <v>39</v>
      </c>
      <c r="AD2522" s="2">
        <v>0.39400000000000002</v>
      </c>
      <c r="AE2522">
        <v>22</v>
      </c>
      <c r="AF2522">
        <v>16</v>
      </c>
      <c r="AG2522" s="2">
        <v>0.72699999999999998</v>
      </c>
      <c r="AH2522">
        <v>31</v>
      </c>
      <c r="AI2522">
        <v>13</v>
      </c>
      <c r="AJ2522">
        <v>44</v>
      </c>
      <c r="AK2522">
        <v>26</v>
      </c>
      <c r="AL2522">
        <v>8</v>
      </c>
      <c r="AM2522">
        <v>5</v>
      </c>
      <c r="AN2522">
        <v>240</v>
      </c>
      <c r="AO2522">
        <v>34</v>
      </c>
      <c r="AP2522">
        <v>30</v>
      </c>
      <c r="AQ2522">
        <v>30</v>
      </c>
      <c r="AR2522">
        <v>23</v>
      </c>
      <c r="AS2522">
        <v>17</v>
      </c>
      <c r="AT2522">
        <v>18</v>
      </c>
      <c r="AU2522">
        <v>27</v>
      </c>
      <c r="AV2522">
        <v>50</v>
      </c>
      <c r="AW2522">
        <f t="shared" si="478"/>
        <v>12</v>
      </c>
      <c r="AX2522">
        <f t="shared" si="479"/>
        <v>62</v>
      </c>
      <c r="AY2522" t="s">
        <v>102</v>
      </c>
      <c r="AZ2522" s="1">
        <v>45959.8125</v>
      </c>
      <c r="BA2522" s="1">
        <v>45959</v>
      </c>
      <c r="BB2522">
        <v>10</v>
      </c>
      <c r="BC2522" t="s">
        <v>125</v>
      </c>
      <c r="BD2522">
        <v>2025</v>
      </c>
    </row>
    <row r="2523" spans="1:56" x14ac:dyDescent="0.25">
      <c r="A2523">
        <v>22500130</v>
      </c>
      <c r="B2523" t="s">
        <v>117</v>
      </c>
      <c r="C2523" t="s">
        <v>118</v>
      </c>
      <c r="D2523">
        <v>1610612751</v>
      </c>
      <c r="E2523" t="str">
        <f t="shared" si="468"/>
        <v>161061275122500130</v>
      </c>
      <c r="F2523" t="s">
        <v>83</v>
      </c>
      <c r="G2523" t="s">
        <v>84</v>
      </c>
      <c r="H2523">
        <v>1610612737</v>
      </c>
      <c r="I2523" s="4" t="str">
        <f t="shared" si="469"/>
        <v>161061273722500130</v>
      </c>
      <c r="J2523">
        <v>1</v>
      </c>
      <c r="K2523">
        <v>0</v>
      </c>
      <c r="L2523">
        <v>112</v>
      </c>
      <c r="M2523">
        <v>117</v>
      </c>
      <c r="N2523">
        <v>23</v>
      </c>
      <c r="O2523">
        <v>4</v>
      </c>
      <c r="P2523">
        <v>4</v>
      </c>
      <c r="Q2523" s="2">
        <f t="shared" si="470"/>
        <v>0.56067280736884262</v>
      </c>
      <c r="R2523" s="3">
        <f t="shared" si="471"/>
        <v>68.88</v>
      </c>
      <c r="S2523" s="3">
        <f t="shared" si="472"/>
        <v>81.680000000000007</v>
      </c>
      <c r="T2523" s="3">
        <f t="shared" si="473"/>
        <v>162.60162601626018</v>
      </c>
      <c r="U2523" s="3">
        <f t="shared" si="474"/>
        <v>143.24191968658178</v>
      </c>
      <c r="V2523" s="3">
        <f t="shared" si="475"/>
        <v>19.359706329678403</v>
      </c>
      <c r="W2523" s="2">
        <f t="shared" si="476"/>
        <v>1.4375</v>
      </c>
      <c r="X2523">
        <v>88</v>
      </c>
      <c r="Y2523">
        <v>40</v>
      </c>
      <c r="Z2523" s="2">
        <v>0.45500000000000002</v>
      </c>
      <c r="AA2523">
        <v>37</v>
      </c>
      <c r="AB2523">
        <v>11</v>
      </c>
      <c r="AC2523">
        <f t="shared" si="477"/>
        <v>33</v>
      </c>
      <c r="AD2523" s="2">
        <v>0.29699999999999999</v>
      </c>
      <c r="AE2523">
        <v>27</v>
      </c>
      <c r="AF2523">
        <v>21</v>
      </c>
      <c r="AG2523" s="2">
        <v>0.77800000000000002</v>
      </c>
      <c r="AH2523">
        <v>32</v>
      </c>
      <c r="AI2523">
        <v>15</v>
      </c>
      <c r="AJ2523">
        <v>47</v>
      </c>
      <c r="AK2523">
        <v>17</v>
      </c>
      <c r="AL2523">
        <v>16</v>
      </c>
      <c r="AM2523">
        <v>-5</v>
      </c>
      <c r="AN2523">
        <v>240</v>
      </c>
      <c r="AO2523">
        <v>27</v>
      </c>
      <c r="AP2523">
        <v>24</v>
      </c>
      <c r="AQ2523">
        <v>32</v>
      </c>
      <c r="AR2523">
        <v>29</v>
      </c>
      <c r="AS2523">
        <v>12</v>
      </c>
      <c r="AT2523">
        <v>5</v>
      </c>
      <c r="AU2523">
        <v>7</v>
      </c>
      <c r="AV2523">
        <v>46</v>
      </c>
      <c r="AW2523">
        <f t="shared" si="478"/>
        <v>12</v>
      </c>
      <c r="AX2523">
        <f t="shared" si="479"/>
        <v>58</v>
      </c>
      <c r="AY2523" t="s">
        <v>102</v>
      </c>
      <c r="AZ2523" s="1">
        <v>45959.8125</v>
      </c>
      <c r="BA2523" s="1">
        <v>45959</v>
      </c>
      <c r="BB2523">
        <v>10</v>
      </c>
      <c r="BC2523" t="s">
        <v>125</v>
      </c>
      <c r="BD2523">
        <v>2025</v>
      </c>
    </row>
    <row r="2524" spans="1:56" x14ac:dyDescent="0.25">
      <c r="A2524">
        <v>22500128</v>
      </c>
      <c r="B2524" t="s">
        <v>62</v>
      </c>
      <c r="C2524" t="s">
        <v>63</v>
      </c>
      <c r="D2524">
        <v>1610612739</v>
      </c>
      <c r="E2524" t="str">
        <f t="shared" si="468"/>
        <v>161061273922500128</v>
      </c>
      <c r="F2524" t="s">
        <v>76</v>
      </c>
      <c r="G2524" t="s">
        <v>77</v>
      </c>
      <c r="H2524">
        <v>1610612738</v>
      </c>
      <c r="I2524" s="4" t="str">
        <f t="shared" si="469"/>
        <v>161061273822500128</v>
      </c>
      <c r="J2524">
        <v>0</v>
      </c>
      <c r="K2524">
        <v>0</v>
      </c>
      <c r="L2524">
        <v>105</v>
      </c>
      <c r="M2524">
        <v>125</v>
      </c>
      <c r="N2524">
        <v>25</v>
      </c>
      <c r="O2524">
        <v>4</v>
      </c>
      <c r="P2524">
        <v>6</v>
      </c>
      <c r="Q2524" s="2">
        <f t="shared" si="470"/>
        <v>0.53813038130381308</v>
      </c>
      <c r="R2524" s="3">
        <f t="shared" si="471"/>
        <v>72.56</v>
      </c>
      <c r="S2524" s="3">
        <f t="shared" si="472"/>
        <v>78.56</v>
      </c>
      <c r="T2524" s="3">
        <f t="shared" si="473"/>
        <v>144.70782800441015</v>
      </c>
      <c r="U2524" s="3">
        <f t="shared" si="474"/>
        <v>159.11405295315683</v>
      </c>
      <c r="V2524" s="3">
        <f t="shared" si="475"/>
        <v>-14.406224948746683</v>
      </c>
      <c r="W2524" s="2">
        <f t="shared" si="476"/>
        <v>1.7857142857142858</v>
      </c>
      <c r="X2524">
        <v>87</v>
      </c>
      <c r="Y2524">
        <v>35</v>
      </c>
      <c r="Z2524" s="2">
        <v>0.40200000000000002</v>
      </c>
      <c r="AA2524">
        <v>52</v>
      </c>
      <c r="AB2524">
        <v>17</v>
      </c>
      <c r="AC2524">
        <f t="shared" si="477"/>
        <v>51</v>
      </c>
      <c r="AD2524" s="2">
        <v>0.32700000000000001</v>
      </c>
      <c r="AE2524">
        <v>24</v>
      </c>
      <c r="AF2524">
        <v>18</v>
      </c>
      <c r="AG2524" s="2">
        <v>0.75</v>
      </c>
      <c r="AH2524">
        <v>31</v>
      </c>
      <c r="AI2524">
        <v>11</v>
      </c>
      <c r="AJ2524">
        <v>42</v>
      </c>
      <c r="AK2524">
        <v>22</v>
      </c>
      <c r="AL2524">
        <v>14</v>
      </c>
      <c r="AM2524">
        <v>-20</v>
      </c>
      <c r="AN2524">
        <v>240</v>
      </c>
      <c r="AO2524">
        <v>42</v>
      </c>
      <c r="AP2524">
        <v>18</v>
      </c>
      <c r="AQ2524">
        <v>25</v>
      </c>
      <c r="AR2524">
        <v>20</v>
      </c>
      <c r="AS2524">
        <v>5</v>
      </c>
      <c r="AT2524">
        <v>19</v>
      </c>
      <c r="AU2524">
        <v>14</v>
      </c>
      <c r="AV2524">
        <v>28</v>
      </c>
      <c r="AW2524">
        <f t="shared" si="478"/>
        <v>8</v>
      </c>
      <c r="AX2524">
        <f t="shared" si="479"/>
        <v>36</v>
      </c>
      <c r="AY2524" t="s">
        <v>102</v>
      </c>
      <c r="AZ2524" s="1">
        <v>45959.791666666664</v>
      </c>
      <c r="BA2524" s="1">
        <v>45959</v>
      </c>
      <c r="BB2524">
        <v>10</v>
      </c>
      <c r="BC2524" t="s">
        <v>125</v>
      </c>
      <c r="BD2524">
        <v>2025</v>
      </c>
    </row>
    <row r="2525" spans="1:56" x14ac:dyDescent="0.25">
      <c r="A2525">
        <v>22500128</v>
      </c>
      <c r="B2525" t="s">
        <v>76</v>
      </c>
      <c r="C2525" t="s">
        <v>77</v>
      </c>
      <c r="D2525">
        <v>1610612738</v>
      </c>
      <c r="E2525" t="str">
        <f t="shared" si="468"/>
        <v>161061273822500128</v>
      </c>
      <c r="F2525" t="s">
        <v>62</v>
      </c>
      <c r="G2525" t="s">
        <v>63</v>
      </c>
      <c r="H2525">
        <v>1610612739</v>
      </c>
      <c r="I2525" s="4" t="str">
        <f t="shared" si="469"/>
        <v>161061273922500128</v>
      </c>
      <c r="J2525">
        <v>1</v>
      </c>
      <c r="K2525">
        <v>1</v>
      </c>
      <c r="L2525">
        <v>125</v>
      </c>
      <c r="M2525">
        <v>105</v>
      </c>
      <c r="N2525">
        <v>29</v>
      </c>
      <c r="O2525">
        <v>3</v>
      </c>
      <c r="P2525">
        <v>11</v>
      </c>
      <c r="Q2525" s="2">
        <f t="shared" si="470"/>
        <v>0.59208033345964384</v>
      </c>
      <c r="R2525" s="3">
        <f t="shared" si="471"/>
        <v>78.56</v>
      </c>
      <c r="S2525" s="3">
        <f t="shared" si="472"/>
        <v>72.56</v>
      </c>
      <c r="T2525" s="3">
        <f t="shared" si="473"/>
        <v>159.11405295315683</v>
      </c>
      <c r="U2525" s="3">
        <f t="shared" si="474"/>
        <v>144.70782800441015</v>
      </c>
      <c r="V2525" s="3">
        <f t="shared" si="475"/>
        <v>14.406224948746683</v>
      </c>
      <c r="W2525" s="2">
        <f t="shared" si="476"/>
        <v>3.2222222222222223</v>
      </c>
      <c r="X2525">
        <v>95</v>
      </c>
      <c r="Y2525">
        <v>42</v>
      </c>
      <c r="Z2525" s="2">
        <v>0.442</v>
      </c>
      <c r="AA2525">
        <v>57</v>
      </c>
      <c r="AB2525">
        <v>21</v>
      </c>
      <c r="AC2525">
        <f t="shared" si="477"/>
        <v>63</v>
      </c>
      <c r="AD2525" s="2">
        <v>0.36799999999999999</v>
      </c>
      <c r="AE2525">
        <v>24</v>
      </c>
      <c r="AF2525">
        <v>20</v>
      </c>
      <c r="AG2525" s="2">
        <v>0.83299999999999996</v>
      </c>
      <c r="AH2525">
        <v>35</v>
      </c>
      <c r="AI2525">
        <v>18</v>
      </c>
      <c r="AJ2525">
        <v>53</v>
      </c>
      <c r="AK2525">
        <v>19</v>
      </c>
      <c r="AL2525">
        <v>9</v>
      </c>
      <c r="AM2525">
        <v>20</v>
      </c>
      <c r="AN2525">
        <v>240</v>
      </c>
      <c r="AO2525">
        <v>40</v>
      </c>
      <c r="AP2525">
        <v>35</v>
      </c>
      <c r="AQ2525">
        <v>23</v>
      </c>
      <c r="AR2525">
        <v>27</v>
      </c>
      <c r="AS2525">
        <v>20</v>
      </c>
      <c r="AT2525">
        <v>13</v>
      </c>
      <c r="AU2525">
        <v>19</v>
      </c>
      <c r="AV2525">
        <v>34</v>
      </c>
      <c r="AW2525">
        <f t="shared" si="478"/>
        <v>8</v>
      </c>
      <c r="AX2525">
        <f t="shared" si="479"/>
        <v>42</v>
      </c>
      <c r="AY2525" t="s">
        <v>102</v>
      </c>
      <c r="AZ2525" s="1">
        <v>45959.791666666664</v>
      </c>
      <c r="BA2525" s="1">
        <v>45959</v>
      </c>
      <c r="BB2525">
        <v>10</v>
      </c>
      <c r="BC2525" t="s">
        <v>125</v>
      </c>
      <c r="BD2525">
        <v>2025</v>
      </c>
    </row>
    <row r="2526" spans="1:56" x14ac:dyDescent="0.25">
      <c r="A2526">
        <v>22500129</v>
      </c>
      <c r="B2526" t="s">
        <v>74</v>
      </c>
      <c r="C2526" t="s">
        <v>75</v>
      </c>
      <c r="D2526">
        <v>1610612753</v>
      </c>
      <c r="E2526" t="str">
        <f t="shared" si="468"/>
        <v>161061275322500129</v>
      </c>
      <c r="F2526" t="s">
        <v>64</v>
      </c>
      <c r="G2526" t="s">
        <v>65</v>
      </c>
      <c r="H2526">
        <v>1610612765</v>
      </c>
      <c r="I2526" s="4" t="str">
        <f t="shared" si="469"/>
        <v>161061276522500129</v>
      </c>
      <c r="J2526">
        <v>0</v>
      </c>
      <c r="K2526">
        <v>0</v>
      </c>
      <c r="L2526">
        <v>116</v>
      </c>
      <c r="M2526">
        <v>135</v>
      </c>
      <c r="N2526">
        <v>22</v>
      </c>
      <c r="O2526">
        <v>5</v>
      </c>
      <c r="P2526">
        <v>5</v>
      </c>
      <c r="Q2526" s="2">
        <f t="shared" si="470"/>
        <v>0.57654075546719685</v>
      </c>
      <c r="R2526" s="3">
        <f t="shared" si="471"/>
        <v>69.599999999999994</v>
      </c>
      <c r="S2526" s="3">
        <f t="shared" si="472"/>
        <v>80.960000000000008</v>
      </c>
      <c r="T2526" s="3">
        <f t="shared" si="473"/>
        <v>166.66666666666669</v>
      </c>
      <c r="U2526" s="3">
        <f t="shared" si="474"/>
        <v>166.7490118577075</v>
      </c>
      <c r="V2526" s="3">
        <f t="shared" si="475"/>
        <v>-8.234519104081528E-2</v>
      </c>
      <c r="W2526" s="2">
        <f t="shared" si="476"/>
        <v>1.375</v>
      </c>
      <c r="X2526">
        <v>83</v>
      </c>
      <c r="Y2526">
        <v>38</v>
      </c>
      <c r="Z2526" s="2">
        <v>0.45800000000000002</v>
      </c>
      <c r="AA2526">
        <v>31</v>
      </c>
      <c r="AB2526">
        <v>12</v>
      </c>
      <c r="AC2526">
        <f t="shared" si="477"/>
        <v>36</v>
      </c>
      <c r="AD2526" s="2">
        <v>0.38700000000000001</v>
      </c>
      <c r="AE2526">
        <v>40</v>
      </c>
      <c r="AF2526">
        <v>28</v>
      </c>
      <c r="AG2526" s="2">
        <v>0.7</v>
      </c>
      <c r="AH2526">
        <v>28</v>
      </c>
      <c r="AI2526">
        <v>15</v>
      </c>
      <c r="AJ2526">
        <v>43</v>
      </c>
      <c r="AK2526">
        <v>27</v>
      </c>
      <c r="AL2526">
        <v>16</v>
      </c>
      <c r="AM2526">
        <v>-19</v>
      </c>
      <c r="AN2526">
        <v>240</v>
      </c>
      <c r="AO2526">
        <v>36</v>
      </c>
      <c r="AP2526">
        <v>28</v>
      </c>
      <c r="AQ2526">
        <v>28</v>
      </c>
      <c r="AR2526">
        <v>24</v>
      </c>
      <c r="AS2526">
        <v>10</v>
      </c>
      <c r="AT2526">
        <v>10</v>
      </c>
      <c r="AU2526">
        <v>13</v>
      </c>
      <c r="AV2526">
        <v>48</v>
      </c>
      <c r="AW2526">
        <f t="shared" si="478"/>
        <v>4</v>
      </c>
      <c r="AX2526">
        <f t="shared" si="479"/>
        <v>52</v>
      </c>
      <c r="AY2526" t="s">
        <v>102</v>
      </c>
      <c r="AZ2526" s="1">
        <v>45959.791666666664</v>
      </c>
      <c r="BA2526" s="1">
        <v>45959</v>
      </c>
      <c r="BB2526">
        <v>10</v>
      </c>
      <c r="BC2526" t="s">
        <v>125</v>
      </c>
      <c r="BD2526">
        <v>2025</v>
      </c>
    </row>
    <row r="2527" spans="1:56" x14ac:dyDescent="0.25">
      <c r="A2527">
        <v>22500129</v>
      </c>
      <c r="B2527" t="s">
        <v>64</v>
      </c>
      <c r="C2527" t="s">
        <v>65</v>
      </c>
      <c r="D2527">
        <v>1610612765</v>
      </c>
      <c r="E2527" t="str">
        <f t="shared" si="468"/>
        <v>161061276522500129</v>
      </c>
      <c r="F2527" t="s">
        <v>74</v>
      </c>
      <c r="G2527" t="s">
        <v>75</v>
      </c>
      <c r="H2527">
        <v>1610612753</v>
      </c>
      <c r="I2527" s="4" t="str">
        <f t="shared" si="469"/>
        <v>161061275322500129</v>
      </c>
      <c r="J2527">
        <v>1</v>
      </c>
      <c r="K2527">
        <v>1</v>
      </c>
      <c r="L2527">
        <v>135</v>
      </c>
      <c r="M2527">
        <v>116</v>
      </c>
      <c r="N2527">
        <v>29</v>
      </c>
      <c r="O2527">
        <v>8</v>
      </c>
      <c r="P2527">
        <v>11</v>
      </c>
      <c r="Q2527" s="2">
        <f t="shared" si="470"/>
        <v>0.62523156724712847</v>
      </c>
      <c r="R2527" s="3">
        <f t="shared" si="471"/>
        <v>80.960000000000008</v>
      </c>
      <c r="S2527" s="3">
        <f t="shared" si="472"/>
        <v>69.599999999999994</v>
      </c>
      <c r="T2527" s="3">
        <f t="shared" si="473"/>
        <v>166.7490118577075</v>
      </c>
      <c r="U2527" s="3">
        <f t="shared" si="474"/>
        <v>166.66666666666669</v>
      </c>
      <c r="V2527" s="3">
        <f t="shared" si="475"/>
        <v>8.234519104081528E-2</v>
      </c>
      <c r="W2527" s="2">
        <f t="shared" si="476"/>
        <v>2.2307692307692308</v>
      </c>
      <c r="X2527">
        <v>93</v>
      </c>
      <c r="Y2527">
        <v>46</v>
      </c>
      <c r="Z2527" s="2">
        <v>0.495</v>
      </c>
      <c r="AA2527">
        <v>32</v>
      </c>
      <c r="AB2527">
        <v>13</v>
      </c>
      <c r="AC2527">
        <f t="shared" si="477"/>
        <v>39</v>
      </c>
      <c r="AD2527" s="2">
        <v>0.40600000000000003</v>
      </c>
      <c r="AE2527">
        <v>34</v>
      </c>
      <c r="AF2527">
        <v>30</v>
      </c>
      <c r="AG2527" s="2">
        <v>0.88200000000000001</v>
      </c>
      <c r="AH2527">
        <v>32</v>
      </c>
      <c r="AI2527">
        <v>14</v>
      </c>
      <c r="AJ2527">
        <v>46</v>
      </c>
      <c r="AK2527">
        <v>28</v>
      </c>
      <c r="AL2527">
        <v>13</v>
      </c>
      <c r="AM2527">
        <v>19</v>
      </c>
      <c r="AN2527">
        <v>240</v>
      </c>
      <c r="AO2527">
        <v>29</v>
      </c>
      <c r="AP2527">
        <v>36</v>
      </c>
      <c r="AQ2527">
        <v>36</v>
      </c>
      <c r="AR2527">
        <v>34</v>
      </c>
      <c r="AS2527">
        <v>24</v>
      </c>
      <c r="AT2527">
        <v>19</v>
      </c>
      <c r="AU2527">
        <v>26</v>
      </c>
      <c r="AV2527">
        <v>64</v>
      </c>
      <c r="AW2527">
        <f t="shared" si="478"/>
        <v>2</v>
      </c>
      <c r="AX2527">
        <f t="shared" si="479"/>
        <v>66</v>
      </c>
      <c r="AY2527" t="s">
        <v>102</v>
      </c>
      <c r="AZ2527" s="1">
        <v>45959.791666666664</v>
      </c>
      <c r="BA2527" s="1">
        <v>45959</v>
      </c>
      <c r="BB2527">
        <v>10</v>
      </c>
      <c r="BC2527" t="s">
        <v>125</v>
      </c>
      <c r="BD2527">
        <v>2025</v>
      </c>
    </row>
    <row r="2528" spans="1:56" x14ac:dyDescent="0.25">
      <c r="A2528">
        <v>22500131</v>
      </c>
      <c r="B2528" t="s">
        <v>72</v>
      </c>
      <c r="C2528" t="s">
        <v>73</v>
      </c>
      <c r="D2528">
        <v>1610612761</v>
      </c>
      <c r="E2528" t="str">
        <f t="shared" si="468"/>
        <v>161061276122500131</v>
      </c>
      <c r="F2528" t="s">
        <v>78</v>
      </c>
      <c r="G2528" t="s">
        <v>79</v>
      </c>
      <c r="H2528">
        <v>1610612745</v>
      </c>
      <c r="I2528" s="4" t="str">
        <f t="shared" si="469"/>
        <v>161061274522500131</v>
      </c>
      <c r="J2528">
        <v>1</v>
      </c>
      <c r="K2528">
        <v>0</v>
      </c>
      <c r="L2528">
        <v>121</v>
      </c>
      <c r="M2528">
        <v>139</v>
      </c>
      <c r="N2528">
        <v>29</v>
      </c>
      <c r="O2528">
        <v>2</v>
      </c>
      <c r="P2528">
        <v>6</v>
      </c>
      <c r="Q2528" s="2">
        <f t="shared" si="470"/>
        <v>0.6480291345329906</v>
      </c>
      <c r="R2528" s="3">
        <f t="shared" si="471"/>
        <v>79.36</v>
      </c>
      <c r="S2528" s="3">
        <f t="shared" si="472"/>
        <v>69.960000000000008</v>
      </c>
      <c r="T2528" s="3">
        <f t="shared" si="473"/>
        <v>152.46975806451613</v>
      </c>
      <c r="U2528" s="3">
        <f t="shared" si="474"/>
        <v>198.68496283590622</v>
      </c>
      <c r="V2528" s="3">
        <f t="shared" si="475"/>
        <v>-46.215204771390091</v>
      </c>
      <c r="W2528" s="2">
        <f t="shared" si="476"/>
        <v>2.9</v>
      </c>
      <c r="X2528">
        <v>85</v>
      </c>
      <c r="Y2528">
        <v>43</v>
      </c>
      <c r="Z2528" s="2">
        <v>0.50600000000000001</v>
      </c>
      <c r="AA2528">
        <v>40</v>
      </c>
      <c r="AB2528">
        <v>21</v>
      </c>
      <c r="AC2528">
        <f t="shared" si="477"/>
        <v>63</v>
      </c>
      <c r="AD2528" s="2">
        <v>0.52500000000000002</v>
      </c>
      <c r="AE2528">
        <v>19</v>
      </c>
      <c r="AF2528">
        <v>14</v>
      </c>
      <c r="AG2528" s="2">
        <v>0.73699999999999999</v>
      </c>
      <c r="AH2528">
        <v>18</v>
      </c>
      <c r="AI2528">
        <v>4</v>
      </c>
      <c r="AJ2528">
        <v>22</v>
      </c>
      <c r="AK2528">
        <v>26</v>
      </c>
      <c r="AL2528">
        <v>10</v>
      </c>
      <c r="AM2528">
        <v>-18</v>
      </c>
      <c r="AN2528">
        <v>240</v>
      </c>
      <c r="AO2528">
        <v>30</v>
      </c>
      <c r="AP2528">
        <v>33</v>
      </c>
      <c r="AQ2528">
        <v>28</v>
      </c>
      <c r="AR2528">
        <v>30</v>
      </c>
      <c r="AS2528">
        <v>5</v>
      </c>
      <c r="AT2528">
        <v>7</v>
      </c>
      <c r="AU2528">
        <v>25</v>
      </c>
      <c r="AV2528">
        <v>36</v>
      </c>
      <c r="AW2528">
        <f t="shared" si="478"/>
        <v>8</v>
      </c>
      <c r="AX2528">
        <f t="shared" si="479"/>
        <v>44</v>
      </c>
      <c r="AY2528" t="s">
        <v>102</v>
      </c>
      <c r="AZ2528" s="1">
        <v>45959.770833333336</v>
      </c>
      <c r="BA2528" s="1">
        <v>45959</v>
      </c>
      <c r="BB2528">
        <v>10</v>
      </c>
      <c r="BC2528" t="s">
        <v>125</v>
      </c>
      <c r="BD2528">
        <v>2025</v>
      </c>
    </row>
    <row r="2529" spans="1:56" x14ac:dyDescent="0.25">
      <c r="A2529">
        <v>22500131</v>
      </c>
      <c r="B2529" t="s">
        <v>78</v>
      </c>
      <c r="C2529" t="s">
        <v>79</v>
      </c>
      <c r="D2529">
        <v>1610612745</v>
      </c>
      <c r="E2529" t="str">
        <f t="shared" si="468"/>
        <v>161061274522500131</v>
      </c>
      <c r="F2529" t="s">
        <v>72</v>
      </c>
      <c r="G2529" t="s">
        <v>73</v>
      </c>
      <c r="H2529">
        <v>1610612761</v>
      </c>
      <c r="I2529" s="4" t="str">
        <f t="shared" si="469"/>
        <v>161061276122500131</v>
      </c>
      <c r="J2529">
        <v>0</v>
      </c>
      <c r="K2529">
        <v>1</v>
      </c>
      <c r="L2529">
        <v>139</v>
      </c>
      <c r="M2529">
        <v>121</v>
      </c>
      <c r="N2529">
        <v>31</v>
      </c>
      <c r="O2529">
        <v>8</v>
      </c>
      <c r="P2529">
        <v>9</v>
      </c>
      <c r="Q2529" s="2">
        <f t="shared" si="470"/>
        <v>0.68163985876814437</v>
      </c>
      <c r="R2529" s="3">
        <f t="shared" si="471"/>
        <v>69.960000000000008</v>
      </c>
      <c r="S2529" s="3">
        <f t="shared" si="472"/>
        <v>79.36</v>
      </c>
      <c r="T2529" s="3">
        <f t="shared" si="473"/>
        <v>198.68496283590622</v>
      </c>
      <c r="U2529" s="3">
        <f t="shared" si="474"/>
        <v>152.46975806451613</v>
      </c>
      <c r="V2529" s="3">
        <f t="shared" si="475"/>
        <v>46.215204771390091</v>
      </c>
      <c r="W2529" s="2">
        <f t="shared" si="476"/>
        <v>2.0666666666666669</v>
      </c>
      <c r="X2529">
        <v>87</v>
      </c>
      <c r="Y2529">
        <v>50</v>
      </c>
      <c r="Z2529" s="2">
        <v>0.57499999999999996</v>
      </c>
      <c r="AA2529">
        <v>30</v>
      </c>
      <c r="AB2529">
        <v>13</v>
      </c>
      <c r="AC2529">
        <f t="shared" si="477"/>
        <v>39</v>
      </c>
      <c r="AD2529" s="2">
        <v>0.433</v>
      </c>
      <c r="AE2529">
        <v>34</v>
      </c>
      <c r="AF2529">
        <v>26</v>
      </c>
      <c r="AG2529" s="2">
        <v>0.76500000000000001</v>
      </c>
      <c r="AH2529">
        <v>36</v>
      </c>
      <c r="AI2529">
        <v>17</v>
      </c>
      <c r="AJ2529">
        <v>53</v>
      </c>
      <c r="AK2529">
        <v>16</v>
      </c>
      <c r="AL2529">
        <v>15</v>
      </c>
      <c r="AM2529">
        <v>18</v>
      </c>
      <c r="AN2529">
        <v>240</v>
      </c>
      <c r="AO2529">
        <v>39</v>
      </c>
      <c r="AP2529">
        <v>31</v>
      </c>
      <c r="AQ2529">
        <v>36</v>
      </c>
      <c r="AR2529">
        <v>33</v>
      </c>
      <c r="AS2529">
        <v>21</v>
      </c>
      <c r="AT2529">
        <v>27</v>
      </c>
      <c r="AU2529">
        <v>10</v>
      </c>
      <c r="AV2529">
        <v>66</v>
      </c>
      <c r="AW2529">
        <f t="shared" si="478"/>
        <v>8</v>
      </c>
      <c r="AX2529">
        <f t="shared" si="479"/>
        <v>74</v>
      </c>
      <c r="AY2529" t="s">
        <v>102</v>
      </c>
      <c r="AZ2529" s="1">
        <v>45959.770833333336</v>
      </c>
      <c r="BA2529" s="1">
        <v>45959</v>
      </c>
      <c r="BB2529">
        <v>10</v>
      </c>
      <c r="BC2529" t="s">
        <v>125</v>
      </c>
      <c r="BD2529">
        <v>2025</v>
      </c>
    </row>
    <row r="2530" spans="1:56" x14ac:dyDescent="0.25">
      <c r="A2530">
        <v>22500127</v>
      </c>
      <c r="B2530" t="s">
        <v>94</v>
      </c>
      <c r="C2530" t="s">
        <v>95</v>
      </c>
      <c r="D2530">
        <v>1610612746</v>
      </c>
      <c r="E2530" t="str">
        <f t="shared" si="468"/>
        <v>161061274622500127</v>
      </c>
      <c r="F2530" t="s">
        <v>89</v>
      </c>
      <c r="G2530" t="s">
        <v>90</v>
      </c>
      <c r="H2530">
        <v>1610612744</v>
      </c>
      <c r="I2530" s="4" t="str">
        <f t="shared" si="469"/>
        <v>161061274422500127</v>
      </c>
      <c r="J2530">
        <v>0</v>
      </c>
      <c r="K2530">
        <v>0</v>
      </c>
      <c r="L2530">
        <v>79</v>
      </c>
      <c r="M2530">
        <v>98</v>
      </c>
      <c r="N2530">
        <v>10</v>
      </c>
      <c r="O2530">
        <v>2</v>
      </c>
      <c r="P2530">
        <v>7</v>
      </c>
      <c r="Q2530" s="2">
        <f t="shared" si="470"/>
        <v>0.44362084456424078</v>
      </c>
      <c r="R2530" s="3">
        <f t="shared" si="471"/>
        <v>63.040000000000006</v>
      </c>
      <c r="S2530" s="3">
        <f t="shared" si="472"/>
        <v>64.760000000000005</v>
      </c>
      <c r="T2530" s="3">
        <f t="shared" si="473"/>
        <v>125.31725888324871</v>
      </c>
      <c r="U2530" s="3">
        <f t="shared" si="474"/>
        <v>151.32798023471275</v>
      </c>
      <c r="V2530" s="3">
        <f t="shared" si="475"/>
        <v>-26.010721351464042</v>
      </c>
      <c r="W2530" s="2">
        <f t="shared" si="476"/>
        <v>0.76923076923076927</v>
      </c>
      <c r="X2530">
        <v>82</v>
      </c>
      <c r="Y2530">
        <v>30</v>
      </c>
      <c r="Z2530" s="2">
        <v>0.36599999999999999</v>
      </c>
      <c r="AA2530">
        <v>33</v>
      </c>
      <c r="AB2530">
        <v>6</v>
      </c>
      <c r="AC2530">
        <f t="shared" si="477"/>
        <v>18</v>
      </c>
      <c r="AD2530" s="2">
        <v>0.182</v>
      </c>
      <c r="AE2530">
        <v>16</v>
      </c>
      <c r="AF2530">
        <v>13</v>
      </c>
      <c r="AG2530" s="2">
        <v>0.81299999999999994</v>
      </c>
      <c r="AH2530">
        <v>34</v>
      </c>
      <c r="AI2530">
        <v>13</v>
      </c>
      <c r="AJ2530">
        <v>47</v>
      </c>
      <c r="AK2530">
        <v>5</v>
      </c>
      <c r="AL2530">
        <v>13</v>
      </c>
      <c r="AM2530">
        <v>-19</v>
      </c>
      <c r="AN2530">
        <v>240</v>
      </c>
      <c r="AO2530">
        <v>25</v>
      </c>
      <c r="AP2530">
        <v>24</v>
      </c>
      <c r="AQ2530">
        <v>14</v>
      </c>
      <c r="AR2530">
        <v>16</v>
      </c>
      <c r="AS2530">
        <v>5</v>
      </c>
      <c r="AT2530">
        <v>9</v>
      </c>
      <c r="AU2530">
        <v>8</v>
      </c>
      <c r="AV2530">
        <v>42</v>
      </c>
      <c r="AW2530">
        <f t="shared" si="478"/>
        <v>6</v>
      </c>
      <c r="AX2530">
        <f t="shared" si="479"/>
        <v>48</v>
      </c>
      <c r="AY2530" t="s">
        <v>102</v>
      </c>
      <c r="AZ2530" s="1">
        <v>45958.958333333336</v>
      </c>
      <c r="BA2530" s="1">
        <v>45958</v>
      </c>
      <c r="BB2530">
        <v>10</v>
      </c>
      <c r="BC2530" t="s">
        <v>125</v>
      </c>
      <c r="BD2530">
        <v>2025</v>
      </c>
    </row>
    <row r="2531" spans="1:56" x14ac:dyDescent="0.25">
      <c r="A2531">
        <v>22500127</v>
      </c>
      <c r="B2531" t="s">
        <v>89</v>
      </c>
      <c r="C2531" t="s">
        <v>90</v>
      </c>
      <c r="D2531">
        <v>1610612744</v>
      </c>
      <c r="E2531" t="str">
        <f t="shared" si="468"/>
        <v>161061274422500127</v>
      </c>
      <c r="F2531" t="s">
        <v>94</v>
      </c>
      <c r="G2531" t="s">
        <v>95</v>
      </c>
      <c r="H2531">
        <v>1610612746</v>
      </c>
      <c r="I2531" s="4" t="str">
        <f t="shared" si="469"/>
        <v>161061274622500127</v>
      </c>
      <c r="J2531">
        <v>1</v>
      </c>
      <c r="K2531">
        <v>1</v>
      </c>
      <c r="L2531">
        <v>98</v>
      </c>
      <c r="M2531">
        <v>79</v>
      </c>
      <c r="N2531">
        <v>24</v>
      </c>
      <c r="O2531">
        <v>3</v>
      </c>
      <c r="P2531">
        <v>11</v>
      </c>
      <c r="Q2531" s="2">
        <f t="shared" si="470"/>
        <v>0.55834092980856875</v>
      </c>
      <c r="R2531" s="3">
        <f t="shared" si="471"/>
        <v>64.760000000000005</v>
      </c>
      <c r="S2531" s="3">
        <f t="shared" si="472"/>
        <v>63.040000000000006</v>
      </c>
      <c r="T2531" s="3">
        <f t="shared" si="473"/>
        <v>151.32798023471275</v>
      </c>
      <c r="U2531" s="3">
        <f t="shared" si="474"/>
        <v>125.31725888324871</v>
      </c>
      <c r="V2531" s="3">
        <f t="shared" si="475"/>
        <v>26.010721351464042</v>
      </c>
      <c r="W2531" s="2">
        <f t="shared" si="476"/>
        <v>1.8461538461538463</v>
      </c>
      <c r="X2531">
        <v>86</v>
      </c>
      <c r="Y2531">
        <v>39</v>
      </c>
      <c r="Z2531" s="2">
        <v>0.45300000000000001</v>
      </c>
      <c r="AA2531">
        <v>45</v>
      </c>
      <c r="AB2531">
        <v>17</v>
      </c>
      <c r="AC2531">
        <f t="shared" si="477"/>
        <v>51</v>
      </c>
      <c r="AD2531" s="2">
        <v>0.378</v>
      </c>
      <c r="AE2531">
        <v>4</v>
      </c>
      <c r="AF2531">
        <v>3</v>
      </c>
      <c r="AG2531" s="2">
        <v>0.75</v>
      </c>
      <c r="AH2531">
        <v>32</v>
      </c>
      <c r="AI2531">
        <v>10</v>
      </c>
      <c r="AJ2531">
        <v>42</v>
      </c>
      <c r="AK2531">
        <v>15</v>
      </c>
      <c r="AL2531">
        <v>13</v>
      </c>
      <c r="AM2531">
        <v>19</v>
      </c>
      <c r="AN2531">
        <v>240</v>
      </c>
      <c r="AO2531">
        <v>33</v>
      </c>
      <c r="AP2531">
        <v>13</v>
      </c>
      <c r="AQ2531">
        <v>32</v>
      </c>
      <c r="AR2531">
        <v>20</v>
      </c>
      <c r="AS2531">
        <v>24</v>
      </c>
      <c r="AT2531">
        <v>17</v>
      </c>
      <c r="AU2531">
        <v>14</v>
      </c>
      <c r="AV2531">
        <v>42</v>
      </c>
      <c r="AW2531">
        <f t="shared" si="478"/>
        <v>2</v>
      </c>
      <c r="AX2531">
        <f t="shared" si="479"/>
        <v>44</v>
      </c>
      <c r="AY2531" t="s">
        <v>102</v>
      </c>
      <c r="AZ2531" s="1">
        <v>45958.958333333336</v>
      </c>
      <c r="BA2531" s="1">
        <v>45958</v>
      </c>
      <c r="BB2531">
        <v>10</v>
      </c>
      <c r="BC2531" t="s">
        <v>125</v>
      </c>
      <c r="BD2531">
        <v>2025</v>
      </c>
    </row>
    <row r="2532" spans="1:56" x14ac:dyDescent="0.25">
      <c r="A2532">
        <v>22500125</v>
      </c>
      <c r="B2532" t="s">
        <v>55</v>
      </c>
      <c r="C2532" t="s">
        <v>56</v>
      </c>
      <c r="D2532">
        <v>1610612752</v>
      </c>
      <c r="E2532" t="str">
        <f t="shared" si="468"/>
        <v>161061275222500125</v>
      </c>
      <c r="F2532" t="s">
        <v>115</v>
      </c>
      <c r="G2532" t="s">
        <v>116</v>
      </c>
      <c r="H2532">
        <v>1610612749</v>
      </c>
      <c r="I2532" s="4" t="str">
        <f t="shared" si="469"/>
        <v>161061274922500125</v>
      </c>
      <c r="J2532">
        <v>0</v>
      </c>
      <c r="K2532">
        <v>0</v>
      </c>
      <c r="L2532">
        <v>111</v>
      </c>
      <c r="M2532">
        <v>121</v>
      </c>
      <c r="N2532">
        <v>24</v>
      </c>
      <c r="O2532">
        <v>2</v>
      </c>
      <c r="P2532">
        <v>9</v>
      </c>
      <c r="Q2532" s="2">
        <f t="shared" si="470"/>
        <v>0.54347826086956519</v>
      </c>
      <c r="R2532" s="3">
        <f t="shared" si="471"/>
        <v>72.12</v>
      </c>
      <c r="S2532" s="3">
        <f t="shared" si="472"/>
        <v>72.56</v>
      </c>
      <c r="T2532" s="3">
        <f t="shared" si="473"/>
        <v>153.91014975041597</v>
      </c>
      <c r="U2532" s="3">
        <f t="shared" si="474"/>
        <v>166.7585446527012</v>
      </c>
      <c r="V2532" s="3">
        <f t="shared" si="475"/>
        <v>-12.848394902285236</v>
      </c>
      <c r="W2532" s="2">
        <f t="shared" si="476"/>
        <v>1.8461538461538463</v>
      </c>
      <c r="X2532">
        <v>92</v>
      </c>
      <c r="Y2532">
        <v>39</v>
      </c>
      <c r="Z2532" s="2">
        <v>0.42399999999999999</v>
      </c>
      <c r="AA2532">
        <v>40</v>
      </c>
      <c r="AB2532">
        <v>13</v>
      </c>
      <c r="AC2532">
        <f t="shared" si="477"/>
        <v>39</v>
      </c>
      <c r="AD2532" s="2">
        <v>0.32500000000000001</v>
      </c>
      <c r="AE2532">
        <v>23</v>
      </c>
      <c r="AF2532">
        <v>20</v>
      </c>
      <c r="AG2532" s="2">
        <v>0.87</v>
      </c>
      <c r="AH2532">
        <v>28</v>
      </c>
      <c r="AI2532">
        <v>17</v>
      </c>
      <c r="AJ2532">
        <v>45</v>
      </c>
      <c r="AK2532">
        <v>21</v>
      </c>
      <c r="AL2532">
        <v>13</v>
      </c>
      <c r="AM2532">
        <v>-10</v>
      </c>
      <c r="AN2532">
        <v>240</v>
      </c>
      <c r="AO2532">
        <v>26</v>
      </c>
      <c r="AP2532">
        <v>45</v>
      </c>
      <c r="AQ2532">
        <v>20</v>
      </c>
      <c r="AR2532">
        <v>20</v>
      </c>
      <c r="AS2532">
        <v>14</v>
      </c>
      <c r="AT2532">
        <v>9</v>
      </c>
      <c r="AU2532">
        <v>13</v>
      </c>
      <c r="AV2532">
        <v>42</v>
      </c>
      <c r="AW2532">
        <f t="shared" si="478"/>
        <v>10</v>
      </c>
      <c r="AX2532">
        <f t="shared" si="479"/>
        <v>52</v>
      </c>
      <c r="AY2532" t="s">
        <v>102</v>
      </c>
      <c r="AZ2532" s="1">
        <v>45958.833333333336</v>
      </c>
      <c r="BA2532" s="1">
        <v>45958</v>
      </c>
      <c r="BB2532">
        <v>10</v>
      </c>
      <c r="BC2532" t="s">
        <v>125</v>
      </c>
      <c r="BD2532">
        <v>2025</v>
      </c>
    </row>
    <row r="2533" spans="1:56" x14ac:dyDescent="0.25">
      <c r="A2533">
        <v>22500125</v>
      </c>
      <c r="B2533" t="s">
        <v>115</v>
      </c>
      <c r="C2533" t="s">
        <v>116</v>
      </c>
      <c r="D2533">
        <v>1610612749</v>
      </c>
      <c r="E2533" t="str">
        <f t="shared" si="468"/>
        <v>161061274922500125</v>
      </c>
      <c r="F2533" t="s">
        <v>55</v>
      </c>
      <c r="G2533" t="s">
        <v>56</v>
      </c>
      <c r="H2533">
        <v>1610612752</v>
      </c>
      <c r="I2533" s="4" t="str">
        <f t="shared" si="469"/>
        <v>161061275222500125</v>
      </c>
      <c r="J2533">
        <v>1</v>
      </c>
      <c r="K2533">
        <v>1</v>
      </c>
      <c r="L2533">
        <v>121</v>
      </c>
      <c r="M2533">
        <v>111</v>
      </c>
      <c r="N2533">
        <v>27</v>
      </c>
      <c r="O2533">
        <v>8</v>
      </c>
      <c r="P2533">
        <v>7</v>
      </c>
      <c r="Q2533" s="2">
        <f t="shared" si="470"/>
        <v>0.67552478785171954</v>
      </c>
      <c r="R2533" s="3">
        <f t="shared" si="471"/>
        <v>72.56</v>
      </c>
      <c r="S2533" s="3">
        <f t="shared" si="472"/>
        <v>72.12</v>
      </c>
      <c r="T2533" s="3">
        <f t="shared" si="473"/>
        <v>166.7585446527012</v>
      </c>
      <c r="U2533" s="3">
        <f t="shared" si="474"/>
        <v>153.91014975041597</v>
      </c>
      <c r="V2533" s="3">
        <f t="shared" si="475"/>
        <v>12.848394902285236</v>
      </c>
      <c r="W2533" s="2">
        <f t="shared" si="476"/>
        <v>2.0769230769230771</v>
      </c>
      <c r="X2533">
        <v>79</v>
      </c>
      <c r="Y2533">
        <v>43</v>
      </c>
      <c r="Z2533" s="2">
        <v>0.54400000000000004</v>
      </c>
      <c r="AA2533">
        <v>34</v>
      </c>
      <c r="AB2533">
        <v>14</v>
      </c>
      <c r="AC2533">
        <f t="shared" si="477"/>
        <v>42</v>
      </c>
      <c r="AD2533" s="2">
        <v>0.41199999999999998</v>
      </c>
      <c r="AE2533">
        <v>24</v>
      </c>
      <c r="AF2533">
        <v>21</v>
      </c>
      <c r="AG2533" s="2">
        <v>0.875</v>
      </c>
      <c r="AH2533">
        <v>34</v>
      </c>
      <c r="AI2533">
        <v>4</v>
      </c>
      <c r="AJ2533">
        <v>38</v>
      </c>
      <c r="AK2533">
        <v>21</v>
      </c>
      <c r="AL2533">
        <v>13</v>
      </c>
      <c r="AM2533">
        <v>10</v>
      </c>
      <c r="AN2533">
        <v>240</v>
      </c>
      <c r="AO2533">
        <v>27</v>
      </c>
      <c r="AP2533">
        <v>32</v>
      </c>
      <c r="AQ2533">
        <v>35</v>
      </c>
      <c r="AR2533">
        <v>27</v>
      </c>
      <c r="AS2533">
        <v>10</v>
      </c>
      <c r="AT2533">
        <v>21</v>
      </c>
      <c r="AU2533">
        <v>19</v>
      </c>
      <c r="AV2533">
        <v>50</v>
      </c>
      <c r="AW2533">
        <f t="shared" si="478"/>
        <v>8</v>
      </c>
      <c r="AX2533">
        <f t="shared" si="479"/>
        <v>58</v>
      </c>
      <c r="AY2533" t="s">
        <v>102</v>
      </c>
      <c r="AZ2533" s="1">
        <v>45958.833333333336</v>
      </c>
      <c r="BA2533" s="1">
        <v>45958</v>
      </c>
      <c r="BB2533">
        <v>10</v>
      </c>
      <c r="BC2533" t="s">
        <v>125</v>
      </c>
      <c r="BD2533">
        <v>2025</v>
      </c>
    </row>
    <row r="2534" spans="1:56" x14ac:dyDescent="0.25">
      <c r="A2534">
        <v>22500126</v>
      </c>
      <c r="B2534" t="s">
        <v>59</v>
      </c>
      <c r="C2534" t="s">
        <v>60</v>
      </c>
      <c r="D2534">
        <v>1610612760</v>
      </c>
      <c r="E2534" t="str">
        <f t="shared" si="468"/>
        <v>161061276022500126</v>
      </c>
      <c r="F2534" t="s">
        <v>109</v>
      </c>
      <c r="G2534" t="s">
        <v>110</v>
      </c>
      <c r="H2534">
        <v>1610612758</v>
      </c>
      <c r="I2534" s="4" t="str">
        <f t="shared" si="469"/>
        <v>161061275822500126</v>
      </c>
      <c r="J2534">
        <v>1</v>
      </c>
      <c r="K2534">
        <v>1</v>
      </c>
      <c r="L2534">
        <v>107</v>
      </c>
      <c r="M2534">
        <v>101</v>
      </c>
      <c r="N2534">
        <v>26</v>
      </c>
      <c r="O2534">
        <v>10</v>
      </c>
      <c r="P2534">
        <v>11</v>
      </c>
      <c r="Q2534" s="2">
        <f t="shared" si="470"/>
        <v>0.55497925311203311</v>
      </c>
      <c r="R2534" s="3">
        <f t="shared" si="471"/>
        <v>71.400000000000006</v>
      </c>
      <c r="S2534" s="3">
        <f t="shared" si="472"/>
        <v>68.239999999999995</v>
      </c>
      <c r="T2534" s="3">
        <f t="shared" si="473"/>
        <v>149.859943977591</v>
      </c>
      <c r="U2534" s="3">
        <f t="shared" si="474"/>
        <v>148.00703399765533</v>
      </c>
      <c r="V2534" s="3">
        <f t="shared" si="475"/>
        <v>1.8529099799356743</v>
      </c>
      <c r="W2534" s="2">
        <f t="shared" si="476"/>
        <v>1.7333333333333334</v>
      </c>
      <c r="X2534">
        <v>92</v>
      </c>
      <c r="Y2534">
        <v>42</v>
      </c>
      <c r="Z2534" s="2">
        <v>0.45700000000000002</v>
      </c>
      <c r="AA2534">
        <v>44</v>
      </c>
      <c r="AB2534">
        <v>14</v>
      </c>
      <c r="AC2534">
        <f t="shared" si="477"/>
        <v>42</v>
      </c>
      <c r="AD2534" s="2">
        <v>0.318</v>
      </c>
      <c r="AE2534">
        <v>10</v>
      </c>
      <c r="AF2534">
        <v>9</v>
      </c>
      <c r="AG2534" s="2">
        <v>0.9</v>
      </c>
      <c r="AH2534">
        <v>34</v>
      </c>
      <c r="AI2534">
        <v>10</v>
      </c>
      <c r="AJ2534">
        <v>44</v>
      </c>
      <c r="AK2534">
        <v>19</v>
      </c>
      <c r="AL2534">
        <v>15</v>
      </c>
      <c r="AM2534">
        <v>6</v>
      </c>
      <c r="AN2534">
        <v>240</v>
      </c>
      <c r="AO2534">
        <v>24</v>
      </c>
      <c r="AP2534">
        <v>34</v>
      </c>
      <c r="AQ2534">
        <v>22</v>
      </c>
      <c r="AR2534">
        <v>27</v>
      </c>
      <c r="AS2534">
        <v>6</v>
      </c>
      <c r="AT2534">
        <v>11</v>
      </c>
      <c r="AU2534">
        <v>27</v>
      </c>
      <c r="AV2534">
        <v>52</v>
      </c>
      <c r="AW2534">
        <f t="shared" si="478"/>
        <v>4</v>
      </c>
      <c r="AX2534">
        <f t="shared" si="479"/>
        <v>56</v>
      </c>
      <c r="AY2534" t="s">
        <v>102</v>
      </c>
      <c r="AZ2534" s="1">
        <v>45958.833333333336</v>
      </c>
      <c r="BA2534" s="1">
        <v>45958</v>
      </c>
      <c r="BB2534">
        <v>10</v>
      </c>
      <c r="BC2534" t="s">
        <v>125</v>
      </c>
      <c r="BD2534">
        <v>2025</v>
      </c>
    </row>
    <row r="2535" spans="1:56" x14ac:dyDescent="0.25">
      <c r="A2535">
        <v>22500126</v>
      </c>
      <c r="B2535" t="s">
        <v>109</v>
      </c>
      <c r="C2535" t="s">
        <v>110</v>
      </c>
      <c r="D2535">
        <v>1610612758</v>
      </c>
      <c r="E2535" t="str">
        <f t="shared" si="468"/>
        <v>161061275822500126</v>
      </c>
      <c r="F2535" t="s">
        <v>59</v>
      </c>
      <c r="G2535" t="s">
        <v>60</v>
      </c>
      <c r="H2535">
        <v>1610612760</v>
      </c>
      <c r="I2535" s="4" t="str">
        <f t="shared" si="469"/>
        <v>161061276022500126</v>
      </c>
      <c r="J2535">
        <v>0</v>
      </c>
      <c r="K2535">
        <v>0</v>
      </c>
      <c r="L2535">
        <v>101</v>
      </c>
      <c r="M2535">
        <v>107</v>
      </c>
      <c r="N2535">
        <v>21</v>
      </c>
      <c r="O2535">
        <v>3</v>
      </c>
      <c r="P2535">
        <v>11</v>
      </c>
      <c r="Q2535" s="2">
        <f t="shared" si="470"/>
        <v>0.53586587436332767</v>
      </c>
      <c r="R2535" s="3">
        <f t="shared" si="471"/>
        <v>68.239999999999995</v>
      </c>
      <c r="S2535" s="3">
        <f t="shared" si="472"/>
        <v>71.400000000000006</v>
      </c>
      <c r="T2535" s="3">
        <f t="shared" si="473"/>
        <v>148.00703399765533</v>
      </c>
      <c r="U2535" s="3">
        <f t="shared" si="474"/>
        <v>149.859943977591</v>
      </c>
      <c r="V2535" s="3">
        <f t="shared" si="475"/>
        <v>-1.8529099799356743</v>
      </c>
      <c r="W2535" s="2">
        <f t="shared" si="476"/>
        <v>1.2352941176470589</v>
      </c>
      <c r="X2535">
        <v>85</v>
      </c>
      <c r="Y2535">
        <v>36</v>
      </c>
      <c r="Z2535" s="2">
        <v>0.42399999999999999</v>
      </c>
      <c r="AA2535">
        <v>29</v>
      </c>
      <c r="AB2535">
        <v>10</v>
      </c>
      <c r="AC2535">
        <f t="shared" si="477"/>
        <v>30</v>
      </c>
      <c r="AD2535" s="2">
        <v>0.34499999999999997</v>
      </c>
      <c r="AE2535">
        <v>21</v>
      </c>
      <c r="AF2535">
        <v>19</v>
      </c>
      <c r="AG2535" s="2">
        <v>0.90500000000000003</v>
      </c>
      <c r="AH2535">
        <v>37</v>
      </c>
      <c r="AI2535">
        <v>9</v>
      </c>
      <c r="AJ2535">
        <v>46</v>
      </c>
      <c r="AK2535">
        <v>16</v>
      </c>
      <c r="AL2535">
        <v>17</v>
      </c>
      <c r="AM2535">
        <v>-6</v>
      </c>
      <c r="AN2535">
        <v>240</v>
      </c>
      <c r="AO2535">
        <v>29</v>
      </c>
      <c r="AP2535">
        <v>33</v>
      </c>
      <c r="AQ2535">
        <v>21</v>
      </c>
      <c r="AR2535">
        <v>18</v>
      </c>
      <c r="AS2535">
        <v>10</v>
      </c>
      <c r="AT2535">
        <v>10</v>
      </c>
      <c r="AU2535">
        <v>18</v>
      </c>
      <c r="AV2535">
        <v>36</v>
      </c>
      <c r="AW2535">
        <f t="shared" si="478"/>
        <v>16</v>
      </c>
      <c r="AX2535">
        <f t="shared" si="479"/>
        <v>52</v>
      </c>
      <c r="AY2535" t="s">
        <v>102</v>
      </c>
      <c r="AZ2535" s="1">
        <v>45958.833333333336</v>
      </c>
      <c r="BA2535" s="1">
        <v>45958</v>
      </c>
      <c r="BB2535">
        <v>10</v>
      </c>
      <c r="BC2535" t="s">
        <v>125</v>
      </c>
      <c r="BD2535">
        <v>2025</v>
      </c>
    </row>
    <row r="2536" spans="1:56" x14ac:dyDescent="0.25">
      <c r="A2536">
        <v>22500124</v>
      </c>
      <c r="B2536" t="s">
        <v>96</v>
      </c>
      <c r="C2536" t="s">
        <v>97</v>
      </c>
      <c r="D2536">
        <v>1610612748</v>
      </c>
      <c r="E2536" t="str">
        <f t="shared" si="468"/>
        <v>161061274822500124</v>
      </c>
      <c r="F2536" t="s">
        <v>92</v>
      </c>
      <c r="G2536" t="s">
        <v>93</v>
      </c>
      <c r="H2536">
        <v>1610612766</v>
      </c>
      <c r="I2536" s="4" t="str">
        <f t="shared" si="469"/>
        <v>161061276622500124</v>
      </c>
      <c r="J2536">
        <v>1</v>
      </c>
      <c r="K2536">
        <v>1</v>
      </c>
      <c r="L2536">
        <v>144</v>
      </c>
      <c r="M2536">
        <v>117</v>
      </c>
      <c r="N2536">
        <v>34</v>
      </c>
      <c r="O2536">
        <v>2</v>
      </c>
      <c r="P2536">
        <v>8</v>
      </c>
      <c r="Q2536" s="2">
        <f t="shared" si="470"/>
        <v>0.68130204390613169</v>
      </c>
      <c r="R2536" s="3">
        <f t="shared" si="471"/>
        <v>86.68</v>
      </c>
      <c r="S2536" s="3">
        <f t="shared" si="472"/>
        <v>74.12</v>
      </c>
      <c r="T2536" s="3">
        <f t="shared" si="473"/>
        <v>166.12828795569911</v>
      </c>
      <c r="U2536" s="3">
        <f t="shared" si="474"/>
        <v>157.8521316783594</v>
      </c>
      <c r="V2536" s="3">
        <f t="shared" si="475"/>
        <v>8.2761562773397088</v>
      </c>
      <c r="W2536" s="2">
        <f t="shared" si="476"/>
        <v>3.0909090909090908</v>
      </c>
      <c r="X2536">
        <v>96</v>
      </c>
      <c r="Y2536">
        <v>52</v>
      </c>
      <c r="Z2536" s="2">
        <v>0.54200000000000004</v>
      </c>
      <c r="AA2536">
        <v>45</v>
      </c>
      <c r="AB2536">
        <v>20</v>
      </c>
      <c r="AC2536">
        <f t="shared" si="477"/>
        <v>60</v>
      </c>
      <c r="AD2536" s="2">
        <v>0.44400000000000001</v>
      </c>
      <c r="AE2536">
        <v>22</v>
      </c>
      <c r="AF2536">
        <v>20</v>
      </c>
      <c r="AG2536" s="2">
        <v>0.90900000000000003</v>
      </c>
      <c r="AH2536">
        <v>29</v>
      </c>
      <c r="AI2536">
        <v>8</v>
      </c>
      <c r="AJ2536">
        <v>37</v>
      </c>
      <c r="AK2536">
        <v>16</v>
      </c>
      <c r="AL2536">
        <v>11</v>
      </c>
      <c r="AM2536">
        <v>27</v>
      </c>
      <c r="AN2536">
        <v>240</v>
      </c>
      <c r="AO2536">
        <v>37</v>
      </c>
      <c r="AP2536">
        <v>39</v>
      </c>
      <c r="AQ2536">
        <v>29</v>
      </c>
      <c r="AR2536">
        <v>39</v>
      </c>
      <c r="AS2536">
        <v>29</v>
      </c>
      <c r="AT2536">
        <v>14</v>
      </c>
      <c r="AU2536">
        <v>26</v>
      </c>
      <c r="AV2536">
        <v>58</v>
      </c>
      <c r="AW2536">
        <f t="shared" si="478"/>
        <v>6</v>
      </c>
      <c r="AX2536">
        <f t="shared" si="479"/>
        <v>64</v>
      </c>
      <c r="AY2536" t="s">
        <v>102</v>
      </c>
      <c r="AZ2536" s="1">
        <v>45958.8125</v>
      </c>
      <c r="BA2536" s="1">
        <v>45958</v>
      </c>
      <c r="BB2536">
        <v>10</v>
      </c>
      <c r="BC2536" t="s">
        <v>125</v>
      </c>
      <c r="BD2536">
        <v>2025</v>
      </c>
    </row>
    <row r="2537" spans="1:56" x14ac:dyDescent="0.25">
      <c r="A2537">
        <v>22500124</v>
      </c>
      <c r="B2537" t="s">
        <v>92</v>
      </c>
      <c r="C2537" t="s">
        <v>93</v>
      </c>
      <c r="D2537">
        <v>1610612766</v>
      </c>
      <c r="E2537" t="str">
        <f t="shared" si="468"/>
        <v>161061276622500124</v>
      </c>
      <c r="F2537" t="s">
        <v>96</v>
      </c>
      <c r="G2537" t="s">
        <v>97</v>
      </c>
      <c r="H2537">
        <v>1610612748</v>
      </c>
      <c r="I2537" s="4" t="str">
        <f t="shared" si="469"/>
        <v>161061274822500124</v>
      </c>
      <c r="J2537">
        <v>0</v>
      </c>
      <c r="K2537">
        <v>0</v>
      </c>
      <c r="L2537">
        <v>117</v>
      </c>
      <c r="M2537">
        <v>144</v>
      </c>
      <c r="N2537">
        <v>26</v>
      </c>
      <c r="O2537">
        <v>3</v>
      </c>
      <c r="P2537">
        <v>9</v>
      </c>
      <c r="Q2537" s="2">
        <f t="shared" si="470"/>
        <v>0.58429884139033161</v>
      </c>
      <c r="R2537" s="3">
        <f t="shared" si="471"/>
        <v>74.12</v>
      </c>
      <c r="S2537" s="3">
        <f t="shared" si="472"/>
        <v>86.68</v>
      </c>
      <c r="T2537" s="3">
        <f t="shared" si="473"/>
        <v>157.8521316783594</v>
      </c>
      <c r="U2537" s="3">
        <f t="shared" si="474"/>
        <v>166.12828795569911</v>
      </c>
      <c r="V2537" s="3">
        <f t="shared" si="475"/>
        <v>-8.2761562773397088</v>
      </c>
      <c r="W2537" s="2">
        <f t="shared" si="476"/>
        <v>1.5294117647058822</v>
      </c>
      <c r="X2537">
        <v>90</v>
      </c>
      <c r="Y2537">
        <v>40</v>
      </c>
      <c r="Z2537" s="2">
        <v>0.44400000000000001</v>
      </c>
      <c r="AA2537">
        <v>45</v>
      </c>
      <c r="AB2537">
        <v>18</v>
      </c>
      <c r="AC2537">
        <f t="shared" si="477"/>
        <v>54</v>
      </c>
      <c r="AD2537" s="2">
        <v>0.4</v>
      </c>
      <c r="AE2537">
        <v>23</v>
      </c>
      <c r="AF2537">
        <v>19</v>
      </c>
      <c r="AG2537" s="2">
        <v>0.82599999999999996</v>
      </c>
      <c r="AH2537">
        <v>32</v>
      </c>
      <c r="AI2537">
        <v>9</v>
      </c>
      <c r="AJ2537">
        <v>41</v>
      </c>
      <c r="AK2537">
        <v>18</v>
      </c>
      <c r="AL2537">
        <v>17</v>
      </c>
      <c r="AM2537">
        <v>-27</v>
      </c>
      <c r="AN2537">
        <v>240</v>
      </c>
      <c r="AO2537">
        <v>34</v>
      </c>
      <c r="AP2537">
        <v>26</v>
      </c>
      <c r="AQ2537">
        <v>28</v>
      </c>
      <c r="AR2537">
        <v>29</v>
      </c>
      <c r="AS2537">
        <v>6</v>
      </c>
      <c r="AT2537">
        <v>9</v>
      </c>
      <c r="AU2537">
        <v>7</v>
      </c>
      <c r="AV2537">
        <v>44</v>
      </c>
      <c r="AW2537">
        <f t="shared" si="478"/>
        <v>0</v>
      </c>
      <c r="AX2537">
        <f t="shared" si="479"/>
        <v>44</v>
      </c>
      <c r="AY2537" t="s">
        <v>102</v>
      </c>
      <c r="AZ2537" s="1">
        <v>45958.8125</v>
      </c>
      <c r="BA2537" s="1">
        <v>45958</v>
      </c>
      <c r="BB2537">
        <v>10</v>
      </c>
      <c r="BC2537" t="s">
        <v>125</v>
      </c>
      <c r="BD2537">
        <v>2025</v>
      </c>
    </row>
    <row r="2538" spans="1:56" x14ac:dyDescent="0.25">
      <c r="A2538">
        <v>22500123</v>
      </c>
      <c r="B2538" t="s">
        <v>111</v>
      </c>
      <c r="C2538" t="s">
        <v>112</v>
      </c>
      <c r="D2538">
        <v>1610612764</v>
      </c>
      <c r="E2538" t="str">
        <f t="shared" si="468"/>
        <v>161061276422500123</v>
      </c>
      <c r="F2538" t="s">
        <v>70</v>
      </c>
      <c r="G2538" t="s">
        <v>71</v>
      </c>
      <c r="H2538">
        <v>1610612755</v>
      </c>
      <c r="I2538" s="4" t="str">
        <f t="shared" si="469"/>
        <v>161061275522500123</v>
      </c>
      <c r="J2538">
        <v>1</v>
      </c>
      <c r="K2538">
        <v>0</v>
      </c>
      <c r="L2538">
        <v>134</v>
      </c>
      <c r="M2538">
        <v>139</v>
      </c>
      <c r="N2538">
        <v>33</v>
      </c>
      <c r="O2538">
        <v>5</v>
      </c>
      <c r="P2538">
        <v>10</v>
      </c>
      <c r="Q2538" s="2">
        <f t="shared" si="470"/>
        <v>0.57639366827253957</v>
      </c>
      <c r="R2538" s="3">
        <f t="shared" si="471"/>
        <v>88.24</v>
      </c>
      <c r="S2538" s="3">
        <f t="shared" si="472"/>
        <v>84.28</v>
      </c>
      <c r="T2538" s="3">
        <f t="shared" si="473"/>
        <v>151.85856754306437</v>
      </c>
      <c r="U2538" s="3">
        <f t="shared" si="474"/>
        <v>164.92643569055531</v>
      </c>
      <c r="V2538" s="3">
        <f t="shared" si="475"/>
        <v>-13.067868147490941</v>
      </c>
      <c r="W2538" s="2">
        <f t="shared" si="476"/>
        <v>2.2000000000000002</v>
      </c>
      <c r="X2538">
        <v>107</v>
      </c>
      <c r="Y2538">
        <v>51</v>
      </c>
      <c r="Z2538" s="2">
        <v>0.47699999999999998</v>
      </c>
      <c r="AA2538">
        <v>43</v>
      </c>
      <c r="AB2538">
        <v>17</v>
      </c>
      <c r="AC2538">
        <f t="shared" si="477"/>
        <v>51</v>
      </c>
      <c r="AD2538" s="2">
        <v>0.39500000000000002</v>
      </c>
      <c r="AE2538">
        <v>21</v>
      </c>
      <c r="AF2538">
        <v>15</v>
      </c>
      <c r="AG2538" s="2">
        <v>0.71399999999999997</v>
      </c>
      <c r="AH2538">
        <v>37</v>
      </c>
      <c r="AI2538">
        <v>13</v>
      </c>
      <c r="AJ2538">
        <v>50</v>
      </c>
      <c r="AK2538">
        <v>30</v>
      </c>
      <c r="AL2538">
        <v>15</v>
      </c>
      <c r="AM2538">
        <v>-5</v>
      </c>
      <c r="AN2538">
        <v>265</v>
      </c>
      <c r="AO2538">
        <v>40</v>
      </c>
      <c r="AP2538">
        <v>32</v>
      </c>
      <c r="AQ2538">
        <v>38</v>
      </c>
      <c r="AR2538">
        <v>16</v>
      </c>
      <c r="AS2538">
        <v>19</v>
      </c>
      <c r="AT2538">
        <v>26</v>
      </c>
      <c r="AU2538">
        <v>21</v>
      </c>
      <c r="AV2538">
        <v>56</v>
      </c>
      <c r="AW2538">
        <f t="shared" si="478"/>
        <v>12</v>
      </c>
      <c r="AX2538">
        <f t="shared" si="479"/>
        <v>68</v>
      </c>
      <c r="AY2538" t="s">
        <v>102</v>
      </c>
      <c r="AZ2538" s="1">
        <v>45958.791666666664</v>
      </c>
      <c r="BA2538" s="1">
        <v>45958</v>
      </c>
      <c r="BB2538">
        <v>10</v>
      </c>
      <c r="BC2538" t="s">
        <v>125</v>
      </c>
      <c r="BD2538">
        <v>2025</v>
      </c>
    </row>
    <row r="2539" spans="1:56" x14ac:dyDescent="0.25">
      <c r="A2539">
        <v>22500123</v>
      </c>
      <c r="B2539" t="s">
        <v>70</v>
      </c>
      <c r="C2539" t="s">
        <v>71</v>
      </c>
      <c r="D2539">
        <v>1610612755</v>
      </c>
      <c r="E2539" t="str">
        <f t="shared" si="468"/>
        <v>161061275522500123</v>
      </c>
      <c r="F2539" t="s">
        <v>111</v>
      </c>
      <c r="G2539" t="s">
        <v>112</v>
      </c>
      <c r="H2539">
        <v>1610612764</v>
      </c>
      <c r="I2539" s="4" t="str">
        <f t="shared" si="469"/>
        <v>161061276422500123</v>
      </c>
      <c r="J2539">
        <v>0</v>
      </c>
      <c r="K2539">
        <v>1</v>
      </c>
      <c r="L2539">
        <v>139</v>
      </c>
      <c r="M2539">
        <v>134</v>
      </c>
      <c r="N2539">
        <v>26</v>
      </c>
      <c r="O2539">
        <v>11</v>
      </c>
      <c r="P2539">
        <v>7</v>
      </c>
      <c r="Q2539" s="2">
        <f t="shared" si="470"/>
        <v>0.59769521843825246</v>
      </c>
      <c r="R2539" s="3">
        <f t="shared" si="471"/>
        <v>84.28</v>
      </c>
      <c r="S2539" s="3">
        <f t="shared" si="472"/>
        <v>88.24</v>
      </c>
      <c r="T2539" s="3">
        <f t="shared" si="473"/>
        <v>164.92643569055531</v>
      </c>
      <c r="U2539" s="3">
        <f t="shared" si="474"/>
        <v>151.85856754306437</v>
      </c>
      <c r="V2539" s="3">
        <f t="shared" si="475"/>
        <v>13.067868147490941</v>
      </c>
      <c r="W2539" s="2">
        <f t="shared" si="476"/>
        <v>1.8571428571428572</v>
      </c>
      <c r="X2539">
        <v>100</v>
      </c>
      <c r="Y2539">
        <v>45</v>
      </c>
      <c r="Z2539" s="2">
        <v>0.45</v>
      </c>
      <c r="AA2539">
        <v>42</v>
      </c>
      <c r="AB2539">
        <v>17</v>
      </c>
      <c r="AC2539">
        <f t="shared" si="477"/>
        <v>51</v>
      </c>
      <c r="AD2539" s="2">
        <v>0.40500000000000003</v>
      </c>
      <c r="AE2539">
        <v>37</v>
      </c>
      <c r="AF2539">
        <v>32</v>
      </c>
      <c r="AG2539" s="2">
        <v>0.86499999999999999</v>
      </c>
      <c r="AH2539">
        <v>37</v>
      </c>
      <c r="AI2539">
        <v>18</v>
      </c>
      <c r="AJ2539">
        <v>55</v>
      </c>
      <c r="AK2539">
        <v>21</v>
      </c>
      <c r="AL2539">
        <v>14</v>
      </c>
      <c r="AM2539">
        <v>5</v>
      </c>
      <c r="AN2539">
        <v>265</v>
      </c>
      <c r="AO2539">
        <v>32</v>
      </c>
      <c r="AP2539">
        <v>36</v>
      </c>
      <c r="AQ2539">
        <v>26</v>
      </c>
      <c r="AR2539">
        <v>32</v>
      </c>
      <c r="AS2539">
        <v>6</v>
      </c>
      <c r="AT2539">
        <v>9</v>
      </c>
      <c r="AU2539">
        <v>26</v>
      </c>
      <c r="AV2539">
        <v>50</v>
      </c>
      <c r="AW2539">
        <f t="shared" si="478"/>
        <v>6</v>
      </c>
      <c r="AX2539">
        <f t="shared" si="479"/>
        <v>56</v>
      </c>
      <c r="AY2539" t="s">
        <v>102</v>
      </c>
      <c r="AZ2539" s="1">
        <v>45958.791666666664</v>
      </c>
      <c r="BA2539" s="1">
        <v>45958</v>
      </c>
      <c r="BB2539">
        <v>10</v>
      </c>
      <c r="BC2539" t="s">
        <v>125</v>
      </c>
      <c r="BD2539">
        <v>2025</v>
      </c>
    </row>
    <row r="2540" spans="1:56" x14ac:dyDescent="0.25">
      <c r="A2540">
        <v>22500122</v>
      </c>
      <c r="B2540" t="s">
        <v>68</v>
      </c>
      <c r="C2540" t="s">
        <v>69</v>
      </c>
      <c r="D2540">
        <v>1610612747</v>
      </c>
      <c r="E2540" t="str">
        <f t="shared" si="468"/>
        <v>161061274722500122</v>
      </c>
      <c r="F2540" t="s">
        <v>85</v>
      </c>
      <c r="G2540" t="s">
        <v>86</v>
      </c>
      <c r="H2540">
        <v>1610612757</v>
      </c>
      <c r="I2540" s="4" t="str">
        <f t="shared" si="469"/>
        <v>161061275722500122</v>
      </c>
      <c r="J2540">
        <v>1</v>
      </c>
      <c r="K2540">
        <v>0</v>
      </c>
      <c r="L2540">
        <v>108</v>
      </c>
      <c r="M2540">
        <v>122</v>
      </c>
      <c r="N2540">
        <v>23</v>
      </c>
      <c r="O2540">
        <v>5</v>
      </c>
      <c r="P2540">
        <v>11</v>
      </c>
      <c r="Q2540" s="2">
        <f t="shared" si="470"/>
        <v>0.55418719211822665</v>
      </c>
      <c r="R2540" s="3">
        <f t="shared" si="471"/>
        <v>62.44</v>
      </c>
      <c r="S2540" s="3">
        <f t="shared" si="472"/>
        <v>72.599999999999994</v>
      </c>
      <c r="T2540" s="3">
        <f t="shared" si="473"/>
        <v>172.9660474055093</v>
      </c>
      <c r="U2540" s="3">
        <f t="shared" si="474"/>
        <v>168.04407713498622</v>
      </c>
      <c r="V2540" s="3">
        <f t="shared" si="475"/>
        <v>4.9219702705230759</v>
      </c>
      <c r="W2540" s="2">
        <f t="shared" si="476"/>
        <v>1</v>
      </c>
      <c r="X2540">
        <v>86</v>
      </c>
      <c r="Y2540">
        <v>40</v>
      </c>
      <c r="Z2540" s="2">
        <v>0.46500000000000002</v>
      </c>
      <c r="AA2540">
        <v>27</v>
      </c>
      <c r="AB2540">
        <v>7</v>
      </c>
      <c r="AC2540">
        <f t="shared" si="477"/>
        <v>21</v>
      </c>
      <c r="AD2540" s="2">
        <v>0.25900000000000001</v>
      </c>
      <c r="AE2540">
        <v>26</v>
      </c>
      <c r="AF2540">
        <v>21</v>
      </c>
      <c r="AG2540" s="2">
        <v>0.80800000000000005</v>
      </c>
      <c r="AH2540">
        <v>30</v>
      </c>
      <c r="AI2540">
        <v>12</v>
      </c>
      <c r="AJ2540">
        <v>42</v>
      </c>
      <c r="AK2540">
        <v>19</v>
      </c>
      <c r="AL2540">
        <v>23</v>
      </c>
      <c r="AM2540">
        <v>-14</v>
      </c>
      <c r="AN2540">
        <v>240</v>
      </c>
      <c r="AO2540">
        <v>24</v>
      </c>
      <c r="AP2540">
        <v>27</v>
      </c>
      <c r="AQ2540">
        <v>26</v>
      </c>
      <c r="AR2540">
        <v>31</v>
      </c>
      <c r="AS2540">
        <v>5</v>
      </c>
      <c r="AT2540">
        <v>19</v>
      </c>
      <c r="AU2540">
        <v>30</v>
      </c>
      <c r="AV2540">
        <v>54</v>
      </c>
      <c r="AW2540">
        <f t="shared" si="478"/>
        <v>12</v>
      </c>
      <c r="AX2540">
        <f t="shared" si="479"/>
        <v>66</v>
      </c>
      <c r="AY2540" t="s">
        <v>102</v>
      </c>
      <c r="AZ2540" s="1">
        <v>45957.9375</v>
      </c>
      <c r="BA2540" s="1">
        <v>45957</v>
      </c>
      <c r="BB2540">
        <v>10</v>
      </c>
      <c r="BC2540" t="s">
        <v>125</v>
      </c>
      <c r="BD2540">
        <v>2025</v>
      </c>
    </row>
    <row r="2541" spans="1:56" x14ac:dyDescent="0.25">
      <c r="A2541">
        <v>22500122</v>
      </c>
      <c r="B2541" t="s">
        <v>85</v>
      </c>
      <c r="C2541" t="s">
        <v>86</v>
      </c>
      <c r="D2541">
        <v>1610612757</v>
      </c>
      <c r="E2541" t="str">
        <f t="shared" si="468"/>
        <v>161061275722500122</v>
      </c>
      <c r="F2541" t="s">
        <v>68</v>
      </c>
      <c r="G2541" t="s">
        <v>69</v>
      </c>
      <c r="H2541">
        <v>1610612747</v>
      </c>
      <c r="I2541" s="4" t="str">
        <f t="shared" si="469"/>
        <v>161061274722500122</v>
      </c>
      <c r="J2541">
        <v>0</v>
      </c>
      <c r="K2541">
        <v>1</v>
      </c>
      <c r="L2541">
        <v>122</v>
      </c>
      <c r="M2541">
        <v>108</v>
      </c>
      <c r="N2541">
        <v>24</v>
      </c>
      <c r="O2541">
        <v>9</v>
      </c>
      <c r="P2541">
        <v>12</v>
      </c>
      <c r="Q2541" s="2">
        <f t="shared" si="470"/>
        <v>0.5565693430656935</v>
      </c>
      <c r="R2541" s="3">
        <f t="shared" si="471"/>
        <v>72.599999999999994</v>
      </c>
      <c r="S2541" s="3">
        <f t="shared" si="472"/>
        <v>62.44</v>
      </c>
      <c r="T2541" s="3">
        <f t="shared" si="473"/>
        <v>168.04407713498622</v>
      </c>
      <c r="U2541" s="3">
        <f t="shared" si="474"/>
        <v>172.9660474055093</v>
      </c>
      <c r="V2541" s="3">
        <f t="shared" si="475"/>
        <v>-4.9219702705230759</v>
      </c>
      <c r="W2541" s="2">
        <f t="shared" si="476"/>
        <v>1.3333333333333333</v>
      </c>
      <c r="X2541">
        <v>103</v>
      </c>
      <c r="Y2541">
        <v>47</v>
      </c>
      <c r="Z2541" s="2">
        <v>0.45600000000000002</v>
      </c>
      <c r="AA2541">
        <v>43</v>
      </c>
      <c r="AB2541">
        <v>14</v>
      </c>
      <c r="AC2541">
        <f t="shared" si="477"/>
        <v>42</v>
      </c>
      <c r="AD2541" s="2">
        <v>0.32600000000000001</v>
      </c>
      <c r="AE2541">
        <v>15</v>
      </c>
      <c r="AF2541">
        <v>14</v>
      </c>
      <c r="AG2541" s="2">
        <v>0.93300000000000005</v>
      </c>
      <c r="AH2541">
        <v>30</v>
      </c>
      <c r="AI2541">
        <v>19</v>
      </c>
      <c r="AJ2541">
        <v>49</v>
      </c>
      <c r="AK2541">
        <v>17</v>
      </c>
      <c r="AL2541">
        <v>18</v>
      </c>
      <c r="AM2541">
        <v>14</v>
      </c>
      <c r="AN2541">
        <v>240</v>
      </c>
      <c r="AO2541">
        <v>28</v>
      </c>
      <c r="AP2541">
        <v>29</v>
      </c>
      <c r="AQ2541">
        <v>32</v>
      </c>
      <c r="AR2541">
        <v>33</v>
      </c>
      <c r="AS2541">
        <v>18</v>
      </c>
      <c r="AT2541">
        <v>9</v>
      </c>
      <c r="AU2541">
        <v>28</v>
      </c>
      <c r="AV2541">
        <v>62</v>
      </c>
      <c r="AW2541">
        <f t="shared" si="478"/>
        <v>4</v>
      </c>
      <c r="AX2541">
        <f t="shared" si="479"/>
        <v>66</v>
      </c>
      <c r="AY2541" t="s">
        <v>102</v>
      </c>
      <c r="AZ2541" s="1">
        <v>45957.9375</v>
      </c>
      <c r="BA2541" s="1">
        <v>45957</v>
      </c>
      <c r="BB2541">
        <v>10</v>
      </c>
      <c r="BC2541" t="s">
        <v>125</v>
      </c>
      <c r="BD2541">
        <v>2025</v>
      </c>
    </row>
    <row r="2542" spans="1:56" x14ac:dyDescent="0.25">
      <c r="A2542">
        <v>22500121</v>
      </c>
      <c r="B2542" t="s">
        <v>89</v>
      </c>
      <c r="C2542" t="s">
        <v>90</v>
      </c>
      <c r="D2542">
        <v>1610612744</v>
      </c>
      <c r="E2542" t="str">
        <f t="shared" si="468"/>
        <v>161061274422500121</v>
      </c>
      <c r="F2542" t="s">
        <v>103</v>
      </c>
      <c r="G2542" t="s">
        <v>104</v>
      </c>
      <c r="H2542">
        <v>1610612763</v>
      </c>
      <c r="I2542" s="4" t="str">
        <f t="shared" si="469"/>
        <v>161061276322500121</v>
      </c>
      <c r="J2542">
        <v>1</v>
      </c>
      <c r="K2542">
        <v>1</v>
      </c>
      <c r="L2542">
        <v>131</v>
      </c>
      <c r="M2542">
        <v>118</v>
      </c>
      <c r="N2542">
        <v>36</v>
      </c>
      <c r="O2542">
        <v>5</v>
      </c>
      <c r="P2542">
        <v>7</v>
      </c>
      <c r="Q2542" s="2">
        <f t="shared" si="470"/>
        <v>0.68087318087318083</v>
      </c>
      <c r="R2542" s="3">
        <f t="shared" si="471"/>
        <v>73.2</v>
      </c>
      <c r="S2542" s="3">
        <f t="shared" si="472"/>
        <v>80.319999999999993</v>
      </c>
      <c r="T2542" s="3">
        <f t="shared" si="473"/>
        <v>178.96174863387978</v>
      </c>
      <c r="U2542" s="3">
        <f t="shared" si="474"/>
        <v>146.91235059760956</v>
      </c>
      <c r="V2542" s="3">
        <f t="shared" si="475"/>
        <v>32.049398036270219</v>
      </c>
      <c r="W2542" s="2">
        <f t="shared" si="476"/>
        <v>2.25</v>
      </c>
      <c r="X2542">
        <v>83</v>
      </c>
      <c r="Y2542">
        <v>44</v>
      </c>
      <c r="Z2542" s="2">
        <v>0.53</v>
      </c>
      <c r="AA2542">
        <v>43</v>
      </c>
      <c r="AB2542">
        <v>19</v>
      </c>
      <c r="AC2542">
        <f t="shared" si="477"/>
        <v>57</v>
      </c>
      <c r="AD2542" s="2">
        <v>0.442</v>
      </c>
      <c r="AE2542">
        <v>30</v>
      </c>
      <c r="AF2542">
        <v>24</v>
      </c>
      <c r="AG2542" s="2">
        <v>0.8</v>
      </c>
      <c r="AH2542">
        <v>32</v>
      </c>
      <c r="AI2542">
        <v>7</v>
      </c>
      <c r="AJ2542">
        <v>39</v>
      </c>
      <c r="AK2542">
        <v>24</v>
      </c>
      <c r="AL2542">
        <v>16</v>
      </c>
      <c r="AM2542">
        <v>13</v>
      </c>
      <c r="AN2542">
        <v>240</v>
      </c>
      <c r="AO2542">
        <v>36</v>
      </c>
      <c r="AP2542">
        <v>29</v>
      </c>
      <c r="AQ2542">
        <v>36</v>
      </c>
      <c r="AR2542">
        <v>30</v>
      </c>
      <c r="AS2542">
        <v>22</v>
      </c>
      <c r="AT2542">
        <v>12</v>
      </c>
      <c r="AU2542">
        <v>21</v>
      </c>
      <c r="AV2542">
        <v>48</v>
      </c>
      <c r="AW2542">
        <f t="shared" si="478"/>
        <v>2</v>
      </c>
      <c r="AX2542">
        <f t="shared" si="479"/>
        <v>50</v>
      </c>
      <c r="AY2542" t="s">
        <v>102</v>
      </c>
      <c r="AZ2542" s="1">
        <v>45957.916666666664</v>
      </c>
      <c r="BA2542" s="1">
        <v>45957</v>
      </c>
      <c r="BB2542">
        <v>10</v>
      </c>
      <c r="BC2542" t="s">
        <v>125</v>
      </c>
      <c r="BD2542">
        <v>2025</v>
      </c>
    </row>
    <row r="2543" spans="1:56" x14ac:dyDescent="0.25">
      <c r="A2543">
        <v>22500121</v>
      </c>
      <c r="B2543" t="s">
        <v>103</v>
      </c>
      <c r="C2543" t="s">
        <v>104</v>
      </c>
      <c r="D2543">
        <v>1610612763</v>
      </c>
      <c r="E2543" t="str">
        <f t="shared" si="468"/>
        <v>161061276322500121</v>
      </c>
      <c r="F2543" t="s">
        <v>89</v>
      </c>
      <c r="G2543" t="s">
        <v>90</v>
      </c>
      <c r="H2543">
        <v>1610612744</v>
      </c>
      <c r="I2543" s="4" t="str">
        <f t="shared" si="469"/>
        <v>161061274422500121</v>
      </c>
      <c r="J2543">
        <v>0</v>
      </c>
      <c r="K2543">
        <v>0</v>
      </c>
      <c r="L2543">
        <v>118</v>
      </c>
      <c r="M2543">
        <v>131</v>
      </c>
      <c r="N2543">
        <v>32</v>
      </c>
      <c r="O2543">
        <v>3</v>
      </c>
      <c r="P2543">
        <v>8</v>
      </c>
      <c r="Q2543" s="2">
        <f t="shared" si="470"/>
        <v>0.58811802232854871</v>
      </c>
      <c r="R2543" s="3">
        <f t="shared" si="471"/>
        <v>80.319999999999993</v>
      </c>
      <c r="S2543" s="3">
        <f t="shared" si="472"/>
        <v>73.2</v>
      </c>
      <c r="T2543" s="3">
        <f t="shared" si="473"/>
        <v>146.91235059760956</v>
      </c>
      <c r="U2543" s="3">
        <f t="shared" si="474"/>
        <v>178.96174863387978</v>
      </c>
      <c r="V2543" s="3">
        <f t="shared" si="475"/>
        <v>-32.049398036270219</v>
      </c>
      <c r="W2543" s="2">
        <f t="shared" si="476"/>
        <v>2.4615384615384617</v>
      </c>
      <c r="X2543">
        <v>88</v>
      </c>
      <c r="Y2543">
        <v>40</v>
      </c>
      <c r="Z2543" s="2">
        <v>0.45500000000000002</v>
      </c>
      <c r="AA2543">
        <v>39</v>
      </c>
      <c r="AB2543">
        <v>12</v>
      </c>
      <c r="AC2543">
        <f t="shared" si="477"/>
        <v>36</v>
      </c>
      <c r="AD2543" s="2">
        <v>0.308</v>
      </c>
      <c r="AE2543">
        <v>28</v>
      </c>
      <c r="AF2543">
        <v>26</v>
      </c>
      <c r="AG2543" s="2">
        <v>0.92900000000000005</v>
      </c>
      <c r="AH2543">
        <v>32</v>
      </c>
      <c r="AI2543">
        <v>7</v>
      </c>
      <c r="AJ2543">
        <v>39</v>
      </c>
      <c r="AK2543">
        <v>20</v>
      </c>
      <c r="AL2543">
        <v>13</v>
      </c>
      <c r="AM2543">
        <v>-13</v>
      </c>
      <c r="AN2543">
        <v>240</v>
      </c>
      <c r="AO2543">
        <v>37</v>
      </c>
      <c r="AP2543">
        <v>24</v>
      </c>
      <c r="AQ2543">
        <v>24</v>
      </c>
      <c r="AR2543">
        <v>33</v>
      </c>
      <c r="AS2543">
        <v>6</v>
      </c>
      <c r="AT2543">
        <v>20</v>
      </c>
      <c r="AU2543">
        <v>23</v>
      </c>
      <c r="AV2543">
        <v>48</v>
      </c>
      <c r="AW2543">
        <f t="shared" si="478"/>
        <v>8</v>
      </c>
      <c r="AX2543">
        <f t="shared" si="479"/>
        <v>56</v>
      </c>
      <c r="AY2543" t="s">
        <v>102</v>
      </c>
      <c r="AZ2543" s="1">
        <v>45957.916666666664</v>
      </c>
      <c r="BA2543" s="1">
        <v>45957</v>
      </c>
      <c r="BB2543">
        <v>10</v>
      </c>
      <c r="BC2543" t="s">
        <v>125</v>
      </c>
      <c r="BD2543">
        <v>2025</v>
      </c>
    </row>
    <row r="2544" spans="1:56" x14ac:dyDescent="0.25">
      <c r="A2544">
        <v>22500008</v>
      </c>
      <c r="B2544" t="s">
        <v>66</v>
      </c>
      <c r="C2544" t="s">
        <v>67</v>
      </c>
      <c r="D2544">
        <v>1610612750</v>
      </c>
      <c r="E2544" t="str">
        <f t="shared" si="468"/>
        <v>161061275022500008</v>
      </c>
      <c r="F2544" t="s">
        <v>80</v>
      </c>
      <c r="G2544" t="s">
        <v>81</v>
      </c>
      <c r="H2544">
        <v>1610612743</v>
      </c>
      <c r="I2544" s="4" t="str">
        <f t="shared" si="469"/>
        <v>161061274322500008</v>
      </c>
      <c r="J2544">
        <v>1</v>
      </c>
      <c r="K2544">
        <v>0</v>
      </c>
      <c r="L2544">
        <v>114</v>
      </c>
      <c r="M2544">
        <v>127</v>
      </c>
      <c r="N2544">
        <v>19</v>
      </c>
      <c r="O2544">
        <v>9</v>
      </c>
      <c r="P2544">
        <v>8</v>
      </c>
      <c r="Q2544" s="2">
        <f t="shared" si="470"/>
        <v>0.58306055646481181</v>
      </c>
      <c r="R2544" s="3">
        <f t="shared" si="471"/>
        <v>76.760000000000005</v>
      </c>
      <c r="S2544" s="3">
        <f t="shared" si="472"/>
        <v>77</v>
      </c>
      <c r="T2544" s="3">
        <f t="shared" si="473"/>
        <v>148.51485148514851</v>
      </c>
      <c r="U2544" s="3">
        <f t="shared" si="474"/>
        <v>164.93506493506493</v>
      </c>
      <c r="V2544" s="3">
        <f t="shared" si="475"/>
        <v>-16.420213449916417</v>
      </c>
      <c r="W2544" s="2">
        <f t="shared" si="476"/>
        <v>1.3571428571428572</v>
      </c>
      <c r="X2544">
        <v>85</v>
      </c>
      <c r="Y2544">
        <v>40</v>
      </c>
      <c r="Z2544" s="2">
        <v>0.47099999999999997</v>
      </c>
      <c r="AA2544">
        <v>32</v>
      </c>
      <c r="AB2544">
        <v>10</v>
      </c>
      <c r="AC2544">
        <f t="shared" si="477"/>
        <v>30</v>
      </c>
      <c r="AD2544" s="2">
        <v>0.313</v>
      </c>
      <c r="AE2544">
        <v>29</v>
      </c>
      <c r="AF2544">
        <v>24</v>
      </c>
      <c r="AG2544" s="2">
        <v>0.82799999999999996</v>
      </c>
      <c r="AH2544">
        <v>26</v>
      </c>
      <c r="AI2544">
        <v>7</v>
      </c>
      <c r="AJ2544">
        <v>33</v>
      </c>
      <c r="AK2544">
        <v>22</v>
      </c>
      <c r="AL2544">
        <v>14</v>
      </c>
      <c r="AM2544">
        <v>-13</v>
      </c>
      <c r="AN2544">
        <v>240</v>
      </c>
      <c r="AO2544">
        <v>30</v>
      </c>
      <c r="AP2544">
        <v>35</v>
      </c>
      <c r="AQ2544">
        <v>29</v>
      </c>
      <c r="AR2544">
        <v>20</v>
      </c>
      <c r="AS2544">
        <v>9</v>
      </c>
      <c r="AT2544">
        <v>8</v>
      </c>
      <c r="AU2544">
        <v>6</v>
      </c>
      <c r="AV2544">
        <v>56</v>
      </c>
      <c r="AW2544">
        <f t="shared" si="478"/>
        <v>4</v>
      </c>
      <c r="AX2544">
        <f t="shared" si="479"/>
        <v>60</v>
      </c>
      <c r="AY2544" t="s">
        <v>102</v>
      </c>
      <c r="AZ2544" s="1">
        <v>45957.895833333336</v>
      </c>
      <c r="BA2544" s="1">
        <v>45957</v>
      </c>
      <c r="BB2544">
        <v>10</v>
      </c>
      <c r="BC2544" t="s">
        <v>125</v>
      </c>
      <c r="BD2544">
        <v>2025</v>
      </c>
    </row>
    <row r="2545" spans="1:56" x14ac:dyDescent="0.25">
      <c r="A2545">
        <v>22500008</v>
      </c>
      <c r="B2545" t="s">
        <v>80</v>
      </c>
      <c r="C2545" t="s">
        <v>81</v>
      </c>
      <c r="D2545">
        <v>1610612743</v>
      </c>
      <c r="E2545" t="str">
        <f t="shared" si="468"/>
        <v>161061274322500008</v>
      </c>
      <c r="F2545" t="s">
        <v>66</v>
      </c>
      <c r="G2545" t="s">
        <v>67</v>
      </c>
      <c r="H2545">
        <v>1610612750</v>
      </c>
      <c r="I2545" s="4" t="str">
        <f t="shared" si="469"/>
        <v>161061275022500008</v>
      </c>
      <c r="J2545">
        <v>0</v>
      </c>
      <c r="K2545">
        <v>1</v>
      </c>
      <c r="L2545">
        <v>127</v>
      </c>
      <c r="M2545">
        <v>114</v>
      </c>
      <c r="N2545">
        <v>24</v>
      </c>
      <c r="O2545">
        <v>4</v>
      </c>
      <c r="P2545">
        <v>5</v>
      </c>
      <c r="Q2545" s="2">
        <f t="shared" si="470"/>
        <v>0.64141414141414144</v>
      </c>
      <c r="R2545" s="3">
        <f t="shared" si="471"/>
        <v>77</v>
      </c>
      <c r="S2545" s="3">
        <f t="shared" si="472"/>
        <v>76.760000000000005</v>
      </c>
      <c r="T2545" s="3">
        <f t="shared" si="473"/>
        <v>164.93506493506493</v>
      </c>
      <c r="U2545" s="3">
        <f t="shared" si="474"/>
        <v>148.51485148514851</v>
      </c>
      <c r="V2545" s="3">
        <f t="shared" si="475"/>
        <v>16.420213449916417</v>
      </c>
      <c r="W2545" s="2">
        <f t="shared" si="476"/>
        <v>2</v>
      </c>
      <c r="X2545">
        <v>88</v>
      </c>
      <c r="Y2545">
        <v>46</v>
      </c>
      <c r="Z2545" s="2">
        <v>0.52300000000000002</v>
      </c>
      <c r="AA2545">
        <v>26</v>
      </c>
      <c r="AB2545">
        <v>13</v>
      </c>
      <c r="AC2545">
        <f t="shared" si="477"/>
        <v>39</v>
      </c>
      <c r="AD2545" s="2">
        <v>0.5</v>
      </c>
      <c r="AE2545">
        <v>25</v>
      </c>
      <c r="AF2545">
        <v>22</v>
      </c>
      <c r="AG2545" s="2">
        <v>0.88</v>
      </c>
      <c r="AH2545">
        <v>36</v>
      </c>
      <c r="AI2545">
        <v>10</v>
      </c>
      <c r="AJ2545">
        <v>46</v>
      </c>
      <c r="AK2545">
        <v>24</v>
      </c>
      <c r="AL2545">
        <v>12</v>
      </c>
      <c r="AM2545">
        <v>13</v>
      </c>
      <c r="AN2545">
        <v>240</v>
      </c>
      <c r="AO2545">
        <v>34</v>
      </c>
      <c r="AP2545">
        <v>23</v>
      </c>
      <c r="AQ2545">
        <v>45</v>
      </c>
      <c r="AR2545">
        <v>25</v>
      </c>
      <c r="AS2545">
        <v>15</v>
      </c>
      <c r="AT2545">
        <v>10</v>
      </c>
      <c r="AU2545">
        <v>24</v>
      </c>
      <c r="AV2545">
        <v>56</v>
      </c>
      <c r="AW2545">
        <f t="shared" si="478"/>
        <v>10</v>
      </c>
      <c r="AX2545">
        <f t="shared" si="479"/>
        <v>66</v>
      </c>
      <c r="AY2545" t="s">
        <v>102</v>
      </c>
      <c r="AZ2545" s="1">
        <v>45957.895833333336</v>
      </c>
      <c r="BA2545" s="1">
        <v>45957</v>
      </c>
      <c r="BB2545">
        <v>10</v>
      </c>
      <c r="BC2545" t="s">
        <v>125</v>
      </c>
      <c r="BD2545">
        <v>2025</v>
      </c>
    </row>
    <row r="2546" spans="1:56" x14ac:dyDescent="0.25">
      <c r="A2546">
        <v>22500120</v>
      </c>
      <c r="B2546" t="s">
        <v>87</v>
      </c>
      <c r="C2546" t="s">
        <v>88</v>
      </c>
      <c r="D2546">
        <v>1610612756</v>
      </c>
      <c r="E2546" t="str">
        <f t="shared" si="468"/>
        <v>161061275622500120</v>
      </c>
      <c r="F2546" t="s">
        <v>107</v>
      </c>
      <c r="G2546" t="s">
        <v>108</v>
      </c>
      <c r="H2546">
        <v>1610612762</v>
      </c>
      <c r="I2546" s="4" t="str">
        <f t="shared" si="469"/>
        <v>161061276222500120</v>
      </c>
      <c r="J2546">
        <v>0</v>
      </c>
      <c r="K2546">
        <v>0</v>
      </c>
      <c r="L2546">
        <v>134</v>
      </c>
      <c r="M2546">
        <v>138</v>
      </c>
      <c r="N2546">
        <v>37</v>
      </c>
      <c r="O2546">
        <v>8</v>
      </c>
      <c r="P2546">
        <v>13</v>
      </c>
      <c r="Q2546" s="2">
        <f t="shared" si="470"/>
        <v>0.5600133734536944</v>
      </c>
      <c r="R2546" s="3">
        <f t="shared" si="471"/>
        <v>87.64</v>
      </c>
      <c r="S2546" s="3">
        <f t="shared" si="472"/>
        <v>77.84</v>
      </c>
      <c r="T2546" s="3">
        <f t="shared" si="473"/>
        <v>152.89821999087175</v>
      </c>
      <c r="U2546" s="3">
        <f t="shared" si="474"/>
        <v>177.28674203494344</v>
      </c>
      <c r="V2546" s="3">
        <f t="shared" si="475"/>
        <v>-24.388522044071692</v>
      </c>
      <c r="W2546" s="2">
        <f t="shared" si="476"/>
        <v>2.6428571428571428</v>
      </c>
      <c r="X2546">
        <v>106</v>
      </c>
      <c r="Y2546">
        <v>45</v>
      </c>
      <c r="Z2546" s="2">
        <v>0.42499999999999999</v>
      </c>
      <c r="AA2546">
        <v>55</v>
      </c>
      <c r="AB2546">
        <v>20</v>
      </c>
      <c r="AC2546">
        <f t="shared" si="477"/>
        <v>60</v>
      </c>
      <c r="AD2546" s="2">
        <v>0.36399999999999999</v>
      </c>
      <c r="AE2546">
        <v>31</v>
      </c>
      <c r="AF2546">
        <v>24</v>
      </c>
      <c r="AG2546" s="2">
        <v>0.77400000000000002</v>
      </c>
      <c r="AH2546">
        <v>30</v>
      </c>
      <c r="AI2546">
        <v>18</v>
      </c>
      <c r="AJ2546">
        <v>48</v>
      </c>
      <c r="AK2546">
        <v>29</v>
      </c>
      <c r="AL2546">
        <v>14</v>
      </c>
      <c r="AM2546">
        <v>-4</v>
      </c>
      <c r="AN2546">
        <v>265</v>
      </c>
      <c r="AO2546">
        <v>27</v>
      </c>
      <c r="AP2546">
        <v>34</v>
      </c>
      <c r="AQ2546">
        <v>25</v>
      </c>
      <c r="AR2546">
        <v>38</v>
      </c>
      <c r="AS2546">
        <v>4</v>
      </c>
      <c r="AT2546">
        <v>24</v>
      </c>
      <c r="AU2546">
        <v>19</v>
      </c>
      <c r="AV2546">
        <v>50</v>
      </c>
      <c r="AW2546">
        <f t="shared" si="478"/>
        <v>0</v>
      </c>
      <c r="AX2546">
        <f t="shared" si="479"/>
        <v>50</v>
      </c>
      <c r="AY2546" t="s">
        <v>102</v>
      </c>
      <c r="AZ2546" s="1">
        <v>45957.875</v>
      </c>
      <c r="BA2546" s="1">
        <v>45957</v>
      </c>
      <c r="BB2546">
        <v>10</v>
      </c>
      <c r="BC2546" t="s">
        <v>125</v>
      </c>
      <c r="BD2546">
        <v>2025</v>
      </c>
    </row>
    <row r="2547" spans="1:56" x14ac:dyDescent="0.25">
      <c r="A2547">
        <v>22500120</v>
      </c>
      <c r="B2547" t="s">
        <v>107</v>
      </c>
      <c r="C2547" t="s">
        <v>108</v>
      </c>
      <c r="D2547">
        <v>1610612762</v>
      </c>
      <c r="E2547" t="str">
        <f t="shared" si="468"/>
        <v>161061276222500120</v>
      </c>
      <c r="F2547" t="s">
        <v>87</v>
      </c>
      <c r="G2547" t="s">
        <v>88</v>
      </c>
      <c r="H2547">
        <v>1610612756</v>
      </c>
      <c r="I2547" s="4" t="str">
        <f t="shared" si="469"/>
        <v>161061275622500120</v>
      </c>
      <c r="J2547">
        <v>1</v>
      </c>
      <c r="K2547">
        <v>1</v>
      </c>
      <c r="L2547">
        <v>138</v>
      </c>
      <c r="M2547">
        <v>134</v>
      </c>
      <c r="N2547">
        <v>27</v>
      </c>
      <c r="O2547">
        <v>4</v>
      </c>
      <c r="P2547">
        <v>8</v>
      </c>
      <c r="Q2547" s="2">
        <f t="shared" si="470"/>
        <v>0.55717054263565891</v>
      </c>
      <c r="R2547" s="3">
        <f t="shared" si="471"/>
        <v>77.84</v>
      </c>
      <c r="S2547" s="3">
        <f t="shared" si="472"/>
        <v>87.64</v>
      </c>
      <c r="T2547" s="3">
        <f t="shared" si="473"/>
        <v>177.28674203494344</v>
      </c>
      <c r="U2547" s="3">
        <f t="shared" si="474"/>
        <v>152.89821999087175</v>
      </c>
      <c r="V2547" s="3">
        <f t="shared" si="475"/>
        <v>24.388522044071692</v>
      </c>
      <c r="W2547" s="2">
        <f t="shared" si="476"/>
        <v>1.5</v>
      </c>
      <c r="X2547">
        <v>108</v>
      </c>
      <c r="Y2547">
        <v>44</v>
      </c>
      <c r="Z2547" s="2">
        <v>0.40699999999999997</v>
      </c>
      <c r="AA2547">
        <v>49</v>
      </c>
      <c r="AB2547">
        <v>16</v>
      </c>
      <c r="AC2547">
        <f t="shared" si="477"/>
        <v>48</v>
      </c>
      <c r="AD2547" s="2">
        <v>0.32700000000000001</v>
      </c>
      <c r="AE2547">
        <v>36</v>
      </c>
      <c r="AF2547">
        <v>34</v>
      </c>
      <c r="AG2547" s="2">
        <v>0.94399999999999995</v>
      </c>
      <c r="AH2547">
        <v>36</v>
      </c>
      <c r="AI2547">
        <v>28</v>
      </c>
      <c r="AJ2547">
        <v>64</v>
      </c>
      <c r="AK2547">
        <v>27</v>
      </c>
      <c r="AL2547">
        <v>18</v>
      </c>
      <c r="AM2547">
        <v>4</v>
      </c>
      <c r="AN2547">
        <v>265</v>
      </c>
      <c r="AO2547">
        <v>39</v>
      </c>
      <c r="AP2547">
        <v>25</v>
      </c>
      <c r="AQ2547">
        <v>30</v>
      </c>
      <c r="AR2547">
        <v>30</v>
      </c>
      <c r="AS2547">
        <v>20</v>
      </c>
      <c r="AT2547">
        <v>11</v>
      </c>
      <c r="AU2547">
        <v>25</v>
      </c>
      <c r="AV2547">
        <v>52</v>
      </c>
      <c r="AW2547">
        <f t="shared" si="478"/>
        <v>4</v>
      </c>
      <c r="AX2547">
        <f t="shared" si="479"/>
        <v>56</v>
      </c>
      <c r="AY2547" t="s">
        <v>102</v>
      </c>
      <c r="AZ2547" s="1">
        <v>45957.875</v>
      </c>
      <c r="BA2547" s="1">
        <v>45957</v>
      </c>
      <c r="BB2547">
        <v>10</v>
      </c>
      <c r="BC2547" t="s">
        <v>125</v>
      </c>
      <c r="BD2547">
        <v>2025</v>
      </c>
    </row>
    <row r="2548" spans="1:56" x14ac:dyDescent="0.25">
      <c r="A2548">
        <v>22500119</v>
      </c>
      <c r="B2548" t="s">
        <v>98</v>
      </c>
      <c r="C2548" t="s">
        <v>99</v>
      </c>
      <c r="D2548">
        <v>1610612742</v>
      </c>
      <c r="E2548" t="str">
        <f t="shared" si="468"/>
        <v>161061274222500119</v>
      </c>
      <c r="F2548" t="s">
        <v>59</v>
      </c>
      <c r="G2548" t="s">
        <v>60</v>
      </c>
      <c r="H2548">
        <v>1610612760</v>
      </c>
      <c r="I2548" s="4" t="str">
        <f t="shared" si="469"/>
        <v>161061276022500119</v>
      </c>
      <c r="J2548">
        <v>1</v>
      </c>
      <c r="K2548">
        <v>0</v>
      </c>
      <c r="L2548">
        <v>94</v>
      </c>
      <c r="M2548">
        <v>101</v>
      </c>
      <c r="N2548">
        <v>20</v>
      </c>
      <c r="O2548">
        <v>4</v>
      </c>
      <c r="P2548">
        <v>6</v>
      </c>
      <c r="Q2548" s="2">
        <f t="shared" si="470"/>
        <v>0.48613984278030614</v>
      </c>
      <c r="R2548" s="3">
        <f t="shared" si="471"/>
        <v>82.68</v>
      </c>
      <c r="S2548" s="3">
        <f t="shared" si="472"/>
        <v>73.72</v>
      </c>
      <c r="T2548" s="3">
        <f t="shared" si="473"/>
        <v>113.69134010643445</v>
      </c>
      <c r="U2548" s="3">
        <f t="shared" si="474"/>
        <v>137.00488334237656</v>
      </c>
      <c r="V2548" s="3">
        <f t="shared" si="475"/>
        <v>-23.313543235942106</v>
      </c>
      <c r="W2548" s="2">
        <f t="shared" si="476"/>
        <v>2.5</v>
      </c>
      <c r="X2548">
        <v>87</v>
      </c>
      <c r="Y2548">
        <v>33</v>
      </c>
      <c r="Z2548" s="2">
        <v>0.379</v>
      </c>
      <c r="AA2548">
        <v>39</v>
      </c>
      <c r="AB2548">
        <v>12</v>
      </c>
      <c r="AC2548">
        <f t="shared" si="477"/>
        <v>36</v>
      </c>
      <c r="AD2548" s="2">
        <v>0.308</v>
      </c>
      <c r="AE2548">
        <v>22</v>
      </c>
      <c r="AF2548">
        <v>16</v>
      </c>
      <c r="AG2548" s="2">
        <v>0.72699999999999998</v>
      </c>
      <c r="AH2548">
        <v>30</v>
      </c>
      <c r="AI2548">
        <v>6</v>
      </c>
      <c r="AJ2548">
        <v>36</v>
      </c>
      <c r="AK2548">
        <v>15</v>
      </c>
      <c r="AL2548">
        <v>8</v>
      </c>
      <c r="AM2548">
        <v>-7</v>
      </c>
      <c r="AN2548">
        <v>240</v>
      </c>
      <c r="AO2548">
        <v>24</v>
      </c>
      <c r="AP2548">
        <v>18</v>
      </c>
      <c r="AQ2548">
        <v>27</v>
      </c>
      <c r="AR2548">
        <v>25</v>
      </c>
      <c r="AS2548">
        <v>0</v>
      </c>
      <c r="AT2548">
        <v>10</v>
      </c>
      <c r="AU2548">
        <v>16</v>
      </c>
      <c r="AV2548">
        <v>36</v>
      </c>
      <c r="AW2548">
        <f t="shared" si="478"/>
        <v>6</v>
      </c>
      <c r="AX2548">
        <f t="shared" si="479"/>
        <v>42</v>
      </c>
      <c r="AY2548" t="s">
        <v>102</v>
      </c>
      <c r="AZ2548" s="1">
        <v>45957.854166666664</v>
      </c>
      <c r="BA2548" s="1">
        <v>45957</v>
      </c>
      <c r="BB2548">
        <v>10</v>
      </c>
      <c r="BC2548" t="s">
        <v>125</v>
      </c>
      <c r="BD2548">
        <v>2025</v>
      </c>
    </row>
    <row r="2549" spans="1:56" x14ac:dyDescent="0.25">
      <c r="A2549">
        <v>22500119</v>
      </c>
      <c r="B2549" t="s">
        <v>59</v>
      </c>
      <c r="C2549" t="s">
        <v>60</v>
      </c>
      <c r="D2549">
        <v>1610612760</v>
      </c>
      <c r="E2549" t="str">
        <f t="shared" si="468"/>
        <v>161061276022500119</v>
      </c>
      <c r="F2549" t="s">
        <v>98</v>
      </c>
      <c r="G2549" t="s">
        <v>99</v>
      </c>
      <c r="H2549">
        <v>1610612742</v>
      </c>
      <c r="I2549" s="4" t="str">
        <f t="shared" si="469"/>
        <v>161061274222500119</v>
      </c>
      <c r="J2549">
        <v>0</v>
      </c>
      <c r="K2549">
        <v>1</v>
      </c>
      <c r="L2549">
        <v>101</v>
      </c>
      <c r="M2549">
        <v>94</v>
      </c>
      <c r="N2549">
        <v>21</v>
      </c>
      <c r="O2549">
        <v>5</v>
      </c>
      <c r="P2549">
        <v>5</v>
      </c>
      <c r="Q2549" s="2">
        <f t="shared" si="470"/>
        <v>0.52758044295862938</v>
      </c>
      <c r="R2549" s="3">
        <f t="shared" si="471"/>
        <v>73.72</v>
      </c>
      <c r="S2549" s="3">
        <f t="shared" si="472"/>
        <v>82.68</v>
      </c>
      <c r="T2549" s="3">
        <f t="shared" si="473"/>
        <v>137.00488334237656</v>
      </c>
      <c r="U2549" s="3">
        <f t="shared" si="474"/>
        <v>113.69134010643445</v>
      </c>
      <c r="V2549" s="3">
        <f t="shared" si="475"/>
        <v>23.313543235942106</v>
      </c>
      <c r="W2549" s="2">
        <f t="shared" si="476"/>
        <v>1.6153846153846154</v>
      </c>
      <c r="X2549">
        <v>90</v>
      </c>
      <c r="Y2549">
        <v>42</v>
      </c>
      <c r="Z2549" s="2">
        <v>0.46700000000000003</v>
      </c>
      <c r="AA2549">
        <v>30</v>
      </c>
      <c r="AB2549">
        <v>6</v>
      </c>
      <c r="AC2549">
        <f t="shared" si="477"/>
        <v>18</v>
      </c>
      <c r="AD2549" s="2">
        <v>0.2</v>
      </c>
      <c r="AE2549">
        <v>13</v>
      </c>
      <c r="AF2549">
        <v>11</v>
      </c>
      <c r="AG2549" s="2">
        <v>0.84599999999999997</v>
      </c>
      <c r="AH2549">
        <v>46</v>
      </c>
      <c r="AI2549">
        <v>9</v>
      </c>
      <c r="AJ2549">
        <v>55</v>
      </c>
      <c r="AK2549">
        <v>23</v>
      </c>
      <c r="AL2549">
        <v>13</v>
      </c>
      <c r="AM2549">
        <v>7</v>
      </c>
      <c r="AN2549">
        <v>240</v>
      </c>
      <c r="AO2549">
        <v>28</v>
      </c>
      <c r="AP2549">
        <v>20</v>
      </c>
      <c r="AQ2549">
        <v>39</v>
      </c>
      <c r="AR2549">
        <v>14</v>
      </c>
      <c r="AS2549">
        <v>22</v>
      </c>
      <c r="AT2549">
        <v>12</v>
      </c>
      <c r="AU2549">
        <v>11</v>
      </c>
      <c r="AV2549">
        <v>68</v>
      </c>
      <c r="AW2549">
        <f t="shared" si="478"/>
        <v>4</v>
      </c>
      <c r="AX2549">
        <f t="shared" si="479"/>
        <v>72</v>
      </c>
      <c r="AY2549" t="s">
        <v>102</v>
      </c>
      <c r="AZ2549" s="1">
        <v>45957.854166666664</v>
      </c>
      <c r="BA2549" s="1">
        <v>45957</v>
      </c>
      <c r="BB2549">
        <v>10</v>
      </c>
      <c r="BC2549" t="s">
        <v>125</v>
      </c>
      <c r="BD2549">
        <v>2025</v>
      </c>
    </row>
    <row r="2550" spans="1:56" x14ac:dyDescent="0.25">
      <c r="A2550">
        <v>22500115</v>
      </c>
      <c r="B2550" t="s">
        <v>83</v>
      </c>
      <c r="C2550" t="s">
        <v>84</v>
      </c>
      <c r="D2550">
        <v>1610612737</v>
      </c>
      <c r="E2550" t="str">
        <f t="shared" si="468"/>
        <v>161061273722500115</v>
      </c>
      <c r="F2550" t="s">
        <v>100</v>
      </c>
      <c r="G2550" t="s">
        <v>101</v>
      </c>
      <c r="H2550">
        <v>1610612741</v>
      </c>
      <c r="I2550" s="4" t="str">
        <f t="shared" si="469"/>
        <v>161061274122500115</v>
      </c>
      <c r="J2550">
        <v>0</v>
      </c>
      <c r="K2550">
        <v>0</v>
      </c>
      <c r="L2550">
        <v>123</v>
      </c>
      <c r="M2550">
        <v>128</v>
      </c>
      <c r="N2550">
        <v>32</v>
      </c>
      <c r="O2550">
        <v>1</v>
      </c>
      <c r="P2550">
        <v>8</v>
      </c>
      <c r="Q2550" s="2">
        <f t="shared" si="470"/>
        <v>0.5758426966292135</v>
      </c>
      <c r="R2550" s="3">
        <f t="shared" si="471"/>
        <v>92.8</v>
      </c>
      <c r="S2550" s="3">
        <f t="shared" si="472"/>
        <v>75.239999999999995</v>
      </c>
      <c r="T2550" s="3">
        <f t="shared" si="473"/>
        <v>132.54310344827587</v>
      </c>
      <c r="U2550" s="3">
        <f t="shared" si="474"/>
        <v>170.12227538543328</v>
      </c>
      <c r="V2550" s="3">
        <f t="shared" si="475"/>
        <v>-37.579171937157412</v>
      </c>
      <c r="W2550" s="2">
        <f t="shared" si="476"/>
        <v>5.333333333333333</v>
      </c>
      <c r="X2550">
        <v>98</v>
      </c>
      <c r="Y2550">
        <v>49</v>
      </c>
      <c r="Z2550" s="2">
        <v>0.5</v>
      </c>
      <c r="AA2550">
        <v>32</v>
      </c>
      <c r="AB2550">
        <v>11</v>
      </c>
      <c r="AC2550">
        <f t="shared" si="477"/>
        <v>33</v>
      </c>
      <c r="AD2550" s="2">
        <v>0.34399999999999997</v>
      </c>
      <c r="AE2550">
        <v>20</v>
      </c>
      <c r="AF2550">
        <v>14</v>
      </c>
      <c r="AG2550" s="2">
        <v>0.7</v>
      </c>
      <c r="AH2550">
        <v>28</v>
      </c>
      <c r="AI2550">
        <v>8</v>
      </c>
      <c r="AJ2550">
        <v>36</v>
      </c>
      <c r="AK2550">
        <v>17</v>
      </c>
      <c r="AL2550">
        <v>6</v>
      </c>
      <c r="AM2550">
        <v>-5</v>
      </c>
      <c r="AN2550">
        <v>240</v>
      </c>
      <c r="AO2550">
        <v>35</v>
      </c>
      <c r="AP2550">
        <v>23</v>
      </c>
      <c r="AQ2550">
        <v>34</v>
      </c>
      <c r="AR2550">
        <v>31</v>
      </c>
      <c r="AS2550">
        <v>13</v>
      </c>
      <c r="AT2550">
        <v>21</v>
      </c>
      <c r="AU2550">
        <v>24</v>
      </c>
      <c r="AV2550">
        <v>68</v>
      </c>
      <c r="AW2550">
        <f t="shared" si="478"/>
        <v>8</v>
      </c>
      <c r="AX2550">
        <f t="shared" si="479"/>
        <v>76</v>
      </c>
      <c r="AY2550" t="s">
        <v>102</v>
      </c>
      <c r="AZ2550" s="1">
        <v>45957.833333333336</v>
      </c>
      <c r="BA2550" s="1">
        <v>45957</v>
      </c>
      <c r="BB2550">
        <v>10</v>
      </c>
      <c r="BC2550" t="s">
        <v>125</v>
      </c>
      <c r="BD2550">
        <v>2025</v>
      </c>
    </row>
    <row r="2551" spans="1:56" x14ac:dyDescent="0.25">
      <c r="A2551">
        <v>22500115</v>
      </c>
      <c r="B2551" t="s">
        <v>100</v>
      </c>
      <c r="C2551" t="s">
        <v>101</v>
      </c>
      <c r="D2551">
        <v>1610612741</v>
      </c>
      <c r="E2551" t="str">
        <f t="shared" si="468"/>
        <v>161061274122500115</v>
      </c>
      <c r="F2551" t="s">
        <v>83</v>
      </c>
      <c r="G2551" t="s">
        <v>84</v>
      </c>
      <c r="H2551">
        <v>1610612737</v>
      </c>
      <c r="I2551" s="4" t="str">
        <f t="shared" si="469"/>
        <v>161061273722500115</v>
      </c>
      <c r="J2551">
        <v>1</v>
      </c>
      <c r="K2551">
        <v>1</v>
      </c>
      <c r="L2551">
        <v>128</v>
      </c>
      <c r="M2551">
        <v>123</v>
      </c>
      <c r="N2551">
        <v>33</v>
      </c>
      <c r="O2551">
        <v>4</v>
      </c>
      <c r="P2551">
        <v>5</v>
      </c>
      <c r="Q2551" s="2">
        <f t="shared" si="470"/>
        <v>0.63216120110628216</v>
      </c>
      <c r="R2551" s="3">
        <f t="shared" si="471"/>
        <v>75.239999999999995</v>
      </c>
      <c r="S2551" s="3">
        <f t="shared" si="472"/>
        <v>92.8</v>
      </c>
      <c r="T2551" s="3">
        <f t="shared" si="473"/>
        <v>170.12227538543328</v>
      </c>
      <c r="U2551" s="3">
        <f t="shared" si="474"/>
        <v>132.54310344827587</v>
      </c>
      <c r="V2551" s="3">
        <f t="shared" si="475"/>
        <v>37.579171937157412</v>
      </c>
      <c r="W2551" s="2">
        <f t="shared" si="476"/>
        <v>2.3571428571428572</v>
      </c>
      <c r="X2551">
        <v>92</v>
      </c>
      <c r="Y2551">
        <v>48</v>
      </c>
      <c r="Z2551" s="2">
        <v>0.52200000000000002</v>
      </c>
      <c r="AA2551">
        <v>43</v>
      </c>
      <c r="AB2551">
        <v>16</v>
      </c>
      <c r="AC2551">
        <f t="shared" si="477"/>
        <v>48</v>
      </c>
      <c r="AD2551" s="2">
        <v>0.372</v>
      </c>
      <c r="AE2551">
        <v>21</v>
      </c>
      <c r="AF2551">
        <v>16</v>
      </c>
      <c r="AG2551" s="2">
        <v>0.76200000000000001</v>
      </c>
      <c r="AH2551">
        <v>39</v>
      </c>
      <c r="AI2551">
        <v>12</v>
      </c>
      <c r="AJ2551">
        <v>51</v>
      </c>
      <c r="AK2551">
        <v>20</v>
      </c>
      <c r="AL2551">
        <v>14</v>
      </c>
      <c r="AM2551">
        <v>5</v>
      </c>
      <c r="AN2551">
        <v>240</v>
      </c>
      <c r="AO2551">
        <v>27</v>
      </c>
      <c r="AP2551">
        <v>30</v>
      </c>
      <c r="AQ2551">
        <v>41</v>
      </c>
      <c r="AR2551">
        <v>30</v>
      </c>
      <c r="AS2551">
        <v>11</v>
      </c>
      <c r="AT2551">
        <v>22</v>
      </c>
      <c r="AU2551">
        <v>11</v>
      </c>
      <c r="AV2551">
        <v>64</v>
      </c>
      <c r="AW2551">
        <f t="shared" si="478"/>
        <v>0</v>
      </c>
      <c r="AX2551">
        <f t="shared" si="479"/>
        <v>64</v>
      </c>
      <c r="AY2551" t="s">
        <v>102</v>
      </c>
      <c r="AZ2551" s="1">
        <v>45957.833333333336</v>
      </c>
      <c r="BA2551" s="1">
        <v>45957</v>
      </c>
      <c r="BB2551">
        <v>10</v>
      </c>
      <c r="BC2551" t="s">
        <v>125</v>
      </c>
      <c r="BD2551">
        <v>2025</v>
      </c>
    </row>
    <row r="2552" spans="1:56" x14ac:dyDescent="0.25">
      <c r="A2552">
        <v>22500116</v>
      </c>
      <c r="B2552" t="s">
        <v>78</v>
      </c>
      <c r="C2552" t="s">
        <v>79</v>
      </c>
      <c r="D2552">
        <v>1610612745</v>
      </c>
      <c r="E2552" t="str">
        <f t="shared" si="468"/>
        <v>161061274522500116</v>
      </c>
      <c r="F2552" t="s">
        <v>117</v>
      </c>
      <c r="G2552" t="s">
        <v>118</v>
      </c>
      <c r="H2552">
        <v>1610612751</v>
      </c>
      <c r="I2552" s="4" t="str">
        <f t="shared" si="469"/>
        <v>161061275122500116</v>
      </c>
      <c r="J2552">
        <v>1</v>
      </c>
      <c r="K2552">
        <v>1</v>
      </c>
      <c r="L2552">
        <v>137</v>
      </c>
      <c r="M2552">
        <v>109</v>
      </c>
      <c r="N2552">
        <v>33</v>
      </c>
      <c r="O2552">
        <v>4</v>
      </c>
      <c r="P2552">
        <v>10</v>
      </c>
      <c r="Q2552" s="2">
        <f t="shared" si="470"/>
        <v>0.71028618830360846</v>
      </c>
      <c r="R2552" s="3">
        <f t="shared" si="471"/>
        <v>78.44</v>
      </c>
      <c r="S2552" s="3">
        <f t="shared" si="472"/>
        <v>66.92</v>
      </c>
      <c r="T2552" s="3">
        <f t="shared" si="473"/>
        <v>174.65578786333504</v>
      </c>
      <c r="U2552" s="3">
        <f t="shared" si="474"/>
        <v>162.8810520023909</v>
      </c>
      <c r="V2552" s="3">
        <f t="shared" si="475"/>
        <v>11.774735860944133</v>
      </c>
      <c r="W2552" s="2">
        <f t="shared" si="476"/>
        <v>3.6666666666666665</v>
      </c>
      <c r="X2552">
        <v>85</v>
      </c>
      <c r="Y2552">
        <v>49</v>
      </c>
      <c r="Z2552" s="2">
        <v>0.57599999999999996</v>
      </c>
      <c r="AA2552">
        <v>32</v>
      </c>
      <c r="AB2552">
        <v>16</v>
      </c>
      <c r="AC2552">
        <f t="shared" si="477"/>
        <v>48</v>
      </c>
      <c r="AD2552" s="2">
        <v>0.5</v>
      </c>
      <c r="AE2552">
        <v>26</v>
      </c>
      <c r="AF2552">
        <v>23</v>
      </c>
      <c r="AG2552" s="2">
        <v>0.88500000000000001</v>
      </c>
      <c r="AH2552">
        <v>30</v>
      </c>
      <c r="AI2552">
        <v>9</v>
      </c>
      <c r="AJ2552">
        <v>39</v>
      </c>
      <c r="AK2552">
        <v>22</v>
      </c>
      <c r="AL2552">
        <v>9</v>
      </c>
      <c r="AM2552">
        <v>28</v>
      </c>
      <c r="AN2552">
        <v>240</v>
      </c>
      <c r="AO2552">
        <v>42</v>
      </c>
      <c r="AP2552">
        <v>29</v>
      </c>
      <c r="AQ2552">
        <v>32</v>
      </c>
      <c r="AR2552">
        <v>34</v>
      </c>
      <c r="AS2552">
        <v>33</v>
      </c>
      <c r="AT2552">
        <v>21</v>
      </c>
      <c r="AU2552">
        <v>23</v>
      </c>
      <c r="AV2552">
        <v>66</v>
      </c>
      <c r="AW2552">
        <f t="shared" si="478"/>
        <v>0</v>
      </c>
      <c r="AX2552">
        <f t="shared" si="479"/>
        <v>66</v>
      </c>
      <c r="AY2552" t="s">
        <v>102</v>
      </c>
      <c r="AZ2552" s="1">
        <v>45957.833333333336</v>
      </c>
      <c r="BA2552" s="1">
        <v>45957</v>
      </c>
      <c r="BB2552">
        <v>10</v>
      </c>
      <c r="BC2552" t="s">
        <v>125</v>
      </c>
      <c r="BD2552">
        <v>2025</v>
      </c>
    </row>
    <row r="2553" spans="1:56" x14ac:dyDescent="0.25">
      <c r="A2553">
        <v>22500116</v>
      </c>
      <c r="B2553" t="s">
        <v>117</v>
      </c>
      <c r="C2553" t="s">
        <v>118</v>
      </c>
      <c r="D2553">
        <v>1610612751</v>
      </c>
      <c r="E2553" t="str">
        <f t="shared" si="468"/>
        <v>161061275122500116</v>
      </c>
      <c r="F2553" t="s">
        <v>78</v>
      </c>
      <c r="G2553" t="s">
        <v>79</v>
      </c>
      <c r="H2553">
        <v>1610612745</v>
      </c>
      <c r="I2553" s="4" t="str">
        <f t="shared" si="469"/>
        <v>161061274522500116</v>
      </c>
      <c r="J2553">
        <v>0</v>
      </c>
      <c r="K2553">
        <v>0</v>
      </c>
      <c r="L2553">
        <v>109</v>
      </c>
      <c r="M2553">
        <v>137</v>
      </c>
      <c r="N2553">
        <v>22</v>
      </c>
      <c r="O2553">
        <v>0</v>
      </c>
      <c r="P2553">
        <v>3</v>
      </c>
      <c r="Q2553" s="2">
        <f t="shared" si="470"/>
        <v>0.58028109028960817</v>
      </c>
      <c r="R2553" s="3">
        <f t="shared" si="471"/>
        <v>66.92</v>
      </c>
      <c r="S2553" s="3">
        <f t="shared" si="472"/>
        <v>78.44</v>
      </c>
      <c r="T2553" s="3">
        <f t="shared" si="473"/>
        <v>162.8810520023909</v>
      </c>
      <c r="U2553" s="3">
        <f t="shared" si="474"/>
        <v>174.65578786333504</v>
      </c>
      <c r="V2553" s="3">
        <f t="shared" si="475"/>
        <v>-11.774735860944133</v>
      </c>
      <c r="W2553" s="2">
        <f t="shared" si="476"/>
        <v>1.8333333333333333</v>
      </c>
      <c r="X2553">
        <v>86</v>
      </c>
      <c r="Y2553">
        <v>41</v>
      </c>
      <c r="Z2553" s="2">
        <v>0.47699999999999998</v>
      </c>
      <c r="AA2553">
        <v>40</v>
      </c>
      <c r="AB2553">
        <v>15</v>
      </c>
      <c r="AC2553">
        <f t="shared" si="477"/>
        <v>45</v>
      </c>
      <c r="AD2553" s="2">
        <v>0.375</v>
      </c>
      <c r="AE2553">
        <v>18</v>
      </c>
      <c r="AF2553">
        <v>12</v>
      </c>
      <c r="AG2553" s="2">
        <v>0.66700000000000004</v>
      </c>
      <c r="AH2553">
        <v>22</v>
      </c>
      <c r="AI2553">
        <v>15</v>
      </c>
      <c r="AJ2553">
        <v>37</v>
      </c>
      <c r="AK2553">
        <v>24</v>
      </c>
      <c r="AL2553">
        <v>12</v>
      </c>
      <c r="AM2553">
        <v>-28</v>
      </c>
      <c r="AN2553">
        <v>240</v>
      </c>
      <c r="AO2553">
        <v>25</v>
      </c>
      <c r="AP2553">
        <v>35</v>
      </c>
      <c r="AQ2553">
        <v>17</v>
      </c>
      <c r="AR2553">
        <v>32</v>
      </c>
      <c r="AS2553">
        <v>5</v>
      </c>
      <c r="AT2553">
        <v>4</v>
      </c>
      <c r="AU2553">
        <v>11</v>
      </c>
      <c r="AV2553">
        <v>46</v>
      </c>
      <c r="AW2553">
        <f t="shared" si="478"/>
        <v>6</v>
      </c>
      <c r="AX2553">
        <f t="shared" si="479"/>
        <v>52</v>
      </c>
      <c r="AY2553" t="s">
        <v>102</v>
      </c>
      <c r="AZ2553" s="1">
        <v>45957.833333333336</v>
      </c>
      <c r="BA2553" s="1">
        <v>45957</v>
      </c>
      <c r="BB2553">
        <v>10</v>
      </c>
      <c r="BC2553" t="s">
        <v>125</v>
      </c>
      <c r="BD2553">
        <v>2025</v>
      </c>
    </row>
    <row r="2554" spans="1:56" x14ac:dyDescent="0.25">
      <c r="A2554">
        <v>22500117</v>
      </c>
      <c r="B2554" t="s">
        <v>105</v>
      </c>
      <c r="C2554" t="s">
        <v>106</v>
      </c>
      <c r="D2554">
        <v>1610612740</v>
      </c>
      <c r="E2554" t="str">
        <f t="shared" si="468"/>
        <v>161061274022500117</v>
      </c>
      <c r="F2554" t="s">
        <v>76</v>
      </c>
      <c r="G2554" t="s">
        <v>77</v>
      </c>
      <c r="H2554">
        <v>1610612738</v>
      </c>
      <c r="I2554" s="4" t="str">
        <f t="shared" si="469"/>
        <v>161061273822500117</v>
      </c>
      <c r="J2554">
        <v>1</v>
      </c>
      <c r="K2554">
        <v>0</v>
      </c>
      <c r="L2554">
        <v>90</v>
      </c>
      <c r="M2554">
        <v>122</v>
      </c>
      <c r="N2554">
        <v>17</v>
      </c>
      <c r="O2554">
        <v>0</v>
      </c>
      <c r="P2554">
        <v>7</v>
      </c>
      <c r="Q2554" s="2">
        <f t="shared" si="470"/>
        <v>0.46719269102990035</v>
      </c>
      <c r="R2554" s="3">
        <f t="shared" si="471"/>
        <v>72.319999999999993</v>
      </c>
      <c r="S2554" s="3">
        <f t="shared" si="472"/>
        <v>74.599999999999994</v>
      </c>
      <c r="T2554" s="3">
        <f t="shared" si="473"/>
        <v>124.44690265486726</v>
      </c>
      <c r="U2554" s="3">
        <f t="shared" si="474"/>
        <v>163.5388739946381</v>
      </c>
      <c r="V2554" s="3">
        <f t="shared" si="475"/>
        <v>-39.091971339770836</v>
      </c>
      <c r="W2554" s="2">
        <f t="shared" si="476"/>
        <v>1.3076923076923077</v>
      </c>
      <c r="X2554">
        <v>84</v>
      </c>
      <c r="Y2554">
        <v>28</v>
      </c>
      <c r="Z2554" s="2">
        <v>0.33300000000000002</v>
      </c>
      <c r="AA2554">
        <v>36</v>
      </c>
      <c r="AB2554">
        <v>9</v>
      </c>
      <c r="AC2554">
        <f t="shared" si="477"/>
        <v>27</v>
      </c>
      <c r="AD2554" s="2">
        <v>0.25</v>
      </c>
      <c r="AE2554">
        <v>28</v>
      </c>
      <c r="AF2554">
        <v>25</v>
      </c>
      <c r="AG2554" s="2">
        <v>0.89300000000000002</v>
      </c>
      <c r="AH2554">
        <v>24</v>
      </c>
      <c r="AI2554">
        <v>11</v>
      </c>
      <c r="AJ2554">
        <v>35</v>
      </c>
      <c r="AK2554">
        <v>19</v>
      </c>
      <c r="AL2554">
        <v>13</v>
      </c>
      <c r="AM2554">
        <v>-32</v>
      </c>
      <c r="AN2554">
        <v>240</v>
      </c>
      <c r="AO2554">
        <v>26</v>
      </c>
      <c r="AP2554">
        <v>28</v>
      </c>
      <c r="AQ2554">
        <v>24</v>
      </c>
      <c r="AR2554">
        <v>12</v>
      </c>
      <c r="AS2554">
        <v>1</v>
      </c>
      <c r="AT2554">
        <v>8</v>
      </c>
      <c r="AU2554">
        <v>10</v>
      </c>
      <c r="AV2554">
        <v>38</v>
      </c>
      <c r="AW2554">
        <f t="shared" si="478"/>
        <v>0</v>
      </c>
      <c r="AX2554">
        <f t="shared" si="479"/>
        <v>38</v>
      </c>
      <c r="AY2554" t="s">
        <v>102</v>
      </c>
      <c r="AZ2554" s="1">
        <v>45957.833333333336</v>
      </c>
      <c r="BA2554" s="1">
        <v>45957</v>
      </c>
      <c r="BB2554">
        <v>10</v>
      </c>
      <c r="BC2554" t="s">
        <v>125</v>
      </c>
      <c r="BD2554">
        <v>2025</v>
      </c>
    </row>
    <row r="2555" spans="1:56" x14ac:dyDescent="0.25">
      <c r="A2555">
        <v>22500117</v>
      </c>
      <c r="B2555" t="s">
        <v>76</v>
      </c>
      <c r="C2555" t="s">
        <v>77</v>
      </c>
      <c r="D2555">
        <v>1610612738</v>
      </c>
      <c r="E2555" t="str">
        <f t="shared" si="468"/>
        <v>161061273822500117</v>
      </c>
      <c r="F2555" t="s">
        <v>105</v>
      </c>
      <c r="G2555" t="s">
        <v>106</v>
      </c>
      <c r="H2555">
        <v>1610612740</v>
      </c>
      <c r="I2555" s="4" t="str">
        <f t="shared" si="469"/>
        <v>161061274022500117</v>
      </c>
      <c r="J2555">
        <v>0</v>
      </c>
      <c r="K2555">
        <v>1</v>
      </c>
      <c r="L2555">
        <v>122</v>
      </c>
      <c r="M2555">
        <v>90</v>
      </c>
      <c r="N2555">
        <v>25</v>
      </c>
      <c r="O2555">
        <v>7</v>
      </c>
      <c r="P2555">
        <v>5</v>
      </c>
      <c r="Q2555" s="2">
        <f t="shared" si="470"/>
        <v>0.60039370078740162</v>
      </c>
      <c r="R2555" s="3">
        <f t="shared" si="471"/>
        <v>74.599999999999994</v>
      </c>
      <c r="S2555" s="3">
        <f t="shared" si="472"/>
        <v>72.319999999999993</v>
      </c>
      <c r="T2555" s="3">
        <f t="shared" si="473"/>
        <v>163.5388739946381</v>
      </c>
      <c r="U2555" s="3">
        <f t="shared" si="474"/>
        <v>124.44690265486726</v>
      </c>
      <c r="V2555" s="3">
        <f t="shared" si="475"/>
        <v>39.091971339770836</v>
      </c>
      <c r="W2555" s="2">
        <f t="shared" si="476"/>
        <v>2.2727272727272729</v>
      </c>
      <c r="X2555">
        <v>95</v>
      </c>
      <c r="Y2555">
        <v>46</v>
      </c>
      <c r="Z2555" s="2">
        <v>0.48399999999999999</v>
      </c>
      <c r="AA2555">
        <v>53</v>
      </c>
      <c r="AB2555">
        <v>18</v>
      </c>
      <c r="AC2555">
        <f t="shared" si="477"/>
        <v>54</v>
      </c>
      <c r="AD2555" s="2">
        <v>0.34</v>
      </c>
      <c r="AE2555">
        <v>15</v>
      </c>
      <c r="AF2555">
        <v>12</v>
      </c>
      <c r="AG2555" s="2">
        <v>0.8</v>
      </c>
      <c r="AH2555">
        <v>38</v>
      </c>
      <c r="AI2555">
        <v>16</v>
      </c>
      <c r="AJ2555">
        <v>54</v>
      </c>
      <c r="AK2555">
        <v>24</v>
      </c>
      <c r="AL2555">
        <v>11</v>
      </c>
      <c r="AM2555">
        <v>32</v>
      </c>
      <c r="AN2555">
        <v>240</v>
      </c>
      <c r="AO2555">
        <v>34</v>
      </c>
      <c r="AP2555">
        <v>31</v>
      </c>
      <c r="AQ2555">
        <v>22</v>
      </c>
      <c r="AR2555">
        <v>35</v>
      </c>
      <c r="AS2555">
        <v>32</v>
      </c>
      <c r="AT2555">
        <v>14</v>
      </c>
      <c r="AU2555">
        <v>19</v>
      </c>
      <c r="AV2555">
        <v>46</v>
      </c>
      <c r="AW2555">
        <f t="shared" si="478"/>
        <v>10</v>
      </c>
      <c r="AX2555">
        <f t="shared" si="479"/>
        <v>56</v>
      </c>
      <c r="AY2555" t="s">
        <v>102</v>
      </c>
      <c r="AZ2555" s="1">
        <v>45957.833333333336</v>
      </c>
      <c r="BA2555" s="1">
        <v>45957</v>
      </c>
      <c r="BB2555">
        <v>10</v>
      </c>
      <c r="BC2555" t="s">
        <v>125</v>
      </c>
      <c r="BD2555">
        <v>2025</v>
      </c>
    </row>
    <row r="2556" spans="1:56" x14ac:dyDescent="0.25">
      <c r="A2556">
        <v>22500118</v>
      </c>
      <c r="B2556" t="s">
        <v>72</v>
      </c>
      <c r="C2556" t="s">
        <v>73</v>
      </c>
      <c r="D2556">
        <v>1610612761</v>
      </c>
      <c r="E2556" t="str">
        <f t="shared" si="468"/>
        <v>161061276122500118</v>
      </c>
      <c r="F2556" t="s">
        <v>53</v>
      </c>
      <c r="G2556" t="s">
        <v>54</v>
      </c>
      <c r="H2556">
        <v>1610612759</v>
      </c>
      <c r="I2556" s="4" t="str">
        <f t="shared" si="469"/>
        <v>161061275922500118</v>
      </c>
      <c r="J2556">
        <v>0</v>
      </c>
      <c r="K2556">
        <v>0</v>
      </c>
      <c r="L2556">
        <v>103</v>
      </c>
      <c r="M2556">
        <v>121</v>
      </c>
      <c r="N2556">
        <v>29</v>
      </c>
      <c r="O2556">
        <v>4</v>
      </c>
      <c r="P2556">
        <v>9</v>
      </c>
      <c r="Q2556" s="2">
        <f t="shared" si="470"/>
        <v>0.57787253141831241</v>
      </c>
      <c r="R2556" s="3">
        <f t="shared" si="471"/>
        <v>73.12</v>
      </c>
      <c r="S2556" s="3">
        <f t="shared" si="472"/>
        <v>55.84</v>
      </c>
      <c r="T2556" s="3">
        <f t="shared" si="473"/>
        <v>140.86433260393872</v>
      </c>
      <c r="U2556" s="3">
        <f t="shared" si="474"/>
        <v>216.69054441260744</v>
      </c>
      <c r="V2556" s="3">
        <f t="shared" si="475"/>
        <v>-75.826211808668717</v>
      </c>
      <c r="W2556" s="2">
        <f t="shared" si="476"/>
        <v>1.9333333333333333</v>
      </c>
      <c r="X2556">
        <v>79</v>
      </c>
      <c r="Y2556">
        <v>37</v>
      </c>
      <c r="Z2556" s="2">
        <v>0.46800000000000003</v>
      </c>
      <c r="AA2556">
        <v>32</v>
      </c>
      <c r="AB2556">
        <v>12</v>
      </c>
      <c r="AC2556">
        <f t="shared" si="477"/>
        <v>36</v>
      </c>
      <c r="AD2556" s="2">
        <v>0.375</v>
      </c>
      <c r="AE2556">
        <v>23</v>
      </c>
      <c r="AF2556">
        <v>17</v>
      </c>
      <c r="AG2556" s="2">
        <v>0.73899999999999999</v>
      </c>
      <c r="AH2556">
        <v>19</v>
      </c>
      <c r="AI2556">
        <v>1</v>
      </c>
      <c r="AJ2556">
        <v>20</v>
      </c>
      <c r="AK2556">
        <v>23</v>
      </c>
      <c r="AL2556">
        <v>15</v>
      </c>
      <c r="AM2556">
        <v>-18</v>
      </c>
      <c r="AN2556">
        <v>240</v>
      </c>
      <c r="AO2556">
        <v>29</v>
      </c>
      <c r="AP2556">
        <v>21</v>
      </c>
      <c r="AQ2556">
        <v>28</v>
      </c>
      <c r="AR2556">
        <v>25</v>
      </c>
      <c r="AS2556">
        <v>0</v>
      </c>
      <c r="AT2556">
        <v>14</v>
      </c>
      <c r="AU2556">
        <v>22</v>
      </c>
      <c r="AV2556">
        <v>44</v>
      </c>
      <c r="AW2556">
        <f t="shared" si="478"/>
        <v>6</v>
      </c>
      <c r="AX2556">
        <f t="shared" si="479"/>
        <v>50</v>
      </c>
      <c r="AY2556" t="s">
        <v>102</v>
      </c>
      <c r="AZ2556" s="1">
        <v>45957.833333333336</v>
      </c>
      <c r="BA2556" s="1">
        <v>45957</v>
      </c>
      <c r="BB2556">
        <v>10</v>
      </c>
      <c r="BC2556" t="s">
        <v>125</v>
      </c>
      <c r="BD2556">
        <v>2025</v>
      </c>
    </row>
    <row r="2557" spans="1:56" x14ac:dyDescent="0.25">
      <c r="A2557">
        <v>22500118</v>
      </c>
      <c r="B2557" t="s">
        <v>53</v>
      </c>
      <c r="C2557" t="s">
        <v>54</v>
      </c>
      <c r="D2557">
        <v>1610612759</v>
      </c>
      <c r="E2557" t="str">
        <f t="shared" si="468"/>
        <v>161061275922500118</v>
      </c>
      <c r="F2557" t="s">
        <v>72</v>
      </c>
      <c r="G2557" t="s">
        <v>73</v>
      </c>
      <c r="H2557">
        <v>1610612761</v>
      </c>
      <c r="I2557" s="4" t="str">
        <f t="shared" si="469"/>
        <v>161061276122500118</v>
      </c>
      <c r="J2557">
        <v>1</v>
      </c>
      <c r="K2557">
        <v>1</v>
      </c>
      <c r="L2557">
        <v>121</v>
      </c>
      <c r="M2557">
        <v>103</v>
      </c>
      <c r="N2557">
        <v>29</v>
      </c>
      <c r="O2557">
        <v>3</v>
      </c>
      <c r="P2557">
        <v>11</v>
      </c>
      <c r="Q2557" s="2">
        <f t="shared" si="470"/>
        <v>0.73032351521004346</v>
      </c>
      <c r="R2557" s="3">
        <f t="shared" si="471"/>
        <v>55.84</v>
      </c>
      <c r="S2557" s="3">
        <f t="shared" si="472"/>
        <v>73.12</v>
      </c>
      <c r="T2557" s="3">
        <f t="shared" si="473"/>
        <v>216.69054441260744</v>
      </c>
      <c r="U2557" s="3">
        <f t="shared" si="474"/>
        <v>140.86433260393872</v>
      </c>
      <c r="V2557" s="3">
        <f t="shared" si="475"/>
        <v>75.826211808668717</v>
      </c>
      <c r="W2557" s="2">
        <f t="shared" si="476"/>
        <v>1.45</v>
      </c>
      <c r="X2557">
        <v>67</v>
      </c>
      <c r="Y2557">
        <v>39</v>
      </c>
      <c r="Z2557" s="2">
        <v>0.58199999999999996</v>
      </c>
      <c r="AA2557">
        <v>27</v>
      </c>
      <c r="AB2557">
        <v>13</v>
      </c>
      <c r="AC2557">
        <f t="shared" si="477"/>
        <v>39</v>
      </c>
      <c r="AD2557" s="2">
        <v>0.48099999999999998</v>
      </c>
      <c r="AE2557">
        <v>36</v>
      </c>
      <c r="AF2557">
        <v>30</v>
      </c>
      <c r="AG2557" s="2">
        <v>0.83299999999999996</v>
      </c>
      <c r="AH2557">
        <v>37</v>
      </c>
      <c r="AI2557">
        <v>7</v>
      </c>
      <c r="AJ2557">
        <v>44</v>
      </c>
      <c r="AK2557">
        <v>17</v>
      </c>
      <c r="AL2557">
        <v>20</v>
      </c>
      <c r="AM2557">
        <v>18</v>
      </c>
      <c r="AN2557">
        <v>240</v>
      </c>
      <c r="AO2557">
        <v>41</v>
      </c>
      <c r="AP2557">
        <v>28</v>
      </c>
      <c r="AQ2557">
        <v>26</v>
      </c>
      <c r="AR2557">
        <v>26</v>
      </c>
      <c r="AS2557">
        <v>22</v>
      </c>
      <c r="AT2557">
        <v>9</v>
      </c>
      <c r="AU2557">
        <v>20</v>
      </c>
      <c r="AV2557">
        <v>40</v>
      </c>
      <c r="AW2557">
        <f t="shared" si="478"/>
        <v>12</v>
      </c>
      <c r="AX2557">
        <f t="shared" si="479"/>
        <v>52</v>
      </c>
      <c r="AY2557" t="s">
        <v>102</v>
      </c>
      <c r="AZ2557" s="1">
        <v>45957.833333333336</v>
      </c>
      <c r="BA2557" s="1">
        <v>45957</v>
      </c>
      <c r="BB2557">
        <v>10</v>
      </c>
      <c r="BC2557" t="s">
        <v>125</v>
      </c>
      <c r="BD2557">
        <v>2025</v>
      </c>
    </row>
    <row r="2558" spans="1:56" x14ac:dyDescent="0.25">
      <c r="A2558">
        <v>22500007</v>
      </c>
      <c r="B2558" t="s">
        <v>62</v>
      </c>
      <c r="C2558" t="s">
        <v>63</v>
      </c>
      <c r="D2558">
        <v>1610612739</v>
      </c>
      <c r="E2558" t="str">
        <f t="shared" si="468"/>
        <v>161061273922500007</v>
      </c>
      <c r="F2558" t="s">
        <v>64</v>
      </c>
      <c r="G2558" t="s">
        <v>65</v>
      </c>
      <c r="H2558">
        <v>1610612765</v>
      </c>
      <c r="I2558" s="4" t="str">
        <f t="shared" si="469"/>
        <v>161061276522500007</v>
      </c>
      <c r="J2558">
        <v>0</v>
      </c>
      <c r="K2558">
        <v>1</v>
      </c>
      <c r="L2558">
        <v>116</v>
      </c>
      <c r="M2558">
        <v>95</v>
      </c>
      <c r="N2558">
        <v>25</v>
      </c>
      <c r="O2558">
        <v>4</v>
      </c>
      <c r="P2558">
        <v>11</v>
      </c>
      <c r="Q2558" s="2">
        <f t="shared" si="470"/>
        <v>0.57768924302788838</v>
      </c>
      <c r="R2558" s="3">
        <f t="shared" si="471"/>
        <v>69.400000000000006</v>
      </c>
      <c r="S2558" s="3">
        <f t="shared" si="472"/>
        <v>57.879999999999995</v>
      </c>
      <c r="T2558" s="3">
        <f t="shared" si="473"/>
        <v>167.14697406340056</v>
      </c>
      <c r="U2558" s="3">
        <f t="shared" si="474"/>
        <v>164.13268832066345</v>
      </c>
      <c r="V2558" s="3">
        <f t="shared" si="475"/>
        <v>3.0142857427371155</v>
      </c>
      <c r="W2558" s="2">
        <f t="shared" si="476"/>
        <v>1.3157894736842106</v>
      </c>
      <c r="X2558">
        <v>85</v>
      </c>
      <c r="Y2558">
        <v>39</v>
      </c>
      <c r="Z2558" s="2">
        <v>0.45900000000000002</v>
      </c>
      <c r="AA2558">
        <v>35</v>
      </c>
      <c r="AB2558">
        <v>11</v>
      </c>
      <c r="AC2558">
        <f t="shared" si="477"/>
        <v>33</v>
      </c>
      <c r="AD2558" s="2">
        <v>0.314</v>
      </c>
      <c r="AE2558">
        <v>35</v>
      </c>
      <c r="AF2558">
        <v>27</v>
      </c>
      <c r="AG2558" s="2">
        <v>0.77100000000000002</v>
      </c>
      <c r="AH2558">
        <v>36</v>
      </c>
      <c r="AI2558">
        <v>12</v>
      </c>
      <c r="AJ2558">
        <v>48</v>
      </c>
      <c r="AK2558">
        <v>25</v>
      </c>
      <c r="AL2558">
        <v>19</v>
      </c>
      <c r="AM2558">
        <v>21</v>
      </c>
      <c r="AN2558">
        <v>240</v>
      </c>
      <c r="AO2558">
        <v>33</v>
      </c>
      <c r="AP2558">
        <v>30</v>
      </c>
      <c r="AQ2558">
        <v>27</v>
      </c>
      <c r="AR2558">
        <v>26</v>
      </c>
      <c r="AS2558">
        <v>35</v>
      </c>
      <c r="AT2558">
        <v>19</v>
      </c>
      <c r="AU2558">
        <v>25</v>
      </c>
      <c r="AV2558">
        <v>54</v>
      </c>
      <c r="AW2558">
        <f t="shared" si="478"/>
        <v>2</v>
      </c>
      <c r="AX2558">
        <f t="shared" si="479"/>
        <v>56</v>
      </c>
      <c r="AY2558" t="s">
        <v>102</v>
      </c>
      <c r="AZ2558" s="1">
        <v>45957.791666666664</v>
      </c>
      <c r="BA2558" s="1">
        <v>45957</v>
      </c>
      <c r="BB2558">
        <v>10</v>
      </c>
      <c r="BC2558" t="s">
        <v>125</v>
      </c>
      <c r="BD2558">
        <v>2025</v>
      </c>
    </row>
    <row r="2559" spans="1:56" x14ac:dyDescent="0.25">
      <c r="A2559">
        <v>22500007</v>
      </c>
      <c r="B2559" t="s">
        <v>64</v>
      </c>
      <c r="C2559" t="s">
        <v>65</v>
      </c>
      <c r="D2559">
        <v>1610612765</v>
      </c>
      <c r="E2559" t="str">
        <f t="shared" si="468"/>
        <v>161061276522500007</v>
      </c>
      <c r="F2559" t="s">
        <v>62</v>
      </c>
      <c r="G2559" t="s">
        <v>63</v>
      </c>
      <c r="H2559">
        <v>1610612739</v>
      </c>
      <c r="I2559" s="4" t="str">
        <f t="shared" si="469"/>
        <v>161061273922500007</v>
      </c>
      <c r="J2559">
        <v>1</v>
      </c>
      <c r="K2559">
        <v>0</v>
      </c>
      <c r="L2559">
        <v>95</v>
      </c>
      <c r="M2559">
        <v>116</v>
      </c>
      <c r="N2559">
        <v>20</v>
      </c>
      <c r="O2559">
        <v>4</v>
      </c>
      <c r="P2559">
        <v>12</v>
      </c>
      <c r="Q2559" s="2">
        <f t="shared" si="470"/>
        <v>0.48038025889967639</v>
      </c>
      <c r="R2559" s="3">
        <f t="shared" si="471"/>
        <v>57.879999999999995</v>
      </c>
      <c r="S2559" s="3">
        <f t="shared" si="472"/>
        <v>69.400000000000006</v>
      </c>
      <c r="T2559" s="3">
        <f t="shared" si="473"/>
        <v>164.13268832066345</v>
      </c>
      <c r="U2559" s="3">
        <f t="shared" si="474"/>
        <v>167.14697406340056</v>
      </c>
      <c r="V2559" s="3">
        <f t="shared" si="475"/>
        <v>-3.0142857427371155</v>
      </c>
      <c r="W2559" s="2">
        <f t="shared" si="476"/>
        <v>0.8</v>
      </c>
      <c r="X2559">
        <v>87</v>
      </c>
      <c r="Y2559">
        <v>33</v>
      </c>
      <c r="Z2559" s="2">
        <v>0.379</v>
      </c>
      <c r="AA2559">
        <v>34</v>
      </c>
      <c r="AB2559">
        <v>11</v>
      </c>
      <c r="AC2559">
        <f t="shared" si="477"/>
        <v>33</v>
      </c>
      <c r="AD2559" s="2">
        <v>0.32400000000000001</v>
      </c>
      <c r="AE2559">
        <v>27</v>
      </c>
      <c r="AF2559">
        <v>18</v>
      </c>
      <c r="AG2559" s="2">
        <v>0.66700000000000004</v>
      </c>
      <c r="AH2559">
        <v>32</v>
      </c>
      <c r="AI2559">
        <v>16</v>
      </c>
      <c r="AJ2559">
        <v>48</v>
      </c>
      <c r="AK2559">
        <v>29</v>
      </c>
      <c r="AL2559">
        <v>25</v>
      </c>
      <c r="AM2559">
        <v>-21</v>
      </c>
      <c r="AN2559">
        <v>240</v>
      </c>
      <c r="AO2559">
        <v>24</v>
      </c>
      <c r="AP2559">
        <v>17</v>
      </c>
      <c r="AQ2559">
        <v>25</v>
      </c>
      <c r="AR2559">
        <v>29</v>
      </c>
      <c r="AS2559">
        <v>6</v>
      </c>
      <c r="AT2559">
        <v>10</v>
      </c>
      <c r="AU2559">
        <v>15</v>
      </c>
      <c r="AV2559">
        <v>42</v>
      </c>
      <c r="AW2559">
        <f t="shared" si="478"/>
        <v>2</v>
      </c>
      <c r="AX2559">
        <f t="shared" si="479"/>
        <v>44</v>
      </c>
      <c r="AY2559" t="s">
        <v>102</v>
      </c>
      <c r="AZ2559" s="1">
        <v>45957.791666666664</v>
      </c>
      <c r="BA2559" s="1">
        <v>45957</v>
      </c>
      <c r="BB2559">
        <v>10</v>
      </c>
      <c r="BC2559" t="s">
        <v>125</v>
      </c>
      <c r="BD2559">
        <v>2025</v>
      </c>
    </row>
    <row r="2560" spans="1:56" x14ac:dyDescent="0.25">
      <c r="A2560">
        <v>22500114</v>
      </c>
      <c r="B2560" t="s">
        <v>70</v>
      </c>
      <c r="C2560" t="s">
        <v>71</v>
      </c>
      <c r="D2560">
        <v>1610612755</v>
      </c>
      <c r="E2560" t="str">
        <f t="shared" si="468"/>
        <v>161061275522500114</v>
      </c>
      <c r="F2560" t="s">
        <v>74</v>
      </c>
      <c r="G2560" t="s">
        <v>75</v>
      </c>
      <c r="H2560">
        <v>1610612753</v>
      </c>
      <c r="I2560" s="4" t="str">
        <f t="shared" si="469"/>
        <v>161061275322500114</v>
      </c>
      <c r="J2560">
        <v>1</v>
      </c>
      <c r="K2560">
        <v>1</v>
      </c>
      <c r="L2560">
        <v>136</v>
      </c>
      <c r="M2560">
        <v>124</v>
      </c>
      <c r="N2560">
        <v>25</v>
      </c>
      <c r="O2560">
        <v>9</v>
      </c>
      <c r="P2560">
        <v>5</v>
      </c>
      <c r="Q2560" s="2">
        <f t="shared" si="470"/>
        <v>0.61217140799423841</v>
      </c>
      <c r="R2560" s="3">
        <f t="shared" si="471"/>
        <v>91.08</v>
      </c>
      <c r="S2560" s="3">
        <f t="shared" si="472"/>
        <v>72.72</v>
      </c>
      <c r="T2560" s="3">
        <f t="shared" si="473"/>
        <v>149.31927975406236</v>
      </c>
      <c r="U2560" s="3">
        <f t="shared" si="474"/>
        <v>170.51705170517053</v>
      </c>
      <c r="V2560" s="3">
        <f t="shared" si="475"/>
        <v>-21.197771951108166</v>
      </c>
      <c r="W2560" s="2">
        <f t="shared" si="476"/>
        <v>4.166666666666667</v>
      </c>
      <c r="X2560">
        <v>97</v>
      </c>
      <c r="Y2560">
        <v>48</v>
      </c>
      <c r="Z2560" s="2">
        <v>0.495</v>
      </c>
      <c r="AA2560">
        <v>33</v>
      </c>
      <c r="AB2560">
        <v>14</v>
      </c>
      <c r="AC2560">
        <f t="shared" si="477"/>
        <v>42</v>
      </c>
      <c r="AD2560" s="2">
        <v>0.42399999999999999</v>
      </c>
      <c r="AE2560">
        <v>32</v>
      </c>
      <c r="AF2560">
        <v>26</v>
      </c>
      <c r="AG2560" s="2">
        <v>0.81299999999999994</v>
      </c>
      <c r="AH2560">
        <v>25</v>
      </c>
      <c r="AI2560">
        <v>14</v>
      </c>
      <c r="AJ2560">
        <v>39</v>
      </c>
      <c r="AK2560">
        <v>27</v>
      </c>
      <c r="AL2560">
        <v>6</v>
      </c>
      <c r="AM2560">
        <v>12</v>
      </c>
      <c r="AN2560">
        <v>240</v>
      </c>
      <c r="AO2560">
        <v>33</v>
      </c>
      <c r="AP2560">
        <v>39</v>
      </c>
      <c r="AQ2560">
        <v>29</v>
      </c>
      <c r="AR2560">
        <v>35</v>
      </c>
      <c r="AS2560">
        <v>15</v>
      </c>
      <c r="AT2560">
        <v>19</v>
      </c>
      <c r="AU2560">
        <v>20</v>
      </c>
      <c r="AV2560">
        <v>58</v>
      </c>
      <c r="AW2560">
        <f t="shared" si="478"/>
        <v>10</v>
      </c>
      <c r="AX2560">
        <f t="shared" si="479"/>
        <v>68</v>
      </c>
      <c r="AY2560" t="s">
        <v>102</v>
      </c>
      <c r="AZ2560" s="1">
        <v>45957.791666666664</v>
      </c>
      <c r="BA2560" s="1">
        <v>45957</v>
      </c>
      <c r="BB2560">
        <v>10</v>
      </c>
      <c r="BC2560" t="s">
        <v>125</v>
      </c>
      <c r="BD2560">
        <v>2025</v>
      </c>
    </row>
    <row r="2561" spans="1:56" x14ac:dyDescent="0.25">
      <c r="A2561">
        <v>22500114</v>
      </c>
      <c r="B2561" t="s">
        <v>74</v>
      </c>
      <c r="C2561" t="s">
        <v>75</v>
      </c>
      <c r="D2561">
        <v>1610612753</v>
      </c>
      <c r="E2561" t="str">
        <f t="shared" si="468"/>
        <v>161061275322500114</v>
      </c>
      <c r="F2561" t="s">
        <v>70</v>
      </c>
      <c r="G2561" t="s">
        <v>71</v>
      </c>
      <c r="H2561">
        <v>1610612755</v>
      </c>
      <c r="I2561" s="4" t="str">
        <f t="shared" si="469"/>
        <v>161061275522500114</v>
      </c>
      <c r="J2561">
        <v>0</v>
      </c>
      <c r="K2561">
        <v>0</v>
      </c>
      <c r="L2561">
        <v>124</v>
      </c>
      <c r="M2561">
        <v>136</v>
      </c>
      <c r="N2561">
        <v>27</v>
      </c>
      <c r="O2561">
        <v>7</v>
      </c>
      <c r="P2561">
        <v>4</v>
      </c>
      <c r="Q2561" s="2">
        <f t="shared" si="470"/>
        <v>0.6280388978930308</v>
      </c>
      <c r="R2561" s="3">
        <f t="shared" si="471"/>
        <v>72.72</v>
      </c>
      <c r="S2561" s="3">
        <f t="shared" si="472"/>
        <v>91.08</v>
      </c>
      <c r="T2561" s="3">
        <f t="shared" si="473"/>
        <v>170.51705170517053</v>
      </c>
      <c r="U2561" s="3">
        <f t="shared" si="474"/>
        <v>149.31927975406236</v>
      </c>
      <c r="V2561" s="3">
        <f t="shared" si="475"/>
        <v>21.197771951108166</v>
      </c>
      <c r="W2561" s="2">
        <f t="shared" si="476"/>
        <v>2.0769230769230771</v>
      </c>
      <c r="X2561">
        <v>82</v>
      </c>
      <c r="Y2561">
        <v>45</v>
      </c>
      <c r="Z2561" s="2">
        <v>0.54900000000000004</v>
      </c>
      <c r="AA2561">
        <v>25</v>
      </c>
      <c r="AB2561">
        <v>8</v>
      </c>
      <c r="AC2561">
        <f t="shared" si="477"/>
        <v>24</v>
      </c>
      <c r="AD2561" s="2">
        <v>0.32</v>
      </c>
      <c r="AE2561">
        <v>38</v>
      </c>
      <c r="AF2561">
        <v>26</v>
      </c>
      <c r="AG2561" s="2">
        <v>0.68400000000000005</v>
      </c>
      <c r="AH2561">
        <v>30</v>
      </c>
      <c r="AI2561">
        <v>13</v>
      </c>
      <c r="AJ2561">
        <v>43</v>
      </c>
      <c r="AK2561">
        <v>22</v>
      </c>
      <c r="AL2561">
        <v>13</v>
      </c>
      <c r="AM2561">
        <v>-12</v>
      </c>
      <c r="AN2561">
        <v>240</v>
      </c>
      <c r="AO2561">
        <v>28</v>
      </c>
      <c r="AP2561">
        <v>32</v>
      </c>
      <c r="AQ2561">
        <v>34</v>
      </c>
      <c r="AR2561">
        <v>30</v>
      </c>
      <c r="AS2561">
        <v>2</v>
      </c>
      <c r="AT2561">
        <v>28</v>
      </c>
      <c r="AU2561">
        <v>9</v>
      </c>
      <c r="AV2561">
        <v>62</v>
      </c>
      <c r="AW2561">
        <f t="shared" si="478"/>
        <v>12</v>
      </c>
      <c r="AX2561">
        <f t="shared" si="479"/>
        <v>74</v>
      </c>
      <c r="AY2561" t="s">
        <v>102</v>
      </c>
      <c r="AZ2561" s="1">
        <v>45957.791666666664</v>
      </c>
      <c r="BA2561" s="1">
        <v>45957</v>
      </c>
      <c r="BB2561">
        <v>10</v>
      </c>
      <c r="BC2561" t="s">
        <v>125</v>
      </c>
      <c r="BD2561">
        <v>2025</v>
      </c>
    </row>
    <row r="2562" spans="1:56" x14ac:dyDescent="0.25">
      <c r="A2562">
        <v>22500112</v>
      </c>
      <c r="B2562" t="s">
        <v>94</v>
      </c>
      <c r="C2562" t="s">
        <v>95</v>
      </c>
      <c r="D2562">
        <v>1610612746</v>
      </c>
      <c r="E2562" t="str">
        <f t="shared" ref="E2562:E2625" si="480">D2562:D5205&amp;A2562:A5205</f>
        <v>161061274622500112</v>
      </c>
      <c r="F2562" t="s">
        <v>85</v>
      </c>
      <c r="G2562" t="s">
        <v>86</v>
      </c>
      <c r="H2562">
        <v>1610612757</v>
      </c>
      <c r="I2562" s="4" t="str">
        <f t="shared" ref="I2562:I2625" si="481">H2562:H5205&amp;A2562:A5205</f>
        <v>161061275722500112</v>
      </c>
      <c r="J2562">
        <v>1</v>
      </c>
      <c r="K2562">
        <v>1</v>
      </c>
      <c r="L2562">
        <v>114</v>
      </c>
      <c r="M2562">
        <v>107</v>
      </c>
      <c r="N2562">
        <v>26</v>
      </c>
      <c r="O2562">
        <v>8</v>
      </c>
      <c r="P2562">
        <v>11</v>
      </c>
      <c r="Q2562" s="2">
        <f t="shared" ref="Q2562:Q2625" si="482">IF((2*(X2562 + 0.44 * AE2562))=0,0,L2562 / (2*(X2562 + 0.44 * AE2562)))</f>
        <v>0.65819861431870674</v>
      </c>
      <c r="R2562" s="3">
        <f t="shared" ref="R2562:R2625" si="483">X2562 + 0.44 * AE2562 - AI2562 - AL2562</f>
        <v>57.599999999999994</v>
      </c>
      <c r="S2562" s="3">
        <f t="shared" ref="S2562:S2625" si="484">INDEX(X:X,MATCH(I2562,E:E,0))
+0.44*INDEX(AE:AE,MATCH(I2562,E:E,0))
-INDEX(AI:AI,MATCH(I2562,E:E,0))
-INDEX(AL:AL,MATCH(I2562,E:E,0))</f>
        <v>72.960000000000008</v>
      </c>
      <c r="T2562" s="3">
        <f t="shared" ref="T2562:T2625" si="485">(L2562/R2562)*100</f>
        <v>197.91666666666669</v>
      </c>
      <c r="U2562" s="3">
        <f t="shared" ref="U2562:U2625" si="486">(M2562/S2562)*100</f>
        <v>146.65570175438597</v>
      </c>
      <c r="V2562" s="3">
        <f t="shared" ref="V2562:V2625" si="487">T2562-U2562</f>
        <v>51.260964912280713</v>
      </c>
      <c r="W2562" s="2">
        <f t="shared" ref="W2562:W2625" si="488">N2562/IF(AL2562=0,1,AL2562)</f>
        <v>1.1818181818181819</v>
      </c>
      <c r="X2562">
        <v>80</v>
      </c>
      <c r="Y2562">
        <v>44</v>
      </c>
      <c r="Z2562" s="2">
        <v>0.55000000000000004</v>
      </c>
      <c r="AA2562">
        <v>31</v>
      </c>
      <c r="AB2562">
        <v>12</v>
      </c>
      <c r="AC2562">
        <f t="shared" ref="AC2562:AC2625" si="489">AB2562*3</f>
        <v>36</v>
      </c>
      <c r="AD2562" s="2">
        <v>0.38700000000000001</v>
      </c>
      <c r="AE2562">
        <v>15</v>
      </c>
      <c r="AF2562">
        <v>14</v>
      </c>
      <c r="AG2562" s="2">
        <v>0.93300000000000005</v>
      </c>
      <c r="AH2562">
        <v>39</v>
      </c>
      <c r="AI2562">
        <v>7</v>
      </c>
      <c r="AJ2562">
        <v>46</v>
      </c>
      <c r="AK2562">
        <v>27</v>
      </c>
      <c r="AL2562">
        <v>22</v>
      </c>
      <c r="AM2562">
        <v>7</v>
      </c>
      <c r="AN2562">
        <v>240</v>
      </c>
      <c r="AO2562">
        <v>34</v>
      </c>
      <c r="AP2562">
        <v>21</v>
      </c>
      <c r="AQ2562">
        <v>32</v>
      </c>
      <c r="AR2562">
        <v>27</v>
      </c>
      <c r="AS2562">
        <v>11</v>
      </c>
      <c r="AT2562">
        <v>10</v>
      </c>
      <c r="AU2562">
        <v>16</v>
      </c>
      <c r="AV2562">
        <v>62</v>
      </c>
      <c r="AW2562">
        <f t="shared" ref="AW2562:AW2625" si="490">L2562-(AV2562+AC2562+AF2562)</f>
        <v>2</v>
      </c>
      <c r="AX2562">
        <f t="shared" ref="AX2562:AX2625" si="491">AV2562+AW2562</f>
        <v>64</v>
      </c>
      <c r="AY2562" t="s">
        <v>102</v>
      </c>
      <c r="AZ2562" s="1">
        <v>45956.875</v>
      </c>
      <c r="BA2562" s="1">
        <v>45956</v>
      </c>
      <c r="BB2562">
        <v>10</v>
      </c>
      <c r="BC2562" t="s">
        <v>125</v>
      </c>
      <c r="BD2562">
        <v>2025</v>
      </c>
    </row>
    <row r="2563" spans="1:56" x14ac:dyDescent="0.25">
      <c r="A2563">
        <v>22500112</v>
      </c>
      <c r="B2563" t="s">
        <v>85</v>
      </c>
      <c r="C2563" t="s">
        <v>86</v>
      </c>
      <c r="D2563">
        <v>1610612757</v>
      </c>
      <c r="E2563" t="str">
        <f t="shared" si="480"/>
        <v>161061275722500112</v>
      </c>
      <c r="F2563" t="s">
        <v>94</v>
      </c>
      <c r="G2563" t="s">
        <v>95</v>
      </c>
      <c r="H2563">
        <v>1610612746</v>
      </c>
      <c r="I2563" s="4" t="str">
        <f t="shared" si="481"/>
        <v>161061274622500112</v>
      </c>
      <c r="J2563">
        <v>0</v>
      </c>
      <c r="K2563">
        <v>0</v>
      </c>
      <c r="L2563">
        <v>107</v>
      </c>
      <c r="M2563">
        <v>114</v>
      </c>
      <c r="N2563">
        <v>24</v>
      </c>
      <c r="O2563">
        <v>2</v>
      </c>
      <c r="P2563">
        <v>12</v>
      </c>
      <c r="Q2563" s="2">
        <f t="shared" si="482"/>
        <v>0.50018698578907994</v>
      </c>
      <c r="R2563" s="3">
        <f t="shared" si="483"/>
        <v>72.960000000000008</v>
      </c>
      <c r="S2563" s="3">
        <f t="shared" si="484"/>
        <v>57.599999999999994</v>
      </c>
      <c r="T2563" s="3">
        <f t="shared" si="485"/>
        <v>146.65570175438597</v>
      </c>
      <c r="U2563" s="3">
        <f t="shared" si="486"/>
        <v>197.91666666666669</v>
      </c>
      <c r="V2563" s="3">
        <f t="shared" si="487"/>
        <v>-51.260964912280713</v>
      </c>
      <c r="W2563" s="2">
        <f t="shared" si="488"/>
        <v>1.5</v>
      </c>
      <c r="X2563">
        <v>92</v>
      </c>
      <c r="Y2563">
        <v>34</v>
      </c>
      <c r="Z2563" s="2">
        <v>0.37</v>
      </c>
      <c r="AA2563">
        <v>41</v>
      </c>
      <c r="AB2563">
        <v>11</v>
      </c>
      <c r="AC2563">
        <f t="shared" si="489"/>
        <v>33</v>
      </c>
      <c r="AD2563" s="2">
        <v>0.26800000000000002</v>
      </c>
      <c r="AE2563">
        <v>34</v>
      </c>
      <c r="AF2563">
        <v>28</v>
      </c>
      <c r="AG2563" s="2">
        <v>0.82399999999999995</v>
      </c>
      <c r="AH2563">
        <v>24</v>
      </c>
      <c r="AI2563">
        <v>18</v>
      </c>
      <c r="AJ2563">
        <v>42</v>
      </c>
      <c r="AK2563">
        <v>21</v>
      </c>
      <c r="AL2563">
        <v>16</v>
      </c>
      <c r="AM2563">
        <v>-7</v>
      </c>
      <c r="AN2563">
        <v>240</v>
      </c>
      <c r="AO2563">
        <v>23</v>
      </c>
      <c r="AP2563">
        <v>37</v>
      </c>
      <c r="AQ2563">
        <v>22</v>
      </c>
      <c r="AR2563">
        <v>25</v>
      </c>
      <c r="AS2563">
        <v>12</v>
      </c>
      <c r="AT2563">
        <v>29</v>
      </c>
      <c r="AU2563">
        <v>30</v>
      </c>
      <c r="AV2563">
        <v>44</v>
      </c>
      <c r="AW2563">
        <f t="shared" si="490"/>
        <v>2</v>
      </c>
      <c r="AX2563">
        <f t="shared" si="491"/>
        <v>46</v>
      </c>
      <c r="AY2563" t="s">
        <v>102</v>
      </c>
      <c r="AZ2563" s="1">
        <v>45956.875</v>
      </c>
      <c r="BA2563" s="1">
        <v>45956</v>
      </c>
      <c r="BB2563">
        <v>10</v>
      </c>
      <c r="BC2563" t="s">
        <v>125</v>
      </c>
      <c r="BD2563">
        <v>2025</v>
      </c>
    </row>
    <row r="2564" spans="1:56" x14ac:dyDescent="0.25">
      <c r="A2564">
        <v>22500113</v>
      </c>
      <c r="B2564" t="s">
        <v>109</v>
      </c>
      <c r="C2564" t="s">
        <v>110</v>
      </c>
      <c r="D2564">
        <v>1610612758</v>
      </c>
      <c r="E2564" t="str">
        <f t="shared" si="480"/>
        <v>161061275822500113</v>
      </c>
      <c r="F2564" t="s">
        <v>68</v>
      </c>
      <c r="G2564" t="s">
        <v>69</v>
      </c>
      <c r="H2564">
        <v>1610612747</v>
      </c>
      <c r="I2564" s="4" t="str">
        <f t="shared" si="481"/>
        <v>161061274722500113</v>
      </c>
      <c r="J2564">
        <v>1</v>
      </c>
      <c r="K2564">
        <v>0</v>
      </c>
      <c r="L2564">
        <v>120</v>
      </c>
      <c r="M2564">
        <v>127</v>
      </c>
      <c r="N2564">
        <v>27</v>
      </c>
      <c r="O2564">
        <v>4</v>
      </c>
      <c r="P2564">
        <v>13</v>
      </c>
      <c r="Q2564" s="2">
        <f t="shared" si="482"/>
        <v>0.55086301872934262</v>
      </c>
      <c r="R2564" s="3">
        <f t="shared" si="483"/>
        <v>80.92</v>
      </c>
      <c r="S2564" s="3">
        <f t="shared" si="484"/>
        <v>73.239999999999995</v>
      </c>
      <c r="T2564" s="3">
        <f t="shared" si="485"/>
        <v>148.29461196243204</v>
      </c>
      <c r="U2564" s="3">
        <f t="shared" si="486"/>
        <v>173.40251228836703</v>
      </c>
      <c r="V2564" s="3">
        <f t="shared" si="487"/>
        <v>-25.107900325934992</v>
      </c>
      <c r="W2564" s="2">
        <f t="shared" si="488"/>
        <v>1.8</v>
      </c>
      <c r="X2564">
        <v>101</v>
      </c>
      <c r="Y2564">
        <v>45</v>
      </c>
      <c r="Z2564" s="2">
        <v>0.44600000000000001</v>
      </c>
      <c r="AA2564">
        <v>43</v>
      </c>
      <c r="AB2564">
        <v>18</v>
      </c>
      <c r="AC2564">
        <f t="shared" si="489"/>
        <v>54</v>
      </c>
      <c r="AD2564" s="2">
        <v>0.41899999999999998</v>
      </c>
      <c r="AE2564">
        <v>18</v>
      </c>
      <c r="AF2564">
        <v>12</v>
      </c>
      <c r="AG2564" s="2">
        <v>0.66700000000000004</v>
      </c>
      <c r="AH2564">
        <v>27</v>
      </c>
      <c r="AI2564">
        <v>13</v>
      </c>
      <c r="AJ2564">
        <v>40</v>
      </c>
      <c r="AK2564">
        <v>26</v>
      </c>
      <c r="AL2564">
        <v>15</v>
      </c>
      <c r="AM2564">
        <v>-7</v>
      </c>
      <c r="AN2564">
        <v>240</v>
      </c>
      <c r="AO2564">
        <v>27</v>
      </c>
      <c r="AP2564">
        <v>35</v>
      </c>
      <c r="AQ2564">
        <v>28</v>
      </c>
      <c r="AR2564">
        <v>30</v>
      </c>
      <c r="AS2564">
        <v>4</v>
      </c>
      <c r="AT2564">
        <v>16</v>
      </c>
      <c r="AU2564">
        <v>24</v>
      </c>
      <c r="AV2564">
        <v>46</v>
      </c>
      <c r="AW2564">
        <f t="shared" si="490"/>
        <v>8</v>
      </c>
      <c r="AX2564">
        <f t="shared" si="491"/>
        <v>54</v>
      </c>
      <c r="AY2564" t="s">
        <v>102</v>
      </c>
      <c r="AZ2564" s="1">
        <v>45956.875</v>
      </c>
      <c r="BA2564" s="1">
        <v>45956</v>
      </c>
      <c r="BB2564">
        <v>10</v>
      </c>
      <c r="BC2564" t="s">
        <v>125</v>
      </c>
      <c r="BD2564">
        <v>2025</v>
      </c>
    </row>
    <row r="2565" spans="1:56" x14ac:dyDescent="0.25">
      <c r="A2565">
        <v>22500113</v>
      </c>
      <c r="B2565" t="s">
        <v>68</v>
      </c>
      <c r="C2565" t="s">
        <v>69</v>
      </c>
      <c r="D2565">
        <v>1610612747</v>
      </c>
      <c r="E2565" t="str">
        <f t="shared" si="480"/>
        <v>161061274722500113</v>
      </c>
      <c r="F2565" t="s">
        <v>109</v>
      </c>
      <c r="G2565" t="s">
        <v>110</v>
      </c>
      <c r="H2565">
        <v>1610612758</v>
      </c>
      <c r="I2565" s="4" t="str">
        <f t="shared" si="481"/>
        <v>161061275822500113</v>
      </c>
      <c r="J2565">
        <v>0</v>
      </c>
      <c r="K2565">
        <v>1</v>
      </c>
      <c r="L2565">
        <v>127</v>
      </c>
      <c r="M2565">
        <v>120</v>
      </c>
      <c r="N2565">
        <v>26</v>
      </c>
      <c r="O2565">
        <v>3</v>
      </c>
      <c r="P2565">
        <v>9</v>
      </c>
      <c r="Q2565" s="2">
        <f t="shared" si="482"/>
        <v>0.63347964884277741</v>
      </c>
      <c r="R2565" s="3">
        <f t="shared" si="483"/>
        <v>73.239999999999995</v>
      </c>
      <c r="S2565" s="3">
        <f t="shared" si="484"/>
        <v>80.92</v>
      </c>
      <c r="T2565" s="3">
        <f t="shared" si="485"/>
        <v>173.40251228836703</v>
      </c>
      <c r="U2565" s="3">
        <f t="shared" si="486"/>
        <v>148.29461196243204</v>
      </c>
      <c r="V2565" s="3">
        <f t="shared" si="487"/>
        <v>25.107900325934992</v>
      </c>
      <c r="W2565" s="2">
        <f t="shared" si="488"/>
        <v>1.5294117647058822</v>
      </c>
      <c r="X2565">
        <v>80</v>
      </c>
      <c r="Y2565">
        <v>39</v>
      </c>
      <c r="Z2565" s="2">
        <v>0.48799999999999999</v>
      </c>
      <c r="AA2565">
        <v>25</v>
      </c>
      <c r="AB2565">
        <v>8</v>
      </c>
      <c r="AC2565">
        <f t="shared" si="489"/>
        <v>24</v>
      </c>
      <c r="AD2565" s="2">
        <v>0.32</v>
      </c>
      <c r="AE2565">
        <v>46</v>
      </c>
      <c r="AF2565">
        <v>41</v>
      </c>
      <c r="AG2565" s="2">
        <v>0.89100000000000001</v>
      </c>
      <c r="AH2565">
        <v>37</v>
      </c>
      <c r="AI2565">
        <v>10</v>
      </c>
      <c r="AJ2565">
        <v>47</v>
      </c>
      <c r="AK2565">
        <v>17</v>
      </c>
      <c r="AL2565">
        <v>17</v>
      </c>
      <c r="AM2565">
        <v>7</v>
      </c>
      <c r="AN2565">
        <v>240</v>
      </c>
      <c r="AO2565">
        <v>36</v>
      </c>
      <c r="AP2565">
        <v>26</v>
      </c>
      <c r="AQ2565">
        <v>33</v>
      </c>
      <c r="AR2565">
        <v>32</v>
      </c>
      <c r="AS2565">
        <v>11</v>
      </c>
      <c r="AT2565">
        <v>14</v>
      </c>
      <c r="AU2565">
        <v>27</v>
      </c>
      <c r="AV2565">
        <v>56</v>
      </c>
      <c r="AW2565">
        <f t="shared" si="490"/>
        <v>6</v>
      </c>
      <c r="AX2565">
        <f t="shared" si="491"/>
        <v>62</v>
      </c>
      <c r="AY2565" t="s">
        <v>102</v>
      </c>
      <c r="AZ2565" s="1">
        <v>45956.875</v>
      </c>
      <c r="BA2565" s="1">
        <v>45956</v>
      </c>
      <c r="BB2565">
        <v>10</v>
      </c>
      <c r="BC2565" t="s">
        <v>125</v>
      </c>
      <c r="BD2565">
        <v>2025</v>
      </c>
    </row>
    <row r="2566" spans="1:56" x14ac:dyDescent="0.25">
      <c r="A2566">
        <v>22500111</v>
      </c>
      <c r="B2566" t="s">
        <v>72</v>
      </c>
      <c r="C2566" t="s">
        <v>73</v>
      </c>
      <c r="D2566">
        <v>1610612761</v>
      </c>
      <c r="E2566" t="str">
        <f t="shared" si="480"/>
        <v>161061276122500111</v>
      </c>
      <c r="F2566" t="s">
        <v>98</v>
      </c>
      <c r="G2566" t="s">
        <v>99</v>
      </c>
      <c r="H2566">
        <v>1610612742</v>
      </c>
      <c r="I2566" s="4" t="str">
        <f t="shared" si="481"/>
        <v>161061274222500111</v>
      </c>
      <c r="J2566">
        <v>0</v>
      </c>
      <c r="K2566">
        <v>0</v>
      </c>
      <c r="L2566">
        <v>129</v>
      </c>
      <c r="M2566">
        <v>139</v>
      </c>
      <c r="N2566">
        <v>33</v>
      </c>
      <c r="O2566">
        <v>1</v>
      </c>
      <c r="P2566">
        <v>10</v>
      </c>
      <c r="Q2566" s="2">
        <f t="shared" si="482"/>
        <v>0.58339363241678721</v>
      </c>
      <c r="R2566" s="3">
        <f t="shared" si="483"/>
        <v>82.56</v>
      </c>
      <c r="S2566" s="3">
        <f t="shared" si="484"/>
        <v>70.16</v>
      </c>
      <c r="T2566" s="3">
        <f t="shared" si="485"/>
        <v>156.25</v>
      </c>
      <c r="U2566" s="3">
        <f t="shared" si="486"/>
        <v>198.11858608893957</v>
      </c>
      <c r="V2566" s="3">
        <f t="shared" si="487"/>
        <v>-41.868586088939566</v>
      </c>
      <c r="W2566" s="2">
        <f t="shared" si="488"/>
        <v>2.3571428571428572</v>
      </c>
      <c r="X2566">
        <v>100</v>
      </c>
      <c r="Y2566">
        <v>49</v>
      </c>
      <c r="Z2566" s="2">
        <v>0.49</v>
      </c>
      <c r="AA2566">
        <v>33</v>
      </c>
      <c r="AB2566">
        <v>13</v>
      </c>
      <c r="AC2566">
        <f t="shared" si="489"/>
        <v>39</v>
      </c>
      <c r="AD2566" s="2">
        <v>0.39400000000000002</v>
      </c>
      <c r="AE2566">
        <v>24</v>
      </c>
      <c r="AF2566">
        <v>18</v>
      </c>
      <c r="AG2566" s="2">
        <v>0.75</v>
      </c>
      <c r="AH2566">
        <v>29</v>
      </c>
      <c r="AI2566">
        <v>14</v>
      </c>
      <c r="AJ2566">
        <v>43</v>
      </c>
      <c r="AK2566">
        <v>28</v>
      </c>
      <c r="AL2566">
        <v>14</v>
      </c>
      <c r="AM2566">
        <v>-10</v>
      </c>
      <c r="AN2566">
        <v>240</v>
      </c>
      <c r="AO2566">
        <v>32</v>
      </c>
      <c r="AP2566">
        <v>34</v>
      </c>
      <c r="AQ2566">
        <v>25</v>
      </c>
      <c r="AR2566">
        <v>38</v>
      </c>
      <c r="AS2566">
        <v>7</v>
      </c>
      <c r="AT2566">
        <v>21</v>
      </c>
      <c r="AU2566">
        <v>30</v>
      </c>
      <c r="AV2566">
        <v>58</v>
      </c>
      <c r="AW2566">
        <f t="shared" si="490"/>
        <v>14</v>
      </c>
      <c r="AX2566">
        <f t="shared" si="491"/>
        <v>72</v>
      </c>
      <c r="AY2566" t="s">
        <v>102</v>
      </c>
      <c r="AZ2566" s="1">
        <v>45956.8125</v>
      </c>
      <c r="BA2566" s="1">
        <v>45956</v>
      </c>
      <c r="BB2566">
        <v>10</v>
      </c>
      <c r="BC2566" t="s">
        <v>125</v>
      </c>
      <c r="BD2566">
        <v>2025</v>
      </c>
    </row>
    <row r="2567" spans="1:56" x14ac:dyDescent="0.25">
      <c r="A2567">
        <v>22500111</v>
      </c>
      <c r="B2567" t="s">
        <v>98</v>
      </c>
      <c r="C2567" t="s">
        <v>99</v>
      </c>
      <c r="D2567">
        <v>1610612742</v>
      </c>
      <c r="E2567" t="str">
        <f t="shared" si="480"/>
        <v>161061274222500111</v>
      </c>
      <c r="F2567" t="s">
        <v>72</v>
      </c>
      <c r="G2567" t="s">
        <v>73</v>
      </c>
      <c r="H2567">
        <v>1610612761</v>
      </c>
      <c r="I2567" s="4" t="str">
        <f t="shared" si="481"/>
        <v>161061276122500111</v>
      </c>
      <c r="J2567">
        <v>1</v>
      </c>
      <c r="K2567">
        <v>1</v>
      </c>
      <c r="L2567">
        <v>139</v>
      </c>
      <c r="M2567">
        <v>129</v>
      </c>
      <c r="N2567">
        <v>32</v>
      </c>
      <c r="O2567">
        <v>7</v>
      </c>
      <c r="P2567">
        <v>12</v>
      </c>
      <c r="Q2567" s="2">
        <f t="shared" si="482"/>
        <v>0.6803054032889585</v>
      </c>
      <c r="R2567" s="3">
        <f t="shared" si="483"/>
        <v>70.16</v>
      </c>
      <c r="S2567" s="3">
        <f t="shared" si="484"/>
        <v>82.56</v>
      </c>
      <c r="T2567" s="3">
        <f t="shared" si="485"/>
        <v>198.11858608893957</v>
      </c>
      <c r="U2567" s="3">
        <f t="shared" si="486"/>
        <v>156.25</v>
      </c>
      <c r="V2567" s="3">
        <f t="shared" si="487"/>
        <v>41.868586088939566</v>
      </c>
      <c r="W2567" s="2">
        <f t="shared" si="488"/>
        <v>1.6</v>
      </c>
      <c r="X2567">
        <v>85</v>
      </c>
      <c r="Y2567">
        <v>50</v>
      </c>
      <c r="Z2567" s="2">
        <v>0.58799999999999997</v>
      </c>
      <c r="AA2567">
        <v>26</v>
      </c>
      <c r="AB2567">
        <v>10</v>
      </c>
      <c r="AC2567">
        <f t="shared" si="489"/>
        <v>30</v>
      </c>
      <c r="AD2567" s="2">
        <v>0.38500000000000001</v>
      </c>
      <c r="AE2567">
        <v>39</v>
      </c>
      <c r="AF2567">
        <v>29</v>
      </c>
      <c r="AG2567" s="2">
        <v>0.74399999999999999</v>
      </c>
      <c r="AH2567">
        <v>37</v>
      </c>
      <c r="AI2567">
        <v>12</v>
      </c>
      <c r="AJ2567">
        <v>49</v>
      </c>
      <c r="AK2567">
        <v>26</v>
      </c>
      <c r="AL2567">
        <v>20</v>
      </c>
      <c r="AM2567">
        <v>10</v>
      </c>
      <c r="AN2567">
        <v>240</v>
      </c>
      <c r="AO2567">
        <v>32</v>
      </c>
      <c r="AP2567">
        <v>32</v>
      </c>
      <c r="AQ2567">
        <v>39</v>
      </c>
      <c r="AR2567">
        <v>36</v>
      </c>
      <c r="AS2567">
        <v>16</v>
      </c>
      <c r="AT2567">
        <v>22</v>
      </c>
      <c r="AU2567">
        <v>20</v>
      </c>
      <c r="AV2567">
        <v>70</v>
      </c>
      <c r="AW2567">
        <f t="shared" si="490"/>
        <v>10</v>
      </c>
      <c r="AX2567">
        <f t="shared" si="491"/>
        <v>80</v>
      </c>
      <c r="AY2567" t="s">
        <v>102</v>
      </c>
      <c r="AZ2567" s="1">
        <v>45956.8125</v>
      </c>
      <c r="BA2567" s="1">
        <v>45956</v>
      </c>
      <c r="BB2567">
        <v>10</v>
      </c>
      <c r="BC2567" t="s">
        <v>125</v>
      </c>
      <c r="BD2567">
        <v>2025</v>
      </c>
    </row>
    <row r="2568" spans="1:56" x14ac:dyDescent="0.25">
      <c r="A2568">
        <v>22500110</v>
      </c>
      <c r="B2568" t="s">
        <v>66</v>
      </c>
      <c r="C2568" t="s">
        <v>67</v>
      </c>
      <c r="D2568">
        <v>1610612750</v>
      </c>
      <c r="E2568" t="str">
        <f t="shared" si="480"/>
        <v>161061275022500110</v>
      </c>
      <c r="F2568" t="s">
        <v>113</v>
      </c>
      <c r="G2568" t="s">
        <v>114</v>
      </c>
      <c r="H2568">
        <v>1610612754</v>
      </c>
      <c r="I2568" s="4" t="str">
        <f t="shared" si="481"/>
        <v>161061275422500110</v>
      </c>
      <c r="J2568">
        <v>1</v>
      </c>
      <c r="K2568">
        <v>1</v>
      </c>
      <c r="L2568">
        <v>114</v>
      </c>
      <c r="M2568">
        <v>110</v>
      </c>
      <c r="N2568">
        <v>19</v>
      </c>
      <c r="O2568">
        <v>4</v>
      </c>
      <c r="P2568">
        <v>9</v>
      </c>
      <c r="Q2568" s="2">
        <f t="shared" si="482"/>
        <v>0.56840845632229753</v>
      </c>
      <c r="R2568" s="3">
        <f t="shared" si="483"/>
        <v>73.28</v>
      </c>
      <c r="S2568" s="3">
        <f t="shared" si="484"/>
        <v>70.88</v>
      </c>
      <c r="T2568" s="3">
        <f t="shared" si="485"/>
        <v>155.56768558951967</v>
      </c>
      <c r="U2568" s="3">
        <f t="shared" si="486"/>
        <v>155.1918735891648</v>
      </c>
      <c r="V2568" s="3">
        <f t="shared" si="487"/>
        <v>0.37581200035486972</v>
      </c>
      <c r="W2568" s="2">
        <f t="shared" si="488"/>
        <v>1.3571428571428572</v>
      </c>
      <c r="X2568">
        <v>84</v>
      </c>
      <c r="Y2568">
        <v>39</v>
      </c>
      <c r="Z2568" s="2">
        <v>0.46400000000000002</v>
      </c>
      <c r="AA2568">
        <v>33</v>
      </c>
      <c r="AB2568">
        <v>10</v>
      </c>
      <c r="AC2568">
        <f t="shared" si="489"/>
        <v>30</v>
      </c>
      <c r="AD2568" s="2">
        <v>0.30299999999999999</v>
      </c>
      <c r="AE2568">
        <v>37</v>
      </c>
      <c r="AF2568">
        <v>26</v>
      </c>
      <c r="AG2568" s="2">
        <v>0.70299999999999996</v>
      </c>
      <c r="AH2568">
        <v>35</v>
      </c>
      <c r="AI2568">
        <v>13</v>
      </c>
      <c r="AJ2568">
        <v>48</v>
      </c>
      <c r="AK2568">
        <v>24</v>
      </c>
      <c r="AL2568">
        <v>14</v>
      </c>
      <c r="AM2568">
        <v>4</v>
      </c>
      <c r="AN2568">
        <v>240</v>
      </c>
      <c r="AO2568">
        <v>28</v>
      </c>
      <c r="AP2568">
        <v>30</v>
      </c>
      <c r="AQ2568">
        <v>28</v>
      </c>
      <c r="AR2568">
        <v>28</v>
      </c>
      <c r="AS2568">
        <v>11</v>
      </c>
      <c r="AT2568">
        <v>7</v>
      </c>
      <c r="AU2568">
        <v>26</v>
      </c>
      <c r="AV2568">
        <v>54</v>
      </c>
      <c r="AW2568">
        <f t="shared" si="490"/>
        <v>4</v>
      </c>
      <c r="AX2568">
        <f t="shared" si="491"/>
        <v>58</v>
      </c>
      <c r="AY2568" t="s">
        <v>102</v>
      </c>
      <c r="AZ2568" s="1">
        <v>45956.791666666664</v>
      </c>
      <c r="BA2568" s="1">
        <v>45956</v>
      </c>
      <c r="BB2568">
        <v>10</v>
      </c>
      <c r="BC2568" t="s">
        <v>125</v>
      </c>
      <c r="BD2568">
        <v>2025</v>
      </c>
    </row>
    <row r="2569" spans="1:56" x14ac:dyDescent="0.25">
      <c r="A2569">
        <v>22500110</v>
      </c>
      <c r="B2569" t="s">
        <v>113</v>
      </c>
      <c r="C2569" t="s">
        <v>114</v>
      </c>
      <c r="D2569">
        <v>1610612754</v>
      </c>
      <c r="E2569" t="str">
        <f t="shared" si="480"/>
        <v>161061275422500110</v>
      </c>
      <c r="F2569" t="s">
        <v>66</v>
      </c>
      <c r="G2569" t="s">
        <v>67</v>
      </c>
      <c r="H2569">
        <v>1610612750</v>
      </c>
      <c r="I2569" s="4" t="str">
        <f t="shared" si="481"/>
        <v>161061275022500110</v>
      </c>
      <c r="J2569">
        <v>0</v>
      </c>
      <c r="K2569">
        <v>0</v>
      </c>
      <c r="L2569">
        <v>110</v>
      </c>
      <c r="M2569">
        <v>114</v>
      </c>
      <c r="N2569">
        <v>24</v>
      </c>
      <c r="O2569">
        <v>5</v>
      </c>
      <c r="P2569">
        <v>7</v>
      </c>
      <c r="Q2569" s="2">
        <f t="shared" si="482"/>
        <v>0.53460342146189743</v>
      </c>
      <c r="R2569" s="3">
        <f t="shared" si="483"/>
        <v>70.88</v>
      </c>
      <c r="S2569" s="3">
        <f t="shared" si="484"/>
        <v>73.28</v>
      </c>
      <c r="T2569" s="3">
        <f t="shared" si="485"/>
        <v>155.1918735891648</v>
      </c>
      <c r="U2569" s="3">
        <f t="shared" si="486"/>
        <v>155.56768558951967</v>
      </c>
      <c r="V2569" s="3">
        <f t="shared" si="487"/>
        <v>-0.37581200035486972</v>
      </c>
      <c r="W2569" s="2">
        <f t="shared" si="488"/>
        <v>1.5</v>
      </c>
      <c r="X2569">
        <v>91</v>
      </c>
      <c r="Y2569">
        <v>39</v>
      </c>
      <c r="Z2569" s="2">
        <v>0.42899999999999999</v>
      </c>
      <c r="AA2569">
        <v>40</v>
      </c>
      <c r="AB2569">
        <v>14</v>
      </c>
      <c r="AC2569">
        <f t="shared" si="489"/>
        <v>42</v>
      </c>
      <c r="AD2569" s="2">
        <v>0.35</v>
      </c>
      <c r="AE2569">
        <v>27</v>
      </c>
      <c r="AF2569">
        <v>18</v>
      </c>
      <c r="AG2569" s="2">
        <v>0.66700000000000004</v>
      </c>
      <c r="AH2569">
        <v>33</v>
      </c>
      <c r="AI2569">
        <v>16</v>
      </c>
      <c r="AJ2569">
        <v>49</v>
      </c>
      <c r="AK2569">
        <v>27</v>
      </c>
      <c r="AL2569">
        <v>16</v>
      </c>
      <c r="AM2569">
        <v>-4</v>
      </c>
      <c r="AN2569">
        <v>240</v>
      </c>
      <c r="AO2569">
        <v>28</v>
      </c>
      <c r="AP2569">
        <v>32</v>
      </c>
      <c r="AQ2569">
        <v>17</v>
      </c>
      <c r="AR2569">
        <v>33</v>
      </c>
      <c r="AS2569">
        <v>5</v>
      </c>
      <c r="AT2569">
        <v>23</v>
      </c>
      <c r="AU2569">
        <v>15</v>
      </c>
      <c r="AV2569">
        <v>48</v>
      </c>
      <c r="AW2569">
        <f t="shared" si="490"/>
        <v>2</v>
      </c>
      <c r="AX2569">
        <f t="shared" si="491"/>
        <v>50</v>
      </c>
      <c r="AY2569" t="s">
        <v>102</v>
      </c>
      <c r="AZ2569" s="1">
        <v>45956.791666666664</v>
      </c>
      <c r="BA2569" s="1">
        <v>45956</v>
      </c>
      <c r="BB2569">
        <v>10</v>
      </c>
      <c r="BC2569" t="s">
        <v>125</v>
      </c>
      <c r="BD2569">
        <v>2025</v>
      </c>
    </row>
    <row r="2570" spans="1:56" x14ac:dyDescent="0.25">
      <c r="A2570">
        <v>22500107</v>
      </c>
      <c r="B2570" t="s">
        <v>115</v>
      </c>
      <c r="C2570" t="s">
        <v>116</v>
      </c>
      <c r="D2570">
        <v>1610612749</v>
      </c>
      <c r="E2570" t="str">
        <f t="shared" si="480"/>
        <v>161061274922500107</v>
      </c>
      <c r="F2570" t="s">
        <v>62</v>
      </c>
      <c r="G2570" t="s">
        <v>63</v>
      </c>
      <c r="H2570">
        <v>1610612739</v>
      </c>
      <c r="I2570" s="4" t="str">
        <f t="shared" si="481"/>
        <v>161061273922500107</v>
      </c>
      <c r="J2570">
        <v>0</v>
      </c>
      <c r="K2570">
        <v>0</v>
      </c>
      <c r="L2570">
        <v>113</v>
      </c>
      <c r="M2570">
        <v>118</v>
      </c>
      <c r="N2570">
        <v>25</v>
      </c>
      <c r="O2570">
        <v>6</v>
      </c>
      <c r="P2570">
        <v>12</v>
      </c>
      <c r="Q2570" s="2">
        <f t="shared" si="482"/>
        <v>0.61870346035917656</v>
      </c>
      <c r="R2570" s="3">
        <f t="shared" si="483"/>
        <v>65.319999999999993</v>
      </c>
      <c r="S2570" s="3">
        <f t="shared" si="484"/>
        <v>76.400000000000006</v>
      </c>
      <c r="T2570" s="3">
        <f t="shared" si="485"/>
        <v>172.9944886711574</v>
      </c>
      <c r="U2570" s="3">
        <f t="shared" si="486"/>
        <v>154.45026178010471</v>
      </c>
      <c r="V2570" s="3">
        <f t="shared" si="487"/>
        <v>18.544226891052688</v>
      </c>
      <c r="W2570" s="2">
        <f t="shared" si="488"/>
        <v>1.4705882352941178</v>
      </c>
      <c r="X2570">
        <v>79</v>
      </c>
      <c r="Y2570">
        <v>40</v>
      </c>
      <c r="Z2570" s="2">
        <v>0.50600000000000001</v>
      </c>
      <c r="AA2570">
        <v>33</v>
      </c>
      <c r="AB2570">
        <v>13</v>
      </c>
      <c r="AC2570">
        <f t="shared" si="489"/>
        <v>39</v>
      </c>
      <c r="AD2570" s="2">
        <v>0.39400000000000002</v>
      </c>
      <c r="AE2570">
        <v>28</v>
      </c>
      <c r="AF2570">
        <v>20</v>
      </c>
      <c r="AG2570" s="2">
        <v>0.71399999999999997</v>
      </c>
      <c r="AH2570">
        <v>28</v>
      </c>
      <c r="AI2570">
        <v>9</v>
      </c>
      <c r="AJ2570">
        <v>37</v>
      </c>
      <c r="AK2570">
        <v>26</v>
      </c>
      <c r="AL2570">
        <v>17</v>
      </c>
      <c r="AM2570">
        <v>-5</v>
      </c>
      <c r="AN2570">
        <v>240</v>
      </c>
      <c r="AO2570">
        <v>31</v>
      </c>
      <c r="AP2570">
        <v>25</v>
      </c>
      <c r="AQ2570">
        <v>28</v>
      </c>
      <c r="AR2570">
        <v>29</v>
      </c>
      <c r="AS2570">
        <v>6</v>
      </c>
      <c r="AT2570">
        <v>5</v>
      </c>
      <c r="AU2570">
        <v>22</v>
      </c>
      <c r="AV2570">
        <v>48</v>
      </c>
      <c r="AW2570">
        <f t="shared" si="490"/>
        <v>6</v>
      </c>
      <c r="AX2570">
        <f t="shared" si="491"/>
        <v>54</v>
      </c>
      <c r="AY2570" t="s">
        <v>102</v>
      </c>
      <c r="AZ2570" s="1">
        <v>45956.75</v>
      </c>
      <c r="BA2570" s="1">
        <v>45956</v>
      </c>
      <c r="BB2570">
        <v>10</v>
      </c>
      <c r="BC2570" t="s">
        <v>125</v>
      </c>
      <c r="BD2570">
        <v>2025</v>
      </c>
    </row>
    <row r="2571" spans="1:56" x14ac:dyDescent="0.25">
      <c r="A2571">
        <v>22500107</v>
      </c>
      <c r="B2571" t="s">
        <v>62</v>
      </c>
      <c r="C2571" t="s">
        <v>63</v>
      </c>
      <c r="D2571">
        <v>1610612739</v>
      </c>
      <c r="E2571" t="str">
        <f t="shared" si="480"/>
        <v>161061273922500107</v>
      </c>
      <c r="F2571" t="s">
        <v>115</v>
      </c>
      <c r="G2571" t="s">
        <v>116</v>
      </c>
      <c r="H2571">
        <v>1610612749</v>
      </c>
      <c r="I2571" s="4" t="str">
        <f t="shared" si="481"/>
        <v>161061274922500107</v>
      </c>
      <c r="J2571">
        <v>1</v>
      </c>
      <c r="K2571">
        <v>1</v>
      </c>
      <c r="L2571">
        <v>118</v>
      </c>
      <c r="M2571">
        <v>113</v>
      </c>
      <c r="N2571">
        <v>23</v>
      </c>
      <c r="O2571">
        <v>2</v>
      </c>
      <c r="P2571">
        <v>10</v>
      </c>
      <c r="Q2571" s="2">
        <f t="shared" si="482"/>
        <v>0.576171875</v>
      </c>
      <c r="R2571" s="3">
        <f t="shared" si="483"/>
        <v>76.400000000000006</v>
      </c>
      <c r="S2571" s="3">
        <f t="shared" si="484"/>
        <v>65.319999999999993</v>
      </c>
      <c r="T2571" s="3">
        <f t="shared" si="485"/>
        <v>154.45026178010471</v>
      </c>
      <c r="U2571" s="3">
        <f t="shared" si="486"/>
        <v>172.9944886711574</v>
      </c>
      <c r="V2571" s="3">
        <f t="shared" si="487"/>
        <v>-18.544226891052688</v>
      </c>
      <c r="W2571" s="2">
        <f t="shared" si="488"/>
        <v>1.4375</v>
      </c>
      <c r="X2571">
        <v>87</v>
      </c>
      <c r="Y2571">
        <v>39</v>
      </c>
      <c r="Z2571" s="2">
        <v>0.44800000000000001</v>
      </c>
      <c r="AA2571">
        <v>40</v>
      </c>
      <c r="AB2571">
        <v>12</v>
      </c>
      <c r="AC2571">
        <f t="shared" si="489"/>
        <v>36</v>
      </c>
      <c r="AD2571" s="2">
        <v>0.3</v>
      </c>
      <c r="AE2571">
        <v>35</v>
      </c>
      <c r="AF2571">
        <v>28</v>
      </c>
      <c r="AG2571" s="2">
        <v>0.8</v>
      </c>
      <c r="AH2571">
        <v>34</v>
      </c>
      <c r="AI2571">
        <v>10</v>
      </c>
      <c r="AJ2571">
        <v>44</v>
      </c>
      <c r="AK2571">
        <v>23</v>
      </c>
      <c r="AL2571">
        <v>16</v>
      </c>
      <c r="AM2571">
        <v>5</v>
      </c>
      <c r="AN2571">
        <v>240</v>
      </c>
      <c r="AO2571">
        <v>29</v>
      </c>
      <c r="AP2571">
        <v>36</v>
      </c>
      <c r="AQ2571">
        <v>21</v>
      </c>
      <c r="AR2571">
        <v>32</v>
      </c>
      <c r="AS2571">
        <v>18</v>
      </c>
      <c r="AT2571">
        <v>7</v>
      </c>
      <c r="AU2571">
        <v>24</v>
      </c>
      <c r="AV2571">
        <v>40</v>
      </c>
      <c r="AW2571">
        <f t="shared" si="490"/>
        <v>14</v>
      </c>
      <c r="AX2571">
        <f t="shared" si="491"/>
        <v>54</v>
      </c>
      <c r="AY2571" t="s">
        <v>102</v>
      </c>
      <c r="AZ2571" s="1">
        <v>45956.75</v>
      </c>
      <c r="BA2571" s="1">
        <v>45956</v>
      </c>
      <c r="BB2571">
        <v>10</v>
      </c>
      <c r="BC2571" t="s">
        <v>125</v>
      </c>
      <c r="BD2571">
        <v>2025</v>
      </c>
    </row>
    <row r="2572" spans="1:56" x14ac:dyDescent="0.25">
      <c r="A2572">
        <v>22500108</v>
      </c>
      <c r="B2572" t="s">
        <v>55</v>
      </c>
      <c r="C2572" t="s">
        <v>56</v>
      </c>
      <c r="D2572">
        <v>1610612752</v>
      </c>
      <c r="E2572" t="str">
        <f t="shared" si="480"/>
        <v>161061275222500108</v>
      </c>
      <c r="F2572" t="s">
        <v>96</v>
      </c>
      <c r="G2572" t="s">
        <v>97</v>
      </c>
      <c r="H2572">
        <v>1610612748</v>
      </c>
      <c r="I2572" s="4" t="str">
        <f t="shared" si="481"/>
        <v>161061274822500108</v>
      </c>
      <c r="J2572">
        <v>0</v>
      </c>
      <c r="K2572">
        <v>0</v>
      </c>
      <c r="L2572">
        <v>107</v>
      </c>
      <c r="M2572">
        <v>115</v>
      </c>
      <c r="N2572">
        <v>23</v>
      </c>
      <c r="O2572">
        <v>3</v>
      </c>
      <c r="P2572">
        <v>9</v>
      </c>
      <c r="Q2572" s="2">
        <f t="shared" si="482"/>
        <v>0.49888101454681094</v>
      </c>
      <c r="R2572" s="3">
        <f t="shared" si="483"/>
        <v>76.239999999999995</v>
      </c>
      <c r="S2572" s="3">
        <f t="shared" si="484"/>
        <v>71.64</v>
      </c>
      <c r="T2572" s="3">
        <f t="shared" si="485"/>
        <v>140.34627492130116</v>
      </c>
      <c r="U2572" s="3">
        <f t="shared" si="486"/>
        <v>160.52484645449471</v>
      </c>
      <c r="V2572" s="3">
        <f t="shared" si="487"/>
        <v>-20.178571533193548</v>
      </c>
      <c r="W2572" s="2">
        <f t="shared" si="488"/>
        <v>1.5333333333333334</v>
      </c>
      <c r="X2572">
        <v>98</v>
      </c>
      <c r="Y2572">
        <v>38</v>
      </c>
      <c r="Z2572" s="2">
        <v>0.38800000000000001</v>
      </c>
      <c r="AA2572">
        <v>54</v>
      </c>
      <c r="AB2572">
        <v>15</v>
      </c>
      <c r="AC2572">
        <f t="shared" si="489"/>
        <v>45</v>
      </c>
      <c r="AD2572" s="2">
        <v>0.27800000000000002</v>
      </c>
      <c r="AE2572">
        <v>21</v>
      </c>
      <c r="AF2572">
        <v>16</v>
      </c>
      <c r="AG2572" s="2">
        <v>0.76200000000000001</v>
      </c>
      <c r="AH2572">
        <v>36</v>
      </c>
      <c r="AI2572">
        <v>16</v>
      </c>
      <c r="AJ2572">
        <v>52</v>
      </c>
      <c r="AK2572">
        <v>24</v>
      </c>
      <c r="AL2572">
        <v>15</v>
      </c>
      <c r="AM2572">
        <v>-8</v>
      </c>
      <c r="AN2572">
        <v>240</v>
      </c>
      <c r="AO2572">
        <v>27</v>
      </c>
      <c r="AP2572">
        <v>27</v>
      </c>
      <c r="AQ2572">
        <v>27</v>
      </c>
      <c r="AR2572">
        <v>26</v>
      </c>
      <c r="AS2572">
        <v>6</v>
      </c>
      <c r="AT2572">
        <v>10</v>
      </c>
      <c r="AU2572">
        <v>11</v>
      </c>
      <c r="AV2572">
        <v>42</v>
      </c>
      <c r="AW2572">
        <f t="shared" si="490"/>
        <v>4</v>
      </c>
      <c r="AX2572">
        <f t="shared" si="491"/>
        <v>46</v>
      </c>
      <c r="AY2572" t="s">
        <v>102</v>
      </c>
      <c r="AZ2572" s="1">
        <v>45956.75</v>
      </c>
      <c r="BA2572" s="1">
        <v>45956</v>
      </c>
      <c r="BB2572">
        <v>10</v>
      </c>
      <c r="BC2572" t="s">
        <v>125</v>
      </c>
      <c r="BD2572">
        <v>2025</v>
      </c>
    </row>
    <row r="2573" spans="1:56" x14ac:dyDescent="0.25">
      <c r="A2573">
        <v>22500108</v>
      </c>
      <c r="B2573" t="s">
        <v>96</v>
      </c>
      <c r="C2573" t="s">
        <v>97</v>
      </c>
      <c r="D2573">
        <v>1610612748</v>
      </c>
      <c r="E2573" t="str">
        <f t="shared" si="480"/>
        <v>161061274822500108</v>
      </c>
      <c r="F2573" t="s">
        <v>55</v>
      </c>
      <c r="G2573" t="s">
        <v>56</v>
      </c>
      <c r="H2573">
        <v>1610612752</v>
      </c>
      <c r="I2573" s="4" t="str">
        <f t="shared" si="481"/>
        <v>161061275222500108</v>
      </c>
      <c r="J2573">
        <v>1</v>
      </c>
      <c r="K2573">
        <v>1</v>
      </c>
      <c r="L2573">
        <v>115</v>
      </c>
      <c r="M2573">
        <v>107</v>
      </c>
      <c r="N2573">
        <v>25</v>
      </c>
      <c r="O2573">
        <v>1</v>
      </c>
      <c r="P2573">
        <v>7</v>
      </c>
      <c r="Q2573" s="2">
        <f t="shared" si="482"/>
        <v>0.5949917218543046</v>
      </c>
      <c r="R2573" s="3">
        <f t="shared" si="483"/>
        <v>71.64</v>
      </c>
      <c r="S2573" s="3">
        <f t="shared" si="484"/>
        <v>76.239999999999995</v>
      </c>
      <c r="T2573" s="3">
        <f t="shared" si="485"/>
        <v>160.52484645449471</v>
      </c>
      <c r="U2573" s="3">
        <f t="shared" si="486"/>
        <v>140.34627492130116</v>
      </c>
      <c r="V2573" s="3">
        <f t="shared" si="487"/>
        <v>20.178571533193548</v>
      </c>
      <c r="W2573" s="2">
        <f t="shared" si="488"/>
        <v>1.5625</v>
      </c>
      <c r="X2573">
        <v>83</v>
      </c>
      <c r="Y2573">
        <v>38</v>
      </c>
      <c r="Z2573" s="2">
        <v>0.45800000000000002</v>
      </c>
      <c r="AA2573">
        <v>37</v>
      </c>
      <c r="AB2573">
        <v>13</v>
      </c>
      <c r="AC2573">
        <f t="shared" si="489"/>
        <v>39</v>
      </c>
      <c r="AD2573" s="2">
        <v>0.35099999999999998</v>
      </c>
      <c r="AE2573">
        <v>31</v>
      </c>
      <c r="AF2573">
        <v>26</v>
      </c>
      <c r="AG2573" s="2">
        <v>0.83899999999999997</v>
      </c>
      <c r="AH2573">
        <v>41</v>
      </c>
      <c r="AI2573">
        <v>9</v>
      </c>
      <c r="AJ2573">
        <v>50</v>
      </c>
      <c r="AK2573">
        <v>16</v>
      </c>
      <c r="AL2573">
        <v>16</v>
      </c>
      <c r="AM2573">
        <v>8</v>
      </c>
      <c r="AN2573">
        <v>240</v>
      </c>
      <c r="AO2573">
        <v>24</v>
      </c>
      <c r="AP2573">
        <v>33</v>
      </c>
      <c r="AQ2573">
        <v>31</v>
      </c>
      <c r="AR2573">
        <v>27</v>
      </c>
      <c r="AS2573">
        <v>18</v>
      </c>
      <c r="AT2573">
        <v>31</v>
      </c>
      <c r="AU2573">
        <v>20</v>
      </c>
      <c r="AV2573">
        <v>48</v>
      </c>
      <c r="AW2573">
        <f t="shared" si="490"/>
        <v>2</v>
      </c>
      <c r="AX2573">
        <f t="shared" si="491"/>
        <v>50</v>
      </c>
      <c r="AY2573" t="s">
        <v>102</v>
      </c>
      <c r="AZ2573" s="1">
        <v>45956.75</v>
      </c>
      <c r="BA2573" s="1">
        <v>45956</v>
      </c>
      <c r="BB2573">
        <v>10</v>
      </c>
      <c r="BC2573" t="s">
        <v>125</v>
      </c>
      <c r="BD2573">
        <v>2025</v>
      </c>
    </row>
    <row r="2574" spans="1:56" x14ac:dyDescent="0.25">
      <c r="A2574">
        <v>22500109</v>
      </c>
      <c r="B2574" t="s">
        <v>111</v>
      </c>
      <c r="C2574" t="s">
        <v>112</v>
      </c>
      <c r="D2574">
        <v>1610612764</v>
      </c>
      <c r="E2574" t="str">
        <f t="shared" si="480"/>
        <v>161061276422500109</v>
      </c>
      <c r="F2574" t="s">
        <v>92</v>
      </c>
      <c r="G2574" t="s">
        <v>93</v>
      </c>
      <c r="H2574">
        <v>1610612766</v>
      </c>
      <c r="I2574" s="4" t="str">
        <f t="shared" si="481"/>
        <v>161061276622500109</v>
      </c>
      <c r="J2574">
        <v>1</v>
      </c>
      <c r="K2574">
        <v>0</v>
      </c>
      <c r="L2574">
        <v>113</v>
      </c>
      <c r="M2574">
        <v>139</v>
      </c>
      <c r="N2574">
        <v>25</v>
      </c>
      <c r="O2574">
        <v>4</v>
      </c>
      <c r="P2574">
        <v>5</v>
      </c>
      <c r="Q2574" s="2">
        <f t="shared" si="482"/>
        <v>0.55392156862745101</v>
      </c>
      <c r="R2574" s="3">
        <f t="shared" si="483"/>
        <v>80</v>
      </c>
      <c r="S2574" s="3">
        <f t="shared" si="484"/>
        <v>85.84</v>
      </c>
      <c r="T2574" s="3">
        <f t="shared" si="485"/>
        <v>141.25</v>
      </c>
      <c r="U2574" s="3">
        <f t="shared" si="486"/>
        <v>161.9291705498602</v>
      </c>
      <c r="V2574" s="3">
        <f t="shared" si="487"/>
        <v>-20.679170549860203</v>
      </c>
      <c r="W2574" s="2">
        <f t="shared" si="488"/>
        <v>1.6666666666666667</v>
      </c>
      <c r="X2574">
        <v>91</v>
      </c>
      <c r="Y2574">
        <v>41</v>
      </c>
      <c r="Z2574" s="2">
        <v>0.45100000000000001</v>
      </c>
      <c r="AA2574">
        <v>34</v>
      </c>
      <c r="AB2574">
        <v>10</v>
      </c>
      <c r="AC2574">
        <f t="shared" si="489"/>
        <v>30</v>
      </c>
      <c r="AD2574" s="2">
        <v>0.29399999999999998</v>
      </c>
      <c r="AE2574">
        <v>25</v>
      </c>
      <c r="AF2574">
        <v>21</v>
      </c>
      <c r="AG2574" s="2">
        <v>0.84</v>
      </c>
      <c r="AH2574">
        <v>33</v>
      </c>
      <c r="AI2574">
        <v>7</v>
      </c>
      <c r="AJ2574">
        <v>40</v>
      </c>
      <c r="AK2574">
        <v>27</v>
      </c>
      <c r="AL2574">
        <v>15</v>
      </c>
      <c r="AM2574">
        <v>-26</v>
      </c>
      <c r="AN2574">
        <v>240</v>
      </c>
      <c r="AO2574">
        <v>30</v>
      </c>
      <c r="AP2574">
        <v>32</v>
      </c>
      <c r="AQ2574">
        <v>26</v>
      </c>
      <c r="AR2574">
        <v>25</v>
      </c>
      <c r="AS2574">
        <v>13</v>
      </c>
      <c r="AT2574">
        <v>18</v>
      </c>
      <c r="AU2574">
        <v>16</v>
      </c>
      <c r="AV2574">
        <v>46</v>
      </c>
      <c r="AW2574">
        <f t="shared" si="490"/>
        <v>16</v>
      </c>
      <c r="AX2574">
        <f t="shared" si="491"/>
        <v>62</v>
      </c>
      <c r="AY2574" t="s">
        <v>102</v>
      </c>
      <c r="AZ2574" s="1">
        <v>45956.75</v>
      </c>
      <c r="BA2574" s="1">
        <v>45956</v>
      </c>
      <c r="BB2574">
        <v>10</v>
      </c>
      <c r="BC2574" t="s">
        <v>125</v>
      </c>
      <c r="BD2574">
        <v>2025</v>
      </c>
    </row>
    <row r="2575" spans="1:56" x14ac:dyDescent="0.25">
      <c r="A2575">
        <v>22500109</v>
      </c>
      <c r="B2575" t="s">
        <v>92</v>
      </c>
      <c r="C2575" t="s">
        <v>93</v>
      </c>
      <c r="D2575">
        <v>1610612766</v>
      </c>
      <c r="E2575" t="str">
        <f t="shared" si="480"/>
        <v>161061276622500109</v>
      </c>
      <c r="F2575" t="s">
        <v>111</v>
      </c>
      <c r="G2575" t="s">
        <v>112</v>
      </c>
      <c r="H2575">
        <v>1610612764</v>
      </c>
      <c r="I2575" s="4" t="str">
        <f t="shared" si="481"/>
        <v>161061276422500109</v>
      </c>
      <c r="J2575">
        <v>0</v>
      </c>
      <c r="K2575">
        <v>1</v>
      </c>
      <c r="L2575">
        <v>139</v>
      </c>
      <c r="M2575">
        <v>113</v>
      </c>
      <c r="N2575">
        <v>30</v>
      </c>
      <c r="O2575">
        <v>4</v>
      </c>
      <c r="P2575">
        <v>12</v>
      </c>
      <c r="Q2575" s="2">
        <f t="shared" si="482"/>
        <v>0.64447329376854601</v>
      </c>
      <c r="R2575" s="3">
        <f t="shared" si="483"/>
        <v>85.84</v>
      </c>
      <c r="S2575" s="3">
        <f t="shared" si="484"/>
        <v>80</v>
      </c>
      <c r="T2575" s="3">
        <f t="shared" si="485"/>
        <v>161.9291705498602</v>
      </c>
      <c r="U2575" s="3">
        <f t="shared" si="486"/>
        <v>141.25</v>
      </c>
      <c r="V2575" s="3">
        <f t="shared" si="487"/>
        <v>20.679170549860203</v>
      </c>
      <c r="W2575" s="2">
        <f t="shared" si="488"/>
        <v>2.7272727272727271</v>
      </c>
      <c r="X2575">
        <v>92</v>
      </c>
      <c r="Y2575">
        <v>47</v>
      </c>
      <c r="Z2575" s="2">
        <v>0.51100000000000001</v>
      </c>
      <c r="AA2575">
        <v>38</v>
      </c>
      <c r="AB2575">
        <v>15</v>
      </c>
      <c r="AC2575">
        <f t="shared" si="489"/>
        <v>45</v>
      </c>
      <c r="AD2575" s="2">
        <v>0.39500000000000002</v>
      </c>
      <c r="AE2575">
        <v>36</v>
      </c>
      <c r="AF2575">
        <v>30</v>
      </c>
      <c r="AG2575" s="2">
        <v>0.83299999999999996</v>
      </c>
      <c r="AH2575">
        <v>41</v>
      </c>
      <c r="AI2575">
        <v>11</v>
      </c>
      <c r="AJ2575">
        <v>52</v>
      </c>
      <c r="AK2575">
        <v>16</v>
      </c>
      <c r="AL2575">
        <v>11</v>
      </c>
      <c r="AM2575">
        <v>26</v>
      </c>
      <c r="AN2575">
        <v>240</v>
      </c>
      <c r="AO2575">
        <v>31</v>
      </c>
      <c r="AP2575">
        <v>20</v>
      </c>
      <c r="AQ2575">
        <v>44</v>
      </c>
      <c r="AR2575">
        <v>44</v>
      </c>
      <c r="AS2575">
        <v>28</v>
      </c>
      <c r="AT2575">
        <v>17</v>
      </c>
      <c r="AU2575">
        <v>23</v>
      </c>
      <c r="AV2575">
        <v>62</v>
      </c>
      <c r="AW2575">
        <f t="shared" si="490"/>
        <v>2</v>
      </c>
      <c r="AX2575">
        <f t="shared" si="491"/>
        <v>64</v>
      </c>
      <c r="AY2575" t="s">
        <v>102</v>
      </c>
      <c r="AZ2575" s="1">
        <v>45956.75</v>
      </c>
      <c r="BA2575" s="1">
        <v>45956</v>
      </c>
      <c r="BB2575">
        <v>10</v>
      </c>
      <c r="BC2575" t="s">
        <v>125</v>
      </c>
      <c r="BD2575">
        <v>2025</v>
      </c>
    </row>
    <row r="2576" spans="1:56" x14ac:dyDescent="0.25">
      <c r="A2576">
        <v>22500106</v>
      </c>
      <c r="B2576" t="s">
        <v>76</v>
      </c>
      <c r="C2576" t="s">
        <v>77</v>
      </c>
      <c r="D2576">
        <v>1610612738</v>
      </c>
      <c r="E2576" t="str">
        <f t="shared" si="480"/>
        <v>161061273822500106</v>
      </c>
      <c r="F2576" t="s">
        <v>64</v>
      </c>
      <c r="G2576" t="s">
        <v>65</v>
      </c>
      <c r="H2576">
        <v>1610612765</v>
      </c>
      <c r="I2576" s="4" t="str">
        <f t="shared" si="481"/>
        <v>161061276522500106</v>
      </c>
      <c r="J2576">
        <v>0</v>
      </c>
      <c r="K2576">
        <v>0</v>
      </c>
      <c r="L2576">
        <v>113</v>
      </c>
      <c r="M2576">
        <v>119</v>
      </c>
      <c r="N2576">
        <v>17</v>
      </c>
      <c r="O2576">
        <v>8</v>
      </c>
      <c r="P2576">
        <v>11</v>
      </c>
      <c r="Q2576" s="2">
        <f t="shared" si="482"/>
        <v>0.5403596021423106</v>
      </c>
      <c r="R2576" s="3">
        <f t="shared" si="483"/>
        <v>80.56</v>
      </c>
      <c r="S2576" s="3">
        <f t="shared" si="484"/>
        <v>73.84</v>
      </c>
      <c r="T2576" s="3">
        <f t="shared" si="485"/>
        <v>140.26812313803376</v>
      </c>
      <c r="U2576" s="3">
        <f t="shared" si="486"/>
        <v>161.15926327193932</v>
      </c>
      <c r="V2576" s="3">
        <f t="shared" si="487"/>
        <v>-20.891140133905566</v>
      </c>
      <c r="W2576" s="2">
        <f t="shared" si="488"/>
        <v>1.4166666666666667</v>
      </c>
      <c r="X2576">
        <v>94</v>
      </c>
      <c r="Y2576">
        <v>40</v>
      </c>
      <c r="Z2576" s="2">
        <v>0.42599999999999999</v>
      </c>
      <c r="AA2576">
        <v>45</v>
      </c>
      <c r="AB2576">
        <v>15</v>
      </c>
      <c r="AC2576">
        <f t="shared" si="489"/>
        <v>45</v>
      </c>
      <c r="AD2576" s="2">
        <v>0.33300000000000002</v>
      </c>
      <c r="AE2576">
        <v>24</v>
      </c>
      <c r="AF2576">
        <v>18</v>
      </c>
      <c r="AG2576" s="2">
        <v>0.75</v>
      </c>
      <c r="AH2576">
        <v>26</v>
      </c>
      <c r="AI2576">
        <v>12</v>
      </c>
      <c r="AJ2576">
        <v>38</v>
      </c>
      <c r="AK2576">
        <v>26</v>
      </c>
      <c r="AL2576">
        <v>12</v>
      </c>
      <c r="AM2576">
        <v>-6</v>
      </c>
      <c r="AN2576">
        <v>240</v>
      </c>
      <c r="AO2576">
        <v>33</v>
      </c>
      <c r="AP2576">
        <v>25</v>
      </c>
      <c r="AQ2576">
        <v>23</v>
      </c>
      <c r="AR2576">
        <v>32</v>
      </c>
      <c r="AS2576">
        <v>17</v>
      </c>
      <c r="AT2576">
        <v>14</v>
      </c>
      <c r="AU2576">
        <v>13</v>
      </c>
      <c r="AV2576">
        <v>40</v>
      </c>
      <c r="AW2576">
        <f t="shared" si="490"/>
        <v>10</v>
      </c>
      <c r="AX2576">
        <f t="shared" si="491"/>
        <v>50</v>
      </c>
      <c r="AY2576" t="s">
        <v>102</v>
      </c>
      <c r="AZ2576" s="1">
        <v>45956.645833333336</v>
      </c>
      <c r="BA2576" s="1">
        <v>45956</v>
      </c>
      <c r="BB2576">
        <v>10</v>
      </c>
      <c r="BC2576" t="s">
        <v>125</v>
      </c>
      <c r="BD2576">
        <v>2025</v>
      </c>
    </row>
    <row r="2577" spans="1:56" x14ac:dyDescent="0.25">
      <c r="A2577">
        <v>22500106</v>
      </c>
      <c r="B2577" t="s">
        <v>64</v>
      </c>
      <c r="C2577" t="s">
        <v>65</v>
      </c>
      <c r="D2577">
        <v>1610612765</v>
      </c>
      <c r="E2577" t="str">
        <f t="shared" si="480"/>
        <v>161061276522500106</v>
      </c>
      <c r="F2577" t="s">
        <v>76</v>
      </c>
      <c r="G2577" t="s">
        <v>77</v>
      </c>
      <c r="H2577">
        <v>1610612738</v>
      </c>
      <c r="I2577" s="4" t="str">
        <f t="shared" si="481"/>
        <v>161061273822500106</v>
      </c>
      <c r="J2577">
        <v>1</v>
      </c>
      <c r="K2577">
        <v>1</v>
      </c>
      <c r="L2577">
        <v>119</v>
      </c>
      <c r="M2577">
        <v>113</v>
      </c>
      <c r="N2577">
        <v>22</v>
      </c>
      <c r="O2577">
        <v>5</v>
      </c>
      <c r="P2577">
        <v>7</v>
      </c>
      <c r="Q2577" s="2">
        <f t="shared" si="482"/>
        <v>0.5466740169055494</v>
      </c>
      <c r="R2577" s="3">
        <f t="shared" si="483"/>
        <v>73.84</v>
      </c>
      <c r="S2577" s="3">
        <f t="shared" si="484"/>
        <v>80.56</v>
      </c>
      <c r="T2577" s="3">
        <f t="shared" si="485"/>
        <v>161.15926327193932</v>
      </c>
      <c r="U2577" s="3">
        <f t="shared" si="486"/>
        <v>140.26812313803376</v>
      </c>
      <c r="V2577" s="3">
        <f t="shared" si="487"/>
        <v>20.891140133905566</v>
      </c>
      <c r="W2577" s="2">
        <f t="shared" si="488"/>
        <v>1.375</v>
      </c>
      <c r="X2577">
        <v>93</v>
      </c>
      <c r="Y2577">
        <v>39</v>
      </c>
      <c r="Z2577" s="2">
        <v>0.41899999999999998</v>
      </c>
      <c r="AA2577">
        <v>34</v>
      </c>
      <c r="AB2577">
        <v>9</v>
      </c>
      <c r="AC2577">
        <f t="shared" si="489"/>
        <v>27</v>
      </c>
      <c r="AD2577" s="2">
        <v>0.26500000000000001</v>
      </c>
      <c r="AE2577">
        <v>36</v>
      </c>
      <c r="AF2577">
        <v>32</v>
      </c>
      <c r="AG2577" s="2">
        <v>0.88900000000000001</v>
      </c>
      <c r="AH2577">
        <v>36</v>
      </c>
      <c r="AI2577">
        <v>19</v>
      </c>
      <c r="AJ2577">
        <v>55</v>
      </c>
      <c r="AK2577">
        <v>24</v>
      </c>
      <c r="AL2577">
        <v>16</v>
      </c>
      <c r="AM2577">
        <v>6</v>
      </c>
      <c r="AN2577">
        <v>240</v>
      </c>
      <c r="AO2577">
        <v>24</v>
      </c>
      <c r="AP2577">
        <v>36</v>
      </c>
      <c r="AQ2577">
        <v>34</v>
      </c>
      <c r="AR2577">
        <v>25</v>
      </c>
      <c r="AS2577">
        <v>15</v>
      </c>
      <c r="AT2577">
        <v>21</v>
      </c>
      <c r="AU2577">
        <v>13</v>
      </c>
      <c r="AV2577">
        <v>50</v>
      </c>
      <c r="AW2577">
        <f t="shared" si="490"/>
        <v>10</v>
      </c>
      <c r="AX2577">
        <f t="shared" si="491"/>
        <v>60</v>
      </c>
      <c r="AY2577" t="s">
        <v>102</v>
      </c>
      <c r="AZ2577" s="1">
        <v>45956.645833333336</v>
      </c>
      <c r="BA2577" s="1">
        <v>45956</v>
      </c>
      <c r="BB2577">
        <v>10</v>
      </c>
      <c r="BC2577" t="s">
        <v>125</v>
      </c>
      <c r="BD2577">
        <v>2025</v>
      </c>
    </row>
    <row r="2578" spans="1:56" x14ac:dyDescent="0.25">
      <c r="A2578">
        <v>22500105</v>
      </c>
      <c r="B2578" t="s">
        <v>117</v>
      </c>
      <c r="C2578" t="s">
        <v>118</v>
      </c>
      <c r="D2578">
        <v>1610612751</v>
      </c>
      <c r="E2578" t="str">
        <f t="shared" si="480"/>
        <v>161061275122500105</v>
      </c>
      <c r="F2578" t="s">
        <v>53</v>
      </c>
      <c r="G2578" t="s">
        <v>54</v>
      </c>
      <c r="H2578">
        <v>1610612759</v>
      </c>
      <c r="I2578" s="4" t="str">
        <f t="shared" si="481"/>
        <v>161061275922500105</v>
      </c>
      <c r="J2578">
        <v>0</v>
      </c>
      <c r="K2578">
        <v>0</v>
      </c>
      <c r="L2578">
        <v>107</v>
      </c>
      <c r="M2578">
        <v>118</v>
      </c>
      <c r="N2578">
        <v>22</v>
      </c>
      <c r="O2578">
        <v>0</v>
      </c>
      <c r="P2578">
        <v>9</v>
      </c>
      <c r="Q2578" s="2">
        <f t="shared" si="482"/>
        <v>0.54838048380483806</v>
      </c>
      <c r="R2578" s="3">
        <f t="shared" si="483"/>
        <v>75.56</v>
      </c>
      <c r="S2578" s="3">
        <f t="shared" si="484"/>
        <v>70.84</v>
      </c>
      <c r="T2578" s="3">
        <f t="shared" si="485"/>
        <v>141.60931709899418</v>
      </c>
      <c r="U2578" s="3">
        <f t="shared" si="486"/>
        <v>166.57255787690571</v>
      </c>
      <c r="V2578" s="3">
        <f t="shared" si="487"/>
        <v>-24.963240777911523</v>
      </c>
      <c r="W2578" s="2">
        <f t="shared" si="488"/>
        <v>2</v>
      </c>
      <c r="X2578">
        <v>87</v>
      </c>
      <c r="Y2578">
        <v>34</v>
      </c>
      <c r="Z2578" s="2">
        <v>0.39100000000000001</v>
      </c>
      <c r="AA2578">
        <v>50</v>
      </c>
      <c r="AB2578">
        <v>16</v>
      </c>
      <c r="AC2578">
        <f t="shared" si="489"/>
        <v>48</v>
      </c>
      <c r="AD2578" s="2">
        <v>0.32</v>
      </c>
      <c r="AE2578">
        <v>24</v>
      </c>
      <c r="AF2578">
        <v>23</v>
      </c>
      <c r="AG2578" s="2">
        <v>0.95799999999999996</v>
      </c>
      <c r="AH2578">
        <v>23</v>
      </c>
      <c r="AI2578">
        <v>11</v>
      </c>
      <c r="AJ2578">
        <v>34</v>
      </c>
      <c r="AK2578">
        <v>30</v>
      </c>
      <c r="AL2578">
        <v>11</v>
      </c>
      <c r="AM2578">
        <v>-11</v>
      </c>
      <c r="AN2578">
        <v>240</v>
      </c>
      <c r="AO2578">
        <v>24</v>
      </c>
      <c r="AP2578">
        <v>24</v>
      </c>
      <c r="AQ2578">
        <v>33</v>
      </c>
      <c r="AR2578">
        <v>26</v>
      </c>
      <c r="AS2578">
        <v>7</v>
      </c>
      <c r="AT2578">
        <v>10</v>
      </c>
      <c r="AU2578">
        <v>21</v>
      </c>
      <c r="AV2578">
        <v>28</v>
      </c>
      <c r="AW2578">
        <f t="shared" si="490"/>
        <v>8</v>
      </c>
      <c r="AX2578">
        <f t="shared" si="491"/>
        <v>36</v>
      </c>
      <c r="AY2578" t="s">
        <v>102</v>
      </c>
      <c r="AZ2578" s="1">
        <v>45956.583333333336</v>
      </c>
      <c r="BA2578" s="1">
        <v>45956</v>
      </c>
      <c r="BB2578">
        <v>10</v>
      </c>
      <c r="BC2578" t="s">
        <v>125</v>
      </c>
      <c r="BD2578">
        <v>2025</v>
      </c>
    </row>
    <row r="2579" spans="1:56" x14ac:dyDescent="0.25">
      <c r="A2579">
        <v>22500105</v>
      </c>
      <c r="B2579" t="s">
        <v>53</v>
      </c>
      <c r="C2579" t="s">
        <v>54</v>
      </c>
      <c r="D2579">
        <v>1610612759</v>
      </c>
      <c r="E2579" t="str">
        <f t="shared" si="480"/>
        <v>161061275922500105</v>
      </c>
      <c r="F2579" t="s">
        <v>117</v>
      </c>
      <c r="G2579" t="s">
        <v>118</v>
      </c>
      <c r="H2579">
        <v>1610612751</v>
      </c>
      <c r="I2579" s="4" t="str">
        <f t="shared" si="481"/>
        <v>161061275122500105</v>
      </c>
      <c r="J2579">
        <v>1</v>
      </c>
      <c r="K2579">
        <v>1</v>
      </c>
      <c r="L2579">
        <v>118</v>
      </c>
      <c r="M2579">
        <v>107</v>
      </c>
      <c r="N2579">
        <v>20</v>
      </c>
      <c r="O2579">
        <v>6</v>
      </c>
      <c r="P2579">
        <v>7</v>
      </c>
      <c r="Q2579" s="2">
        <f t="shared" si="482"/>
        <v>0.62872975277067344</v>
      </c>
      <c r="R2579" s="3">
        <f t="shared" si="483"/>
        <v>70.84</v>
      </c>
      <c r="S2579" s="3">
        <f t="shared" si="484"/>
        <v>75.56</v>
      </c>
      <c r="T2579" s="3">
        <f t="shared" si="485"/>
        <v>166.57255787690571</v>
      </c>
      <c r="U2579" s="3">
        <f t="shared" si="486"/>
        <v>141.60931709899418</v>
      </c>
      <c r="V2579" s="3">
        <f t="shared" si="487"/>
        <v>24.963240777911523</v>
      </c>
      <c r="W2579" s="2">
        <f t="shared" si="488"/>
        <v>1.6666666666666667</v>
      </c>
      <c r="X2579">
        <v>78</v>
      </c>
      <c r="Y2579">
        <v>39</v>
      </c>
      <c r="Z2579" s="2">
        <v>0.5</v>
      </c>
      <c r="AA2579">
        <v>27</v>
      </c>
      <c r="AB2579">
        <v>12</v>
      </c>
      <c r="AC2579">
        <f t="shared" si="489"/>
        <v>36</v>
      </c>
      <c r="AD2579" s="2">
        <v>0.44400000000000001</v>
      </c>
      <c r="AE2579">
        <v>36</v>
      </c>
      <c r="AF2579">
        <v>28</v>
      </c>
      <c r="AG2579" s="2">
        <v>0.77800000000000002</v>
      </c>
      <c r="AH2579">
        <v>34</v>
      </c>
      <c r="AI2579">
        <v>11</v>
      </c>
      <c r="AJ2579">
        <v>45</v>
      </c>
      <c r="AK2579">
        <v>23</v>
      </c>
      <c r="AL2579">
        <v>12</v>
      </c>
      <c r="AM2579">
        <v>11</v>
      </c>
      <c r="AN2579">
        <v>240</v>
      </c>
      <c r="AO2579">
        <v>31</v>
      </c>
      <c r="AP2579">
        <v>38</v>
      </c>
      <c r="AQ2579">
        <v>19</v>
      </c>
      <c r="AR2579">
        <v>30</v>
      </c>
      <c r="AS2579">
        <v>26</v>
      </c>
      <c r="AT2579">
        <v>25</v>
      </c>
      <c r="AU2579">
        <v>16</v>
      </c>
      <c r="AV2579">
        <v>48</v>
      </c>
      <c r="AW2579">
        <f t="shared" si="490"/>
        <v>6</v>
      </c>
      <c r="AX2579">
        <f t="shared" si="491"/>
        <v>54</v>
      </c>
      <c r="AY2579" t="s">
        <v>102</v>
      </c>
      <c r="AZ2579" s="1">
        <v>45956.583333333336</v>
      </c>
      <c r="BA2579" s="1">
        <v>45956</v>
      </c>
      <c r="BB2579">
        <v>10</v>
      </c>
      <c r="BC2579" t="s">
        <v>125</v>
      </c>
      <c r="BD2579">
        <v>2025</v>
      </c>
    </row>
    <row r="2580" spans="1:56" x14ac:dyDescent="0.25">
      <c r="A2580">
        <v>22500104</v>
      </c>
      <c r="B2580" t="s">
        <v>87</v>
      </c>
      <c r="C2580" t="s">
        <v>88</v>
      </c>
      <c r="D2580">
        <v>1610612756</v>
      </c>
      <c r="E2580" t="str">
        <f t="shared" si="480"/>
        <v>161061275622500104</v>
      </c>
      <c r="F2580" t="s">
        <v>80</v>
      </c>
      <c r="G2580" t="s">
        <v>81</v>
      </c>
      <c r="H2580">
        <v>1610612743</v>
      </c>
      <c r="I2580" s="4" t="str">
        <f t="shared" si="481"/>
        <v>161061274322500104</v>
      </c>
      <c r="J2580">
        <v>0</v>
      </c>
      <c r="K2580">
        <v>0</v>
      </c>
      <c r="L2580">
        <v>111</v>
      </c>
      <c r="M2580">
        <v>133</v>
      </c>
      <c r="N2580">
        <v>24</v>
      </c>
      <c r="O2580">
        <v>4</v>
      </c>
      <c r="P2580">
        <v>7</v>
      </c>
      <c r="Q2580" s="2">
        <f t="shared" si="482"/>
        <v>0.56818181818181812</v>
      </c>
      <c r="R2580" s="3">
        <f t="shared" si="483"/>
        <v>66.680000000000007</v>
      </c>
      <c r="S2580" s="3">
        <f t="shared" si="484"/>
        <v>75.48</v>
      </c>
      <c r="T2580" s="3">
        <f t="shared" si="485"/>
        <v>166.46670665866824</v>
      </c>
      <c r="U2580" s="3">
        <f t="shared" si="486"/>
        <v>176.20561738208795</v>
      </c>
      <c r="V2580" s="3">
        <f t="shared" si="487"/>
        <v>-9.738910723419707</v>
      </c>
      <c r="W2580" s="2">
        <f t="shared" si="488"/>
        <v>1.263157894736842</v>
      </c>
      <c r="X2580">
        <v>88</v>
      </c>
      <c r="Y2580">
        <v>38</v>
      </c>
      <c r="Z2580" s="2">
        <v>0.432</v>
      </c>
      <c r="AA2580">
        <v>50</v>
      </c>
      <c r="AB2580">
        <v>17</v>
      </c>
      <c r="AC2580">
        <f t="shared" si="489"/>
        <v>51</v>
      </c>
      <c r="AD2580" s="2">
        <v>0.34</v>
      </c>
      <c r="AE2580">
        <v>22</v>
      </c>
      <c r="AF2580">
        <v>18</v>
      </c>
      <c r="AG2580" s="2">
        <v>0.81799999999999995</v>
      </c>
      <c r="AH2580">
        <v>26</v>
      </c>
      <c r="AI2580">
        <v>12</v>
      </c>
      <c r="AJ2580">
        <v>38</v>
      </c>
      <c r="AK2580">
        <v>29</v>
      </c>
      <c r="AL2580">
        <v>19</v>
      </c>
      <c r="AM2580">
        <v>-22</v>
      </c>
      <c r="AN2580">
        <v>240</v>
      </c>
      <c r="AO2580">
        <v>28</v>
      </c>
      <c r="AP2580">
        <v>26</v>
      </c>
      <c r="AQ2580">
        <v>29</v>
      </c>
      <c r="AR2580">
        <v>28</v>
      </c>
      <c r="AS2580">
        <v>0</v>
      </c>
      <c r="AT2580">
        <v>11</v>
      </c>
      <c r="AU2580">
        <v>19</v>
      </c>
      <c r="AV2580">
        <v>34</v>
      </c>
      <c r="AW2580">
        <f t="shared" si="490"/>
        <v>8</v>
      </c>
      <c r="AX2580">
        <f t="shared" si="491"/>
        <v>42</v>
      </c>
      <c r="AY2580" t="s">
        <v>102</v>
      </c>
      <c r="AZ2580" s="1">
        <v>45955.875</v>
      </c>
      <c r="BA2580" s="1">
        <v>45955</v>
      </c>
      <c r="BB2580">
        <v>10</v>
      </c>
      <c r="BC2580" t="s">
        <v>125</v>
      </c>
      <c r="BD2580">
        <v>2025</v>
      </c>
    </row>
    <row r="2581" spans="1:56" x14ac:dyDescent="0.25">
      <c r="A2581">
        <v>22500104</v>
      </c>
      <c r="B2581" t="s">
        <v>80</v>
      </c>
      <c r="C2581" t="s">
        <v>81</v>
      </c>
      <c r="D2581">
        <v>1610612743</v>
      </c>
      <c r="E2581" t="str">
        <f t="shared" si="480"/>
        <v>161061274322500104</v>
      </c>
      <c r="F2581" t="s">
        <v>87</v>
      </c>
      <c r="G2581" t="s">
        <v>88</v>
      </c>
      <c r="H2581">
        <v>1610612756</v>
      </c>
      <c r="I2581" s="4" t="str">
        <f t="shared" si="481"/>
        <v>161061275622500104</v>
      </c>
      <c r="J2581">
        <v>1</v>
      </c>
      <c r="K2581">
        <v>1</v>
      </c>
      <c r="L2581">
        <v>133</v>
      </c>
      <c r="M2581">
        <v>111</v>
      </c>
      <c r="N2581">
        <v>31</v>
      </c>
      <c r="O2581">
        <v>1</v>
      </c>
      <c r="P2581">
        <v>14</v>
      </c>
      <c r="Q2581" s="2">
        <f t="shared" si="482"/>
        <v>0.64890710382513661</v>
      </c>
      <c r="R2581" s="3">
        <f t="shared" si="483"/>
        <v>75.48</v>
      </c>
      <c r="S2581" s="3">
        <f t="shared" si="484"/>
        <v>66.680000000000007</v>
      </c>
      <c r="T2581" s="3">
        <f t="shared" si="485"/>
        <v>176.20561738208795</v>
      </c>
      <c r="U2581" s="3">
        <f t="shared" si="486"/>
        <v>166.46670665866824</v>
      </c>
      <c r="V2581" s="3">
        <f t="shared" si="487"/>
        <v>9.738910723419707</v>
      </c>
      <c r="W2581" s="2">
        <f t="shared" si="488"/>
        <v>1.9375</v>
      </c>
      <c r="X2581">
        <v>84</v>
      </c>
      <c r="Y2581">
        <v>43</v>
      </c>
      <c r="Z2581" s="2">
        <v>0.51200000000000001</v>
      </c>
      <c r="AA2581">
        <v>31</v>
      </c>
      <c r="AB2581">
        <v>9</v>
      </c>
      <c r="AC2581">
        <f t="shared" si="489"/>
        <v>27</v>
      </c>
      <c r="AD2581" s="2">
        <v>0.28999999999999998</v>
      </c>
      <c r="AE2581">
        <v>42</v>
      </c>
      <c r="AF2581">
        <v>38</v>
      </c>
      <c r="AG2581" s="2">
        <v>0.90500000000000003</v>
      </c>
      <c r="AH2581">
        <v>32</v>
      </c>
      <c r="AI2581">
        <v>11</v>
      </c>
      <c r="AJ2581">
        <v>43</v>
      </c>
      <c r="AK2581">
        <v>23</v>
      </c>
      <c r="AL2581">
        <v>16</v>
      </c>
      <c r="AM2581">
        <v>22</v>
      </c>
      <c r="AN2581">
        <v>240</v>
      </c>
      <c r="AO2581">
        <v>34</v>
      </c>
      <c r="AP2581">
        <v>37</v>
      </c>
      <c r="AQ2581">
        <v>29</v>
      </c>
      <c r="AR2581">
        <v>33</v>
      </c>
      <c r="AS2581">
        <v>25</v>
      </c>
      <c r="AT2581">
        <v>28</v>
      </c>
      <c r="AU2581">
        <v>30</v>
      </c>
      <c r="AV2581">
        <v>62</v>
      </c>
      <c r="AW2581">
        <f t="shared" si="490"/>
        <v>6</v>
      </c>
      <c r="AX2581">
        <f t="shared" si="491"/>
        <v>68</v>
      </c>
      <c r="AY2581" t="s">
        <v>102</v>
      </c>
      <c r="AZ2581" s="1">
        <v>45955.875</v>
      </c>
      <c r="BA2581" s="1">
        <v>45955</v>
      </c>
      <c r="BB2581">
        <v>10</v>
      </c>
      <c r="BC2581" t="s">
        <v>125</v>
      </c>
      <c r="BD2581">
        <v>2025</v>
      </c>
    </row>
    <row r="2582" spans="1:56" x14ac:dyDescent="0.25">
      <c r="A2582">
        <v>22500103</v>
      </c>
      <c r="B2582" t="s">
        <v>103</v>
      </c>
      <c r="C2582" t="s">
        <v>104</v>
      </c>
      <c r="D2582">
        <v>1610612763</v>
      </c>
      <c r="E2582" t="str">
        <f t="shared" si="480"/>
        <v>161061276322500103</v>
      </c>
      <c r="F2582" t="s">
        <v>113</v>
      </c>
      <c r="G2582" t="s">
        <v>114</v>
      </c>
      <c r="H2582">
        <v>1610612754</v>
      </c>
      <c r="I2582" s="4" t="str">
        <f t="shared" si="481"/>
        <v>161061275422500103</v>
      </c>
      <c r="J2582">
        <v>1</v>
      </c>
      <c r="K2582">
        <v>1</v>
      </c>
      <c r="L2582">
        <v>128</v>
      </c>
      <c r="M2582">
        <v>103</v>
      </c>
      <c r="N2582">
        <v>31</v>
      </c>
      <c r="O2582">
        <v>4</v>
      </c>
      <c r="P2582">
        <v>6</v>
      </c>
      <c r="Q2582" s="2">
        <f t="shared" si="482"/>
        <v>0.5761613251710479</v>
      </c>
      <c r="R2582" s="3">
        <f t="shared" si="483"/>
        <v>97.08</v>
      </c>
      <c r="S2582" s="3">
        <f t="shared" si="484"/>
        <v>75.12</v>
      </c>
      <c r="T2582" s="3">
        <f t="shared" si="485"/>
        <v>131.85002060156572</v>
      </c>
      <c r="U2582" s="3">
        <f t="shared" si="486"/>
        <v>137.11395101171456</v>
      </c>
      <c r="V2582" s="3">
        <f t="shared" si="487"/>
        <v>-5.2639304101488449</v>
      </c>
      <c r="W2582" s="2">
        <f t="shared" si="488"/>
        <v>7.75</v>
      </c>
      <c r="X2582">
        <v>97</v>
      </c>
      <c r="Y2582">
        <v>44</v>
      </c>
      <c r="Z2582" s="2">
        <v>0.45400000000000001</v>
      </c>
      <c r="AA2582">
        <v>39</v>
      </c>
      <c r="AB2582">
        <v>15</v>
      </c>
      <c r="AC2582">
        <f t="shared" si="489"/>
        <v>45</v>
      </c>
      <c r="AD2582" s="2">
        <v>0.38500000000000001</v>
      </c>
      <c r="AE2582">
        <v>32</v>
      </c>
      <c r="AF2582">
        <v>25</v>
      </c>
      <c r="AG2582" s="2">
        <v>0.78100000000000003</v>
      </c>
      <c r="AH2582">
        <v>39</v>
      </c>
      <c r="AI2582">
        <v>10</v>
      </c>
      <c r="AJ2582">
        <v>49</v>
      </c>
      <c r="AK2582">
        <v>22</v>
      </c>
      <c r="AL2582">
        <v>4</v>
      </c>
      <c r="AM2582">
        <v>25</v>
      </c>
      <c r="AN2582">
        <v>240</v>
      </c>
      <c r="AO2582">
        <v>23</v>
      </c>
      <c r="AP2582">
        <v>37</v>
      </c>
      <c r="AQ2582">
        <v>43</v>
      </c>
      <c r="AR2582">
        <v>25</v>
      </c>
      <c r="AS2582">
        <v>30</v>
      </c>
      <c r="AT2582">
        <v>19</v>
      </c>
      <c r="AU2582">
        <v>12</v>
      </c>
      <c r="AV2582">
        <v>56</v>
      </c>
      <c r="AW2582">
        <f t="shared" si="490"/>
        <v>2</v>
      </c>
      <c r="AX2582">
        <f t="shared" si="491"/>
        <v>58</v>
      </c>
      <c r="AY2582" t="s">
        <v>102</v>
      </c>
      <c r="AZ2582" s="1">
        <v>45955.833333333336</v>
      </c>
      <c r="BA2582" s="1">
        <v>45955</v>
      </c>
      <c r="BB2582">
        <v>10</v>
      </c>
      <c r="BC2582" t="s">
        <v>125</v>
      </c>
      <c r="BD2582">
        <v>2025</v>
      </c>
    </row>
    <row r="2583" spans="1:56" x14ac:dyDescent="0.25">
      <c r="A2583">
        <v>22500103</v>
      </c>
      <c r="B2583" t="s">
        <v>113</v>
      </c>
      <c r="C2583" t="s">
        <v>114</v>
      </c>
      <c r="D2583">
        <v>1610612754</v>
      </c>
      <c r="E2583" t="str">
        <f t="shared" si="480"/>
        <v>161061275422500103</v>
      </c>
      <c r="F2583" t="s">
        <v>103</v>
      </c>
      <c r="G2583" t="s">
        <v>104</v>
      </c>
      <c r="H2583">
        <v>1610612763</v>
      </c>
      <c r="I2583" s="4" t="str">
        <f t="shared" si="481"/>
        <v>161061276322500103</v>
      </c>
      <c r="J2583">
        <v>0</v>
      </c>
      <c r="K2583">
        <v>0</v>
      </c>
      <c r="L2583">
        <v>103</v>
      </c>
      <c r="M2583">
        <v>128</v>
      </c>
      <c r="N2583">
        <v>25</v>
      </c>
      <c r="O2583">
        <v>5</v>
      </c>
      <c r="P2583">
        <v>2</v>
      </c>
      <c r="Q2583" s="2">
        <f t="shared" si="482"/>
        <v>0.51957223567393052</v>
      </c>
      <c r="R2583" s="3">
        <f t="shared" si="483"/>
        <v>75.12</v>
      </c>
      <c r="S2583" s="3">
        <f t="shared" si="484"/>
        <v>97.08</v>
      </c>
      <c r="T2583" s="3">
        <f t="shared" si="485"/>
        <v>137.11395101171456</v>
      </c>
      <c r="U2583" s="3">
        <f t="shared" si="486"/>
        <v>131.85002060156572</v>
      </c>
      <c r="V2583" s="3">
        <f t="shared" si="487"/>
        <v>5.2639304101488449</v>
      </c>
      <c r="W2583" s="2">
        <f t="shared" si="488"/>
        <v>1.9230769230769231</v>
      </c>
      <c r="X2583">
        <v>89</v>
      </c>
      <c r="Y2583">
        <v>36</v>
      </c>
      <c r="Z2583" s="2">
        <v>0.40400000000000003</v>
      </c>
      <c r="AA2583">
        <v>40</v>
      </c>
      <c r="AB2583">
        <v>14</v>
      </c>
      <c r="AC2583">
        <f t="shared" si="489"/>
        <v>42</v>
      </c>
      <c r="AD2583" s="2">
        <v>0.35</v>
      </c>
      <c r="AE2583">
        <v>23</v>
      </c>
      <c r="AF2583">
        <v>17</v>
      </c>
      <c r="AG2583" s="2">
        <v>0.73899999999999999</v>
      </c>
      <c r="AH2583">
        <v>33</v>
      </c>
      <c r="AI2583">
        <v>11</v>
      </c>
      <c r="AJ2583">
        <v>44</v>
      </c>
      <c r="AK2583">
        <v>21</v>
      </c>
      <c r="AL2583">
        <v>13</v>
      </c>
      <c r="AM2583">
        <v>-25</v>
      </c>
      <c r="AN2583">
        <v>240</v>
      </c>
      <c r="AO2583">
        <v>21</v>
      </c>
      <c r="AP2583">
        <v>31</v>
      </c>
      <c r="AQ2583">
        <v>32</v>
      </c>
      <c r="AR2583">
        <v>19</v>
      </c>
      <c r="AS2583">
        <v>2</v>
      </c>
      <c r="AT2583">
        <v>17</v>
      </c>
      <c r="AU2583">
        <v>5</v>
      </c>
      <c r="AV2583">
        <v>36</v>
      </c>
      <c r="AW2583">
        <f t="shared" si="490"/>
        <v>8</v>
      </c>
      <c r="AX2583">
        <f t="shared" si="491"/>
        <v>44</v>
      </c>
      <c r="AY2583" t="s">
        <v>102</v>
      </c>
      <c r="AZ2583" s="1">
        <v>45955.833333333336</v>
      </c>
      <c r="BA2583" s="1">
        <v>45955</v>
      </c>
      <c r="BB2583">
        <v>10</v>
      </c>
      <c r="BC2583" t="s">
        <v>125</v>
      </c>
      <c r="BD2583">
        <v>2025</v>
      </c>
    </row>
    <row r="2584" spans="1:56" x14ac:dyDescent="0.25">
      <c r="A2584">
        <v>22500101</v>
      </c>
      <c r="B2584" t="s">
        <v>59</v>
      </c>
      <c r="C2584" t="s">
        <v>60</v>
      </c>
      <c r="D2584">
        <v>1610612760</v>
      </c>
      <c r="E2584" t="str">
        <f t="shared" si="480"/>
        <v>161061276022500101</v>
      </c>
      <c r="F2584" t="s">
        <v>83</v>
      </c>
      <c r="G2584" t="s">
        <v>84</v>
      </c>
      <c r="H2584">
        <v>1610612737</v>
      </c>
      <c r="I2584" s="4" t="str">
        <f t="shared" si="481"/>
        <v>161061273722500101</v>
      </c>
      <c r="J2584">
        <v>0</v>
      </c>
      <c r="K2584">
        <v>1</v>
      </c>
      <c r="L2584">
        <v>117</v>
      </c>
      <c r="M2584">
        <v>100</v>
      </c>
      <c r="N2584">
        <v>21</v>
      </c>
      <c r="O2584">
        <v>3</v>
      </c>
      <c r="P2584">
        <v>13</v>
      </c>
      <c r="Q2584" s="2">
        <f t="shared" si="482"/>
        <v>0.57715074980268355</v>
      </c>
      <c r="R2584" s="3">
        <f t="shared" si="483"/>
        <v>74.36</v>
      </c>
      <c r="S2584" s="3">
        <f t="shared" si="484"/>
        <v>63.239999999999995</v>
      </c>
      <c r="T2584" s="3">
        <f t="shared" si="485"/>
        <v>157.34265734265736</v>
      </c>
      <c r="U2584" s="3">
        <f t="shared" si="486"/>
        <v>158.12776723592663</v>
      </c>
      <c r="V2584" s="3">
        <f t="shared" si="487"/>
        <v>-0.78510989326926506</v>
      </c>
      <c r="W2584" s="2">
        <f t="shared" si="488"/>
        <v>1.75</v>
      </c>
      <c r="X2584">
        <v>93</v>
      </c>
      <c r="Y2584">
        <v>43</v>
      </c>
      <c r="Z2584" s="2">
        <v>0.46200000000000002</v>
      </c>
      <c r="AA2584">
        <v>37</v>
      </c>
      <c r="AB2584">
        <v>14</v>
      </c>
      <c r="AC2584">
        <f t="shared" si="489"/>
        <v>42</v>
      </c>
      <c r="AD2584" s="2">
        <v>0.378</v>
      </c>
      <c r="AE2584">
        <v>19</v>
      </c>
      <c r="AF2584">
        <v>17</v>
      </c>
      <c r="AG2584" s="2">
        <v>0.89500000000000002</v>
      </c>
      <c r="AH2584">
        <v>35</v>
      </c>
      <c r="AI2584">
        <v>15</v>
      </c>
      <c r="AJ2584">
        <v>50</v>
      </c>
      <c r="AK2584">
        <v>19</v>
      </c>
      <c r="AL2584">
        <v>12</v>
      </c>
      <c r="AM2584">
        <v>17</v>
      </c>
      <c r="AN2584">
        <v>240</v>
      </c>
      <c r="AO2584">
        <v>31</v>
      </c>
      <c r="AP2584">
        <v>29</v>
      </c>
      <c r="AQ2584">
        <v>39</v>
      </c>
      <c r="AR2584">
        <v>18</v>
      </c>
      <c r="AS2584">
        <v>24</v>
      </c>
      <c r="AT2584">
        <v>13</v>
      </c>
      <c r="AU2584">
        <v>29</v>
      </c>
      <c r="AV2584">
        <v>50</v>
      </c>
      <c r="AW2584">
        <f t="shared" si="490"/>
        <v>8</v>
      </c>
      <c r="AX2584">
        <f t="shared" si="491"/>
        <v>58</v>
      </c>
      <c r="AY2584" t="s">
        <v>102</v>
      </c>
      <c r="AZ2584" s="1">
        <v>45955.8125</v>
      </c>
      <c r="BA2584" s="1">
        <v>45955</v>
      </c>
      <c r="BB2584">
        <v>10</v>
      </c>
      <c r="BC2584" t="s">
        <v>125</v>
      </c>
      <c r="BD2584">
        <v>2025</v>
      </c>
    </row>
    <row r="2585" spans="1:56" x14ac:dyDescent="0.25">
      <c r="A2585">
        <v>22500101</v>
      </c>
      <c r="B2585" t="s">
        <v>83</v>
      </c>
      <c r="C2585" t="s">
        <v>84</v>
      </c>
      <c r="D2585">
        <v>1610612737</v>
      </c>
      <c r="E2585" t="str">
        <f t="shared" si="480"/>
        <v>161061273722500101</v>
      </c>
      <c r="F2585" t="s">
        <v>59</v>
      </c>
      <c r="G2585" t="s">
        <v>60</v>
      </c>
      <c r="H2585">
        <v>1610612760</v>
      </c>
      <c r="I2585" s="4" t="str">
        <f t="shared" si="481"/>
        <v>161061276022500101</v>
      </c>
      <c r="J2585">
        <v>1</v>
      </c>
      <c r="K2585">
        <v>0</v>
      </c>
      <c r="L2585">
        <v>100</v>
      </c>
      <c r="M2585">
        <v>117</v>
      </c>
      <c r="N2585">
        <v>25</v>
      </c>
      <c r="O2585">
        <v>5</v>
      </c>
      <c r="P2585">
        <v>7</v>
      </c>
      <c r="Q2585" s="2">
        <f t="shared" si="482"/>
        <v>0.53056027164685915</v>
      </c>
      <c r="R2585" s="3">
        <f t="shared" si="483"/>
        <v>63.239999999999995</v>
      </c>
      <c r="S2585" s="3">
        <f t="shared" si="484"/>
        <v>74.36</v>
      </c>
      <c r="T2585" s="3">
        <f t="shared" si="485"/>
        <v>158.12776723592663</v>
      </c>
      <c r="U2585" s="3">
        <f t="shared" si="486"/>
        <v>157.34265734265736</v>
      </c>
      <c r="V2585" s="3">
        <f t="shared" si="487"/>
        <v>0.78510989326926506</v>
      </c>
      <c r="W2585" s="2">
        <f t="shared" si="488"/>
        <v>1.5625</v>
      </c>
      <c r="X2585">
        <v>85</v>
      </c>
      <c r="Y2585">
        <v>35</v>
      </c>
      <c r="Z2585" s="2">
        <v>0.41199999999999998</v>
      </c>
      <c r="AA2585">
        <v>39</v>
      </c>
      <c r="AB2585">
        <v>16</v>
      </c>
      <c r="AC2585">
        <f t="shared" si="489"/>
        <v>48</v>
      </c>
      <c r="AD2585" s="2">
        <v>0.41</v>
      </c>
      <c r="AE2585">
        <v>21</v>
      </c>
      <c r="AF2585">
        <v>14</v>
      </c>
      <c r="AG2585" s="2">
        <v>0.66700000000000004</v>
      </c>
      <c r="AH2585">
        <v>31</v>
      </c>
      <c r="AI2585">
        <v>15</v>
      </c>
      <c r="AJ2585">
        <v>46</v>
      </c>
      <c r="AK2585">
        <v>23</v>
      </c>
      <c r="AL2585">
        <v>16</v>
      </c>
      <c r="AM2585">
        <v>-17</v>
      </c>
      <c r="AN2585">
        <v>240</v>
      </c>
      <c r="AO2585">
        <v>26</v>
      </c>
      <c r="AP2585">
        <v>29</v>
      </c>
      <c r="AQ2585">
        <v>25</v>
      </c>
      <c r="AR2585">
        <v>20</v>
      </c>
      <c r="AS2585">
        <v>0</v>
      </c>
      <c r="AT2585">
        <v>9</v>
      </c>
      <c r="AU2585">
        <v>17</v>
      </c>
      <c r="AV2585">
        <v>34</v>
      </c>
      <c r="AW2585">
        <f t="shared" si="490"/>
        <v>4</v>
      </c>
      <c r="AX2585">
        <f t="shared" si="491"/>
        <v>38</v>
      </c>
      <c r="AY2585" t="s">
        <v>102</v>
      </c>
      <c r="AZ2585" s="1">
        <v>45955.8125</v>
      </c>
      <c r="BA2585" s="1">
        <v>45955</v>
      </c>
      <c r="BB2585">
        <v>10</v>
      </c>
      <c r="BC2585" t="s">
        <v>125</v>
      </c>
      <c r="BD2585">
        <v>2025</v>
      </c>
    </row>
    <row r="2586" spans="1:56" x14ac:dyDescent="0.25">
      <c r="A2586">
        <v>22500102</v>
      </c>
      <c r="B2586" t="s">
        <v>70</v>
      </c>
      <c r="C2586" t="s">
        <v>71</v>
      </c>
      <c r="D2586">
        <v>1610612755</v>
      </c>
      <c r="E2586" t="str">
        <f t="shared" si="480"/>
        <v>161061275522500102</v>
      </c>
      <c r="F2586" t="s">
        <v>92</v>
      </c>
      <c r="G2586" t="s">
        <v>93</v>
      </c>
      <c r="H2586">
        <v>1610612766</v>
      </c>
      <c r="I2586" s="4" t="str">
        <f t="shared" si="481"/>
        <v>161061276622500102</v>
      </c>
      <c r="J2586">
        <v>1</v>
      </c>
      <c r="K2586">
        <v>1</v>
      </c>
      <c r="L2586">
        <v>125</v>
      </c>
      <c r="M2586">
        <v>121</v>
      </c>
      <c r="N2586">
        <v>29</v>
      </c>
      <c r="O2586">
        <v>5</v>
      </c>
      <c r="P2586">
        <v>10</v>
      </c>
      <c r="Q2586" s="2">
        <f t="shared" si="482"/>
        <v>0.61832212109220419</v>
      </c>
      <c r="R2586" s="3">
        <f t="shared" si="483"/>
        <v>75.08</v>
      </c>
      <c r="S2586" s="3">
        <f t="shared" si="484"/>
        <v>72.319999999999993</v>
      </c>
      <c r="T2586" s="3">
        <f t="shared" si="485"/>
        <v>166.48907831646244</v>
      </c>
      <c r="U2586" s="3">
        <f t="shared" si="486"/>
        <v>167.31194690265488</v>
      </c>
      <c r="V2586" s="3">
        <f t="shared" si="487"/>
        <v>-0.82286858619244185</v>
      </c>
      <c r="W2586" s="2">
        <f t="shared" si="488"/>
        <v>1.9333333333333333</v>
      </c>
      <c r="X2586">
        <v>87</v>
      </c>
      <c r="Y2586">
        <v>41</v>
      </c>
      <c r="Z2586" s="2">
        <v>0.47099999999999997</v>
      </c>
      <c r="AA2586">
        <v>39</v>
      </c>
      <c r="AB2586">
        <v>18</v>
      </c>
      <c r="AC2586">
        <f t="shared" si="489"/>
        <v>54</v>
      </c>
      <c r="AD2586" s="2">
        <v>0.46200000000000002</v>
      </c>
      <c r="AE2586">
        <v>32</v>
      </c>
      <c r="AF2586">
        <v>25</v>
      </c>
      <c r="AG2586" s="2">
        <v>0.78100000000000003</v>
      </c>
      <c r="AH2586">
        <v>29</v>
      </c>
      <c r="AI2586">
        <v>11</v>
      </c>
      <c r="AJ2586">
        <v>40</v>
      </c>
      <c r="AK2586">
        <v>25</v>
      </c>
      <c r="AL2586">
        <v>15</v>
      </c>
      <c r="AM2586">
        <v>4</v>
      </c>
      <c r="AN2586">
        <v>240</v>
      </c>
      <c r="AO2586">
        <v>36</v>
      </c>
      <c r="AP2586">
        <v>25</v>
      </c>
      <c r="AQ2586">
        <v>25</v>
      </c>
      <c r="AR2586">
        <v>39</v>
      </c>
      <c r="AS2586">
        <v>12</v>
      </c>
      <c r="AT2586">
        <v>18</v>
      </c>
      <c r="AU2586">
        <v>23</v>
      </c>
      <c r="AV2586">
        <v>40</v>
      </c>
      <c r="AW2586">
        <f t="shared" si="490"/>
        <v>6</v>
      </c>
      <c r="AX2586">
        <f t="shared" si="491"/>
        <v>46</v>
      </c>
      <c r="AY2586" t="s">
        <v>102</v>
      </c>
      <c r="AZ2586" s="1">
        <v>45955.8125</v>
      </c>
      <c r="BA2586" s="1">
        <v>45955</v>
      </c>
      <c r="BB2586">
        <v>10</v>
      </c>
      <c r="BC2586" t="s">
        <v>125</v>
      </c>
      <c r="BD2586">
        <v>2025</v>
      </c>
    </row>
    <row r="2587" spans="1:56" x14ac:dyDescent="0.25">
      <c r="A2587">
        <v>22500102</v>
      </c>
      <c r="B2587" t="s">
        <v>92</v>
      </c>
      <c r="C2587" t="s">
        <v>93</v>
      </c>
      <c r="D2587">
        <v>1610612766</v>
      </c>
      <c r="E2587" t="str">
        <f t="shared" si="480"/>
        <v>161061276622500102</v>
      </c>
      <c r="F2587" t="s">
        <v>70</v>
      </c>
      <c r="G2587" t="s">
        <v>71</v>
      </c>
      <c r="H2587">
        <v>1610612755</v>
      </c>
      <c r="I2587" s="4" t="str">
        <f t="shared" si="481"/>
        <v>161061275522500102</v>
      </c>
      <c r="J2587">
        <v>0</v>
      </c>
      <c r="K2587">
        <v>0</v>
      </c>
      <c r="L2587">
        <v>121</v>
      </c>
      <c r="M2587">
        <v>125</v>
      </c>
      <c r="N2587">
        <v>30</v>
      </c>
      <c r="O2587">
        <v>3</v>
      </c>
      <c r="P2587">
        <v>6</v>
      </c>
      <c r="Q2587" s="2">
        <f t="shared" si="482"/>
        <v>0.59711804184761152</v>
      </c>
      <c r="R2587" s="3">
        <f t="shared" si="483"/>
        <v>72.319999999999993</v>
      </c>
      <c r="S2587" s="3">
        <f t="shared" si="484"/>
        <v>75.08</v>
      </c>
      <c r="T2587" s="3">
        <f t="shared" si="485"/>
        <v>167.31194690265488</v>
      </c>
      <c r="U2587" s="3">
        <f t="shared" si="486"/>
        <v>166.48907831646244</v>
      </c>
      <c r="V2587" s="3">
        <f t="shared" si="487"/>
        <v>0.82286858619244185</v>
      </c>
      <c r="W2587" s="2">
        <f t="shared" si="488"/>
        <v>1.875</v>
      </c>
      <c r="X2587">
        <v>89</v>
      </c>
      <c r="Y2587">
        <v>43</v>
      </c>
      <c r="Z2587" s="2">
        <v>0.48299999999999998</v>
      </c>
      <c r="AA2587">
        <v>42</v>
      </c>
      <c r="AB2587">
        <v>16</v>
      </c>
      <c r="AC2587">
        <f t="shared" si="489"/>
        <v>48</v>
      </c>
      <c r="AD2587" s="2">
        <v>0.38100000000000001</v>
      </c>
      <c r="AE2587">
        <v>28</v>
      </c>
      <c r="AF2587">
        <v>19</v>
      </c>
      <c r="AG2587" s="2">
        <v>0.67900000000000005</v>
      </c>
      <c r="AH2587">
        <v>32</v>
      </c>
      <c r="AI2587">
        <v>13</v>
      </c>
      <c r="AJ2587">
        <v>45</v>
      </c>
      <c r="AK2587">
        <v>26</v>
      </c>
      <c r="AL2587">
        <v>16</v>
      </c>
      <c r="AM2587">
        <v>-4</v>
      </c>
      <c r="AN2587">
        <v>240</v>
      </c>
      <c r="AO2587">
        <v>29</v>
      </c>
      <c r="AP2587">
        <v>29</v>
      </c>
      <c r="AQ2587">
        <v>38</v>
      </c>
      <c r="AR2587">
        <v>25</v>
      </c>
      <c r="AS2587">
        <v>11</v>
      </c>
      <c r="AT2587">
        <v>14</v>
      </c>
      <c r="AU2587">
        <v>13</v>
      </c>
      <c r="AV2587">
        <v>48</v>
      </c>
      <c r="AW2587">
        <f t="shared" si="490"/>
        <v>6</v>
      </c>
      <c r="AX2587">
        <f t="shared" si="491"/>
        <v>54</v>
      </c>
      <c r="AY2587" t="s">
        <v>102</v>
      </c>
      <c r="AZ2587" s="1">
        <v>45955.8125</v>
      </c>
      <c r="BA2587" s="1">
        <v>45955</v>
      </c>
      <c r="BB2587">
        <v>10</v>
      </c>
      <c r="BC2587" t="s">
        <v>125</v>
      </c>
      <c r="BD2587">
        <v>2025</v>
      </c>
    </row>
    <row r="2588" spans="1:56" x14ac:dyDescent="0.25">
      <c r="A2588">
        <v>22500100</v>
      </c>
      <c r="B2588" t="s">
        <v>74</v>
      </c>
      <c r="C2588" t="s">
        <v>75</v>
      </c>
      <c r="D2588">
        <v>1610612753</v>
      </c>
      <c r="E2588" t="str">
        <f t="shared" si="480"/>
        <v>161061275322500100</v>
      </c>
      <c r="F2588" t="s">
        <v>100</v>
      </c>
      <c r="G2588" t="s">
        <v>101</v>
      </c>
      <c r="H2588">
        <v>1610612741</v>
      </c>
      <c r="I2588" s="4" t="str">
        <f t="shared" si="481"/>
        <v>161061274122500100</v>
      </c>
      <c r="J2588">
        <v>1</v>
      </c>
      <c r="K2588">
        <v>0</v>
      </c>
      <c r="L2588">
        <v>98</v>
      </c>
      <c r="M2588">
        <v>110</v>
      </c>
      <c r="N2588">
        <v>12</v>
      </c>
      <c r="O2588">
        <v>5</v>
      </c>
      <c r="P2588">
        <v>8</v>
      </c>
      <c r="Q2588" s="2">
        <f t="shared" si="482"/>
        <v>0.48266351457840823</v>
      </c>
      <c r="R2588" s="3">
        <f t="shared" si="483"/>
        <v>66.52</v>
      </c>
      <c r="S2588" s="3">
        <f t="shared" si="484"/>
        <v>68.760000000000005</v>
      </c>
      <c r="T2588" s="3">
        <f t="shared" si="485"/>
        <v>147.32411304870715</v>
      </c>
      <c r="U2588" s="3">
        <f t="shared" si="486"/>
        <v>159.9767306573589</v>
      </c>
      <c r="V2588" s="3">
        <f t="shared" si="487"/>
        <v>-12.652617608651752</v>
      </c>
      <c r="W2588" s="2">
        <f t="shared" si="488"/>
        <v>0.6</v>
      </c>
      <c r="X2588">
        <v>87</v>
      </c>
      <c r="Y2588">
        <v>34</v>
      </c>
      <c r="Z2588" s="2">
        <v>0.39100000000000001</v>
      </c>
      <c r="AA2588">
        <v>24</v>
      </c>
      <c r="AB2588">
        <v>3</v>
      </c>
      <c r="AC2588">
        <f t="shared" si="489"/>
        <v>9</v>
      </c>
      <c r="AD2588" s="2">
        <v>0.125</v>
      </c>
      <c r="AE2588">
        <v>33</v>
      </c>
      <c r="AF2588">
        <v>27</v>
      </c>
      <c r="AG2588" s="2">
        <v>0.81799999999999995</v>
      </c>
      <c r="AH2588">
        <v>38</v>
      </c>
      <c r="AI2588">
        <v>15</v>
      </c>
      <c r="AJ2588">
        <v>53</v>
      </c>
      <c r="AK2588">
        <v>25</v>
      </c>
      <c r="AL2588">
        <v>20</v>
      </c>
      <c r="AM2588">
        <v>-12</v>
      </c>
      <c r="AN2588">
        <v>240</v>
      </c>
      <c r="AO2588">
        <v>30</v>
      </c>
      <c r="AP2588">
        <v>19</v>
      </c>
      <c r="AQ2588">
        <v>31</v>
      </c>
      <c r="AR2588">
        <v>18</v>
      </c>
      <c r="AS2588">
        <v>7</v>
      </c>
      <c r="AT2588">
        <v>10</v>
      </c>
      <c r="AU2588">
        <v>13</v>
      </c>
      <c r="AV2588">
        <v>58</v>
      </c>
      <c r="AW2588">
        <f t="shared" si="490"/>
        <v>4</v>
      </c>
      <c r="AX2588">
        <f t="shared" si="491"/>
        <v>62</v>
      </c>
      <c r="AY2588" t="s">
        <v>102</v>
      </c>
      <c r="AZ2588" s="1">
        <v>45955.791666666664</v>
      </c>
      <c r="BA2588" s="1">
        <v>45955</v>
      </c>
      <c r="BB2588">
        <v>10</v>
      </c>
      <c r="BC2588" t="s">
        <v>125</v>
      </c>
      <c r="BD2588">
        <v>2025</v>
      </c>
    </row>
    <row r="2589" spans="1:56" x14ac:dyDescent="0.25">
      <c r="A2589">
        <v>22500100</v>
      </c>
      <c r="B2589" t="s">
        <v>100</v>
      </c>
      <c r="C2589" t="s">
        <v>101</v>
      </c>
      <c r="D2589">
        <v>1610612741</v>
      </c>
      <c r="E2589" t="str">
        <f t="shared" si="480"/>
        <v>161061274122500100</v>
      </c>
      <c r="F2589" t="s">
        <v>74</v>
      </c>
      <c r="G2589" t="s">
        <v>75</v>
      </c>
      <c r="H2589">
        <v>1610612753</v>
      </c>
      <c r="I2589" s="4" t="str">
        <f t="shared" si="481"/>
        <v>161061275322500100</v>
      </c>
      <c r="J2589">
        <v>0</v>
      </c>
      <c r="K2589">
        <v>1</v>
      </c>
      <c r="L2589">
        <v>110</v>
      </c>
      <c r="M2589">
        <v>98</v>
      </c>
      <c r="N2589">
        <v>26</v>
      </c>
      <c r="O2589">
        <v>2</v>
      </c>
      <c r="P2589">
        <v>13</v>
      </c>
      <c r="Q2589" s="2">
        <f t="shared" si="482"/>
        <v>0.5743525480367585</v>
      </c>
      <c r="R2589" s="3">
        <f t="shared" si="483"/>
        <v>68.760000000000005</v>
      </c>
      <c r="S2589" s="3">
        <f t="shared" si="484"/>
        <v>66.52</v>
      </c>
      <c r="T2589" s="3">
        <f t="shared" si="485"/>
        <v>159.9767306573589</v>
      </c>
      <c r="U2589" s="3">
        <f t="shared" si="486"/>
        <v>147.32411304870715</v>
      </c>
      <c r="V2589" s="3">
        <f t="shared" si="487"/>
        <v>12.652617608651752</v>
      </c>
      <c r="W2589" s="2">
        <f t="shared" si="488"/>
        <v>1.4444444444444444</v>
      </c>
      <c r="X2589">
        <v>83</v>
      </c>
      <c r="Y2589">
        <v>39</v>
      </c>
      <c r="Z2589" s="2">
        <v>0.47</v>
      </c>
      <c r="AA2589">
        <v>27</v>
      </c>
      <c r="AB2589">
        <v>10</v>
      </c>
      <c r="AC2589">
        <f t="shared" si="489"/>
        <v>30</v>
      </c>
      <c r="AD2589" s="2">
        <v>0.37</v>
      </c>
      <c r="AE2589">
        <v>29</v>
      </c>
      <c r="AF2589">
        <v>22</v>
      </c>
      <c r="AG2589" s="2">
        <v>0.75900000000000001</v>
      </c>
      <c r="AH2589">
        <v>37</v>
      </c>
      <c r="AI2589">
        <v>9</v>
      </c>
      <c r="AJ2589">
        <v>46</v>
      </c>
      <c r="AK2589">
        <v>26</v>
      </c>
      <c r="AL2589">
        <v>18</v>
      </c>
      <c r="AM2589">
        <v>12</v>
      </c>
      <c r="AN2589">
        <v>240</v>
      </c>
      <c r="AO2589">
        <v>29</v>
      </c>
      <c r="AP2589">
        <v>23</v>
      </c>
      <c r="AQ2589">
        <v>31</v>
      </c>
      <c r="AR2589">
        <v>27</v>
      </c>
      <c r="AS2589">
        <v>13</v>
      </c>
      <c r="AT2589">
        <v>22</v>
      </c>
      <c r="AU2589">
        <v>24</v>
      </c>
      <c r="AV2589">
        <v>54</v>
      </c>
      <c r="AW2589">
        <f t="shared" si="490"/>
        <v>4</v>
      </c>
      <c r="AX2589">
        <f t="shared" si="491"/>
        <v>58</v>
      </c>
      <c r="AY2589" t="s">
        <v>102</v>
      </c>
      <c r="AZ2589" s="1">
        <v>45955.791666666664</v>
      </c>
      <c r="BA2589" s="1">
        <v>45955</v>
      </c>
      <c r="BB2589">
        <v>10</v>
      </c>
      <c r="BC2589" t="s">
        <v>125</v>
      </c>
      <c r="BD2589">
        <v>2025</v>
      </c>
    </row>
    <row r="2590" spans="1:56" x14ac:dyDescent="0.25">
      <c r="A2590">
        <v>22500099</v>
      </c>
      <c r="B2590" t="s">
        <v>87</v>
      </c>
      <c r="C2590" t="s">
        <v>88</v>
      </c>
      <c r="D2590">
        <v>1610612756</v>
      </c>
      <c r="E2590" t="str">
        <f t="shared" si="480"/>
        <v>161061275622500099</v>
      </c>
      <c r="F2590" t="s">
        <v>94</v>
      </c>
      <c r="G2590" t="s">
        <v>95</v>
      </c>
      <c r="H2590">
        <v>1610612746</v>
      </c>
      <c r="I2590" s="4" t="str">
        <f t="shared" si="481"/>
        <v>161061274622500099</v>
      </c>
      <c r="J2590">
        <v>0</v>
      </c>
      <c r="K2590">
        <v>0</v>
      </c>
      <c r="L2590">
        <v>102</v>
      </c>
      <c r="M2590">
        <v>129</v>
      </c>
      <c r="N2590">
        <v>23</v>
      </c>
      <c r="O2590">
        <v>4</v>
      </c>
      <c r="P2590">
        <v>12</v>
      </c>
      <c r="Q2590" s="2">
        <f t="shared" si="482"/>
        <v>0.52795031055900621</v>
      </c>
      <c r="R2590" s="3">
        <f t="shared" si="483"/>
        <v>63.599999999999994</v>
      </c>
      <c r="S2590" s="3">
        <f t="shared" si="484"/>
        <v>60.44</v>
      </c>
      <c r="T2590" s="3">
        <f t="shared" si="485"/>
        <v>160.37735849056605</v>
      </c>
      <c r="U2590" s="3">
        <f t="shared" si="486"/>
        <v>213.43481138318995</v>
      </c>
      <c r="V2590" s="3">
        <f t="shared" si="487"/>
        <v>-53.0574528926239</v>
      </c>
      <c r="W2590" s="2">
        <f t="shared" si="488"/>
        <v>1.2777777777777777</v>
      </c>
      <c r="X2590">
        <v>90</v>
      </c>
      <c r="Y2590">
        <v>37</v>
      </c>
      <c r="Z2590" s="2">
        <v>0.41099999999999998</v>
      </c>
      <c r="AA2590">
        <v>47</v>
      </c>
      <c r="AB2590">
        <v>16</v>
      </c>
      <c r="AC2590">
        <f t="shared" si="489"/>
        <v>48</v>
      </c>
      <c r="AD2590" s="2">
        <v>0.34</v>
      </c>
      <c r="AE2590">
        <v>15</v>
      </c>
      <c r="AF2590">
        <v>12</v>
      </c>
      <c r="AG2590" s="2">
        <v>0.8</v>
      </c>
      <c r="AH2590">
        <v>22</v>
      </c>
      <c r="AI2590">
        <v>15</v>
      </c>
      <c r="AJ2590">
        <v>37</v>
      </c>
      <c r="AK2590">
        <v>25</v>
      </c>
      <c r="AL2590">
        <v>18</v>
      </c>
      <c r="AM2590">
        <v>-27</v>
      </c>
      <c r="AN2590">
        <v>240</v>
      </c>
      <c r="AO2590">
        <v>33</v>
      </c>
      <c r="AP2590">
        <v>23</v>
      </c>
      <c r="AQ2590">
        <v>21</v>
      </c>
      <c r="AR2590">
        <v>25</v>
      </c>
      <c r="AS2590">
        <v>9</v>
      </c>
      <c r="AT2590">
        <v>7</v>
      </c>
      <c r="AU2590">
        <v>21</v>
      </c>
      <c r="AV2590">
        <v>34</v>
      </c>
      <c r="AW2590">
        <f t="shared" si="490"/>
        <v>8</v>
      </c>
      <c r="AX2590">
        <f t="shared" si="491"/>
        <v>42</v>
      </c>
      <c r="AY2590" t="s">
        <v>102</v>
      </c>
      <c r="AZ2590" s="1">
        <v>45954.9375</v>
      </c>
      <c r="BA2590" s="1">
        <v>45954</v>
      </c>
      <c r="BB2590">
        <v>10</v>
      </c>
      <c r="BC2590" t="s">
        <v>125</v>
      </c>
      <c r="BD2590">
        <v>2025</v>
      </c>
    </row>
    <row r="2591" spans="1:56" x14ac:dyDescent="0.25">
      <c r="A2591">
        <v>22500099</v>
      </c>
      <c r="B2591" t="s">
        <v>94</v>
      </c>
      <c r="C2591" t="s">
        <v>95</v>
      </c>
      <c r="D2591">
        <v>1610612746</v>
      </c>
      <c r="E2591" t="str">
        <f t="shared" si="480"/>
        <v>161061274622500099</v>
      </c>
      <c r="F2591" t="s">
        <v>87</v>
      </c>
      <c r="G2591" t="s">
        <v>88</v>
      </c>
      <c r="H2591">
        <v>1610612756</v>
      </c>
      <c r="I2591" s="4" t="str">
        <f t="shared" si="481"/>
        <v>161061275622500099</v>
      </c>
      <c r="J2591">
        <v>1</v>
      </c>
      <c r="K2591">
        <v>1</v>
      </c>
      <c r="L2591">
        <v>129</v>
      </c>
      <c r="M2591">
        <v>102</v>
      </c>
      <c r="N2591">
        <v>32</v>
      </c>
      <c r="O2591">
        <v>5</v>
      </c>
      <c r="P2591">
        <v>12</v>
      </c>
      <c r="Q2591" s="2">
        <f t="shared" si="482"/>
        <v>0.73764867337602935</v>
      </c>
      <c r="R2591" s="3">
        <f t="shared" si="483"/>
        <v>60.44</v>
      </c>
      <c r="S2591" s="3">
        <f t="shared" si="484"/>
        <v>63.599999999999994</v>
      </c>
      <c r="T2591" s="3">
        <f t="shared" si="485"/>
        <v>213.43481138318995</v>
      </c>
      <c r="U2591" s="3">
        <f t="shared" si="486"/>
        <v>160.37735849056605</v>
      </c>
      <c r="V2591" s="3">
        <f t="shared" si="487"/>
        <v>53.0574528926239</v>
      </c>
      <c r="W2591" s="2">
        <f t="shared" si="488"/>
        <v>1.8823529411764706</v>
      </c>
      <c r="X2591">
        <v>76</v>
      </c>
      <c r="Y2591">
        <v>45</v>
      </c>
      <c r="Z2591" s="2">
        <v>0.59199999999999997</v>
      </c>
      <c r="AA2591">
        <v>29</v>
      </c>
      <c r="AB2591">
        <v>16</v>
      </c>
      <c r="AC2591">
        <f t="shared" si="489"/>
        <v>48</v>
      </c>
      <c r="AD2591" s="2">
        <v>0.55200000000000005</v>
      </c>
      <c r="AE2591">
        <v>26</v>
      </c>
      <c r="AF2591">
        <v>23</v>
      </c>
      <c r="AG2591" s="2">
        <v>0.88500000000000001</v>
      </c>
      <c r="AH2591">
        <v>35</v>
      </c>
      <c r="AI2591">
        <v>10</v>
      </c>
      <c r="AJ2591">
        <v>45</v>
      </c>
      <c r="AK2591">
        <v>19</v>
      </c>
      <c r="AL2591">
        <v>17</v>
      </c>
      <c r="AM2591">
        <v>27</v>
      </c>
      <c r="AN2591">
        <v>240</v>
      </c>
      <c r="AO2591">
        <v>34</v>
      </c>
      <c r="AP2591">
        <v>38</v>
      </c>
      <c r="AQ2591">
        <v>34</v>
      </c>
      <c r="AR2591">
        <v>23</v>
      </c>
      <c r="AS2591">
        <v>32</v>
      </c>
      <c r="AT2591">
        <v>26</v>
      </c>
      <c r="AU2591">
        <v>24</v>
      </c>
      <c r="AV2591">
        <v>52</v>
      </c>
      <c r="AW2591">
        <f t="shared" si="490"/>
        <v>6</v>
      </c>
      <c r="AX2591">
        <f t="shared" si="491"/>
        <v>58</v>
      </c>
      <c r="AY2591" t="s">
        <v>102</v>
      </c>
      <c r="AZ2591" s="1">
        <v>45954.9375</v>
      </c>
      <c r="BA2591" s="1">
        <v>45954</v>
      </c>
      <c r="BB2591">
        <v>10</v>
      </c>
      <c r="BC2591" t="s">
        <v>125</v>
      </c>
      <c r="BD2591">
        <v>2025</v>
      </c>
    </row>
    <row r="2592" spans="1:56" x14ac:dyDescent="0.25">
      <c r="A2592">
        <v>22500019</v>
      </c>
      <c r="B2592" t="s">
        <v>66</v>
      </c>
      <c r="C2592" t="s">
        <v>67</v>
      </c>
      <c r="D2592">
        <v>1610612750</v>
      </c>
      <c r="E2592" t="str">
        <f t="shared" si="480"/>
        <v>161061275022500019</v>
      </c>
      <c r="F2592" t="s">
        <v>68</v>
      </c>
      <c r="G2592" t="s">
        <v>69</v>
      </c>
      <c r="H2592">
        <v>1610612747</v>
      </c>
      <c r="I2592" s="4" t="str">
        <f t="shared" si="481"/>
        <v>161061274722500019</v>
      </c>
      <c r="J2592">
        <v>0</v>
      </c>
      <c r="K2592">
        <v>0</v>
      </c>
      <c r="L2592">
        <v>110</v>
      </c>
      <c r="M2592">
        <v>128</v>
      </c>
      <c r="N2592">
        <v>24</v>
      </c>
      <c r="O2592">
        <v>3</v>
      </c>
      <c r="P2592">
        <v>4</v>
      </c>
      <c r="Q2592" s="2">
        <f t="shared" si="482"/>
        <v>0.56561085972850678</v>
      </c>
      <c r="R2592" s="3">
        <f t="shared" si="483"/>
        <v>70.239999999999995</v>
      </c>
      <c r="S2592" s="3">
        <f t="shared" si="484"/>
        <v>73.08</v>
      </c>
      <c r="T2592" s="3">
        <f t="shared" si="485"/>
        <v>156.60592255125286</v>
      </c>
      <c r="U2592" s="3">
        <f t="shared" si="486"/>
        <v>175.15051997810619</v>
      </c>
      <c r="V2592" s="3">
        <f t="shared" si="487"/>
        <v>-18.544597426853329</v>
      </c>
      <c r="W2592" s="2">
        <f t="shared" si="488"/>
        <v>2</v>
      </c>
      <c r="X2592">
        <v>88</v>
      </c>
      <c r="Y2592">
        <v>41</v>
      </c>
      <c r="Z2592" s="2">
        <v>0.46600000000000003</v>
      </c>
      <c r="AA2592">
        <v>38</v>
      </c>
      <c r="AB2592">
        <v>13</v>
      </c>
      <c r="AC2592">
        <f t="shared" si="489"/>
        <v>39</v>
      </c>
      <c r="AD2592" s="2">
        <v>0.34200000000000003</v>
      </c>
      <c r="AE2592">
        <v>21</v>
      </c>
      <c r="AF2592">
        <v>15</v>
      </c>
      <c r="AG2592" s="2">
        <v>0.71399999999999997</v>
      </c>
      <c r="AH2592">
        <v>25</v>
      </c>
      <c r="AI2592">
        <v>15</v>
      </c>
      <c r="AJ2592">
        <v>40</v>
      </c>
      <c r="AK2592">
        <v>27</v>
      </c>
      <c r="AL2592">
        <v>12</v>
      </c>
      <c r="AM2592">
        <v>-18</v>
      </c>
      <c r="AN2592">
        <v>240</v>
      </c>
      <c r="AO2592">
        <v>40</v>
      </c>
      <c r="AP2592">
        <v>23</v>
      </c>
      <c r="AQ2592">
        <v>31</v>
      </c>
      <c r="AR2592">
        <v>16</v>
      </c>
      <c r="AS2592">
        <v>11</v>
      </c>
      <c r="AT2592">
        <v>6</v>
      </c>
      <c r="AU2592">
        <v>8</v>
      </c>
      <c r="AV2592">
        <v>46</v>
      </c>
      <c r="AW2592">
        <f t="shared" si="490"/>
        <v>10</v>
      </c>
      <c r="AX2592">
        <f t="shared" si="491"/>
        <v>56</v>
      </c>
      <c r="AY2592" t="s">
        <v>102</v>
      </c>
      <c r="AZ2592" s="1">
        <v>45954.916666666664</v>
      </c>
      <c r="BA2592" s="1">
        <v>45954</v>
      </c>
      <c r="BB2592">
        <v>10</v>
      </c>
      <c r="BC2592" t="s">
        <v>125</v>
      </c>
      <c r="BD2592">
        <v>2025</v>
      </c>
    </row>
    <row r="2593" spans="1:56" x14ac:dyDescent="0.25">
      <c r="A2593">
        <v>22500019</v>
      </c>
      <c r="B2593" t="s">
        <v>68</v>
      </c>
      <c r="C2593" t="s">
        <v>69</v>
      </c>
      <c r="D2593">
        <v>1610612747</v>
      </c>
      <c r="E2593" t="str">
        <f t="shared" si="480"/>
        <v>161061274722500019</v>
      </c>
      <c r="F2593" t="s">
        <v>66</v>
      </c>
      <c r="G2593" t="s">
        <v>67</v>
      </c>
      <c r="H2593">
        <v>1610612750</v>
      </c>
      <c r="I2593" s="4" t="str">
        <f t="shared" si="481"/>
        <v>161061275022500019</v>
      </c>
      <c r="J2593">
        <v>1</v>
      </c>
      <c r="K2593">
        <v>1</v>
      </c>
      <c r="L2593">
        <v>128</v>
      </c>
      <c r="M2593">
        <v>110</v>
      </c>
      <c r="N2593">
        <v>26</v>
      </c>
      <c r="O2593">
        <v>3</v>
      </c>
      <c r="P2593">
        <v>6</v>
      </c>
      <c r="Q2593" s="2">
        <f t="shared" si="482"/>
        <v>0.71047957371225579</v>
      </c>
      <c r="R2593" s="3">
        <f t="shared" si="483"/>
        <v>73.08</v>
      </c>
      <c r="S2593" s="3">
        <f t="shared" si="484"/>
        <v>70.239999999999995</v>
      </c>
      <c r="T2593" s="3">
        <f t="shared" si="485"/>
        <v>175.15051997810619</v>
      </c>
      <c r="U2593" s="3">
        <f t="shared" si="486"/>
        <v>156.60592255125286</v>
      </c>
      <c r="V2593" s="3">
        <f t="shared" si="487"/>
        <v>18.544597426853329</v>
      </c>
      <c r="W2593" s="2">
        <f t="shared" si="488"/>
        <v>2.6</v>
      </c>
      <c r="X2593">
        <v>76</v>
      </c>
      <c r="Y2593">
        <v>45</v>
      </c>
      <c r="Z2593" s="2">
        <v>0.59199999999999997</v>
      </c>
      <c r="AA2593">
        <v>29</v>
      </c>
      <c r="AB2593">
        <v>12</v>
      </c>
      <c r="AC2593">
        <f t="shared" si="489"/>
        <v>36</v>
      </c>
      <c r="AD2593" s="2">
        <v>0.41399999999999998</v>
      </c>
      <c r="AE2593">
        <v>32</v>
      </c>
      <c r="AF2593">
        <v>26</v>
      </c>
      <c r="AG2593" s="2">
        <v>0.81299999999999994</v>
      </c>
      <c r="AH2593">
        <v>31</v>
      </c>
      <c r="AI2593">
        <v>7</v>
      </c>
      <c r="AJ2593">
        <v>38</v>
      </c>
      <c r="AK2593">
        <v>20</v>
      </c>
      <c r="AL2593">
        <v>10</v>
      </c>
      <c r="AM2593">
        <v>18</v>
      </c>
      <c r="AN2593">
        <v>240</v>
      </c>
      <c r="AO2593">
        <v>36</v>
      </c>
      <c r="AP2593">
        <v>32</v>
      </c>
      <c r="AQ2593">
        <v>40</v>
      </c>
      <c r="AR2593">
        <v>20</v>
      </c>
      <c r="AS2593">
        <v>25</v>
      </c>
      <c r="AT2593">
        <v>11</v>
      </c>
      <c r="AU2593">
        <v>15</v>
      </c>
      <c r="AV2593">
        <v>56</v>
      </c>
      <c r="AW2593">
        <f t="shared" si="490"/>
        <v>10</v>
      </c>
      <c r="AX2593">
        <f t="shared" si="491"/>
        <v>66</v>
      </c>
      <c r="AY2593" t="s">
        <v>102</v>
      </c>
      <c r="AZ2593" s="1">
        <v>45954.916666666664</v>
      </c>
      <c r="BA2593" s="1">
        <v>45954</v>
      </c>
      <c r="BB2593">
        <v>10</v>
      </c>
      <c r="BC2593" t="s">
        <v>125</v>
      </c>
      <c r="BD2593">
        <v>2025</v>
      </c>
    </row>
    <row r="2594" spans="1:56" x14ac:dyDescent="0.25">
      <c r="A2594">
        <v>22500097</v>
      </c>
      <c r="B2594" t="s">
        <v>89</v>
      </c>
      <c r="C2594" t="s">
        <v>90</v>
      </c>
      <c r="D2594">
        <v>1610612744</v>
      </c>
      <c r="E2594" t="str">
        <f t="shared" si="480"/>
        <v>161061274422500097</v>
      </c>
      <c r="F2594" t="s">
        <v>85</v>
      </c>
      <c r="G2594" t="s">
        <v>86</v>
      </c>
      <c r="H2594">
        <v>1610612757</v>
      </c>
      <c r="I2594" s="4" t="str">
        <f t="shared" si="481"/>
        <v>161061275722500097</v>
      </c>
      <c r="J2594">
        <v>0</v>
      </c>
      <c r="K2594">
        <v>0</v>
      </c>
      <c r="L2594">
        <v>119</v>
      </c>
      <c r="M2594">
        <v>139</v>
      </c>
      <c r="N2594">
        <v>24</v>
      </c>
      <c r="O2594">
        <v>3</v>
      </c>
      <c r="P2594">
        <v>12</v>
      </c>
      <c r="Q2594" s="2">
        <f t="shared" si="482"/>
        <v>0.61239193083573484</v>
      </c>
      <c r="R2594" s="3">
        <f t="shared" si="483"/>
        <v>60.16</v>
      </c>
      <c r="S2594" s="3">
        <f t="shared" si="484"/>
        <v>76</v>
      </c>
      <c r="T2594" s="3">
        <f t="shared" si="485"/>
        <v>197.80585106382981</v>
      </c>
      <c r="U2594" s="3">
        <f t="shared" si="486"/>
        <v>182.89473684210526</v>
      </c>
      <c r="V2594" s="3">
        <f t="shared" si="487"/>
        <v>14.911114221724546</v>
      </c>
      <c r="W2594" s="2">
        <f t="shared" si="488"/>
        <v>0.96</v>
      </c>
      <c r="X2594">
        <v>80</v>
      </c>
      <c r="Y2594">
        <v>35</v>
      </c>
      <c r="Z2594" s="2">
        <v>0.438</v>
      </c>
      <c r="AA2594">
        <v>38</v>
      </c>
      <c r="AB2594">
        <v>16</v>
      </c>
      <c r="AC2594">
        <f t="shared" si="489"/>
        <v>48</v>
      </c>
      <c r="AD2594" s="2">
        <v>0.42099999999999999</v>
      </c>
      <c r="AE2594">
        <v>39</v>
      </c>
      <c r="AF2594">
        <v>33</v>
      </c>
      <c r="AG2594" s="2">
        <v>0.84599999999999997</v>
      </c>
      <c r="AH2594">
        <v>29</v>
      </c>
      <c r="AI2594">
        <v>12</v>
      </c>
      <c r="AJ2594">
        <v>41</v>
      </c>
      <c r="AK2594">
        <v>22</v>
      </c>
      <c r="AL2594">
        <v>25</v>
      </c>
      <c r="AM2594">
        <v>-20</v>
      </c>
      <c r="AN2594">
        <v>240</v>
      </c>
      <c r="AO2594">
        <v>28</v>
      </c>
      <c r="AP2594">
        <v>28</v>
      </c>
      <c r="AQ2594">
        <v>35</v>
      </c>
      <c r="AR2594">
        <v>28</v>
      </c>
      <c r="AS2594">
        <v>8</v>
      </c>
      <c r="AT2594">
        <v>16</v>
      </c>
      <c r="AU2594">
        <v>22</v>
      </c>
      <c r="AV2594">
        <v>30</v>
      </c>
      <c r="AW2594">
        <f t="shared" si="490"/>
        <v>8</v>
      </c>
      <c r="AX2594">
        <f t="shared" si="491"/>
        <v>38</v>
      </c>
      <c r="AY2594" t="s">
        <v>102</v>
      </c>
      <c r="AZ2594" s="1">
        <v>45954.916666666664</v>
      </c>
      <c r="BA2594" s="1">
        <v>45954</v>
      </c>
      <c r="BB2594">
        <v>10</v>
      </c>
      <c r="BC2594" t="s">
        <v>125</v>
      </c>
      <c r="BD2594">
        <v>2025</v>
      </c>
    </row>
    <row r="2595" spans="1:56" x14ac:dyDescent="0.25">
      <c r="A2595">
        <v>22500097</v>
      </c>
      <c r="B2595" t="s">
        <v>85</v>
      </c>
      <c r="C2595" t="s">
        <v>86</v>
      </c>
      <c r="D2595">
        <v>1610612757</v>
      </c>
      <c r="E2595" t="str">
        <f t="shared" si="480"/>
        <v>161061275722500097</v>
      </c>
      <c r="F2595" t="s">
        <v>89</v>
      </c>
      <c r="G2595" t="s">
        <v>90</v>
      </c>
      <c r="H2595">
        <v>1610612744</v>
      </c>
      <c r="I2595" s="4" t="str">
        <f t="shared" si="481"/>
        <v>161061274422500097</v>
      </c>
      <c r="J2595">
        <v>1</v>
      </c>
      <c r="K2595">
        <v>1</v>
      </c>
      <c r="L2595">
        <v>139</v>
      </c>
      <c r="M2595">
        <v>119</v>
      </c>
      <c r="N2595">
        <v>30</v>
      </c>
      <c r="O2595">
        <v>5</v>
      </c>
      <c r="P2595">
        <v>13</v>
      </c>
      <c r="Q2595" s="2">
        <f t="shared" si="482"/>
        <v>0.66826923076923073</v>
      </c>
      <c r="R2595" s="3">
        <f t="shared" si="483"/>
        <v>76</v>
      </c>
      <c r="S2595" s="3">
        <f t="shared" si="484"/>
        <v>60.16</v>
      </c>
      <c r="T2595" s="3">
        <f t="shared" si="485"/>
        <v>182.89473684210526</v>
      </c>
      <c r="U2595" s="3">
        <f t="shared" si="486"/>
        <v>197.80585106382981</v>
      </c>
      <c r="V2595" s="3">
        <f t="shared" si="487"/>
        <v>-14.911114221724546</v>
      </c>
      <c r="W2595" s="2">
        <f t="shared" si="488"/>
        <v>1.6666666666666667</v>
      </c>
      <c r="X2595">
        <v>93</v>
      </c>
      <c r="Y2595">
        <v>50</v>
      </c>
      <c r="Z2595" s="2">
        <v>0.53800000000000003</v>
      </c>
      <c r="AA2595">
        <v>34</v>
      </c>
      <c r="AB2595">
        <v>16</v>
      </c>
      <c r="AC2595">
        <f t="shared" si="489"/>
        <v>48</v>
      </c>
      <c r="AD2595" s="2">
        <v>0.47099999999999997</v>
      </c>
      <c r="AE2595">
        <v>25</v>
      </c>
      <c r="AF2595">
        <v>23</v>
      </c>
      <c r="AG2595" s="2">
        <v>0.92</v>
      </c>
      <c r="AH2595">
        <v>28</v>
      </c>
      <c r="AI2595">
        <v>10</v>
      </c>
      <c r="AJ2595">
        <v>38</v>
      </c>
      <c r="AK2595">
        <v>28</v>
      </c>
      <c r="AL2595">
        <v>18</v>
      </c>
      <c r="AM2595">
        <v>20</v>
      </c>
      <c r="AN2595">
        <v>240</v>
      </c>
      <c r="AO2595">
        <v>28</v>
      </c>
      <c r="AP2595">
        <v>41</v>
      </c>
      <c r="AQ2595">
        <v>34</v>
      </c>
      <c r="AR2595">
        <v>36</v>
      </c>
      <c r="AS2595">
        <v>25</v>
      </c>
      <c r="AT2595">
        <v>30</v>
      </c>
      <c r="AU2595">
        <v>24</v>
      </c>
      <c r="AV2595">
        <v>66</v>
      </c>
      <c r="AW2595">
        <f t="shared" si="490"/>
        <v>2</v>
      </c>
      <c r="AX2595">
        <f t="shared" si="491"/>
        <v>68</v>
      </c>
      <c r="AY2595" t="s">
        <v>102</v>
      </c>
      <c r="AZ2595" s="1">
        <v>45954.916666666664</v>
      </c>
      <c r="BA2595" s="1">
        <v>45954</v>
      </c>
      <c r="BB2595">
        <v>10</v>
      </c>
      <c r="BC2595" t="s">
        <v>125</v>
      </c>
      <c r="BD2595">
        <v>2025</v>
      </c>
    </row>
    <row r="2596" spans="1:56" x14ac:dyDescent="0.25">
      <c r="A2596">
        <v>22500098</v>
      </c>
      <c r="B2596" t="s">
        <v>107</v>
      </c>
      <c r="C2596" t="s">
        <v>108</v>
      </c>
      <c r="D2596">
        <v>1610612762</v>
      </c>
      <c r="E2596" t="str">
        <f t="shared" si="480"/>
        <v>161061276222500098</v>
      </c>
      <c r="F2596" t="s">
        <v>109</v>
      </c>
      <c r="G2596" t="s">
        <v>110</v>
      </c>
      <c r="H2596">
        <v>1610612758</v>
      </c>
      <c r="I2596" s="4" t="str">
        <f t="shared" si="481"/>
        <v>161061275822500098</v>
      </c>
      <c r="J2596">
        <v>0</v>
      </c>
      <c r="K2596">
        <v>0</v>
      </c>
      <c r="L2596">
        <v>104</v>
      </c>
      <c r="M2596">
        <v>105</v>
      </c>
      <c r="N2596">
        <v>25</v>
      </c>
      <c r="O2596">
        <v>1</v>
      </c>
      <c r="P2596">
        <v>6</v>
      </c>
      <c r="Q2596" s="2">
        <f t="shared" si="482"/>
        <v>0.55626872058194266</v>
      </c>
      <c r="R2596" s="3">
        <f t="shared" si="483"/>
        <v>63.480000000000004</v>
      </c>
      <c r="S2596" s="3">
        <f t="shared" si="484"/>
        <v>71.599999999999994</v>
      </c>
      <c r="T2596" s="3">
        <f t="shared" si="485"/>
        <v>163.83112791430369</v>
      </c>
      <c r="U2596" s="3">
        <f t="shared" si="486"/>
        <v>146.64804469273744</v>
      </c>
      <c r="V2596" s="3">
        <f t="shared" si="487"/>
        <v>17.18308322156625</v>
      </c>
      <c r="W2596" s="2">
        <f t="shared" si="488"/>
        <v>1.3157894736842106</v>
      </c>
      <c r="X2596">
        <v>86</v>
      </c>
      <c r="Y2596">
        <v>38</v>
      </c>
      <c r="Z2596" s="2">
        <v>0.442</v>
      </c>
      <c r="AA2596">
        <v>41</v>
      </c>
      <c r="AB2596">
        <v>13</v>
      </c>
      <c r="AC2596">
        <f t="shared" si="489"/>
        <v>39</v>
      </c>
      <c r="AD2596" s="2">
        <v>0.317</v>
      </c>
      <c r="AE2596">
        <v>17</v>
      </c>
      <c r="AF2596">
        <v>15</v>
      </c>
      <c r="AG2596" s="2">
        <v>0.88200000000000001</v>
      </c>
      <c r="AH2596">
        <v>39</v>
      </c>
      <c r="AI2596">
        <v>11</v>
      </c>
      <c r="AJ2596">
        <v>50</v>
      </c>
      <c r="AK2596">
        <v>16</v>
      </c>
      <c r="AL2596">
        <v>19</v>
      </c>
      <c r="AM2596">
        <v>-1</v>
      </c>
      <c r="AN2596">
        <v>240</v>
      </c>
      <c r="AO2596">
        <v>24</v>
      </c>
      <c r="AP2596">
        <v>22</v>
      </c>
      <c r="AQ2596">
        <v>30</v>
      </c>
      <c r="AR2596">
        <v>28</v>
      </c>
      <c r="AS2596">
        <v>6</v>
      </c>
      <c r="AT2596">
        <v>15</v>
      </c>
      <c r="AU2596">
        <v>21</v>
      </c>
      <c r="AV2596">
        <v>48</v>
      </c>
      <c r="AW2596">
        <f t="shared" si="490"/>
        <v>2</v>
      </c>
      <c r="AX2596">
        <f t="shared" si="491"/>
        <v>50</v>
      </c>
      <c r="AY2596" t="s">
        <v>102</v>
      </c>
      <c r="AZ2596" s="1">
        <v>45954.916666666664</v>
      </c>
      <c r="BA2596" s="1">
        <v>45954</v>
      </c>
      <c r="BB2596">
        <v>10</v>
      </c>
      <c r="BC2596" t="s">
        <v>125</v>
      </c>
      <c r="BD2596">
        <v>2025</v>
      </c>
    </row>
    <row r="2597" spans="1:56" x14ac:dyDescent="0.25">
      <c r="A2597">
        <v>22500098</v>
      </c>
      <c r="B2597" t="s">
        <v>109</v>
      </c>
      <c r="C2597" t="s">
        <v>110</v>
      </c>
      <c r="D2597">
        <v>1610612758</v>
      </c>
      <c r="E2597" t="str">
        <f t="shared" si="480"/>
        <v>161061275822500098</v>
      </c>
      <c r="F2597" t="s">
        <v>107</v>
      </c>
      <c r="G2597" t="s">
        <v>108</v>
      </c>
      <c r="H2597">
        <v>1610612762</v>
      </c>
      <c r="I2597" s="4" t="str">
        <f t="shared" si="481"/>
        <v>161061276222500098</v>
      </c>
      <c r="J2597">
        <v>1</v>
      </c>
      <c r="K2597">
        <v>1</v>
      </c>
      <c r="L2597">
        <v>105</v>
      </c>
      <c r="M2597">
        <v>104</v>
      </c>
      <c r="N2597">
        <v>23</v>
      </c>
      <c r="O2597">
        <v>4</v>
      </c>
      <c r="P2597">
        <v>10</v>
      </c>
      <c r="Q2597" s="2">
        <f t="shared" si="482"/>
        <v>0.5859375</v>
      </c>
      <c r="R2597" s="3">
        <f t="shared" si="483"/>
        <v>71.599999999999994</v>
      </c>
      <c r="S2597" s="3">
        <f t="shared" si="484"/>
        <v>63.480000000000004</v>
      </c>
      <c r="T2597" s="3">
        <f t="shared" si="485"/>
        <v>146.64804469273744</v>
      </c>
      <c r="U2597" s="3">
        <f t="shared" si="486"/>
        <v>163.83112791430369</v>
      </c>
      <c r="V2597" s="3">
        <f t="shared" si="487"/>
        <v>-17.18308322156625</v>
      </c>
      <c r="W2597" s="2">
        <f t="shared" si="488"/>
        <v>1.7692307692307692</v>
      </c>
      <c r="X2597">
        <v>83</v>
      </c>
      <c r="Y2597">
        <v>40</v>
      </c>
      <c r="Z2597" s="2">
        <v>0.48199999999999998</v>
      </c>
      <c r="AA2597">
        <v>32</v>
      </c>
      <c r="AB2597">
        <v>14</v>
      </c>
      <c r="AC2597">
        <f t="shared" si="489"/>
        <v>42</v>
      </c>
      <c r="AD2597" s="2">
        <v>0.438</v>
      </c>
      <c r="AE2597">
        <v>15</v>
      </c>
      <c r="AF2597">
        <v>11</v>
      </c>
      <c r="AG2597" s="2">
        <v>0.73299999999999998</v>
      </c>
      <c r="AH2597">
        <v>28</v>
      </c>
      <c r="AI2597">
        <v>5</v>
      </c>
      <c r="AJ2597">
        <v>33</v>
      </c>
      <c r="AK2597">
        <v>18</v>
      </c>
      <c r="AL2597">
        <v>13</v>
      </c>
      <c r="AM2597">
        <v>1</v>
      </c>
      <c r="AN2597">
        <v>240</v>
      </c>
      <c r="AO2597">
        <v>31</v>
      </c>
      <c r="AP2597">
        <v>18</v>
      </c>
      <c r="AQ2597">
        <v>29</v>
      </c>
      <c r="AR2597">
        <v>27</v>
      </c>
      <c r="AS2597">
        <v>8</v>
      </c>
      <c r="AT2597">
        <v>6</v>
      </c>
      <c r="AU2597">
        <v>15</v>
      </c>
      <c r="AV2597">
        <v>36</v>
      </c>
      <c r="AW2597">
        <f t="shared" si="490"/>
        <v>16</v>
      </c>
      <c r="AX2597">
        <f t="shared" si="491"/>
        <v>52</v>
      </c>
      <c r="AY2597" t="s">
        <v>102</v>
      </c>
      <c r="AZ2597" s="1">
        <v>45954.916666666664</v>
      </c>
      <c r="BA2597" s="1">
        <v>45954</v>
      </c>
      <c r="BB2597">
        <v>10</v>
      </c>
      <c r="BC2597" t="s">
        <v>125</v>
      </c>
      <c r="BD2597">
        <v>2025</v>
      </c>
    </row>
    <row r="2598" spans="1:56" x14ac:dyDescent="0.25">
      <c r="A2598">
        <v>22500096</v>
      </c>
      <c r="B2598" t="s">
        <v>98</v>
      </c>
      <c r="C2598" t="s">
        <v>99</v>
      </c>
      <c r="D2598">
        <v>1610612742</v>
      </c>
      <c r="E2598" t="str">
        <f t="shared" si="480"/>
        <v>161061274222500096</v>
      </c>
      <c r="F2598" t="s">
        <v>111</v>
      </c>
      <c r="G2598" t="s">
        <v>112</v>
      </c>
      <c r="H2598">
        <v>1610612764</v>
      </c>
      <c r="I2598" s="4" t="str">
        <f t="shared" si="481"/>
        <v>161061276422500096</v>
      </c>
      <c r="J2598">
        <v>1</v>
      </c>
      <c r="K2598">
        <v>0</v>
      </c>
      <c r="L2598">
        <v>107</v>
      </c>
      <c r="M2598">
        <v>117</v>
      </c>
      <c r="N2598">
        <v>23</v>
      </c>
      <c r="O2598">
        <v>5</v>
      </c>
      <c r="P2598">
        <v>11</v>
      </c>
      <c r="Q2598" s="2">
        <f t="shared" si="482"/>
        <v>0.53564277132559068</v>
      </c>
      <c r="R2598" s="3">
        <f t="shared" si="483"/>
        <v>69.88</v>
      </c>
      <c r="S2598" s="3">
        <f t="shared" si="484"/>
        <v>77.760000000000005</v>
      </c>
      <c r="T2598" s="3">
        <f t="shared" si="485"/>
        <v>153.11963365769893</v>
      </c>
      <c r="U2598" s="3">
        <f t="shared" si="486"/>
        <v>150.46296296296296</v>
      </c>
      <c r="V2598" s="3">
        <f t="shared" si="487"/>
        <v>2.6566706947359648</v>
      </c>
      <c r="W2598" s="2">
        <f t="shared" si="488"/>
        <v>1.0952380952380953</v>
      </c>
      <c r="X2598">
        <v>88</v>
      </c>
      <c r="Y2598">
        <v>38</v>
      </c>
      <c r="Z2598" s="2">
        <v>0.432</v>
      </c>
      <c r="AA2598">
        <v>34</v>
      </c>
      <c r="AB2598">
        <v>10</v>
      </c>
      <c r="AC2598">
        <f t="shared" si="489"/>
        <v>30</v>
      </c>
      <c r="AD2598" s="2">
        <v>0.29399999999999998</v>
      </c>
      <c r="AE2598">
        <v>27</v>
      </c>
      <c r="AF2598">
        <v>21</v>
      </c>
      <c r="AG2598" s="2">
        <v>0.77800000000000002</v>
      </c>
      <c r="AH2598">
        <v>39</v>
      </c>
      <c r="AI2598">
        <v>9</v>
      </c>
      <c r="AJ2598">
        <v>48</v>
      </c>
      <c r="AK2598">
        <v>19</v>
      </c>
      <c r="AL2598">
        <v>21</v>
      </c>
      <c r="AM2598">
        <v>-10</v>
      </c>
      <c r="AN2598">
        <v>240</v>
      </c>
      <c r="AO2598">
        <v>35</v>
      </c>
      <c r="AP2598">
        <v>17</v>
      </c>
      <c r="AQ2598">
        <v>26</v>
      </c>
      <c r="AR2598">
        <v>29</v>
      </c>
      <c r="AS2598">
        <v>14</v>
      </c>
      <c r="AT2598">
        <v>18</v>
      </c>
      <c r="AU2598">
        <v>17</v>
      </c>
      <c r="AV2598">
        <v>48</v>
      </c>
      <c r="AW2598">
        <f t="shared" si="490"/>
        <v>8</v>
      </c>
      <c r="AX2598">
        <f t="shared" si="491"/>
        <v>56</v>
      </c>
      <c r="AY2598" t="s">
        <v>102</v>
      </c>
      <c r="AZ2598" s="1">
        <v>45954.854166666664</v>
      </c>
      <c r="BA2598" s="1">
        <v>45954</v>
      </c>
      <c r="BB2598">
        <v>10</v>
      </c>
      <c r="BC2598" t="s">
        <v>125</v>
      </c>
      <c r="BD2598">
        <v>2025</v>
      </c>
    </row>
    <row r="2599" spans="1:56" x14ac:dyDescent="0.25">
      <c r="A2599">
        <v>22500096</v>
      </c>
      <c r="B2599" t="s">
        <v>111</v>
      </c>
      <c r="C2599" t="s">
        <v>112</v>
      </c>
      <c r="D2599">
        <v>1610612764</v>
      </c>
      <c r="E2599" t="str">
        <f t="shared" si="480"/>
        <v>161061276422500096</v>
      </c>
      <c r="F2599" t="s">
        <v>98</v>
      </c>
      <c r="G2599" t="s">
        <v>99</v>
      </c>
      <c r="H2599">
        <v>1610612742</v>
      </c>
      <c r="I2599" s="4" t="str">
        <f t="shared" si="481"/>
        <v>161061274222500096</v>
      </c>
      <c r="J2599">
        <v>0</v>
      </c>
      <c r="K2599">
        <v>1</v>
      </c>
      <c r="L2599">
        <v>117</v>
      </c>
      <c r="M2599">
        <v>107</v>
      </c>
      <c r="N2599">
        <v>27</v>
      </c>
      <c r="O2599">
        <v>8</v>
      </c>
      <c r="P2599">
        <v>11</v>
      </c>
      <c r="Q2599" s="2">
        <f t="shared" si="482"/>
        <v>0.56928766056831448</v>
      </c>
      <c r="R2599" s="3">
        <f t="shared" si="483"/>
        <v>77.760000000000005</v>
      </c>
      <c r="S2599" s="3">
        <f t="shared" si="484"/>
        <v>69.88</v>
      </c>
      <c r="T2599" s="3">
        <f t="shared" si="485"/>
        <v>150.46296296296296</v>
      </c>
      <c r="U2599" s="3">
        <f t="shared" si="486"/>
        <v>153.11963365769893</v>
      </c>
      <c r="V2599" s="3">
        <f t="shared" si="487"/>
        <v>-2.6566706947359648</v>
      </c>
      <c r="W2599" s="2">
        <f t="shared" si="488"/>
        <v>1.8</v>
      </c>
      <c r="X2599">
        <v>90</v>
      </c>
      <c r="Y2599">
        <v>41</v>
      </c>
      <c r="Z2599" s="2">
        <v>0.45600000000000002</v>
      </c>
      <c r="AA2599">
        <v>36</v>
      </c>
      <c r="AB2599">
        <v>15</v>
      </c>
      <c r="AC2599">
        <f t="shared" si="489"/>
        <v>45</v>
      </c>
      <c r="AD2599" s="2">
        <v>0.41699999999999998</v>
      </c>
      <c r="AE2599">
        <v>29</v>
      </c>
      <c r="AF2599">
        <v>20</v>
      </c>
      <c r="AG2599" s="2">
        <v>0.69</v>
      </c>
      <c r="AH2599">
        <v>38</v>
      </c>
      <c r="AI2599">
        <v>10</v>
      </c>
      <c r="AJ2599">
        <v>48</v>
      </c>
      <c r="AK2599">
        <v>24</v>
      </c>
      <c r="AL2599">
        <v>15</v>
      </c>
      <c r="AM2599">
        <v>10</v>
      </c>
      <c r="AN2599">
        <v>240</v>
      </c>
      <c r="AO2599">
        <v>28</v>
      </c>
      <c r="AP2599">
        <v>30</v>
      </c>
      <c r="AQ2599">
        <v>33</v>
      </c>
      <c r="AR2599">
        <v>26</v>
      </c>
      <c r="AS2599">
        <v>17</v>
      </c>
      <c r="AT2599">
        <v>21</v>
      </c>
      <c r="AU2599">
        <v>21</v>
      </c>
      <c r="AV2599">
        <v>40</v>
      </c>
      <c r="AW2599">
        <f t="shared" si="490"/>
        <v>12</v>
      </c>
      <c r="AX2599">
        <f t="shared" si="491"/>
        <v>52</v>
      </c>
      <c r="AY2599" t="s">
        <v>102</v>
      </c>
      <c r="AZ2599" s="1">
        <v>45954.854166666664</v>
      </c>
      <c r="BA2599" s="1">
        <v>45954</v>
      </c>
      <c r="BB2599">
        <v>10</v>
      </c>
      <c r="BC2599" t="s">
        <v>125</v>
      </c>
      <c r="BD2599">
        <v>2025</v>
      </c>
    </row>
    <row r="2600" spans="1:56" x14ac:dyDescent="0.25">
      <c r="A2600">
        <v>22500093</v>
      </c>
      <c r="B2600" t="s">
        <v>64</v>
      </c>
      <c r="C2600" t="s">
        <v>65</v>
      </c>
      <c r="D2600">
        <v>1610612765</v>
      </c>
      <c r="E2600" t="str">
        <f t="shared" si="480"/>
        <v>161061276522500093</v>
      </c>
      <c r="F2600" t="s">
        <v>78</v>
      </c>
      <c r="G2600" t="s">
        <v>79</v>
      </c>
      <c r="H2600">
        <v>1610612745</v>
      </c>
      <c r="I2600" s="4" t="str">
        <f t="shared" si="481"/>
        <v>161061274522500093</v>
      </c>
      <c r="J2600">
        <v>0</v>
      </c>
      <c r="K2600">
        <v>1</v>
      </c>
      <c r="L2600">
        <v>115</v>
      </c>
      <c r="M2600">
        <v>111</v>
      </c>
      <c r="N2600">
        <v>26</v>
      </c>
      <c r="O2600">
        <v>11</v>
      </c>
      <c r="P2600">
        <v>6</v>
      </c>
      <c r="Q2600" s="2">
        <f t="shared" si="482"/>
        <v>0.57431082700759084</v>
      </c>
      <c r="R2600" s="3">
        <f t="shared" si="483"/>
        <v>68.12</v>
      </c>
      <c r="S2600" s="3">
        <f t="shared" si="484"/>
        <v>74.12</v>
      </c>
      <c r="T2600" s="3">
        <f t="shared" si="485"/>
        <v>168.81972988843216</v>
      </c>
      <c r="U2600" s="3">
        <f t="shared" si="486"/>
        <v>149.75715056664868</v>
      </c>
      <c r="V2600" s="3">
        <f t="shared" si="487"/>
        <v>19.062579321783488</v>
      </c>
      <c r="W2600" s="2">
        <f t="shared" si="488"/>
        <v>1.5294117647058822</v>
      </c>
      <c r="X2600">
        <v>90</v>
      </c>
      <c r="Y2600">
        <v>42</v>
      </c>
      <c r="Z2600" s="2">
        <v>0.46700000000000003</v>
      </c>
      <c r="AA2600">
        <v>39</v>
      </c>
      <c r="AB2600">
        <v>16</v>
      </c>
      <c r="AC2600">
        <f t="shared" si="489"/>
        <v>48</v>
      </c>
      <c r="AD2600" s="2">
        <v>0.41</v>
      </c>
      <c r="AE2600">
        <v>23</v>
      </c>
      <c r="AF2600">
        <v>15</v>
      </c>
      <c r="AG2600" s="2">
        <v>0.65200000000000002</v>
      </c>
      <c r="AH2600">
        <v>33</v>
      </c>
      <c r="AI2600">
        <v>15</v>
      </c>
      <c r="AJ2600">
        <v>48</v>
      </c>
      <c r="AK2600">
        <v>31</v>
      </c>
      <c r="AL2600">
        <v>17</v>
      </c>
      <c r="AM2600">
        <v>4</v>
      </c>
      <c r="AN2600">
        <v>240</v>
      </c>
      <c r="AO2600">
        <v>32</v>
      </c>
      <c r="AP2600">
        <v>31</v>
      </c>
      <c r="AQ2600">
        <v>24</v>
      </c>
      <c r="AR2600">
        <v>28</v>
      </c>
      <c r="AS2600">
        <v>9</v>
      </c>
      <c r="AT2600">
        <v>16</v>
      </c>
      <c r="AU2600">
        <v>16</v>
      </c>
      <c r="AV2600">
        <v>52</v>
      </c>
      <c r="AW2600">
        <f t="shared" si="490"/>
        <v>0</v>
      </c>
      <c r="AX2600">
        <f t="shared" si="491"/>
        <v>52</v>
      </c>
      <c r="AY2600" t="s">
        <v>102</v>
      </c>
      <c r="AZ2600" s="1">
        <v>45954.833333333336</v>
      </c>
      <c r="BA2600" s="1">
        <v>45954</v>
      </c>
      <c r="BB2600">
        <v>10</v>
      </c>
      <c r="BC2600" t="s">
        <v>125</v>
      </c>
      <c r="BD2600">
        <v>2025</v>
      </c>
    </row>
    <row r="2601" spans="1:56" x14ac:dyDescent="0.25">
      <c r="A2601">
        <v>22500093</v>
      </c>
      <c r="B2601" t="s">
        <v>78</v>
      </c>
      <c r="C2601" t="s">
        <v>79</v>
      </c>
      <c r="D2601">
        <v>1610612745</v>
      </c>
      <c r="E2601" t="str">
        <f t="shared" si="480"/>
        <v>161061274522500093</v>
      </c>
      <c r="F2601" t="s">
        <v>64</v>
      </c>
      <c r="G2601" t="s">
        <v>65</v>
      </c>
      <c r="H2601">
        <v>1610612765</v>
      </c>
      <c r="I2601" s="4" t="str">
        <f t="shared" si="481"/>
        <v>161061276522500093</v>
      </c>
      <c r="J2601">
        <v>1</v>
      </c>
      <c r="K2601">
        <v>0</v>
      </c>
      <c r="L2601">
        <v>111</v>
      </c>
      <c r="M2601">
        <v>115</v>
      </c>
      <c r="N2601">
        <v>15</v>
      </c>
      <c r="O2601">
        <v>2</v>
      </c>
      <c r="P2601">
        <v>14</v>
      </c>
      <c r="Q2601" s="2">
        <f t="shared" si="482"/>
        <v>0.53303880138301962</v>
      </c>
      <c r="R2601" s="3">
        <f t="shared" si="483"/>
        <v>74.12</v>
      </c>
      <c r="S2601" s="3">
        <f t="shared" si="484"/>
        <v>68.12</v>
      </c>
      <c r="T2601" s="3">
        <f t="shared" si="485"/>
        <v>149.75715056664868</v>
      </c>
      <c r="U2601" s="3">
        <f t="shared" si="486"/>
        <v>168.81972988843216</v>
      </c>
      <c r="V2601" s="3">
        <f t="shared" si="487"/>
        <v>-19.062579321783488</v>
      </c>
      <c r="W2601" s="2">
        <f t="shared" si="488"/>
        <v>1.1538461538461537</v>
      </c>
      <c r="X2601">
        <v>83</v>
      </c>
      <c r="Y2601">
        <v>32</v>
      </c>
      <c r="Z2601" s="2">
        <v>0.38600000000000001</v>
      </c>
      <c r="AA2601">
        <v>22</v>
      </c>
      <c r="AB2601">
        <v>10</v>
      </c>
      <c r="AC2601">
        <f t="shared" si="489"/>
        <v>30</v>
      </c>
      <c r="AD2601" s="2">
        <v>0.45500000000000002</v>
      </c>
      <c r="AE2601">
        <v>48</v>
      </c>
      <c r="AF2601">
        <v>37</v>
      </c>
      <c r="AG2601" s="2">
        <v>0.77100000000000002</v>
      </c>
      <c r="AH2601">
        <v>28</v>
      </c>
      <c r="AI2601">
        <v>17</v>
      </c>
      <c r="AJ2601">
        <v>45</v>
      </c>
      <c r="AK2601">
        <v>24</v>
      </c>
      <c r="AL2601">
        <v>13</v>
      </c>
      <c r="AM2601">
        <v>-4</v>
      </c>
      <c r="AN2601">
        <v>240</v>
      </c>
      <c r="AO2601">
        <v>33</v>
      </c>
      <c r="AP2601">
        <v>23</v>
      </c>
      <c r="AQ2601">
        <v>30</v>
      </c>
      <c r="AR2601">
        <v>25</v>
      </c>
      <c r="AS2601">
        <v>6</v>
      </c>
      <c r="AT2601">
        <v>13</v>
      </c>
      <c r="AU2601">
        <v>20</v>
      </c>
      <c r="AV2601">
        <v>38</v>
      </c>
      <c r="AW2601">
        <f t="shared" si="490"/>
        <v>6</v>
      </c>
      <c r="AX2601">
        <f t="shared" si="491"/>
        <v>44</v>
      </c>
      <c r="AY2601" t="s">
        <v>102</v>
      </c>
      <c r="AZ2601" s="1">
        <v>45954.833333333336</v>
      </c>
      <c r="BA2601" s="1">
        <v>45954</v>
      </c>
      <c r="BB2601">
        <v>10</v>
      </c>
      <c r="BC2601" t="s">
        <v>125</v>
      </c>
      <c r="BD2601">
        <v>2025</v>
      </c>
    </row>
    <row r="2602" spans="1:56" x14ac:dyDescent="0.25">
      <c r="A2602">
        <v>22500094</v>
      </c>
      <c r="B2602" t="s">
        <v>103</v>
      </c>
      <c r="C2602" t="s">
        <v>104</v>
      </c>
      <c r="D2602">
        <v>1610612763</v>
      </c>
      <c r="E2602" t="str">
        <f t="shared" si="480"/>
        <v>161061276322500094</v>
      </c>
      <c r="F2602" t="s">
        <v>96</v>
      </c>
      <c r="G2602" t="s">
        <v>97</v>
      </c>
      <c r="H2602">
        <v>1610612748</v>
      </c>
      <c r="I2602" s="4" t="str">
        <f t="shared" si="481"/>
        <v>161061274822500094</v>
      </c>
      <c r="J2602">
        <v>1</v>
      </c>
      <c r="K2602">
        <v>0</v>
      </c>
      <c r="L2602">
        <v>114</v>
      </c>
      <c r="M2602">
        <v>146</v>
      </c>
      <c r="N2602">
        <v>29</v>
      </c>
      <c r="O2602">
        <v>4</v>
      </c>
      <c r="P2602">
        <v>8</v>
      </c>
      <c r="Q2602" s="2">
        <f t="shared" si="482"/>
        <v>0.53112187849422288</v>
      </c>
      <c r="R2602" s="3">
        <f t="shared" si="483"/>
        <v>75.319999999999993</v>
      </c>
      <c r="S2602" s="3">
        <f t="shared" si="484"/>
        <v>75.680000000000007</v>
      </c>
      <c r="T2602" s="3">
        <f t="shared" si="485"/>
        <v>151.35422198619227</v>
      </c>
      <c r="U2602" s="3">
        <f t="shared" si="486"/>
        <v>192.91754756871035</v>
      </c>
      <c r="V2602" s="3">
        <f t="shared" si="487"/>
        <v>-41.563325582518075</v>
      </c>
      <c r="W2602" s="2">
        <f t="shared" si="488"/>
        <v>1.45</v>
      </c>
      <c r="X2602">
        <v>95</v>
      </c>
      <c r="Y2602">
        <v>38</v>
      </c>
      <c r="Z2602" s="2">
        <v>0.4</v>
      </c>
      <c r="AA2602">
        <v>45</v>
      </c>
      <c r="AB2602">
        <v>13</v>
      </c>
      <c r="AC2602">
        <f t="shared" si="489"/>
        <v>39</v>
      </c>
      <c r="AD2602" s="2">
        <v>0.28899999999999998</v>
      </c>
      <c r="AE2602">
        <v>28</v>
      </c>
      <c r="AF2602">
        <v>25</v>
      </c>
      <c r="AG2602" s="2">
        <v>0.89300000000000002</v>
      </c>
      <c r="AH2602">
        <v>29</v>
      </c>
      <c r="AI2602">
        <v>12</v>
      </c>
      <c r="AJ2602">
        <v>41</v>
      </c>
      <c r="AK2602">
        <v>19</v>
      </c>
      <c r="AL2602">
        <v>20</v>
      </c>
      <c r="AM2602">
        <v>-32</v>
      </c>
      <c r="AN2602">
        <v>240</v>
      </c>
      <c r="AO2602">
        <v>25</v>
      </c>
      <c r="AP2602">
        <v>22</v>
      </c>
      <c r="AQ2602">
        <v>29</v>
      </c>
      <c r="AR2602">
        <v>38</v>
      </c>
      <c r="AS2602">
        <v>4</v>
      </c>
      <c r="AT2602">
        <v>19</v>
      </c>
      <c r="AU2602">
        <v>22</v>
      </c>
      <c r="AV2602">
        <v>44</v>
      </c>
      <c r="AW2602">
        <f t="shared" si="490"/>
        <v>6</v>
      </c>
      <c r="AX2602">
        <f t="shared" si="491"/>
        <v>50</v>
      </c>
      <c r="AY2602" t="s">
        <v>102</v>
      </c>
      <c r="AZ2602" s="1">
        <v>45954.833333333336</v>
      </c>
      <c r="BA2602" s="1">
        <v>45954</v>
      </c>
      <c r="BB2602">
        <v>10</v>
      </c>
      <c r="BC2602" t="s">
        <v>125</v>
      </c>
      <c r="BD2602">
        <v>2025</v>
      </c>
    </row>
    <row r="2603" spans="1:56" x14ac:dyDescent="0.25">
      <c r="A2603">
        <v>22500094</v>
      </c>
      <c r="B2603" t="s">
        <v>96</v>
      </c>
      <c r="C2603" t="s">
        <v>97</v>
      </c>
      <c r="D2603">
        <v>1610612748</v>
      </c>
      <c r="E2603" t="str">
        <f t="shared" si="480"/>
        <v>161061274822500094</v>
      </c>
      <c r="F2603" t="s">
        <v>103</v>
      </c>
      <c r="G2603" t="s">
        <v>104</v>
      </c>
      <c r="H2603">
        <v>1610612763</v>
      </c>
      <c r="I2603" s="4" t="str">
        <f t="shared" si="481"/>
        <v>161061276322500094</v>
      </c>
      <c r="J2603">
        <v>0</v>
      </c>
      <c r="K2603">
        <v>1</v>
      </c>
      <c r="L2603">
        <v>146</v>
      </c>
      <c r="M2603">
        <v>114</v>
      </c>
      <c r="N2603">
        <v>34</v>
      </c>
      <c r="O2603">
        <v>4</v>
      </c>
      <c r="P2603">
        <v>15</v>
      </c>
      <c r="Q2603" s="2">
        <f t="shared" si="482"/>
        <v>0.65365329512893977</v>
      </c>
      <c r="R2603" s="3">
        <f t="shared" si="483"/>
        <v>75.680000000000007</v>
      </c>
      <c r="S2603" s="3">
        <f t="shared" si="484"/>
        <v>75.319999999999993</v>
      </c>
      <c r="T2603" s="3">
        <f t="shared" si="485"/>
        <v>192.91754756871035</v>
      </c>
      <c r="U2603" s="3">
        <f t="shared" si="486"/>
        <v>151.35422198619227</v>
      </c>
      <c r="V2603" s="3">
        <f t="shared" si="487"/>
        <v>41.563325582518075</v>
      </c>
      <c r="W2603" s="2">
        <f t="shared" si="488"/>
        <v>1.7894736842105263</v>
      </c>
      <c r="X2603">
        <v>102</v>
      </c>
      <c r="Y2603">
        <v>55</v>
      </c>
      <c r="Z2603" s="2">
        <v>0.53900000000000003</v>
      </c>
      <c r="AA2603">
        <v>40</v>
      </c>
      <c r="AB2603">
        <v>19</v>
      </c>
      <c r="AC2603">
        <f t="shared" si="489"/>
        <v>57</v>
      </c>
      <c r="AD2603" s="2">
        <v>0.47499999999999998</v>
      </c>
      <c r="AE2603">
        <v>22</v>
      </c>
      <c r="AF2603">
        <v>17</v>
      </c>
      <c r="AG2603" s="2">
        <v>0.77300000000000002</v>
      </c>
      <c r="AH2603">
        <v>40</v>
      </c>
      <c r="AI2603">
        <v>17</v>
      </c>
      <c r="AJ2603">
        <v>57</v>
      </c>
      <c r="AK2603">
        <v>25</v>
      </c>
      <c r="AL2603">
        <v>19</v>
      </c>
      <c r="AM2603">
        <v>32</v>
      </c>
      <c r="AN2603">
        <v>240</v>
      </c>
      <c r="AO2603">
        <v>44</v>
      </c>
      <c r="AP2603">
        <v>42</v>
      </c>
      <c r="AQ2603">
        <v>28</v>
      </c>
      <c r="AR2603">
        <v>32</v>
      </c>
      <c r="AS2603">
        <v>45</v>
      </c>
      <c r="AT2603">
        <v>26</v>
      </c>
      <c r="AU2603">
        <v>23</v>
      </c>
      <c r="AV2603">
        <v>72</v>
      </c>
      <c r="AW2603">
        <f t="shared" si="490"/>
        <v>0</v>
      </c>
      <c r="AX2603">
        <f t="shared" si="491"/>
        <v>72</v>
      </c>
      <c r="AY2603" t="s">
        <v>102</v>
      </c>
      <c r="AZ2603" s="1">
        <v>45954.833333333336</v>
      </c>
      <c r="BA2603" s="1">
        <v>45954</v>
      </c>
      <c r="BB2603">
        <v>10</v>
      </c>
      <c r="BC2603" t="s">
        <v>125</v>
      </c>
      <c r="BD2603">
        <v>2025</v>
      </c>
    </row>
    <row r="2604" spans="1:56" x14ac:dyDescent="0.25">
      <c r="A2604">
        <v>22500095</v>
      </c>
      <c r="B2604" t="s">
        <v>53</v>
      </c>
      <c r="C2604" t="s">
        <v>54</v>
      </c>
      <c r="D2604">
        <v>1610612759</v>
      </c>
      <c r="E2604" t="str">
        <f t="shared" si="480"/>
        <v>161061275922500095</v>
      </c>
      <c r="F2604" t="s">
        <v>105</v>
      </c>
      <c r="G2604" t="s">
        <v>106</v>
      </c>
      <c r="H2604">
        <v>1610612740</v>
      </c>
      <c r="I2604" s="4" t="str">
        <f t="shared" si="481"/>
        <v>161061274022500095</v>
      </c>
      <c r="J2604">
        <v>0</v>
      </c>
      <c r="K2604">
        <v>1</v>
      </c>
      <c r="L2604">
        <v>120</v>
      </c>
      <c r="M2604">
        <v>116</v>
      </c>
      <c r="N2604">
        <v>25</v>
      </c>
      <c r="O2604">
        <v>13</v>
      </c>
      <c r="P2604">
        <v>6</v>
      </c>
      <c r="Q2604" s="2">
        <f t="shared" si="482"/>
        <v>0.54824561403508776</v>
      </c>
      <c r="R2604" s="3">
        <f t="shared" si="483"/>
        <v>71.44</v>
      </c>
      <c r="S2604" s="3">
        <f t="shared" si="484"/>
        <v>80.760000000000005</v>
      </c>
      <c r="T2604" s="3">
        <f t="shared" si="485"/>
        <v>167.973124300112</v>
      </c>
      <c r="U2604" s="3">
        <f t="shared" si="486"/>
        <v>143.63546310054483</v>
      </c>
      <c r="V2604" s="3">
        <f t="shared" si="487"/>
        <v>24.337661199567179</v>
      </c>
      <c r="W2604" s="2">
        <f t="shared" si="488"/>
        <v>1.3888888888888888</v>
      </c>
      <c r="X2604">
        <v>98</v>
      </c>
      <c r="Y2604">
        <v>45</v>
      </c>
      <c r="Z2604" s="2">
        <v>0.45900000000000002</v>
      </c>
      <c r="AA2604">
        <v>43</v>
      </c>
      <c r="AB2604">
        <v>13</v>
      </c>
      <c r="AC2604">
        <f t="shared" si="489"/>
        <v>39</v>
      </c>
      <c r="AD2604" s="2">
        <v>0.30199999999999999</v>
      </c>
      <c r="AE2604">
        <v>26</v>
      </c>
      <c r="AF2604">
        <v>17</v>
      </c>
      <c r="AG2604" s="2">
        <v>0.65400000000000003</v>
      </c>
      <c r="AH2604">
        <v>39</v>
      </c>
      <c r="AI2604">
        <v>20</v>
      </c>
      <c r="AJ2604">
        <v>59</v>
      </c>
      <c r="AK2604">
        <v>27</v>
      </c>
      <c r="AL2604">
        <v>18</v>
      </c>
      <c r="AM2604">
        <v>4</v>
      </c>
      <c r="AN2604">
        <v>265</v>
      </c>
      <c r="AO2604">
        <v>30</v>
      </c>
      <c r="AP2604">
        <v>27</v>
      </c>
      <c r="AQ2604">
        <v>25</v>
      </c>
      <c r="AR2604">
        <v>25</v>
      </c>
      <c r="AS2604">
        <v>9</v>
      </c>
      <c r="AT2604">
        <v>23</v>
      </c>
      <c r="AU2604">
        <v>20</v>
      </c>
      <c r="AV2604">
        <v>64</v>
      </c>
      <c r="AW2604">
        <f t="shared" si="490"/>
        <v>0</v>
      </c>
      <c r="AX2604">
        <f t="shared" si="491"/>
        <v>64</v>
      </c>
      <c r="AY2604" t="s">
        <v>102</v>
      </c>
      <c r="AZ2604" s="1">
        <v>45954.833333333336</v>
      </c>
      <c r="BA2604" s="1">
        <v>45954</v>
      </c>
      <c r="BB2604">
        <v>10</v>
      </c>
      <c r="BC2604" t="s">
        <v>125</v>
      </c>
      <c r="BD2604">
        <v>2025</v>
      </c>
    </row>
    <row r="2605" spans="1:56" x14ac:dyDescent="0.25">
      <c r="A2605">
        <v>22500095</v>
      </c>
      <c r="B2605" t="s">
        <v>105</v>
      </c>
      <c r="C2605" t="s">
        <v>106</v>
      </c>
      <c r="D2605">
        <v>1610612740</v>
      </c>
      <c r="E2605" t="str">
        <f t="shared" si="480"/>
        <v>161061274022500095</v>
      </c>
      <c r="F2605" t="s">
        <v>53</v>
      </c>
      <c r="G2605" t="s">
        <v>54</v>
      </c>
      <c r="H2605">
        <v>1610612759</v>
      </c>
      <c r="I2605" s="4" t="str">
        <f t="shared" si="481"/>
        <v>161061275922500095</v>
      </c>
      <c r="J2605">
        <v>1</v>
      </c>
      <c r="K2605">
        <v>0</v>
      </c>
      <c r="L2605">
        <v>116</v>
      </c>
      <c r="M2605">
        <v>120</v>
      </c>
      <c r="N2605">
        <v>24</v>
      </c>
      <c r="O2605">
        <v>3</v>
      </c>
      <c r="P2605">
        <v>10</v>
      </c>
      <c r="Q2605" s="2">
        <f t="shared" si="482"/>
        <v>0.52842565597667635</v>
      </c>
      <c r="R2605" s="3">
        <f t="shared" si="483"/>
        <v>80.760000000000005</v>
      </c>
      <c r="S2605" s="3">
        <f t="shared" si="484"/>
        <v>71.44</v>
      </c>
      <c r="T2605" s="3">
        <f t="shared" si="485"/>
        <v>143.63546310054483</v>
      </c>
      <c r="U2605" s="3">
        <f t="shared" si="486"/>
        <v>167.973124300112</v>
      </c>
      <c r="V2605" s="3">
        <f t="shared" si="487"/>
        <v>-24.337661199567179</v>
      </c>
      <c r="W2605" s="2">
        <f t="shared" si="488"/>
        <v>1.8461538461538463</v>
      </c>
      <c r="X2605">
        <v>97</v>
      </c>
      <c r="Y2605">
        <v>42</v>
      </c>
      <c r="Z2605" s="2">
        <v>0.433</v>
      </c>
      <c r="AA2605">
        <v>32</v>
      </c>
      <c r="AB2605">
        <v>10</v>
      </c>
      <c r="AC2605">
        <f t="shared" si="489"/>
        <v>30</v>
      </c>
      <c r="AD2605" s="2">
        <v>0.313</v>
      </c>
      <c r="AE2605">
        <v>29</v>
      </c>
      <c r="AF2605">
        <v>22</v>
      </c>
      <c r="AG2605" s="2">
        <v>0.75900000000000001</v>
      </c>
      <c r="AH2605">
        <v>29</v>
      </c>
      <c r="AI2605">
        <v>16</v>
      </c>
      <c r="AJ2605">
        <v>45</v>
      </c>
      <c r="AK2605">
        <v>21</v>
      </c>
      <c r="AL2605">
        <v>13</v>
      </c>
      <c r="AM2605">
        <v>-4</v>
      </c>
      <c r="AN2605">
        <v>265</v>
      </c>
      <c r="AO2605">
        <v>27</v>
      </c>
      <c r="AP2605">
        <v>31</v>
      </c>
      <c r="AQ2605">
        <v>22</v>
      </c>
      <c r="AR2605">
        <v>27</v>
      </c>
      <c r="AS2605">
        <v>8</v>
      </c>
      <c r="AT2605">
        <v>19</v>
      </c>
      <c r="AU2605">
        <v>24</v>
      </c>
      <c r="AV2605">
        <v>60</v>
      </c>
      <c r="AW2605">
        <f t="shared" si="490"/>
        <v>4</v>
      </c>
      <c r="AX2605">
        <f t="shared" si="491"/>
        <v>64</v>
      </c>
      <c r="AY2605" t="s">
        <v>102</v>
      </c>
      <c r="AZ2605" s="1">
        <v>45954.833333333336</v>
      </c>
      <c r="BA2605" s="1">
        <v>45954</v>
      </c>
      <c r="BB2605">
        <v>10</v>
      </c>
      <c r="BC2605" t="s">
        <v>125</v>
      </c>
      <c r="BD2605">
        <v>2025</v>
      </c>
    </row>
    <row r="2606" spans="1:56" x14ac:dyDescent="0.25">
      <c r="A2606">
        <v>22500018</v>
      </c>
      <c r="B2606" t="s">
        <v>55</v>
      </c>
      <c r="C2606" t="s">
        <v>56</v>
      </c>
      <c r="D2606">
        <v>1610612752</v>
      </c>
      <c r="E2606" t="str">
        <f t="shared" si="480"/>
        <v>161061275222500018</v>
      </c>
      <c r="F2606" t="s">
        <v>76</v>
      </c>
      <c r="G2606" t="s">
        <v>77</v>
      </c>
      <c r="H2606">
        <v>1610612738</v>
      </c>
      <c r="I2606" s="4" t="str">
        <f t="shared" si="481"/>
        <v>161061273822500018</v>
      </c>
      <c r="J2606">
        <v>1</v>
      </c>
      <c r="K2606">
        <v>1</v>
      </c>
      <c r="L2606">
        <v>105</v>
      </c>
      <c r="M2606">
        <v>95</v>
      </c>
      <c r="N2606">
        <v>23</v>
      </c>
      <c r="O2606">
        <v>4</v>
      </c>
      <c r="P2606">
        <v>7</v>
      </c>
      <c r="Q2606" s="2">
        <f t="shared" si="482"/>
        <v>0.54123711340206182</v>
      </c>
      <c r="R2606" s="3">
        <f t="shared" si="483"/>
        <v>61</v>
      </c>
      <c r="S2606" s="3">
        <f t="shared" si="484"/>
        <v>65.599999999999994</v>
      </c>
      <c r="T2606" s="3">
        <f t="shared" si="485"/>
        <v>172.13114754098359</v>
      </c>
      <c r="U2606" s="3">
        <f t="shared" si="486"/>
        <v>144.8170731707317</v>
      </c>
      <c r="V2606" s="3">
        <f t="shared" si="487"/>
        <v>27.314074370251888</v>
      </c>
      <c r="W2606" s="2">
        <f t="shared" si="488"/>
        <v>1.5333333333333334</v>
      </c>
      <c r="X2606">
        <v>86</v>
      </c>
      <c r="Y2606">
        <v>33</v>
      </c>
      <c r="Z2606" s="2">
        <v>0.38400000000000001</v>
      </c>
      <c r="AA2606">
        <v>45</v>
      </c>
      <c r="AB2606">
        <v>17</v>
      </c>
      <c r="AC2606">
        <f t="shared" si="489"/>
        <v>51</v>
      </c>
      <c r="AD2606" s="2">
        <v>0.378</v>
      </c>
      <c r="AE2606">
        <v>25</v>
      </c>
      <c r="AF2606">
        <v>22</v>
      </c>
      <c r="AG2606" s="2">
        <v>0.88</v>
      </c>
      <c r="AH2606">
        <v>32</v>
      </c>
      <c r="AI2606">
        <v>21</v>
      </c>
      <c r="AJ2606">
        <v>53</v>
      </c>
      <c r="AK2606">
        <v>17</v>
      </c>
      <c r="AL2606">
        <v>15</v>
      </c>
      <c r="AM2606">
        <v>10</v>
      </c>
      <c r="AN2606">
        <v>240</v>
      </c>
      <c r="AO2606">
        <v>22</v>
      </c>
      <c r="AP2606">
        <v>42</v>
      </c>
      <c r="AQ2606">
        <v>18</v>
      </c>
      <c r="AR2606">
        <v>23</v>
      </c>
      <c r="AS2606">
        <v>24</v>
      </c>
      <c r="AT2606">
        <v>15</v>
      </c>
      <c r="AU2606">
        <v>23</v>
      </c>
      <c r="AV2606">
        <v>30</v>
      </c>
      <c r="AW2606">
        <f t="shared" si="490"/>
        <v>2</v>
      </c>
      <c r="AX2606">
        <f t="shared" si="491"/>
        <v>32</v>
      </c>
      <c r="AY2606" t="s">
        <v>102</v>
      </c>
      <c r="AZ2606" s="1">
        <v>45954.8125</v>
      </c>
      <c r="BA2606" s="1">
        <v>45954</v>
      </c>
      <c r="BB2606">
        <v>10</v>
      </c>
      <c r="BC2606" t="s">
        <v>125</v>
      </c>
      <c r="BD2606">
        <v>2025</v>
      </c>
    </row>
    <row r="2607" spans="1:56" x14ac:dyDescent="0.25">
      <c r="A2607">
        <v>22500018</v>
      </c>
      <c r="B2607" t="s">
        <v>76</v>
      </c>
      <c r="C2607" t="s">
        <v>77</v>
      </c>
      <c r="D2607">
        <v>1610612738</v>
      </c>
      <c r="E2607" t="str">
        <f t="shared" si="480"/>
        <v>161061273822500018</v>
      </c>
      <c r="F2607" t="s">
        <v>55</v>
      </c>
      <c r="G2607" t="s">
        <v>56</v>
      </c>
      <c r="H2607">
        <v>1610612752</v>
      </c>
      <c r="I2607" s="4" t="str">
        <f t="shared" si="481"/>
        <v>161061275222500018</v>
      </c>
      <c r="J2607">
        <v>0</v>
      </c>
      <c r="K2607">
        <v>0</v>
      </c>
      <c r="L2607">
        <v>95</v>
      </c>
      <c r="M2607">
        <v>105</v>
      </c>
      <c r="N2607">
        <v>19</v>
      </c>
      <c r="O2607">
        <v>7</v>
      </c>
      <c r="P2607">
        <v>10</v>
      </c>
      <c r="Q2607" s="2">
        <f t="shared" si="482"/>
        <v>0.536117381489842</v>
      </c>
      <c r="R2607" s="3">
        <f t="shared" si="483"/>
        <v>65.599999999999994</v>
      </c>
      <c r="S2607" s="3">
        <f t="shared" si="484"/>
        <v>61</v>
      </c>
      <c r="T2607" s="3">
        <f t="shared" si="485"/>
        <v>144.8170731707317</v>
      </c>
      <c r="U2607" s="3">
        <f t="shared" si="486"/>
        <v>172.13114754098359</v>
      </c>
      <c r="V2607" s="3">
        <f t="shared" si="487"/>
        <v>-27.314074370251888</v>
      </c>
      <c r="W2607" s="2">
        <f t="shared" si="488"/>
        <v>1.2666666666666666</v>
      </c>
      <c r="X2607">
        <v>82</v>
      </c>
      <c r="Y2607">
        <v>35</v>
      </c>
      <c r="Z2607" s="2">
        <v>0.42699999999999999</v>
      </c>
      <c r="AA2607">
        <v>44</v>
      </c>
      <c r="AB2607">
        <v>15</v>
      </c>
      <c r="AC2607">
        <f t="shared" si="489"/>
        <v>45</v>
      </c>
      <c r="AD2607" s="2">
        <v>0.34100000000000003</v>
      </c>
      <c r="AE2607">
        <v>15</v>
      </c>
      <c r="AF2607">
        <v>10</v>
      </c>
      <c r="AG2607" s="2">
        <v>0.66700000000000004</v>
      </c>
      <c r="AH2607">
        <v>29</v>
      </c>
      <c r="AI2607">
        <v>8</v>
      </c>
      <c r="AJ2607">
        <v>37</v>
      </c>
      <c r="AK2607">
        <v>25</v>
      </c>
      <c r="AL2607">
        <v>15</v>
      </c>
      <c r="AM2607">
        <v>-10</v>
      </c>
      <c r="AN2607">
        <v>240</v>
      </c>
      <c r="AO2607">
        <v>30</v>
      </c>
      <c r="AP2607">
        <v>14</v>
      </c>
      <c r="AQ2607">
        <v>21</v>
      </c>
      <c r="AR2607">
        <v>30</v>
      </c>
      <c r="AS2607">
        <v>8</v>
      </c>
      <c r="AT2607">
        <v>2</v>
      </c>
      <c r="AU2607">
        <v>16</v>
      </c>
      <c r="AV2607">
        <v>36</v>
      </c>
      <c r="AW2607">
        <f t="shared" si="490"/>
        <v>4</v>
      </c>
      <c r="AX2607">
        <f t="shared" si="491"/>
        <v>40</v>
      </c>
      <c r="AY2607" t="s">
        <v>102</v>
      </c>
      <c r="AZ2607" s="1">
        <v>45954.8125</v>
      </c>
      <c r="BA2607" s="1">
        <v>45954</v>
      </c>
      <c r="BB2607">
        <v>10</v>
      </c>
      <c r="BC2607" t="s">
        <v>125</v>
      </c>
      <c r="BD2607">
        <v>2025</v>
      </c>
    </row>
    <row r="2608" spans="1:56" x14ac:dyDescent="0.25">
      <c r="A2608">
        <v>22500091</v>
      </c>
      <c r="B2608" t="s">
        <v>117</v>
      </c>
      <c r="C2608" t="s">
        <v>118</v>
      </c>
      <c r="D2608">
        <v>1610612751</v>
      </c>
      <c r="E2608" t="str">
        <f t="shared" si="480"/>
        <v>161061275122500091</v>
      </c>
      <c r="F2608" t="s">
        <v>62</v>
      </c>
      <c r="G2608" t="s">
        <v>63</v>
      </c>
      <c r="H2608">
        <v>1610612739</v>
      </c>
      <c r="I2608" s="4" t="str">
        <f t="shared" si="481"/>
        <v>161061273922500091</v>
      </c>
      <c r="J2608">
        <v>1</v>
      </c>
      <c r="K2608">
        <v>0</v>
      </c>
      <c r="L2608">
        <v>124</v>
      </c>
      <c r="M2608">
        <v>131</v>
      </c>
      <c r="N2608">
        <v>30</v>
      </c>
      <c r="O2608">
        <v>0</v>
      </c>
      <c r="P2608">
        <v>9</v>
      </c>
      <c r="Q2608" s="2">
        <f t="shared" si="482"/>
        <v>0.62575696406943881</v>
      </c>
      <c r="R2608" s="3">
        <f t="shared" si="483"/>
        <v>70.08</v>
      </c>
      <c r="S2608" s="3">
        <f t="shared" si="484"/>
        <v>71.400000000000006</v>
      </c>
      <c r="T2608" s="3">
        <f t="shared" si="485"/>
        <v>176.9406392694064</v>
      </c>
      <c r="U2608" s="3">
        <f t="shared" si="486"/>
        <v>183.47338935574228</v>
      </c>
      <c r="V2608" s="3">
        <f t="shared" si="487"/>
        <v>-6.5327500863358807</v>
      </c>
      <c r="W2608" s="2">
        <f t="shared" si="488"/>
        <v>1.5789473684210527</v>
      </c>
      <c r="X2608">
        <v>96</v>
      </c>
      <c r="Y2608">
        <v>49</v>
      </c>
      <c r="Z2608" s="2">
        <v>0.51</v>
      </c>
      <c r="AA2608">
        <v>45</v>
      </c>
      <c r="AB2608">
        <v>19</v>
      </c>
      <c r="AC2608">
        <f t="shared" si="489"/>
        <v>57</v>
      </c>
      <c r="AD2608" s="2">
        <v>0.42199999999999999</v>
      </c>
      <c r="AE2608">
        <v>7</v>
      </c>
      <c r="AF2608">
        <v>7</v>
      </c>
      <c r="AG2608" s="2">
        <v>1</v>
      </c>
      <c r="AH2608">
        <v>28</v>
      </c>
      <c r="AI2608">
        <v>10</v>
      </c>
      <c r="AJ2608">
        <v>38</v>
      </c>
      <c r="AK2608">
        <v>28</v>
      </c>
      <c r="AL2608">
        <v>19</v>
      </c>
      <c r="AM2608">
        <v>-7</v>
      </c>
      <c r="AN2608">
        <v>240</v>
      </c>
      <c r="AO2608">
        <v>23</v>
      </c>
      <c r="AP2608">
        <v>28</v>
      </c>
      <c r="AQ2608">
        <v>35</v>
      </c>
      <c r="AR2608">
        <v>38</v>
      </c>
      <c r="AS2608">
        <v>0</v>
      </c>
      <c r="AT2608">
        <v>8</v>
      </c>
      <c r="AU2608">
        <v>20</v>
      </c>
      <c r="AV2608">
        <v>44</v>
      </c>
      <c r="AW2608">
        <f t="shared" si="490"/>
        <v>16</v>
      </c>
      <c r="AX2608">
        <f t="shared" si="491"/>
        <v>60</v>
      </c>
      <c r="AY2608" t="s">
        <v>102</v>
      </c>
      <c r="AZ2608" s="1">
        <v>45954.8125</v>
      </c>
      <c r="BA2608" s="1">
        <v>45954</v>
      </c>
      <c r="BB2608">
        <v>10</v>
      </c>
      <c r="BC2608" t="s">
        <v>125</v>
      </c>
      <c r="BD2608">
        <v>2025</v>
      </c>
    </row>
    <row r="2609" spans="1:56" x14ac:dyDescent="0.25">
      <c r="A2609">
        <v>22500091</v>
      </c>
      <c r="B2609" t="s">
        <v>62</v>
      </c>
      <c r="C2609" t="s">
        <v>63</v>
      </c>
      <c r="D2609">
        <v>1610612739</v>
      </c>
      <c r="E2609" t="str">
        <f t="shared" si="480"/>
        <v>161061273922500091</v>
      </c>
      <c r="F2609" t="s">
        <v>117</v>
      </c>
      <c r="G2609" t="s">
        <v>118</v>
      </c>
      <c r="H2609">
        <v>1610612751</v>
      </c>
      <c r="I2609" s="4" t="str">
        <f t="shared" si="481"/>
        <v>161061275122500091</v>
      </c>
      <c r="J2609">
        <v>0</v>
      </c>
      <c r="K2609">
        <v>1</v>
      </c>
      <c r="L2609">
        <v>131</v>
      </c>
      <c r="M2609">
        <v>124</v>
      </c>
      <c r="N2609">
        <v>32</v>
      </c>
      <c r="O2609">
        <v>5</v>
      </c>
      <c r="P2609">
        <v>14</v>
      </c>
      <c r="Q2609" s="2">
        <f t="shared" si="482"/>
        <v>0.67248459958932238</v>
      </c>
      <c r="R2609" s="3">
        <f t="shared" si="483"/>
        <v>71.400000000000006</v>
      </c>
      <c r="S2609" s="3">
        <f t="shared" si="484"/>
        <v>70.08</v>
      </c>
      <c r="T2609" s="3">
        <f t="shared" si="485"/>
        <v>183.47338935574228</v>
      </c>
      <c r="U2609" s="3">
        <f t="shared" si="486"/>
        <v>176.9406392694064</v>
      </c>
      <c r="V2609" s="3">
        <f t="shared" si="487"/>
        <v>6.5327500863358807</v>
      </c>
      <c r="W2609" s="2">
        <f t="shared" si="488"/>
        <v>1.8823529411764706</v>
      </c>
      <c r="X2609">
        <v>82</v>
      </c>
      <c r="Y2609">
        <v>44</v>
      </c>
      <c r="Z2609" s="2">
        <v>0.53700000000000003</v>
      </c>
      <c r="AA2609">
        <v>42</v>
      </c>
      <c r="AB2609">
        <v>18</v>
      </c>
      <c r="AC2609">
        <f t="shared" si="489"/>
        <v>54</v>
      </c>
      <c r="AD2609" s="2">
        <v>0.42899999999999999</v>
      </c>
      <c r="AE2609">
        <v>35</v>
      </c>
      <c r="AF2609">
        <v>25</v>
      </c>
      <c r="AG2609" s="2">
        <v>0.71399999999999997</v>
      </c>
      <c r="AH2609">
        <v>27</v>
      </c>
      <c r="AI2609">
        <v>9</v>
      </c>
      <c r="AJ2609">
        <v>36</v>
      </c>
      <c r="AK2609">
        <v>18</v>
      </c>
      <c r="AL2609">
        <v>17</v>
      </c>
      <c r="AM2609">
        <v>7</v>
      </c>
      <c r="AN2609">
        <v>240</v>
      </c>
      <c r="AO2609">
        <v>34</v>
      </c>
      <c r="AP2609">
        <v>29</v>
      </c>
      <c r="AQ2609">
        <v>45</v>
      </c>
      <c r="AR2609">
        <v>23</v>
      </c>
      <c r="AS2609">
        <v>25</v>
      </c>
      <c r="AT2609">
        <v>8</v>
      </c>
      <c r="AU2609">
        <v>20</v>
      </c>
      <c r="AV2609">
        <v>48</v>
      </c>
      <c r="AW2609">
        <f t="shared" si="490"/>
        <v>4</v>
      </c>
      <c r="AX2609">
        <f t="shared" si="491"/>
        <v>52</v>
      </c>
      <c r="AY2609" t="s">
        <v>102</v>
      </c>
      <c r="AZ2609" s="1">
        <v>45954.8125</v>
      </c>
      <c r="BA2609" s="1">
        <v>45954</v>
      </c>
      <c r="BB2609">
        <v>10</v>
      </c>
      <c r="BC2609" t="s">
        <v>125</v>
      </c>
      <c r="BD2609">
        <v>2025</v>
      </c>
    </row>
    <row r="2610" spans="1:56" x14ac:dyDescent="0.25">
      <c r="A2610">
        <v>22500090</v>
      </c>
      <c r="B2610" t="s">
        <v>83</v>
      </c>
      <c r="C2610" t="s">
        <v>84</v>
      </c>
      <c r="D2610">
        <v>1610612737</v>
      </c>
      <c r="E2610" t="str">
        <f t="shared" si="480"/>
        <v>161061273722500090</v>
      </c>
      <c r="F2610" t="s">
        <v>74</v>
      </c>
      <c r="G2610" t="s">
        <v>75</v>
      </c>
      <c r="H2610">
        <v>1610612753</v>
      </c>
      <c r="I2610" s="4" t="str">
        <f t="shared" si="481"/>
        <v>161061275322500090</v>
      </c>
      <c r="J2610">
        <v>0</v>
      </c>
      <c r="K2610">
        <v>1</v>
      </c>
      <c r="L2610">
        <v>111</v>
      </c>
      <c r="M2610">
        <v>107</v>
      </c>
      <c r="N2610">
        <v>26</v>
      </c>
      <c r="O2610">
        <v>5</v>
      </c>
      <c r="P2610">
        <v>9</v>
      </c>
      <c r="Q2610" s="2">
        <f t="shared" si="482"/>
        <v>0.57028360049321825</v>
      </c>
      <c r="R2610" s="3">
        <f t="shared" si="483"/>
        <v>72.319999999999993</v>
      </c>
      <c r="S2610" s="3">
        <f t="shared" si="484"/>
        <v>60.28</v>
      </c>
      <c r="T2610" s="3">
        <f t="shared" si="485"/>
        <v>153.48451327433631</v>
      </c>
      <c r="U2610" s="3">
        <f t="shared" si="486"/>
        <v>177.50497677504978</v>
      </c>
      <c r="V2610" s="3">
        <f t="shared" si="487"/>
        <v>-24.020463500713475</v>
      </c>
      <c r="W2610" s="2">
        <f t="shared" si="488"/>
        <v>1.625</v>
      </c>
      <c r="X2610">
        <v>85</v>
      </c>
      <c r="Y2610">
        <v>41</v>
      </c>
      <c r="Z2610" s="2">
        <v>0.48199999999999998</v>
      </c>
      <c r="AA2610">
        <v>29</v>
      </c>
      <c r="AB2610">
        <v>8</v>
      </c>
      <c r="AC2610">
        <f t="shared" si="489"/>
        <v>24</v>
      </c>
      <c r="AD2610" s="2">
        <v>0.27600000000000002</v>
      </c>
      <c r="AE2610">
        <v>28</v>
      </c>
      <c r="AF2610">
        <v>21</v>
      </c>
      <c r="AG2610" s="2">
        <v>0.75</v>
      </c>
      <c r="AH2610">
        <v>31</v>
      </c>
      <c r="AI2610">
        <v>9</v>
      </c>
      <c r="AJ2610">
        <v>40</v>
      </c>
      <c r="AK2610">
        <v>21</v>
      </c>
      <c r="AL2610">
        <v>16</v>
      </c>
      <c r="AM2610">
        <v>4</v>
      </c>
      <c r="AN2610">
        <v>240</v>
      </c>
      <c r="AO2610">
        <v>25</v>
      </c>
      <c r="AP2610">
        <v>26</v>
      </c>
      <c r="AQ2610">
        <v>27</v>
      </c>
      <c r="AR2610">
        <v>33</v>
      </c>
      <c r="AS2610">
        <v>5</v>
      </c>
      <c r="AT2610">
        <v>18</v>
      </c>
      <c r="AU2610">
        <v>22</v>
      </c>
      <c r="AV2610">
        <v>58</v>
      </c>
      <c r="AW2610">
        <f t="shared" si="490"/>
        <v>8</v>
      </c>
      <c r="AX2610">
        <f t="shared" si="491"/>
        <v>66</v>
      </c>
      <c r="AY2610" t="s">
        <v>102</v>
      </c>
      <c r="AZ2610" s="1">
        <v>45954.791666666664</v>
      </c>
      <c r="BA2610" s="1">
        <v>45954</v>
      </c>
      <c r="BB2610">
        <v>10</v>
      </c>
      <c r="BC2610" t="s">
        <v>125</v>
      </c>
      <c r="BD2610">
        <v>2025</v>
      </c>
    </row>
    <row r="2611" spans="1:56" x14ac:dyDescent="0.25">
      <c r="A2611">
        <v>22500090</v>
      </c>
      <c r="B2611" t="s">
        <v>74</v>
      </c>
      <c r="C2611" t="s">
        <v>75</v>
      </c>
      <c r="D2611">
        <v>1610612753</v>
      </c>
      <c r="E2611" t="str">
        <f t="shared" si="480"/>
        <v>161061275322500090</v>
      </c>
      <c r="F2611" t="s">
        <v>83</v>
      </c>
      <c r="G2611" t="s">
        <v>84</v>
      </c>
      <c r="H2611">
        <v>1610612737</v>
      </c>
      <c r="I2611" s="4" t="str">
        <f t="shared" si="481"/>
        <v>161061273722500090</v>
      </c>
      <c r="J2611">
        <v>1</v>
      </c>
      <c r="K2611">
        <v>0</v>
      </c>
      <c r="L2611">
        <v>107</v>
      </c>
      <c r="M2611">
        <v>111</v>
      </c>
      <c r="N2611">
        <v>21</v>
      </c>
      <c r="O2611">
        <v>3</v>
      </c>
      <c r="P2611">
        <v>7</v>
      </c>
      <c r="Q2611" s="2">
        <f t="shared" si="482"/>
        <v>0.56745863385659734</v>
      </c>
      <c r="R2611" s="3">
        <f t="shared" si="483"/>
        <v>60.28</v>
      </c>
      <c r="S2611" s="3">
        <f t="shared" si="484"/>
        <v>72.319999999999993</v>
      </c>
      <c r="T2611" s="3">
        <f t="shared" si="485"/>
        <v>177.50497677504978</v>
      </c>
      <c r="U2611" s="3">
        <f t="shared" si="486"/>
        <v>153.48451327433631</v>
      </c>
      <c r="V2611" s="3">
        <f t="shared" si="487"/>
        <v>24.020463500713475</v>
      </c>
      <c r="W2611" s="2">
        <f t="shared" si="488"/>
        <v>0.95454545454545459</v>
      </c>
      <c r="X2611">
        <v>78</v>
      </c>
      <c r="Y2611">
        <v>37</v>
      </c>
      <c r="Z2611" s="2">
        <v>0.47399999999999998</v>
      </c>
      <c r="AA2611">
        <v>31</v>
      </c>
      <c r="AB2611">
        <v>9</v>
      </c>
      <c r="AC2611">
        <f t="shared" si="489"/>
        <v>27</v>
      </c>
      <c r="AD2611" s="2">
        <v>0.28999999999999998</v>
      </c>
      <c r="AE2611">
        <v>37</v>
      </c>
      <c r="AF2611">
        <v>24</v>
      </c>
      <c r="AG2611" s="2">
        <v>0.64900000000000002</v>
      </c>
      <c r="AH2611">
        <v>33</v>
      </c>
      <c r="AI2611">
        <v>12</v>
      </c>
      <c r="AJ2611">
        <v>45</v>
      </c>
      <c r="AK2611">
        <v>26</v>
      </c>
      <c r="AL2611">
        <v>22</v>
      </c>
      <c r="AM2611">
        <v>-4</v>
      </c>
      <c r="AN2611">
        <v>240</v>
      </c>
      <c r="AO2611">
        <v>24</v>
      </c>
      <c r="AP2611">
        <v>37</v>
      </c>
      <c r="AQ2611">
        <v>25</v>
      </c>
      <c r="AR2611">
        <v>21</v>
      </c>
      <c r="AS2611">
        <v>14</v>
      </c>
      <c r="AT2611">
        <v>15</v>
      </c>
      <c r="AU2611">
        <v>13</v>
      </c>
      <c r="AV2611">
        <v>52</v>
      </c>
      <c r="AW2611">
        <f t="shared" si="490"/>
        <v>4</v>
      </c>
      <c r="AX2611">
        <f t="shared" si="491"/>
        <v>56</v>
      </c>
      <c r="AY2611" t="s">
        <v>102</v>
      </c>
      <c r="AZ2611" s="1">
        <v>45954.791666666664</v>
      </c>
      <c r="BA2611" s="1">
        <v>45954</v>
      </c>
      <c r="BB2611">
        <v>10</v>
      </c>
      <c r="BC2611" t="s">
        <v>125</v>
      </c>
      <c r="BD2611">
        <v>2025</v>
      </c>
    </row>
    <row r="2612" spans="1:56" x14ac:dyDescent="0.25">
      <c r="A2612">
        <v>22500092</v>
      </c>
      <c r="B2612" t="s">
        <v>115</v>
      </c>
      <c r="C2612" t="s">
        <v>116</v>
      </c>
      <c r="D2612">
        <v>1610612749</v>
      </c>
      <c r="E2612" t="str">
        <f t="shared" si="480"/>
        <v>161061274922500092</v>
      </c>
      <c r="F2612" t="s">
        <v>72</v>
      </c>
      <c r="G2612" t="s">
        <v>73</v>
      </c>
      <c r="H2612">
        <v>1610612761</v>
      </c>
      <c r="I2612" s="4" t="str">
        <f t="shared" si="481"/>
        <v>161061276122500092</v>
      </c>
      <c r="J2612">
        <v>0</v>
      </c>
      <c r="K2612">
        <v>1</v>
      </c>
      <c r="L2612">
        <v>122</v>
      </c>
      <c r="M2612">
        <v>116</v>
      </c>
      <c r="N2612">
        <v>25</v>
      </c>
      <c r="O2612">
        <v>5</v>
      </c>
      <c r="P2612">
        <v>9</v>
      </c>
      <c r="Q2612" s="2">
        <f t="shared" si="482"/>
        <v>0.60396039603960394</v>
      </c>
      <c r="R2612" s="3">
        <f t="shared" si="483"/>
        <v>69</v>
      </c>
      <c r="S2612" s="3">
        <f t="shared" si="484"/>
        <v>73.08</v>
      </c>
      <c r="T2612" s="3">
        <f t="shared" si="485"/>
        <v>176.81159420289856</v>
      </c>
      <c r="U2612" s="3">
        <f t="shared" si="486"/>
        <v>158.73015873015873</v>
      </c>
      <c r="V2612" s="3">
        <f t="shared" si="487"/>
        <v>18.081435472739827</v>
      </c>
      <c r="W2612" s="2">
        <f t="shared" si="488"/>
        <v>1.3888888888888888</v>
      </c>
      <c r="X2612">
        <v>90</v>
      </c>
      <c r="Y2612">
        <v>47</v>
      </c>
      <c r="Z2612" s="2">
        <v>0.52200000000000002</v>
      </c>
      <c r="AA2612">
        <v>40</v>
      </c>
      <c r="AB2612">
        <v>14</v>
      </c>
      <c r="AC2612">
        <f t="shared" si="489"/>
        <v>42</v>
      </c>
      <c r="AD2612" s="2">
        <v>0.35</v>
      </c>
      <c r="AE2612">
        <v>25</v>
      </c>
      <c r="AF2612">
        <v>14</v>
      </c>
      <c r="AG2612" s="2">
        <v>0.56000000000000005</v>
      </c>
      <c r="AH2612">
        <v>37</v>
      </c>
      <c r="AI2612">
        <v>14</v>
      </c>
      <c r="AJ2612">
        <v>51</v>
      </c>
      <c r="AK2612">
        <v>24</v>
      </c>
      <c r="AL2612">
        <v>18</v>
      </c>
      <c r="AM2612">
        <v>6</v>
      </c>
      <c r="AN2612">
        <v>240</v>
      </c>
      <c r="AO2612">
        <v>27</v>
      </c>
      <c r="AP2612">
        <v>25</v>
      </c>
      <c r="AQ2612">
        <v>34</v>
      </c>
      <c r="AR2612">
        <v>36</v>
      </c>
      <c r="AS2612">
        <v>10</v>
      </c>
      <c r="AT2612">
        <v>10</v>
      </c>
      <c r="AU2612">
        <v>18</v>
      </c>
      <c r="AV2612">
        <v>54</v>
      </c>
      <c r="AW2612">
        <f t="shared" si="490"/>
        <v>12</v>
      </c>
      <c r="AX2612">
        <f t="shared" si="491"/>
        <v>66</v>
      </c>
      <c r="AY2612" t="s">
        <v>102</v>
      </c>
      <c r="AZ2612" s="1">
        <v>45954.770833333336</v>
      </c>
      <c r="BA2612" s="1">
        <v>45954</v>
      </c>
      <c r="BB2612">
        <v>10</v>
      </c>
      <c r="BC2612" t="s">
        <v>125</v>
      </c>
      <c r="BD2612">
        <v>2025</v>
      </c>
    </row>
    <row r="2613" spans="1:56" x14ac:dyDescent="0.25">
      <c r="A2613">
        <v>22500092</v>
      </c>
      <c r="B2613" t="s">
        <v>72</v>
      </c>
      <c r="C2613" t="s">
        <v>73</v>
      </c>
      <c r="D2613">
        <v>1610612761</v>
      </c>
      <c r="E2613" t="str">
        <f t="shared" si="480"/>
        <v>161061276122500092</v>
      </c>
      <c r="F2613" t="s">
        <v>115</v>
      </c>
      <c r="G2613" t="s">
        <v>116</v>
      </c>
      <c r="H2613">
        <v>1610612749</v>
      </c>
      <c r="I2613" s="4" t="str">
        <f t="shared" si="481"/>
        <v>161061274922500092</v>
      </c>
      <c r="J2613">
        <v>1</v>
      </c>
      <c r="K2613">
        <v>0</v>
      </c>
      <c r="L2613">
        <v>116</v>
      </c>
      <c r="M2613">
        <v>122</v>
      </c>
      <c r="N2613">
        <v>25</v>
      </c>
      <c r="O2613">
        <v>4</v>
      </c>
      <c r="P2613">
        <v>10</v>
      </c>
      <c r="Q2613" s="2">
        <f t="shared" si="482"/>
        <v>0.58538554703270085</v>
      </c>
      <c r="R2613" s="3">
        <f t="shared" si="483"/>
        <v>73.08</v>
      </c>
      <c r="S2613" s="3">
        <f t="shared" si="484"/>
        <v>69</v>
      </c>
      <c r="T2613" s="3">
        <f t="shared" si="485"/>
        <v>158.73015873015873</v>
      </c>
      <c r="U2613" s="3">
        <f t="shared" si="486"/>
        <v>176.81159420289856</v>
      </c>
      <c r="V2613" s="3">
        <f t="shared" si="487"/>
        <v>-18.081435472739827</v>
      </c>
      <c r="W2613" s="2">
        <f t="shared" si="488"/>
        <v>1.5625</v>
      </c>
      <c r="X2613">
        <v>85</v>
      </c>
      <c r="Y2613">
        <v>42</v>
      </c>
      <c r="Z2613" s="2">
        <v>0.49399999999999999</v>
      </c>
      <c r="AA2613">
        <v>27</v>
      </c>
      <c r="AB2613">
        <v>11</v>
      </c>
      <c r="AC2613">
        <f t="shared" si="489"/>
        <v>33</v>
      </c>
      <c r="AD2613" s="2">
        <v>0.40699999999999997</v>
      </c>
      <c r="AE2613">
        <v>32</v>
      </c>
      <c r="AF2613">
        <v>21</v>
      </c>
      <c r="AG2613" s="2">
        <v>0.65600000000000003</v>
      </c>
      <c r="AH2613">
        <v>31</v>
      </c>
      <c r="AI2613">
        <v>10</v>
      </c>
      <c r="AJ2613">
        <v>41</v>
      </c>
      <c r="AK2613">
        <v>21</v>
      </c>
      <c r="AL2613">
        <v>16</v>
      </c>
      <c r="AM2613">
        <v>-6</v>
      </c>
      <c r="AN2613">
        <v>240</v>
      </c>
      <c r="AO2613">
        <v>19</v>
      </c>
      <c r="AP2613">
        <v>35</v>
      </c>
      <c r="AQ2613">
        <v>32</v>
      </c>
      <c r="AR2613">
        <v>30</v>
      </c>
      <c r="AS2613">
        <v>7</v>
      </c>
      <c r="AT2613">
        <v>18</v>
      </c>
      <c r="AU2613">
        <v>16</v>
      </c>
      <c r="AV2613">
        <v>54</v>
      </c>
      <c r="AW2613">
        <f t="shared" si="490"/>
        <v>8</v>
      </c>
      <c r="AX2613">
        <f t="shared" si="491"/>
        <v>62</v>
      </c>
      <c r="AY2613" t="s">
        <v>102</v>
      </c>
      <c r="AZ2613" s="1">
        <v>45954.770833333336</v>
      </c>
      <c r="BA2613" s="1">
        <v>45954</v>
      </c>
      <c r="BB2613">
        <v>10</v>
      </c>
      <c r="BC2613" t="s">
        <v>125</v>
      </c>
      <c r="BD2613">
        <v>2025</v>
      </c>
    </row>
    <row r="2614" spans="1:56" x14ac:dyDescent="0.25">
      <c r="A2614">
        <v>22500006</v>
      </c>
      <c r="B2614" t="s">
        <v>89</v>
      </c>
      <c r="C2614" t="s">
        <v>90</v>
      </c>
      <c r="D2614">
        <v>1610612744</v>
      </c>
      <c r="E2614" t="str">
        <f t="shared" si="480"/>
        <v>161061274422500006</v>
      </c>
      <c r="F2614" t="s">
        <v>80</v>
      </c>
      <c r="G2614" t="s">
        <v>81</v>
      </c>
      <c r="H2614">
        <v>1610612743</v>
      </c>
      <c r="I2614" s="4" t="str">
        <f t="shared" si="481"/>
        <v>161061274322500006</v>
      </c>
      <c r="J2614">
        <v>1</v>
      </c>
      <c r="K2614">
        <v>1</v>
      </c>
      <c r="L2614">
        <v>137</v>
      </c>
      <c r="M2614">
        <v>131</v>
      </c>
      <c r="N2614">
        <v>33</v>
      </c>
      <c r="O2614">
        <v>3</v>
      </c>
      <c r="P2614">
        <v>11</v>
      </c>
      <c r="Q2614" s="2">
        <f t="shared" si="482"/>
        <v>0.62272727272727268</v>
      </c>
      <c r="R2614" s="3">
        <f t="shared" si="483"/>
        <v>92</v>
      </c>
      <c r="S2614" s="3">
        <f t="shared" si="484"/>
        <v>81.16</v>
      </c>
      <c r="T2614" s="3">
        <f t="shared" si="485"/>
        <v>148.91304347826087</v>
      </c>
      <c r="U2614" s="3">
        <f t="shared" si="486"/>
        <v>161.409561360276</v>
      </c>
      <c r="V2614" s="3">
        <f t="shared" si="487"/>
        <v>-12.496517882015127</v>
      </c>
      <c r="W2614" s="2">
        <f t="shared" si="488"/>
        <v>4.125</v>
      </c>
      <c r="X2614">
        <v>99</v>
      </c>
      <c r="Y2614">
        <v>50</v>
      </c>
      <c r="Z2614" s="2">
        <v>0.505</v>
      </c>
      <c r="AA2614">
        <v>47</v>
      </c>
      <c r="AB2614">
        <v>18</v>
      </c>
      <c r="AC2614">
        <f t="shared" si="489"/>
        <v>54</v>
      </c>
      <c r="AD2614" s="2">
        <v>0.38300000000000001</v>
      </c>
      <c r="AE2614">
        <v>25</v>
      </c>
      <c r="AF2614">
        <v>19</v>
      </c>
      <c r="AG2614" s="2">
        <v>0.76</v>
      </c>
      <c r="AH2614">
        <v>33</v>
      </c>
      <c r="AI2614">
        <v>10</v>
      </c>
      <c r="AJ2614">
        <v>43</v>
      </c>
      <c r="AK2614">
        <v>16</v>
      </c>
      <c r="AL2614">
        <v>8</v>
      </c>
      <c r="AM2614">
        <v>6</v>
      </c>
      <c r="AN2614">
        <v>265</v>
      </c>
      <c r="AO2614">
        <v>27</v>
      </c>
      <c r="AP2614">
        <v>34</v>
      </c>
      <c r="AQ2614">
        <v>33</v>
      </c>
      <c r="AR2614">
        <v>26</v>
      </c>
      <c r="AS2614">
        <v>10</v>
      </c>
      <c r="AT2614">
        <v>9</v>
      </c>
      <c r="AU2614">
        <v>16</v>
      </c>
      <c r="AV2614">
        <v>58</v>
      </c>
      <c r="AW2614">
        <f t="shared" si="490"/>
        <v>6</v>
      </c>
      <c r="AX2614">
        <f t="shared" si="491"/>
        <v>64</v>
      </c>
      <c r="AY2614" t="s">
        <v>102</v>
      </c>
      <c r="AZ2614" s="1">
        <v>45953.916666666664</v>
      </c>
      <c r="BA2614" s="1">
        <v>45953</v>
      </c>
      <c r="BB2614">
        <v>10</v>
      </c>
      <c r="BC2614" t="s">
        <v>125</v>
      </c>
      <c r="BD2614">
        <v>2025</v>
      </c>
    </row>
    <row r="2615" spans="1:56" x14ac:dyDescent="0.25">
      <c r="A2615">
        <v>22500006</v>
      </c>
      <c r="B2615" t="s">
        <v>80</v>
      </c>
      <c r="C2615" t="s">
        <v>81</v>
      </c>
      <c r="D2615">
        <v>1610612743</v>
      </c>
      <c r="E2615" t="str">
        <f t="shared" si="480"/>
        <v>161061274322500006</v>
      </c>
      <c r="F2615" t="s">
        <v>89</v>
      </c>
      <c r="G2615" t="s">
        <v>90</v>
      </c>
      <c r="H2615">
        <v>1610612744</v>
      </c>
      <c r="I2615" s="4" t="str">
        <f t="shared" si="481"/>
        <v>161061274422500006</v>
      </c>
      <c r="J2615">
        <v>0</v>
      </c>
      <c r="K2615">
        <v>0</v>
      </c>
      <c r="L2615">
        <v>131</v>
      </c>
      <c r="M2615">
        <v>137</v>
      </c>
      <c r="N2615">
        <v>32</v>
      </c>
      <c r="O2615">
        <v>4</v>
      </c>
      <c r="P2615">
        <v>8</v>
      </c>
      <c r="Q2615" s="2">
        <f t="shared" si="482"/>
        <v>0.64748912613681298</v>
      </c>
      <c r="R2615" s="3">
        <f t="shared" si="483"/>
        <v>81.16</v>
      </c>
      <c r="S2615" s="3">
        <f t="shared" si="484"/>
        <v>92</v>
      </c>
      <c r="T2615" s="3">
        <f t="shared" si="485"/>
        <v>161.409561360276</v>
      </c>
      <c r="U2615" s="3">
        <f t="shared" si="486"/>
        <v>148.91304347826087</v>
      </c>
      <c r="V2615" s="3">
        <f t="shared" si="487"/>
        <v>12.496517882015127</v>
      </c>
      <c r="W2615" s="2">
        <f t="shared" si="488"/>
        <v>2.4615384615384617</v>
      </c>
      <c r="X2615">
        <v>95</v>
      </c>
      <c r="Y2615">
        <v>51</v>
      </c>
      <c r="Z2615" s="2">
        <v>0.53700000000000003</v>
      </c>
      <c r="AA2615">
        <v>40</v>
      </c>
      <c r="AB2615">
        <v>16</v>
      </c>
      <c r="AC2615">
        <f t="shared" si="489"/>
        <v>48</v>
      </c>
      <c r="AD2615" s="2">
        <v>0.4</v>
      </c>
      <c r="AE2615">
        <v>14</v>
      </c>
      <c r="AF2615">
        <v>13</v>
      </c>
      <c r="AG2615" s="2">
        <v>0.92900000000000005</v>
      </c>
      <c r="AH2615">
        <v>36</v>
      </c>
      <c r="AI2615">
        <v>7</v>
      </c>
      <c r="AJ2615">
        <v>43</v>
      </c>
      <c r="AK2615">
        <v>22</v>
      </c>
      <c r="AL2615">
        <v>13</v>
      </c>
      <c r="AM2615">
        <v>-6</v>
      </c>
      <c r="AN2615">
        <v>265</v>
      </c>
      <c r="AO2615">
        <v>31</v>
      </c>
      <c r="AP2615">
        <v>39</v>
      </c>
      <c r="AQ2615">
        <v>24</v>
      </c>
      <c r="AR2615">
        <v>26</v>
      </c>
      <c r="AS2615">
        <v>14</v>
      </c>
      <c r="AT2615">
        <v>17</v>
      </c>
      <c r="AU2615">
        <v>11</v>
      </c>
      <c r="AV2615">
        <v>56</v>
      </c>
      <c r="AW2615">
        <f t="shared" si="490"/>
        <v>14</v>
      </c>
      <c r="AX2615">
        <f t="shared" si="491"/>
        <v>70</v>
      </c>
      <c r="AY2615" t="s">
        <v>102</v>
      </c>
      <c r="AZ2615" s="1">
        <v>45953.916666666664</v>
      </c>
      <c r="BA2615" s="1">
        <v>45953</v>
      </c>
      <c r="BB2615">
        <v>10</v>
      </c>
      <c r="BC2615" t="s">
        <v>125</v>
      </c>
      <c r="BD2615">
        <v>2025</v>
      </c>
    </row>
    <row r="2616" spans="1:56" x14ac:dyDescent="0.25">
      <c r="A2616">
        <v>22500005</v>
      </c>
      <c r="B2616" t="s">
        <v>113</v>
      </c>
      <c r="C2616" t="s">
        <v>114</v>
      </c>
      <c r="D2616">
        <v>1610612754</v>
      </c>
      <c r="E2616" t="str">
        <f t="shared" si="480"/>
        <v>161061275422500005</v>
      </c>
      <c r="F2616" t="s">
        <v>59</v>
      </c>
      <c r="G2616" t="s">
        <v>60</v>
      </c>
      <c r="H2616">
        <v>1610612760</v>
      </c>
      <c r="I2616" s="4" t="str">
        <f t="shared" si="481"/>
        <v>161061276022500005</v>
      </c>
      <c r="J2616">
        <v>1</v>
      </c>
      <c r="K2616">
        <v>0</v>
      </c>
      <c r="L2616">
        <v>135</v>
      </c>
      <c r="M2616">
        <v>141</v>
      </c>
      <c r="N2616">
        <v>21</v>
      </c>
      <c r="O2616">
        <v>4</v>
      </c>
      <c r="P2616">
        <v>6</v>
      </c>
      <c r="Q2616" s="2">
        <f t="shared" si="482"/>
        <v>0.55057096247960846</v>
      </c>
      <c r="R2616" s="3">
        <f t="shared" si="483"/>
        <v>97.6</v>
      </c>
      <c r="S2616" s="3">
        <f t="shared" si="484"/>
        <v>94.44</v>
      </c>
      <c r="T2616" s="3">
        <f t="shared" si="485"/>
        <v>138.31967213114754</v>
      </c>
      <c r="U2616" s="3">
        <f t="shared" si="486"/>
        <v>149.30114358322746</v>
      </c>
      <c r="V2616" s="3">
        <f t="shared" si="487"/>
        <v>-10.981471452079916</v>
      </c>
      <c r="W2616" s="2">
        <f t="shared" si="488"/>
        <v>1.5</v>
      </c>
      <c r="X2616">
        <v>105</v>
      </c>
      <c r="Y2616">
        <v>46</v>
      </c>
      <c r="Z2616" s="2">
        <v>0.438</v>
      </c>
      <c r="AA2616">
        <v>43</v>
      </c>
      <c r="AB2616">
        <v>13</v>
      </c>
      <c r="AC2616">
        <f t="shared" si="489"/>
        <v>39</v>
      </c>
      <c r="AD2616" s="2">
        <v>0.30199999999999999</v>
      </c>
      <c r="AE2616">
        <v>40</v>
      </c>
      <c r="AF2616">
        <v>30</v>
      </c>
      <c r="AG2616" s="2">
        <v>0.75</v>
      </c>
      <c r="AH2616">
        <v>44</v>
      </c>
      <c r="AI2616">
        <v>11</v>
      </c>
      <c r="AJ2616">
        <v>55</v>
      </c>
      <c r="AK2616">
        <v>37</v>
      </c>
      <c r="AL2616">
        <v>14</v>
      </c>
      <c r="AM2616">
        <v>-6</v>
      </c>
      <c r="AN2616">
        <v>290</v>
      </c>
      <c r="AO2616">
        <v>25</v>
      </c>
      <c r="AP2616">
        <v>22</v>
      </c>
      <c r="AQ2616">
        <v>31</v>
      </c>
      <c r="AR2616">
        <v>35</v>
      </c>
      <c r="AS2616">
        <v>5</v>
      </c>
      <c r="AT2616">
        <v>23</v>
      </c>
      <c r="AU2616">
        <v>20</v>
      </c>
      <c r="AV2616">
        <v>56</v>
      </c>
      <c r="AW2616">
        <f t="shared" si="490"/>
        <v>10</v>
      </c>
      <c r="AX2616">
        <f t="shared" si="491"/>
        <v>66</v>
      </c>
      <c r="AY2616" t="s">
        <v>102</v>
      </c>
      <c r="AZ2616" s="1">
        <v>45953.8125</v>
      </c>
      <c r="BA2616" s="1">
        <v>45953</v>
      </c>
      <c r="BB2616">
        <v>10</v>
      </c>
      <c r="BC2616" t="s">
        <v>125</v>
      </c>
      <c r="BD2616">
        <v>2025</v>
      </c>
    </row>
    <row r="2617" spans="1:56" x14ac:dyDescent="0.25">
      <c r="A2617">
        <v>22500005</v>
      </c>
      <c r="B2617" t="s">
        <v>59</v>
      </c>
      <c r="C2617" t="s">
        <v>60</v>
      </c>
      <c r="D2617">
        <v>1610612760</v>
      </c>
      <c r="E2617" t="str">
        <f t="shared" si="480"/>
        <v>161061276022500005</v>
      </c>
      <c r="F2617" t="s">
        <v>113</v>
      </c>
      <c r="G2617" t="s">
        <v>114</v>
      </c>
      <c r="H2617">
        <v>1610612754</v>
      </c>
      <c r="I2617" s="4" t="str">
        <f t="shared" si="481"/>
        <v>161061275422500005</v>
      </c>
      <c r="J2617">
        <v>0</v>
      </c>
      <c r="K2617">
        <v>1</v>
      </c>
      <c r="L2617">
        <v>141</v>
      </c>
      <c r="M2617">
        <v>135</v>
      </c>
      <c r="N2617">
        <v>17</v>
      </c>
      <c r="O2617">
        <v>2</v>
      </c>
      <c r="P2617">
        <v>6</v>
      </c>
      <c r="Q2617" s="2">
        <f t="shared" si="482"/>
        <v>0.60030653950953683</v>
      </c>
      <c r="R2617" s="3">
        <f t="shared" si="483"/>
        <v>94.44</v>
      </c>
      <c r="S2617" s="3">
        <f t="shared" si="484"/>
        <v>97.6</v>
      </c>
      <c r="T2617" s="3">
        <f t="shared" si="485"/>
        <v>149.30114358322746</v>
      </c>
      <c r="U2617" s="3">
        <f t="shared" si="486"/>
        <v>138.31967213114754</v>
      </c>
      <c r="V2617" s="3">
        <f t="shared" si="487"/>
        <v>10.981471452079916</v>
      </c>
      <c r="W2617" s="2">
        <f t="shared" si="488"/>
        <v>1.2142857142857142</v>
      </c>
      <c r="X2617">
        <v>95</v>
      </c>
      <c r="Y2617">
        <v>43</v>
      </c>
      <c r="Z2617" s="2">
        <v>0.45300000000000001</v>
      </c>
      <c r="AA2617">
        <v>35</v>
      </c>
      <c r="AB2617">
        <v>10</v>
      </c>
      <c r="AC2617">
        <f t="shared" si="489"/>
        <v>30</v>
      </c>
      <c r="AD2617" s="2">
        <v>0.28599999999999998</v>
      </c>
      <c r="AE2617">
        <v>51</v>
      </c>
      <c r="AF2617">
        <v>45</v>
      </c>
      <c r="AG2617" s="2">
        <v>0.88200000000000001</v>
      </c>
      <c r="AH2617">
        <v>51</v>
      </c>
      <c r="AI2617">
        <v>9</v>
      </c>
      <c r="AJ2617">
        <v>60</v>
      </c>
      <c r="AK2617">
        <v>33</v>
      </c>
      <c r="AL2617">
        <v>14</v>
      </c>
      <c r="AM2617">
        <v>6</v>
      </c>
      <c r="AN2617">
        <v>290</v>
      </c>
      <c r="AO2617">
        <v>22</v>
      </c>
      <c r="AP2617">
        <v>32</v>
      </c>
      <c r="AQ2617">
        <v>27</v>
      </c>
      <c r="AR2617">
        <v>32</v>
      </c>
      <c r="AS2617">
        <v>7</v>
      </c>
      <c r="AT2617">
        <v>13</v>
      </c>
      <c r="AU2617">
        <v>21</v>
      </c>
      <c r="AV2617">
        <v>50</v>
      </c>
      <c r="AW2617">
        <f t="shared" si="490"/>
        <v>16</v>
      </c>
      <c r="AX2617">
        <f t="shared" si="491"/>
        <v>66</v>
      </c>
      <c r="AY2617" t="s">
        <v>102</v>
      </c>
      <c r="AZ2617" s="1">
        <v>45953.8125</v>
      </c>
      <c r="BA2617" s="1">
        <v>45953</v>
      </c>
      <c r="BB2617">
        <v>10</v>
      </c>
      <c r="BC2617" t="s">
        <v>125</v>
      </c>
      <c r="BD2617">
        <v>2025</v>
      </c>
    </row>
    <row r="2618" spans="1:56" x14ac:dyDescent="0.25">
      <c r="A2618">
        <v>22500088</v>
      </c>
      <c r="B2618" t="s">
        <v>109</v>
      </c>
      <c r="C2618" t="s">
        <v>110</v>
      </c>
      <c r="D2618">
        <v>1610612758</v>
      </c>
      <c r="E2618" t="str">
        <f t="shared" si="480"/>
        <v>161061275822500088</v>
      </c>
      <c r="F2618" t="s">
        <v>87</v>
      </c>
      <c r="G2618" t="s">
        <v>88</v>
      </c>
      <c r="H2618">
        <v>1610612756</v>
      </c>
      <c r="I2618" s="4" t="str">
        <f t="shared" si="481"/>
        <v>161061275622500088</v>
      </c>
      <c r="J2618">
        <v>0</v>
      </c>
      <c r="K2618">
        <v>0</v>
      </c>
      <c r="L2618">
        <v>116</v>
      </c>
      <c r="M2618">
        <v>120</v>
      </c>
      <c r="N2618">
        <v>24</v>
      </c>
      <c r="O2618">
        <v>10</v>
      </c>
      <c r="P2618">
        <v>10</v>
      </c>
      <c r="Q2618" s="2">
        <f t="shared" si="482"/>
        <v>0.55704955820207447</v>
      </c>
      <c r="R2618" s="3">
        <f t="shared" si="483"/>
        <v>82.12</v>
      </c>
      <c r="S2618" s="3">
        <f t="shared" si="484"/>
        <v>74.319999999999993</v>
      </c>
      <c r="T2618" s="3">
        <f t="shared" si="485"/>
        <v>141.25669751583047</v>
      </c>
      <c r="U2618" s="3">
        <f t="shared" si="486"/>
        <v>161.46393972012919</v>
      </c>
      <c r="V2618" s="3">
        <f t="shared" si="487"/>
        <v>-20.207242204298723</v>
      </c>
      <c r="W2618" s="2">
        <f t="shared" si="488"/>
        <v>1.8461538461538463</v>
      </c>
      <c r="X2618">
        <v>94</v>
      </c>
      <c r="Y2618">
        <v>47</v>
      </c>
      <c r="Z2618" s="2">
        <v>0.5</v>
      </c>
      <c r="AA2618">
        <v>24</v>
      </c>
      <c r="AB2618">
        <v>9</v>
      </c>
      <c r="AC2618">
        <f t="shared" si="489"/>
        <v>27</v>
      </c>
      <c r="AD2618" s="2">
        <v>0.375</v>
      </c>
      <c r="AE2618">
        <v>23</v>
      </c>
      <c r="AF2618">
        <v>13</v>
      </c>
      <c r="AG2618" s="2">
        <v>0.56499999999999995</v>
      </c>
      <c r="AH2618">
        <v>28</v>
      </c>
      <c r="AI2618">
        <v>9</v>
      </c>
      <c r="AJ2618">
        <v>37</v>
      </c>
      <c r="AK2618">
        <v>22</v>
      </c>
      <c r="AL2618">
        <v>13</v>
      </c>
      <c r="AM2618">
        <v>-4</v>
      </c>
      <c r="AN2618">
        <v>240</v>
      </c>
      <c r="AO2618">
        <v>29</v>
      </c>
      <c r="AP2618">
        <v>42</v>
      </c>
      <c r="AQ2618">
        <v>21</v>
      </c>
      <c r="AR2618">
        <v>24</v>
      </c>
      <c r="AS2618">
        <v>20</v>
      </c>
      <c r="AT2618">
        <v>16</v>
      </c>
      <c r="AU2618">
        <v>23</v>
      </c>
      <c r="AV2618">
        <v>54</v>
      </c>
      <c r="AW2618">
        <f t="shared" si="490"/>
        <v>22</v>
      </c>
      <c r="AX2618">
        <f t="shared" si="491"/>
        <v>76</v>
      </c>
      <c r="AY2618" t="s">
        <v>102</v>
      </c>
      <c r="AZ2618" s="1">
        <v>45952.916666666664</v>
      </c>
      <c r="BA2618" s="1">
        <v>45952</v>
      </c>
      <c r="BB2618">
        <v>10</v>
      </c>
      <c r="BC2618" t="s">
        <v>125</v>
      </c>
      <c r="BD2618">
        <v>2025</v>
      </c>
    </row>
    <row r="2619" spans="1:56" x14ac:dyDescent="0.25">
      <c r="A2619">
        <v>22500088</v>
      </c>
      <c r="B2619" t="s">
        <v>87</v>
      </c>
      <c r="C2619" t="s">
        <v>88</v>
      </c>
      <c r="D2619">
        <v>1610612756</v>
      </c>
      <c r="E2619" t="str">
        <f t="shared" si="480"/>
        <v>161061275622500088</v>
      </c>
      <c r="F2619" t="s">
        <v>109</v>
      </c>
      <c r="G2619" t="s">
        <v>110</v>
      </c>
      <c r="H2619">
        <v>1610612758</v>
      </c>
      <c r="I2619" s="4" t="str">
        <f t="shared" si="481"/>
        <v>161061275822500088</v>
      </c>
      <c r="J2619">
        <v>1</v>
      </c>
      <c r="K2619">
        <v>1</v>
      </c>
      <c r="L2619">
        <v>120</v>
      </c>
      <c r="M2619">
        <v>116</v>
      </c>
      <c r="N2619">
        <v>23</v>
      </c>
      <c r="O2619">
        <v>7</v>
      </c>
      <c r="P2619">
        <v>7</v>
      </c>
      <c r="Q2619" s="2">
        <f t="shared" si="482"/>
        <v>0.55907566157286626</v>
      </c>
      <c r="R2619" s="3">
        <f t="shared" si="483"/>
        <v>74.319999999999993</v>
      </c>
      <c r="S2619" s="3">
        <f t="shared" si="484"/>
        <v>82.12</v>
      </c>
      <c r="T2619" s="3">
        <f t="shared" si="485"/>
        <v>161.46393972012919</v>
      </c>
      <c r="U2619" s="3">
        <f t="shared" si="486"/>
        <v>141.25669751583047</v>
      </c>
      <c r="V2619" s="3">
        <f t="shared" si="487"/>
        <v>20.207242204298723</v>
      </c>
      <c r="W2619" s="2">
        <f t="shared" si="488"/>
        <v>1.5333333333333334</v>
      </c>
      <c r="X2619">
        <v>95</v>
      </c>
      <c r="Y2619">
        <v>45</v>
      </c>
      <c r="Z2619" s="2">
        <v>0.47399999999999998</v>
      </c>
      <c r="AA2619">
        <v>34</v>
      </c>
      <c r="AB2619">
        <v>10</v>
      </c>
      <c r="AC2619">
        <f t="shared" si="489"/>
        <v>30</v>
      </c>
      <c r="AD2619" s="2">
        <v>0.29399999999999998</v>
      </c>
      <c r="AE2619">
        <v>28</v>
      </c>
      <c r="AF2619">
        <v>20</v>
      </c>
      <c r="AG2619" s="2">
        <v>0.71399999999999997</v>
      </c>
      <c r="AH2619">
        <v>33</v>
      </c>
      <c r="AI2619">
        <v>18</v>
      </c>
      <c r="AJ2619">
        <v>51</v>
      </c>
      <c r="AK2619">
        <v>25</v>
      </c>
      <c r="AL2619">
        <v>15</v>
      </c>
      <c r="AM2619">
        <v>4</v>
      </c>
      <c r="AN2619">
        <v>240</v>
      </c>
      <c r="AO2619">
        <v>19</v>
      </c>
      <c r="AP2619">
        <v>35</v>
      </c>
      <c r="AQ2619">
        <v>36</v>
      </c>
      <c r="AR2619">
        <v>30</v>
      </c>
      <c r="AS2619">
        <v>9</v>
      </c>
      <c r="AT2619">
        <v>15</v>
      </c>
      <c r="AU2619">
        <v>19</v>
      </c>
      <c r="AV2619">
        <v>64</v>
      </c>
      <c r="AW2619">
        <f t="shared" si="490"/>
        <v>6</v>
      </c>
      <c r="AX2619">
        <f t="shared" si="491"/>
        <v>70</v>
      </c>
      <c r="AY2619" t="s">
        <v>102</v>
      </c>
      <c r="AZ2619" s="1">
        <v>45952.916666666664</v>
      </c>
      <c r="BA2619" s="1">
        <v>45952</v>
      </c>
      <c r="BB2619">
        <v>10</v>
      </c>
      <c r="BC2619" t="s">
        <v>125</v>
      </c>
      <c r="BD2619">
        <v>2025</v>
      </c>
    </row>
    <row r="2620" spans="1:56" x14ac:dyDescent="0.25">
      <c r="A2620">
        <v>22500089</v>
      </c>
      <c r="B2620" t="s">
        <v>66</v>
      </c>
      <c r="C2620" t="s">
        <v>67</v>
      </c>
      <c r="D2620">
        <v>1610612750</v>
      </c>
      <c r="E2620" t="str">
        <f t="shared" si="480"/>
        <v>161061275022500089</v>
      </c>
      <c r="F2620" t="s">
        <v>85</v>
      </c>
      <c r="G2620" t="s">
        <v>86</v>
      </c>
      <c r="H2620">
        <v>1610612757</v>
      </c>
      <c r="I2620" s="4" t="str">
        <f t="shared" si="481"/>
        <v>161061275722500089</v>
      </c>
      <c r="J2620">
        <v>0</v>
      </c>
      <c r="K2620">
        <v>1</v>
      </c>
      <c r="L2620">
        <v>118</v>
      </c>
      <c r="M2620">
        <v>114</v>
      </c>
      <c r="N2620">
        <v>21</v>
      </c>
      <c r="O2620">
        <v>10</v>
      </c>
      <c r="P2620">
        <v>10</v>
      </c>
      <c r="Q2620" s="2">
        <f t="shared" si="482"/>
        <v>0.61101905550952773</v>
      </c>
      <c r="R2620" s="3">
        <f t="shared" si="483"/>
        <v>67.56</v>
      </c>
      <c r="S2620" s="3">
        <f t="shared" si="484"/>
        <v>83.4</v>
      </c>
      <c r="T2620" s="3">
        <f t="shared" si="485"/>
        <v>174.65956187092954</v>
      </c>
      <c r="U2620" s="3">
        <f t="shared" si="486"/>
        <v>136.69064748201438</v>
      </c>
      <c r="V2620" s="3">
        <f t="shared" si="487"/>
        <v>37.968914388915152</v>
      </c>
      <c r="W2620" s="2">
        <f t="shared" si="488"/>
        <v>1.1052631578947369</v>
      </c>
      <c r="X2620">
        <v>86</v>
      </c>
      <c r="Y2620">
        <v>42</v>
      </c>
      <c r="Z2620" s="2">
        <v>0.48799999999999999</v>
      </c>
      <c r="AA2620">
        <v>30</v>
      </c>
      <c r="AB2620">
        <v>15</v>
      </c>
      <c r="AC2620">
        <f t="shared" si="489"/>
        <v>45</v>
      </c>
      <c r="AD2620" s="2">
        <v>0.5</v>
      </c>
      <c r="AE2620">
        <v>24</v>
      </c>
      <c r="AF2620">
        <v>19</v>
      </c>
      <c r="AG2620" s="2">
        <v>0.79200000000000004</v>
      </c>
      <c r="AH2620">
        <v>35</v>
      </c>
      <c r="AI2620">
        <v>10</v>
      </c>
      <c r="AJ2620">
        <v>45</v>
      </c>
      <c r="AK2620">
        <v>29</v>
      </c>
      <c r="AL2620">
        <v>19</v>
      </c>
      <c r="AM2620">
        <v>4</v>
      </c>
      <c r="AN2620">
        <v>240</v>
      </c>
      <c r="AO2620">
        <v>33</v>
      </c>
      <c r="AP2620">
        <v>24</v>
      </c>
      <c r="AQ2620">
        <v>31</v>
      </c>
      <c r="AR2620">
        <v>30</v>
      </c>
      <c r="AS2620">
        <v>4</v>
      </c>
      <c r="AT2620">
        <v>22</v>
      </c>
      <c r="AU2620">
        <v>20</v>
      </c>
      <c r="AV2620">
        <v>40</v>
      </c>
      <c r="AW2620">
        <f t="shared" si="490"/>
        <v>14</v>
      </c>
      <c r="AX2620">
        <f t="shared" si="491"/>
        <v>54</v>
      </c>
      <c r="AY2620" t="s">
        <v>102</v>
      </c>
      <c r="AZ2620" s="1">
        <v>45952.916666666664</v>
      </c>
      <c r="BA2620" s="1">
        <v>45952</v>
      </c>
      <c r="BB2620">
        <v>10</v>
      </c>
      <c r="BC2620" t="s">
        <v>125</v>
      </c>
      <c r="BD2620">
        <v>2025</v>
      </c>
    </row>
    <row r="2621" spans="1:56" x14ac:dyDescent="0.25">
      <c r="A2621">
        <v>22500089</v>
      </c>
      <c r="B2621" t="s">
        <v>85</v>
      </c>
      <c r="C2621" t="s">
        <v>86</v>
      </c>
      <c r="D2621">
        <v>1610612757</v>
      </c>
      <c r="E2621" t="str">
        <f t="shared" si="480"/>
        <v>161061275722500089</v>
      </c>
      <c r="F2621" t="s">
        <v>66</v>
      </c>
      <c r="G2621" t="s">
        <v>67</v>
      </c>
      <c r="H2621">
        <v>1610612750</v>
      </c>
      <c r="I2621" s="4" t="str">
        <f t="shared" si="481"/>
        <v>161061275022500089</v>
      </c>
      <c r="J2621">
        <v>1</v>
      </c>
      <c r="K2621">
        <v>0</v>
      </c>
      <c r="L2621">
        <v>114</v>
      </c>
      <c r="M2621">
        <v>118</v>
      </c>
      <c r="N2621">
        <v>25</v>
      </c>
      <c r="O2621">
        <v>3</v>
      </c>
      <c r="P2621">
        <v>10</v>
      </c>
      <c r="Q2621" s="2">
        <f t="shared" si="482"/>
        <v>0.54079696394686905</v>
      </c>
      <c r="R2621" s="3">
        <f t="shared" si="483"/>
        <v>83.4</v>
      </c>
      <c r="S2621" s="3">
        <f t="shared" si="484"/>
        <v>67.56</v>
      </c>
      <c r="T2621" s="3">
        <f t="shared" si="485"/>
        <v>136.69064748201438</v>
      </c>
      <c r="U2621" s="3">
        <f t="shared" si="486"/>
        <v>174.65956187092954</v>
      </c>
      <c r="V2621" s="3">
        <f t="shared" si="487"/>
        <v>-37.968914388915152</v>
      </c>
      <c r="W2621" s="2">
        <f t="shared" si="488"/>
        <v>1.6666666666666667</v>
      </c>
      <c r="X2621">
        <v>90</v>
      </c>
      <c r="Y2621">
        <v>36</v>
      </c>
      <c r="Z2621" s="2">
        <v>0.4</v>
      </c>
      <c r="AA2621">
        <v>42</v>
      </c>
      <c r="AB2621">
        <v>13</v>
      </c>
      <c r="AC2621">
        <f t="shared" si="489"/>
        <v>39</v>
      </c>
      <c r="AD2621" s="2">
        <v>0.31</v>
      </c>
      <c r="AE2621">
        <v>35</v>
      </c>
      <c r="AF2621">
        <v>29</v>
      </c>
      <c r="AG2621" s="2">
        <v>0.82899999999999996</v>
      </c>
      <c r="AH2621">
        <v>32</v>
      </c>
      <c r="AI2621">
        <v>7</v>
      </c>
      <c r="AJ2621">
        <v>39</v>
      </c>
      <c r="AK2621">
        <v>17</v>
      </c>
      <c r="AL2621">
        <v>15</v>
      </c>
      <c r="AM2621">
        <v>-4</v>
      </c>
      <c r="AN2621">
        <v>240</v>
      </c>
      <c r="AO2621">
        <v>35</v>
      </c>
      <c r="AP2621">
        <v>26</v>
      </c>
      <c r="AQ2621">
        <v>34</v>
      </c>
      <c r="AR2621">
        <v>19</v>
      </c>
      <c r="AS2621">
        <v>8</v>
      </c>
      <c r="AT2621">
        <v>11</v>
      </c>
      <c r="AU2621">
        <v>15</v>
      </c>
      <c r="AV2621">
        <v>42</v>
      </c>
      <c r="AW2621">
        <f t="shared" si="490"/>
        <v>4</v>
      </c>
      <c r="AX2621">
        <f t="shared" si="491"/>
        <v>46</v>
      </c>
      <c r="AY2621" t="s">
        <v>102</v>
      </c>
      <c r="AZ2621" s="1">
        <v>45952.916666666664</v>
      </c>
      <c r="BA2621" s="1">
        <v>45952</v>
      </c>
      <c r="BB2621">
        <v>10</v>
      </c>
      <c r="BC2621" t="s">
        <v>125</v>
      </c>
      <c r="BD2621">
        <v>2025</v>
      </c>
    </row>
    <row r="2622" spans="1:56" x14ac:dyDescent="0.25">
      <c r="A2622">
        <v>22500004</v>
      </c>
      <c r="B2622" t="s">
        <v>98</v>
      </c>
      <c r="C2622" t="s">
        <v>99</v>
      </c>
      <c r="D2622">
        <v>1610612742</v>
      </c>
      <c r="E2622" t="str">
        <f t="shared" si="480"/>
        <v>161061274222500004</v>
      </c>
      <c r="F2622" t="s">
        <v>53</v>
      </c>
      <c r="G2622" t="s">
        <v>54</v>
      </c>
      <c r="H2622">
        <v>1610612759</v>
      </c>
      <c r="I2622" s="4" t="str">
        <f t="shared" si="481"/>
        <v>161061275922500004</v>
      </c>
      <c r="J2622">
        <v>1</v>
      </c>
      <c r="K2622">
        <v>0</v>
      </c>
      <c r="L2622">
        <v>92</v>
      </c>
      <c r="M2622">
        <v>125</v>
      </c>
      <c r="N2622">
        <v>20</v>
      </c>
      <c r="O2622">
        <v>3</v>
      </c>
      <c r="P2622">
        <v>5</v>
      </c>
      <c r="Q2622" s="2">
        <f t="shared" si="482"/>
        <v>0.48708174502329521</v>
      </c>
      <c r="R2622" s="3">
        <f t="shared" si="483"/>
        <v>69.44</v>
      </c>
      <c r="S2622" s="3">
        <f t="shared" si="484"/>
        <v>74.319999999999993</v>
      </c>
      <c r="T2622" s="3">
        <f t="shared" si="485"/>
        <v>132.48847926267283</v>
      </c>
      <c r="U2622" s="3">
        <f t="shared" si="486"/>
        <v>168.19160387513458</v>
      </c>
      <c r="V2622" s="3">
        <f t="shared" si="487"/>
        <v>-35.70312461246175</v>
      </c>
      <c r="W2622" s="2">
        <f t="shared" si="488"/>
        <v>1.25</v>
      </c>
      <c r="X2622">
        <v>83</v>
      </c>
      <c r="Y2622">
        <v>31</v>
      </c>
      <c r="Z2622" s="2">
        <v>0.373</v>
      </c>
      <c r="AA2622">
        <v>21</v>
      </c>
      <c r="AB2622">
        <v>9</v>
      </c>
      <c r="AC2622">
        <f t="shared" si="489"/>
        <v>27</v>
      </c>
      <c r="AD2622" s="2">
        <v>0.42899999999999999</v>
      </c>
      <c r="AE2622">
        <v>26</v>
      </c>
      <c r="AF2622">
        <v>21</v>
      </c>
      <c r="AG2622" s="2">
        <v>0.80800000000000005</v>
      </c>
      <c r="AH2622">
        <v>28</v>
      </c>
      <c r="AI2622">
        <v>9</v>
      </c>
      <c r="AJ2622">
        <v>37</v>
      </c>
      <c r="AK2622">
        <v>24</v>
      </c>
      <c r="AL2622">
        <v>16</v>
      </c>
      <c r="AM2622">
        <v>-33</v>
      </c>
      <c r="AN2622">
        <v>240</v>
      </c>
      <c r="AO2622">
        <v>29</v>
      </c>
      <c r="AP2622">
        <v>22</v>
      </c>
      <c r="AQ2622">
        <v>21</v>
      </c>
      <c r="AR2622">
        <v>20</v>
      </c>
      <c r="AS2622">
        <v>5</v>
      </c>
      <c r="AT2622">
        <v>8</v>
      </c>
      <c r="AU2622">
        <v>19</v>
      </c>
      <c r="AV2622">
        <v>26</v>
      </c>
      <c r="AW2622">
        <f t="shared" si="490"/>
        <v>18</v>
      </c>
      <c r="AX2622">
        <f t="shared" si="491"/>
        <v>44</v>
      </c>
      <c r="AY2622" t="s">
        <v>102</v>
      </c>
      <c r="AZ2622" s="1">
        <v>45952.895833333336</v>
      </c>
      <c r="BA2622" s="1">
        <v>45952</v>
      </c>
      <c r="BB2622">
        <v>10</v>
      </c>
      <c r="BC2622" t="s">
        <v>125</v>
      </c>
      <c r="BD2622">
        <v>2025</v>
      </c>
    </row>
    <row r="2623" spans="1:56" x14ac:dyDescent="0.25">
      <c r="A2623">
        <v>22500004</v>
      </c>
      <c r="B2623" t="s">
        <v>53</v>
      </c>
      <c r="C2623" t="s">
        <v>54</v>
      </c>
      <c r="D2623">
        <v>1610612759</v>
      </c>
      <c r="E2623" t="str">
        <f t="shared" si="480"/>
        <v>161061275922500004</v>
      </c>
      <c r="F2623" t="s">
        <v>98</v>
      </c>
      <c r="G2623" t="s">
        <v>99</v>
      </c>
      <c r="H2623">
        <v>1610612742</v>
      </c>
      <c r="I2623" s="4" t="str">
        <f t="shared" si="481"/>
        <v>161061274222500004</v>
      </c>
      <c r="J2623">
        <v>0</v>
      </c>
      <c r="K2623">
        <v>1</v>
      </c>
      <c r="L2623">
        <v>125</v>
      </c>
      <c r="M2623">
        <v>92</v>
      </c>
      <c r="N2623">
        <v>24</v>
      </c>
      <c r="O2623">
        <v>5</v>
      </c>
      <c r="P2623">
        <v>10</v>
      </c>
      <c r="Q2623" s="2">
        <f t="shared" si="482"/>
        <v>0.6292790978654853</v>
      </c>
      <c r="R2623" s="3">
        <f t="shared" si="483"/>
        <v>74.319999999999993</v>
      </c>
      <c r="S2623" s="3">
        <f t="shared" si="484"/>
        <v>69.44</v>
      </c>
      <c r="T2623" s="3">
        <f t="shared" si="485"/>
        <v>168.19160387513458</v>
      </c>
      <c r="U2623" s="3">
        <f t="shared" si="486"/>
        <v>132.48847926267283</v>
      </c>
      <c r="V2623" s="3">
        <f t="shared" si="487"/>
        <v>35.70312461246175</v>
      </c>
      <c r="W2623" s="2">
        <f t="shared" si="488"/>
        <v>1.7142857142857142</v>
      </c>
      <c r="X2623">
        <v>87</v>
      </c>
      <c r="Y2623">
        <v>50</v>
      </c>
      <c r="Z2623" s="2">
        <v>0.57499999999999996</v>
      </c>
      <c r="AA2623">
        <v>20</v>
      </c>
      <c r="AB2623">
        <v>8</v>
      </c>
      <c r="AC2623">
        <f t="shared" si="489"/>
        <v>24</v>
      </c>
      <c r="AD2623" s="2">
        <v>0.4</v>
      </c>
      <c r="AE2623">
        <v>28</v>
      </c>
      <c r="AF2623">
        <v>17</v>
      </c>
      <c r="AG2623" s="2">
        <v>0.60699999999999998</v>
      </c>
      <c r="AH2623">
        <v>39</v>
      </c>
      <c r="AI2623">
        <v>11</v>
      </c>
      <c r="AJ2623">
        <v>50</v>
      </c>
      <c r="AK2623">
        <v>24</v>
      </c>
      <c r="AL2623">
        <v>14</v>
      </c>
      <c r="AM2623">
        <v>33</v>
      </c>
      <c r="AN2623">
        <v>240</v>
      </c>
      <c r="AO2623">
        <v>28</v>
      </c>
      <c r="AP2623">
        <v>32</v>
      </c>
      <c r="AQ2623">
        <v>33</v>
      </c>
      <c r="AR2623">
        <v>32</v>
      </c>
      <c r="AS2623">
        <v>33</v>
      </c>
      <c r="AT2623">
        <v>31</v>
      </c>
      <c r="AU2623">
        <v>19</v>
      </c>
      <c r="AV2623">
        <v>68</v>
      </c>
      <c r="AW2623">
        <f t="shared" si="490"/>
        <v>16</v>
      </c>
      <c r="AX2623">
        <f t="shared" si="491"/>
        <v>84</v>
      </c>
      <c r="AY2623" t="s">
        <v>102</v>
      </c>
      <c r="AZ2623" s="1">
        <v>45952.895833333336</v>
      </c>
      <c r="BA2623" s="1">
        <v>45952</v>
      </c>
      <c r="BB2623">
        <v>10</v>
      </c>
      <c r="BC2623" t="s">
        <v>125</v>
      </c>
      <c r="BD2623">
        <v>2025</v>
      </c>
    </row>
    <row r="2624" spans="1:56" x14ac:dyDescent="0.25">
      <c r="A2624">
        <v>22500087</v>
      </c>
      <c r="B2624" t="s">
        <v>107</v>
      </c>
      <c r="C2624" t="s">
        <v>108</v>
      </c>
      <c r="D2624">
        <v>1610612762</v>
      </c>
      <c r="E2624" t="str">
        <f t="shared" si="480"/>
        <v>161061276222500087</v>
      </c>
      <c r="F2624" t="s">
        <v>94</v>
      </c>
      <c r="G2624" t="s">
        <v>95</v>
      </c>
      <c r="H2624">
        <v>1610612746</v>
      </c>
      <c r="I2624" s="4" t="str">
        <f t="shared" si="481"/>
        <v>161061274622500087</v>
      </c>
      <c r="J2624">
        <v>1</v>
      </c>
      <c r="K2624">
        <v>1</v>
      </c>
      <c r="L2624">
        <v>129</v>
      </c>
      <c r="M2624">
        <v>108</v>
      </c>
      <c r="N2624">
        <v>38</v>
      </c>
      <c r="O2624">
        <v>6</v>
      </c>
      <c r="P2624">
        <v>11</v>
      </c>
      <c r="Q2624" s="2">
        <f t="shared" si="482"/>
        <v>0.67327766179540716</v>
      </c>
      <c r="R2624" s="3">
        <f t="shared" si="483"/>
        <v>70.8</v>
      </c>
      <c r="S2624" s="3">
        <f t="shared" si="484"/>
        <v>67.239999999999995</v>
      </c>
      <c r="T2624" s="3">
        <f t="shared" si="485"/>
        <v>182.20338983050848</v>
      </c>
      <c r="U2624" s="3">
        <f t="shared" si="486"/>
        <v>160.61867935752531</v>
      </c>
      <c r="V2624" s="3">
        <f t="shared" si="487"/>
        <v>21.584710472983176</v>
      </c>
      <c r="W2624" s="2">
        <f t="shared" si="488"/>
        <v>3.1666666666666665</v>
      </c>
      <c r="X2624">
        <v>87</v>
      </c>
      <c r="Y2624">
        <v>48</v>
      </c>
      <c r="Z2624" s="2">
        <v>0.55200000000000005</v>
      </c>
      <c r="AA2624">
        <v>44</v>
      </c>
      <c r="AB2624">
        <v>17</v>
      </c>
      <c r="AC2624">
        <f t="shared" si="489"/>
        <v>51</v>
      </c>
      <c r="AD2624" s="2">
        <v>0.38600000000000001</v>
      </c>
      <c r="AE2624">
        <v>20</v>
      </c>
      <c r="AF2624">
        <v>16</v>
      </c>
      <c r="AG2624" s="2">
        <v>0.8</v>
      </c>
      <c r="AH2624">
        <v>33</v>
      </c>
      <c r="AI2624">
        <v>13</v>
      </c>
      <c r="AJ2624">
        <v>46</v>
      </c>
      <c r="AK2624">
        <v>21</v>
      </c>
      <c r="AL2624">
        <v>12</v>
      </c>
      <c r="AM2624">
        <v>21</v>
      </c>
      <c r="AN2624">
        <v>240</v>
      </c>
      <c r="AO2624">
        <v>43</v>
      </c>
      <c r="AP2624">
        <v>35</v>
      </c>
      <c r="AQ2624">
        <v>30</v>
      </c>
      <c r="AR2624">
        <v>21</v>
      </c>
      <c r="AS2624">
        <v>37</v>
      </c>
      <c r="AT2624">
        <v>17</v>
      </c>
      <c r="AU2624">
        <v>22</v>
      </c>
      <c r="AV2624">
        <v>58</v>
      </c>
      <c r="AW2624">
        <f t="shared" si="490"/>
        <v>4</v>
      </c>
      <c r="AX2624">
        <f t="shared" si="491"/>
        <v>62</v>
      </c>
      <c r="AY2624" t="s">
        <v>102</v>
      </c>
      <c r="AZ2624" s="1">
        <v>45952.875</v>
      </c>
      <c r="BA2624" s="1">
        <v>45952</v>
      </c>
      <c r="BB2624">
        <v>10</v>
      </c>
      <c r="BC2624" t="s">
        <v>125</v>
      </c>
      <c r="BD2624">
        <v>2025</v>
      </c>
    </row>
    <row r="2625" spans="1:56" x14ac:dyDescent="0.25">
      <c r="A2625">
        <v>22500087</v>
      </c>
      <c r="B2625" t="s">
        <v>94</v>
      </c>
      <c r="C2625" t="s">
        <v>95</v>
      </c>
      <c r="D2625">
        <v>1610612746</v>
      </c>
      <c r="E2625" t="str">
        <f t="shared" si="480"/>
        <v>161061274622500087</v>
      </c>
      <c r="F2625" t="s">
        <v>107</v>
      </c>
      <c r="G2625" t="s">
        <v>108</v>
      </c>
      <c r="H2625">
        <v>1610612762</v>
      </c>
      <c r="I2625" s="4" t="str">
        <f t="shared" si="481"/>
        <v>161061276222500087</v>
      </c>
      <c r="J2625">
        <v>0</v>
      </c>
      <c r="K2625">
        <v>0</v>
      </c>
      <c r="L2625">
        <v>108</v>
      </c>
      <c r="M2625">
        <v>129</v>
      </c>
      <c r="N2625">
        <v>28</v>
      </c>
      <c r="O2625">
        <v>6</v>
      </c>
      <c r="P2625">
        <v>8</v>
      </c>
      <c r="Q2625" s="2">
        <f t="shared" si="482"/>
        <v>0.55532702591526129</v>
      </c>
      <c r="R2625" s="3">
        <f t="shared" si="483"/>
        <v>67.239999999999995</v>
      </c>
      <c r="S2625" s="3">
        <f t="shared" si="484"/>
        <v>70.8</v>
      </c>
      <c r="T2625" s="3">
        <f t="shared" si="485"/>
        <v>160.61867935752531</v>
      </c>
      <c r="U2625" s="3">
        <f t="shared" si="486"/>
        <v>182.20338983050848</v>
      </c>
      <c r="V2625" s="3">
        <f t="shared" si="487"/>
        <v>-21.584710472983176</v>
      </c>
      <c r="W2625" s="2">
        <f t="shared" si="488"/>
        <v>1.8666666666666667</v>
      </c>
      <c r="X2625">
        <v>88</v>
      </c>
      <c r="Y2625">
        <v>39</v>
      </c>
      <c r="Z2625" s="2">
        <v>0.443</v>
      </c>
      <c r="AA2625">
        <v>45</v>
      </c>
      <c r="AB2625">
        <v>14</v>
      </c>
      <c r="AC2625">
        <f t="shared" si="489"/>
        <v>42</v>
      </c>
      <c r="AD2625" s="2">
        <v>0.311</v>
      </c>
      <c r="AE2625">
        <v>21</v>
      </c>
      <c r="AF2625">
        <v>16</v>
      </c>
      <c r="AG2625" s="2">
        <v>0.76200000000000001</v>
      </c>
      <c r="AH2625">
        <v>23</v>
      </c>
      <c r="AI2625">
        <v>15</v>
      </c>
      <c r="AJ2625">
        <v>38</v>
      </c>
      <c r="AK2625">
        <v>21</v>
      </c>
      <c r="AL2625">
        <v>15</v>
      </c>
      <c r="AM2625">
        <v>-21</v>
      </c>
      <c r="AN2625">
        <v>240</v>
      </c>
      <c r="AO2625">
        <v>19</v>
      </c>
      <c r="AP2625">
        <v>28</v>
      </c>
      <c r="AQ2625">
        <v>33</v>
      </c>
      <c r="AR2625">
        <v>28</v>
      </c>
      <c r="AS2625">
        <v>0</v>
      </c>
      <c r="AT2625">
        <v>8</v>
      </c>
      <c r="AU2625">
        <v>23</v>
      </c>
      <c r="AV2625">
        <v>46</v>
      </c>
      <c r="AW2625">
        <f t="shared" si="490"/>
        <v>4</v>
      </c>
      <c r="AX2625">
        <f t="shared" si="491"/>
        <v>50</v>
      </c>
      <c r="AY2625" t="s">
        <v>102</v>
      </c>
      <c r="AZ2625" s="1">
        <v>45952.875</v>
      </c>
      <c r="BA2625" s="1">
        <v>45952</v>
      </c>
      <c r="BB2625">
        <v>10</v>
      </c>
      <c r="BC2625" t="s">
        <v>125</v>
      </c>
      <c r="BD2625">
        <v>2025</v>
      </c>
    </row>
    <row r="2626" spans="1:56" x14ac:dyDescent="0.25">
      <c r="A2626">
        <v>22500084</v>
      </c>
      <c r="B2626" t="s">
        <v>64</v>
      </c>
      <c r="C2626" t="s">
        <v>65</v>
      </c>
      <c r="D2626">
        <v>1610612765</v>
      </c>
      <c r="E2626" t="str">
        <f t="shared" ref="E2626:E2645" si="492">D2626:D5269&amp;A2626:A5269</f>
        <v>161061276522500084</v>
      </c>
      <c r="F2626" t="s">
        <v>100</v>
      </c>
      <c r="G2626" t="s">
        <v>101</v>
      </c>
      <c r="H2626">
        <v>1610612741</v>
      </c>
      <c r="I2626" s="4" t="str">
        <f t="shared" ref="I2626:I2645" si="493">H2626:H5269&amp;A2626:A5269</f>
        <v>161061274122500084</v>
      </c>
      <c r="J2626">
        <v>0</v>
      </c>
      <c r="K2626">
        <v>0</v>
      </c>
      <c r="L2626">
        <v>111</v>
      </c>
      <c r="M2626">
        <v>115</v>
      </c>
      <c r="N2626">
        <v>29</v>
      </c>
      <c r="O2626">
        <v>10</v>
      </c>
      <c r="P2626">
        <v>8</v>
      </c>
      <c r="Q2626" s="2">
        <f t="shared" ref="Q2626:Q2645" si="494">IF((2*(X2626 + 0.44 * AE2626))=0,0,L2626 / (2*(X2626 + 0.44 * AE2626)))</f>
        <v>0.51180376244928072</v>
      </c>
      <c r="R2626" s="3">
        <f t="shared" ref="R2626:R2645" si="495">X2626 + 0.44 * AE2626 - AI2626 - AL2626</f>
        <v>85.44</v>
      </c>
      <c r="S2626" s="3">
        <f t="shared" ref="S2626:S2645" si="496">INDEX(X:X,MATCH(I2626,E:E,0))
+0.44*INDEX(AE:AE,MATCH(I2626,E:E,0))
-INDEX(AI:AI,MATCH(I2626,E:E,0))
-INDEX(AL:AL,MATCH(I2626,E:E,0))</f>
        <v>72.08</v>
      </c>
      <c r="T2626" s="3">
        <f t="shared" ref="T2626:T2645" si="497">(L2626/R2626)*100</f>
        <v>129.91573033707866</v>
      </c>
      <c r="U2626" s="3">
        <f t="shared" ref="U2626:U2645" si="498">(M2626/S2626)*100</f>
        <v>159.5449500554939</v>
      </c>
      <c r="V2626" s="3">
        <f t="shared" ref="V2626:V2645" si="499">T2626-U2626</f>
        <v>-29.629219718415243</v>
      </c>
      <c r="W2626" s="2">
        <f t="shared" ref="W2626:W2645" si="500">N2626/IF(AL2626=0,1,AL2626)</f>
        <v>2.9</v>
      </c>
      <c r="X2626">
        <v>97</v>
      </c>
      <c r="Y2626">
        <v>43</v>
      </c>
      <c r="Z2626" s="2">
        <v>0.443</v>
      </c>
      <c r="AA2626">
        <v>24</v>
      </c>
      <c r="AB2626">
        <v>7</v>
      </c>
      <c r="AC2626">
        <f t="shared" ref="AC2626:AC2645" si="501">AB2626*3</f>
        <v>21</v>
      </c>
      <c r="AD2626" s="2">
        <v>0.29199999999999998</v>
      </c>
      <c r="AE2626">
        <v>26</v>
      </c>
      <c r="AF2626">
        <v>18</v>
      </c>
      <c r="AG2626" s="2">
        <v>0.69199999999999995</v>
      </c>
      <c r="AH2626">
        <v>33</v>
      </c>
      <c r="AI2626">
        <v>13</v>
      </c>
      <c r="AJ2626">
        <v>46</v>
      </c>
      <c r="AK2626">
        <v>29</v>
      </c>
      <c r="AL2626">
        <v>10</v>
      </c>
      <c r="AM2626">
        <v>-4</v>
      </c>
      <c r="AN2626">
        <v>240</v>
      </c>
      <c r="AO2626">
        <v>19</v>
      </c>
      <c r="AP2626">
        <v>30</v>
      </c>
      <c r="AQ2626">
        <v>30</v>
      </c>
      <c r="AR2626">
        <v>32</v>
      </c>
      <c r="AS2626">
        <v>2</v>
      </c>
      <c r="AT2626">
        <v>19</v>
      </c>
      <c r="AU2626">
        <v>20</v>
      </c>
      <c r="AV2626">
        <v>68</v>
      </c>
      <c r="AW2626">
        <f t="shared" ref="AW2626:AW2645" si="502">L2626-(AV2626+AC2626+AF2626)</f>
        <v>4</v>
      </c>
      <c r="AX2626">
        <f t="shared" ref="AX2626:AX2645" si="503">AV2626+AW2626</f>
        <v>72</v>
      </c>
      <c r="AY2626" t="s">
        <v>102</v>
      </c>
      <c r="AZ2626" s="1">
        <v>45952.833333333336</v>
      </c>
      <c r="BA2626" s="1">
        <v>45952</v>
      </c>
      <c r="BB2626">
        <v>10</v>
      </c>
      <c r="BC2626" t="s">
        <v>125</v>
      </c>
      <c r="BD2626">
        <v>2025</v>
      </c>
    </row>
    <row r="2627" spans="1:56" x14ac:dyDescent="0.25">
      <c r="A2627">
        <v>22500084</v>
      </c>
      <c r="B2627" t="s">
        <v>100</v>
      </c>
      <c r="C2627" t="s">
        <v>101</v>
      </c>
      <c r="D2627">
        <v>1610612741</v>
      </c>
      <c r="E2627" t="str">
        <f t="shared" si="492"/>
        <v>161061274122500084</v>
      </c>
      <c r="F2627" t="s">
        <v>64</v>
      </c>
      <c r="G2627" t="s">
        <v>65</v>
      </c>
      <c r="H2627">
        <v>1610612765</v>
      </c>
      <c r="I2627" s="4" t="str">
        <f t="shared" si="493"/>
        <v>161061276522500084</v>
      </c>
      <c r="J2627">
        <v>1</v>
      </c>
      <c r="K2627">
        <v>1</v>
      </c>
      <c r="L2627">
        <v>115</v>
      </c>
      <c r="M2627">
        <v>111</v>
      </c>
      <c r="N2627">
        <v>29</v>
      </c>
      <c r="O2627">
        <v>8</v>
      </c>
      <c r="P2627">
        <v>6</v>
      </c>
      <c r="Q2627" s="2">
        <f t="shared" si="494"/>
        <v>0.56885635140482782</v>
      </c>
      <c r="R2627" s="3">
        <f t="shared" si="495"/>
        <v>72.08</v>
      </c>
      <c r="S2627" s="3">
        <f t="shared" si="496"/>
        <v>85.44</v>
      </c>
      <c r="T2627" s="3">
        <f t="shared" si="497"/>
        <v>159.5449500554939</v>
      </c>
      <c r="U2627" s="3">
        <f t="shared" si="498"/>
        <v>129.91573033707866</v>
      </c>
      <c r="V2627" s="3">
        <f t="shared" si="499"/>
        <v>29.629219718415243</v>
      </c>
      <c r="W2627" s="2">
        <f t="shared" si="500"/>
        <v>1.7058823529411764</v>
      </c>
      <c r="X2627">
        <v>87</v>
      </c>
      <c r="Y2627">
        <v>39</v>
      </c>
      <c r="Z2627" s="2">
        <v>0.44800000000000001</v>
      </c>
      <c r="AA2627">
        <v>30</v>
      </c>
      <c r="AB2627">
        <v>11</v>
      </c>
      <c r="AC2627">
        <f t="shared" si="501"/>
        <v>33</v>
      </c>
      <c r="AD2627" s="2">
        <v>0.36699999999999999</v>
      </c>
      <c r="AE2627">
        <v>32</v>
      </c>
      <c r="AF2627">
        <v>26</v>
      </c>
      <c r="AG2627" s="2">
        <v>0.81299999999999994</v>
      </c>
      <c r="AH2627">
        <v>38</v>
      </c>
      <c r="AI2627">
        <v>12</v>
      </c>
      <c r="AJ2627">
        <v>50</v>
      </c>
      <c r="AK2627">
        <v>23</v>
      </c>
      <c r="AL2627">
        <v>17</v>
      </c>
      <c r="AM2627">
        <v>4</v>
      </c>
      <c r="AN2627">
        <v>240</v>
      </c>
      <c r="AO2627">
        <v>35</v>
      </c>
      <c r="AP2627">
        <v>29</v>
      </c>
      <c r="AQ2627">
        <v>30</v>
      </c>
      <c r="AR2627">
        <v>21</v>
      </c>
      <c r="AS2627">
        <v>23</v>
      </c>
      <c r="AT2627">
        <v>7</v>
      </c>
      <c r="AU2627">
        <v>13</v>
      </c>
      <c r="AV2627">
        <v>50</v>
      </c>
      <c r="AW2627">
        <f t="shared" si="502"/>
        <v>6</v>
      </c>
      <c r="AX2627">
        <f t="shared" si="503"/>
        <v>56</v>
      </c>
      <c r="AY2627" t="s">
        <v>102</v>
      </c>
      <c r="AZ2627" s="1">
        <v>45952.833333333336</v>
      </c>
      <c r="BA2627" s="1">
        <v>45952</v>
      </c>
      <c r="BB2627">
        <v>10</v>
      </c>
      <c r="BC2627" t="s">
        <v>125</v>
      </c>
      <c r="BD2627">
        <v>2025</v>
      </c>
    </row>
    <row r="2628" spans="1:56" x14ac:dyDescent="0.25">
      <c r="A2628">
        <v>22500085</v>
      </c>
      <c r="B2628" t="s">
        <v>103</v>
      </c>
      <c r="C2628" t="s">
        <v>104</v>
      </c>
      <c r="D2628">
        <v>1610612763</v>
      </c>
      <c r="E2628" t="str">
        <f t="shared" si="492"/>
        <v>161061276322500085</v>
      </c>
      <c r="F2628" t="s">
        <v>105</v>
      </c>
      <c r="G2628" t="s">
        <v>106</v>
      </c>
      <c r="H2628">
        <v>1610612740</v>
      </c>
      <c r="I2628" s="4" t="str">
        <f t="shared" si="493"/>
        <v>161061274022500085</v>
      </c>
      <c r="J2628">
        <v>1</v>
      </c>
      <c r="K2628">
        <v>1</v>
      </c>
      <c r="L2628">
        <v>128</v>
      </c>
      <c r="M2628">
        <v>122</v>
      </c>
      <c r="N2628">
        <v>20</v>
      </c>
      <c r="O2628">
        <v>12</v>
      </c>
      <c r="P2628">
        <v>5</v>
      </c>
      <c r="Q2628" s="2">
        <f t="shared" si="494"/>
        <v>0.64698746461787304</v>
      </c>
      <c r="R2628" s="3">
        <f t="shared" si="495"/>
        <v>75.92</v>
      </c>
      <c r="S2628" s="3">
        <f t="shared" si="496"/>
        <v>80.64</v>
      </c>
      <c r="T2628" s="3">
        <f t="shared" si="497"/>
        <v>168.59852476290834</v>
      </c>
      <c r="U2628" s="3">
        <f t="shared" si="498"/>
        <v>151.28968253968253</v>
      </c>
      <c r="V2628" s="3">
        <f t="shared" si="499"/>
        <v>17.30884222322581</v>
      </c>
      <c r="W2628" s="2">
        <f t="shared" si="500"/>
        <v>1.1764705882352942</v>
      </c>
      <c r="X2628">
        <v>80</v>
      </c>
      <c r="Y2628">
        <v>41</v>
      </c>
      <c r="Z2628" s="2">
        <v>0.51300000000000001</v>
      </c>
      <c r="AA2628">
        <v>37</v>
      </c>
      <c r="AB2628">
        <v>11</v>
      </c>
      <c r="AC2628">
        <f t="shared" si="501"/>
        <v>33</v>
      </c>
      <c r="AD2628" s="2">
        <v>0.29699999999999999</v>
      </c>
      <c r="AE2628">
        <v>43</v>
      </c>
      <c r="AF2628">
        <v>35</v>
      </c>
      <c r="AG2628" s="2">
        <v>0.81399999999999995</v>
      </c>
      <c r="AH2628">
        <v>33</v>
      </c>
      <c r="AI2628">
        <v>6</v>
      </c>
      <c r="AJ2628">
        <v>39</v>
      </c>
      <c r="AK2628">
        <v>29</v>
      </c>
      <c r="AL2628">
        <v>17</v>
      </c>
      <c r="AM2628">
        <v>6</v>
      </c>
      <c r="AN2628">
        <v>240</v>
      </c>
      <c r="AO2628">
        <v>27</v>
      </c>
      <c r="AP2628">
        <v>29</v>
      </c>
      <c r="AQ2628">
        <v>41</v>
      </c>
      <c r="AR2628">
        <v>31</v>
      </c>
      <c r="AS2628">
        <v>10</v>
      </c>
      <c r="AT2628">
        <v>22</v>
      </c>
      <c r="AU2628">
        <v>21</v>
      </c>
      <c r="AV2628">
        <v>56</v>
      </c>
      <c r="AW2628">
        <f t="shared" si="502"/>
        <v>4</v>
      </c>
      <c r="AX2628">
        <f t="shared" si="503"/>
        <v>60</v>
      </c>
      <c r="AY2628" t="s">
        <v>102</v>
      </c>
      <c r="AZ2628" s="1">
        <v>45952.833333333336</v>
      </c>
      <c r="BA2628" s="1">
        <v>45952</v>
      </c>
      <c r="BB2628">
        <v>10</v>
      </c>
      <c r="BC2628" t="s">
        <v>125</v>
      </c>
      <c r="BD2628">
        <v>2025</v>
      </c>
    </row>
    <row r="2629" spans="1:56" x14ac:dyDescent="0.25">
      <c r="A2629">
        <v>22500085</v>
      </c>
      <c r="B2629" t="s">
        <v>105</v>
      </c>
      <c r="C2629" t="s">
        <v>106</v>
      </c>
      <c r="D2629">
        <v>1610612740</v>
      </c>
      <c r="E2629" t="str">
        <f t="shared" si="492"/>
        <v>161061274022500085</v>
      </c>
      <c r="F2629" t="s">
        <v>103</v>
      </c>
      <c r="G2629" t="s">
        <v>104</v>
      </c>
      <c r="H2629">
        <v>1610612763</v>
      </c>
      <c r="I2629" s="4" t="str">
        <f t="shared" si="493"/>
        <v>161061276322500085</v>
      </c>
      <c r="J2629">
        <v>0</v>
      </c>
      <c r="K2629">
        <v>0</v>
      </c>
      <c r="L2629">
        <v>122</v>
      </c>
      <c r="M2629">
        <v>128</v>
      </c>
      <c r="N2629">
        <v>20</v>
      </c>
      <c r="O2629">
        <v>4</v>
      </c>
      <c r="P2629">
        <v>10</v>
      </c>
      <c r="Q2629" s="2">
        <f t="shared" si="494"/>
        <v>0.5463991400931566</v>
      </c>
      <c r="R2629" s="3">
        <f t="shared" si="495"/>
        <v>80.64</v>
      </c>
      <c r="S2629" s="3">
        <f t="shared" si="496"/>
        <v>75.92</v>
      </c>
      <c r="T2629" s="3">
        <f t="shared" si="497"/>
        <v>151.28968253968253</v>
      </c>
      <c r="U2629" s="3">
        <f t="shared" si="498"/>
        <v>168.59852476290834</v>
      </c>
      <c r="V2629" s="3">
        <f t="shared" si="499"/>
        <v>-17.30884222322581</v>
      </c>
      <c r="W2629" s="2">
        <f t="shared" si="500"/>
        <v>1.4285714285714286</v>
      </c>
      <c r="X2629">
        <v>98</v>
      </c>
      <c r="Y2629">
        <v>45</v>
      </c>
      <c r="Z2629" s="2">
        <v>0.45900000000000002</v>
      </c>
      <c r="AA2629">
        <v>27</v>
      </c>
      <c r="AB2629">
        <v>10</v>
      </c>
      <c r="AC2629">
        <f t="shared" si="501"/>
        <v>30</v>
      </c>
      <c r="AD2629" s="2">
        <v>0.37</v>
      </c>
      <c r="AE2629">
        <v>31</v>
      </c>
      <c r="AF2629">
        <v>22</v>
      </c>
      <c r="AG2629" s="2">
        <v>0.71</v>
      </c>
      <c r="AH2629">
        <v>30</v>
      </c>
      <c r="AI2629">
        <v>17</v>
      </c>
      <c r="AJ2629">
        <v>47</v>
      </c>
      <c r="AK2629">
        <v>30</v>
      </c>
      <c r="AL2629">
        <v>14</v>
      </c>
      <c r="AM2629">
        <v>-6</v>
      </c>
      <c r="AN2629">
        <v>240</v>
      </c>
      <c r="AO2629">
        <v>30</v>
      </c>
      <c r="AP2629">
        <v>37</v>
      </c>
      <c r="AQ2629">
        <v>22</v>
      </c>
      <c r="AR2629">
        <v>33</v>
      </c>
      <c r="AS2629">
        <v>15</v>
      </c>
      <c r="AT2629">
        <v>19</v>
      </c>
      <c r="AU2629">
        <v>21</v>
      </c>
      <c r="AV2629">
        <v>66</v>
      </c>
      <c r="AW2629">
        <f t="shared" si="502"/>
        <v>4</v>
      </c>
      <c r="AX2629">
        <f t="shared" si="503"/>
        <v>70</v>
      </c>
      <c r="AY2629" t="s">
        <v>102</v>
      </c>
      <c r="AZ2629" s="1">
        <v>45952.833333333336</v>
      </c>
      <c r="BA2629" s="1">
        <v>45952</v>
      </c>
      <c r="BB2629">
        <v>10</v>
      </c>
      <c r="BC2629" t="s">
        <v>125</v>
      </c>
      <c r="BD2629">
        <v>2025</v>
      </c>
    </row>
    <row r="2630" spans="1:56" x14ac:dyDescent="0.25">
      <c r="A2630">
        <v>22500086</v>
      </c>
      <c r="B2630" t="s">
        <v>111</v>
      </c>
      <c r="C2630" t="s">
        <v>112</v>
      </c>
      <c r="D2630">
        <v>1610612764</v>
      </c>
      <c r="E2630" t="str">
        <f t="shared" si="492"/>
        <v>161061276422500086</v>
      </c>
      <c r="F2630" t="s">
        <v>115</v>
      </c>
      <c r="G2630" t="s">
        <v>116</v>
      </c>
      <c r="H2630">
        <v>1610612749</v>
      </c>
      <c r="I2630" s="4" t="str">
        <f t="shared" si="493"/>
        <v>161061274922500086</v>
      </c>
      <c r="J2630">
        <v>0</v>
      </c>
      <c r="K2630">
        <v>0</v>
      </c>
      <c r="L2630">
        <v>120</v>
      </c>
      <c r="M2630">
        <v>133</v>
      </c>
      <c r="N2630">
        <v>23</v>
      </c>
      <c r="O2630">
        <v>4</v>
      </c>
      <c r="P2630">
        <v>5</v>
      </c>
      <c r="Q2630" s="2">
        <f t="shared" si="494"/>
        <v>0.5641218503196691</v>
      </c>
      <c r="R2630" s="3">
        <f t="shared" si="495"/>
        <v>80.36</v>
      </c>
      <c r="S2630" s="3">
        <f t="shared" si="496"/>
        <v>92.36</v>
      </c>
      <c r="T2630" s="3">
        <f t="shared" si="497"/>
        <v>149.32802389248383</v>
      </c>
      <c r="U2630" s="3">
        <f t="shared" si="498"/>
        <v>144.00173235166739</v>
      </c>
      <c r="V2630" s="3">
        <f t="shared" si="499"/>
        <v>5.3262915408164417</v>
      </c>
      <c r="W2630" s="2">
        <f t="shared" si="500"/>
        <v>1.7692307692307692</v>
      </c>
      <c r="X2630">
        <v>98</v>
      </c>
      <c r="Y2630">
        <v>46</v>
      </c>
      <c r="Z2630" s="2">
        <v>0.46899999999999997</v>
      </c>
      <c r="AA2630">
        <v>42</v>
      </c>
      <c r="AB2630">
        <v>17</v>
      </c>
      <c r="AC2630">
        <f t="shared" si="501"/>
        <v>51</v>
      </c>
      <c r="AD2630" s="2">
        <v>0.40500000000000003</v>
      </c>
      <c r="AE2630">
        <v>19</v>
      </c>
      <c r="AF2630">
        <v>11</v>
      </c>
      <c r="AG2630" s="2">
        <v>0.57899999999999996</v>
      </c>
      <c r="AH2630">
        <v>43</v>
      </c>
      <c r="AI2630">
        <v>13</v>
      </c>
      <c r="AJ2630">
        <v>56</v>
      </c>
      <c r="AK2630">
        <v>19</v>
      </c>
      <c r="AL2630">
        <v>13</v>
      </c>
      <c r="AM2630">
        <v>-13</v>
      </c>
      <c r="AN2630">
        <v>240</v>
      </c>
      <c r="AO2630">
        <v>23</v>
      </c>
      <c r="AP2630">
        <v>30</v>
      </c>
      <c r="AQ2630">
        <v>37</v>
      </c>
      <c r="AR2630">
        <v>30</v>
      </c>
      <c r="AS2630">
        <v>0</v>
      </c>
      <c r="AT2630">
        <v>18</v>
      </c>
      <c r="AU2630">
        <v>1</v>
      </c>
      <c r="AV2630">
        <v>44</v>
      </c>
      <c r="AW2630">
        <f t="shared" si="502"/>
        <v>14</v>
      </c>
      <c r="AX2630">
        <f t="shared" si="503"/>
        <v>58</v>
      </c>
      <c r="AY2630" t="s">
        <v>102</v>
      </c>
      <c r="AZ2630" s="1">
        <v>45952.833333333336</v>
      </c>
      <c r="BA2630" s="1">
        <v>45952</v>
      </c>
      <c r="BB2630">
        <v>10</v>
      </c>
      <c r="BC2630" t="s">
        <v>125</v>
      </c>
      <c r="BD2630">
        <v>2025</v>
      </c>
    </row>
    <row r="2631" spans="1:56" x14ac:dyDescent="0.25">
      <c r="A2631">
        <v>22500086</v>
      </c>
      <c r="B2631" t="s">
        <v>115</v>
      </c>
      <c r="C2631" t="s">
        <v>116</v>
      </c>
      <c r="D2631">
        <v>1610612749</v>
      </c>
      <c r="E2631" t="str">
        <f t="shared" si="492"/>
        <v>161061274922500086</v>
      </c>
      <c r="F2631" t="s">
        <v>111</v>
      </c>
      <c r="G2631" t="s">
        <v>112</v>
      </c>
      <c r="H2631">
        <v>1610612764</v>
      </c>
      <c r="I2631" s="4" t="str">
        <f t="shared" si="493"/>
        <v>161061276422500086</v>
      </c>
      <c r="J2631">
        <v>1</v>
      </c>
      <c r="K2631">
        <v>1</v>
      </c>
      <c r="L2631">
        <v>133</v>
      </c>
      <c r="M2631">
        <v>120</v>
      </c>
      <c r="N2631">
        <v>31</v>
      </c>
      <c r="O2631">
        <v>6</v>
      </c>
      <c r="P2631">
        <v>8</v>
      </c>
      <c r="Q2631" s="2">
        <f t="shared" si="494"/>
        <v>0.62523505077096653</v>
      </c>
      <c r="R2631" s="3">
        <f t="shared" si="495"/>
        <v>92.36</v>
      </c>
      <c r="S2631" s="3">
        <f t="shared" si="496"/>
        <v>80.36</v>
      </c>
      <c r="T2631" s="3">
        <f t="shared" si="497"/>
        <v>144.00173235166739</v>
      </c>
      <c r="U2631" s="3">
        <f t="shared" si="498"/>
        <v>149.32802389248383</v>
      </c>
      <c r="V2631" s="3">
        <f t="shared" si="499"/>
        <v>-5.3262915408164417</v>
      </c>
      <c r="W2631" s="2">
        <f t="shared" si="500"/>
        <v>3.875</v>
      </c>
      <c r="X2631">
        <v>98</v>
      </c>
      <c r="Y2631">
        <v>50</v>
      </c>
      <c r="Z2631" s="2">
        <v>0.51</v>
      </c>
      <c r="AA2631">
        <v>44</v>
      </c>
      <c r="AB2631">
        <v>18</v>
      </c>
      <c r="AC2631">
        <f t="shared" si="501"/>
        <v>54</v>
      </c>
      <c r="AD2631" s="2">
        <v>0.40899999999999997</v>
      </c>
      <c r="AE2631">
        <v>19</v>
      </c>
      <c r="AF2631">
        <v>15</v>
      </c>
      <c r="AG2631" s="2">
        <v>0.78900000000000003</v>
      </c>
      <c r="AH2631">
        <v>40</v>
      </c>
      <c r="AI2631">
        <v>6</v>
      </c>
      <c r="AJ2631">
        <v>46</v>
      </c>
      <c r="AK2631">
        <v>22</v>
      </c>
      <c r="AL2631">
        <v>8</v>
      </c>
      <c r="AM2631">
        <v>13</v>
      </c>
      <c r="AN2631">
        <v>240</v>
      </c>
      <c r="AO2631">
        <v>40</v>
      </c>
      <c r="AP2631">
        <v>32</v>
      </c>
      <c r="AQ2631">
        <v>29</v>
      </c>
      <c r="AR2631">
        <v>32</v>
      </c>
      <c r="AS2631">
        <v>22</v>
      </c>
      <c r="AT2631">
        <v>22</v>
      </c>
      <c r="AU2631">
        <v>17</v>
      </c>
      <c r="AV2631">
        <v>60</v>
      </c>
      <c r="AW2631">
        <f t="shared" si="502"/>
        <v>4</v>
      </c>
      <c r="AX2631">
        <f t="shared" si="503"/>
        <v>64</v>
      </c>
      <c r="AY2631" t="s">
        <v>102</v>
      </c>
      <c r="AZ2631" s="1">
        <v>45952.833333333336</v>
      </c>
      <c r="BA2631" s="1">
        <v>45952</v>
      </c>
      <c r="BB2631">
        <v>10</v>
      </c>
      <c r="BC2631" t="s">
        <v>125</v>
      </c>
      <c r="BD2631">
        <v>2025</v>
      </c>
    </row>
    <row r="2632" spans="1:56" x14ac:dyDescent="0.25">
      <c r="A2632">
        <v>22500082</v>
      </c>
      <c r="B2632" t="s">
        <v>83</v>
      </c>
      <c r="C2632" t="s">
        <v>84</v>
      </c>
      <c r="D2632">
        <v>1610612737</v>
      </c>
      <c r="E2632" t="str">
        <f t="shared" si="492"/>
        <v>161061273722500082</v>
      </c>
      <c r="F2632" t="s">
        <v>72</v>
      </c>
      <c r="G2632" t="s">
        <v>73</v>
      </c>
      <c r="H2632">
        <v>1610612761</v>
      </c>
      <c r="I2632" s="4" t="str">
        <f t="shared" si="493"/>
        <v>161061276122500082</v>
      </c>
      <c r="J2632">
        <v>1</v>
      </c>
      <c r="K2632">
        <v>0</v>
      </c>
      <c r="L2632">
        <v>118</v>
      </c>
      <c r="M2632">
        <v>138</v>
      </c>
      <c r="N2632">
        <v>25</v>
      </c>
      <c r="O2632">
        <v>6</v>
      </c>
      <c r="P2632">
        <v>7</v>
      </c>
      <c r="Q2632" s="2">
        <f t="shared" si="494"/>
        <v>0.5551373729770418</v>
      </c>
      <c r="R2632" s="3">
        <f t="shared" si="495"/>
        <v>83.28</v>
      </c>
      <c r="S2632" s="3">
        <f t="shared" si="496"/>
        <v>76.760000000000005</v>
      </c>
      <c r="T2632" s="3">
        <f t="shared" si="497"/>
        <v>141.69068203650338</v>
      </c>
      <c r="U2632" s="3">
        <f t="shared" si="498"/>
        <v>179.78113600833768</v>
      </c>
      <c r="V2632" s="3">
        <f t="shared" si="499"/>
        <v>-38.090453971834307</v>
      </c>
      <c r="W2632" s="2">
        <f t="shared" si="500"/>
        <v>1.6666666666666667</v>
      </c>
      <c r="X2632">
        <v>90</v>
      </c>
      <c r="Y2632">
        <v>38</v>
      </c>
      <c r="Z2632" s="2">
        <v>0.42199999999999999</v>
      </c>
      <c r="AA2632">
        <v>35</v>
      </c>
      <c r="AB2632">
        <v>10</v>
      </c>
      <c r="AC2632">
        <f t="shared" si="501"/>
        <v>30</v>
      </c>
      <c r="AD2632" s="2">
        <v>0.28599999999999998</v>
      </c>
      <c r="AE2632">
        <v>37</v>
      </c>
      <c r="AF2632">
        <v>32</v>
      </c>
      <c r="AG2632" s="2">
        <v>0.86499999999999999</v>
      </c>
      <c r="AH2632">
        <v>26</v>
      </c>
      <c r="AI2632">
        <v>8</v>
      </c>
      <c r="AJ2632">
        <v>34</v>
      </c>
      <c r="AK2632">
        <v>24</v>
      </c>
      <c r="AL2632">
        <v>15</v>
      </c>
      <c r="AM2632">
        <v>-20</v>
      </c>
      <c r="AN2632">
        <v>240</v>
      </c>
      <c r="AO2632">
        <v>34</v>
      </c>
      <c r="AP2632">
        <v>25</v>
      </c>
      <c r="AQ2632">
        <v>28</v>
      </c>
      <c r="AR2632">
        <v>31</v>
      </c>
      <c r="AS2632">
        <v>2</v>
      </c>
      <c r="AT2632">
        <v>11</v>
      </c>
      <c r="AU2632">
        <v>23</v>
      </c>
      <c r="AV2632">
        <v>56</v>
      </c>
      <c r="AW2632">
        <f t="shared" si="502"/>
        <v>0</v>
      </c>
      <c r="AX2632">
        <f t="shared" si="503"/>
        <v>56</v>
      </c>
      <c r="AY2632" t="s">
        <v>102</v>
      </c>
      <c r="AZ2632" s="1">
        <v>45952.8125</v>
      </c>
      <c r="BA2632" s="1">
        <v>45952</v>
      </c>
      <c r="BB2632">
        <v>10</v>
      </c>
      <c r="BC2632" t="s">
        <v>125</v>
      </c>
      <c r="BD2632">
        <v>2025</v>
      </c>
    </row>
    <row r="2633" spans="1:56" x14ac:dyDescent="0.25">
      <c r="A2633">
        <v>22500082</v>
      </c>
      <c r="B2633" t="s">
        <v>72</v>
      </c>
      <c r="C2633" t="s">
        <v>73</v>
      </c>
      <c r="D2633">
        <v>1610612761</v>
      </c>
      <c r="E2633" t="str">
        <f t="shared" si="492"/>
        <v>161061276122500082</v>
      </c>
      <c r="F2633" t="s">
        <v>83</v>
      </c>
      <c r="G2633" t="s">
        <v>84</v>
      </c>
      <c r="H2633">
        <v>1610612737</v>
      </c>
      <c r="I2633" s="4" t="str">
        <f t="shared" si="493"/>
        <v>161061273722500082</v>
      </c>
      <c r="J2633">
        <v>0</v>
      </c>
      <c r="K2633">
        <v>1</v>
      </c>
      <c r="L2633">
        <v>138</v>
      </c>
      <c r="M2633">
        <v>118</v>
      </c>
      <c r="N2633">
        <v>36</v>
      </c>
      <c r="O2633">
        <v>4</v>
      </c>
      <c r="P2633">
        <v>10</v>
      </c>
      <c r="Q2633" s="2">
        <f t="shared" si="494"/>
        <v>0.64031180400890864</v>
      </c>
      <c r="R2633" s="3">
        <f t="shared" si="495"/>
        <v>76.760000000000005</v>
      </c>
      <c r="S2633" s="3">
        <f t="shared" si="496"/>
        <v>83.28</v>
      </c>
      <c r="T2633" s="3">
        <f t="shared" si="497"/>
        <v>179.78113600833768</v>
      </c>
      <c r="U2633" s="3">
        <f t="shared" si="498"/>
        <v>141.69068203650338</v>
      </c>
      <c r="V2633" s="3">
        <f t="shared" si="499"/>
        <v>38.090453971834307</v>
      </c>
      <c r="W2633" s="2">
        <f t="shared" si="500"/>
        <v>1.8947368421052631</v>
      </c>
      <c r="X2633">
        <v>95</v>
      </c>
      <c r="Y2633">
        <v>54</v>
      </c>
      <c r="Z2633" s="2">
        <v>0.56799999999999995</v>
      </c>
      <c r="AA2633">
        <v>25</v>
      </c>
      <c r="AB2633">
        <v>6</v>
      </c>
      <c r="AC2633">
        <f t="shared" si="501"/>
        <v>18</v>
      </c>
      <c r="AD2633" s="2">
        <v>0.24</v>
      </c>
      <c r="AE2633">
        <v>29</v>
      </c>
      <c r="AF2633">
        <v>24</v>
      </c>
      <c r="AG2633" s="2">
        <v>0.82799999999999996</v>
      </c>
      <c r="AH2633">
        <v>42</v>
      </c>
      <c r="AI2633">
        <v>12</v>
      </c>
      <c r="AJ2633">
        <v>54</v>
      </c>
      <c r="AK2633">
        <v>31</v>
      </c>
      <c r="AL2633">
        <v>19</v>
      </c>
      <c r="AM2633">
        <v>20</v>
      </c>
      <c r="AN2633">
        <v>240</v>
      </c>
      <c r="AO2633">
        <v>36</v>
      </c>
      <c r="AP2633">
        <v>29</v>
      </c>
      <c r="AQ2633">
        <v>45</v>
      </c>
      <c r="AR2633">
        <v>28</v>
      </c>
      <c r="AS2633">
        <v>29</v>
      </c>
      <c r="AT2633">
        <v>34</v>
      </c>
      <c r="AU2633">
        <v>22</v>
      </c>
      <c r="AV2633">
        <v>86</v>
      </c>
      <c r="AW2633">
        <f t="shared" si="502"/>
        <v>10</v>
      </c>
      <c r="AX2633">
        <f t="shared" si="503"/>
        <v>96</v>
      </c>
      <c r="AY2633" t="s">
        <v>102</v>
      </c>
      <c r="AZ2633" s="1">
        <v>45952.8125</v>
      </c>
      <c r="BA2633" s="1">
        <v>45952</v>
      </c>
      <c r="BB2633">
        <v>10</v>
      </c>
      <c r="BC2633" t="s">
        <v>125</v>
      </c>
      <c r="BD2633">
        <v>2025</v>
      </c>
    </row>
    <row r="2634" spans="1:56" x14ac:dyDescent="0.25">
      <c r="A2634">
        <v>22500083</v>
      </c>
      <c r="B2634" t="s">
        <v>70</v>
      </c>
      <c r="C2634" t="s">
        <v>71</v>
      </c>
      <c r="D2634">
        <v>1610612755</v>
      </c>
      <c r="E2634" t="str">
        <f t="shared" si="492"/>
        <v>161061275522500083</v>
      </c>
      <c r="F2634" t="s">
        <v>76</v>
      </c>
      <c r="G2634" t="s">
        <v>77</v>
      </c>
      <c r="H2634">
        <v>1610612738</v>
      </c>
      <c r="I2634" s="4" t="str">
        <f t="shared" si="493"/>
        <v>161061273822500083</v>
      </c>
      <c r="J2634">
        <v>0</v>
      </c>
      <c r="K2634">
        <v>1</v>
      </c>
      <c r="L2634">
        <v>117</v>
      </c>
      <c r="M2634">
        <v>116</v>
      </c>
      <c r="N2634">
        <v>23</v>
      </c>
      <c r="O2634">
        <v>4</v>
      </c>
      <c r="P2634">
        <v>3</v>
      </c>
      <c r="Q2634" s="2">
        <f t="shared" si="494"/>
        <v>0.59572301425661911</v>
      </c>
      <c r="R2634" s="3">
        <f t="shared" si="495"/>
        <v>74.2</v>
      </c>
      <c r="S2634" s="3">
        <f t="shared" si="496"/>
        <v>81.44</v>
      </c>
      <c r="T2634" s="3">
        <f t="shared" si="497"/>
        <v>157.68194070080861</v>
      </c>
      <c r="U2634" s="3">
        <f t="shared" si="498"/>
        <v>142.43614931237721</v>
      </c>
      <c r="V2634" s="3">
        <f t="shared" si="499"/>
        <v>15.2457913884314</v>
      </c>
      <c r="W2634" s="2">
        <f t="shared" si="500"/>
        <v>1.6428571428571428</v>
      </c>
      <c r="X2634">
        <v>85</v>
      </c>
      <c r="Y2634">
        <v>39</v>
      </c>
      <c r="Z2634" s="2">
        <v>0.45900000000000002</v>
      </c>
      <c r="AA2634">
        <v>41</v>
      </c>
      <c r="AB2634">
        <v>16</v>
      </c>
      <c r="AC2634">
        <f t="shared" si="501"/>
        <v>48</v>
      </c>
      <c r="AD2634" s="2">
        <v>0.39</v>
      </c>
      <c r="AE2634">
        <v>30</v>
      </c>
      <c r="AF2634">
        <v>23</v>
      </c>
      <c r="AG2634" s="2">
        <v>0.76700000000000002</v>
      </c>
      <c r="AH2634">
        <v>30</v>
      </c>
      <c r="AI2634">
        <v>10</v>
      </c>
      <c r="AJ2634">
        <v>40</v>
      </c>
      <c r="AK2634">
        <v>23</v>
      </c>
      <c r="AL2634">
        <v>14</v>
      </c>
      <c r="AM2634">
        <v>1</v>
      </c>
      <c r="AN2634">
        <v>240</v>
      </c>
      <c r="AO2634">
        <v>26</v>
      </c>
      <c r="AP2634">
        <v>31</v>
      </c>
      <c r="AQ2634">
        <v>18</v>
      </c>
      <c r="AR2634">
        <v>42</v>
      </c>
      <c r="AS2634">
        <v>8</v>
      </c>
      <c r="AT2634">
        <v>21</v>
      </c>
      <c r="AU2634">
        <v>17</v>
      </c>
      <c r="AV2634">
        <v>36</v>
      </c>
      <c r="AW2634">
        <f t="shared" si="502"/>
        <v>10</v>
      </c>
      <c r="AX2634">
        <f t="shared" si="503"/>
        <v>46</v>
      </c>
      <c r="AY2634" t="s">
        <v>102</v>
      </c>
      <c r="AZ2634" s="1">
        <v>45952.8125</v>
      </c>
      <c r="BA2634" s="1">
        <v>45952</v>
      </c>
      <c r="BB2634">
        <v>10</v>
      </c>
      <c r="BC2634" t="s">
        <v>125</v>
      </c>
      <c r="BD2634">
        <v>2025</v>
      </c>
    </row>
    <row r="2635" spans="1:56" x14ac:dyDescent="0.25">
      <c r="A2635">
        <v>22500083</v>
      </c>
      <c r="B2635" t="s">
        <v>76</v>
      </c>
      <c r="C2635" t="s">
        <v>77</v>
      </c>
      <c r="D2635">
        <v>1610612738</v>
      </c>
      <c r="E2635" t="str">
        <f t="shared" si="492"/>
        <v>161061273822500083</v>
      </c>
      <c r="F2635" t="s">
        <v>70</v>
      </c>
      <c r="G2635" t="s">
        <v>71</v>
      </c>
      <c r="H2635">
        <v>1610612755</v>
      </c>
      <c r="I2635" s="4" t="str">
        <f t="shared" si="493"/>
        <v>161061275522500083</v>
      </c>
      <c r="J2635">
        <v>1</v>
      </c>
      <c r="K2635">
        <v>0</v>
      </c>
      <c r="L2635">
        <v>116</v>
      </c>
      <c r="M2635">
        <v>117</v>
      </c>
      <c r="N2635">
        <v>16</v>
      </c>
      <c r="O2635">
        <v>4</v>
      </c>
      <c r="P2635">
        <v>7</v>
      </c>
      <c r="Q2635" s="2">
        <f t="shared" si="494"/>
        <v>0.5661850839515814</v>
      </c>
      <c r="R2635" s="3">
        <f t="shared" si="495"/>
        <v>81.44</v>
      </c>
      <c r="S2635" s="3">
        <f t="shared" si="496"/>
        <v>74.2</v>
      </c>
      <c r="T2635" s="3">
        <f t="shared" si="497"/>
        <v>142.43614931237721</v>
      </c>
      <c r="U2635" s="3">
        <f t="shared" si="498"/>
        <v>157.68194070080861</v>
      </c>
      <c r="V2635" s="3">
        <f t="shared" si="499"/>
        <v>-15.2457913884314</v>
      </c>
      <c r="W2635" s="2">
        <f t="shared" si="500"/>
        <v>1.4545454545454546</v>
      </c>
      <c r="X2635">
        <v>91</v>
      </c>
      <c r="Y2635">
        <v>41</v>
      </c>
      <c r="Z2635" s="2">
        <v>0.45100000000000001</v>
      </c>
      <c r="AA2635">
        <v>43</v>
      </c>
      <c r="AB2635">
        <v>11</v>
      </c>
      <c r="AC2635">
        <f t="shared" si="501"/>
        <v>33</v>
      </c>
      <c r="AD2635" s="2">
        <v>0.25600000000000001</v>
      </c>
      <c r="AE2635">
        <v>26</v>
      </c>
      <c r="AF2635">
        <v>23</v>
      </c>
      <c r="AG2635" s="2">
        <v>0.88500000000000001</v>
      </c>
      <c r="AH2635">
        <v>32</v>
      </c>
      <c r="AI2635">
        <v>10</v>
      </c>
      <c r="AJ2635">
        <v>42</v>
      </c>
      <c r="AK2635">
        <v>28</v>
      </c>
      <c r="AL2635">
        <v>11</v>
      </c>
      <c r="AM2635">
        <v>-1</v>
      </c>
      <c r="AN2635">
        <v>240</v>
      </c>
      <c r="AO2635">
        <v>28</v>
      </c>
      <c r="AP2635">
        <v>23</v>
      </c>
      <c r="AQ2635">
        <v>35</v>
      </c>
      <c r="AR2635">
        <v>30</v>
      </c>
      <c r="AS2635">
        <v>13</v>
      </c>
      <c r="AT2635">
        <v>18</v>
      </c>
      <c r="AU2635">
        <v>14</v>
      </c>
      <c r="AV2635">
        <v>48</v>
      </c>
      <c r="AW2635">
        <f t="shared" si="502"/>
        <v>12</v>
      </c>
      <c r="AX2635">
        <f t="shared" si="503"/>
        <v>60</v>
      </c>
      <c r="AY2635" t="s">
        <v>102</v>
      </c>
      <c r="AZ2635" s="1">
        <v>45952.8125</v>
      </c>
      <c r="BA2635" s="1">
        <v>45952</v>
      </c>
      <c r="BB2635">
        <v>10</v>
      </c>
      <c r="BC2635" t="s">
        <v>125</v>
      </c>
      <c r="BD2635">
        <v>2025</v>
      </c>
    </row>
    <row r="2636" spans="1:56" x14ac:dyDescent="0.25">
      <c r="A2636">
        <v>22500003</v>
      </c>
      <c r="B2636" t="s">
        <v>62</v>
      </c>
      <c r="C2636" t="s">
        <v>63</v>
      </c>
      <c r="D2636">
        <v>1610612739</v>
      </c>
      <c r="E2636" t="str">
        <f t="shared" si="492"/>
        <v>161061273922500003</v>
      </c>
      <c r="F2636" t="s">
        <v>55</v>
      </c>
      <c r="G2636" t="s">
        <v>56</v>
      </c>
      <c r="H2636">
        <v>1610612752</v>
      </c>
      <c r="I2636" s="4" t="str">
        <f t="shared" si="493"/>
        <v>161061275222500003</v>
      </c>
      <c r="J2636">
        <v>0</v>
      </c>
      <c r="K2636">
        <v>0</v>
      </c>
      <c r="L2636">
        <v>111</v>
      </c>
      <c r="M2636">
        <v>119</v>
      </c>
      <c r="N2636">
        <v>21</v>
      </c>
      <c r="O2636">
        <v>4</v>
      </c>
      <c r="P2636">
        <v>8</v>
      </c>
      <c r="Q2636" s="2">
        <f t="shared" si="494"/>
        <v>0.59092844974446335</v>
      </c>
      <c r="R2636" s="3">
        <f t="shared" si="495"/>
        <v>74.92</v>
      </c>
      <c r="S2636" s="3">
        <f t="shared" si="496"/>
        <v>79.84</v>
      </c>
      <c r="T2636" s="3">
        <f t="shared" si="497"/>
        <v>148.15803523758674</v>
      </c>
      <c r="U2636" s="3">
        <f t="shared" si="498"/>
        <v>149.04809619238478</v>
      </c>
      <c r="V2636" s="3">
        <f t="shared" si="499"/>
        <v>-0.89006095479803093</v>
      </c>
      <c r="W2636" s="2">
        <f t="shared" si="500"/>
        <v>1.4</v>
      </c>
      <c r="X2636">
        <v>86</v>
      </c>
      <c r="Y2636">
        <v>40</v>
      </c>
      <c r="Z2636" s="2">
        <v>0.46500000000000002</v>
      </c>
      <c r="AA2636">
        <v>46</v>
      </c>
      <c r="AB2636">
        <v>19</v>
      </c>
      <c r="AC2636">
        <f t="shared" si="501"/>
        <v>57</v>
      </c>
      <c r="AD2636" s="2">
        <v>0.41299999999999998</v>
      </c>
      <c r="AE2636">
        <v>18</v>
      </c>
      <c r="AF2636">
        <v>12</v>
      </c>
      <c r="AG2636" s="2">
        <v>0.66700000000000004</v>
      </c>
      <c r="AH2636">
        <v>28</v>
      </c>
      <c r="AI2636">
        <v>4</v>
      </c>
      <c r="AJ2636">
        <v>32</v>
      </c>
      <c r="AK2636">
        <v>25</v>
      </c>
      <c r="AL2636">
        <v>15</v>
      </c>
      <c r="AM2636">
        <v>-8</v>
      </c>
      <c r="AN2636">
        <v>240</v>
      </c>
      <c r="AO2636">
        <v>23</v>
      </c>
      <c r="AP2636">
        <v>27</v>
      </c>
      <c r="AQ2636">
        <v>37</v>
      </c>
      <c r="AR2636">
        <v>24</v>
      </c>
      <c r="AS2636">
        <v>5</v>
      </c>
      <c r="AT2636">
        <v>23</v>
      </c>
      <c r="AU2636">
        <v>18</v>
      </c>
      <c r="AV2636">
        <v>30</v>
      </c>
      <c r="AW2636">
        <f t="shared" si="502"/>
        <v>12</v>
      </c>
      <c r="AX2636">
        <f t="shared" si="503"/>
        <v>42</v>
      </c>
      <c r="AY2636" t="s">
        <v>102</v>
      </c>
      <c r="AZ2636" s="1">
        <v>45952.791666666664</v>
      </c>
      <c r="BA2636" s="1">
        <v>45952</v>
      </c>
      <c r="BB2636">
        <v>10</v>
      </c>
      <c r="BC2636" t="s">
        <v>125</v>
      </c>
      <c r="BD2636">
        <v>2025</v>
      </c>
    </row>
    <row r="2637" spans="1:56" x14ac:dyDescent="0.25">
      <c r="A2637">
        <v>22500003</v>
      </c>
      <c r="B2637" t="s">
        <v>55</v>
      </c>
      <c r="C2637" t="s">
        <v>56</v>
      </c>
      <c r="D2637">
        <v>1610612752</v>
      </c>
      <c r="E2637" t="str">
        <f t="shared" si="492"/>
        <v>161061275222500003</v>
      </c>
      <c r="F2637" t="s">
        <v>62</v>
      </c>
      <c r="G2637" t="s">
        <v>63</v>
      </c>
      <c r="H2637">
        <v>1610612739</v>
      </c>
      <c r="I2637" s="4" t="str">
        <f t="shared" si="493"/>
        <v>161061273922500003</v>
      </c>
      <c r="J2637">
        <v>1</v>
      </c>
      <c r="K2637">
        <v>1</v>
      </c>
      <c r="L2637">
        <v>119</v>
      </c>
      <c r="M2637">
        <v>111</v>
      </c>
      <c r="N2637">
        <v>22</v>
      </c>
      <c r="O2637">
        <v>4</v>
      </c>
      <c r="P2637">
        <v>8</v>
      </c>
      <c r="Q2637" s="2">
        <f t="shared" si="494"/>
        <v>0.58424980361351142</v>
      </c>
      <c r="R2637" s="3">
        <f t="shared" si="495"/>
        <v>79.84</v>
      </c>
      <c r="S2637" s="3">
        <f t="shared" si="496"/>
        <v>74.92</v>
      </c>
      <c r="T2637" s="3">
        <f t="shared" si="497"/>
        <v>149.04809619238478</v>
      </c>
      <c r="U2637" s="3">
        <f t="shared" si="498"/>
        <v>148.15803523758674</v>
      </c>
      <c r="V2637" s="3">
        <f t="shared" si="499"/>
        <v>0.89006095479803093</v>
      </c>
      <c r="W2637" s="2">
        <f t="shared" si="500"/>
        <v>1.6923076923076923</v>
      </c>
      <c r="X2637">
        <v>86</v>
      </c>
      <c r="Y2637">
        <v>37</v>
      </c>
      <c r="Z2637" s="2">
        <v>0.43</v>
      </c>
      <c r="AA2637">
        <v>40</v>
      </c>
      <c r="AB2637">
        <v>14</v>
      </c>
      <c r="AC2637">
        <f t="shared" si="501"/>
        <v>42</v>
      </c>
      <c r="AD2637" s="2">
        <v>0.35</v>
      </c>
      <c r="AE2637">
        <v>36</v>
      </c>
      <c r="AF2637">
        <v>31</v>
      </c>
      <c r="AG2637" s="2">
        <v>0.86099999999999999</v>
      </c>
      <c r="AH2637">
        <v>39</v>
      </c>
      <c r="AI2637">
        <v>9</v>
      </c>
      <c r="AJ2637">
        <v>48</v>
      </c>
      <c r="AK2637">
        <v>23</v>
      </c>
      <c r="AL2637">
        <v>13</v>
      </c>
      <c r="AM2637">
        <v>8</v>
      </c>
      <c r="AN2637">
        <v>240</v>
      </c>
      <c r="AO2637">
        <v>33</v>
      </c>
      <c r="AP2637">
        <v>32</v>
      </c>
      <c r="AQ2637">
        <v>22</v>
      </c>
      <c r="AR2637">
        <v>32</v>
      </c>
      <c r="AS2637">
        <v>17</v>
      </c>
      <c r="AT2637">
        <v>16</v>
      </c>
      <c r="AU2637">
        <v>21</v>
      </c>
      <c r="AV2637">
        <v>42</v>
      </c>
      <c r="AW2637">
        <f t="shared" si="502"/>
        <v>4</v>
      </c>
      <c r="AX2637">
        <f t="shared" si="503"/>
        <v>46</v>
      </c>
      <c r="AY2637" t="s">
        <v>102</v>
      </c>
      <c r="AZ2637" s="1">
        <v>45952.791666666664</v>
      </c>
      <c r="BA2637" s="1">
        <v>45952</v>
      </c>
      <c r="BB2637">
        <v>10</v>
      </c>
      <c r="BC2637" t="s">
        <v>125</v>
      </c>
      <c r="BD2637">
        <v>2025</v>
      </c>
    </row>
    <row r="2638" spans="1:56" x14ac:dyDescent="0.25">
      <c r="A2638">
        <v>22500080</v>
      </c>
      <c r="B2638" t="s">
        <v>117</v>
      </c>
      <c r="C2638" t="s">
        <v>118</v>
      </c>
      <c r="D2638">
        <v>1610612751</v>
      </c>
      <c r="E2638" t="str">
        <f t="shared" si="492"/>
        <v>161061275122500080</v>
      </c>
      <c r="F2638" t="s">
        <v>92</v>
      </c>
      <c r="G2638" t="s">
        <v>93</v>
      </c>
      <c r="H2638">
        <v>1610612766</v>
      </c>
      <c r="I2638" s="4" t="str">
        <f t="shared" si="493"/>
        <v>161061276622500080</v>
      </c>
      <c r="J2638">
        <v>0</v>
      </c>
      <c r="K2638">
        <v>0</v>
      </c>
      <c r="L2638">
        <v>117</v>
      </c>
      <c r="M2638">
        <v>136</v>
      </c>
      <c r="N2638">
        <v>25</v>
      </c>
      <c r="O2638">
        <v>3</v>
      </c>
      <c r="P2638">
        <v>8</v>
      </c>
      <c r="Q2638" s="2">
        <f t="shared" si="494"/>
        <v>0.56818181818181812</v>
      </c>
      <c r="R2638" s="3">
        <f t="shared" si="495"/>
        <v>73.960000000000008</v>
      </c>
      <c r="S2638" s="3">
        <f t="shared" si="496"/>
        <v>74.52</v>
      </c>
      <c r="T2638" s="3">
        <f t="shared" si="497"/>
        <v>158.19361817198484</v>
      </c>
      <c r="U2638" s="3">
        <f t="shared" si="498"/>
        <v>182.50134192163179</v>
      </c>
      <c r="V2638" s="3">
        <f t="shared" si="499"/>
        <v>-24.307723749646954</v>
      </c>
      <c r="W2638" s="2">
        <f t="shared" si="500"/>
        <v>1.4705882352941178</v>
      </c>
      <c r="X2638">
        <v>88</v>
      </c>
      <c r="Y2638">
        <v>39</v>
      </c>
      <c r="Z2638" s="2">
        <v>0.443</v>
      </c>
      <c r="AA2638">
        <v>40</v>
      </c>
      <c r="AB2638">
        <v>14</v>
      </c>
      <c r="AC2638">
        <f t="shared" si="501"/>
        <v>42</v>
      </c>
      <c r="AD2638" s="2">
        <v>0.35</v>
      </c>
      <c r="AE2638">
        <v>34</v>
      </c>
      <c r="AF2638">
        <v>25</v>
      </c>
      <c r="AG2638" s="2">
        <v>0.73499999999999999</v>
      </c>
      <c r="AH2638">
        <v>26</v>
      </c>
      <c r="AI2638">
        <v>12</v>
      </c>
      <c r="AJ2638">
        <v>38</v>
      </c>
      <c r="AK2638">
        <v>28</v>
      </c>
      <c r="AL2638">
        <v>17</v>
      </c>
      <c r="AM2638">
        <v>-19</v>
      </c>
      <c r="AN2638">
        <v>240</v>
      </c>
      <c r="AO2638">
        <v>32</v>
      </c>
      <c r="AP2638">
        <v>28</v>
      </c>
      <c r="AQ2638">
        <v>37</v>
      </c>
      <c r="AR2638">
        <v>20</v>
      </c>
      <c r="AS2638">
        <v>3</v>
      </c>
      <c r="AT2638">
        <v>5</v>
      </c>
      <c r="AU2638">
        <v>12</v>
      </c>
      <c r="AV2638">
        <v>46</v>
      </c>
      <c r="AW2638">
        <f t="shared" si="502"/>
        <v>4</v>
      </c>
      <c r="AX2638">
        <f t="shared" si="503"/>
        <v>50</v>
      </c>
      <c r="AY2638" t="s">
        <v>102</v>
      </c>
      <c r="AZ2638" s="1">
        <v>45952.791666666664</v>
      </c>
      <c r="BA2638" s="1">
        <v>45952</v>
      </c>
      <c r="BB2638">
        <v>10</v>
      </c>
      <c r="BC2638" t="s">
        <v>125</v>
      </c>
      <c r="BD2638">
        <v>2025</v>
      </c>
    </row>
    <row r="2639" spans="1:56" x14ac:dyDescent="0.25">
      <c r="A2639">
        <v>22500080</v>
      </c>
      <c r="B2639" t="s">
        <v>92</v>
      </c>
      <c r="C2639" t="s">
        <v>93</v>
      </c>
      <c r="D2639">
        <v>1610612766</v>
      </c>
      <c r="E2639" t="str">
        <f t="shared" si="492"/>
        <v>161061276622500080</v>
      </c>
      <c r="F2639" t="s">
        <v>117</v>
      </c>
      <c r="G2639" t="s">
        <v>118</v>
      </c>
      <c r="H2639">
        <v>1610612751</v>
      </c>
      <c r="I2639" s="4" t="str">
        <f t="shared" si="493"/>
        <v>161061275122500080</v>
      </c>
      <c r="J2639">
        <v>1</v>
      </c>
      <c r="K2639">
        <v>1</v>
      </c>
      <c r="L2639">
        <v>136</v>
      </c>
      <c r="M2639">
        <v>117</v>
      </c>
      <c r="N2639">
        <v>33</v>
      </c>
      <c r="O2639">
        <v>5</v>
      </c>
      <c r="P2639">
        <v>5</v>
      </c>
      <c r="Q2639" s="2">
        <f t="shared" si="494"/>
        <v>0.6505931879066208</v>
      </c>
      <c r="R2639" s="3">
        <f t="shared" si="495"/>
        <v>74.52</v>
      </c>
      <c r="S2639" s="3">
        <f t="shared" si="496"/>
        <v>73.960000000000008</v>
      </c>
      <c r="T2639" s="3">
        <f t="shared" si="497"/>
        <v>182.50134192163179</v>
      </c>
      <c r="U2639" s="3">
        <f t="shared" si="498"/>
        <v>158.19361817198484</v>
      </c>
      <c r="V2639" s="3">
        <f t="shared" si="499"/>
        <v>24.307723749646954</v>
      </c>
      <c r="W2639" s="2">
        <f t="shared" si="500"/>
        <v>2.0625</v>
      </c>
      <c r="X2639">
        <v>90</v>
      </c>
      <c r="Y2639">
        <v>48</v>
      </c>
      <c r="Z2639" s="2">
        <v>0.53300000000000003</v>
      </c>
      <c r="AA2639">
        <v>36</v>
      </c>
      <c r="AB2639">
        <v>17</v>
      </c>
      <c r="AC2639">
        <f t="shared" si="501"/>
        <v>51</v>
      </c>
      <c r="AD2639" s="2">
        <v>0.47199999999999998</v>
      </c>
      <c r="AE2639">
        <v>33</v>
      </c>
      <c r="AF2639">
        <v>23</v>
      </c>
      <c r="AG2639" s="2">
        <v>0.69699999999999995</v>
      </c>
      <c r="AH2639">
        <v>36</v>
      </c>
      <c r="AI2639">
        <v>14</v>
      </c>
      <c r="AJ2639">
        <v>50</v>
      </c>
      <c r="AK2639">
        <v>25</v>
      </c>
      <c r="AL2639">
        <v>16</v>
      </c>
      <c r="AM2639">
        <v>19</v>
      </c>
      <c r="AN2639">
        <v>240</v>
      </c>
      <c r="AO2639">
        <v>38</v>
      </c>
      <c r="AP2639">
        <v>39</v>
      </c>
      <c r="AQ2639">
        <v>34</v>
      </c>
      <c r="AR2639">
        <v>25</v>
      </c>
      <c r="AS2639">
        <v>22</v>
      </c>
      <c r="AT2639">
        <v>23</v>
      </c>
      <c r="AU2639">
        <v>17</v>
      </c>
      <c r="AV2639">
        <v>60</v>
      </c>
      <c r="AW2639">
        <f t="shared" si="502"/>
        <v>2</v>
      </c>
      <c r="AX2639">
        <f t="shared" si="503"/>
        <v>62</v>
      </c>
      <c r="AY2639" t="s">
        <v>102</v>
      </c>
      <c r="AZ2639" s="1">
        <v>45952.791666666664</v>
      </c>
      <c r="BA2639" s="1">
        <v>45952</v>
      </c>
      <c r="BB2639">
        <v>10</v>
      </c>
      <c r="BC2639" t="s">
        <v>125</v>
      </c>
      <c r="BD2639">
        <v>2025</v>
      </c>
    </row>
    <row r="2640" spans="1:56" x14ac:dyDescent="0.25">
      <c r="A2640">
        <v>22500081</v>
      </c>
      <c r="B2640" t="s">
        <v>74</v>
      </c>
      <c r="C2640" t="s">
        <v>75</v>
      </c>
      <c r="D2640">
        <v>1610612753</v>
      </c>
      <c r="E2640" t="str">
        <f t="shared" si="492"/>
        <v>161061275322500081</v>
      </c>
      <c r="F2640" t="s">
        <v>96</v>
      </c>
      <c r="G2640" t="s">
        <v>97</v>
      </c>
      <c r="H2640">
        <v>1610612748</v>
      </c>
      <c r="I2640" s="4" t="str">
        <f t="shared" si="493"/>
        <v>161061274822500081</v>
      </c>
      <c r="J2640">
        <v>1</v>
      </c>
      <c r="K2640">
        <v>1</v>
      </c>
      <c r="L2640">
        <v>125</v>
      </c>
      <c r="M2640">
        <v>121</v>
      </c>
      <c r="N2640">
        <v>23</v>
      </c>
      <c r="O2640">
        <v>7</v>
      </c>
      <c r="P2640">
        <v>8</v>
      </c>
      <c r="Q2640" s="2">
        <f t="shared" si="494"/>
        <v>0.59297912713472478</v>
      </c>
      <c r="R2640" s="3">
        <f t="shared" si="495"/>
        <v>81.400000000000006</v>
      </c>
      <c r="S2640" s="3">
        <f t="shared" si="496"/>
        <v>75.88</v>
      </c>
      <c r="T2640" s="3">
        <f t="shared" si="497"/>
        <v>153.56265356265354</v>
      </c>
      <c r="U2640" s="3">
        <f t="shared" si="498"/>
        <v>159.46230890880338</v>
      </c>
      <c r="V2640" s="3">
        <f t="shared" si="499"/>
        <v>-5.8996553461498422</v>
      </c>
      <c r="W2640" s="2">
        <f t="shared" si="500"/>
        <v>1.5333333333333334</v>
      </c>
      <c r="X2640">
        <v>90</v>
      </c>
      <c r="Y2640">
        <v>42</v>
      </c>
      <c r="Z2640" s="2">
        <v>0.46700000000000003</v>
      </c>
      <c r="AA2640">
        <v>30</v>
      </c>
      <c r="AB2640">
        <v>12</v>
      </c>
      <c r="AC2640">
        <f t="shared" si="501"/>
        <v>36</v>
      </c>
      <c r="AD2640" s="2">
        <v>0.4</v>
      </c>
      <c r="AE2640">
        <v>35</v>
      </c>
      <c r="AF2640">
        <v>29</v>
      </c>
      <c r="AG2640" s="2">
        <v>0.82899999999999996</v>
      </c>
      <c r="AH2640">
        <v>37</v>
      </c>
      <c r="AI2640">
        <v>9</v>
      </c>
      <c r="AJ2640">
        <v>46</v>
      </c>
      <c r="AK2640">
        <v>20</v>
      </c>
      <c r="AL2640">
        <v>15</v>
      </c>
      <c r="AM2640">
        <v>4</v>
      </c>
      <c r="AN2640">
        <v>240</v>
      </c>
      <c r="AO2640">
        <v>38</v>
      </c>
      <c r="AP2640">
        <v>31</v>
      </c>
      <c r="AQ2640">
        <v>21</v>
      </c>
      <c r="AR2640">
        <v>35</v>
      </c>
      <c r="AS2640">
        <v>7</v>
      </c>
      <c r="AT2640">
        <v>23</v>
      </c>
      <c r="AU2640">
        <v>25</v>
      </c>
      <c r="AV2640">
        <v>56</v>
      </c>
      <c r="AW2640">
        <f t="shared" si="502"/>
        <v>4</v>
      </c>
      <c r="AX2640">
        <f t="shared" si="503"/>
        <v>60</v>
      </c>
      <c r="AY2640" t="s">
        <v>102</v>
      </c>
      <c r="AZ2640" s="1">
        <v>45952.791666666664</v>
      </c>
      <c r="BA2640" s="1">
        <v>45952</v>
      </c>
      <c r="BB2640">
        <v>10</v>
      </c>
      <c r="BC2640" t="s">
        <v>125</v>
      </c>
      <c r="BD2640">
        <v>2025</v>
      </c>
    </row>
    <row r="2641" spans="1:56" x14ac:dyDescent="0.25">
      <c r="A2641">
        <v>22500081</v>
      </c>
      <c r="B2641" t="s">
        <v>96</v>
      </c>
      <c r="C2641" t="s">
        <v>97</v>
      </c>
      <c r="D2641">
        <v>1610612748</v>
      </c>
      <c r="E2641" t="str">
        <f t="shared" si="492"/>
        <v>161061274822500081</v>
      </c>
      <c r="F2641" t="s">
        <v>74</v>
      </c>
      <c r="G2641" t="s">
        <v>75</v>
      </c>
      <c r="H2641">
        <v>1610612753</v>
      </c>
      <c r="I2641" s="4" t="str">
        <f t="shared" si="493"/>
        <v>161061275322500081</v>
      </c>
      <c r="J2641">
        <v>0</v>
      </c>
      <c r="K2641">
        <v>0</v>
      </c>
      <c r="L2641">
        <v>121</v>
      </c>
      <c r="M2641">
        <v>125</v>
      </c>
      <c r="N2641">
        <v>26</v>
      </c>
      <c r="O2641">
        <v>4</v>
      </c>
      <c r="P2641">
        <v>9</v>
      </c>
      <c r="Q2641" s="2">
        <f t="shared" si="494"/>
        <v>0.5880637636080871</v>
      </c>
      <c r="R2641" s="3">
        <f t="shared" si="495"/>
        <v>75.88</v>
      </c>
      <c r="S2641" s="3">
        <f t="shared" si="496"/>
        <v>81.400000000000006</v>
      </c>
      <c r="T2641" s="3">
        <f t="shared" si="497"/>
        <v>159.46230890880338</v>
      </c>
      <c r="U2641" s="3">
        <f t="shared" si="498"/>
        <v>153.56265356265354</v>
      </c>
      <c r="V2641" s="3">
        <f t="shared" si="499"/>
        <v>5.8996553461498422</v>
      </c>
      <c r="W2641" s="2">
        <f t="shared" si="500"/>
        <v>1.5294117647058822</v>
      </c>
      <c r="X2641">
        <v>91</v>
      </c>
      <c r="Y2641">
        <v>44</v>
      </c>
      <c r="Z2641" s="2">
        <v>0.48399999999999999</v>
      </c>
      <c r="AA2641">
        <v>35</v>
      </c>
      <c r="AB2641">
        <v>12</v>
      </c>
      <c r="AC2641">
        <f t="shared" si="501"/>
        <v>36</v>
      </c>
      <c r="AD2641" s="2">
        <v>0.34300000000000003</v>
      </c>
      <c r="AE2641">
        <v>27</v>
      </c>
      <c r="AF2641">
        <v>21</v>
      </c>
      <c r="AG2641" s="2">
        <v>0.77800000000000002</v>
      </c>
      <c r="AH2641">
        <v>37</v>
      </c>
      <c r="AI2641">
        <v>10</v>
      </c>
      <c r="AJ2641">
        <v>47</v>
      </c>
      <c r="AK2641">
        <v>28</v>
      </c>
      <c r="AL2641">
        <v>17</v>
      </c>
      <c r="AM2641">
        <v>-4</v>
      </c>
      <c r="AN2641">
        <v>240</v>
      </c>
      <c r="AO2641">
        <v>39</v>
      </c>
      <c r="AP2641">
        <v>26</v>
      </c>
      <c r="AQ2641">
        <v>26</v>
      </c>
      <c r="AR2641">
        <v>30</v>
      </c>
      <c r="AS2641">
        <v>12</v>
      </c>
      <c r="AT2641">
        <v>22</v>
      </c>
      <c r="AU2641">
        <v>16</v>
      </c>
      <c r="AV2641">
        <v>54</v>
      </c>
      <c r="AW2641">
        <f t="shared" si="502"/>
        <v>10</v>
      </c>
      <c r="AX2641">
        <f t="shared" si="503"/>
        <v>64</v>
      </c>
      <c r="AY2641" t="s">
        <v>102</v>
      </c>
      <c r="AZ2641" s="1">
        <v>45952.791666666664</v>
      </c>
      <c r="BA2641" s="1">
        <v>45952</v>
      </c>
      <c r="BB2641">
        <v>10</v>
      </c>
      <c r="BC2641" t="s">
        <v>125</v>
      </c>
      <c r="BD2641">
        <v>2025</v>
      </c>
    </row>
    <row r="2642" spans="1:56" x14ac:dyDescent="0.25">
      <c r="A2642">
        <v>22500002</v>
      </c>
      <c r="B2642" t="s">
        <v>68</v>
      </c>
      <c r="C2642" t="s">
        <v>69</v>
      </c>
      <c r="D2642">
        <v>1610612747</v>
      </c>
      <c r="E2642" t="str">
        <f t="shared" si="492"/>
        <v>161061274722500002</v>
      </c>
      <c r="F2642" t="s">
        <v>89</v>
      </c>
      <c r="G2642" t="s">
        <v>90</v>
      </c>
      <c r="H2642">
        <v>1610612744</v>
      </c>
      <c r="I2642" s="4" t="str">
        <f t="shared" si="493"/>
        <v>161061274422500002</v>
      </c>
      <c r="J2642">
        <v>1</v>
      </c>
      <c r="K2642">
        <v>0</v>
      </c>
      <c r="L2642">
        <v>109</v>
      </c>
      <c r="M2642">
        <v>119</v>
      </c>
      <c r="N2642">
        <v>23</v>
      </c>
      <c r="O2642">
        <v>2</v>
      </c>
      <c r="P2642">
        <v>7</v>
      </c>
      <c r="Q2642" s="2">
        <f t="shared" si="494"/>
        <v>0.61016569637259299</v>
      </c>
      <c r="R2642" s="3">
        <f t="shared" si="495"/>
        <v>63.319999999999993</v>
      </c>
      <c r="S2642" s="3">
        <f t="shared" si="496"/>
        <v>63.760000000000005</v>
      </c>
      <c r="T2642" s="3">
        <f t="shared" si="497"/>
        <v>172.14150347441569</v>
      </c>
      <c r="U2642" s="3">
        <f t="shared" si="498"/>
        <v>186.63739021329985</v>
      </c>
      <c r="V2642" s="3">
        <f t="shared" si="499"/>
        <v>-14.495886738884167</v>
      </c>
      <c r="W2642" s="2">
        <f t="shared" si="500"/>
        <v>1.2105263157894737</v>
      </c>
      <c r="X2642">
        <v>77</v>
      </c>
      <c r="Y2642">
        <v>42</v>
      </c>
      <c r="Z2642" s="2">
        <v>0.54500000000000004</v>
      </c>
      <c r="AA2642">
        <v>32</v>
      </c>
      <c r="AB2642">
        <v>8</v>
      </c>
      <c r="AC2642">
        <f t="shared" si="501"/>
        <v>24</v>
      </c>
      <c r="AD2642" s="2">
        <v>0.25</v>
      </c>
      <c r="AE2642">
        <v>28</v>
      </c>
      <c r="AF2642">
        <v>17</v>
      </c>
      <c r="AG2642" s="2">
        <v>0.60699999999999998</v>
      </c>
      <c r="AH2642">
        <v>32</v>
      </c>
      <c r="AI2642">
        <v>7</v>
      </c>
      <c r="AJ2642">
        <v>39</v>
      </c>
      <c r="AK2642">
        <v>21</v>
      </c>
      <c r="AL2642">
        <v>19</v>
      </c>
      <c r="AM2642">
        <v>-10</v>
      </c>
      <c r="AN2642">
        <v>240</v>
      </c>
      <c r="AO2642">
        <v>22</v>
      </c>
      <c r="AP2642">
        <v>32</v>
      </c>
      <c r="AQ2642">
        <v>25</v>
      </c>
      <c r="AR2642">
        <v>30</v>
      </c>
      <c r="AS2642">
        <v>2</v>
      </c>
      <c r="AT2642">
        <v>6</v>
      </c>
      <c r="AU2642">
        <v>23</v>
      </c>
      <c r="AV2642">
        <v>62</v>
      </c>
      <c r="AW2642">
        <f t="shared" si="502"/>
        <v>6</v>
      </c>
      <c r="AX2642">
        <f t="shared" si="503"/>
        <v>68</v>
      </c>
      <c r="AY2642" t="s">
        <v>102</v>
      </c>
      <c r="AZ2642" s="1">
        <v>45951.916666666664</v>
      </c>
      <c r="BA2642" s="1">
        <v>45951</v>
      </c>
      <c r="BB2642">
        <v>10</v>
      </c>
      <c r="BC2642" t="s">
        <v>125</v>
      </c>
      <c r="BD2642">
        <v>2025</v>
      </c>
    </row>
    <row r="2643" spans="1:56" x14ac:dyDescent="0.25">
      <c r="A2643">
        <v>22500002</v>
      </c>
      <c r="B2643" t="s">
        <v>89</v>
      </c>
      <c r="C2643" t="s">
        <v>90</v>
      </c>
      <c r="D2643">
        <v>1610612744</v>
      </c>
      <c r="E2643" t="str">
        <f t="shared" si="492"/>
        <v>161061274422500002</v>
      </c>
      <c r="F2643" t="s">
        <v>68</v>
      </c>
      <c r="G2643" t="s">
        <v>69</v>
      </c>
      <c r="H2643">
        <v>1610612747</v>
      </c>
      <c r="I2643" s="4" t="str">
        <f t="shared" si="493"/>
        <v>161061274722500002</v>
      </c>
      <c r="J2643">
        <v>0</v>
      </c>
      <c r="K2643">
        <v>1</v>
      </c>
      <c r="L2643">
        <v>119</v>
      </c>
      <c r="M2643">
        <v>109</v>
      </c>
      <c r="N2643">
        <v>29</v>
      </c>
      <c r="O2643">
        <v>4</v>
      </c>
      <c r="P2643">
        <v>10</v>
      </c>
      <c r="Q2643" s="2">
        <f t="shared" si="494"/>
        <v>0.65557514323490518</v>
      </c>
      <c r="R2643" s="3">
        <f t="shared" si="495"/>
        <v>63.760000000000005</v>
      </c>
      <c r="S2643" s="3">
        <f t="shared" si="496"/>
        <v>63.319999999999993</v>
      </c>
      <c r="T2643" s="3">
        <f t="shared" si="497"/>
        <v>186.63739021329985</v>
      </c>
      <c r="U2643" s="3">
        <f t="shared" si="498"/>
        <v>172.14150347441569</v>
      </c>
      <c r="V2643" s="3">
        <f t="shared" si="499"/>
        <v>14.495886738884167</v>
      </c>
      <c r="W2643" s="2">
        <f t="shared" si="500"/>
        <v>1.6111111111111112</v>
      </c>
      <c r="X2643">
        <v>78</v>
      </c>
      <c r="Y2643">
        <v>38</v>
      </c>
      <c r="Z2643" s="2">
        <v>0.48699999999999999</v>
      </c>
      <c r="AA2643">
        <v>40</v>
      </c>
      <c r="AB2643">
        <v>17</v>
      </c>
      <c r="AC2643">
        <f t="shared" si="501"/>
        <v>51</v>
      </c>
      <c r="AD2643" s="2">
        <v>0.42499999999999999</v>
      </c>
      <c r="AE2643">
        <v>29</v>
      </c>
      <c r="AF2643">
        <v>26</v>
      </c>
      <c r="AG2643" s="2">
        <v>0.89700000000000002</v>
      </c>
      <c r="AH2643">
        <v>31</v>
      </c>
      <c r="AI2643">
        <v>9</v>
      </c>
      <c r="AJ2643">
        <v>40</v>
      </c>
      <c r="AK2643">
        <v>27</v>
      </c>
      <c r="AL2643">
        <v>18</v>
      </c>
      <c r="AM2643">
        <v>10</v>
      </c>
      <c r="AN2643">
        <v>240</v>
      </c>
      <c r="AO2643">
        <v>28</v>
      </c>
      <c r="AP2643">
        <v>27</v>
      </c>
      <c r="AQ2643">
        <v>35</v>
      </c>
      <c r="AR2643">
        <v>29</v>
      </c>
      <c r="AS2643">
        <v>17</v>
      </c>
      <c r="AT2643">
        <v>13</v>
      </c>
      <c r="AU2643">
        <v>24</v>
      </c>
      <c r="AV2643">
        <v>36</v>
      </c>
      <c r="AW2643">
        <f t="shared" si="502"/>
        <v>6</v>
      </c>
      <c r="AX2643">
        <f t="shared" si="503"/>
        <v>42</v>
      </c>
      <c r="AY2643" t="s">
        <v>102</v>
      </c>
      <c r="AZ2643" s="1">
        <v>45951.916666666664</v>
      </c>
      <c r="BA2643" s="1">
        <v>45951</v>
      </c>
      <c r="BB2643">
        <v>10</v>
      </c>
      <c r="BC2643" t="s">
        <v>125</v>
      </c>
      <c r="BD2643">
        <v>2025</v>
      </c>
    </row>
    <row r="2644" spans="1:56" x14ac:dyDescent="0.25">
      <c r="A2644">
        <v>22500001</v>
      </c>
      <c r="B2644" t="s">
        <v>59</v>
      </c>
      <c r="C2644" t="s">
        <v>60</v>
      </c>
      <c r="D2644">
        <v>1610612760</v>
      </c>
      <c r="E2644" t="str">
        <f t="shared" si="492"/>
        <v>161061276022500001</v>
      </c>
      <c r="F2644" t="s">
        <v>78</v>
      </c>
      <c r="G2644" t="s">
        <v>79</v>
      </c>
      <c r="H2644">
        <v>1610612745</v>
      </c>
      <c r="I2644" s="4" t="str">
        <f t="shared" si="493"/>
        <v>161061274522500001</v>
      </c>
      <c r="J2644">
        <v>1</v>
      </c>
      <c r="K2644">
        <v>1</v>
      </c>
      <c r="L2644">
        <v>125</v>
      </c>
      <c r="M2644">
        <v>124</v>
      </c>
      <c r="N2644">
        <v>29</v>
      </c>
      <c r="O2644">
        <v>4</v>
      </c>
      <c r="P2644">
        <v>12</v>
      </c>
      <c r="Q2644" s="2">
        <f t="shared" si="494"/>
        <v>0.54347826086956519</v>
      </c>
      <c r="R2644" s="3">
        <f t="shared" si="495"/>
        <v>93</v>
      </c>
      <c r="S2644" s="3">
        <f t="shared" si="496"/>
        <v>72.64</v>
      </c>
      <c r="T2644" s="3">
        <f t="shared" si="497"/>
        <v>134.40860215053763</v>
      </c>
      <c r="U2644" s="3">
        <f t="shared" si="498"/>
        <v>170.70484581497797</v>
      </c>
      <c r="V2644" s="3">
        <f t="shared" si="499"/>
        <v>-36.29624366444034</v>
      </c>
      <c r="W2644" s="2">
        <f t="shared" si="500"/>
        <v>2.6363636363636362</v>
      </c>
      <c r="X2644">
        <v>104</v>
      </c>
      <c r="Y2644">
        <v>46</v>
      </c>
      <c r="Z2644" s="2">
        <v>0.442</v>
      </c>
      <c r="AA2644">
        <v>52</v>
      </c>
      <c r="AB2644">
        <v>13</v>
      </c>
      <c r="AC2644">
        <f t="shared" si="501"/>
        <v>39</v>
      </c>
      <c r="AD2644" s="2">
        <v>0.25</v>
      </c>
      <c r="AE2644">
        <v>25</v>
      </c>
      <c r="AF2644">
        <v>20</v>
      </c>
      <c r="AG2644" s="2">
        <v>0.8</v>
      </c>
      <c r="AH2644">
        <v>27</v>
      </c>
      <c r="AI2644">
        <v>11</v>
      </c>
      <c r="AJ2644">
        <v>38</v>
      </c>
      <c r="AK2644">
        <v>27</v>
      </c>
      <c r="AL2644">
        <v>11</v>
      </c>
      <c r="AM2644">
        <v>1</v>
      </c>
      <c r="AN2644">
        <v>290</v>
      </c>
      <c r="AO2644">
        <v>27</v>
      </c>
      <c r="AP2644">
        <v>24</v>
      </c>
      <c r="AQ2644">
        <v>24</v>
      </c>
      <c r="AR2644">
        <v>29</v>
      </c>
      <c r="AS2644">
        <v>6</v>
      </c>
      <c r="AT2644">
        <v>16</v>
      </c>
      <c r="AU2644">
        <v>28</v>
      </c>
      <c r="AV2644">
        <v>50</v>
      </c>
      <c r="AW2644">
        <f t="shared" si="502"/>
        <v>16</v>
      </c>
      <c r="AX2644">
        <f t="shared" si="503"/>
        <v>66</v>
      </c>
      <c r="AY2644" t="s">
        <v>102</v>
      </c>
      <c r="AZ2644" s="1">
        <v>45951.8125</v>
      </c>
      <c r="BA2644" s="1">
        <v>45951</v>
      </c>
      <c r="BB2644">
        <v>10</v>
      </c>
      <c r="BC2644" t="s">
        <v>125</v>
      </c>
      <c r="BD2644">
        <v>2025</v>
      </c>
    </row>
    <row r="2645" spans="1:56" x14ac:dyDescent="0.25">
      <c r="A2645">
        <v>22500001</v>
      </c>
      <c r="B2645" t="s">
        <v>78</v>
      </c>
      <c r="C2645" t="s">
        <v>79</v>
      </c>
      <c r="D2645">
        <v>1610612745</v>
      </c>
      <c r="E2645" t="str">
        <f t="shared" si="492"/>
        <v>161061274522500001</v>
      </c>
      <c r="F2645" t="s">
        <v>59</v>
      </c>
      <c r="G2645" t="s">
        <v>60</v>
      </c>
      <c r="H2645">
        <v>1610612760</v>
      </c>
      <c r="I2645" s="4" t="str">
        <f t="shared" si="493"/>
        <v>161061276022500001</v>
      </c>
      <c r="J2645">
        <v>0</v>
      </c>
      <c r="K2645">
        <v>0</v>
      </c>
      <c r="L2645">
        <v>124</v>
      </c>
      <c r="M2645">
        <v>125</v>
      </c>
      <c r="N2645">
        <v>23</v>
      </c>
      <c r="O2645">
        <v>5</v>
      </c>
      <c r="P2645">
        <v>6</v>
      </c>
      <c r="Q2645" s="2">
        <f t="shared" si="494"/>
        <v>0.56037599421547357</v>
      </c>
      <c r="R2645" s="3">
        <f t="shared" si="495"/>
        <v>72.64</v>
      </c>
      <c r="S2645" s="3">
        <f t="shared" si="496"/>
        <v>93</v>
      </c>
      <c r="T2645" s="3">
        <f t="shared" si="497"/>
        <v>170.70484581497797</v>
      </c>
      <c r="U2645" s="3">
        <f t="shared" si="498"/>
        <v>134.40860215053763</v>
      </c>
      <c r="V2645" s="3">
        <f t="shared" si="499"/>
        <v>36.29624366444034</v>
      </c>
      <c r="W2645" s="2">
        <f t="shared" si="500"/>
        <v>1.0454545454545454</v>
      </c>
      <c r="X2645">
        <v>97</v>
      </c>
      <c r="Y2645">
        <v>43</v>
      </c>
      <c r="Z2645" s="2">
        <v>0.443</v>
      </c>
      <c r="AA2645">
        <v>39</v>
      </c>
      <c r="AB2645">
        <v>11</v>
      </c>
      <c r="AC2645">
        <f t="shared" si="501"/>
        <v>33</v>
      </c>
      <c r="AD2645" s="2">
        <v>0.28199999999999997</v>
      </c>
      <c r="AE2645">
        <v>31</v>
      </c>
      <c r="AF2645">
        <v>27</v>
      </c>
      <c r="AG2645" s="2">
        <v>0.871</v>
      </c>
      <c r="AH2645">
        <v>36</v>
      </c>
      <c r="AI2645">
        <v>16</v>
      </c>
      <c r="AJ2645">
        <v>52</v>
      </c>
      <c r="AK2645">
        <v>26</v>
      </c>
      <c r="AL2645">
        <v>22</v>
      </c>
      <c r="AM2645">
        <v>-1</v>
      </c>
      <c r="AN2645">
        <v>290</v>
      </c>
      <c r="AO2645">
        <v>30</v>
      </c>
      <c r="AP2645">
        <v>27</v>
      </c>
      <c r="AQ2645">
        <v>22</v>
      </c>
      <c r="AR2645">
        <v>25</v>
      </c>
      <c r="AS2645">
        <v>12</v>
      </c>
      <c r="AT2645">
        <v>2</v>
      </c>
      <c r="AU2645">
        <v>12</v>
      </c>
      <c r="AV2645">
        <v>44</v>
      </c>
      <c r="AW2645">
        <f t="shared" si="502"/>
        <v>20</v>
      </c>
      <c r="AX2645">
        <f t="shared" si="503"/>
        <v>64</v>
      </c>
      <c r="AY2645" t="s">
        <v>102</v>
      </c>
      <c r="AZ2645" s="1">
        <v>45951.8125</v>
      </c>
      <c r="BA2645" s="1">
        <v>45951</v>
      </c>
      <c r="BB2645">
        <v>10</v>
      </c>
      <c r="BC2645" t="s">
        <v>125</v>
      </c>
      <c r="BD2645">
        <v>2025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3447-15F6-4D84-8835-4F4760313F36}">
  <dimension ref="A1:E11"/>
  <sheetViews>
    <sheetView workbookViewId="0">
      <selection activeCell="E7" sqref="E7"/>
    </sheetView>
  </sheetViews>
  <sheetFormatPr baseColWidth="10" defaultRowHeight="15" x14ac:dyDescent="0.25"/>
  <cols>
    <col min="1" max="1" width="22.5703125" bestFit="1" customWidth="1"/>
    <col min="2" max="2" width="18.7109375" bestFit="1" customWidth="1"/>
    <col min="3" max="3" width="32.5703125" bestFit="1" customWidth="1"/>
    <col min="4" max="4" width="35.7109375" bestFit="1" customWidth="1"/>
    <col min="5" max="5" width="33.5703125" bestFit="1" customWidth="1"/>
  </cols>
  <sheetData>
    <row r="1" spans="1:5" x14ac:dyDescent="0.25">
      <c r="A1" t="s">
        <v>173</v>
      </c>
      <c r="B1" t="s">
        <v>174</v>
      </c>
      <c r="C1" t="s">
        <v>175</v>
      </c>
      <c r="D1" t="s">
        <v>176</v>
      </c>
      <c r="E1" t="s">
        <v>177</v>
      </c>
    </row>
    <row r="2" spans="1:5" x14ac:dyDescent="0.25">
      <c r="A2" s="3">
        <v>112.21590909090909</v>
      </c>
      <c r="B2" s="3">
        <v>28.943181818181817</v>
      </c>
      <c r="C2" s="3">
        <v>28.920454545454547</v>
      </c>
      <c r="D2" s="3">
        <v>28.193181818181817</v>
      </c>
      <c r="E2" s="3">
        <v>25.852272727272727</v>
      </c>
    </row>
    <row r="4" spans="1:5" x14ac:dyDescent="0.25">
      <c r="A4" t="s">
        <v>173</v>
      </c>
      <c r="B4" t="s">
        <v>174</v>
      </c>
      <c r="C4" t="s">
        <v>175</v>
      </c>
      <c r="D4" t="s">
        <v>176</v>
      </c>
      <c r="E4" t="s">
        <v>177</v>
      </c>
    </row>
    <row r="5" spans="1:5" x14ac:dyDescent="0.25">
      <c r="A5" s="3">
        <f>A2</f>
        <v>112.21590909090909</v>
      </c>
      <c r="B5" s="3">
        <f>B2</f>
        <v>28.943181818181817</v>
      </c>
      <c r="C5" s="3">
        <f>C2</f>
        <v>28.920454545454547</v>
      </c>
      <c r="D5" s="3">
        <f>D2</f>
        <v>28.193181818181817</v>
      </c>
      <c r="E5" s="3">
        <f>E2</f>
        <v>25.852272727272727</v>
      </c>
    </row>
    <row r="7" spans="1:5" x14ac:dyDescent="0.25">
      <c r="A7" t="s">
        <v>151</v>
      </c>
      <c r="B7" t="s">
        <v>137</v>
      </c>
      <c r="C7" t="s">
        <v>203</v>
      </c>
      <c r="D7" t="s">
        <v>204</v>
      </c>
      <c r="E7" t="s">
        <v>205</v>
      </c>
    </row>
    <row r="8" spans="1:5" x14ac:dyDescent="0.25">
      <c r="A8" s="3">
        <v>112.21590909090909</v>
      </c>
      <c r="B8" s="3">
        <v>24.454545454545453</v>
      </c>
      <c r="C8" s="30">
        <v>0.45626136363636366</v>
      </c>
      <c r="D8" s="30">
        <v>0.35935227272727271</v>
      </c>
      <c r="E8" s="30">
        <v>0.77637499999999993</v>
      </c>
    </row>
    <row r="10" spans="1:5" x14ac:dyDescent="0.25">
      <c r="A10" t="s">
        <v>173</v>
      </c>
      <c r="B10" t="s">
        <v>174</v>
      </c>
      <c r="C10" t="s">
        <v>175</v>
      </c>
      <c r="D10" t="s">
        <v>176</v>
      </c>
      <c r="E10" t="s">
        <v>177</v>
      </c>
    </row>
    <row r="11" spans="1:5" x14ac:dyDescent="0.25">
      <c r="A11" s="3">
        <f>A8</f>
        <v>112.21590909090909</v>
      </c>
      <c r="B11" s="3">
        <f>B8</f>
        <v>24.454545454545453</v>
      </c>
      <c r="C11" s="31">
        <f>C8</f>
        <v>0.45626136363636366</v>
      </c>
      <c r="D11" s="31">
        <f>D8</f>
        <v>0.35935227272727271</v>
      </c>
      <c r="E11" s="31">
        <f>E8</f>
        <v>0.77637499999999993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C208-9E75-4AF8-A05B-A6CE06A8BE10}">
  <dimension ref="A1:I24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30.7109375" bestFit="1" customWidth="1"/>
    <col min="2" max="2" width="20.140625" bestFit="1" customWidth="1"/>
    <col min="3" max="3" width="6.5703125" bestFit="1" customWidth="1"/>
    <col min="4" max="4" width="12.5703125" bestFit="1" customWidth="1"/>
    <col min="5" max="5" width="23.5703125" bestFit="1" customWidth="1"/>
    <col min="6" max="6" width="19.7109375" bestFit="1" customWidth="1"/>
    <col min="7" max="7" width="22.7109375" bestFit="1" customWidth="1"/>
    <col min="8" max="8" width="18.28515625" bestFit="1" customWidth="1"/>
    <col min="9" max="9" width="19.140625" customWidth="1"/>
    <col min="10" max="10" width="19.140625" bestFit="1" customWidth="1"/>
    <col min="11" max="11" width="15.140625" bestFit="1" customWidth="1"/>
    <col min="12" max="12" width="15" bestFit="1" customWidth="1"/>
    <col min="13" max="13" width="14.5703125" bestFit="1" customWidth="1"/>
    <col min="14" max="14" width="26.85546875" bestFit="1" customWidth="1"/>
    <col min="15" max="15" width="27.140625" bestFit="1" customWidth="1"/>
    <col min="16" max="16" width="22.7109375" bestFit="1" customWidth="1"/>
    <col min="17" max="17" width="18.28515625" bestFit="1" customWidth="1"/>
    <col min="18" max="18" width="14.5703125" bestFit="1" customWidth="1"/>
  </cols>
  <sheetData>
    <row r="1" spans="1:9" x14ac:dyDescent="0.25">
      <c r="B1" s="6" t="s">
        <v>152</v>
      </c>
    </row>
    <row r="2" spans="1:9" x14ac:dyDescent="0.25">
      <c r="A2" s="6" t="s">
        <v>135</v>
      </c>
      <c r="B2">
        <v>0</v>
      </c>
      <c r="C2">
        <v>1</v>
      </c>
      <c r="D2" s="6"/>
      <c r="E2" s="6" t="s">
        <v>131</v>
      </c>
      <c r="F2" s="6" t="s">
        <v>144</v>
      </c>
      <c r="G2" s="6" t="s">
        <v>128</v>
      </c>
      <c r="H2" s="6" t="s">
        <v>129</v>
      </c>
      <c r="I2" s="6" t="s">
        <v>226</v>
      </c>
    </row>
    <row r="3" spans="1:9" x14ac:dyDescent="0.25">
      <c r="A3" s="8" t="s">
        <v>151</v>
      </c>
      <c r="B3" s="3">
        <v>105.0952380952381</v>
      </c>
      <c r="C3" s="3">
        <v>118.71739130434783</v>
      </c>
      <c r="E3">
        <f t="shared" ref="E3:E12" si="0">RANK(G3,$G$3:$G$12)</f>
        <v>4</v>
      </c>
      <c r="F3" t="s">
        <v>224</v>
      </c>
      <c r="G3" s="30">
        <f t="shared" ref="G3:G12" si="1">C3/(B3+C3)</f>
        <v>0.53043204765891305</v>
      </c>
      <c r="H3" s="30">
        <f>1-G3</f>
        <v>0.46956795234108695</v>
      </c>
      <c r="I3" t="s">
        <v>146</v>
      </c>
    </row>
    <row r="4" spans="1:9" x14ac:dyDescent="0.25">
      <c r="A4" s="8" t="s">
        <v>137</v>
      </c>
      <c r="B4" s="3">
        <v>22.238095238095237</v>
      </c>
      <c r="C4" s="3">
        <v>26.478260869565219</v>
      </c>
      <c r="E4">
        <f t="shared" si="0"/>
        <v>2</v>
      </c>
      <c r="F4" t="s">
        <v>206</v>
      </c>
      <c r="G4" s="30">
        <f t="shared" si="1"/>
        <v>0.54351891202719926</v>
      </c>
      <c r="H4" s="30">
        <f t="shared" ref="H4:H12" si="2">1-G4</f>
        <v>0.45648108797280074</v>
      </c>
      <c r="I4" t="s">
        <v>147</v>
      </c>
    </row>
    <row r="5" spans="1:9" x14ac:dyDescent="0.25">
      <c r="A5" s="8" t="s">
        <v>138</v>
      </c>
      <c r="B5" s="3">
        <v>3.9047619047619047</v>
      </c>
      <c r="C5" s="3">
        <v>4.4347826086956523</v>
      </c>
      <c r="E5">
        <f t="shared" si="0"/>
        <v>3</v>
      </c>
      <c r="F5" t="s">
        <v>218</v>
      </c>
      <c r="G5" s="30">
        <f t="shared" si="1"/>
        <v>0.53177755710029795</v>
      </c>
      <c r="H5" s="30">
        <f t="shared" si="2"/>
        <v>0.46822244289970205</v>
      </c>
      <c r="I5" t="s">
        <v>147</v>
      </c>
    </row>
    <row r="6" spans="1:9" x14ac:dyDescent="0.25">
      <c r="A6" s="8" t="s">
        <v>139</v>
      </c>
      <c r="B6" s="3">
        <v>8.8809523809523814</v>
      </c>
      <c r="C6" s="3">
        <v>9.9130434782608692</v>
      </c>
      <c r="E6">
        <f t="shared" si="0"/>
        <v>5</v>
      </c>
      <c r="F6" t="s">
        <v>219</v>
      </c>
      <c r="G6" s="30">
        <f t="shared" si="1"/>
        <v>0.52745800055081238</v>
      </c>
      <c r="H6" s="30">
        <f t="shared" si="2"/>
        <v>0.47254199944918762</v>
      </c>
      <c r="I6" t="s">
        <v>147</v>
      </c>
    </row>
    <row r="7" spans="1:9" x14ac:dyDescent="0.25">
      <c r="A7" s="8" t="s">
        <v>141</v>
      </c>
      <c r="B7" s="3">
        <v>28.38095238095238</v>
      </c>
      <c r="C7" s="3">
        <v>31.478260869565219</v>
      </c>
      <c r="E7">
        <f t="shared" si="0"/>
        <v>6</v>
      </c>
      <c r="F7" t="s">
        <v>211</v>
      </c>
      <c r="G7" s="30">
        <f t="shared" si="1"/>
        <v>0.52587161040398456</v>
      </c>
      <c r="H7" s="30">
        <f t="shared" si="2"/>
        <v>0.47412838959601544</v>
      </c>
      <c r="I7" t="s">
        <v>146</v>
      </c>
    </row>
    <row r="8" spans="1:9" x14ac:dyDescent="0.25">
      <c r="A8" s="8" t="s">
        <v>140</v>
      </c>
      <c r="B8" s="3">
        <v>12.333333333333334</v>
      </c>
      <c r="C8" s="3">
        <v>13.304347826086957</v>
      </c>
      <c r="E8">
        <f t="shared" si="0"/>
        <v>8</v>
      </c>
      <c r="F8" t="s">
        <v>210</v>
      </c>
      <c r="G8" s="30">
        <f t="shared" si="1"/>
        <v>0.51893725268513291</v>
      </c>
      <c r="H8" s="30">
        <f t="shared" si="2"/>
        <v>0.48106274731486709</v>
      </c>
      <c r="I8" t="s">
        <v>148</v>
      </c>
    </row>
    <row r="9" spans="1:9" x14ac:dyDescent="0.25">
      <c r="A9" s="8" t="s">
        <v>142</v>
      </c>
      <c r="B9" s="3">
        <v>40.714285714285715</v>
      </c>
      <c r="C9" s="3">
        <v>44.782608695652172</v>
      </c>
      <c r="E9">
        <f t="shared" si="0"/>
        <v>7</v>
      </c>
      <c r="F9" t="s">
        <v>220</v>
      </c>
      <c r="G9" s="30">
        <f t="shared" si="1"/>
        <v>0.52379222666182346</v>
      </c>
      <c r="H9" s="30">
        <f t="shared" si="2"/>
        <v>0.47620777333817654</v>
      </c>
      <c r="I9" t="s">
        <v>146</v>
      </c>
    </row>
    <row r="10" spans="1:9" x14ac:dyDescent="0.25">
      <c r="A10" s="8" t="s">
        <v>150</v>
      </c>
      <c r="B10" s="3">
        <v>21.238095238095237</v>
      </c>
      <c r="C10" s="3">
        <v>20.413043478260871</v>
      </c>
      <c r="E10">
        <f t="shared" si="0"/>
        <v>10</v>
      </c>
      <c r="F10" t="s">
        <v>221</v>
      </c>
      <c r="G10" s="30">
        <f t="shared" si="1"/>
        <v>0.49009568783397545</v>
      </c>
      <c r="H10" s="30">
        <f t="shared" si="2"/>
        <v>0.5099043121660245</v>
      </c>
      <c r="I10" t="s">
        <v>149</v>
      </c>
    </row>
    <row r="11" spans="1:9" x14ac:dyDescent="0.25">
      <c r="A11" s="8" t="s">
        <v>143</v>
      </c>
      <c r="B11" s="3">
        <v>13.785714285714286</v>
      </c>
      <c r="C11" s="3">
        <v>13.413043478260869</v>
      </c>
      <c r="E11">
        <f t="shared" si="0"/>
        <v>9</v>
      </c>
      <c r="F11" t="s">
        <v>222</v>
      </c>
      <c r="G11" s="30">
        <f t="shared" si="1"/>
        <v>0.49314912080383649</v>
      </c>
      <c r="H11" s="30">
        <f t="shared" si="2"/>
        <v>0.50685087919616345</v>
      </c>
      <c r="I11" t="s">
        <v>149</v>
      </c>
    </row>
    <row r="12" spans="1:9" x14ac:dyDescent="0.25">
      <c r="A12" s="8" t="s">
        <v>136</v>
      </c>
      <c r="B12" s="3">
        <v>19</v>
      </c>
      <c r="C12" s="3">
        <v>26</v>
      </c>
      <c r="E12">
        <f t="shared" si="0"/>
        <v>1</v>
      </c>
      <c r="F12" t="s">
        <v>223</v>
      </c>
      <c r="G12" s="30">
        <f t="shared" si="1"/>
        <v>0.57777777777777772</v>
      </c>
      <c r="H12" s="30">
        <f t="shared" si="2"/>
        <v>0.42222222222222228</v>
      </c>
      <c r="I12" t="s">
        <v>147</v>
      </c>
    </row>
    <row r="14" spans="1:9" x14ac:dyDescent="0.25">
      <c r="E14" s="35" t="s">
        <v>131</v>
      </c>
      <c r="F14" s="35" t="s">
        <v>144</v>
      </c>
      <c r="G14" s="35" t="s">
        <v>128</v>
      </c>
      <c r="H14" s="35" t="s">
        <v>129</v>
      </c>
      <c r="I14" s="35" t="s">
        <v>145</v>
      </c>
    </row>
    <row r="15" spans="1:9" x14ac:dyDescent="0.25">
      <c r="E15" s="32">
        <v>10</v>
      </c>
      <c r="F15" s="32" t="str">
        <f>VLOOKUP(E15,$E$3:$I$12,2,0)</f>
        <v>Faltas personales</v>
      </c>
      <c r="G15" s="31">
        <f>VLOOKUP(E15,$E$3:$I$12,3,0)</f>
        <v>0.49009568783397545</v>
      </c>
      <c r="H15" s="31">
        <f>VLOOKUP(E15,$E$3:$I$12,4,0)</f>
        <v>0.5099043121660245</v>
      </c>
      <c r="I15" s="32" t="str">
        <f>VLOOKUP(E15,$E$3:$I$12,5,0)</f>
        <v>Inversa</v>
      </c>
    </row>
    <row r="16" spans="1:9" x14ac:dyDescent="0.25">
      <c r="E16" s="32">
        <v>9</v>
      </c>
      <c r="F16" s="32" t="str">
        <f t="shared" ref="F16:F24" si="3">VLOOKUP(E16,$E$3:$I$12,2,0)</f>
        <v>Pérdidas de balón</v>
      </c>
      <c r="G16" s="31">
        <f t="shared" ref="G16:G24" si="4">VLOOKUP(E16,$E$3:$I$12,3,0)</f>
        <v>0.49314912080383649</v>
      </c>
      <c r="H16" s="31">
        <f t="shared" ref="H16:H24" si="5">VLOOKUP(E16,$E$3:$I$12,4,0)</f>
        <v>0.50685087919616345</v>
      </c>
      <c r="I16" s="32" t="str">
        <f t="shared" ref="I16:I24" si="6">VLOOKUP(E16,$E$3:$I$12,5,0)</f>
        <v>Inversa</v>
      </c>
    </row>
    <row r="17" spans="5:9" x14ac:dyDescent="0.25">
      <c r="E17" s="32">
        <v>8</v>
      </c>
      <c r="F17" s="32" t="str">
        <f t="shared" si="3"/>
        <v>Rebotes Ofensivos</v>
      </c>
      <c r="G17" s="31">
        <f t="shared" si="4"/>
        <v>0.51893725268513291</v>
      </c>
      <c r="H17" s="31">
        <f t="shared" si="5"/>
        <v>0.48106274731486709</v>
      </c>
      <c r="I17" s="32" t="str">
        <f t="shared" si="6"/>
        <v>Neutra</v>
      </c>
    </row>
    <row r="18" spans="5:9" x14ac:dyDescent="0.25">
      <c r="E18" s="32">
        <v>7</v>
      </c>
      <c r="F18" s="32" t="str">
        <f t="shared" si="3"/>
        <v>Rebotes Totales</v>
      </c>
      <c r="G18" s="31">
        <f t="shared" si="4"/>
        <v>0.52379222666182346</v>
      </c>
      <c r="H18" s="31">
        <f t="shared" si="5"/>
        <v>0.47620777333817654</v>
      </c>
      <c r="I18" s="32" t="str">
        <f t="shared" si="6"/>
        <v>Directa Consistente</v>
      </c>
    </row>
    <row r="19" spans="5:9" x14ac:dyDescent="0.25">
      <c r="E19" s="32">
        <v>6</v>
      </c>
      <c r="F19" s="32" t="str">
        <f t="shared" si="3"/>
        <v>Rebotes Defensivos</v>
      </c>
      <c r="G19" s="31">
        <f t="shared" si="4"/>
        <v>0.52587161040398456</v>
      </c>
      <c r="H19" s="31">
        <f t="shared" si="5"/>
        <v>0.47412838959601544</v>
      </c>
      <c r="I19" s="32" t="str">
        <f t="shared" si="6"/>
        <v>Directa Consistente</v>
      </c>
    </row>
    <row r="20" spans="5:9" x14ac:dyDescent="0.25">
      <c r="E20" s="32">
        <v>5</v>
      </c>
      <c r="F20" s="32" t="str">
        <f>VLOOKUP(E20,$E$3:$I$12,2,0)</f>
        <v>Robos</v>
      </c>
      <c r="G20" s="31">
        <f t="shared" si="4"/>
        <v>0.52745800055081238</v>
      </c>
      <c r="H20" s="31">
        <f t="shared" si="5"/>
        <v>0.47254199944918762</v>
      </c>
      <c r="I20" s="32" t="str">
        <f t="shared" si="6"/>
        <v>Directa Fuerte</v>
      </c>
    </row>
    <row r="21" spans="5:9" x14ac:dyDescent="0.25">
      <c r="E21" s="32">
        <v>4</v>
      </c>
      <c r="F21" s="32" t="str">
        <f t="shared" si="3"/>
        <v>Puntos Anotados</v>
      </c>
      <c r="G21" s="31">
        <f t="shared" si="4"/>
        <v>0.53043204765891305</v>
      </c>
      <c r="H21" s="31">
        <f t="shared" si="5"/>
        <v>0.46956795234108695</v>
      </c>
      <c r="I21" s="32" t="str">
        <f t="shared" si="6"/>
        <v>Directa Consistente</v>
      </c>
    </row>
    <row r="22" spans="5:9" x14ac:dyDescent="0.25">
      <c r="E22" s="32">
        <v>3</v>
      </c>
      <c r="F22" s="32" t="str">
        <f t="shared" si="3"/>
        <v>Tapones</v>
      </c>
      <c r="G22" s="31">
        <f t="shared" si="4"/>
        <v>0.53177755710029795</v>
      </c>
      <c r="H22" s="31">
        <f t="shared" si="5"/>
        <v>0.46822244289970205</v>
      </c>
      <c r="I22" s="32" t="str">
        <f t="shared" si="6"/>
        <v>Directa Fuerte</v>
      </c>
    </row>
    <row r="23" spans="5:9" x14ac:dyDescent="0.25">
      <c r="E23" s="32">
        <v>2</v>
      </c>
      <c r="F23" s="32" t="str">
        <f t="shared" si="3"/>
        <v>Asistencias</v>
      </c>
      <c r="G23" s="31">
        <f t="shared" si="4"/>
        <v>0.54351891202719926</v>
      </c>
      <c r="H23" s="31">
        <f t="shared" si="5"/>
        <v>0.45648108797280074</v>
      </c>
      <c r="I23" s="32" t="str">
        <f t="shared" si="6"/>
        <v>Directa Fuerte</v>
      </c>
    </row>
    <row r="24" spans="5:9" x14ac:dyDescent="0.25">
      <c r="E24" s="32">
        <v>1</v>
      </c>
      <c r="F24" s="32" t="str">
        <f t="shared" si="3"/>
        <v>Jugar en casa</v>
      </c>
      <c r="G24" s="31">
        <f t="shared" si="4"/>
        <v>0.57777777777777772</v>
      </c>
      <c r="H24" s="31">
        <f t="shared" si="5"/>
        <v>0.42222222222222228</v>
      </c>
      <c r="I24" s="32" t="str">
        <f t="shared" si="6"/>
        <v>Directa Fuerte</v>
      </c>
    </row>
  </sheetData>
  <conditionalFormatting sqref="G15:G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H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A219-8008-4797-BA86-0C720FA22E7E}">
  <dimension ref="A1:V2645"/>
  <sheetViews>
    <sheetView zoomScale="70" zoomScaleNormal="70" workbookViewId="0">
      <selection activeCell="F9" sqref="F9"/>
    </sheetView>
  </sheetViews>
  <sheetFormatPr baseColWidth="10" defaultRowHeight="15" x14ac:dyDescent="0.25"/>
  <cols>
    <col min="1" max="1" width="22.42578125" bestFit="1" customWidth="1"/>
    <col min="2" max="2" width="14" bestFit="1" customWidth="1"/>
    <col min="3" max="3" width="17.140625" bestFit="1" customWidth="1"/>
    <col min="4" max="4" width="20.5703125" bestFit="1" customWidth="1"/>
    <col min="5" max="5" width="20.7109375" bestFit="1" customWidth="1"/>
    <col min="6" max="6" width="30.140625" customWidth="1"/>
    <col min="7" max="8" width="15.7109375" bestFit="1" customWidth="1"/>
    <col min="9" max="9" width="18.5703125" bestFit="1" customWidth="1"/>
    <col min="10" max="10" width="17.140625" bestFit="1" customWidth="1"/>
    <col min="11" max="11" width="17.42578125" customWidth="1"/>
    <col min="12" max="12" width="19.5703125" bestFit="1" customWidth="1"/>
    <col min="13" max="13" width="22.140625" customWidth="1"/>
    <col min="14" max="14" width="19.5703125" customWidth="1"/>
    <col min="15" max="15" width="19.85546875" customWidth="1"/>
    <col min="16" max="16" width="19.42578125" customWidth="1"/>
    <col min="17" max="17" width="24.5703125" bestFit="1" customWidth="1"/>
    <col min="18" max="18" width="24.42578125" bestFit="1" customWidth="1"/>
    <col min="19" max="19" width="25.85546875" bestFit="1" customWidth="1"/>
    <col min="20" max="20" width="18.5703125" bestFit="1" customWidth="1"/>
    <col min="21" max="21" width="23.5703125" bestFit="1" customWidth="1"/>
    <col min="22" max="22" width="21.5703125" bestFit="1" customWidth="1"/>
    <col min="23" max="23" width="24.5703125" bestFit="1" customWidth="1"/>
    <col min="24" max="24" width="24.42578125" bestFit="1" customWidth="1"/>
    <col min="25" max="25" width="25.85546875" bestFit="1" customWidth="1"/>
    <col min="26" max="26" width="18.5703125" bestFit="1" customWidth="1"/>
    <col min="27" max="27" width="23.5703125" bestFit="1" customWidth="1"/>
    <col min="28" max="28" width="21.5703125" bestFit="1" customWidth="1"/>
    <col min="29" max="29" width="24.5703125" bestFit="1" customWidth="1"/>
    <col min="30" max="30" width="24.42578125" bestFit="1" customWidth="1"/>
    <col min="31" max="31" width="25.85546875" bestFit="1" customWidth="1"/>
    <col min="32" max="32" width="18.5703125" bestFit="1" customWidth="1"/>
    <col min="33" max="33" width="23.5703125" bestFit="1" customWidth="1"/>
    <col min="34" max="34" width="21.5703125" bestFit="1" customWidth="1"/>
    <col min="35" max="35" width="24.5703125" bestFit="1" customWidth="1"/>
    <col min="36" max="36" width="24.42578125" bestFit="1" customWidth="1"/>
    <col min="37" max="37" width="25.85546875" bestFit="1" customWidth="1"/>
    <col min="38" max="38" width="18.5703125" bestFit="1" customWidth="1"/>
    <col min="39" max="39" width="23.5703125" bestFit="1" customWidth="1"/>
    <col min="40" max="40" width="21.5703125" bestFit="1" customWidth="1"/>
    <col min="41" max="41" width="24.5703125" bestFit="1" customWidth="1"/>
    <col min="42" max="42" width="24.42578125" bestFit="1" customWidth="1"/>
    <col min="43" max="43" width="25.85546875" bestFit="1" customWidth="1"/>
    <col min="44" max="44" width="18.5703125" bestFit="1" customWidth="1"/>
    <col min="45" max="45" width="23.5703125" bestFit="1" customWidth="1"/>
    <col min="46" max="46" width="21.5703125" bestFit="1" customWidth="1"/>
    <col min="47" max="47" width="24.5703125" bestFit="1" customWidth="1"/>
    <col min="48" max="48" width="24.42578125" bestFit="1" customWidth="1"/>
    <col min="49" max="49" width="25.85546875" bestFit="1" customWidth="1"/>
    <col min="50" max="50" width="18.5703125" bestFit="1" customWidth="1"/>
    <col min="51" max="51" width="23.5703125" bestFit="1" customWidth="1"/>
    <col min="52" max="52" width="21.5703125" bestFit="1" customWidth="1"/>
    <col min="53" max="53" width="24.5703125" bestFit="1" customWidth="1"/>
    <col min="54" max="54" width="24.42578125" bestFit="1" customWidth="1"/>
    <col min="55" max="55" width="25.85546875" bestFit="1" customWidth="1"/>
    <col min="56" max="56" width="18.5703125" bestFit="1" customWidth="1"/>
    <col min="57" max="57" width="23.5703125" bestFit="1" customWidth="1"/>
    <col min="58" max="58" width="21.5703125" bestFit="1" customWidth="1"/>
    <col min="59" max="59" width="24.5703125" bestFit="1" customWidth="1"/>
    <col min="60" max="60" width="24.42578125" bestFit="1" customWidth="1"/>
    <col min="61" max="61" width="25.85546875" bestFit="1" customWidth="1"/>
    <col min="62" max="62" width="18.5703125" bestFit="1" customWidth="1"/>
    <col min="63" max="63" width="23.5703125" bestFit="1" customWidth="1"/>
    <col min="64" max="64" width="21.5703125" bestFit="1" customWidth="1"/>
    <col min="65" max="65" width="24.5703125" bestFit="1" customWidth="1"/>
    <col min="66" max="66" width="24.42578125" bestFit="1" customWidth="1"/>
    <col min="67" max="67" width="25.85546875" bestFit="1" customWidth="1"/>
    <col min="68" max="68" width="18.5703125" bestFit="1" customWidth="1"/>
    <col min="69" max="69" width="23.5703125" bestFit="1" customWidth="1"/>
    <col min="70" max="70" width="21.5703125" bestFit="1" customWidth="1"/>
    <col min="71" max="71" width="24.5703125" bestFit="1" customWidth="1"/>
    <col min="72" max="72" width="24.42578125" bestFit="1" customWidth="1"/>
    <col min="73" max="73" width="25.85546875" bestFit="1" customWidth="1"/>
    <col min="74" max="74" width="18.5703125" bestFit="1" customWidth="1"/>
    <col min="75" max="75" width="23.5703125" bestFit="1" customWidth="1"/>
    <col min="76" max="76" width="21.5703125" bestFit="1" customWidth="1"/>
    <col min="77" max="77" width="24.5703125" bestFit="1" customWidth="1"/>
    <col min="78" max="78" width="24.42578125" bestFit="1" customWidth="1"/>
    <col min="79" max="79" width="25.85546875" bestFit="1" customWidth="1"/>
    <col min="80" max="80" width="18.5703125" bestFit="1" customWidth="1"/>
    <col min="81" max="81" width="23.5703125" bestFit="1" customWidth="1"/>
    <col min="82" max="82" width="21.5703125" bestFit="1" customWidth="1"/>
    <col min="83" max="83" width="24.5703125" bestFit="1" customWidth="1"/>
    <col min="84" max="84" width="24.42578125" bestFit="1" customWidth="1"/>
    <col min="85" max="85" width="25.85546875" bestFit="1" customWidth="1"/>
    <col min="86" max="86" width="18.5703125" bestFit="1" customWidth="1"/>
    <col min="87" max="87" width="23.5703125" bestFit="1" customWidth="1"/>
    <col min="88" max="88" width="21.5703125" bestFit="1" customWidth="1"/>
    <col min="89" max="89" width="24.5703125" bestFit="1" customWidth="1"/>
    <col min="90" max="90" width="24.42578125" bestFit="1" customWidth="1"/>
    <col min="91" max="91" width="25.85546875" bestFit="1" customWidth="1"/>
    <col min="92" max="92" width="18.5703125" bestFit="1" customWidth="1"/>
    <col min="93" max="93" width="23.5703125" bestFit="1" customWidth="1"/>
    <col min="94" max="94" width="21.5703125" bestFit="1" customWidth="1"/>
    <col min="95" max="95" width="24.5703125" bestFit="1" customWidth="1"/>
    <col min="96" max="96" width="24.42578125" bestFit="1" customWidth="1"/>
    <col min="97" max="97" width="25.85546875" bestFit="1" customWidth="1"/>
    <col min="98" max="98" width="18.5703125" bestFit="1" customWidth="1"/>
    <col min="99" max="99" width="23.5703125" bestFit="1" customWidth="1"/>
    <col min="100" max="100" width="21.5703125" bestFit="1" customWidth="1"/>
    <col min="101" max="101" width="24.5703125" bestFit="1" customWidth="1"/>
    <col min="102" max="102" width="24.42578125" bestFit="1" customWidth="1"/>
    <col min="103" max="103" width="25.85546875" bestFit="1" customWidth="1"/>
    <col min="104" max="104" width="18.5703125" bestFit="1" customWidth="1"/>
    <col min="105" max="105" width="23.5703125" bestFit="1" customWidth="1"/>
    <col min="106" max="106" width="21.5703125" bestFit="1" customWidth="1"/>
    <col min="107" max="107" width="24.5703125" bestFit="1" customWidth="1"/>
    <col min="108" max="108" width="24.42578125" bestFit="1" customWidth="1"/>
    <col min="109" max="109" width="25.85546875" bestFit="1" customWidth="1"/>
    <col min="110" max="110" width="18.5703125" bestFit="1" customWidth="1"/>
    <col min="111" max="111" width="23.5703125" bestFit="1" customWidth="1"/>
    <col min="112" max="112" width="21.5703125" bestFit="1" customWidth="1"/>
    <col min="113" max="113" width="24.5703125" bestFit="1" customWidth="1"/>
    <col min="114" max="114" width="24.42578125" bestFit="1" customWidth="1"/>
    <col min="115" max="115" width="25.85546875" bestFit="1" customWidth="1"/>
    <col min="116" max="116" width="18.5703125" bestFit="1" customWidth="1"/>
    <col min="117" max="117" width="23.5703125" bestFit="1" customWidth="1"/>
    <col min="118" max="118" width="21.5703125" bestFit="1" customWidth="1"/>
    <col min="119" max="119" width="24.5703125" bestFit="1" customWidth="1"/>
    <col min="120" max="120" width="24.42578125" bestFit="1" customWidth="1"/>
    <col min="121" max="121" width="25.85546875" bestFit="1" customWidth="1"/>
    <col min="122" max="122" width="18.5703125" bestFit="1" customWidth="1"/>
    <col min="123" max="123" width="23.5703125" bestFit="1" customWidth="1"/>
    <col min="124" max="124" width="21.5703125" bestFit="1" customWidth="1"/>
    <col min="125" max="125" width="24.5703125" bestFit="1" customWidth="1"/>
    <col min="126" max="126" width="24.42578125" bestFit="1" customWidth="1"/>
    <col min="127" max="127" width="25.85546875" bestFit="1" customWidth="1"/>
    <col min="128" max="128" width="18.5703125" bestFit="1" customWidth="1"/>
    <col min="129" max="129" width="23.5703125" bestFit="1" customWidth="1"/>
    <col min="130" max="130" width="21.5703125" bestFit="1" customWidth="1"/>
    <col min="131" max="131" width="24.5703125" bestFit="1" customWidth="1"/>
    <col min="132" max="132" width="24.42578125" bestFit="1" customWidth="1"/>
    <col min="133" max="133" width="25.85546875" bestFit="1" customWidth="1"/>
    <col min="134" max="134" width="18.5703125" bestFit="1" customWidth="1"/>
    <col min="135" max="135" width="23.5703125" bestFit="1" customWidth="1"/>
    <col min="136" max="136" width="21.5703125" bestFit="1" customWidth="1"/>
    <col min="137" max="137" width="24.5703125" bestFit="1" customWidth="1"/>
    <col min="138" max="138" width="24.42578125" bestFit="1" customWidth="1"/>
    <col min="139" max="139" width="25.85546875" bestFit="1" customWidth="1"/>
    <col min="140" max="140" width="18.5703125" bestFit="1" customWidth="1"/>
    <col min="141" max="141" width="23.5703125" bestFit="1" customWidth="1"/>
    <col min="142" max="142" width="21.5703125" bestFit="1" customWidth="1"/>
    <col min="143" max="143" width="24.5703125" bestFit="1" customWidth="1"/>
    <col min="144" max="144" width="24.42578125" bestFit="1" customWidth="1"/>
    <col min="145" max="145" width="25.85546875" bestFit="1" customWidth="1"/>
    <col min="146" max="146" width="18.5703125" bestFit="1" customWidth="1"/>
    <col min="147" max="147" width="23.5703125" bestFit="1" customWidth="1"/>
    <col min="148" max="148" width="21.5703125" bestFit="1" customWidth="1"/>
    <col min="149" max="149" width="24.5703125" bestFit="1" customWidth="1"/>
    <col min="150" max="150" width="24.42578125" bestFit="1" customWidth="1"/>
    <col min="151" max="151" width="25.85546875" bestFit="1" customWidth="1"/>
    <col min="152" max="152" width="18.5703125" bestFit="1" customWidth="1"/>
    <col min="153" max="153" width="23.5703125" bestFit="1" customWidth="1"/>
    <col min="154" max="154" width="21.5703125" bestFit="1" customWidth="1"/>
    <col min="155" max="155" width="24.5703125" bestFit="1" customWidth="1"/>
    <col min="156" max="156" width="24.42578125" bestFit="1" customWidth="1"/>
    <col min="157" max="157" width="25.85546875" bestFit="1" customWidth="1"/>
    <col min="158" max="158" width="18.5703125" bestFit="1" customWidth="1"/>
    <col min="159" max="159" width="23.5703125" bestFit="1" customWidth="1"/>
    <col min="160" max="160" width="21.5703125" bestFit="1" customWidth="1"/>
    <col min="161" max="161" width="24.5703125" bestFit="1" customWidth="1"/>
    <col min="162" max="162" width="24.42578125" bestFit="1" customWidth="1"/>
    <col min="163" max="163" width="25.85546875" bestFit="1" customWidth="1"/>
    <col min="164" max="164" width="18.5703125" bestFit="1" customWidth="1"/>
    <col min="165" max="165" width="23.5703125" bestFit="1" customWidth="1"/>
    <col min="166" max="166" width="21.5703125" bestFit="1" customWidth="1"/>
    <col min="167" max="167" width="24.5703125" bestFit="1" customWidth="1"/>
    <col min="168" max="168" width="24.42578125" bestFit="1" customWidth="1"/>
    <col min="169" max="169" width="25.85546875" bestFit="1" customWidth="1"/>
    <col min="170" max="170" width="18.5703125" bestFit="1" customWidth="1"/>
    <col min="171" max="171" width="23.5703125" bestFit="1" customWidth="1"/>
    <col min="172" max="172" width="21.5703125" bestFit="1" customWidth="1"/>
    <col min="173" max="173" width="24.5703125" bestFit="1" customWidth="1"/>
    <col min="174" max="174" width="24.42578125" bestFit="1" customWidth="1"/>
    <col min="175" max="175" width="25.85546875" bestFit="1" customWidth="1"/>
    <col min="176" max="176" width="18.5703125" bestFit="1" customWidth="1"/>
    <col min="177" max="177" width="23.5703125" bestFit="1" customWidth="1"/>
    <col min="178" max="178" width="21.5703125" bestFit="1" customWidth="1"/>
    <col min="179" max="179" width="24.5703125" bestFit="1" customWidth="1"/>
    <col min="180" max="180" width="24.42578125" bestFit="1" customWidth="1"/>
    <col min="181" max="181" width="25.85546875" bestFit="1" customWidth="1"/>
    <col min="182" max="182" width="18.5703125" bestFit="1" customWidth="1"/>
    <col min="183" max="183" width="23.5703125" bestFit="1" customWidth="1"/>
    <col min="184" max="184" width="21.5703125" bestFit="1" customWidth="1"/>
    <col min="185" max="185" width="24.5703125" bestFit="1" customWidth="1"/>
    <col min="186" max="186" width="24.42578125" bestFit="1" customWidth="1"/>
    <col min="187" max="187" width="25.85546875" bestFit="1" customWidth="1"/>
    <col min="188" max="188" width="18.5703125" bestFit="1" customWidth="1"/>
    <col min="189" max="189" width="23.5703125" bestFit="1" customWidth="1"/>
    <col min="190" max="190" width="21.5703125" bestFit="1" customWidth="1"/>
    <col min="191" max="191" width="24.5703125" bestFit="1" customWidth="1"/>
    <col min="192" max="192" width="24.42578125" bestFit="1" customWidth="1"/>
    <col min="193" max="193" width="25.85546875" bestFit="1" customWidth="1"/>
    <col min="194" max="194" width="18.5703125" bestFit="1" customWidth="1"/>
    <col min="195" max="195" width="23.5703125" bestFit="1" customWidth="1"/>
    <col min="196" max="196" width="21.5703125" bestFit="1" customWidth="1"/>
    <col min="197" max="197" width="24.5703125" bestFit="1" customWidth="1"/>
    <col min="198" max="198" width="24.42578125" bestFit="1" customWidth="1"/>
    <col min="199" max="199" width="25.85546875" bestFit="1" customWidth="1"/>
    <col min="200" max="200" width="18.5703125" bestFit="1" customWidth="1"/>
    <col min="201" max="201" width="23.5703125" bestFit="1" customWidth="1"/>
    <col min="202" max="202" width="21.5703125" bestFit="1" customWidth="1"/>
    <col min="203" max="203" width="24.5703125" bestFit="1" customWidth="1"/>
    <col min="204" max="204" width="24.42578125" bestFit="1" customWidth="1"/>
    <col min="205" max="205" width="25.85546875" bestFit="1" customWidth="1"/>
    <col min="206" max="206" width="18.5703125" bestFit="1" customWidth="1"/>
    <col min="207" max="207" width="23.5703125" bestFit="1" customWidth="1"/>
    <col min="208" max="208" width="21.5703125" bestFit="1" customWidth="1"/>
    <col min="209" max="209" width="24.5703125" bestFit="1" customWidth="1"/>
    <col min="210" max="210" width="24.42578125" bestFit="1" customWidth="1"/>
    <col min="211" max="211" width="25.85546875" bestFit="1" customWidth="1"/>
    <col min="212" max="212" width="18.5703125" bestFit="1" customWidth="1"/>
    <col min="213" max="213" width="23.5703125" bestFit="1" customWidth="1"/>
    <col min="214" max="214" width="21.5703125" bestFit="1" customWidth="1"/>
    <col min="215" max="215" width="24.5703125" bestFit="1" customWidth="1"/>
    <col min="216" max="216" width="24.42578125" bestFit="1" customWidth="1"/>
    <col min="217" max="217" width="25.85546875" bestFit="1" customWidth="1"/>
    <col min="218" max="218" width="18.5703125" bestFit="1" customWidth="1"/>
    <col min="219" max="219" width="23.5703125" bestFit="1" customWidth="1"/>
    <col min="220" max="220" width="21.5703125" bestFit="1" customWidth="1"/>
    <col min="221" max="221" width="24.5703125" bestFit="1" customWidth="1"/>
    <col min="222" max="222" width="24.42578125" bestFit="1" customWidth="1"/>
    <col min="223" max="223" width="25.85546875" bestFit="1" customWidth="1"/>
    <col min="224" max="224" width="18.5703125" bestFit="1" customWidth="1"/>
    <col min="225" max="225" width="23.5703125" bestFit="1" customWidth="1"/>
    <col min="226" max="226" width="21.5703125" bestFit="1" customWidth="1"/>
    <col min="227" max="227" width="24.5703125" bestFit="1" customWidth="1"/>
    <col min="228" max="228" width="24.42578125" bestFit="1" customWidth="1"/>
    <col min="229" max="229" width="25.85546875" bestFit="1" customWidth="1"/>
    <col min="230" max="230" width="18.5703125" bestFit="1" customWidth="1"/>
    <col min="231" max="231" width="23.5703125" bestFit="1" customWidth="1"/>
    <col min="232" max="232" width="21.5703125" bestFit="1" customWidth="1"/>
    <col min="233" max="233" width="24.5703125" bestFit="1" customWidth="1"/>
    <col min="234" max="234" width="24.42578125" bestFit="1" customWidth="1"/>
    <col min="235" max="235" width="25.85546875" bestFit="1" customWidth="1"/>
    <col min="236" max="236" width="18.5703125" bestFit="1" customWidth="1"/>
    <col min="237" max="237" width="23.5703125" bestFit="1" customWidth="1"/>
    <col min="238" max="238" width="21.5703125" bestFit="1" customWidth="1"/>
    <col min="239" max="239" width="24.5703125" bestFit="1" customWidth="1"/>
    <col min="240" max="240" width="24.42578125" bestFit="1" customWidth="1"/>
    <col min="241" max="241" width="25.85546875" bestFit="1" customWidth="1"/>
    <col min="242" max="242" width="18.5703125" bestFit="1" customWidth="1"/>
    <col min="243" max="243" width="23.5703125" bestFit="1" customWidth="1"/>
    <col min="244" max="244" width="21.5703125" bestFit="1" customWidth="1"/>
    <col min="245" max="245" width="24.5703125" bestFit="1" customWidth="1"/>
    <col min="246" max="246" width="24.42578125" bestFit="1" customWidth="1"/>
    <col min="247" max="247" width="25.85546875" bestFit="1" customWidth="1"/>
    <col min="248" max="248" width="18.5703125" bestFit="1" customWidth="1"/>
    <col min="249" max="249" width="23.5703125" bestFit="1" customWidth="1"/>
    <col min="250" max="250" width="21.5703125" bestFit="1" customWidth="1"/>
    <col min="251" max="251" width="24.5703125" bestFit="1" customWidth="1"/>
    <col min="252" max="252" width="24.42578125" bestFit="1" customWidth="1"/>
    <col min="253" max="253" width="25.85546875" bestFit="1" customWidth="1"/>
    <col min="254" max="254" width="18.5703125" bestFit="1" customWidth="1"/>
    <col min="255" max="255" width="23.5703125" bestFit="1" customWidth="1"/>
    <col min="256" max="256" width="21.5703125" bestFit="1" customWidth="1"/>
    <col min="257" max="257" width="24.5703125" bestFit="1" customWidth="1"/>
    <col min="258" max="258" width="24.42578125" bestFit="1" customWidth="1"/>
    <col min="259" max="259" width="25.85546875" bestFit="1" customWidth="1"/>
    <col min="260" max="260" width="18.5703125" bestFit="1" customWidth="1"/>
    <col min="261" max="261" width="23.5703125" bestFit="1" customWidth="1"/>
    <col min="262" max="262" width="21.5703125" bestFit="1" customWidth="1"/>
    <col min="263" max="263" width="24.5703125" bestFit="1" customWidth="1"/>
    <col min="264" max="264" width="24.42578125" bestFit="1" customWidth="1"/>
    <col min="265" max="265" width="25.85546875" bestFit="1" customWidth="1"/>
    <col min="266" max="266" width="18.5703125" bestFit="1" customWidth="1"/>
    <col min="267" max="267" width="23.5703125" bestFit="1" customWidth="1"/>
    <col min="268" max="268" width="21.5703125" bestFit="1" customWidth="1"/>
    <col min="269" max="269" width="24.5703125" bestFit="1" customWidth="1"/>
    <col min="270" max="270" width="24.42578125" bestFit="1" customWidth="1"/>
    <col min="271" max="271" width="25.85546875" bestFit="1" customWidth="1"/>
    <col min="272" max="272" width="18.5703125" bestFit="1" customWidth="1"/>
    <col min="273" max="273" width="23.5703125" bestFit="1" customWidth="1"/>
    <col min="274" max="274" width="21.5703125" bestFit="1" customWidth="1"/>
    <col min="275" max="275" width="24.5703125" bestFit="1" customWidth="1"/>
    <col min="276" max="276" width="24.42578125" bestFit="1" customWidth="1"/>
    <col min="277" max="277" width="25.85546875" bestFit="1" customWidth="1"/>
    <col min="278" max="278" width="18.5703125" bestFit="1" customWidth="1"/>
    <col min="279" max="279" width="23.5703125" bestFit="1" customWidth="1"/>
    <col min="280" max="280" width="21.5703125" bestFit="1" customWidth="1"/>
    <col min="281" max="281" width="24.5703125" bestFit="1" customWidth="1"/>
    <col min="282" max="282" width="24.42578125" bestFit="1" customWidth="1"/>
    <col min="283" max="283" width="25.85546875" bestFit="1" customWidth="1"/>
    <col min="284" max="284" width="18.5703125" bestFit="1" customWidth="1"/>
    <col min="285" max="285" width="23.5703125" bestFit="1" customWidth="1"/>
    <col min="286" max="286" width="21.5703125" bestFit="1" customWidth="1"/>
    <col min="287" max="287" width="24.5703125" bestFit="1" customWidth="1"/>
    <col min="288" max="288" width="24.42578125" bestFit="1" customWidth="1"/>
    <col min="289" max="289" width="25.85546875" bestFit="1" customWidth="1"/>
    <col min="290" max="290" width="18.5703125" bestFit="1" customWidth="1"/>
    <col min="291" max="291" width="23.5703125" bestFit="1" customWidth="1"/>
    <col min="292" max="292" width="21.5703125" bestFit="1" customWidth="1"/>
    <col min="293" max="293" width="24.5703125" bestFit="1" customWidth="1"/>
    <col min="294" max="294" width="24.42578125" bestFit="1" customWidth="1"/>
    <col min="295" max="295" width="25.85546875" bestFit="1" customWidth="1"/>
    <col min="296" max="296" width="18.5703125" bestFit="1" customWidth="1"/>
    <col min="297" max="297" width="23.5703125" bestFit="1" customWidth="1"/>
    <col min="298" max="298" width="21.5703125" bestFit="1" customWidth="1"/>
    <col min="299" max="299" width="24.5703125" bestFit="1" customWidth="1"/>
    <col min="300" max="300" width="24.42578125" bestFit="1" customWidth="1"/>
    <col min="301" max="301" width="25.85546875" bestFit="1" customWidth="1"/>
    <col min="302" max="302" width="18.5703125" bestFit="1" customWidth="1"/>
    <col min="303" max="303" width="23.5703125" bestFit="1" customWidth="1"/>
    <col min="304" max="304" width="21.5703125" bestFit="1" customWidth="1"/>
    <col min="305" max="305" width="24.5703125" bestFit="1" customWidth="1"/>
    <col min="306" max="306" width="24.42578125" bestFit="1" customWidth="1"/>
    <col min="307" max="307" width="25.85546875" bestFit="1" customWidth="1"/>
    <col min="308" max="308" width="18.5703125" bestFit="1" customWidth="1"/>
    <col min="309" max="309" width="23.5703125" bestFit="1" customWidth="1"/>
    <col min="310" max="310" width="21.5703125" bestFit="1" customWidth="1"/>
    <col min="311" max="311" width="24.5703125" bestFit="1" customWidth="1"/>
    <col min="312" max="312" width="24.42578125" bestFit="1" customWidth="1"/>
    <col min="313" max="313" width="25.85546875" bestFit="1" customWidth="1"/>
    <col min="314" max="314" width="18.5703125" bestFit="1" customWidth="1"/>
    <col min="315" max="315" width="23.5703125" bestFit="1" customWidth="1"/>
    <col min="316" max="316" width="21.5703125" bestFit="1" customWidth="1"/>
    <col min="317" max="317" width="24.5703125" bestFit="1" customWidth="1"/>
    <col min="318" max="318" width="24.42578125" bestFit="1" customWidth="1"/>
    <col min="319" max="319" width="25.85546875" bestFit="1" customWidth="1"/>
    <col min="320" max="320" width="18.5703125" bestFit="1" customWidth="1"/>
    <col min="321" max="321" width="23.5703125" bestFit="1" customWidth="1"/>
    <col min="322" max="322" width="21.5703125" bestFit="1" customWidth="1"/>
    <col min="323" max="323" width="24.5703125" bestFit="1" customWidth="1"/>
    <col min="324" max="324" width="24.42578125" bestFit="1" customWidth="1"/>
    <col min="325" max="325" width="25.85546875" bestFit="1" customWidth="1"/>
    <col min="326" max="326" width="18.5703125" bestFit="1" customWidth="1"/>
    <col min="327" max="327" width="23.5703125" bestFit="1" customWidth="1"/>
    <col min="328" max="328" width="21.5703125" bestFit="1" customWidth="1"/>
    <col min="329" max="329" width="24.5703125" bestFit="1" customWidth="1"/>
    <col min="330" max="330" width="24.42578125" bestFit="1" customWidth="1"/>
    <col min="331" max="331" width="25.85546875" bestFit="1" customWidth="1"/>
    <col min="332" max="332" width="18.5703125" bestFit="1" customWidth="1"/>
    <col min="333" max="333" width="23.5703125" bestFit="1" customWidth="1"/>
    <col min="334" max="334" width="21.5703125" bestFit="1" customWidth="1"/>
    <col min="335" max="335" width="24.5703125" bestFit="1" customWidth="1"/>
    <col min="336" max="336" width="24.42578125" bestFit="1" customWidth="1"/>
    <col min="337" max="337" width="25.85546875" bestFit="1" customWidth="1"/>
    <col min="338" max="338" width="18.5703125" bestFit="1" customWidth="1"/>
    <col min="339" max="339" width="23.5703125" bestFit="1" customWidth="1"/>
    <col min="340" max="340" width="21.5703125" bestFit="1" customWidth="1"/>
    <col min="341" max="341" width="24.5703125" bestFit="1" customWidth="1"/>
    <col min="342" max="342" width="24.42578125" bestFit="1" customWidth="1"/>
    <col min="343" max="343" width="25.85546875" bestFit="1" customWidth="1"/>
    <col min="344" max="344" width="18.5703125" bestFit="1" customWidth="1"/>
    <col min="345" max="345" width="23.5703125" bestFit="1" customWidth="1"/>
    <col min="346" max="346" width="21.5703125" bestFit="1" customWidth="1"/>
    <col min="347" max="347" width="24.5703125" bestFit="1" customWidth="1"/>
    <col min="348" max="348" width="24.42578125" bestFit="1" customWidth="1"/>
    <col min="349" max="349" width="25.85546875" bestFit="1" customWidth="1"/>
    <col min="350" max="350" width="18.5703125" bestFit="1" customWidth="1"/>
    <col min="351" max="351" width="23.5703125" bestFit="1" customWidth="1"/>
    <col min="352" max="352" width="21.5703125" bestFit="1" customWidth="1"/>
    <col min="353" max="353" width="24.5703125" bestFit="1" customWidth="1"/>
    <col min="354" max="354" width="24.42578125" bestFit="1" customWidth="1"/>
    <col min="355" max="355" width="25.85546875" bestFit="1" customWidth="1"/>
    <col min="356" max="356" width="18.5703125" bestFit="1" customWidth="1"/>
    <col min="357" max="357" width="23.5703125" bestFit="1" customWidth="1"/>
    <col min="358" max="358" width="21.5703125" bestFit="1" customWidth="1"/>
    <col min="359" max="359" width="24.5703125" bestFit="1" customWidth="1"/>
    <col min="360" max="360" width="24.42578125" bestFit="1" customWidth="1"/>
    <col min="361" max="361" width="25.85546875" bestFit="1" customWidth="1"/>
    <col min="362" max="362" width="18.5703125" bestFit="1" customWidth="1"/>
    <col min="363" max="363" width="23.5703125" bestFit="1" customWidth="1"/>
    <col min="364" max="364" width="21.5703125" bestFit="1" customWidth="1"/>
    <col min="365" max="365" width="24.5703125" bestFit="1" customWidth="1"/>
    <col min="366" max="366" width="24.42578125" bestFit="1" customWidth="1"/>
    <col min="367" max="367" width="25.85546875" bestFit="1" customWidth="1"/>
    <col min="368" max="368" width="18.5703125" bestFit="1" customWidth="1"/>
    <col min="369" max="369" width="23.5703125" bestFit="1" customWidth="1"/>
    <col min="370" max="370" width="21.5703125" bestFit="1" customWidth="1"/>
    <col min="371" max="371" width="24.5703125" bestFit="1" customWidth="1"/>
    <col min="372" max="372" width="24.42578125" bestFit="1" customWidth="1"/>
    <col min="373" max="373" width="25.85546875" bestFit="1" customWidth="1"/>
    <col min="374" max="374" width="18.5703125" bestFit="1" customWidth="1"/>
    <col min="375" max="375" width="23.5703125" bestFit="1" customWidth="1"/>
    <col min="376" max="376" width="21.5703125" bestFit="1" customWidth="1"/>
    <col min="377" max="377" width="24.5703125" bestFit="1" customWidth="1"/>
    <col min="378" max="378" width="24.42578125" bestFit="1" customWidth="1"/>
    <col min="379" max="379" width="25.85546875" bestFit="1" customWidth="1"/>
    <col min="380" max="380" width="18.5703125" bestFit="1" customWidth="1"/>
    <col min="381" max="381" width="23.5703125" bestFit="1" customWidth="1"/>
    <col min="382" max="382" width="21.5703125" bestFit="1" customWidth="1"/>
    <col min="383" max="383" width="24.5703125" bestFit="1" customWidth="1"/>
    <col min="384" max="384" width="24.42578125" bestFit="1" customWidth="1"/>
    <col min="385" max="385" width="25.85546875" bestFit="1" customWidth="1"/>
    <col min="386" max="386" width="18.5703125" bestFit="1" customWidth="1"/>
    <col min="387" max="387" width="23.5703125" bestFit="1" customWidth="1"/>
    <col min="388" max="388" width="21.5703125" bestFit="1" customWidth="1"/>
    <col min="389" max="389" width="24.5703125" bestFit="1" customWidth="1"/>
    <col min="390" max="390" width="24.42578125" bestFit="1" customWidth="1"/>
    <col min="391" max="391" width="25.85546875" bestFit="1" customWidth="1"/>
    <col min="392" max="392" width="18.5703125" bestFit="1" customWidth="1"/>
    <col min="393" max="393" width="23.5703125" bestFit="1" customWidth="1"/>
    <col min="394" max="394" width="21.5703125" bestFit="1" customWidth="1"/>
    <col min="395" max="395" width="24.5703125" bestFit="1" customWidth="1"/>
    <col min="396" max="396" width="24.42578125" bestFit="1" customWidth="1"/>
    <col min="397" max="397" width="25.85546875" bestFit="1" customWidth="1"/>
    <col min="398" max="398" width="18.5703125" bestFit="1" customWidth="1"/>
    <col min="399" max="399" width="23.5703125" bestFit="1" customWidth="1"/>
    <col min="400" max="400" width="21.5703125" bestFit="1" customWidth="1"/>
    <col min="401" max="401" width="24.5703125" bestFit="1" customWidth="1"/>
    <col min="402" max="402" width="24.42578125" bestFit="1" customWidth="1"/>
    <col min="403" max="403" width="25.85546875" bestFit="1" customWidth="1"/>
    <col min="404" max="404" width="18.5703125" bestFit="1" customWidth="1"/>
    <col min="405" max="405" width="23.5703125" bestFit="1" customWidth="1"/>
    <col min="406" max="406" width="21.5703125" bestFit="1" customWidth="1"/>
    <col min="407" max="407" width="24.5703125" bestFit="1" customWidth="1"/>
    <col min="408" max="408" width="24.42578125" bestFit="1" customWidth="1"/>
    <col min="409" max="409" width="25.85546875" bestFit="1" customWidth="1"/>
    <col min="410" max="410" width="18.5703125" bestFit="1" customWidth="1"/>
    <col min="411" max="411" width="23.5703125" bestFit="1" customWidth="1"/>
    <col min="412" max="412" width="21.5703125" bestFit="1" customWidth="1"/>
    <col min="413" max="413" width="24.5703125" bestFit="1" customWidth="1"/>
    <col min="414" max="414" width="24.42578125" bestFit="1" customWidth="1"/>
    <col min="415" max="415" width="25.85546875" bestFit="1" customWidth="1"/>
    <col min="416" max="416" width="18.5703125" bestFit="1" customWidth="1"/>
    <col min="417" max="417" width="23.5703125" bestFit="1" customWidth="1"/>
    <col min="418" max="418" width="21.5703125" bestFit="1" customWidth="1"/>
    <col min="419" max="419" width="24.5703125" bestFit="1" customWidth="1"/>
    <col min="420" max="420" width="24.42578125" bestFit="1" customWidth="1"/>
    <col min="421" max="421" width="25.85546875" bestFit="1" customWidth="1"/>
    <col min="422" max="422" width="18.5703125" bestFit="1" customWidth="1"/>
    <col min="423" max="423" width="23.5703125" bestFit="1" customWidth="1"/>
    <col min="424" max="424" width="21.5703125" bestFit="1" customWidth="1"/>
    <col min="425" max="425" width="24.5703125" bestFit="1" customWidth="1"/>
    <col min="426" max="426" width="24.42578125" bestFit="1" customWidth="1"/>
    <col min="427" max="427" width="25.85546875" bestFit="1" customWidth="1"/>
    <col min="428" max="428" width="18.5703125" bestFit="1" customWidth="1"/>
    <col min="429" max="429" width="23.5703125" bestFit="1" customWidth="1"/>
    <col min="430" max="430" width="21.5703125" bestFit="1" customWidth="1"/>
    <col min="431" max="431" width="24.5703125" bestFit="1" customWidth="1"/>
    <col min="432" max="432" width="24.42578125" bestFit="1" customWidth="1"/>
    <col min="433" max="433" width="25.85546875" bestFit="1" customWidth="1"/>
    <col min="434" max="434" width="18.5703125" bestFit="1" customWidth="1"/>
    <col min="435" max="435" width="23.5703125" bestFit="1" customWidth="1"/>
    <col min="436" max="436" width="21.5703125" bestFit="1" customWidth="1"/>
    <col min="437" max="437" width="24.5703125" bestFit="1" customWidth="1"/>
    <col min="438" max="438" width="24.42578125" bestFit="1" customWidth="1"/>
    <col min="439" max="439" width="25.85546875" bestFit="1" customWidth="1"/>
    <col min="440" max="440" width="18.5703125" bestFit="1" customWidth="1"/>
    <col min="441" max="441" width="23.5703125" bestFit="1" customWidth="1"/>
    <col min="442" max="442" width="21.5703125" bestFit="1" customWidth="1"/>
    <col min="443" max="443" width="24.5703125" bestFit="1" customWidth="1"/>
    <col min="444" max="444" width="24.42578125" bestFit="1" customWidth="1"/>
    <col min="445" max="445" width="25.85546875" bestFit="1" customWidth="1"/>
    <col min="446" max="446" width="18.5703125" bestFit="1" customWidth="1"/>
    <col min="447" max="447" width="23.5703125" bestFit="1" customWidth="1"/>
    <col min="448" max="448" width="21.5703125" bestFit="1" customWidth="1"/>
    <col min="449" max="449" width="24.5703125" bestFit="1" customWidth="1"/>
    <col min="450" max="450" width="24.42578125" bestFit="1" customWidth="1"/>
    <col min="451" max="451" width="25.85546875" bestFit="1" customWidth="1"/>
    <col min="452" max="452" width="18.5703125" bestFit="1" customWidth="1"/>
    <col min="453" max="453" width="23.5703125" bestFit="1" customWidth="1"/>
    <col min="454" max="454" width="21.5703125" bestFit="1" customWidth="1"/>
    <col min="455" max="455" width="24.5703125" bestFit="1" customWidth="1"/>
    <col min="456" max="456" width="24.42578125" bestFit="1" customWidth="1"/>
    <col min="457" max="457" width="25.85546875" bestFit="1" customWidth="1"/>
    <col min="458" max="458" width="18.5703125" bestFit="1" customWidth="1"/>
    <col min="459" max="459" width="23.5703125" bestFit="1" customWidth="1"/>
    <col min="460" max="460" width="21.5703125" bestFit="1" customWidth="1"/>
    <col min="461" max="461" width="24.5703125" bestFit="1" customWidth="1"/>
    <col min="462" max="462" width="24.42578125" bestFit="1" customWidth="1"/>
    <col min="463" max="463" width="25.85546875" bestFit="1" customWidth="1"/>
    <col min="464" max="464" width="18.5703125" bestFit="1" customWidth="1"/>
    <col min="465" max="465" width="23.5703125" bestFit="1" customWidth="1"/>
    <col min="466" max="466" width="21.5703125" bestFit="1" customWidth="1"/>
    <col min="467" max="467" width="24.5703125" bestFit="1" customWidth="1"/>
    <col min="468" max="468" width="24.42578125" bestFit="1" customWidth="1"/>
    <col min="469" max="469" width="25.85546875" bestFit="1" customWidth="1"/>
    <col min="470" max="470" width="18.5703125" bestFit="1" customWidth="1"/>
    <col min="471" max="471" width="23.5703125" bestFit="1" customWidth="1"/>
    <col min="472" max="472" width="21.5703125" bestFit="1" customWidth="1"/>
    <col min="473" max="473" width="24.5703125" bestFit="1" customWidth="1"/>
    <col min="474" max="474" width="24.42578125" bestFit="1" customWidth="1"/>
    <col min="475" max="475" width="25.85546875" bestFit="1" customWidth="1"/>
    <col min="476" max="476" width="18.5703125" bestFit="1" customWidth="1"/>
    <col min="477" max="477" width="23.5703125" bestFit="1" customWidth="1"/>
    <col min="478" max="478" width="21.5703125" bestFit="1" customWidth="1"/>
    <col min="479" max="479" width="24.5703125" bestFit="1" customWidth="1"/>
    <col min="480" max="480" width="24.42578125" bestFit="1" customWidth="1"/>
    <col min="481" max="481" width="25.85546875" bestFit="1" customWidth="1"/>
    <col min="482" max="482" width="18.5703125" bestFit="1" customWidth="1"/>
    <col min="483" max="483" width="23.5703125" bestFit="1" customWidth="1"/>
    <col min="484" max="484" width="21.5703125" bestFit="1" customWidth="1"/>
    <col min="485" max="485" width="24.5703125" bestFit="1" customWidth="1"/>
    <col min="486" max="486" width="24.42578125" bestFit="1" customWidth="1"/>
    <col min="487" max="487" width="25.85546875" bestFit="1" customWidth="1"/>
    <col min="488" max="488" width="18.5703125" bestFit="1" customWidth="1"/>
    <col min="489" max="489" width="23.5703125" bestFit="1" customWidth="1"/>
    <col min="490" max="490" width="21.5703125" bestFit="1" customWidth="1"/>
    <col min="491" max="491" width="24.5703125" bestFit="1" customWidth="1"/>
    <col min="492" max="492" width="24.42578125" bestFit="1" customWidth="1"/>
    <col min="493" max="493" width="25.85546875" bestFit="1" customWidth="1"/>
    <col min="494" max="494" width="18.5703125" bestFit="1" customWidth="1"/>
    <col min="495" max="495" width="23.5703125" bestFit="1" customWidth="1"/>
    <col min="496" max="496" width="21.5703125" bestFit="1" customWidth="1"/>
    <col min="497" max="497" width="24.5703125" bestFit="1" customWidth="1"/>
    <col min="498" max="498" width="24.42578125" bestFit="1" customWidth="1"/>
    <col min="499" max="499" width="25.85546875" bestFit="1" customWidth="1"/>
    <col min="500" max="500" width="18.5703125" bestFit="1" customWidth="1"/>
    <col min="501" max="501" width="23.5703125" bestFit="1" customWidth="1"/>
    <col min="502" max="502" width="21.5703125" bestFit="1" customWidth="1"/>
    <col min="503" max="503" width="24.5703125" bestFit="1" customWidth="1"/>
    <col min="504" max="504" width="24.42578125" bestFit="1" customWidth="1"/>
    <col min="505" max="505" width="25.85546875" bestFit="1" customWidth="1"/>
    <col min="506" max="506" width="18.5703125" bestFit="1" customWidth="1"/>
    <col min="507" max="507" width="23.5703125" bestFit="1" customWidth="1"/>
    <col min="508" max="508" width="21.5703125" bestFit="1" customWidth="1"/>
    <col min="509" max="509" width="24.5703125" bestFit="1" customWidth="1"/>
    <col min="510" max="510" width="24.42578125" bestFit="1" customWidth="1"/>
    <col min="511" max="511" width="25.85546875" bestFit="1" customWidth="1"/>
    <col min="512" max="512" width="18.5703125" bestFit="1" customWidth="1"/>
    <col min="513" max="513" width="23.5703125" bestFit="1" customWidth="1"/>
    <col min="514" max="514" width="21.5703125" bestFit="1" customWidth="1"/>
    <col min="515" max="515" width="24.5703125" bestFit="1" customWidth="1"/>
    <col min="516" max="516" width="24.42578125" bestFit="1" customWidth="1"/>
    <col min="517" max="517" width="25.85546875" bestFit="1" customWidth="1"/>
    <col min="518" max="518" width="18.5703125" bestFit="1" customWidth="1"/>
    <col min="519" max="519" width="23.5703125" bestFit="1" customWidth="1"/>
    <col min="520" max="520" width="21.5703125" bestFit="1" customWidth="1"/>
    <col min="521" max="521" width="24.5703125" bestFit="1" customWidth="1"/>
    <col min="522" max="522" width="24.42578125" bestFit="1" customWidth="1"/>
    <col min="523" max="523" width="25.85546875" bestFit="1" customWidth="1"/>
    <col min="524" max="524" width="18.5703125" bestFit="1" customWidth="1"/>
    <col min="525" max="525" width="23.5703125" bestFit="1" customWidth="1"/>
    <col min="526" max="526" width="21.5703125" bestFit="1" customWidth="1"/>
    <col min="527" max="527" width="24.5703125" bestFit="1" customWidth="1"/>
    <col min="528" max="528" width="24.42578125" bestFit="1" customWidth="1"/>
    <col min="529" max="529" width="25.85546875" bestFit="1" customWidth="1"/>
    <col min="530" max="530" width="18.5703125" bestFit="1" customWidth="1"/>
    <col min="531" max="531" width="23.5703125" bestFit="1" customWidth="1"/>
    <col min="532" max="532" width="21.5703125" bestFit="1" customWidth="1"/>
    <col min="533" max="533" width="24.5703125" bestFit="1" customWidth="1"/>
    <col min="534" max="534" width="24.42578125" bestFit="1" customWidth="1"/>
    <col min="535" max="535" width="25.85546875" bestFit="1" customWidth="1"/>
    <col min="536" max="536" width="18.5703125" bestFit="1" customWidth="1"/>
    <col min="537" max="537" width="23.5703125" bestFit="1" customWidth="1"/>
    <col min="538" max="538" width="21.5703125" bestFit="1" customWidth="1"/>
    <col min="539" max="539" width="24.5703125" bestFit="1" customWidth="1"/>
    <col min="540" max="540" width="24.42578125" bestFit="1" customWidth="1"/>
    <col min="541" max="541" width="25.85546875" bestFit="1" customWidth="1"/>
    <col min="542" max="542" width="18.5703125" bestFit="1" customWidth="1"/>
    <col min="543" max="543" width="23.5703125" bestFit="1" customWidth="1"/>
    <col min="544" max="544" width="21.5703125" bestFit="1" customWidth="1"/>
    <col min="545" max="545" width="24.5703125" bestFit="1" customWidth="1"/>
    <col min="546" max="546" width="24.42578125" bestFit="1" customWidth="1"/>
    <col min="547" max="547" width="25.85546875" bestFit="1" customWidth="1"/>
    <col min="548" max="548" width="18.5703125" bestFit="1" customWidth="1"/>
    <col min="549" max="549" width="23.5703125" bestFit="1" customWidth="1"/>
    <col min="550" max="550" width="21.5703125" bestFit="1" customWidth="1"/>
    <col min="551" max="551" width="24.5703125" bestFit="1" customWidth="1"/>
    <col min="552" max="552" width="24.42578125" bestFit="1" customWidth="1"/>
    <col min="553" max="553" width="25.85546875" bestFit="1" customWidth="1"/>
    <col min="554" max="554" width="18.5703125" bestFit="1" customWidth="1"/>
    <col min="555" max="555" width="23.5703125" bestFit="1" customWidth="1"/>
    <col min="556" max="556" width="21.5703125" bestFit="1" customWidth="1"/>
    <col min="557" max="557" width="24.5703125" bestFit="1" customWidth="1"/>
    <col min="558" max="558" width="24.42578125" bestFit="1" customWidth="1"/>
    <col min="559" max="559" width="25.85546875" bestFit="1" customWidth="1"/>
    <col min="560" max="560" width="18.5703125" bestFit="1" customWidth="1"/>
    <col min="561" max="561" width="23.5703125" bestFit="1" customWidth="1"/>
    <col min="562" max="562" width="21.5703125" bestFit="1" customWidth="1"/>
    <col min="563" max="563" width="24.5703125" bestFit="1" customWidth="1"/>
    <col min="564" max="564" width="24.42578125" bestFit="1" customWidth="1"/>
    <col min="565" max="565" width="25.85546875" bestFit="1" customWidth="1"/>
    <col min="566" max="566" width="18.5703125" bestFit="1" customWidth="1"/>
    <col min="567" max="567" width="23.5703125" bestFit="1" customWidth="1"/>
    <col min="568" max="568" width="21.5703125" bestFit="1" customWidth="1"/>
    <col min="569" max="569" width="24.5703125" bestFit="1" customWidth="1"/>
    <col min="570" max="570" width="24.42578125" bestFit="1" customWidth="1"/>
    <col min="571" max="571" width="25.85546875" bestFit="1" customWidth="1"/>
    <col min="572" max="572" width="18.5703125" bestFit="1" customWidth="1"/>
    <col min="573" max="573" width="23.5703125" bestFit="1" customWidth="1"/>
    <col min="574" max="574" width="21.5703125" bestFit="1" customWidth="1"/>
    <col min="575" max="575" width="24.5703125" bestFit="1" customWidth="1"/>
    <col min="576" max="576" width="24.42578125" bestFit="1" customWidth="1"/>
    <col min="577" max="577" width="25.85546875" bestFit="1" customWidth="1"/>
    <col min="578" max="578" width="18.5703125" bestFit="1" customWidth="1"/>
    <col min="579" max="579" width="23.5703125" bestFit="1" customWidth="1"/>
    <col min="580" max="580" width="21.5703125" bestFit="1" customWidth="1"/>
    <col min="581" max="581" width="24.5703125" bestFit="1" customWidth="1"/>
    <col min="582" max="582" width="24.42578125" bestFit="1" customWidth="1"/>
    <col min="583" max="583" width="25.85546875" bestFit="1" customWidth="1"/>
    <col min="584" max="584" width="18.5703125" bestFit="1" customWidth="1"/>
    <col min="585" max="585" width="23.5703125" bestFit="1" customWidth="1"/>
    <col min="586" max="586" width="21.5703125" bestFit="1" customWidth="1"/>
    <col min="587" max="587" width="24.5703125" bestFit="1" customWidth="1"/>
    <col min="588" max="588" width="24.42578125" bestFit="1" customWidth="1"/>
    <col min="589" max="589" width="25.85546875" bestFit="1" customWidth="1"/>
    <col min="590" max="590" width="18.5703125" bestFit="1" customWidth="1"/>
    <col min="591" max="591" width="23.5703125" bestFit="1" customWidth="1"/>
    <col min="592" max="592" width="21.5703125" bestFit="1" customWidth="1"/>
    <col min="593" max="593" width="24.5703125" bestFit="1" customWidth="1"/>
    <col min="594" max="594" width="24.42578125" bestFit="1" customWidth="1"/>
    <col min="595" max="595" width="25.85546875" bestFit="1" customWidth="1"/>
    <col min="596" max="596" width="18.5703125" bestFit="1" customWidth="1"/>
    <col min="597" max="597" width="23.5703125" bestFit="1" customWidth="1"/>
    <col min="598" max="598" width="21.5703125" bestFit="1" customWidth="1"/>
    <col min="599" max="599" width="24.5703125" bestFit="1" customWidth="1"/>
    <col min="600" max="600" width="24.42578125" bestFit="1" customWidth="1"/>
    <col min="601" max="601" width="25.85546875" bestFit="1" customWidth="1"/>
    <col min="602" max="602" width="18.5703125" bestFit="1" customWidth="1"/>
    <col min="603" max="603" width="23.5703125" bestFit="1" customWidth="1"/>
    <col min="604" max="604" width="21.5703125" bestFit="1" customWidth="1"/>
    <col min="605" max="605" width="24.5703125" bestFit="1" customWidth="1"/>
    <col min="606" max="606" width="24.42578125" bestFit="1" customWidth="1"/>
    <col min="607" max="607" width="25.85546875" bestFit="1" customWidth="1"/>
    <col min="608" max="608" width="18.5703125" bestFit="1" customWidth="1"/>
    <col min="609" max="609" width="23.5703125" bestFit="1" customWidth="1"/>
    <col min="610" max="610" width="21.5703125" bestFit="1" customWidth="1"/>
    <col min="611" max="611" width="24.5703125" bestFit="1" customWidth="1"/>
    <col min="612" max="612" width="24.42578125" bestFit="1" customWidth="1"/>
    <col min="613" max="613" width="25.85546875" bestFit="1" customWidth="1"/>
    <col min="614" max="614" width="18.5703125" bestFit="1" customWidth="1"/>
    <col min="615" max="615" width="23.5703125" bestFit="1" customWidth="1"/>
    <col min="616" max="616" width="21.5703125" bestFit="1" customWidth="1"/>
    <col min="617" max="617" width="24.5703125" bestFit="1" customWidth="1"/>
    <col min="618" max="618" width="24.42578125" bestFit="1" customWidth="1"/>
    <col min="619" max="619" width="25.85546875" bestFit="1" customWidth="1"/>
    <col min="620" max="620" width="18.5703125" bestFit="1" customWidth="1"/>
    <col min="621" max="621" width="23.5703125" bestFit="1" customWidth="1"/>
    <col min="622" max="622" width="21.5703125" bestFit="1" customWidth="1"/>
    <col min="623" max="623" width="24.5703125" bestFit="1" customWidth="1"/>
    <col min="624" max="624" width="24.42578125" bestFit="1" customWidth="1"/>
    <col min="625" max="625" width="25.85546875" bestFit="1" customWidth="1"/>
    <col min="626" max="626" width="18.5703125" bestFit="1" customWidth="1"/>
    <col min="627" max="627" width="23.5703125" bestFit="1" customWidth="1"/>
    <col min="628" max="628" width="21.5703125" bestFit="1" customWidth="1"/>
    <col min="629" max="629" width="24.5703125" bestFit="1" customWidth="1"/>
    <col min="630" max="630" width="24.42578125" bestFit="1" customWidth="1"/>
    <col min="631" max="631" width="25.85546875" bestFit="1" customWidth="1"/>
    <col min="632" max="632" width="18.5703125" bestFit="1" customWidth="1"/>
    <col min="633" max="633" width="23.5703125" bestFit="1" customWidth="1"/>
    <col min="634" max="634" width="21.5703125" bestFit="1" customWidth="1"/>
    <col min="635" max="635" width="24.5703125" bestFit="1" customWidth="1"/>
    <col min="636" max="636" width="24.42578125" bestFit="1" customWidth="1"/>
    <col min="637" max="637" width="25.85546875" bestFit="1" customWidth="1"/>
    <col min="638" max="638" width="18.5703125" bestFit="1" customWidth="1"/>
    <col min="639" max="639" width="23.5703125" bestFit="1" customWidth="1"/>
    <col min="640" max="640" width="21.5703125" bestFit="1" customWidth="1"/>
    <col min="641" max="641" width="24.5703125" bestFit="1" customWidth="1"/>
    <col min="642" max="642" width="24.42578125" bestFit="1" customWidth="1"/>
    <col min="643" max="643" width="25.85546875" bestFit="1" customWidth="1"/>
    <col min="644" max="644" width="18.5703125" bestFit="1" customWidth="1"/>
    <col min="645" max="645" width="23.5703125" bestFit="1" customWidth="1"/>
    <col min="646" max="646" width="21.5703125" bestFit="1" customWidth="1"/>
    <col min="647" max="647" width="24.5703125" bestFit="1" customWidth="1"/>
    <col min="648" max="648" width="24.42578125" bestFit="1" customWidth="1"/>
    <col min="649" max="649" width="25.85546875" bestFit="1" customWidth="1"/>
    <col min="650" max="650" width="18.5703125" bestFit="1" customWidth="1"/>
    <col min="651" max="651" width="23.5703125" bestFit="1" customWidth="1"/>
    <col min="652" max="652" width="21.5703125" bestFit="1" customWidth="1"/>
    <col min="653" max="653" width="24.5703125" bestFit="1" customWidth="1"/>
    <col min="654" max="654" width="24.42578125" bestFit="1" customWidth="1"/>
    <col min="655" max="655" width="25.85546875" bestFit="1" customWidth="1"/>
    <col min="656" max="656" width="18.5703125" bestFit="1" customWidth="1"/>
    <col min="657" max="657" width="23.5703125" bestFit="1" customWidth="1"/>
    <col min="658" max="658" width="21.5703125" bestFit="1" customWidth="1"/>
    <col min="659" max="659" width="24.5703125" bestFit="1" customWidth="1"/>
    <col min="660" max="660" width="24.42578125" bestFit="1" customWidth="1"/>
    <col min="661" max="661" width="25.85546875" bestFit="1" customWidth="1"/>
    <col min="662" max="662" width="18.5703125" bestFit="1" customWidth="1"/>
    <col min="663" max="663" width="23.5703125" bestFit="1" customWidth="1"/>
    <col min="664" max="664" width="21.5703125" bestFit="1" customWidth="1"/>
    <col min="665" max="665" width="24.5703125" bestFit="1" customWidth="1"/>
    <col min="666" max="666" width="24.42578125" bestFit="1" customWidth="1"/>
    <col min="667" max="667" width="25.85546875" bestFit="1" customWidth="1"/>
    <col min="668" max="668" width="18.5703125" bestFit="1" customWidth="1"/>
    <col min="669" max="669" width="23.5703125" bestFit="1" customWidth="1"/>
    <col min="670" max="670" width="21.5703125" bestFit="1" customWidth="1"/>
    <col min="671" max="671" width="24.5703125" bestFit="1" customWidth="1"/>
    <col min="672" max="672" width="24.42578125" bestFit="1" customWidth="1"/>
    <col min="673" max="673" width="25.85546875" bestFit="1" customWidth="1"/>
    <col min="674" max="674" width="18.5703125" bestFit="1" customWidth="1"/>
    <col min="675" max="675" width="23.5703125" bestFit="1" customWidth="1"/>
    <col min="676" max="676" width="21.5703125" bestFit="1" customWidth="1"/>
    <col min="677" max="677" width="24.5703125" bestFit="1" customWidth="1"/>
    <col min="678" max="678" width="24.42578125" bestFit="1" customWidth="1"/>
    <col min="679" max="679" width="25.85546875" bestFit="1" customWidth="1"/>
    <col min="680" max="680" width="18.5703125" bestFit="1" customWidth="1"/>
    <col min="681" max="681" width="23.5703125" bestFit="1" customWidth="1"/>
    <col min="682" max="682" width="21.5703125" bestFit="1" customWidth="1"/>
    <col min="683" max="683" width="24.5703125" bestFit="1" customWidth="1"/>
    <col min="684" max="684" width="24.42578125" bestFit="1" customWidth="1"/>
    <col min="685" max="685" width="25.85546875" bestFit="1" customWidth="1"/>
    <col min="686" max="686" width="18.5703125" bestFit="1" customWidth="1"/>
    <col min="687" max="687" width="23.5703125" bestFit="1" customWidth="1"/>
    <col min="688" max="688" width="21.5703125" bestFit="1" customWidth="1"/>
    <col min="689" max="689" width="24.5703125" bestFit="1" customWidth="1"/>
    <col min="690" max="690" width="24.42578125" bestFit="1" customWidth="1"/>
    <col min="691" max="691" width="25.85546875" bestFit="1" customWidth="1"/>
    <col min="692" max="692" width="18.5703125" bestFit="1" customWidth="1"/>
    <col min="693" max="693" width="23.5703125" bestFit="1" customWidth="1"/>
    <col min="694" max="694" width="21.5703125" bestFit="1" customWidth="1"/>
    <col min="695" max="695" width="24.5703125" bestFit="1" customWidth="1"/>
    <col min="696" max="696" width="24.42578125" bestFit="1" customWidth="1"/>
    <col min="697" max="697" width="25.85546875" bestFit="1" customWidth="1"/>
    <col min="698" max="698" width="18.5703125" bestFit="1" customWidth="1"/>
    <col min="699" max="699" width="23.5703125" bestFit="1" customWidth="1"/>
    <col min="700" max="700" width="21.5703125" bestFit="1" customWidth="1"/>
    <col min="701" max="701" width="24.5703125" bestFit="1" customWidth="1"/>
    <col min="702" max="702" width="24.42578125" bestFit="1" customWidth="1"/>
    <col min="703" max="703" width="25.85546875" bestFit="1" customWidth="1"/>
    <col min="704" max="704" width="18.5703125" bestFit="1" customWidth="1"/>
    <col min="705" max="705" width="23.5703125" bestFit="1" customWidth="1"/>
    <col min="706" max="706" width="21.5703125" bestFit="1" customWidth="1"/>
    <col min="707" max="707" width="24.5703125" bestFit="1" customWidth="1"/>
    <col min="708" max="708" width="24.42578125" bestFit="1" customWidth="1"/>
    <col min="709" max="709" width="25.85546875" bestFit="1" customWidth="1"/>
    <col min="710" max="710" width="18.5703125" bestFit="1" customWidth="1"/>
    <col min="711" max="711" width="23.5703125" bestFit="1" customWidth="1"/>
    <col min="712" max="712" width="21.5703125" bestFit="1" customWidth="1"/>
    <col min="713" max="713" width="24.5703125" bestFit="1" customWidth="1"/>
    <col min="714" max="714" width="24.42578125" bestFit="1" customWidth="1"/>
    <col min="715" max="715" width="25.85546875" bestFit="1" customWidth="1"/>
    <col min="716" max="716" width="18.5703125" bestFit="1" customWidth="1"/>
    <col min="717" max="717" width="23.5703125" bestFit="1" customWidth="1"/>
    <col min="718" max="718" width="21.5703125" bestFit="1" customWidth="1"/>
    <col min="719" max="719" width="24.5703125" bestFit="1" customWidth="1"/>
    <col min="720" max="720" width="24.42578125" bestFit="1" customWidth="1"/>
    <col min="721" max="721" width="25.85546875" bestFit="1" customWidth="1"/>
    <col min="722" max="722" width="18.5703125" bestFit="1" customWidth="1"/>
    <col min="723" max="723" width="23.5703125" bestFit="1" customWidth="1"/>
    <col min="724" max="724" width="21.5703125" bestFit="1" customWidth="1"/>
    <col min="725" max="725" width="24.5703125" bestFit="1" customWidth="1"/>
    <col min="726" max="726" width="24.42578125" bestFit="1" customWidth="1"/>
    <col min="727" max="727" width="25.85546875" bestFit="1" customWidth="1"/>
    <col min="728" max="728" width="18.5703125" bestFit="1" customWidth="1"/>
    <col min="729" max="729" width="23.5703125" bestFit="1" customWidth="1"/>
    <col min="730" max="730" width="21.5703125" bestFit="1" customWidth="1"/>
    <col min="731" max="731" width="24.5703125" bestFit="1" customWidth="1"/>
    <col min="732" max="732" width="24.42578125" bestFit="1" customWidth="1"/>
    <col min="733" max="733" width="25.85546875" bestFit="1" customWidth="1"/>
    <col min="734" max="734" width="18.5703125" bestFit="1" customWidth="1"/>
    <col min="735" max="735" width="23.5703125" bestFit="1" customWidth="1"/>
    <col min="736" max="736" width="21.5703125" bestFit="1" customWidth="1"/>
    <col min="737" max="737" width="24.5703125" bestFit="1" customWidth="1"/>
    <col min="738" max="738" width="24.42578125" bestFit="1" customWidth="1"/>
    <col min="739" max="739" width="25.85546875" bestFit="1" customWidth="1"/>
    <col min="740" max="740" width="18.5703125" bestFit="1" customWidth="1"/>
    <col min="741" max="741" width="23.5703125" bestFit="1" customWidth="1"/>
    <col min="742" max="742" width="21.5703125" bestFit="1" customWidth="1"/>
    <col min="743" max="743" width="24.5703125" bestFit="1" customWidth="1"/>
    <col min="744" max="744" width="24.42578125" bestFit="1" customWidth="1"/>
    <col min="745" max="745" width="25.85546875" bestFit="1" customWidth="1"/>
    <col min="746" max="746" width="18.5703125" bestFit="1" customWidth="1"/>
    <col min="747" max="747" width="23.5703125" bestFit="1" customWidth="1"/>
    <col min="748" max="748" width="21.5703125" bestFit="1" customWidth="1"/>
    <col min="749" max="749" width="24.5703125" bestFit="1" customWidth="1"/>
    <col min="750" max="750" width="24.42578125" bestFit="1" customWidth="1"/>
    <col min="751" max="751" width="25.85546875" bestFit="1" customWidth="1"/>
    <col min="752" max="752" width="18.5703125" bestFit="1" customWidth="1"/>
    <col min="753" max="753" width="23.5703125" bestFit="1" customWidth="1"/>
    <col min="754" max="754" width="21.5703125" bestFit="1" customWidth="1"/>
    <col min="755" max="755" width="24.5703125" bestFit="1" customWidth="1"/>
    <col min="756" max="756" width="24.42578125" bestFit="1" customWidth="1"/>
    <col min="757" max="757" width="25.85546875" bestFit="1" customWidth="1"/>
    <col min="758" max="758" width="18.5703125" bestFit="1" customWidth="1"/>
    <col min="759" max="759" width="23.5703125" bestFit="1" customWidth="1"/>
    <col min="760" max="760" width="21.5703125" bestFit="1" customWidth="1"/>
    <col min="761" max="761" width="24.5703125" bestFit="1" customWidth="1"/>
    <col min="762" max="762" width="24.42578125" bestFit="1" customWidth="1"/>
    <col min="763" max="763" width="25.85546875" bestFit="1" customWidth="1"/>
    <col min="764" max="764" width="18.5703125" bestFit="1" customWidth="1"/>
    <col min="765" max="765" width="23.5703125" bestFit="1" customWidth="1"/>
    <col min="766" max="766" width="21.5703125" bestFit="1" customWidth="1"/>
    <col min="767" max="767" width="24.5703125" bestFit="1" customWidth="1"/>
    <col min="768" max="768" width="24.42578125" bestFit="1" customWidth="1"/>
    <col min="769" max="769" width="25.85546875" bestFit="1" customWidth="1"/>
    <col min="770" max="770" width="18.5703125" bestFit="1" customWidth="1"/>
    <col min="771" max="771" width="23.5703125" bestFit="1" customWidth="1"/>
    <col min="772" max="772" width="21.5703125" bestFit="1" customWidth="1"/>
    <col min="773" max="773" width="24.5703125" bestFit="1" customWidth="1"/>
    <col min="774" max="774" width="24.42578125" bestFit="1" customWidth="1"/>
    <col min="775" max="775" width="25.85546875" bestFit="1" customWidth="1"/>
    <col min="776" max="776" width="18.5703125" bestFit="1" customWidth="1"/>
    <col min="777" max="777" width="23.5703125" bestFit="1" customWidth="1"/>
    <col min="778" max="778" width="21.5703125" bestFit="1" customWidth="1"/>
    <col min="779" max="779" width="24.5703125" bestFit="1" customWidth="1"/>
    <col min="780" max="780" width="24.42578125" bestFit="1" customWidth="1"/>
    <col min="781" max="781" width="25.85546875" bestFit="1" customWidth="1"/>
    <col min="782" max="782" width="18.5703125" bestFit="1" customWidth="1"/>
    <col min="783" max="783" width="23.5703125" bestFit="1" customWidth="1"/>
    <col min="784" max="784" width="21.5703125" bestFit="1" customWidth="1"/>
    <col min="785" max="785" width="24.5703125" bestFit="1" customWidth="1"/>
    <col min="786" max="786" width="24.42578125" bestFit="1" customWidth="1"/>
    <col min="787" max="787" width="25.85546875" bestFit="1" customWidth="1"/>
    <col min="788" max="788" width="18.5703125" bestFit="1" customWidth="1"/>
    <col min="789" max="789" width="23.5703125" bestFit="1" customWidth="1"/>
    <col min="790" max="790" width="21.5703125" bestFit="1" customWidth="1"/>
    <col min="791" max="791" width="24.5703125" bestFit="1" customWidth="1"/>
    <col min="792" max="792" width="24.42578125" bestFit="1" customWidth="1"/>
    <col min="793" max="793" width="25.85546875" bestFit="1" customWidth="1"/>
    <col min="794" max="794" width="18.5703125" bestFit="1" customWidth="1"/>
    <col min="795" max="795" width="23.5703125" bestFit="1" customWidth="1"/>
    <col min="796" max="796" width="21.5703125" bestFit="1" customWidth="1"/>
    <col min="797" max="797" width="24.5703125" bestFit="1" customWidth="1"/>
    <col min="798" max="798" width="24.42578125" bestFit="1" customWidth="1"/>
    <col min="799" max="799" width="25.85546875" bestFit="1" customWidth="1"/>
    <col min="800" max="800" width="18.5703125" bestFit="1" customWidth="1"/>
    <col min="801" max="801" width="23.5703125" bestFit="1" customWidth="1"/>
    <col min="802" max="802" width="21.5703125" bestFit="1" customWidth="1"/>
    <col min="803" max="803" width="24.5703125" bestFit="1" customWidth="1"/>
    <col min="804" max="804" width="24.42578125" bestFit="1" customWidth="1"/>
    <col min="805" max="805" width="25.85546875" bestFit="1" customWidth="1"/>
    <col min="806" max="806" width="18.5703125" bestFit="1" customWidth="1"/>
    <col min="807" max="807" width="23.5703125" bestFit="1" customWidth="1"/>
    <col min="808" max="808" width="21.5703125" bestFit="1" customWidth="1"/>
    <col min="809" max="809" width="24.5703125" bestFit="1" customWidth="1"/>
    <col min="810" max="810" width="24.42578125" bestFit="1" customWidth="1"/>
    <col min="811" max="811" width="25.85546875" bestFit="1" customWidth="1"/>
    <col min="812" max="812" width="18.5703125" bestFit="1" customWidth="1"/>
    <col min="813" max="813" width="23.5703125" bestFit="1" customWidth="1"/>
    <col min="814" max="814" width="21.5703125" bestFit="1" customWidth="1"/>
    <col min="815" max="815" width="24.5703125" bestFit="1" customWidth="1"/>
    <col min="816" max="816" width="24.42578125" bestFit="1" customWidth="1"/>
    <col min="817" max="817" width="25.85546875" bestFit="1" customWidth="1"/>
    <col min="818" max="818" width="18.5703125" bestFit="1" customWidth="1"/>
    <col min="819" max="819" width="23.5703125" bestFit="1" customWidth="1"/>
    <col min="820" max="820" width="21.5703125" bestFit="1" customWidth="1"/>
    <col min="821" max="821" width="24.5703125" bestFit="1" customWidth="1"/>
    <col min="822" max="822" width="24.42578125" bestFit="1" customWidth="1"/>
    <col min="823" max="823" width="25.85546875" bestFit="1" customWidth="1"/>
    <col min="824" max="824" width="18.5703125" bestFit="1" customWidth="1"/>
    <col min="825" max="825" width="23.5703125" bestFit="1" customWidth="1"/>
    <col min="826" max="826" width="21.5703125" bestFit="1" customWidth="1"/>
    <col min="827" max="827" width="24.5703125" bestFit="1" customWidth="1"/>
    <col min="828" max="828" width="24.42578125" bestFit="1" customWidth="1"/>
    <col min="829" max="829" width="25.85546875" bestFit="1" customWidth="1"/>
    <col min="830" max="830" width="18.5703125" bestFit="1" customWidth="1"/>
    <col min="831" max="831" width="23.5703125" bestFit="1" customWidth="1"/>
    <col min="832" max="832" width="21.5703125" bestFit="1" customWidth="1"/>
    <col min="833" max="833" width="24.5703125" bestFit="1" customWidth="1"/>
    <col min="834" max="834" width="24.42578125" bestFit="1" customWidth="1"/>
    <col min="835" max="835" width="25.85546875" bestFit="1" customWidth="1"/>
    <col min="836" max="836" width="18.5703125" bestFit="1" customWidth="1"/>
    <col min="837" max="837" width="23.5703125" bestFit="1" customWidth="1"/>
    <col min="838" max="838" width="21.5703125" bestFit="1" customWidth="1"/>
    <col min="839" max="839" width="24.5703125" bestFit="1" customWidth="1"/>
    <col min="840" max="840" width="24.42578125" bestFit="1" customWidth="1"/>
    <col min="841" max="841" width="25.85546875" bestFit="1" customWidth="1"/>
    <col min="842" max="842" width="18.5703125" bestFit="1" customWidth="1"/>
    <col min="843" max="843" width="23.5703125" bestFit="1" customWidth="1"/>
    <col min="844" max="844" width="21.5703125" bestFit="1" customWidth="1"/>
    <col min="845" max="845" width="24.5703125" bestFit="1" customWidth="1"/>
    <col min="846" max="846" width="24.42578125" bestFit="1" customWidth="1"/>
    <col min="847" max="847" width="25.85546875" bestFit="1" customWidth="1"/>
    <col min="848" max="848" width="18.5703125" bestFit="1" customWidth="1"/>
    <col min="849" max="849" width="23.5703125" bestFit="1" customWidth="1"/>
    <col min="850" max="850" width="21.5703125" bestFit="1" customWidth="1"/>
    <col min="851" max="851" width="24.5703125" bestFit="1" customWidth="1"/>
    <col min="852" max="852" width="24.42578125" bestFit="1" customWidth="1"/>
    <col min="853" max="853" width="25.85546875" bestFit="1" customWidth="1"/>
    <col min="854" max="854" width="18.5703125" bestFit="1" customWidth="1"/>
    <col min="855" max="855" width="23.5703125" bestFit="1" customWidth="1"/>
    <col min="856" max="856" width="21.5703125" bestFit="1" customWidth="1"/>
    <col min="857" max="857" width="24.5703125" bestFit="1" customWidth="1"/>
    <col min="858" max="858" width="24.42578125" bestFit="1" customWidth="1"/>
    <col min="859" max="859" width="25.85546875" bestFit="1" customWidth="1"/>
    <col min="860" max="860" width="18.5703125" bestFit="1" customWidth="1"/>
    <col min="861" max="861" width="23.5703125" bestFit="1" customWidth="1"/>
    <col min="862" max="862" width="21.5703125" bestFit="1" customWidth="1"/>
    <col min="863" max="863" width="24.5703125" bestFit="1" customWidth="1"/>
    <col min="864" max="864" width="24.42578125" bestFit="1" customWidth="1"/>
    <col min="865" max="865" width="25.85546875" bestFit="1" customWidth="1"/>
    <col min="866" max="866" width="18.5703125" bestFit="1" customWidth="1"/>
    <col min="867" max="867" width="23.5703125" bestFit="1" customWidth="1"/>
    <col min="868" max="868" width="21.5703125" bestFit="1" customWidth="1"/>
    <col min="869" max="869" width="24.5703125" bestFit="1" customWidth="1"/>
    <col min="870" max="870" width="24.42578125" bestFit="1" customWidth="1"/>
    <col min="871" max="871" width="25.85546875" bestFit="1" customWidth="1"/>
    <col min="872" max="872" width="18.5703125" bestFit="1" customWidth="1"/>
    <col min="873" max="873" width="23.5703125" bestFit="1" customWidth="1"/>
    <col min="874" max="874" width="21.5703125" bestFit="1" customWidth="1"/>
    <col min="875" max="875" width="24.5703125" bestFit="1" customWidth="1"/>
    <col min="876" max="876" width="24.42578125" bestFit="1" customWidth="1"/>
    <col min="877" max="877" width="25.85546875" bestFit="1" customWidth="1"/>
    <col min="878" max="878" width="18.5703125" bestFit="1" customWidth="1"/>
    <col min="879" max="879" width="23.5703125" bestFit="1" customWidth="1"/>
    <col min="880" max="880" width="21.5703125" bestFit="1" customWidth="1"/>
    <col min="881" max="881" width="24.5703125" bestFit="1" customWidth="1"/>
    <col min="882" max="882" width="24.42578125" bestFit="1" customWidth="1"/>
    <col min="883" max="883" width="25.85546875" bestFit="1" customWidth="1"/>
    <col min="884" max="884" width="18.5703125" bestFit="1" customWidth="1"/>
    <col min="885" max="885" width="23.5703125" bestFit="1" customWidth="1"/>
    <col min="886" max="886" width="21.5703125" bestFit="1" customWidth="1"/>
    <col min="887" max="887" width="24.5703125" bestFit="1" customWidth="1"/>
    <col min="888" max="888" width="24.42578125" bestFit="1" customWidth="1"/>
    <col min="889" max="889" width="25.85546875" bestFit="1" customWidth="1"/>
    <col min="890" max="890" width="18.5703125" bestFit="1" customWidth="1"/>
    <col min="891" max="891" width="23.5703125" bestFit="1" customWidth="1"/>
    <col min="892" max="892" width="21.5703125" bestFit="1" customWidth="1"/>
    <col min="893" max="893" width="24.5703125" bestFit="1" customWidth="1"/>
    <col min="894" max="894" width="24.42578125" bestFit="1" customWidth="1"/>
    <col min="895" max="895" width="25.85546875" bestFit="1" customWidth="1"/>
    <col min="896" max="896" width="18.5703125" bestFit="1" customWidth="1"/>
    <col min="897" max="897" width="23.5703125" bestFit="1" customWidth="1"/>
    <col min="898" max="898" width="21.5703125" bestFit="1" customWidth="1"/>
    <col min="899" max="899" width="24.5703125" bestFit="1" customWidth="1"/>
    <col min="900" max="900" width="24.42578125" bestFit="1" customWidth="1"/>
    <col min="901" max="901" width="25.85546875" bestFit="1" customWidth="1"/>
    <col min="902" max="902" width="18.5703125" bestFit="1" customWidth="1"/>
    <col min="903" max="903" width="23.5703125" bestFit="1" customWidth="1"/>
    <col min="904" max="904" width="21.5703125" bestFit="1" customWidth="1"/>
    <col min="905" max="905" width="24.5703125" bestFit="1" customWidth="1"/>
    <col min="906" max="906" width="24.42578125" bestFit="1" customWidth="1"/>
    <col min="907" max="907" width="25.85546875" bestFit="1" customWidth="1"/>
    <col min="908" max="908" width="18.5703125" bestFit="1" customWidth="1"/>
    <col min="909" max="909" width="23.5703125" bestFit="1" customWidth="1"/>
    <col min="910" max="910" width="21.5703125" bestFit="1" customWidth="1"/>
    <col min="911" max="911" width="24.5703125" bestFit="1" customWidth="1"/>
    <col min="912" max="912" width="24.42578125" bestFit="1" customWidth="1"/>
    <col min="913" max="913" width="25.85546875" bestFit="1" customWidth="1"/>
    <col min="914" max="914" width="18.5703125" bestFit="1" customWidth="1"/>
    <col min="915" max="915" width="23.5703125" bestFit="1" customWidth="1"/>
    <col min="916" max="916" width="21.5703125" bestFit="1" customWidth="1"/>
    <col min="917" max="917" width="24.5703125" bestFit="1" customWidth="1"/>
    <col min="918" max="918" width="24.42578125" bestFit="1" customWidth="1"/>
    <col min="919" max="919" width="25.85546875" bestFit="1" customWidth="1"/>
    <col min="920" max="920" width="18.5703125" bestFit="1" customWidth="1"/>
    <col min="921" max="921" width="23.5703125" bestFit="1" customWidth="1"/>
    <col min="922" max="922" width="21.5703125" bestFit="1" customWidth="1"/>
    <col min="923" max="923" width="24.5703125" bestFit="1" customWidth="1"/>
    <col min="924" max="924" width="24.42578125" bestFit="1" customWidth="1"/>
    <col min="925" max="925" width="25.85546875" bestFit="1" customWidth="1"/>
    <col min="926" max="926" width="18.5703125" bestFit="1" customWidth="1"/>
    <col min="927" max="927" width="23.5703125" bestFit="1" customWidth="1"/>
    <col min="928" max="928" width="21.5703125" bestFit="1" customWidth="1"/>
    <col min="929" max="929" width="24.5703125" bestFit="1" customWidth="1"/>
    <col min="930" max="930" width="24.42578125" bestFit="1" customWidth="1"/>
    <col min="931" max="931" width="25.85546875" bestFit="1" customWidth="1"/>
    <col min="932" max="932" width="18.5703125" bestFit="1" customWidth="1"/>
    <col min="933" max="933" width="23.5703125" bestFit="1" customWidth="1"/>
    <col min="934" max="934" width="21.5703125" bestFit="1" customWidth="1"/>
    <col min="935" max="935" width="24.5703125" bestFit="1" customWidth="1"/>
    <col min="936" max="936" width="24.42578125" bestFit="1" customWidth="1"/>
    <col min="937" max="937" width="25.85546875" bestFit="1" customWidth="1"/>
    <col min="938" max="938" width="18.5703125" bestFit="1" customWidth="1"/>
    <col min="939" max="939" width="23.5703125" bestFit="1" customWidth="1"/>
    <col min="940" max="940" width="21.5703125" bestFit="1" customWidth="1"/>
    <col min="941" max="941" width="24.5703125" bestFit="1" customWidth="1"/>
    <col min="942" max="942" width="24.42578125" bestFit="1" customWidth="1"/>
    <col min="943" max="943" width="25.85546875" bestFit="1" customWidth="1"/>
    <col min="944" max="944" width="18.5703125" bestFit="1" customWidth="1"/>
    <col min="945" max="945" width="23.5703125" bestFit="1" customWidth="1"/>
    <col min="946" max="946" width="21.5703125" bestFit="1" customWidth="1"/>
    <col min="947" max="947" width="24.5703125" bestFit="1" customWidth="1"/>
    <col min="948" max="948" width="24.42578125" bestFit="1" customWidth="1"/>
    <col min="949" max="949" width="25.85546875" bestFit="1" customWidth="1"/>
    <col min="950" max="950" width="18.5703125" bestFit="1" customWidth="1"/>
    <col min="951" max="951" width="23.5703125" bestFit="1" customWidth="1"/>
    <col min="952" max="952" width="21.5703125" bestFit="1" customWidth="1"/>
    <col min="953" max="953" width="24.5703125" bestFit="1" customWidth="1"/>
    <col min="954" max="954" width="24.42578125" bestFit="1" customWidth="1"/>
    <col min="955" max="955" width="25.85546875" bestFit="1" customWidth="1"/>
    <col min="956" max="956" width="18.5703125" bestFit="1" customWidth="1"/>
    <col min="957" max="957" width="23.5703125" bestFit="1" customWidth="1"/>
    <col min="958" max="958" width="21.5703125" bestFit="1" customWidth="1"/>
    <col min="959" max="959" width="24.5703125" bestFit="1" customWidth="1"/>
    <col min="960" max="960" width="24.42578125" bestFit="1" customWidth="1"/>
    <col min="961" max="961" width="25.85546875" bestFit="1" customWidth="1"/>
    <col min="962" max="962" width="18.5703125" bestFit="1" customWidth="1"/>
    <col min="963" max="963" width="23.5703125" bestFit="1" customWidth="1"/>
    <col min="964" max="964" width="21.5703125" bestFit="1" customWidth="1"/>
    <col min="965" max="965" width="24.5703125" bestFit="1" customWidth="1"/>
    <col min="966" max="966" width="24.42578125" bestFit="1" customWidth="1"/>
    <col min="967" max="967" width="25.85546875" bestFit="1" customWidth="1"/>
    <col min="968" max="968" width="18.5703125" bestFit="1" customWidth="1"/>
    <col min="969" max="969" width="23.5703125" bestFit="1" customWidth="1"/>
    <col min="970" max="970" width="21.5703125" bestFit="1" customWidth="1"/>
    <col min="971" max="971" width="24.5703125" bestFit="1" customWidth="1"/>
    <col min="972" max="972" width="24.42578125" bestFit="1" customWidth="1"/>
    <col min="973" max="973" width="25.85546875" bestFit="1" customWidth="1"/>
    <col min="974" max="974" width="18.5703125" bestFit="1" customWidth="1"/>
    <col min="975" max="975" width="23.5703125" bestFit="1" customWidth="1"/>
    <col min="976" max="976" width="21.5703125" bestFit="1" customWidth="1"/>
    <col min="977" max="977" width="24.5703125" bestFit="1" customWidth="1"/>
    <col min="978" max="978" width="24.42578125" bestFit="1" customWidth="1"/>
    <col min="979" max="979" width="25.85546875" bestFit="1" customWidth="1"/>
    <col min="980" max="980" width="18.5703125" bestFit="1" customWidth="1"/>
    <col min="981" max="981" width="23.5703125" bestFit="1" customWidth="1"/>
    <col min="982" max="982" width="21.5703125" bestFit="1" customWidth="1"/>
    <col min="983" max="983" width="24.5703125" bestFit="1" customWidth="1"/>
    <col min="984" max="984" width="24.42578125" bestFit="1" customWidth="1"/>
    <col min="985" max="985" width="25.85546875" bestFit="1" customWidth="1"/>
    <col min="986" max="986" width="18.5703125" bestFit="1" customWidth="1"/>
    <col min="987" max="987" width="23.5703125" bestFit="1" customWidth="1"/>
    <col min="988" max="988" width="21.5703125" bestFit="1" customWidth="1"/>
    <col min="989" max="989" width="24.5703125" bestFit="1" customWidth="1"/>
    <col min="990" max="990" width="24.42578125" bestFit="1" customWidth="1"/>
    <col min="991" max="991" width="25.85546875" bestFit="1" customWidth="1"/>
    <col min="992" max="992" width="18.5703125" bestFit="1" customWidth="1"/>
    <col min="993" max="993" width="23.5703125" bestFit="1" customWidth="1"/>
    <col min="994" max="994" width="21.5703125" bestFit="1" customWidth="1"/>
    <col min="995" max="995" width="24.5703125" bestFit="1" customWidth="1"/>
    <col min="996" max="996" width="24.42578125" bestFit="1" customWidth="1"/>
    <col min="997" max="997" width="25.85546875" bestFit="1" customWidth="1"/>
    <col min="998" max="998" width="18.5703125" bestFit="1" customWidth="1"/>
    <col min="999" max="999" width="23.5703125" bestFit="1" customWidth="1"/>
    <col min="1000" max="1000" width="21.5703125" bestFit="1" customWidth="1"/>
    <col min="1001" max="1001" width="24.5703125" bestFit="1" customWidth="1"/>
    <col min="1002" max="1002" width="24.42578125" bestFit="1" customWidth="1"/>
    <col min="1003" max="1003" width="25.85546875" bestFit="1" customWidth="1"/>
    <col min="1004" max="1004" width="18.5703125" bestFit="1" customWidth="1"/>
    <col min="1005" max="1005" width="23.5703125" bestFit="1" customWidth="1"/>
    <col min="1006" max="1006" width="21.5703125" bestFit="1" customWidth="1"/>
    <col min="1007" max="1007" width="24.5703125" bestFit="1" customWidth="1"/>
    <col min="1008" max="1008" width="24.42578125" bestFit="1" customWidth="1"/>
    <col min="1009" max="1009" width="25.85546875" bestFit="1" customWidth="1"/>
    <col min="1010" max="1010" width="18.5703125" bestFit="1" customWidth="1"/>
    <col min="1011" max="1011" width="23.5703125" bestFit="1" customWidth="1"/>
    <col min="1012" max="1012" width="21.5703125" bestFit="1" customWidth="1"/>
    <col min="1013" max="1013" width="24.5703125" bestFit="1" customWidth="1"/>
    <col min="1014" max="1014" width="24.42578125" bestFit="1" customWidth="1"/>
    <col min="1015" max="1015" width="25.85546875" bestFit="1" customWidth="1"/>
    <col min="1016" max="1016" width="18.5703125" bestFit="1" customWidth="1"/>
    <col min="1017" max="1017" width="23.5703125" bestFit="1" customWidth="1"/>
    <col min="1018" max="1018" width="21.5703125" bestFit="1" customWidth="1"/>
    <col min="1019" max="1019" width="24.5703125" bestFit="1" customWidth="1"/>
    <col min="1020" max="1020" width="24.42578125" bestFit="1" customWidth="1"/>
    <col min="1021" max="1021" width="25.85546875" bestFit="1" customWidth="1"/>
    <col min="1022" max="1022" width="18.5703125" bestFit="1" customWidth="1"/>
    <col min="1023" max="1023" width="23.5703125" bestFit="1" customWidth="1"/>
    <col min="1024" max="1024" width="21.5703125" bestFit="1" customWidth="1"/>
    <col min="1025" max="1025" width="24.5703125" bestFit="1" customWidth="1"/>
    <col min="1026" max="1026" width="24.42578125" bestFit="1" customWidth="1"/>
    <col min="1027" max="1027" width="25.85546875" bestFit="1" customWidth="1"/>
    <col min="1028" max="1028" width="18.5703125" bestFit="1" customWidth="1"/>
    <col min="1029" max="1029" width="23.5703125" bestFit="1" customWidth="1"/>
    <col min="1030" max="1030" width="21.5703125" bestFit="1" customWidth="1"/>
    <col min="1031" max="1031" width="24.5703125" bestFit="1" customWidth="1"/>
    <col min="1032" max="1032" width="24.42578125" bestFit="1" customWidth="1"/>
    <col min="1033" max="1033" width="25.85546875" bestFit="1" customWidth="1"/>
    <col min="1034" max="1034" width="18.5703125" bestFit="1" customWidth="1"/>
    <col min="1035" max="1035" width="23.5703125" bestFit="1" customWidth="1"/>
    <col min="1036" max="1036" width="21.5703125" bestFit="1" customWidth="1"/>
    <col min="1037" max="1037" width="24.5703125" bestFit="1" customWidth="1"/>
    <col min="1038" max="1038" width="24.42578125" bestFit="1" customWidth="1"/>
    <col min="1039" max="1039" width="25.85546875" bestFit="1" customWidth="1"/>
    <col min="1040" max="1040" width="18.5703125" bestFit="1" customWidth="1"/>
    <col min="1041" max="1041" width="23.5703125" bestFit="1" customWidth="1"/>
    <col min="1042" max="1042" width="21.5703125" bestFit="1" customWidth="1"/>
    <col min="1043" max="1043" width="24.5703125" bestFit="1" customWidth="1"/>
    <col min="1044" max="1044" width="24.42578125" bestFit="1" customWidth="1"/>
    <col min="1045" max="1045" width="25.85546875" bestFit="1" customWidth="1"/>
    <col min="1046" max="1046" width="18.5703125" bestFit="1" customWidth="1"/>
    <col min="1047" max="1047" width="23.5703125" bestFit="1" customWidth="1"/>
    <col min="1048" max="1048" width="21.5703125" bestFit="1" customWidth="1"/>
    <col min="1049" max="1049" width="24.5703125" bestFit="1" customWidth="1"/>
    <col min="1050" max="1050" width="24.42578125" bestFit="1" customWidth="1"/>
    <col min="1051" max="1051" width="25.85546875" bestFit="1" customWidth="1"/>
    <col min="1052" max="1052" width="18.5703125" bestFit="1" customWidth="1"/>
    <col min="1053" max="1053" width="23.5703125" bestFit="1" customWidth="1"/>
    <col min="1054" max="1054" width="21.5703125" bestFit="1" customWidth="1"/>
    <col min="1055" max="1055" width="24.5703125" bestFit="1" customWidth="1"/>
    <col min="1056" max="1056" width="24.42578125" bestFit="1" customWidth="1"/>
    <col min="1057" max="1057" width="25.85546875" bestFit="1" customWidth="1"/>
    <col min="1058" max="1058" width="18.5703125" bestFit="1" customWidth="1"/>
    <col min="1059" max="1059" width="23.5703125" bestFit="1" customWidth="1"/>
    <col min="1060" max="1060" width="21.5703125" bestFit="1" customWidth="1"/>
    <col min="1061" max="1061" width="24.5703125" bestFit="1" customWidth="1"/>
    <col min="1062" max="1062" width="24.42578125" bestFit="1" customWidth="1"/>
    <col min="1063" max="1063" width="25.85546875" bestFit="1" customWidth="1"/>
    <col min="1064" max="1064" width="18.5703125" bestFit="1" customWidth="1"/>
    <col min="1065" max="1065" width="23.5703125" bestFit="1" customWidth="1"/>
    <col min="1066" max="1066" width="21.5703125" bestFit="1" customWidth="1"/>
    <col min="1067" max="1067" width="24.5703125" bestFit="1" customWidth="1"/>
    <col min="1068" max="1068" width="24.42578125" bestFit="1" customWidth="1"/>
    <col min="1069" max="1069" width="25.85546875" bestFit="1" customWidth="1"/>
    <col min="1070" max="1070" width="18.5703125" bestFit="1" customWidth="1"/>
    <col min="1071" max="1071" width="23.5703125" bestFit="1" customWidth="1"/>
    <col min="1072" max="1072" width="21.5703125" bestFit="1" customWidth="1"/>
    <col min="1073" max="1073" width="24.5703125" bestFit="1" customWidth="1"/>
    <col min="1074" max="1074" width="24.42578125" bestFit="1" customWidth="1"/>
    <col min="1075" max="1075" width="25.85546875" bestFit="1" customWidth="1"/>
    <col min="1076" max="1076" width="18.5703125" bestFit="1" customWidth="1"/>
    <col min="1077" max="1077" width="23.5703125" bestFit="1" customWidth="1"/>
    <col min="1078" max="1078" width="21.5703125" bestFit="1" customWidth="1"/>
    <col min="1079" max="1079" width="24.5703125" bestFit="1" customWidth="1"/>
    <col min="1080" max="1080" width="24.42578125" bestFit="1" customWidth="1"/>
    <col min="1081" max="1081" width="25.85546875" bestFit="1" customWidth="1"/>
    <col min="1082" max="1082" width="18.5703125" bestFit="1" customWidth="1"/>
    <col min="1083" max="1083" width="23.5703125" bestFit="1" customWidth="1"/>
    <col min="1084" max="1084" width="21.5703125" bestFit="1" customWidth="1"/>
    <col min="1085" max="1085" width="24.5703125" bestFit="1" customWidth="1"/>
    <col min="1086" max="1086" width="24.42578125" bestFit="1" customWidth="1"/>
    <col min="1087" max="1087" width="25.85546875" bestFit="1" customWidth="1"/>
    <col min="1088" max="1088" width="18.5703125" bestFit="1" customWidth="1"/>
    <col min="1089" max="1089" width="23.5703125" bestFit="1" customWidth="1"/>
    <col min="1090" max="1090" width="21.5703125" bestFit="1" customWidth="1"/>
    <col min="1091" max="1091" width="24.5703125" bestFit="1" customWidth="1"/>
    <col min="1092" max="1092" width="24.42578125" bestFit="1" customWidth="1"/>
    <col min="1093" max="1093" width="25.85546875" bestFit="1" customWidth="1"/>
    <col min="1094" max="1094" width="18.5703125" bestFit="1" customWidth="1"/>
    <col min="1095" max="1095" width="23.5703125" bestFit="1" customWidth="1"/>
    <col min="1096" max="1096" width="21.5703125" bestFit="1" customWidth="1"/>
    <col min="1097" max="1097" width="24.5703125" bestFit="1" customWidth="1"/>
    <col min="1098" max="1098" width="24.42578125" bestFit="1" customWidth="1"/>
    <col min="1099" max="1099" width="25.85546875" bestFit="1" customWidth="1"/>
    <col min="1100" max="1100" width="18.5703125" bestFit="1" customWidth="1"/>
    <col min="1101" max="1101" width="23.5703125" bestFit="1" customWidth="1"/>
    <col min="1102" max="1102" width="21.5703125" bestFit="1" customWidth="1"/>
    <col min="1103" max="1103" width="24.5703125" bestFit="1" customWidth="1"/>
    <col min="1104" max="1104" width="24.42578125" bestFit="1" customWidth="1"/>
    <col min="1105" max="1105" width="25.85546875" bestFit="1" customWidth="1"/>
    <col min="1106" max="1106" width="18.5703125" bestFit="1" customWidth="1"/>
    <col min="1107" max="1107" width="23.5703125" bestFit="1" customWidth="1"/>
    <col min="1108" max="1108" width="21.5703125" bestFit="1" customWidth="1"/>
    <col min="1109" max="1109" width="24.5703125" bestFit="1" customWidth="1"/>
    <col min="1110" max="1110" width="24.42578125" bestFit="1" customWidth="1"/>
    <col min="1111" max="1111" width="25.85546875" bestFit="1" customWidth="1"/>
    <col min="1112" max="1112" width="18.5703125" bestFit="1" customWidth="1"/>
    <col min="1113" max="1113" width="23.5703125" bestFit="1" customWidth="1"/>
    <col min="1114" max="1114" width="21.5703125" bestFit="1" customWidth="1"/>
    <col min="1115" max="1115" width="24.5703125" bestFit="1" customWidth="1"/>
    <col min="1116" max="1116" width="24.42578125" bestFit="1" customWidth="1"/>
    <col min="1117" max="1117" width="25.85546875" bestFit="1" customWidth="1"/>
    <col min="1118" max="1118" width="18.5703125" bestFit="1" customWidth="1"/>
    <col min="1119" max="1119" width="23.5703125" bestFit="1" customWidth="1"/>
    <col min="1120" max="1120" width="21.5703125" bestFit="1" customWidth="1"/>
    <col min="1121" max="1121" width="24.5703125" bestFit="1" customWidth="1"/>
    <col min="1122" max="1122" width="24.42578125" bestFit="1" customWidth="1"/>
    <col min="1123" max="1123" width="25.85546875" bestFit="1" customWidth="1"/>
    <col min="1124" max="1124" width="18.5703125" bestFit="1" customWidth="1"/>
    <col min="1125" max="1125" width="23.5703125" bestFit="1" customWidth="1"/>
    <col min="1126" max="1126" width="21.5703125" bestFit="1" customWidth="1"/>
    <col min="1127" max="1127" width="24.5703125" bestFit="1" customWidth="1"/>
    <col min="1128" max="1128" width="24.42578125" bestFit="1" customWidth="1"/>
    <col min="1129" max="1129" width="25.85546875" bestFit="1" customWidth="1"/>
    <col min="1130" max="1130" width="18.5703125" bestFit="1" customWidth="1"/>
    <col min="1131" max="1131" width="23.5703125" bestFit="1" customWidth="1"/>
    <col min="1132" max="1132" width="21.5703125" bestFit="1" customWidth="1"/>
    <col min="1133" max="1133" width="24.5703125" bestFit="1" customWidth="1"/>
    <col min="1134" max="1134" width="24.42578125" bestFit="1" customWidth="1"/>
    <col min="1135" max="1135" width="25.85546875" bestFit="1" customWidth="1"/>
    <col min="1136" max="1136" width="18.5703125" bestFit="1" customWidth="1"/>
    <col min="1137" max="1137" width="23.5703125" bestFit="1" customWidth="1"/>
    <col min="1138" max="1138" width="21.5703125" bestFit="1" customWidth="1"/>
    <col min="1139" max="1139" width="24.5703125" bestFit="1" customWidth="1"/>
    <col min="1140" max="1140" width="24.42578125" bestFit="1" customWidth="1"/>
    <col min="1141" max="1141" width="25.85546875" bestFit="1" customWidth="1"/>
    <col min="1142" max="1142" width="18.5703125" bestFit="1" customWidth="1"/>
    <col min="1143" max="1143" width="23.5703125" bestFit="1" customWidth="1"/>
    <col min="1144" max="1144" width="21.5703125" bestFit="1" customWidth="1"/>
    <col min="1145" max="1145" width="24.5703125" bestFit="1" customWidth="1"/>
    <col min="1146" max="1146" width="24.42578125" bestFit="1" customWidth="1"/>
    <col min="1147" max="1147" width="25.85546875" bestFit="1" customWidth="1"/>
    <col min="1148" max="1148" width="18.5703125" bestFit="1" customWidth="1"/>
    <col min="1149" max="1149" width="23.5703125" bestFit="1" customWidth="1"/>
    <col min="1150" max="1150" width="21.5703125" bestFit="1" customWidth="1"/>
    <col min="1151" max="1151" width="24.5703125" bestFit="1" customWidth="1"/>
    <col min="1152" max="1152" width="24.42578125" bestFit="1" customWidth="1"/>
    <col min="1153" max="1153" width="25.85546875" bestFit="1" customWidth="1"/>
    <col min="1154" max="1154" width="18.5703125" bestFit="1" customWidth="1"/>
    <col min="1155" max="1155" width="23.5703125" bestFit="1" customWidth="1"/>
    <col min="1156" max="1156" width="21.5703125" bestFit="1" customWidth="1"/>
    <col min="1157" max="1157" width="24.5703125" bestFit="1" customWidth="1"/>
    <col min="1158" max="1158" width="24.42578125" bestFit="1" customWidth="1"/>
    <col min="1159" max="1159" width="25.85546875" bestFit="1" customWidth="1"/>
    <col min="1160" max="1160" width="18.5703125" bestFit="1" customWidth="1"/>
    <col min="1161" max="1161" width="23.5703125" bestFit="1" customWidth="1"/>
    <col min="1162" max="1162" width="21.5703125" bestFit="1" customWidth="1"/>
    <col min="1163" max="1163" width="24.5703125" bestFit="1" customWidth="1"/>
    <col min="1164" max="1164" width="24.42578125" bestFit="1" customWidth="1"/>
    <col min="1165" max="1165" width="25.85546875" bestFit="1" customWidth="1"/>
    <col min="1166" max="1166" width="18.5703125" bestFit="1" customWidth="1"/>
    <col min="1167" max="1167" width="23.5703125" bestFit="1" customWidth="1"/>
    <col min="1168" max="1168" width="21.5703125" bestFit="1" customWidth="1"/>
    <col min="1169" max="1169" width="24.5703125" bestFit="1" customWidth="1"/>
    <col min="1170" max="1170" width="24.42578125" bestFit="1" customWidth="1"/>
    <col min="1171" max="1171" width="25.85546875" bestFit="1" customWidth="1"/>
    <col min="1172" max="1172" width="18.5703125" bestFit="1" customWidth="1"/>
    <col min="1173" max="1173" width="23.5703125" bestFit="1" customWidth="1"/>
    <col min="1174" max="1174" width="21.5703125" bestFit="1" customWidth="1"/>
    <col min="1175" max="1175" width="24.5703125" bestFit="1" customWidth="1"/>
    <col min="1176" max="1176" width="24.42578125" bestFit="1" customWidth="1"/>
    <col min="1177" max="1177" width="25.85546875" bestFit="1" customWidth="1"/>
    <col min="1178" max="1178" width="18.5703125" bestFit="1" customWidth="1"/>
    <col min="1179" max="1179" width="23.5703125" bestFit="1" customWidth="1"/>
    <col min="1180" max="1180" width="21.5703125" bestFit="1" customWidth="1"/>
    <col min="1181" max="1181" width="24.5703125" bestFit="1" customWidth="1"/>
    <col min="1182" max="1182" width="24.42578125" bestFit="1" customWidth="1"/>
    <col min="1183" max="1183" width="25.85546875" bestFit="1" customWidth="1"/>
    <col min="1184" max="1184" width="18.5703125" bestFit="1" customWidth="1"/>
    <col min="1185" max="1185" width="23.5703125" bestFit="1" customWidth="1"/>
    <col min="1186" max="1186" width="21.5703125" bestFit="1" customWidth="1"/>
    <col min="1187" max="1187" width="24.5703125" bestFit="1" customWidth="1"/>
    <col min="1188" max="1188" width="24.42578125" bestFit="1" customWidth="1"/>
    <col min="1189" max="1189" width="25.85546875" bestFit="1" customWidth="1"/>
    <col min="1190" max="1190" width="18.5703125" bestFit="1" customWidth="1"/>
    <col min="1191" max="1191" width="23.5703125" bestFit="1" customWidth="1"/>
    <col min="1192" max="1192" width="21.5703125" bestFit="1" customWidth="1"/>
    <col min="1193" max="1193" width="24.5703125" bestFit="1" customWidth="1"/>
    <col min="1194" max="1194" width="24.42578125" bestFit="1" customWidth="1"/>
    <col min="1195" max="1195" width="25.85546875" bestFit="1" customWidth="1"/>
    <col min="1196" max="1196" width="18.5703125" bestFit="1" customWidth="1"/>
    <col min="1197" max="1197" width="23.5703125" bestFit="1" customWidth="1"/>
    <col min="1198" max="1198" width="21.5703125" bestFit="1" customWidth="1"/>
    <col min="1199" max="1199" width="24.5703125" bestFit="1" customWidth="1"/>
    <col min="1200" max="1200" width="24.42578125" bestFit="1" customWidth="1"/>
    <col min="1201" max="1201" width="25.85546875" bestFit="1" customWidth="1"/>
    <col min="1202" max="1202" width="18.5703125" bestFit="1" customWidth="1"/>
    <col min="1203" max="1203" width="23.5703125" bestFit="1" customWidth="1"/>
    <col min="1204" max="1204" width="21.5703125" bestFit="1" customWidth="1"/>
    <col min="1205" max="1205" width="24.5703125" bestFit="1" customWidth="1"/>
    <col min="1206" max="1206" width="24.42578125" bestFit="1" customWidth="1"/>
    <col min="1207" max="1207" width="25.85546875" bestFit="1" customWidth="1"/>
    <col min="1208" max="1208" width="18.5703125" bestFit="1" customWidth="1"/>
    <col min="1209" max="1209" width="23.5703125" bestFit="1" customWidth="1"/>
    <col min="1210" max="1210" width="21.5703125" bestFit="1" customWidth="1"/>
    <col min="1211" max="1211" width="24.5703125" bestFit="1" customWidth="1"/>
    <col min="1212" max="1212" width="24.42578125" bestFit="1" customWidth="1"/>
    <col min="1213" max="1213" width="25.85546875" bestFit="1" customWidth="1"/>
    <col min="1214" max="1214" width="18.5703125" bestFit="1" customWidth="1"/>
    <col min="1215" max="1215" width="23.5703125" bestFit="1" customWidth="1"/>
    <col min="1216" max="1216" width="21.5703125" bestFit="1" customWidth="1"/>
    <col min="1217" max="1217" width="24.5703125" bestFit="1" customWidth="1"/>
    <col min="1218" max="1218" width="24.42578125" bestFit="1" customWidth="1"/>
    <col min="1219" max="1219" width="25.85546875" bestFit="1" customWidth="1"/>
    <col min="1220" max="1220" width="18.5703125" bestFit="1" customWidth="1"/>
    <col min="1221" max="1221" width="23.5703125" bestFit="1" customWidth="1"/>
    <col min="1222" max="1222" width="21.5703125" bestFit="1" customWidth="1"/>
    <col min="1223" max="1223" width="24.5703125" bestFit="1" customWidth="1"/>
    <col min="1224" max="1224" width="24.42578125" bestFit="1" customWidth="1"/>
    <col min="1225" max="1225" width="25.85546875" bestFit="1" customWidth="1"/>
    <col min="1226" max="1226" width="18.5703125" bestFit="1" customWidth="1"/>
    <col min="1227" max="1227" width="23.5703125" bestFit="1" customWidth="1"/>
    <col min="1228" max="1228" width="21.5703125" bestFit="1" customWidth="1"/>
    <col min="1229" max="1229" width="24.5703125" bestFit="1" customWidth="1"/>
    <col min="1230" max="1230" width="24.42578125" bestFit="1" customWidth="1"/>
    <col min="1231" max="1231" width="25.85546875" bestFit="1" customWidth="1"/>
    <col min="1232" max="1232" width="18.5703125" bestFit="1" customWidth="1"/>
    <col min="1233" max="1233" width="23.5703125" bestFit="1" customWidth="1"/>
    <col min="1234" max="1234" width="21.5703125" bestFit="1" customWidth="1"/>
    <col min="1235" max="1235" width="24.5703125" bestFit="1" customWidth="1"/>
    <col min="1236" max="1236" width="24.42578125" bestFit="1" customWidth="1"/>
    <col min="1237" max="1237" width="25.85546875" bestFit="1" customWidth="1"/>
    <col min="1238" max="1238" width="18.5703125" bestFit="1" customWidth="1"/>
    <col min="1239" max="1239" width="23.5703125" bestFit="1" customWidth="1"/>
    <col min="1240" max="1240" width="21.5703125" bestFit="1" customWidth="1"/>
    <col min="1241" max="1241" width="24.5703125" bestFit="1" customWidth="1"/>
    <col min="1242" max="1242" width="24.42578125" bestFit="1" customWidth="1"/>
    <col min="1243" max="1243" width="25.85546875" bestFit="1" customWidth="1"/>
    <col min="1244" max="1244" width="18.5703125" bestFit="1" customWidth="1"/>
    <col min="1245" max="1245" width="23.5703125" bestFit="1" customWidth="1"/>
    <col min="1246" max="1246" width="21.5703125" bestFit="1" customWidth="1"/>
    <col min="1247" max="1247" width="24.5703125" bestFit="1" customWidth="1"/>
    <col min="1248" max="1248" width="24.42578125" bestFit="1" customWidth="1"/>
    <col min="1249" max="1249" width="25.85546875" bestFit="1" customWidth="1"/>
    <col min="1250" max="1250" width="18.5703125" bestFit="1" customWidth="1"/>
    <col min="1251" max="1251" width="23.5703125" bestFit="1" customWidth="1"/>
    <col min="1252" max="1252" width="21.5703125" bestFit="1" customWidth="1"/>
    <col min="1253" max="1253" width="24.5703125" bestFit="1" customWidth="1"/>
    <col min="1254" max="1254" width="24.42578125" bestFit="1" customWidth="1"/>
    <col min="1255" max="1255" width="25.85546875" bestFit="1" customWidth="1"/>
    <col min="1256" max="1256" width="18.5703125" bestFit="1" customWidth="1"/>
    <col min="1257" max="1257" width="23.5703125" bestFit="1" customWidth="1"/>
    <col min="1258" max="1258" width="21.5703125" bestFit="1" customWidth="1"/>
    <col min="1259" max="1259" width="24.5703125" bestFit="1" customWidth="1"/>
    <col min="1260" max="1260" width="24.42578125" bestFit="1" customWidth="1"/>
    <col min="1261" max="1261" width="25.85546875" bestFit="1" customWidth="1"/>
    <col min="1262" max="1262" width="18.5703125" bestFit="1" customWidth="1"/>
    <col min="1263" max="1263" width="23.5703125" bestFit="1" customWidth="1"/>
    <col min="1264" max="1264" width="21.5703125" bestFit="1" customWidth="1"/>
    <col min="1265" max="1265" width="24.5703125" bestFit="1" customWidth="1"/>
    <col min="1266" max="1266" width="24.42578125" bestFit="1" customWidth="1"/>
    <col min="1267" max="1267" width="25.85546875" bestFit="1" customWidth="1"/>
    <col min="1268" max="1268" width="18.5703125" bestFit="1" customWidth="1"/>
    <col min="1269" max="1269" width="23.5703125" bestFit="1" customWidth="1"/>
    <col min="1270" max="1270" width="21.5703125" bestFit="1" customWidth="1"/>
    <col min="1271" max="1271" width="24.5703125" bestFit="1" customWidth="1"/>
    <col min="1272" max="1272" width="24.42578125" bestFit="1" customWidth="1"/>
    <col min="1273" max="1273" width="25.85546875" bestFit="1" customWidth="1"/>
    <col min="1274" max="1274" width="23.5703125" bestFit="1" customWidth="1"/>
    <col min="1275" max="1275" width="28.5703125" bestFit="1" customWidth="1"/>
    <col min="1276" max="1276" width="26.5703125" bestFit="1" customWidth="1"/>
    <col min="1277" max="1277" width="29.5703125" bestFit="1" customWidth="1"/>
    <col min="1278" max="1278" width="29.42578125" bestFit="1" customWidth="1"/>
    <col min="1279" max="1279" width="30.85546875" bestFit="1" customWidth="1"/>
  </cols>
  <sheetData>
    <row r="1" spans="1:22" x14ac:dyDescent="0.25">
      <c r="A1" s="6" t="s">
        <v>4</v>
      </c>
      <c r="B1" t="s">
        <v>11</v>
      </c>
      <c r="C1" t="s">
        <v>153</v>
      </c>
      <c r="D1" t="s">
        <v>30</v>
      </c>
      <c r="E1" t="s">
        <v>160</v>
      </c>
      <c r="F1" s="49" t="s">
        <v>324</v>
      </c>
      <c r="G1" s="50" t="s">
        <v>155</v>
      </c>
      <c r="H1" s="50" t="s">
        <v>166</v>
      </c>
      <c r="I1" s="45" t="s">
        <v>169</v>
      </c>
      <c r="J1" s="44" t="s">
        <v>170</v>
      </c>
      <c r="K1" s="35" t="s">
        <v>171</v>
      </c>
      <c r="L1" s="43" t="s">
        <v>172</v>
      </c>
      <c r="R1" s="6" t="s">
        <v>161</v>
      </c>
      <c r="S1" t="s">
        <v>163</v>
      </c>
      <c r="T1" t="s">
        <v>162</v>
      </c>
      <c r="U1" t="s">
        <v>164</v>
      </c>
      <c r="V1" t="s">
        <v>165</v>
      </c>
    </row>
    <row r="2" spans="1:22" x14ac:dyDescent="0.25">
      <c r="A2" t="s">
        <v>230</v>
      </c>
      <c r="B2" s="9">
        <v>118</v>
      </c>
      <c r="C2" s="9">
        <v>51</v>
      </c>
      <c r="D2" s="9">
        <v>15</v>
      </c>
      <c r="E2" s="9">
        <v>52</v>
      </c>
      <c r="F2" s="39">
        <v>56</v>
      </c>
      <c r="G2" s="51">
        <f t="shared" ref="G2:G65" si="0">IF(C2="",NA(),C2)</f>
        <v>51</v>
      </c>
      <c r="H2" s="51">
        <f t="shared" ref="H2:H65" si="1">IF(E2="",NA(),E2)</f>
        <v>52</v>
      </c>
      <c r="I2" s="48">
        <f>IF(ISNUMBER(G2),IF( (G2&gt;=$F$4)*(H2&lt;$F$2),G2, NA() ),NA())</f>
        <v>51</v>
      </c>
      <c r="J2" s="47" t="e">
        <f>IF(ISNUMBER(G2),IF( (G2&gt;=$F$4)*(H2&gt;=$F$2),G2, NA() ),NA())</f>
        <v>#N/A</v>
      </c>
      <c r="K2" s="32" t="e">
        <f>IF(ISNUMBER(G2),IF( (G2&lt;$F$4)*(H2&lt;$F$2),G2, NA() ),NA())</f>
        <v>#N/A</v>
      </c>
      <c r="L2" s="46" t="e">
        <f>IF(ISNUMBER(G2),IF( (G2&lt;$F$4)*(H2&gt;=$F$2),G2, NA() ),NA())</f>
        <v>#N/A</v>
      </c>
      <c r="R2" s="8" t="s">
        <v>71</v>
      </c>
      <c r="S2" s="9">
        <v>66</v>
      </c>
      <c r="T2" s="9">
        <v>9</v>
      </c>
      <c r="U2" s="9">
        <v>90</v>
      </c>
      <c r="V2" s="9">
        <v>36</v>
      </c>
    </row>
    <row r="3" spans="1:22" x14ac:dyDescent="0.25">
      <c r="A3" t="s">
        <v>231</v>
      </c>
      <c r="B3" s="9">
        <v>114</v>
      </c>
      <c r="C3" s="9">
        <v>42</v>
      </c>
      <c r="D3" s="9">
        <v>22</v>
      </c>
      <c r="E3" s="9">
        <v>50</v>
      </c>
      <c r="F3" s="49" t="s">
        <v>325</v>
      </c>
      <c r="G3" s="51">
        <f t="shared" si="0"/>
        <v>42</v>
      </c>
      <c r="H3" s="51">
        <f t="shared" si="1"/>
        <v>50</v>
      </c>
      <c r="I3" s="48">
        <f t="shared" ref="I3:I66" si="2">IF(ISNUMBER(G3),IF( (G3&gt;=$F$4)*(H3&lt;$F$2),G3, NA() ),NA())</f>
        <v>42</v>
      </c>
      <c r="J3" s="47" t="e">
        <f t="shared" ref="J3:J66" si="3">IF(ISNUMBER(G3),IF( (G3&gt;=$F$4)*(H3&gt;=$F$2),G3, NA() ),NA())</f>
        <v>#N/A</v>
      </c>
      <c r="K3" s="32" t="e">
        <f t="shared" ref="K3:K66" si="4">IF(ISNUMBER(G3),IF( (G3&lt;$F$4)*(H3&lt;$F$2),G3, NA() ),NA())</f>
        <v>#N/A</v>
      </c>
      <c r="L3" s="46" t="e">
        <f t="shared" ref="L3:L66" si="5">IF(ISNUMBER(G3),IF( (G3&lt;$F$4)*(H3&gt;=$F$2),G3, NA() ),NA())</f>
        <v>#N/A</v>
      </c>
      <c r="R3" s="8" t="s">
        <v>116</v>
      </c>
      <c r="S3" s="9">
        <v>72</v>
      </c>
      <c r="T3" s="9">
        <v>24</v>
      </c>
      <c r="U3" s="9">
        <v>80</v>
      </c>
      <c r="V3" s="9">
        <v>28</v>
      </c>
    </row>
    <row r="4" spans="1:22" x14ac:dyDescent="0.25">
      <c r="A4" t="s">
        <v>232</v>
      </c>
      <c r="B4" s="9">
        <v>112</v>
      </c>
      <c r="C4" s="9">
        <v>42</v>
      </c>
      <c r="D4" s="9">
        <v>14</v>
      </c>
      <c r="E4" s="9">
        <v>56</v>
      </c>
      <c r="F4" s="39">
        <v>39</v>
      </c>
      <c r="G4" s="51">
        <f t="shared" si="0"/>
        <v>42</v>
      </c>
      <c r="H4" s="51">
        <f t="shared" si="1"/>
        <v>56</v>
      </c>
      <c r="I4" s="48" t="e">
        <f t="shared" si="2"/>
        <v>#N/A</v>
      </c>
      <c r="J4" s="47">
        <f t="shared" si="3"/>
        <v>42</v>
      </c>
      <c r="K4" s="32" t="e">
        <f t="shared" si="4"/>
        <v>#N/A</v>
      </c>
      <c r="L4" s="46" t="e">
        <f t="shared" si="5"/>
        <v>#N/A</v>
      </c>
      <c r="R4" s="8" t="s">
        <v>101</v>
      </c>
      <c r="S4" s="9">
        <v>75</v>
      </c>
      <c r="T4" s="9">
        <v>18</v>
      </c>
      <c r="U4" s="9">
        <v>84</v>
      </c>
      <c r="V4" s="9">
        <v>36</v>
      </c>
    </row>
    <row r="5" spans="1:22" x14ac:dyDescent="0.25">
      <c r="A5" t="s">
        <v>233</v>
      </c>
      <c r="B5" s="9">
        <v>119</v>
      </c>
      <c r="C5" s="9">
        <v>45</v>
      </c>
      <c r="D5" s="9">
        <v>20</v>
      </c>
      <c r="E5" s="9">
        <v>54</v>
      </c>
      <c r="G5" s="51">
        <f t="shared" si="0"/>
        <v>45</v>
      </c>
      <c r="H5" s="51">
        <f t="shared" si="1"/>
        <v>54</v>
      </c>
      <c r="I5" s="48">
        <f t="shared" si="2"/>
        <v>45</v>
      </c>
      <c r="J5" s="47" t="e">
        <f t="shared" si="3"/>
        <v>#N/A</v>
      </c>
      <c r="K5" s="32" t="e">
        <f t="shared" si="4"/>
        <v>#N/A</v>
      </c>
      <c r="L5" s="46" t="e">
        <f t="shared" si="5"/>
        <v>#N/A</v>
      </c>
      <c r="R5" s="8" t="s">
        <v>63</v>
      </c>
      <c r="S5" s="9">
        <v>72</v>
      </c>
      <c r="T5" s="9">
        <v>18</v>
      </c>
      <c r="U5" s="9">
        <v>84</v>
      </c>
      <c r="V5" s="9">
        <v>36</v>
      </c>
    </row>
    <row r="6" spans="1:22" x14ac:dyDescent="0.25">
      <c r="A6" t="s">
        <v>234</v>
      </c>
      <c r="B6" s="9">
        <v>120</v>
      </c>
      <c r="C6" s="9">
        <v>30</v>
      </c>
      <c r="D6" s="9">
        <v>20</v>
      </c>
      <c r="E6" s="9">
        <v>70</v>
      </c>
      <c r="F6" s="49" t="s">
        <v>322</v>
      </c>
      <c r="G6" s="51">
        <f t="shared" si="0"/>
        <v>30</v>
      </c>
      <c r="H6" s="51">
        <f t="shared" si="1"/>
        <v>70</v>
      </c>
      <c r="I6" s="48" t="e">
        <f t="shared" si="2"/>
        <v>#N/A</v>
      </c>
      <c r="J6" s="47" t="e">
        <f t="shared" si="3"/>
        <v>#N/A</v>
      </c>
      <c r="K6" s="32" t="e">
        <f t="shared" si="4"/>
        <v>#N/A</v>
      </c>
      <c r="L6" s="46">
        <f t="shared" si="5"/>
        <v>30</v>
      </c>
      <c r="R6" s="8" t="s">
        <v>77</v>
      </c>
      <c r="S6" s="9">
        <v>87</v>
      </c>
      <c r="T6" s="9">
        <v>21</v>
      </c>
      <c r="U6" s="9">
        <v>78</v>
      </c>
      <c r="V6" s="9">
        <v>32</v>
      </c>
    </row>
    <row r="7" spans="1:22" x14ac:dyDescent="0.25">
      <c r="A7" t="s">
        <v>235</v>
      </c>
      <c r="B7" s="9">
        <v>102</v>
      </c>
      <c r="C7" s="9">
        <v>48</v>
      </c>
      <c r="D7" s="9">
        <v>12</v>
      </c>
      <c r="E7" s="9">
        <v>42</v>
      </c>
      <c r="F7" s="39">
        <f>MEDIAN(E7:E2650)</f>
        <v>50</v>
      </c>
      <c r="G7" s="51">
        <f t="shared" si="0"/>
        <v>48</v>
      </c>
      <c r="H7" s="51">
        <f t="shared" si="1"/>
        <v>42</v>
      </c>
      <c r="I7" s="48">
        <f t="shared" si="2"/>
        <v>48</v>
      </c>
      <c r="J7" s="47" t="e">
        <f t="shared" si="3"/>
        <v>#N/A</v>
      </c>
      <c r="K7" s="32" t="e">
        <f t="shared" si="4"/>
        <v>#N/A</v>
      </c>
      <c r="L7" s="46" t="e">
        <f t="shared" si="5"/>
        <v>#N/A</v>
      </c>
      <c r="R7" s="8" t="s">
        <v>95</v>
      </c>
      <c r="S7" s="9">
        <v>63</v>
      </c>
      <c r="T7" s="9">
        <v>12</v>
      </c>
      <c r="U7" s="9">
        <v>74</v>
      </c>
      <c r="V7" s="9">
        <v>30</v>
      </c>
    </row>
    <row r="8" spans="1:22" x14ac:dyDescent="0.25">
      <c r="A8" t="s">
        <v>236</v>
      </c>
      <c r="B8" s="9">
        <v>111</v>
      </c>
      <c r="C8" s="9">
        <v>51</v>
      </c>
      <c r="D8" s="9">
        <v>18</v>
      </c>
      <c r="E8" s="9">
        <v>42</v>
      </c>
      <c r="F8" s="49" t="s">
        <v>323</v>
      </c>
      <c r="G8" s="51">
        <f t="shared" si="0"/>
        <v>51</v>
      </c>
      <c r="H8" s="51">
        <f t="shared" si="1"/>
        <v>42</v>
      </c>
      <c r="I8" s="48">
        <f t="shared" si="2"/>
        <v>51</v>
      </c>
      <c r="J8" s="47" t="e">
        <f t="shared" si="3"/>
        <v>#N/A</v>
      </c>
      <c r="K8" s="32" t="e">
        <f t="shared" si="4"/>
        <v>#N/A</v>
      </c>
      <c r="L8" s="46" t="e">
        <f t="shared" si="5"/>
        <v>#N/A</v>
      </c>
      <c r="R8" s="8" t="s">
        <v>104</v>
      </c>
      <c r="S8" s="9">
        <v>87</v>
      </c>
      <c r="T8" s="9">
        <v>21</v>
      </c>
      <c r="U8" s="9">
        <v>80</v>
      </c>
      <c r="V8" s="9">
        <v>32</v>
      </c>
    </row>
    <row r="9" spans="1:22" x14ac:dyDescent="0.25">
      <c r="A9" t="s">
        <v>237</v>
      </c>
      <c r="B9" s="9">
        <v>134</v>
      </c>
      <c r="C9" s="9">
        <v>60</v>
      </c>
      <c r="D9" s="9">
        <v>24</v>
      </c>
      <c r="E9" s="9">
        <v>50</v>
      </c>
      <c r="F9" s="39">
        <f>MEDIAN(C7:C2650)</f>
        <v>45</v>
      </c>
      <c r="G9" s="51">
        <f t="shared" si="0"/>
        <v>60</v>
      </c>
      <c r="H9" s="51">
        <f t="shared" si="1"/>
        <v>50</v>
      </c>
      <c r="I9" s="48">
        <f t="shared" si="2"/>
        <v>60</v>
      </c>
      <c r="J9" s="47" t="e">
        <f t="shared" si="3"/>
        <v>#N/A</v>
      </c>
      <c r="K9" s="32" t="e">
        <f t="shared" si="4"/>
        <v>#N/A</v>
      </c>
      <c r="L9" s="46" t="e">
        <f t="shared" si="5"/>
        <v>#N/A</v>
      </c>
      <c r="R9" s="8" t="s">
        <v>84</v>
      </c>
      <c r="S9" s="9">
        <v>75</v>
      </c>
      <c r="T9" s="9">
        <v>18</v>
      </c>
      <c r="U9" s="9">
        <v>82</v>
      </c>
      <c r="V9" s="9">
        <v>38</v>
      </c>
    </row>
    <row r="10" spans="1:22" x14ac:dyDescent="0.25">
      <c r="A10" t="s">
        <v>238</v>
      </c>
      <c r="B10" s="9">
        <v>113</v>
      </c>
      <c r="C10" s="9">
        <v>48</v>
      </c>
      <c r="D10" s="9">
        <v>15</v>
      </c>
      <c r="E10" s="9">
        <v>50</v>
      </c>
      <c r="G10" s="51">
        <f t="shared" si="0"/>
        <v>48</v>
      </c>
      <c r="H10" s="51">
        <f t="shared" si="1"/>
        <v>50</v>
      </c>
      <c r="I10" s="48">
        <f t="shared" si="2"/>
        <v>48</v>
      </c>
      <c r="J10" s="47" t="e">
        <f t="shared" si="3"/>
        <v>#N/A</v>
      </c>
      <c r="K10" s="32" t="e">
        <f t="shared" si="4"/>
        <v>#N/A</v>
      </c>
      <c r="L10" s="46" t="e">
        <f t="shared" si="5"/>
        <v>#N/A</v>
      </c>
      <c r="R10" s="8" t="s">
        <v>97</v>
      </c>
      <c r="S10" s="9">
        <v>72</v>
      </c>
      <c r="T10" s="9">
        <v>12</v>
      </c>
      <c r="U10" s="9">
        <v>86</v>
      </c>
      <c r="V10" s="9">
        <v>36</v>
      </c>
    </row>
    <row r="11" spans="1:22" x14ac:dyDescent="0.25">
      <c r="A11" t="s">
        <v>239</v>
      </c>
      <c r="B11" s="9">
        <v>130</v>
      </c>
      <c r="C11" s="9">
        <v>57</v>
      </c>
      <c r="D11" s="9">
        <v>19</v>
      </c>
      <c r="E11" s="9">
        <v>54</v>
      </c>
      <c r="G11" s="51">
        <f t="shared" si="0"/>
        <v>57</v>
      </c>
      <c r="H11" s="51">
        <f t="shared" si="1"/>
        <v>54</v>
      </c>
      <c r="I11" s="48">
        <f t="shared" si="2"/>
        <v>57</v>
      </c>
      <c r="J11" s="47" t="e">
        <f t="shared" si="3"/>
        <v>#N/A</v>
      </c>
      <c r="K11" s="32" t="e">
        <f t="shared" si="4"/>
        <v>#N/A</v>
      </c>
      <c r="L11" s="46" t="e">
        <f t="shared" si="5"/>
        <v>#N/A</v>
      </c>
      <c r="R11" s="8" t="s">
        <v>93</v>
      </c>
      <c r="S11" s="9">
        <v>78</v>
      </c>
      <c r="T11" s="9">
        <v>24</v>
      </c>
      <c r="U11" s="9">
        <v>70</v>
      </c>
      <c r="V11" s="9">
        <v>28</v>
      </c>
    </row>
    <row r="12" spans="1:22" x14ac:dyDescent="0.25">
      <c r="A12" t="s">
        <v>240</v>
      </c>
      <c r="B12" s="9">
        <v>107</v>
      </c>
      <c r="C12" s="9">
        <v>36</v>
      </c>
      <c r="D12" s="9">
        <v>15</v>
      </c>
      <c r="E12" s="9">
        <v>56</v>
      </c>
      <c r="G12" s="51">
        <f t="shared" si="0"/>
        <v>36</v>
      </c>
      <c r="H12" s="51">
        <f t="shared" si="1"/>
        <v>56</v>
      </c>
      <c r="I12" s="48" t="e">
        <f t="shared" si="2"/>
        <v>#N/A</v>
      </c>
      <c r="J12" s="47" t="e">
        <f t="shared" si="3"/>
        <v>#N/A</v>
      </c>
      <c r="K12" s="32" t="e">
        <f t="shared" si="4"/>
        <v>#N/A</v>
      </c>
      <c r="L12" s="46">
        <f t="shared" si="5"/>
        <v>36</v>
      </c>
      <c r="R12" s="8" t="s">
        <v>108</v>
      </c>
      <c r="S12" s="9">
        <v>57</v>
      </c>
      <c r="T12" s="9">
        <v>15</v>
      </c>
      <c r="U12" s="9">
        <v>94</v>
      </c>
      <c r="V12" s="9">
        <v>36</v>
      </c>
    </row>
    <row r="13" spans="1:22" x14ac:dyDescent="0.25">
      <c r="A13" t="s">
        <v>241</v>
      </c>
      <c r="B13" s="9">
        <v>115</v>
      </c>
      <c r="C13" s="9">
        <v>57</v>
      </c>
      <c r="D13" s="9">
        <v>14</v>
      </c>
      <c r="E13" s="9">
        <v>44</v>
      </c>
      <c r="G13" s="51">
        <f t="shared" si="0"/>
        <v>57</v>
      </c>
      <c r="H13" s="51">
        <f t="shared" si="1"/>
        <v>44</v>
      </c>
      <c r="I13" s="48">
        <f t="shared" si="2"/>
        <v>57</v>
      </c>
      <c r="J13" s="47" t="e">
        <f t="shared" si="3"/>
        <v>#N/A</v>
      </c>
      <c r="K13" s="32" t="e">
        <f t="shared" si="4"/>
        <v>#N/A</v>
      </c>
      <c r="L13" s="46" t="e">
        <f t="shared" si="5"/>
        <v>#N/A</v>
      </c>
      <c r="R13" s="8" t="s">
        <v>110</v>
      </c>
      <c r="S13" s="9">
        <v>54</v>
      </c>
      <c r="T13" s="9">
        <v>12</v>
      </c>
      <c r="U13" s="9">
        <v>86</v>
      </c>
      <c r="V13" s="9">
        <v>42</v>
      </c>
    </row>
    <row r="14" spans="1:22" x14ac:dyDescent="0.25">
      <c r="A14" t="s">
        <v>242</v>
      </c>
      <c r="B14" s="9">
        <v>114</v>
      </c>
      <c r="C14" s="9">
        <v>48</v>
      </c>
      <c r="D14" s="9">
        <v>18</v>
      </c>
      <c r="E14" s="9">
        <v>48</v>
      </c>
      <c r="G14" s="51">
        <f t="shared" si="0"/>
        <v>48</v>
      </c>
      <c r="H14" s="51">
        <f t="shared" si="1"/>
        <v>48</v>
      </c>
      <c r="I14" s="48">
        <f t="shared" si="2"/>
        <v>48</v>
      </c>
      <c r="J14" s="47" t="e">
        <f t="shared" si="3"/>
        <v>#N/A</v>
      </c>
      <c r="K14" s="32" t="e">
        <f t="shared" si="4"/>
        <v>#N/A</v>
      </c>
      <c r="L14" s="46" t="e">
        <f t="shared" si="5"/>
        <v>#N/A</v>
      </c>
      <c r="R14" s="8" t="s">
        <v>56</v>
      </c>
      <c r="S14" s="9">
        <v>75</v>
      </c>
      <c r="T14" s="9">
        <v>21</v>
      </c>
      <c r="U14" s="9">
        <v>88</v>
      </c>
      <c r="V14" s="9">
        <v>32</v>
      </c>
    </row>
    <row r="15" spans="1:22" x14ac:dyDescent="0.25">
      <c r="A15" t="s">
        <v>243</v>
      </c>
      <c r="B15" s="9">
        <v>121</v>
      </c>
      <c r="C15" s="9">
        <v>57</v>
      </c>
      <c r="D15" s="9">
        <v>24</v>
      </c>
      <c r="E15" s="9">
        <v>40</v>
      </c>
      <c r="G15" s="51">
        <f t="shared" si="0"/>
        <v>57</v>
      </c>
      <c r="H15" s="51">
        <f t="shared" si="1"/>
        <v>40</v>
      </c>
      <c r="I15" s="48">
        <f t="shared" si="2"/>
        <v>57</v>
      </c>
      <c r="J15" s="47" t="e">
        <f t="shared" si="3"/>
        <v>#N/A</v>
      </c>
      <c r="K15" s="32" t="e">
        <f t="shared" si="4"/>
        <v>#N/A</v>
      </c>
      <c r="L15" s="46" t="e">
        <f t="shared" si="5"/>
        <v>#N/A</v>
      </c>
      <c r="R15" s="8" t="s">
        <v>69</v>
      </c>
      <c r="S15" s="9">
        <v>57</v>
      </c>
      <c r="T15" s="9">
        <v>15</v>
      </c>
      <c r="U15" s="9">
        <v>82</v>
      </c>
      <c r="V15" s="9">
        <v>38</v>
      </c>
    </row>
    <row r="16" spans="1:22" x14ac:dyDescent="0.25">
      <c r="A16" t="s">
        <v>244</v>
      </c>
      <c r="B16" s="9">
        <v>123</v>
      </c>
      <c r="C16" s="9">
        <v>42</v>
      </c>
      <c r="D16" s="9">
        <v>21</v>
      </c>
      <c r="E16" s="9">
        <v>60</v>
      </c>
      <c r="G16" s="51">
        <f t="shared" si="0"/>
        <v>42</v>
      </c>
      <c r="H16" s="51">
        <f t="shared" si="1"/>
        <v>60</v>
      </c>
      <c r="I16" s="48" t="e">
        <f t="shared" si="2"/>
        <v>#N/A</v>
      </c>
      <c r="J16" s="47">
        <f t="shared" si="3"/>
        <v>42</v>
      </c>
      <c r="K16" s="32" t="e">
        <f t="shared" si="4"/>
        <v>#N/A</v>
      </c>
      <c r="L16" s="46" t="e">
        <f t="shared" si="5"/>
        <v>#N/A</v>
      </c>
      <c r="R16" s="8" t="s">
        <v>75</v>
      </c>
      <c r="S16" s="9">
        <v>81</v>
      </c>
      <c r="T16" s="9">
        <v>9</v>
      </c>
      <c r="U16" s="9">
        <v>82</v>
      </c>
      <c r="V16" s="9">
        <v>30</v>
      </c>
    </row>
    <row r="17" spans="1:22" x14ac:dyDescent="0.25">
      <c r="A17" t="s">
        <v>245</v>
      </c>
      <c r="B17" s="9">
        <v>133</v>
      </c>
      <c r="C17" s="9">
        <v>39</v>
      </c>
      <c r="D17" s="9">
        <v>22</v>
      </c>
      <c r="E17" s="9">
        <v>72</v>
      </c>
      <c r="G17" s="51">
        <f t="shared" si="0"/>
        <v>39</v>
      </c>
      <c r="H17" s="51">
        <f t="shared" si="1"/>
        <v>72</v>
      </c>
      <c r="I17" s="48" t="e">
        <f t="shared" si="2"/>
        <v>#N/A</v>
      </c>
      <c r="J17" s="47">
        <f t="shared" si="3"/>
        <v>39</v>
      </c>
      <c r="K17" s="32" t="e">
        <f t="shared" si="4"/>
        <v>#N/A</v>
      </c>
      <c r="L17" s="46" t="e">
        <f t="shared" si="5"/>
        <v>#N/A</v>
      </c>
      <c r="R17" s="8" t="s">
        <v>99</v>
      </c>
      <c r="S17" s="9">
        <v>66</v>
      </c>
      <c r="T17" s="9">
        <v>9</v>
      </c>
      <c r="U17" s="9">
        <v>90</v>
      </c>
      <c r="V17" s="9">
        <v>36</v>
      </c>
    </row>
    <row r="18" spans="1:22" x14ac:dyDescent="0.25">
      <c r="A18" t="s">
        <v>246</v>
      </c>
      <c r="B18" s="9">
        <v>122</v>
      </c>
      <c r="C18" s="9">
        <v>30</v>
      </c>
      <c r="D18" s="9">
        <v>18</v>
      </c>
      <c r="E18" s="9">
        <v>74</v>
      </c>
      <c r="G18" s="51">
        <f t="shared" si="0"/>
        <v>30</v>
      </c>
      <c r="H18" s="51">
        <f t="shared" si="1"/>
        <v>74</v>
      </c>
      <c r="I18" s="48" t="e">
        <f t="shared" si="2"/>
        <v>#N/A</v>
      </c>
      <c r="J18" s="47" t="e">
        <f t="shared" si="3"/>
        <v>#N/A</v>
      </c>
      <c r="K18" s="32" t="e">
        <f t="shared" si="4"/>
        <v>#N/A</v>
      </c>
      <c r="L18" s="46">
        <f t="shared" si="5"/>
        <v>30</v>
      </c>
      <c r="R18" s="8" t="s">
        <v>118</v>
      </c>
      <c r="S18" s="9">
        <v>57</v>
      </c>
      <c r="T18" s="9">
        <v>18</v>
      </c>
      <c r="U18" s="9">
        <v>74</v>
      </c>
      <c r="V18" s="9">
        <v>24</v>
      </c>
    </row>
    <row r="19" spans="1:22" x14ac:dyDescent="0.25">
      <c r="A19" t="s">
        <v>247</v>
      </c>
      <c r="B19" s="9">
        <v>127</v>
      </c>
      <c r="C19" s="9">
        <v>42</v>
      </c>
      <c r="D19" s="9">
        <v>19</v>
      </c>
      <c r="E19" s="9">
        <v>66</v>
      </c>
      <c r="G19" s="51">
        <f t="shared" si="0"/>
        <v>42</v>
      </c>
      <c r="H19" s="51">
        <f t="shared" si="1"/>
        <v>66</v>
      </c>
      <c r="I19" s="48" t="e">
        <f t="shared" si="2"/>
        <v>#N/A</v>
      </c>
      <c r="J19" s="47">
        <f t="shared" si="3"/>
        <v>42</v>
      </c>
      <c r="K19" s="32" t="e">
        <f t="shared" si="4"/>
        <v>#N/A</v>
      </c>
      <c r="L19" s="46" t="e">
        <f t="shared" si="5"/>
        <v>#N/A</v>
      </c>
      <c r="R19" s="8" t="s">
        <v>81</v>
      </c>
      <c r="S19" s="9">
        <v>72</v>
      </c>
      <c r="T19" s="9">
        <v>18</v>
      </c>
      <c r="U19" s="9">
        <v>80</v>
      </c>
      <c r="V19" s="9">
        <v>38</v>
      </c>
    </row>
    <row r="20" spans="1:22" x14ac:dyDescent="0.25">
      <c r="A20" t="s">
        <v>248</v>
      </c>
      <c r="B20" s="9">
        <v>111</v>
      </c>
      <c r="C20" s="9">
        <v>42</v>
      </c>
      <c r="D20" s="9">
        <v>11</v>
      </c>
      <c r="E20" s="9">
        <v>58</v>
      </c>
      <c r="G20" s="51">
        <f t="shared" si="0"/>
        <v>42</v>
      </c>
      <c r="H20" s="51">
        <f t="shared" si="1"/>
        <v>58</v>
      </c>
      <c r="I20" s="48" t="e">
        <f t="shared" si="2"/>
        <v>#N/A</v>
      </c>
      <c r="J20" s="47">
        <f t="shared" si="3"/>
        <v>42</v>
      </c>
      <c r="K20" s="32" t="e">
        <f t="shared" si="4"/>
        <v>#N/A</v>
      </c>
      <c r="L20" s="46" t="e">
        <f t="shared" si="5"/>
        <v>#N/A</v>
      </c>
      <c r="R20" s="8" t="s">
        <v>114</v>
      </c>
      <c r="S20" s="9">
        <v>69</v>
      </c>
      <c r="T20" s="9">
        <v>21</v>
      </c>
      <c r="U20" s="9">
        <v>86</v>
      </c>
      <c r="V20" s="9">
        <v>32</v>
      </c>
    </row>
    <row r="21" spans="1:22" x14ac:dyDescent="0.25">
      <c r="A21" t="s">
        <v>249</v>
      </c>
      <c r="B21" s="9">
        <v>92</v>
      </c>
      <c r="C21" s="9">
        <v>39</v>
      </c>
      <c r="D21" s="9">
        <v>13</v>
      </c>
      <c r="E21" s="9">
        <v>40</v>
      </c>
      <c r="G21" s="51">
        <f t="shared" si="0"/>
        <v>39</v>
      </c>
      <c r="H21" s="51">
        <f t="shared" si="1"/>
        <v>40</v>
      </c>
      <c r="I21" s="48">
        <f t="shared" si="2"/>
        <v>39</v>
      </c>
      <c r="J21" s="47" t="e">
        <f t="shared" si="3"/>
        <v>#N/A</v>
      </c>
      <c r="K21" s="32" t="e">
        <f t="shared" si="4"/>
        <v>#N/A</v>
      </c>
      <c r="L21" s="46" t="e">
        <f t="shared" si="5"/>
        <v>#N/A</v>
      </c>
      <c r="R21" s="8" t="s">
        <v>106</v>
      </c>
      <c r="S21" s="9">
        <v>72</v>
      </c>
      <c r="T21" s="9">
        <v>12</v>
      </c>
      <c r="U21" s="9">
        <v>94</v>
      </c>
      <c r="V21" s="9">
        <v>38</v>
      </c>
    </row>
    <row r="22" spans="1:22" x14ac:dyDescent="0.25">
      <c r="A22" t="s">
        <v>250</v>
      </c>
      <c r="B22" s="9">
        <v>112</v>
      </c>
      <c r="C22" s="9">
        <v>42</v>
      </c>
      <c r="D22" s="9">
        <v>20</v>
      </c>
      <c r="E22" s="9">
        <v>50</v>
      </c>
      <c r="G22" s="51">
        <f t="shared" si="0"/>
        <v>42</v>
      </c>
      <c r="H22" s="51">
        <f t="shared" si="1"/>
        <v>50</v>
      </c>
      <c r="I22" s="48">
        <f t="shared" si="2"/>
        <v>42</v>
      </c>
      <c r="J22" s="47" t="e">
        <f t="shared" si="3"/>
        <v>#N/A</v>
      </c>
      <c r="K22" s="32" t="e">
        <f t="shared" si="4"/>
        <v>#N/A</v>
      </c>
      <c r="L22" s="46" t="e">
        <f t="shared" si="5"/>
        <v>#N/A</v>
      </c>
      <c r="R22" s="8" t="s">
        <v>65</v>
      </c>
      <c r="S22" s="9">
        <v>54</v>
      </c>
      <c r="T22" s="9">
        <v>12</v>
      </c>
      <c r="U22" s="9">
        <v>88</v>
      </c>
      <c r="V22" s="9">
        <v>36</v>
      </c>
    </row>
    <row r="23" spans="1:22" x14ac:dyDescent="0.25">
      <c r="A23" t="s">
        <v>251</v>
      </c>
      <c r="B23" s="9">
        <v>125</v>
      </c>
      <c r="C23" s="9">
        <v>51</v>
      </c>
      <c r="D23" s="9">
        <v>4</v>
      </c>
      <c r="E23" s="9">
        <v>70</v>
      </c>
      <c r="G23" s="51">
        <f t="shared" si="0"/>
        <v>51</v>
      </c>
      <c r="H23" s="51">
        <f t="shared" si="1"/>
        <v>70</v>
      </c>
      <c r="I23" s="48" t="e">
        <f t="shared" si="2"/>
        <v>#N/A</v>
      </c>
      <c r="J23" s="47">
        <f t="shared" si="3"/>
        <v>51</v>
      </c>
      <c r="K23" s="32" t="e">
        <f t="shared" si="4"/>
        <v>#N/A</v>
      </c>
      <c r="L23" s="46" t="e">
        <f t="shared" si="5"/>
        <v>#N/A</v>
      </c>
      <c r="R23" s="8" t="s">
        <v>73</v>
      </c>
      <c r="S23" s="9">
        <v>63</v>
      </c>
      <c r="T23" s="9">
        <v>12</v>
      </c>
      <c r="U23" s="9">
        <v>96</v>
      </c>
      <c r="V23" s="9">
        <v>40</v>
      </c>
    </row>
    <row r="24" spans="1:22" x14ac:dyDescent="0.25">
      <c r="A24" t="s">
        <v>252</v>
      </c>
      <c r="B24" s="9">
        <v>98</v>
      </c>
      <c r="C24" s="9">
        <v>15</v>
      </c>
      <c r="D24" s="9">
        <v>15</v>
      </c>
      <c r="E24" s="9">
        <v>68</v>
      </c>
      <c r="G24" s="51">
        <f t="shared" si="0"/>
        <v>15</v>
      </c>
      <c r="H24" s="51">
        <f t="shared" si="1"/>
        <v>68</v>
      </c>
      <c r="I24" s="48" t="e">
        <f t="shared" si="2"/>
        <v>#N/A</v>
      </c>
      <c r="J24" s="47" t="e">
        <f t="shared" si="3"/>
        <v>#N/A</v>
      </c>
      <c r="K24" s="32" t="e">
        <f t="shared" si="4"/>
        <v>#N/A</v>
      </c>
      <c r="L24" s="46">
        <f t="shared" si="5"/>
        <v>15</v>
      </c>
      <c r="R24" s="8" t="s">
        <v>79</v>
      </c>
      <c r="S24" s="9">
        <v>57</v>
      </c>
      <c r="T24" s="9">
        <v>12</v>
      </c>
      <c r="U24" s="9">
        <v>98</v>
      </c>
      <c r="V24" s="9">
        <v>38</v>
      </c>
    </row>
    <row r="25" spans="1:22" x14ac:dyDescent="0.25">
      <c r="A25" t="s">
        <v>253</v>
      </c>
      <c r="B25" s="9">
        <v>108</v>
      </c>
      <c r="C25" s="9">
        <v>36</v>
      </c>
      <c r="D25" s="9">
        <v>14</v>
      </c>
      <c r="E25" s="9">
        <v>58</v>
      </c>
      <c r="G25" s="51">
        <f t="shared" si="0"/>
        <v>36</v>
      </c>
      <c r="H25" s="51">
        <f t="shared" si="1"/>
        <v>58</v>
      </c>
      <c r="I25" s="48" t="e">
        <f t="shared" si="2"/>
        <v>#N/A</v>
      </c>
      <c r="J25" s="47" t="e">
        <f t="shared" si="3"/>
        <v>#N/A</v>
      </c>
      <c r="K25" s="32" t="e">
        <f t="shared" si="4"/>
        <v>#N/A</v>
      </c>
      <c r="L25" s="46">
        <f t="shared" si="5"/>
        <v>36</v>
      </c>
      <c r="R25" s="8" t="s">
        <v>54</v>
      </c>
      <c r="S25" s="9">
        <v>75</v>
      </c>
      <c r="T25" s="9">
        <v>12</v>
      </c>
      <c r="U25" s="9">
        <v>84</v>
      </c>
      <c r="V25" s="9">
        <v>38</v>
      </c>
    </row>
    <row r="26" spans="1:22" x14ac:dyDescent="0.25">
      <c r="A26" t="s">
        <v>254</v>
      </c>
      <c r="B26" s="9">
        <v>99</v>
      </c>
      <c r="C26" s="9">
        <v>30</v>
      </c>
      <c r="D26" s="9">
        <v>17</v>
      </c>
      <c r="E26" s="9">
        <v>52</v>
      </c>
      <c r="G26" s="51">
        <f t="shared" si="0"/>
        <v>30</v>
      </c>
      <c r="H26" s="51">
        <f t="shared" si="1"/>
        <v>52</v>
      </c>
      <c r="I26" s="48" t="e">
        <f t="shared" si="2"/>
        <v>#N/A</v>
      </c>
      <c r="J26" s="47" t="e">
        <f t="shared" si="3"/>
        <v>#N/A</v>
      </c>
      <c r="K26" s="32">
        <f t="shared" si="4"/>
        <v>30</v>
      </c>
      <c r="L26" s="46" t="e">
        <f t="shared" si="5"/>
        <v>#N/A</v>
      </c>
      <c r="R26" s="8" t="s">
        <v>88</v>
      </c>
      <c r="S26" s="9">
        <v>72</v>
      </c>
      <c r="T26" s="9">
        <v>15</v>
      </c>
      <c r="U26" s="9">
        <v>82</v>
      </c>
      <c r="V26" s="9">
        <v>24</v>
      </c>
    </row>
    <row r="27" spans="1:22" x14ac:dyDescent="0.25">
      <c r="A27" t="s">
        <v>255</v>
      </c>
      <c r="B27" s="9">
        <v>116</v>
      </c>
      <c r="C27" s="9">
        <v>36</v>
      </c>
      <c r="D27" s="9">
        <v>20</v>
      </c>
      <c r="E27" s="9">
        <v>60</v>
      </c>
      <c r="G27" s="51">
        <f t="shared" si="0"/>
        <v>36</v>
      </c>
      <c r="H27" s="51">
        <f t="shared" si="1"/>
        <v>60</v>
      </c>
      <c r="I27" s="48" t="e">
        <f t="shared" si="2"/>
        <v>#N/A</v>
      </c>
      <c r="J27" s="47" t="e">
        <f t="shared" si="3"/>
        <v>#N/A</v>
      </c>
      <c r="K27" s="32" t="e">
        <f t="shared" si="4"/>
        <v>#N/A</v>
      </c>
      <c r="L27" s="46">
        <f t="shared" si="5"/>
        <v>36</v>
      </c>
      <c r="R27" s="8" t="s">
        <v>60</v>
      </c>
      <c r="S27" s="9">
        <v>72</v>
      </c>
      <c r="T27" s="9">
        <v>18</v>
      </c>
      <c r="U27" s="9">
        <v>82</v>
      </c>
      <c r="V27" s="9">
        <v>32</v>
      </c>
    </row>
    <row r="28" spans="1:22" x14ac:dyDescent="0.25">
      <c r="A28" t="s">
        <v>256</v>
      </c>
      <c r="B28" s="9">
        <v>132</v>
      </c>
      <c r="C28" s="9">
        <v>42</v>
      </c>
      <c r="D28" s="9">
        <v>18</v>
      </c>
      <c r="E28" s="9">
        <v>72</v>
      </c>
      <c r="G28" s="51">
        <f t="shared" si="0"/>
        <v>42</v>
      </c>
      <c r="H28" s="51">
        <f t="shared" si="1"/>
        <v>72</v>
      </c>
      <c r="I28" s="48" t="e">
        <f t="shared" si="2"/>
        <v>#N/A</v>
      </c>
      <c r="J28" s="47">
        <f t="shared" si="3"/>
        <v>42</v>
      </c>
      <c r="K28" s="32" t="e">
        <f t="shared" si="4"/>
        <v>#N/A</v>
      </c>
      <c r="L28" s="46" t="e">
        <f t="shared" si="5"/>
        <v>#N/A</v>
      </c>
      <c r="R28" s="8" t="s">
        <v>67</v>
      </c>
      <c r="S28" s="9">
        <v>66</v>
      </c>
      <c r="T28" s="9">
        <v>21</v>
      </c>
      <c r="U28" s="9">
        <v>88</v>
      </c>
      <c r="V28" s="9">
        <v>32</v>
      </c>
    </row>
    <row r="29" spans="1:22" x14ac:dyDescent="0.25">
      <c r="A29" t="s">
        <v>257</v>
      </c>
      <c r="B29" s="9">
        <v>115</v>
      </c>
      <c r="C29" s="9">
        <v>24</v>
      </c>
      <c r="D29" s="9">
        <v>19</v>
      </c>
      <c r="E29" s="9">
        <v>72</v>
      </c>
      <c r="G29" s="51">
        <f t="shared" si="0"/>
        <v>24</v>
      </c>
      <c r="H29" s="51">
        <f t="shared" si="1"/>
        <v>72</v>
      </c>
      <c r="I29" s="48" t="e">
        <f t="shared" si="2"/>
        <v>#N/A</v>
      </c>
      <c r="J29" s="47" t="e">
        <f t="shared" si="3"/>
        <v>#N/A</v>
      </c>
      <c r="K29" s="32" t="e">
        <f t="shared" si="4"/>
        <v>#N/A</v>
      </c>
      <c r="L29" s="46">
        <f t="shared" si="5"/>
        <v>24</v>
      </c>
      <c r="R29" s="8" t="s">
        <v>86</v>
      </c>
      <c r="S29" s="9">
        <v>75</v>
      </c>
      <c r="T29" s="9">
        <v>21</v>
      </c>
      <c r="U29" s="9">
        <v>70</v>
      </c>
      <c r="V29" s="9">
        <v>34</v>
      </c>
    </row>
    <row r="30" spans="1:22" x14ac:dyDescent="0.25">
      <c r="A30" t="s">
        <v>258</v>
      </c>
      <c r="B30" s="9">
        <v>123</v>
      </c>
      <c r="C30" s="9">
        <v>60</v>
      </c>
      <c r="D30" s="9">
        <v>13</v>
      </c>
      <c r="E30" s="9">
        <v>50</v>
      </c>
      <c r="G30" s="51">
        <f t="shared" si="0"/>
        <v>60</v>
      </c>
      <c r="H30" s="51">
        <f t="shared" si="1"/>
        <v>50</v>
      </c>
      <c r="I30" s="48">
        <f t="shared" si="2"/>
        <v>60</v>
      </c>
      <c r="J30" s="47" t="e">
        <f t="shared" si="3"/>
        <v>#N/A</v>
      </c>
      <c r="K30" s="32" t="e">
        <f t="shared" si="4"/>
        <v>#N/A</v>
      </c>
      <c r="L30" s="46" t="e">
        <f t="shared" si="5"/>
        <v>#N/A</v>
      </c>
      <c r="R30" s="8" t="s">
        <v>90</v>
      </c>
      <c r="S30" s="9">
        <v>72</v>
      </c>
      <c r="T30" s="9">
        <v>27</v>
      </c>
      <c r="U30" s="9">
        <v>74</v>
      </c>
      <c r="V30" s="9">
        <v>26</v>
      </c>
    </row>
    <row r="31" spans="1:22" x14ac:dyDescent="0.25">
      <c r="A31" t="s">
        <v>259</v>
      </c>
      <c r="B31" s="9">
        <v>115</v>
      </c>
      <c r="C31" s="9">
        <v>51</v>
      </c>
      <c r="D31" s="9">
        <v>16</v>
      </c>
      <c r="E31" s="9">
        <v>48</v>
      </c>
      <c r="G31" s="51">
        <f t="shared" si="0"/>
        <v>51</v>
      </c>
      <c r="H31" s="51">
        <f t="shared" si="1"/>
        <v>48</v>
      </c>
      <c r="I31" s="48">
        <f t="shared" si="2"/>
        <v>51</v>
      </c>
      <c r="J31" s="47" t="e">
        <f t="shared" si="3"/>
        <v>#N/A</v>
      </c>
      <c r="K31" s="32" t="e">
        <f t="shared" si="4"/>
        <v>#N/A</v>
      </c>
      <c r="L31" s="46" t="e">
        <f t="shared" si="5"/>
        <v>#N/A</v>
      </c>
      <c r="R31" s="8" t="s">
        <v>112</v>
      </c>
      <c r="S31" s="9">
        <v>57</v>
      </c>
      <c r="T31" s="9">
        <v>15</v>
      </c>
      <c r="U31" s="9">
        <v>98</v>
      </c>
      <c r="V31" s="9">
        <v>36</v>
      </c>
    </row>
    <row r="32" spans="1:22" x14ac:dyDescent="0.25">
      <c r="A32" t="s">
        <v>260</v>
      </c>
      <c r="B32" s="9">
        <v>113</v>
      </c>
      <c r="C32" s="9">
        <v>45</v>
      </c>
      <c r="D32" s="9">
        <v>14</v>
      </c>
      <c r="E32" s="9">
        <v>54</v>
      </c>
      <c r="G32" s="51">
        <f t="shared" si="0"/>
        <v>45</v>
      </c>
      <c r="H32" s="51">
        <f t="shared" si="1"/>
        <v>54</v>
      </c>
      <c r="I32" s="48">
        <f t="shared" si="2"/>
        <v>45</v>
      </c>
      <c r="J32" s="47" t="e">
        <f t="shared" si="3"/>
        <v>#N/A</v>
      </c>
      <c r="K32" s="32" t="e">
        <f t="shared" si="4"/>
        <v>#N/A</v>
      </c>
      <c r="L32" s="46" t="e">
        <f t="shared" si="5"/>
        <v>#N/A</v>
      </c>
    </row>
    <row r="33" spans="1:20" x14ac:dyDescent="0.25">
      <c r="A33" t="s">
        <v>261</v>
      </c>
      <c r="B33" s="9">
        <v>129</v>
      </c>
      <c r="C33" s="9">
        <v>24</v>
      </c>
      <c r="D33" s="9">
        <v>23</v>
      </c>
      <c r="E33" s="9">
        <v>82</v>
      </c>
      <c r="G33" s="51">
        <f t="shared" si="0"/>
        <v>24</v>
      </c>
      <c r="H33" s="51">
        <f t="shared" si="1"/>
        <v>82</v>
      </c>
      <c r="I33" s="48" t="e">
        <f t="shared" si="2"/>
        <v>#N/A</v>
      </c>
      <c r="J33" s="47" t="e">
        <f t="shared" si="3"/>
        <v>#N/A</v>
      </c>
      <c r="K33" s="32" t="e">
        <f t="shared" si="4"/>
        <v>#N/A</v>
      </c>
      <c r="L33" s="46">
        <f t="shared" si="5"/>
        <v>24</v>
      </c>
      <c r="R33" s="37" t="s">
        <v>167</v>
      </c>
      <c r="S33" s="37"/>
      <c r="T33" s="37"/>
    </row>
    <row r="34" spans="1:20" x14ac:dyDescent="0.25">
      <c r="A34" t="s">
        <v>262</v>
      </c>
      <c r="B34" s="9">
        <v>108</v>
      </c>
      <c r="C34" s="9">
        <v>51</v>
      </c>
      <c r="D34" s="9">
        <v>21</v>
      </c>
      <c r="E34" s="9">
        <v>36</v>
      </c>
      <c r="G34" s="51">
        <f t="shared" si="0"/>
        <v>51</v>
      </c>
      <c r="H34" s="51">
        <f t="shared" si="1"/>
        <v>36</v>
      </c>
      <c r="I34" s="48">
        <f t="shared" si="2"/>
        <v>51</v>
      </c>
      <c r="J34" s="47" t="e">
        <f t="shared" si="3"/>
        <v>#N/A</v>
      </c>
      <c r="K34" s="32" t="e">
        <f t="shared" si="4"/>
        <v>#N/A</v>
      </c>
      <c r="L34" s="46" t="e">
        <f t="shared" si="5"/>
        <v>#N/A</v>
      </c>
      <c r="R34" s="38" t="s">
        <v>156</v>
      </c>
      <c r="S34" s="38" t="s">
        <v>157</v>
      </c>
      <c r="T34" s="38" t="s">
        <v>168</v>
      </c>
    </row>
    <row r="35" spans="1:20" x14ac:dyDescent="0.25">
      <c r="A35" t="s">
        <v>263</v>
      </c>
      <c r="B35" s="9">
        <v>97</v>
      </c>
      <c r="C35" s="9">
        <v>42</v>
      </c>
      <c r="D35" s="9">
        <v>9</v>
      </c>
      <c r="E35" s="9">
        <v>46</v>
      </c>
      <c r="G35" s="51">
        <f t="shared" si="0"/>
        <v>42</v>
      </c>
      <c r="H35" s="51">
        <f t="shared" si="1"/>
        <v>46</v>
      </c>
      <c r="I35" s="48">
        <f t="shared" si="2"/>
        <v>42</v>
      </c>
      <c r="J35" s="47" t="e">
        <f t="shared" si="3"/>
        <v>#N/A</v>
      </c>
      <c r="K35" s="32" t="e">
        <f t="shared" si="4"/>
        <v>#N/A</v>
      </c>
      <c r="L35" s="46" t="e">
        <f t="shared" si="5"/>
        <v>#N/A</v>
      </c>
      <c r="R35" s="39">
        <f>MIN(T2:T31)</f>
        <v>9</v>
      </c>
      <c r="S35" s="42">
        <f>MAX(S2:S31)</f>
        <v>87</v>
      </c>
      <c r="T35" s="40">
        <f>(R35+S35)/2</f>
        <v>48</v>
      </c>
    </row>
    <row r="36" spans="1:20" x14ac:dyDescent="0.25">
      <c r="A36" t="s">
        <v>264</v>
      </c>
      <c r="B36" s="9">
        <v>117</v>
      </c>
      <c r="C36" s="9">
        <v>66</v>
      </c>
      <c r="D36" s="9">
        <v>5</v>
      </c>
      <c r="E36" s="9">
        <v>46</v>
      </c>
      <c r="G36" s="51">
        <f t="shared" si="0"/>
        <v>66</v>
      </c>
      <c r="H36" s="51">
        <f t="shared" si="1"/>
        <v>46</v>
      </c>
      <c r="I36" s="48">
        <f t="shared" si="2"/>
        <v>66</v>
      </c>
      <c r="J36" s="47" t="e">
        <f t="shared" si="3"/>
        <v>#N/A</v>
      </c>
      <c r="K36" s="32" t="e">
        <f t="shared" si="4"/>
        <v>#N/A</v>
      </c>
      <c r="L36" s="46" t="e">
        <f t="shared" si="5"/>
        <v>#N/A</v>
      </c>
      <c r="R36" s="41" t="s">
        <v>158</v>
      </c>
      <c r="S36" s="41" t="s">
        <v>159</v>
      </c>
      <c r="T36" s="41" t="s">
        <v>168</v>
      </c>
    </row>
    <row r="37" spans="1:20" x14ac:dyDescent="0.25">
      <c r="A37" t="s">
        <v>265</v>
      </c>
      <c r="B37" s="9">
        <v>112</v>
      </c>
      <c r="C37" s="9">
        <v>48</v>
      </c>
      <c r="D37" s="9">
        <v>20</v>
      </c>
      <c r="E37" s="9">
        <v>44</v>
      </c>
      <c r="G37" s="51">
        <f t="shared" si="0"/>
        <v>48</v>
      </c>
      <c r="H37" s="51">
        <f t="shared" si="1"/>
        <v>44</v>
      </c>
      <c r="I37" s="48">
        <f t="shared" si="2"/>
        <v>48</v>
      </c>
      <c r="J37" s="47" t="e">
        <f t="shared" si="3"/>
        <v>#N/A</v>
      </c>
      <c r="K37" s="32" t="e">
        <f t="shared" si="4"/>
        <v>#N/A</v>
      </c>
      <c r="L37" s="46" t="e">
        <f t="shared" si="5"/>
        <v>#N/A</v>
      </c>
      <c r="R37" s="39">
        <f>MIN(V2:V31)</f>
        <v>24</v>
      </c>
      <c r="S37" s="42">
        <f>MAX(U2:U31)</f>
        <v>98</v>
      </c>
      <c r="T37" s="40">
        <f t="shared" ref="T37" si="6">(R37+S37)/2</f>
        <v>61</v>
      </c>
    </row>
    <row r="38" spans="1:20" x14ac:dyDescent="0.25">
      <c r="A38" t="s">
        <v>266</v>
      </c>
      <c r="B38" s="9">
        <v>112</v>
      </c>
      <c r="C38" s="9">
        <v>51</v>
      </c>
      <c r="D38" s="9">
        <v>15</v>
      </c>
      <c r="E38" s="9">
        <v>46</v>
      </c>
      <c r="G38" s="51">
        <f t="shared" si="0"/>
        <v>51</v>
      </c>
      <c r="H38" s="51">
        <f t="shared" si="1"/>
        <v>46</v>
      </c>
      <c r="I38" s="48">
        <f t="shared" si="2"/>
        <v>51</v>
      </c>
      <c r="J38" s="47" t="e">
        <f t="shared" si="3"/>
        <v>#N/A</v>
      </c>
      <c r="K38" s="32" t="e">
        <f t="shared" si="4"/>
        <v>#N/A</v>
      </c>
      <c r="L38" s="46" t="e">
        <f t="shared" si="5"/>
        <v>#N/A</v>
      </c>
    </row>
    <row r="39" spans="1:20" x14ac:dyDescent="0.25">
      <c r="A39" t="s">
        <v>267</v>
      </c>
      <c r="B39" s="9">
        <v>121</v>
      </c>
      <c r="C39" s="9">
        <v>42</v>
      </c>
      <c r="D39" s="9">
        <v>19</v>
      </c>
      <c r="E39" s="9">
        <v>60</v>
      </c>
      <c r="G39" s="51">
        <f t="shared" si="0"/>
        <v>42</v>
      </c>
      <c r="H39" s="51">
        <f t="shared" si="1"/>
        <v>60</v>
      </c>
      <c r="I39" s="48" t="e">
        <f t="shared" si="2"/>
        <v>#N/A</v>
      </c>
      <c r="J39" s="47">
        <f t="shared" si="3"/>
        <v>42</v>
      </c>
      <c r="K39" s="32" t="e">
        <f t="shared" si="4"/>
        <v>#N/A</v>
      </c>
      <c r="L39" s="46" t="e">
        <f t="shared" si="5"/>
        <v>#N/A</v>
      </c>
    </row>
    <row r="40" spans="1:20" x14ac:dyDescent="0.25">
      <c r="A40" t="s">
        <v>268</v>
      </c>
      <c r="B40" s="9">
        <v>105</v>
      </c>
      <c r="C40" s="9">
        <v>51</v>
      </c>
      <c r="D40" s="9">
        <v>16</v>
      </c>
      <c r="E40" s="9">
        <v>38</v>
      </c>
      <c r="G40" s="51">
        <f t="shared" si="0"/>
        <v>51</v>
      </c>
      <c r="H40" s="51">
        <f t="shared" si="1"/>
        <v>38</v>
      </c>
      <c r="I40" s="48">
        <f t="shared" si="2"/>
        <v>51</v>
      </c>
      <c r="J40" s="47" t="e">
        <f t="shared" si="3"/>
        <v>#N/A</v>
      </c>
      <c r="K40" s="32" t="e">
        <f t="shared" si="4"/>
        <v>#N/A</v>
      </c>
      <c r="L40" s="46" t="e">
        <f t="shared" si="5"/>
        <v>#N/A</v>
      </c>
    </row>
    <row r="41" spans="1:20" x14ac:dyDescent="0.25">
      <c r="A41" t="s">
        <v>269</v>
      </c>
      <c r="B41" s="9">
        <v>106</v>
      </c>
      <c r="C41" s="9">
        <v>45</v>
      </c>
      <c r="D41" s="9">
        <v>23</v>
      </c>
      <c r="E41" s="9">
        <v>38</v>
      </c>
      <c r="G41" s="51">
        <f t="shared" si="0"/>
        <v>45</v>
      </c>
      <c r="H41" s="51">
        <f t="shared" si="1"/>
        <v>38</v>
      </c>
      <c r="I41" s="48">
        <f t="shared" si="2"/>
        <v>45</v>
      </c>
      <c r="J41" s="47" t="e">
        <f t="shared" si="3"/>
        <v>#N/A</v>
      </c>
      <c r="K41" s="32" t="e">
        <f t="shared" si="4"/>
        <v>#N/A</v>
      </c>
      <c r="L41" s="46" t="e">
        <f t="shared" si="5"/>
        <v>#N/A</v>
      </c>
    </row>
    <row r="42" spans="1:20" x14ac:dyDescent="0.25">
      <c r="A42" t="s">
        <v>270</v>
      </c>
      <c r="B42" s="9">
        <v>126</v>
      </c>
      <c r="C42" s="9">
        <v>60</v>
      </c>
      <c r="D42" s="9">
        <v>18</v>
      </c>
      <c r="E42" s="9">
        <v>48</v>
      </c>
      <c r="G42" s="51">
        <f t="shared" si="0"/>
        <v>60</v>
      </c>
      <c r="H42" s="51">
        <f t="shared" si="1"/>
        <v>48</v>
      </c>
      <c r="I42" s="48">
        <f t="shared" si="2"/>
        <v>60</v>
      </c>
      <c r="J42" s="47" t="e">
        <f t="shared" si="3"/>
        <v>#N/A</v>
      </c>
      <c r="K42" s="32" t="e">
        <f t="shared" si="4"/>
        <v>#N/A</v>
      </c>
      <c r="L42" s="46" t="e">
        <f t="shared" si="5"/>
        <v>#N/A</v>
      </c>
    </row>
    <row r="43" spans="1:20" x14ac:dyDescent="0.25">
      <c r="A43" t="s">
        <v>271</v>
      </c>
      <c r="B43" s="9">
        <v>116</v>
      </c>
      <c r="C43" s="9">
        <v>48</v>
      </c>
      <c r="D43" s="9">
        <v>20</v>
      </c>
      <c r="E43" s="9">
        <v>48</v>
      </c>
      <c r="G43" s="51">
        <f t="shared" si="0"/>
        <v>48</v>
      </c>
      <c r="H43" s="51">
        <f t="shared" si="1"/>
        <v>48</v>
      </c>
      <c r="I43" s="48">
        <f t="shared" si="2"/>
        <v>48</v>
      </c>
      <c r="J43" s="47" t="e">
        <f t="shared" si="3"/>
        <v>#N/A</v>
      </c>
      <c r="K43" s="32" t="e">
        <f t="shared" si="4"/>
        <v>#N/A</v>
      </c>
      <c r="L43" s="46" t="e">
        <f t="shared" si="5"/>
        <v>#N/A</v>
      </c>
    </row>
    <row r="44" spans="1:20" x14ac:dyDescent="0.25">
      <c r="A44" t="s">
        <v>272</v>
      </c>
      <c r="B44" s="9">
        <v>103</v>
      </c>
      <c r="C44" s="9">
        <v>33</v>
      </c>
      <c r="D44" s="9">
        <v>8</v>
      </c>
      <c r="E44" s="9">
        <v>62</v>
      </c>
      <c r="G44" s="51">
        <f t="shared" si="0"/>
        <v>33</v>
      </c>
      <c r="H44" s="51">
        <f t="shared" si="1"/>
        <v>62</v>
      </c>
      <c r="I44" s="48" t="e">
        <f t="shared" si="2"/>
        <v>#N/A</v>
      </c>
      <c r="J44" s="47" t="e">
        <f t="shared" si="3"/>
        <v>#N/A</v>
      </c>
      <c r="K44" s="32" t="e">
        <f t="shared" si="4"/>
        <v>#N/A</v>
      </c>
      <c r="L44" s="46">
        <f t="shared" si="5"/>
        <v>33</v>
      </c>
    </row>
    <row r="45" spans="1:20" x14ac:dyDescent="0.25">
      <c r="A45" t="s">
        <v>273</v>
      </c>
      <c r="B45" s="9">
        <v>102</v>
      </c>
      <c r="C45" s="9">
        <v>21</v>
      </c>
      <c r="D45" s="9">
        <v>21</v>
      </c>
      <c r="E45" s="9">
        <v>60</v>
      </c>
      <c r="G45" s="51">
        <f t="shared" si="0"/>
        <v>21</v>
      </c>
      <c r="H45" s="51">
        <f t="shared" si="1"/>
        <v>60</v>
      </c>
      <c r="I45" s="48" t="e">
        <f t="shared" si="2"/>
        <v>#N/A</v>
      </c>
      <c r="J45" s="47" t="e">
        <f t="shared" si="3"/>
        <v>#N/A</v>
      </c>
      <c r="K45" s="32" t="e">
        <f t="shared" si="4"/>
        <v>#N/A</v>
      </c>
      <c r="L45" s="46">
        <f t="shared" si="5"/>
        <v>21</v>
      </c>
    </row>
    <row r="46" spans="1:20" x14ac:dyDescent="0.25">
      <c r="A46" t="s">
        <v>274</v>
      </c>
      <c r="B46" s="9">
        <v>106</v>
      </c>
      <c r="C46" s="9">
        <v>15</v>
      </c>
      <c r="D46" s="9">
        <v>15</v>
      </c>
      <c r="E46" s="9">
        <v>76</v>
      </c>
      <c r="G46" s="51">
        <f t="shared" si="0"/>
        <v>15</v>
      </c>
      <c r="H46" s="51">
        <f t="shared" si="1"/>
        <v>76</v>
      </c>
      <c r="I46" s="48" t="e">
        <f t="shared" si="2"/>
        <v>#N/A</v>
      </c>
      <c r="J46" s="47" t="e">
        <f t="shared" si="3"/>
        <v>#N/A</v>
      </c>
      <c r="K46" s="32" t="e">
        <f t="shared" si="4"/>
        <v>#N/A</v>
      </c>
      <c r="L46" s="46">
        <f t="shared" si="5"/>
        <v>15</v>
      </c>
    </row>
    <row r="47" spans="1:20" x14ac:dyDescent="0.25">
      <c r="A47" t="s">
        <v>275</v>
      </c>
      <c r="B47" s="9">
        <v>114</v>
      </c>
      <c r="C47" s="9">
        <v>48</v>
      </c>
      <c r="D47" s="9">
        <v>24</v>
      </c>
      <c r="E47" s="9">
        <v>42</v>
      </c>
      <c r="G47" s="51">
        <f t="shared" si="0"/>
        <v>48</v>
      </c>
      <c r="H47" s="51">
        <f t="shared" si="1"/>
        <v>42</v>
      </c>
      <c r="I47" s="48">
        <f t="shared" si="2"/>
        <v>48</v>
      </c>
      <c r="J47" s="47" t="e">
        <f t="shared" si="3"/>
        <v>#N/A</v>
      </c>
      <c r="K47" s="32" t="e">
        <f t="shared" si="4"/>
        <v>#N/A</v>
      </c>
      <c r="L47" s="46" t="e">
        <f t="shared" si="5"/>
        <v>#N/A</v>
      </c>
    </row>
    <row r="48" spans="1:20" x14ac:dyDescent="0.25">
      <c r="A48" t="s">
        <v>276</v>
      </c>
      <c r="B48" s="9">
        <v>126</v>
      </c>
      <c r="C48" s="9">
        <v>69</v>
      </c>
      <c r="D48" s="9">
        <v>13</v>
      </c>
      <c r="E48" s="9">
        <v>44</v>
      </c>
      <c r="G48" s="51">
        <f t="shared" si="0"/>
        <v>69</v>
      </c>
      <c r="H48" s="51">
        <f t="shared" si="1"/>
        <v>44</v>
      </c>
      <c r="I48" s="48">
        <f t="shared" si="2"/>
        <v>69</v>
      </c>
      <c r="J48" s="47" t="e">
        <f t="shared" si="3"/>
        <v>#N/A</v>
      </c>
      <c r="K48" s="32" t="e">
        <f t="shared" si="4"/>
        <v>#N/A</v>
      </c>
      <c r="L48" s="46" t="e">
        <f t="shared" si="5"/>
        <v>#N/A</v>
      </c>
    </row>
    <row r="49" spans="1:12" x14ac:dyDescent="0.25">
      <c r="A49" t="s">
        <v>277</v>
      </c>
      <c r="B49" s="9">
        <v>93</v>
      </c>
      <c r="C49" s="9">
        <v>57</v>
      </c>
      <c r="D49" s="9">
        <v>12</v>
      </c>
      <c r="E49" s="9">
        <v>24</v>
      </c>
      <c r="G49" s="51">
        <f t="shared" si="0"/>
        <v>57</v>
      </c>
      <c r="H49" s="51">
        <f t="shared" si="1"/>
        <v>24</v>
      </c>
      <c r="I49" s="48">
        <f t="shared" si="2"/>
        <v>57</v>
      </c>
      <c r="J49" s="47" t="e">
        <f t="shared" si="3"/>
        <v>#N/A</v>
      </c>
      <c r="K49" s="32" t="e">
        <f t="shared" si="4"/>
        <v>#N/A</v>
      </c>
      <c r="L49" s="46" t="e">
        <f t="shared" si="5"/>
        <v>#N/A</v>
      </c>
    </row>
    <row r="50" spans="1:12" x14ac:dyDescent="0.25">
      <c r="A50" t="s">
        <v>278</v>
      </c>
      <c r="B50" s="9">
        <v>130</v>
      </c>
      <c r="C50" s="9">
        <v>60</v>
      </c>
      <c r="D50" s="9">
        <v>10</v>
      </c>
      <c r="E50" s="9">
        <v>60</v>
      </c>
      <c r="G50" s="51">
        <f t="shared" si="0"/>
        <v>60</v>
      </c>
      <c r="H50" s="51">
        <f t="shared" si="1"/>
        <v>60</v>
      </c>
      <c r="I50" s="48" t="e">
        <f t="shared" si="2"/>
        <v>#N/A</v>
      </c>
      <c r="J50" s="47">
        <f t="shared" si="3"/>
        <v>60</v>
      </c>
      <c r="K50" s="32" t="e">
        <f t="shared" si="4"/>
        <v>#N/A</v>
      </c>
      <c r="L50" s="46" t="e">
        <f t="shared" si="5"/>
        <v>#N/A</v>
      </c>
    </row>
    <row r="51" spans="1:12" x14ac:dyDescent="0.25">
      <c r="A51" t="s">
        <v>279</v>
      </c>
      <c r="B51" s="9">
        <v>97</v>
      </c>
      <c r="C51" s="9">
        <v>48</v>
      </c>
      <c r="D51" s="9">
        <v>5</v>
      </c>
      <c r="E51" s="9">
        <v>44</v>
      </c>
      <c r="G51" s="51">
        <f t="shared" si="0"/>
        <v>48</v>
      </c>
      <c r="H51" s="51">
        <f t="shared" si="1"/>
        <v>44</v>
      </c>
      <c r="I51" s="48">
        <f t="shared" si="2"/>
        <v>48</v>
      </c>
      <c r="J51" s="47" t="e">
        <f t="shared" si="3"/>
        <v>#N/A</v>
      </c>
      <c r="K51" s="32" t="e">
        <f t="shared" si="4"/>
        <v>#N/A</v>
      </c>
      <c r="L51" s="46" t="e">
        <f t="shared" si="5"/>
        <v>#N/A</v>
      </c>
    </row>
    <row r="52" spans="1:12" x14ac:dyDescent="0.25">
      <c r="A52" t="s">
        <v>280</v>
      </c>
      <c r="B52" s="9">
        <v>103</v>
      </c>
      <c r="C52" s="9">
        <v>33</v>
      </c>
      <c r="D52" s="9">
        <v>26</v>
      </c>
      <c r="E52" s="9">
        <v>44</v>
      </c>
      <c r="G52" s="51">
        <f t="shared" si="0"/>
        <v>33</v>
      </c>
      <c r="H52" s="51">
        <f t="shared" si="1"/>
        <v>44</v>
      </c>
      <c r="I52" s="48" t="e">
        <f t="shared" si="2"/>
        <v>#N/A</v>
      </c>
      <c r="J52" s="47" t="e">
        <f t="shared" si="3"/>
        <v>#N/A</v>
      </c>
      <c r="K52" s="32">
        <f t="shared" si="4"/>
        <v>33</v>
      </c>
      <c r="L52" s="46" t="e">
        <f t="shared" si="5"/>
        <v>#N/A</v>
      </c>
    </row>
    <row r="53" spans="1:12" x14ac:dyDescent="0.25">
      <c r="A53" t="s">
        <v>281</v>
      </c>
      <c r="B53" s="9">
        <v>120</v>
      </c>
      <c r="C53" s="9">
        <v>48</v>
      </c>
      <c r="D53" s="9">
        <v>6</v>
      </c>
      <c r="E53" s="9">
        <v>66</v>
      </c>
      <c r="G53" s="51">
        <f t="shared" si="0"/>
        <v>48</v>
      </c>
      <c r="H53" s="51">
        <f t="shared" si="1"/>
        <v>66</v>
      </c>
      <c r="I53" s="48" t="e">
        <f t="shared" si="2"/>
        <v>#N/A</v>
      </c>
      <c r="J53" s="47">
        <f t="shared" si="3"/>
        <v>48</v>
      </c>
      <c r="K53" s="32" t="e">
        <f t="shared" si="4"/>
        <v>#N/A</v>
      </c>
      <c r="L53" s="46" t="e">
        <f t="shared" si="5"/>
        <v>#N/A</v>
      </c>
    </row>
    <row r="54" spans="1:12" x14ac:dyDescent="0.25">
      <c r="A54" t="s">
        <v>282</v>
      </c>
      <c r="B54" s="9">
        <v>109</v>
      </c>
      <c r="C54" s="9">
        <v>45</v>
      </c>
      <c r="D54" s="9">
        <v>8</v>
      </c>
      <c r="E54" s="9">
        <v>56</v>
      </c>
      <c r="G54" s="51">
        <f t="shared" si="0"/>
        <v>45</v>
      </c>
      <c r="H54" s="51">
        <f t="shared" si="1"/>
        <v>56</v>
      </c>
      <c r="I54" s="48" t="e">
        <f t="shared" si="2"/>
        <v>#N/A</v>
      </c>
      <c r="J54" s="47">
        <f t="shared" si="3"/>
        <v>45</v>
      </c>
      <c r="K54" s="32" t="e">
        <f t="shared" si="4"/>
        <v>#N/A</v>
      </c>
      <c r="L54" s="46" t="e">
        <f t="shared" si="5"/>
        <v>#N/A</v>
      </c>
    </row>
    <row r="55" spans="1:12" x14ac:dyDescent="0.25">
      <c r="A55" t="s">
        <v>283</v>
      </c>
      <c r="B55" s="9">
        <v>94</v>
      </c>
      <c r="C55" s="9">
        <v>36</v>
      </c>
      <c r="D55" s="9">
        <v>4</v>
      </c>
      <c r="E55" s="9">
        <v>54</v>
      </c>
      <c r="G55" s="51">
        <f t="shared" si="0"/>
        <v>36</v>
      </c>
      <c r="H55" s="51">
        <f t="shared" si="1"/>
        <v>54</v>
      </c>
      <c r="I55" s="48" t="e">
        <f t="shared" si="2"/>
        <v>#N/A</v>
      </c>
      <c r="J55" s="47" t="e">
        <f t="shared" si="3"/>
        <v>#N/A</v>
      </c>
      <c r="K55" s="32">
        <f t="shared" si="4"/>
        <v>36</v>
      </c>
      <c r="L55" s="46" t="e">
        <f t="shared" si="5"/>
        <v>#N/A</v>
      </c>
    </row>
    <row r="56" spans="1:12" x14ac:dyDescent="0.25">
      <c r="A56" t="s">
        <v>284</v>
      </c>
      <c r="B56" s="9">
        <v>113</v>
      </c>
      <c r="C56" s="9">
        <v>48</v>
      </c>
      <c r="D56" s="9">
        <v>17</v>
      </c>
      <c r="E56" s="9">
        <v>48</v>
      </c>
      <c r="G56" s="51">
        <f t="shared" si="0"/>
        <v>48</v>
      </c>
      <c r="H56" s="51">
        <f t="shared" si="1"/>
        <v>48</v>
      </c>
      <c r="I56" s="48">
        <f t="shared" si="2"/>
        <v>48</v>
      </c>
      <c r="J56" s="47" t="e">
        <f t="shared" si="3"/>
        <v>#N/A</v>
      </c>
      <c r="K56" s="32" t="e">
        <f t="shared" si="4"/>
        <v>#N/A</v>
      </c>
      <c r="L56" s="46" t="e">
        <f t="shared" si="5"/>
        <v>#N/A</v>
      </c>
    </row>
    <row r="57" spans="1:12" x14ac:dyDescent="0.25">
      <c r="A57" t="s">
        <v>285</v>
      </c>
      <c r="B57" s="9">
        <v>77</v>
      </c>
      <c r="C57" s="9">
        <v>27</v>
      </c>
      <c r="D57" s="9">
        <v>6</v>
      </c>
      <c r="E57" s="9">
        <v>44</v>
      </c>
      <c r="G57" s="51">
        <f t="shared" si="0"/>
        <v>27</v>
      </c>
      <c r="H57" s="51">
        <f t="shared" si="1"/>
        <v>44</v>
      </c>
      <c r="I57" s="48" t="e">
        <f t="shared" si="2"/>
        <v>#N/A</v>
      </c>
      <c r="J57" s="47" t="e">
        <f t="shared" si="3"/>
        <v>#N/A</v>
      </c>
      <c r="K57" s="32">
        <f t="shared" si="4"/>
        <v>27</v>
      </c>
      <c r="L57" s="46" t="e">
        <f t="shared" si="5"/>
        <v>#N/A</v>
      </c>
    </row>
    <row r="58" spans="1:12" x14ac:dyDescent="0.25">
      <c r="A58" t="s">
        <v>286</v>
      </c>
      <c r="B58" s="9">
        <v>81</v>
      </c>
      <c r="C58" s="9">
        <v>36</v>
      </c>
      <c r="D58" s="9">
        <v>11</v>
      </c>
      <c r="E58" s="9">
        <v>34</v>
      </c>
      <c r="G58" s="51">
        <f t="shared" si="0"/>
        <v>36</v>
      </c>
      <c r="H58" s="51">
        <f t="shared" si="1"/>
        <v>34</v>
      </c>
      <c r="I58" s="48" t="e">
        <f t="shared" si="2"/>
        <v>#N/A</v>
      </c>
      <c r="J58" s="47" t="e">
        <f t="shared" si="3"/>
        <v>#N/A</v>
      </c>
      <c r="K58" s="32">
        <f t="shared" si="4"/>
        <v>36</v>
      </c>
      <c r="L58" s="46" t="e">
        <f t="shared" si="5"/>
        <v>#N/A</v>
      </c>
    </row>
    <row r="59" spans="1:12" x14ac:dyDescent="0.25">
      <c r="A59" t="s">
        <v>287</v>
      </c>
      <c r="B59" s="9">
        <v>113</v>
      </c>
      <c r="C59" s="9">
        <v>66</v>
      </c>
      <c r="D59" s="9">
        <v>11</v>
      </c>
      <c r="E59" s="9">
        <v>36</v>
      </c>
      <c r="G59" s="51">
        <f t="shared" si="0"/>
        <v>66</v>
      </c>
      <c r="H59" s="51">
        <f t="shared" si="1"/>
        <v>36</v>
      </c>
      <c r="I59" s="48">
        <f t="shared" si="2"/>
        <v>66</v>
      </c>
      <c r="J59" s="47" t="e">
        <f t="shared" si="3"/>
        <v>#N/A</v>
      </c>
      <c r="K59" s="32" t="e">
        <f t="shared" si="4"/>
        <v>#N/A</v>
      </c>
      <c r="L59" s="46" t="e">
        <f t="shared" si="5"/>
        <v>#N/A</v>
      </c>
    </row>
    <row r="60" spans="1:12" x14ac:dyDescent="0.25">
      <c r="A60" t="s">
        <v>288</v>
      </c>
      <c r="B60" s="9">
        <v>114</v>
      </c>
      <c r="C60" s="9">
        <v>57</v>
      </c>
      <c r="D60" s="9">
        <v>11</v>
      </c>
      <c r="E60" s="9">
        <v>46</v>
      </c>
      <c r="G60" s="51">
        <f t="shared" si="0"/>
        <v>57</v>
      </c>
      <c r="H60" s="51">
        <f t="shared" si="1"/>
        <v>46</v>
      </c>
      <c r="I60" s="48">
        <f t="shared" si="2"/>
        <v>57</v>
      </c>
      <c r="J60" s="47" t="e">
        <f t="shared" si="3"/>
        <v>#N/A</v>
      </c>
      <c r="K60" s="32" t="e">
        <f t="shared" si="4"/>
        <v>#N/A</v>
      </c>
      <c r="L60" s="46" t="e">
        <f t="shared" si="5"/>
        <v>#N/A</v>
      </c>
    </row>
    <row r="61" spans="1:12" x14ac:dyDescent="0.25">
      <c r="A61" t="s">
        <v>289</v>
      </c>
      <c r="B61" s="9">
        <v>103</v>
      </c>
      <c r="C61" s="9">
        <v>39</v>
      </c>
      <c r="D61" s="9">
        <v>18</v>
      </c>
      <c r="E61" s="9">
        <v>46</v>
      </c>
      <c r="G61" s="51">
        <f t="shared" si="0"/>
        <v>39</v>
      </c>
      <c r="H61" s="51">
        <f t="shared" si="1"/>
        <v>46</v>
      </c>
      <c r="I61" s="48">
        <f t="shared" si="2"/>
        <v>39</v>
      </c>
      <c r="J61" s="47" t="e">
        <f t="shared" si="3"/>
        <v>#N/A</v>
      </c>
      <c r="K61" s="32" t="e">
        <f t="shared" si="4"/>
        <v>#N/A</v>
      </c>
      <c r="L61" s="46" t="e">
        <f t="shared" si="5"/>
        <v>#N/A</v>
      </c>
    </row>
    <row r="62" spans="1:12" x14ac:dyDescent="0.25">
      <c r="A62" t="s">
        <v>290</v>
      </c>
      <c r="B62" s="9">
        <v>118</v>
      </c>
      <c r="C62" s="9">
        <v>60</v>
      </c>
      <c r="D62" s="9">
        <v>18</v>
      </c>
      <c r="E62" s="9">
        <v>40</v>
      </c>
      <c r="G62" s="51">
        <f t="shared" si="0"/>
        <v>60</v>
      </c>
      <c r="H62" s="51">
        <f t="shared" si="1"/>
        <v>40</v>
      </c>
      <c r="I62" s="48">
        <f t="shared" si="2"/>
        <v>60</v>
      </c>
      <c r="J62" s="47" t="e">
        <f t="shared" si="3"/>
        <v>#N/A</v>
      </c>
      <c r="K62" s="32" t="e">
        <f t="shared" si="4"/>
        <v>#N/A</v>
      </c>
      <c r="L62" s="46" t="e">
        <f t="shared" si="5"/>
        <v>#N/A</v>
      </c>
    </row>
    <row r="63" spans="1:12" x14ac:dyDescent="0.25">
      <c r="A63" t="s">
        <v>291</v>
      </c>
      <c r="B63" s="9">
        <v>111</v>
      </c>
      <c r="C63" s="9">
        <v>48</v>
      </c>
      <c r="D63" s="9">
        <v>23</v>
      </c>
      <c r="E63" s="9">
        <v>40</v>
      </c>
      <c r="G63" s="51">
        <f t="shared" si="0"/>
        <v>48</v>
      </c>
      <c r="H63" s="51">
        <f t="shared" si="1"/>
        <v>40</v>
      </c>
      <c r="I63" s="48">
        <f t="shared" si="2"/>
        <v>48</v>
      </c>
      <c r="J63" s="47" t="e">
        <f t="shared" si="3"/>
        <v>#N/A</v>
      </c>
      <c r="K63" s="32" t="e">
        <f t="shared" si="4"/>
        <v>#N/A</v>
      </c>
      <c r="L63" s="46" t="e">
        <f t="shared" si="5"/>
        <v>#N/A</v>
      </c>
    </row>
    <row r="64" spans="1:12" x14ac:dyDescent="0.25">
      <c r="A64" t="s">
        <v>292</v>
      </c>
      <c r="B64" s="9">
        <v>129</v>
      </c>
      <c r="C64" s="9">
        <v>72</v>
      </c>
      <c r="D64" s="9">
        <v>9</v>
      </c>
      <c r="E64" s="9">
        <v>48</v>
      </c>
      <c r="G64" s="51">
        <f t="shared" si="0"/>
        <v>72</v>
      </c>
      <c r="H64" s="51">
        <f t="shared" si="1"/>
        <v>48</v>
      </c>
      <c r="I64" s="48">
        <f t="shared" si="2"/>
        <v>72</v>
      </c>
      <c r="J64" s="47" t="e">
        <f t="shared" si="3"/>
        <v>#N/A</v>
      </c>
      <c r="K64" s="32" t="e">
        <f t="shared" si="4"/>
        <v>#N/A</v>
      </c>
      <c r="L64" s="46" t="e">
        <f t="shared" si="5"/>
        <v>#N/A</v>
      </c>
    </row>
    <row r="65" spans="1:12" x14ac:dyDescent="0.25">
      <c r="A65" t="s">
        <v>293</v>
      </c>
      <c r="B65" s="9">
        <v>123</v>
      </c>
      <c r="C65" s="9">
        <v>39</v>
      </c>
      <c r="D65" s="9">
        <v>18</v>
      </c>
      <c r="E65" s="9">
        <v>66</v>
      </c>
      <c r="G65" s="51">
        <f t="shared" si="0"/>
        <v>39</v>
      </c>
      <c r="H65" s="51">
        <f t="shared" si="1"/>
        <v>66</v>
      </c>
      <c r="I65" s="48" t="e">
        <f t="shared" si="2"/>
        <v>#N/A</v>
      </c>
      <c r="J65" s="47">
        <f t="shared" si="3"/>
        <v>39</v>
      </c>
      <c r="K65" s="32" t="e">
        <f t="shared" si="4"/>
        <v>#N/A</v>
      </c>
      <c r="L65" s="46" t="e">
        <f t="shared" si="5"/>
        <v>#N/A</v>
      </c>
    </row>
    <row r="66" spans="1:12" x14ac:dyDescent="0.25">
      <c r="A66" t="s">
        <v>294</v>
      </c>
      <c r="B66" s="9">
        <v>115</v>
      </c>
      <c r="C66" s="9">
        <v>54</v>
      </c>
      <c r="D66" s="9">
        <v>21</v>
      </c>
      <c r="E66" s="9">
        <v>40</v>
      </c>
      <c r="G66" s="51">
        <f t="shared" ref="G66:G129" si="7">IF(C66="",NA(),C66)</f>
        <v>54</v>
      </c>
      <c r="H66" s="51">
        <f t="shared" ref="H66:H129" si="8">IF(E66="",NA(),E66)</f>
        <v>40</v>
      </c>
      <c r="I66" s="48">
        <f t="shared" si="2"/>
        <v>54</v>
      </c>
      <c r="J66" s="47" t="e">
        <f t="shared" si="3"/>
        <v>#N/A</v>
      </c>
      <c r="K66" s="32" t="e">
        <f t="shared" si="4"/>
        <v>#N/A</v>
      </c>
      <c r="L66" s="46" t="e">
        <f t="shared" si="5"/>
        <v>#N/A</v>
      </c>
    </row>
    <row r="67" spans="1:12" x14ac:dyDescent="0.25">
      <c r="A67" t="s">
        <v>295</v>
      </c>
      <c r="B67" s="9">
        <v>112</v>
      </c>
      <c r="C67" s="9">
        <v>39</v>
      </c>
      <c r="D67" s="9">
        <v>25</v>
      </c>
      <c r="E67" s="9">
        <v>48</v>
      </c>
      <c r="G67" s="51">
        <f t="shared" si="7"/>
        <v>39</v>
      </c>
      <c r="H67" s="51">
        <f t="shared" si="8"/>
        <v>48</v>
      </c>
      <c r="I67" s="48">
        <f t="shared" ref="I67:I130" si="9">IF(ISNUMBER(G67),IF( (G67&gt;=$F$4)*(H67&lt;$F$2),G67, NA() ),NA())</f>
        <v>39</v>
      </c>
      <c r="J67" s="47" t="e">
        <f t="shared" ref="J67:J130" si="10">IF(ISNUMBER(G67),IF( (G67&gt;=$F$4)*(H67&gt;=$F$2),G67, NA() ),NA())</f>
        <v>#N/A</v>
      </c>
      <c r="K67" s="32" t="e">
        <f t="shared" ref="K67:K130" si="11">IF(ISNUMBER(G67),IF( (G67&lt;$F$4)*(H67&lt;$F$2),G67, NA() ),NA())</f>
        <v>#N/A</v>
      </c>
      <c r="L67" s="46" t="e">
        <f t="shared" ref="L67:L130" si="12">IF(ISNUMBER(G67),IF( (G67&lt;$F$4)*(H67&gt;=$F$2),G67, NA() ),NA())</f>
        <v>#N/A</v>
      </c>
    </row>
    <row r="68" spans="1:12" x14ac:dyDescent="0.25">
      <c r="A68" t="s">
        <v>296</v>
      </c>
      <c r="B68" s="9">
        <v>104</v>
      </c>
      <c r="C68" s="9">
        <v>39</v>
      </c>
      <c r="D68" s="9">
        <v>17</v>
      </c>
      <c r="E68" s="9">
        <v>48</v>
      </c>
      <c r="G68" s="51">
        <f t="shared" si="7"/>
        <v>39</v>
      </c>
      <c r="H68" s="51">
        <f t="shared" si="8"/>
        <v>48</v>
      </c>
      <c r="I68" s="48">
        <f t="shared" si="9"/>
        <v>39</v>
      </c>
      <c r="J68" s="47" t="e">
        <f t="shared" si="10"/>
        <v>#N/A</v>
      </c>
      <c r="K68" s="32" t="e">
        <f t="shared" si="11"/>
        <v>#N/A</v>
      </c>
      <c r="L68" s="46" t="e">
        <f t="shared" si="12"/>
        <v>#N/A</v>
      </c>
    </row>
    <row r="69" spans="1:12" x14ac:dyDescent="0.25">
      <c r="A69" t="s">
        <v>297</v>
      </c>
      <c r="B69" s="9">
        <v>100</v>
      </c>
      <c r="C69" s="9">
        <v>33</v>
      </c>
      <c r="D69" s="9">
        <v>13</v>
      </c>
      <c r="E69" s="9">
        <v>54</v>
      </c>
      <c r="G69" s="51">
        <f t="shared" si="7"/>
        <v>33</v>
      </c>
      <c r="H69" s="51">
        <f t="shared" si="8"/>
        <v>54</v>
      </c>
      <c r="I69" s="48" t="e">
        <f t="shared" si="9"/>
        <v>#N/A</v>
      </c>
      <c r="J69" s="47" t="e">
        <f t="shared" si="10"/>
        <v>#N/A</v>
      </c>
      <c r="K69" s="32">
        <f t="shared" si="11"/>
        <v>33</v>
      </c>
      <c r="L69" s="46" t="e">
        <f t="shared" si="12"/>
        <v>#N/A</v>
      </c>
    </row>
    <row r="70" spans="1:12" x14ac:dyDescent="0.25">
      <c r="A70" t="s">
        <v>298</v>
      </c>
      <c r="B70" s="9">
        <v>105</v>
      </c>
      <c r="C70" s="9">
        <v>45</v>
      </c>
      <c r="D70" s="9">
        <v>10</v>
      </c>
      <c r="E70" s="9">
        <v>50</v>
      </c>
      <c r="G70" s="51">
        <f t="shared" si="7"/>
        <v>45</v>
      </c>
      <c r="H70" s="51">
        <f t="shared" si="8"/>
        <v>50</v>
      </c>
      <c r="I70" s="48">
        <f t="shared" si="9"/>
        <v>45</v>
      </c>
      <c r="J70" s="47" t="e">
        <f t="shared" si="10"/>
        <v>#N/A</v>
      </c>
      <c r="K70" s="32" t="e">
        <f t="shared" si="11"/>
        <v>#N/A</v>
      </c>
      <c r="L70" s="46" t="e">
        <f t="shared" si="12"/>
        <v>#N/A</v>
      </c>
    </row>
    <row r="71" spans="1:12" x14ac:dyDescent="0.25">
      <c r="A71" t="s">
        <v>299</v>
      </c>
      <c r="B71" s="9">
        <v>120</v>
      </c>
      <c r="C71" s="9">
        <v>54</v>
      </c>
      <c r="D71" s="9">
        <v>10</v>
      </c>
      <c r="E71" s="9">
        <v>56</v>
      </c>
      <c r="G71" s="51">
        <f t="shared" si="7"/>
        <v>54</v>
      </c>
      <c r="H71" s="51">
        <f t="shared" si="8"/>
        <v>56</v>
      </c>
      <c r="I71" s="48" t="e">
        <f t="shared" si="9"/>
        <v>#N/A</v>
      </c>
      <c r="J71" s="47">
        <f t="shared" si="10"/>
        <v>54</v>
      </c>
      <c r="K71" s="32" t="e">
        <f t="shared" si="11"/>
        <v>#N/A</v>
      </c>
      <c r="L71" s="46" t="e">
        <f t="shared" si="12"/>
        <v>#N/A</v>
      </c>
    </row>
    <row r="72" spans="1:12" x14ac:dyDescent="0.25">
      <c r="A72" t="s">
        <v>300</v>
      </c>
      <c r="B72" s="9">
        <v>123</v>
      </c>
      <c r="C72" s="9">
        <v>51</v>
      </c>
      <c r="D72" s="9">
        <v>28</v>
      </c>
      <c r="E72" s="9">
        <v>44</v>
      </c>
      <c r="G72" s="51">
        <f t="shared" si="7"/>
        <v>51</v>
      </c>
      <c r="H72" s="51">
        <f t="shared" si="8"/>
        <v>44</v>
      </c>
      <c r="I72" s="48">
        <f t="shared" si="9"/>
        <v>51</v>
      </c>
      <c r="J72" s="47" t="e">
        <f t="shared" si="10"/>
        <v>#N/A</v>
      </c>
      <c r="K72" s="32" t="e">
        <f t="shared" si="11"/>
        <v>#N/A</v>
      </c>
      <c r="L72" s="46" t="e">
        <f t="shared" si="12"/>
        <v>#N/A</v>
      </c>
    </row>
    <row r="73" spans="1:12" x14ac:dyDescent="0.25">
      <c r="A73" t="s">
        <v>301</v>
      </c>
      <c r="B73" s="9">
        <v>134</v>
      </c>
      <c r="C73" s="9">
        <v>51</v>
      </c>
      <c r="D73" s="9">
        <v>13</v>
      </c>
      <c r="E73" s="9">
        <v>70</v>
      </c>
      <c r="G73" s="51">
        <f t="shared" si="7"/>
        <v>51</v>
      </c>
      <c r="H73" s="51">
        <f t="shared" si="8"/>
        <v>70</v>
      </c>
      <c r="I73" s="48" t="e">
        <f t="shared" si="9"/>
        <v>#N/A</v>
      </c>
      <c r="J73" s="47">
        <f t="shared" si="10"/>
        <v>51</v>
      </c>
      <c r="K73" s="32" t="e">
        <f t="shared" si="11"/>
        <v>#N/A</v>
      </c>
      <c r="L73" s="46" t="e">
        <f t="shared" si="12"/>
        <v>#N/A</v>
      </c>
    </row>
    <row r="74" spans="1:12" x14ac:dyDescent="0.25">
      <c r="A74" t="s">
        <v>302</v>
      </c>
      <c r="B74" s="9">
        <v>131</v>
      </c>
      <c r="C74" s="9">
        <v>51</v>
      </c>
      <c r="D74" s="9">
        <v>4</v>
      </c>
      <c r="E74" s="9">
        <v>76</v>
      </c>
      <c r="G74" s="51">
        <f t="shared" si="7"/>
        <v>51</v>
      </c>
      <c r="H74" s="51">
        <f t="shared" si="8"/>
        <v>76</v>
      </c>
      <c r="I74" s="48" t="e">
        <f t="shared" si="9"/>
        <v>#N/A</v>
      </c>
      <c r="J74" s="47">
        <f t="shared" si="10"/>
        <v>51</v>
      </c>
      <c r="K74" s="32" t="e">
        <f t="shared" si="11"/>
        <v>#N/A</v>
      </c>
      <c r="L74" s="46" t="e">
        <f t="shared" si="12"/>
        <v>#N/A</v>
      </c>
    </row>
    <row r="75" spans="1:12" x14ac:dyDescent="0.25">
      <c r="A75" t="s">
        <v>303</v>
      </c>
      <c r="B75" s="9">
        <v>111</v>
      </c>
      <c r="C75" s="9">
        <v>42</v>
      </c>
      <c r="D75" s="9">
        <v>27</v>
      </c>
      <c r="E75" s="9">
        <v>42</v>
      </c>
      <c r="G75" s="51">
        <f t="shared" si="7"/>
        <v>42</v>
      </c>
      <c r="H75" s="51">
        <f t="shared" si="8"/>
        <v>42</v>
      </c>
      <c r="I75" s="48">
        <f t="shared" si="9"/>
        <v>42</v>
      </c>
      <c r="J75" s="47" t="e">
        <f t="shared" si="10"/>
        <v>#N/A</v>
      </c>
      <c r="K75" s="32" t="e">
        <f t="shared" si="11"/>
        <v>#N/A</v>
      </c>
      <c r="L75" s="46" t="e">
        <f t="shared" si="12"/>
        <v>#N/A</v>
      </c>
    </row>
    <row r="76" spans="1:12" x14ac:dyDescent="0.25">
      <c r="A76" t="s">
        <v>304</v>
      </c>
      <c r="B76" s="9">
        <v>107</v>
      </c>
      <c r="C76" s="9">
        <v>48</v>
      </c>
      <c r="D76" s="9">
        <v>7</v>
      </c>
      <c r="E76" s="9">
        <v>52</v>
      </c>
      <c r="G76" s="51">
        <f t="shared" si="7"/>
        <v>48</v>
      </c>
      <c r="H76" s="51">
        <f t="shared" si="8"/>
        <v>52</v>
      </c>
      <c r="I76" s="48">
        <f t="shared" si="9"/>
        <v>48</v>
      </c>
      <c r="J76" s="47" t="e">
        <f t="shared" si="10"/>
        <v>#N/A</v>
      </c>
      <c r="K76" s="32" t="e">
        <f t="shared" si="11"/>
        <v>#N/A</v>
      </c>
      <c r="L76" s="46" t="e">
        <f t="shared" si="12"/>
        <v>#N/A</v>
      </c>
    </row>
    <row r="77" spans="1:12" x14ac:dyDescent="0.25">
      <c r="A77" t="s">
        <v>305</v>
      </c>
      <c r="B77" s="9">
        <v>120</v>
      </c>
      <c r="C77" s="9">
        <v>39</v>
      </c>
      <c r="D77" s="9">
        <v>17</v>
      </c>
      <c r="E77" s="9">
        <v>64</v>
      </c>
      <c r="G77" s="51">
        <f t="shared" si="7"/>
        <v>39</v>
      </c>
      <c r="H77" s="51">
        <f t="shared" si="8"/>
        <v>64</v>
      </c>
      <c r="I77" s="48" t="e">
        <f t="shared" si="9"/>
        <v>#N/A</v>
      </c>
      <c r="J77" s="47">
        <f t="shared" si="10"/>
        <v>39</v>
      </c>
      <c r="K77" s="32" t="e">
        <f t="shared" si="11"/>
        <v>#N/A</v>
      </c>
      <c r="L77" s="46" t="e">
        <f t="shared" si="12"/>
        <v>#N/A</v>
      </c>
    </row>
    <row r="78" spans="1:12" x14ac:dyDescent="0.25">
      <c r="A78" t="s">
        <v>306</v>
      </c>
      <c r="B78" s="9">
        <v>105</v>
      </c>
      <c r="C78" s="9">
        <v>21</v>
      </c>
      <c r="D78" s="9">
        <v>34</v>
      </c>
      <c r="E78" s="9">
        <v>50</v>
      </c>
      <c r="G78" s="51">
        <f t="shared" si="7"/>
        <v>21</v>
      </c>
      <c r="H78" s="51">
        <f t="shared" si="8"/>
        <v>50</v>
      </c>
      <c r="I78" s="48" t="e">
        <f t="shared" si="9"/>
        <v>#N/A</v>
      </c>
      <c r="J78" s="47" t="e">
        <f t="shared" si="10"/>
        <v>#N/A</v>
      </c>
      <c r="K78" s="32">
        <f t="shared" si="11"/>
        <v>21</v>
      </c>
      <c r="L78" s="46" t="e">
        <f t="shared" si="12"/>
        <v>#N/A</v>
      </c>
    </row>
    <row r="79" spans="1:12" x14ac:dyDescent="0.25">
      <c r="A79" t="s">
        <v>307</v>
      </c>
      <c r="B79" s="9">
        <v>112</v>
      </c>
      <c r="C79" s="9">
        <v>42</v>
      </c>
      <c r="D79" s="9">
        <v>14</v>
      </c>
      <c r="E79" s="9">
        <v>56</v>
      </c>
      <c r="G79" s="51">
        <f t="shared" si="7"/>
        <v>42</v>
      </c>
      <c r="H79" s="51">
        <f t="shared" si="8"/>
        <v>56</v>
      </c>
      <c r="I79" s="48" t="e">
        <f t="shared" si="9"/>
        <v>#N/A</v>
      </c>
      <c r="J79" s="47">
        <f t="shared" si="10"/>
        <v>42</v>
      </c>
      <c r="K79" s="32" t="e">
        <f t="shared" si="11"/>
        <v>#N/A</v>
      </c>
      <c r="L79" s="46" t="e">
        <f t="shared" si="12"/>
        <v>#N/A</v>
      </c>
    </row>
    <row r="80" spans="1:12" x14ac:dyDescent="0.25">
      <c r="A80" t="s">
        <v>308</v>
      </c>
      <c r="B80" s="9">
        <v>73</v>
      </c>
      <c r="C80" s="9">
        <v>21</v>
      </c>
      <c r="D80" s="9">
        <v>14</v>
      </c>
      <c r="E80" s="9">
        <v>38</v>
      </c>
      <c r="G80" s="51">
        <f t="shared" si="7"/>
        <v>21</v>
      </c>
      <c r="H80" s="51">
        <f t="shared" si="8"/>
        <v>38</v>
      </c>
      <c r="I80" s="48" t="e">
        <f t="shared" si="9"/>
        <v>#N/A</v>
      </c>
      <c r="J80" s="47" t="e">
        <f t="shared" si="10"/>
        <v>#N/A</v>
      </c>
      <c r="K80" s="32">
        <f t="shared" si="11"/>
        <v>21</v>
      </c>
      <c r="L80" s="46" t="e">
        <f t="shared" si="12"/>
        <v>#N/A</v>
      </c>
    </row>
    <row r="81" spans="1:12" x14ac:dyDescent="0.25">
      <c r="A81" t="s">
        <v>309</v>
      </c>
      <c r="B81" s="9">
        <v>135</v>
      </c>
      <c r="C81" s="9">
        <v>60</v>
      </c>
      <c r="D81" s="9">
        <v>3</v>
      </c>
      <c r="E81" s="9">
        <v>72</v>
      </c>
      <c r="G81" s="51">
        <f t="shared" si="7"/>
        <v>60</v>
      </c>
      <c r="H81" s="51">
        <f t="shared" si="8"/>
        <v>72</v>
      </c>
      <c r="I81" s="48" t="e">
        <f t="shared" si="9"/>
        <v>#N/A</v>
      </c>
      <c r="J81" s="47">
        <f t="shared" si="10"/>
        <v>60</v>
      </c>
      <c r="K81" s="32" t="e">
        <f t="shared" si="11"/>
        <v>#N/A</v>
      </c>
      <c r="L81" s="46" t="e">
        <f t="shared" si="12"/>
        <v>#N/A</v>
      </c>
    </row>
    <row r="82" spans="1:12" x14ac:dyDescent="0.25">
      <c r="A82" t="s">
        <v>310</v>
      </c>
      <c r="B82" s="9">
        <v>89</v>
      </c>
      <c r="C82" s="9">
        <v>30</v>
      </c>
      <c r="D82" s="9">
        <v>13</v>
      </c>
      <c r="E82" s="9">
        <v>46</v>
      </c>
      <c r="G82" s="51">
        <f t="shared" si="7"/>
        <v>30</v>
      </c>
      <c r="H82" s="51">
        <f t="shared" si="8"/>
        <v>46</v>
      </c>
      <c r="I82" s="48" t="e">
        <f t="shared" si="9"/>
        <v>#N/A</v>
      </c>
      <c r="J82" s="47" t="e">
        <f t="shared" si="10"/>
        <v>#N/A</v>
      </c>
      <c r="K82" s="32">
        <f t="shared" si="11"/>
        <v>30</v>
      </c>
      <c r="L82" s="46" t="e">
        <f t="shared" si="12"/>
        <v>#N/A</v>
      </c>
    </row>
    <row r="83" spans="1:12" x14ac:dyDescent="0.25">
      <c r="A83" t="s">
        <v>311</v>
      </c>
      <c r="B83" s="9">
        <v>114</v>
      </c>
      <c r="C83" s="9">
        <v>39</v>
      </c>
      <c r="D83" s="9">
        <v>21</v>
      </c>
      <c r="E83" s="9">
        <v>54</v>
      </c>
      <c r="G83" s="51">
        <f t="shared" si="7"/>
        <v>39</v>
      </c>
      <c r="H83" s="51">
        <f t="shared" si="8"/>
        <v>54</v>
      </c>
      <c r="I83" s="48">
        <f t="shared" si="9"/>
        <v>39</v>
      </c>
      <c r="J83" s="47" t="e">
        <f t="shared" si="10"/>
        <v>#N/A</v>
      </c>
      <c r="K83" s="32" t="e">
        <f t="shared" si="11"/>
        <v>#N/A</v>
      </c>
      <c r="L83" s="46" t="e">
        <f t="shared" si="12"/>
        <v>#N/A</v>
      </c>
    </row>
    <row r="84" spans="1:12" x14ac:dyDescent="0.25">
      <c r="A84" t="s">
        <v>312</v>
      </c>
      <c r="B84" s="9">
        <v>84</v>
      </c>
      <c r="C84" s="9">
        <v>39</v>
      </c>
      <c r="D84" s="9">
        <v>13</v>
      </c>
      <c r="E84" s="9">
        <v>32</v>
      </c>
      <c r="G84" s="51">
        <f t="shared" si="7"/>
        <v>39</v>
      </c>
      <c r="H84" s="51">
        <f t="shared" si="8"/>
        <v>32</v>
      </c>
      <c r="I84" s="48">
        <f t="shared" si="9"/>
        <v>39</v>
      </c>
      <c r="J84" s="47" t="e">
        <f t="shared" si="10"/>
        <v>#N/A</v>
      </c>
      <c r="K84" s="32" t="e">
        <f t="shared" si="11"/>
        <v>#N/A</v>
      </c>
      <c r="L84" s="46" t="e">
        <f t="shared" si="12"/>
        <v>#N/A</v>
      </c>
    </row>
    <row r="85" spans="1:12" x14ac:dyDescent="0.25">
      <c r="A85" t="s">
        <v>313</v>
      </c>
      <c r="B85" s="9">
        <v>107</v>
      </c>
      <c r="C85" s="9">
        <v>33</v>
      </c>
      <c r="D85" s="9">
        <v>18</v>
      </c>
      <c r="E85" s="9">
        <v>56</v>
      </c>
      <c r="G85" s="51">
        <f t="shared" si="7"/>
        <v>33</v>
      </c>
      <c r="H85" s="51">
        <f t="shared" si="8"/>
        <v>56</v>
      </c>
      <c r="I85" s="48" t="e">
        <f t="shared" si="9"/>
        <v>#N/A</v>
      </c>
      <c r="J85" s="47" t="e">
        <f t="shared" si="10"/>
        <v>#N/A</v>
      </c>
      <c r="K85" s="32" t="e">
        <f t="shared" si="11"/>
        <v>#N/A</v>
      </c>
      <c r="L85" s="46">
        <f t="shared" si="12"/>
        <v>33</v>
      </c>
    </row>
    <row r="86" spans="1:12" x14ac:dyDescent="0.25">
      <c r="A86" t="s">
        <v>314</v>
      </c>
      <c r="B86" s="9">
        <v>109</v>
      </c>
      <c r="C86" s="9">
        <v>39</v>
      </c>
      <c r="D86" s="9">
        <v>20</v>
      </c>
      <c r="E86" s="9">
        <v>50</v>
      </c>
      <c r="G86" s="51">
        <f t="shared" si="7"/>
        <v>39</v>
      </c>
      <c r="H86" s="51">
        <f t="shared" si="8"/>
        <v>50</v>
      </c>
      <c r="I86" s="48">
        <f t="shared" si="9"/>
        <v>39</v>
      </c>
      <c r="J86" s="47" t="e">
        <f t="shared" si="10"/>
        <v>#N/A</v>
      </c>
      <c r="K86" s="32" t="e">
        <f t="shared" si="11"/>
        <v>#N/A</v>
      </c>
      <c r="L86" s="46" t="e">
        <f t="shared" si="12"/>
        <v>#N/A</v>
      </c>
    </row>
    <row r="87" spans="1:12" x14ac:dyDescent="0.25">
      <c r="A87" t="s">
        <v>315</v>
      </c>
      <c r="B87" s="9">
        <v>122</v>
      </c>
      <c r="C87" s="9">
        <v>42</v>
      </c>
      <c r="D87" s="9">
        <v>12</v>
      </c>
      <c r="E87" s="9">
        <v>68</v>
      </c>
      <c r="G87" s="51">
        <f t="shared" si="7"/>
        <v>42</v>
      </c>
      <c r="H87" s="51">
        <f t="shared" si="8"/>
        <v>68</v>
      </c>
      <c r="I87" s="48" t="e">
        <f t="shared" si="9"/>
        <v>#N/A</v>
      </c>
      <c r="J87" s="47">
        <f t="shared" si="10"/>
        <v>42</v>
      </c>
      <c r="K87" s="32" t="e">
        <f t="shared" si="11"/>
        <v>#N/A</v>
      </c>
      <c r="L87" s="46" t="e">
        <f t="shared" si="12"/>
        <v>#N/A</v>
      </c>
    </row>
    <row r="88" spans="1:12" x14ac:dyDescent="0.25">
      <c r="A88" t="s">
        <v>316</v>
      </c>
      <c r="B88" s="9">
        <v>110</v>
      </c>
      <c r="C88" s="9">
        <v>27</v>
      </c>
      <c r="D88" s="9">
        <v>23</v>
      </c>
      <c r="E88" s="9">
        <v>60</v>
      </c>
      <c r="G88" s="51">
        <f t="shared" si="7"/>
        <v>27</v>
      </c>
      <c r="H88" s="51">
        <f t="shared" si="8"/>
        <v>60</v>
      </c>
      <c r="I88" s="48" t="e">
        <f t="shared" si="9"/>
        <v>#N/A</v>
      </c>
      <c r="J88" s="47" t="e">
        <f t="shared" si="10"/>
        <v>#N/A</v>
      </c>
      <c r="K88" s="32" t="e">
        <f t="shared" si="11"/>
        <v>#N/A</v>
      </c>
      <c r="L88" s="46">
        <f t="shared" si="12"/>
        <v>27</v>
      </c>
    </row>
    <row r="89" spans="1:12" x14ac:dyDescent="0.25">
      <c r="A89" t="s">
        <v>317</v>
      </c>
      <c r="B89" s="9">
        <v>111</v>
      </c>
      <c r="C89" s="9">
        <v>54</v>
      </c>
      <c r="D89" s="9">
        <v>15</v>
      </c>
      <c r="E89" s="9">
        <v>42</v>
      </c>
      <c r="G89" s="51">
        <f t="shared" si="7"/>
        <v>54</v>
      </c>
      <c r="H89" s="51">
        <f t="shared" si="8"/>
        <v>42</v>
      </c>
      <c r="I89" s="48">
        <f t="shared" si="9"/>
        <v>54</v>
      </c>
      <c r="J89" s="47" t="e">
        <f t="shared" si="10"/>
        <v>#N/A</v>
      </c>
      <c r="K89" s="32" t="e">
        <f t="shared" si="11"/>
        <v>#N/A</v>
      </c>
      <c r="L89" s="46" t="e">
        <f t="shared" si="12"/>
        <v>#N/A</v>
      </c>
    </row>
    <row r="90" spans="1:12" x14ac:dyDescent="0.25">
      <c r="G90" s="51" t="e">
        <f t="shared" si="7"/>
        <v>#N/A</v>
      </c>
      <c r="H90" s="51" t="e">
        <f t="shared" si="8"/>
        <v>#N/A</v>
      </c>
      <c r="I90" s="48" t="e">
        <f t="shared" si="9"/>
        <v>#N/A</v>
      </c>
      <c r="J90" s="47" t="e">
        <f t="shared" si="10"/>
        <v>#N/A</v>
      </c>
      <c r="K90" s="32" t="e">
        <f t="shared" si="11"/>
        <v>#N/A</v>
      </c>
      <c r="L90" s="46" t="e">
        <f t="shared" si="12"/>
        <v>#N/A</v>
      </c>
    </row>
    <row r="91" spans="1:12" x14ac:dyDescent="0.25">
      <c r="G91" s="51" t="e">
        <f t="shared" si="7"/>
        <v>#N/A</v>
      </c>
      <c r="H91" s="51" t="e">
        <f t="shared" si="8"/>
        <v>#N/A</v>
      </c>
      <c r="I91" s="48" t="e">
        <f t="shared" si="9"/>
        <v>#N/A</v>
      </c>
      <c r="J91" s="47" t="e">
        <f t="shared" si="10"/>
        <v>#N/A</v>
      </c>
      <c r="K91" s="32" t="e">
        <f t="shared" si="11"/>
        <v>#N/A</v>
      </c>
      <c r="L91" s="46" t="e">
        <f t="shared" si="12"/>
        <v>#N/A</v>
      </c>
    </row>
    <row r="92" spans="1:12" x14ac:dyDescent="0.25">
      <c r="G92" s="51" t="e">
        <f t="shared" si="7"/>
        <v>#N/A</v>
      </c>
      <c r="H92" s="51" t="e">
        <f t="shared" si="8"/>
        <v>#N/A</v>
      </c>
      <c r="I92" s="48" t="e">
        <f t="shared" si="9"/>
        <v>#N/A</v>
      </c>
      <c r="J92" s="47" t="e">
        <f t="shared" si="10"/>
        <v>#N/A</v>
      </c>
      <c r="K92" s="32" t="e">
        <f t="shared" si="11"/>
        <v>#N/A</v>
      </c>
      <c r="L92" s="46" t="e">
        <f t="shared" si="12"/>
        <v>#N/A</v>
      </c>
    </row>
    <row r="93" spans="1:12" x14ac:dyDescent="0.25">
      <c r="G93" s="51" t="e">
        <f t="shared" si="7"/>
        <v>#N/A</v>
      </c>
      <c r="H93" s="51" t="e">
        <f t="shared" si="8"/>
        <v>#N/A</v>
      </c>
      <c r="I93" s="48" t="e">
        <f t="shared" si="9"/>
        <v>#N/A</v>
      </c>
      <c r="J93" s="47" t="e">
        <f t="shared" si="10"/>
        <v>#N/A</v>
      </c>
      <c r="K93" s="32" t="e">
        <f t="shared" si="11"/>
        <v>#N/A</v>
      </c>
      <c r="L93" s="46" t="e">
        <f t="shared" si="12"/>
        <v>#N/A</v>
      </c>
    </row>
    <row r="94" spans="1:12" x14ac:dyDescent="0.25">
      <c r="G94" s="51" t="e">
        <f t="shared" si="7"/>
        <v>#N/A</v>
      </c>
      <c r="H94" s="51" t="e">
        <f t="shared" si="8"/>
        <v>#N/A</v>
      </c>
      <c r="I94" s="48" t="e">
        <f t="shared" si="9"/>
        <v>#N/A</v>
      </c>
      <c r="J94" s="47" t="e">
        <f t="shared" si="10"/>
        <v>#N/A</v>
      </c>
      <c r="K94" s="32" t="e">
        <f t="shared" si="11"/>
        <v>#N/A</v>
      </c>
      <c r="L94" s="46" t="e">
        <f t="shared" si="12"/>
        <v>#N/A</v>
      </c>
    </row>
    <row r="95" spans="1:12" x14ac:dyDescent="0.25">
      <c r="G95" s="51" t="e">
        <f t="shared" si="7"/>
        <v>#N/A</v>
      </c>
      <c r="H95" s="51" t="e">
        <f t="shared" si="8"/>
        <v>#N/A</v>
      </c>
      <c r="I95" s="48" t="e">
        <f t="shared" si="9"/>
        <v>#N/A</v>
      </c>
      <c r="J95" s="47" t="e">
        <f t="shared" si="10"/>
        <v>#N/A</v>
      </c>
      <c r="K95" s="32" t="e">
        <f t="shared" si="11"/>
        <v>#N/A</v>
      </c>
      <c r="L95" s="46" t="e">
        <f t="shared" si="12"/>
        <v>#N/A</v>
      </c>
    </row>
    <row r="96" spans="1:12" x14ac:dyDescent="0.25">
      <c r="G96" s="51" t="e">
        <f t="shared" si="7"/>
        <v>#N/A</v>
      </c>
      <c r="H96" s="51" t="e">
        <f t="shared" si="8"/>
        <v>#N/A</v>
      </c>
      <c r="I96" s="48" t="e">
        <f t="shared" si="9"/>
        <v>#N/A</v>
      </c>
      <c r="J96" s="47" t="e">
        <f t="shared" si="10"/>
        <v>#N/A</v>
      </c>
      <c r="K96" s="32" t="e">
        <f t="shared" si="11"/>
        <v>#N/A</v>
      </c>
      <c r="L96" s="46" t="e">
        <f t="shared" si="12"/>
        <v>#N/A</v>
      </c>
    </row>
    <row r="97" spans="7:12" x14ac:dyDescent="0.25">
      <c r="G97" s="51" t="e">
        <f t="shared" si="7"/>
        <v>#N/A</v>
      </c>
      <c r="H97" s="51" t="e">
        <f t="shared" si="8"/>
        <v>#N/A</v>
      </c>
      <c r="I97" s="48" t="e">
        <f t="shared" si="9"/>
        <v>#N/A</v>
      </c>
      <c r="J97" s="47" t="e">
        <f t="shared" si="10"/>
        <v>#N/A</v>
      </c>
      <c r="K97" s="32" t="e">
        <f t="shared" si="11"/>
        <v>#N/A</v>
      </c>
      <c r="L97" s="46" t="e">
        <f t="shared" si="12"/>
        <v>#N/A</v>
      </c>
    </row>
    <row r="98" spans="7:12" x14ac:dyDescent="0.25">
      <c r="G98" s="51" t="e">
        <f t="shared" si="7"/>
        <v>#N/A</v>
      </c>
      <c r="H98" s="51" t="e">
        <f t="shared" si="8"/>
        <v>#N/A</v>
      </c>
      <c r="I98" s="48" t="e">
        <f t="shared" si="9"/>
        <v>#N/A</v>
      </c>
      <c r="J98" s="47" t="e">
        <f t="shared" si="10"/>
        <v>#N/A</v>
      </c>
      <c r="K98" s="32" t="e">
        <f t="shared" si="11"/>
        <v>#N/A</v>
      </c>
      <c r="L98" s="46" t="e">
        <f t="shared" si="12"/>
        <v>#N/A</v>
      </c>
    </row>
    <row r="99" spans="7:12" x14ac:dyDescent="0.25">
      <c r="G99" s="51" t="e">
        <f t="shared" si="7"/>
        <v>#N/A</v>
      </c>
      <c r="H99" s="51" t="e">
        <f t="shared" si="8"/>
        <v>#N/A</v>
      </c>
      <c r="I99" s="48" t="e">
        <f t="shared" si="9"/>
        <v>#N/A</v>
      </c>
      <c r="J99" s="47" t="e">
        <f t="shared" si="10"/>
        <v>#N/A</v>
      </c>
      <c r="K99" s="32" t="e">
        <f t="shared" si="11"/>
        <v>#N/A</v>
      </c>
      <c r="L99" s="46" t="e">
        <f t="shared" si="12"/>
        <v>#N/A</v>
      </c>
    </row>
    <row r="100" spans="7:12" x14ac:dyDescent="0.25">
      <c r="G100" s="51" t="e">
        <f t="shared" si="7"/>
        <v>#N/A</v>
      </c>
      <c r="H100" s="51" t="e">
        <f t="shared" si="8"/>
        <v>#N/A</v>
      </c>
      <c r="I100" s="48" t="e">
        <f t="shared" si="9"/>
        <v>#N/A</v>
      </c>
      <c r="J100" s="47" t="e">
        <f t="shared" si="10"/>
        <v>#N/A</v>
      </c>
      <c r="K100" s="32" t="e">
        <f t="shared" si="11"/>
        <v>#N/A</v>
      </c>
      <c r="L100" s="46" t="e">
        <f t="shared" si="12"/>
        <v>#N/A</v>
      </c>
    </row>
    <row r="101" spans="7:12" x14ac:dyDescent="0.25">
      <c r="G101" s="51" t="e">
        <f t="shared" si="7"/>
        <v>#N/A</v>
      </c>
      <c r="H101" s="51" t="e">
        <f t="shared" si="8"/>
        <v>#N/A</v>
      </c>
      <c r="I101" s="48" t="e">
        <f t="shared" si="9"/>
        <v>#N/A</v>
      </c>
      <c r="J101" s="47" t="e">
        <f t="shared" si="10"/>
        <v>#N/A</v>
      </c>
      <c r="K101" s="32" t="e">
        <f t="shared" si="11"/>
        <v>#N/A</v>
      </c>
      <c r="L101" s="46" t="e">
        <f t="shared" si="12"/>
        <v>#N/A</v>
      </c>
    </row>
    <row r="102" spans="7:12" x14ac:dyDescent="0.25">
      <c r="G102" s="51" t="e">
        <f t="shared" si="7"/>
        <v>#N/A</v>
      </c>
      <c r="H102" s="51" t="e">
        <f t="shared" si="8"/>
        <v>#N/A</v>
      </c>
      <c r="I102" s="48" t="e">
        <f t="shared" si="9"/>
        <v>#N/A</v>
      </c>
      <c r="J102" s="47" t="e">
        <f t="shared" si="10"/>
        <v>#N/A</v>
      </c>
      <c r="K102" s="32" t="e">
        <f t="shared" si="11"/>
        <v>#N/A</v>
      </c>
      <c r="L102" s="46" t="e">
        <f t="shared" si="12"/>
        <v>#N/A</v>
      </c>
    </row>
    <row r="103" spans="7:12" x14ac:dyDescent="0.25">
      <c r="G103" s="51" t="e">
        <f t="shared" si="7"/>
        <v>#N/A</v>
      </c>
      <c r="H103" s="51" t="e">
        <f t="shared" si="8"/>
        <v>#N/A</v>
      </c>
      <c r="I103" s="48" t="e">
        <f t="shared" si="9"/>
        <v>#N/A</v>
      </c>
      <c r="J103" s="47" t="e">
        <f t="shared" si="10"/>
        <v>#N/A</v>
      </c>
      <c r="K103" s="32" t="e">
        <f t="shared" si="11"/>
        <v>#N/A</v>
      </c>
      <c r="L103" s="46" t="e">
        <f t="shared" si="12"/>
        <v>#N/A</v>
      </c>
    </row>
    <row r="104" spans="7:12" x14ac:dyDescent="0.25">
      <c r="G104" s="51" t="e">
        <f t="shared" si="7"/>
        <v>#N/A</v>
      </c>
      <c r="H104" s="51" t="e">
        <f t="shared" si="8"/>
        <v>#N/A</v>
      </c>
      <c r="I104" s="48" t="e">
        <f t="shared" si="9"/>
        <v>#N/A</v>
      </c>
      <c r="J104" s="47" t="e">
        <f t="shared" si="10"/>
        <v>#N/A</v>
      </c>
      <c r="K104" s="32" t="e">
        <f t="shared" si="11"/>
        <v>#N/A</v>
      </c>
      <c r="L104" s="46" t="e">
        <f t="shared" si="12"/>
        <v>#N/A</v>
      </c>
    </row>
    <row r="105" spans="7:12" x14ac:dyDescent="0.25">
      <c r="G105" s="51" t="e">
        <f t="shared" si="7"/>
        <v>#N/A</v>
      </c>
      <c r="H105" s="51" t="e">
        <f t="shared" si="8"/>
        <v>#N/A</v>
      </c>
      <c r="I105" s="48" t="e">
        <f t="shared" si="9"/>
        <v>#N/A</v>
      </c>
      <c r="J105" s="47" t="e">
        <f t="shared" si="10"/>
        <v>#N/A</v>
      </c>
      <c r="K105" s="32" t="e">
        <f t="shared" si="11"/>
        <v>#N/A</v>
      </c>
      <c r="L105" s="46" t="e">
        <f t="shared" si="12"/>
        <v>#N/A</v>
      </c>
    </row>
    <row r="106" spans="7:12" x14ac:dyDescent="0.25">
      <c r="G106" s="51" t="e">
        <f t="shared" si="7"/>
        <v>#N/A</v>
      </c>
      <c r="H106" s="51" t="e">
        <f t="shared" si="8"/>
        <v>#N/A</v>
      </c>
      <c r="I106" s="48" t="e">
        <f t="shared" si="9"/>
        <v>#N/A</v>
      </c>
      <c r="J106" s="47" t="e">
        <f t="shared" si="10"/>
        <v>#N/A</v>
      </c>
      <c r="K106" s="32" t="e">
        <f t="shared" si="11"/>
        <v>#N/A</v>
      </c>
      <c r="L106" s="46" t="e">
        <f t="shared" si="12"/>
        <v>#N/A</v>
      </c>
    </row>
    <row r="107" spans="7:12" x14ac:dyDescent="0.25">
      <c r="G107" s="51" t="e">
        <f t="shared" si="7"/>
        <v>#N/A</v>
      </c>
      <c r="H107" s="51" t="e">
        <f t="shared" si="8"/>
        <v>#N/A</v>
      </c>
      <c r="I107" s="48" t="e">
        <f t="shared" si="9"/>
        <v>#N/A</v>
      </c>
      <c r="J107" s="47" t="e">
        <f t="shared" si="10"/>
        <v>#N/A</v>
      </c>
      <c r="K107" s="32" t="e">
        <f t="shared" si="11"/>
        <v>#N/A</v>
      </c>
      <c r="L107" s="46" t="e">
        <f t="shared" si="12"/>
        <v>#N/A</v>
      </c>
    </row>
    <row r="108" spans="7:12" x14ac:dyDescent="0.25">
      <c r="G108" s="51" t="e">
        <f t="shared" si="7"/>
        <v>#N/A</v>
      </c>
      <c r="H108" s="51" t="e">
        <f t="shared" si="8"/>
        <v>#N/A</v>
      </c>
      <c r="I108" s="48" t="e">
        <f t="shared" si="9"/>
        <v>#N/A</v>
      </c>
      <c r="J108" s="47" t="e">
        <f t="shared" si="10"/>
        <v>#N/A</v>
      </c>
      <c r="K108" s="32" t="e">
        <f t="shared" si="11"/>
        <v>#N/A</v>
      </c>
      <c r="L108" s="46" t="e">
        <f t="shared" si="12"/>
        <v>#N/A</v>
      </c>
    </row>
    <row r="109" spans="7:12" x14ac:dyDescent="0.25">
      <c r="G109" s="51" t="e">
        <f t="shared" si="7"/>
        <v>#N/A</v>
      </c>
      <c r="H109" s="51" t="e">
        <f t="shared" si="8"/>
        <v>#N/A</v>
      </c>
      <c r="I109" s="48" t="e">
        <f t="shared" si="9"/>
        <v>#N/A</v>
      </c>
      <c r="J109" s="47" t="e">
        <f t="shared" si="10"/>
        <v>#N/A</v>
      </c>
      <c r="K109" s="32" t="e">
        <f t="shared" si="11"/>
        <v>#N/A</v>
      </c>
      <c r="L109" s="46" t="e">
        <f t="shared" si="12"/>
        <v>#N/A</v>
      </c>
    </row>
    <row r="110" spans="7:12" x14ac:dyDescent="0.25">
      <c r="G110" s="51" t="e">
        <f t="shared" si="7"/>
        <v>#N/A</v>
      </c>
      <c r="H110" s="51" t="e">
        <f t="shared" si="8"/>
        <v>#N/A</v>
      </c>
      <c r="I110" s="48" t="e">
        <f t="shared" si="9"/>
        <v>#N/A</v>
      </c>
      <c r="J110" s="47" t="e">
        <f t="shared" si="10"/>
        <v>#N/A</v>
      </c>
      <c r="K110" s="32" t="e">
        <f t="shared" si="11"/>
        <v>#N/A</v>
      </c>
      <c r="L110" s="46" t="e">
        <f t="shared" si="12"/>
        <v>#N/A</v>
      </c>
    </row>
    <row r="111" spans="7:12" x14ac:dyDescent="0.25">
      <c r="G111" s="51" t="e">
        <f t="shared" si="7"/>
        <v>#N/A</v>
      </c>
      <c r="H111" s="51" t="e">
        <f t="shared" si="8"/>
        <v>#N/A</v>
      </c>
      <c r="I111" s="48" t="e">
        <f t="shared" si="9"/>
        <v>#N/A</v>
      </c>
      <c r="J111" s="47" t="e">
        <f t="shared" si="10"/>
        <v>#N/A</v>
      </c>
      <c r="K111" s="32" t="e">
        <f t="shared" si="11"/>
        <v>#N/A</v>
      </c>
      <c r="L111" s="46" t="e">
        <f t="shared" si="12"/>
        <v>#N/A</v>
      </c>
    </row>
    <row r="112" spans="7:12" x14ac:dyDescent="0.25">
      <c r="G112" s="51" t="e">
        <f t="shared" si="7"/>
        <v>#N/A</v>
      </c>
      <c r="H112" s="51" t="e">
        <f t="shared" si="8"/>
        <v>#N/A</v>
      </c>
      <c r="I112" s="48" t="e">
        <f t="shared" si="9"/>
        <v>#N/A</v>
      </c>
      <c r="J112" s="47" t="e">
        <f t="shared" si="10"/>
        <v>#N/A</v>
      </c>
      <c r="K112" s="32" t="e">
        <f t="shared" si="11"/>
        <v>#N/A</v>
      </c>
      <c r="L112" s="46" t="e">
        <f t="shared" si="12"/>
        <v>#N/A</v>
      </c>
    </row>
    <row r="113" spans="7:12" x14ac:dyDescent="0.25">
      <c r="G113" s="51" t="e">
        <f t="shared" si="7"/>
        <v>#N/A</v>
      </c>
      <c r="H113" s="51" t="e">
        <f t="shared" si="8"/>
        <v>#N/A</v>
      </c>
      <c r="I113" s="48" t="e">
        <f t="shared" si="9"/>
        <v>#N/A</v>
      </c>
      <c r="J113" s="47" t="e">
        <f t="shared" si="10"/>
        <v>#N/A</v>
      </c>
      <c r="K113" s="32" t="e">
        <f t="shared" si="11"/>
        <v>#N/A</v>
      </c>
      <c r="L113" s="46" t="e">
        <f t="shared" si="12"/>
        <v>#N/A</v>
      </c>
    </row>
    <row r="114" spans="7:12" x14ac:dyDescent="0.25">
      <c r="G114" s="51" t="e">
        <f t="shared" si="7"/>
        <v>#N/A</v>
      </c>
      <c r="H114" s="51" t="e">
        <f t="shared" si="8"/>
        <v>#N/A</v>
      </c>
      <c r="I114" s="48" t="e">
        <f t="shared" si="9"/>
        <v>#N/A</v>
      </c>
      <c r="J114" s="47" t="e">
        <f t="shared" si="10"/>
        <v>#N/A</v>
      </c>
      <c r="K114" s="32" t="e">
        <f t="shared" si="11"/>
        <v>#N/A</v>
      </c>
      <c r="L114" s="46" t="e">
        <f t="shared" si="12"/>
        <v>#N/A</v>
      </c>
    </row>
    <row r="115" spans="7:12" x14ac:dyDescent="0.25">
      <c r="G115" s="51" t="e">
        <f t="shared" si="7"/>
        <v>#N/A</v>
      </c>
      <c r="H115" s="51" t="e">
        <f t="shared" si="8"/>
        <v>#N/A</v>
      </c>
      <c r="I115" s="48" t="e">
        <f t="shared" si="9"/>
        <v>#N/A</v>
      </c>
      <c r="J115" s="47" t="e">
        <f t="shared" si="10"/>
        <v>#N/A</v>
      </c>
      <c r="K115" s="32" t="e">
        <f t="shared" si="11"/>
        <v>#N/A</v>
      </c>
      <c r="L115" s="46" t="e">
        <f t="shared" si="12"/>
        <v>#N/A</v>
      </c>
    </row>
    <row r="116" spans="7:12" x14ac:dyDescent="0.25">
      <c r="G116" s="51" t="e">
        <f t="shared" si="7"/>
        <v>#N/A</v>
      </c>
      <c r="H116" s="51" t="e">
        <f t="shared" si="8"/>
        <v>#N/A</v>
      </c>
      <c r="I116" s="48" t="e">
        <f t="shared" si="9"/>
        <v>#N/A</v>
      </c>
      <c r="J116" s="47" t="e">
        <f t="shared" si="10"/>
        <v>#N/A</v>
      </c>
      <c r="K116" s="32" t="e">
        <f t="shared" si="11"/>
        <v>#N/A</v>
      </c>
      <c r="L116" s="46" t="e">
        <f t="shared" si="12"/>
        <v>#N/A</v>
      </c>
    </row>
    <row r="117" spans="7:12" x14ac:dyDescent="0.25">
      <c r="G117" s="51" t="e">
        <f t="shared" si="7"/>
        <v>#N/A</v>
      </c>
      <c r="H117" s="51" t="e">
        <f t="shared" si="8"/>
        <v>#N/A</v>
      </c>
      <c r="I117" s="48" t="e">
        <f t="shared" si="9"/>
        <v>#N/A</v>
      </c>
      <c r="J117" s="47" t="e">
        <f t="shared" si="10"/>
        <v>#N/A</v>
      </c>
      <c r="K117" s="32" t="e">
        <f t="shared" si="11"/>
        <v>#N/A</v>
      </c>
      <c r="L117" s="46" t="e">
        <f t="shared" si="12"/>
        <v>#N/A</v>
      </c>
    </row>
    <row r="118" spans="7:12" x14ac:dyDescent="0.25">
      <c r="G118" s="51" t="e">
        <f t="shared" si="7"/>
        <v>#N/A</v>
      </c>
      <c r="H118" s="51" t="e">
        <f t="shared" si="8"/>
        <v>#N/A</v>
      </c>
      <c r="I118" s="48" t="e">
        <f t="shared" si="9"/>
        <v>#N/A</v>
      </c>
      <c r="J118" s="47" t="e">
        <f t="shared" si="10"/>
        <v>#N/A</v>
      </c>
      <c r="K118" s="32" t="e">
        <f t="shared" si="11"/>
        <v>#N/A</v>
      </c>
      <c r="L118" s="46" t="e">
        <f t="shared" si="12"/>
        <v>#N/A</v>
      </c>
    </row>
    <row r="119" spans="7:12" x14ac:dyDescent="0.25">
      <c r="G119" s="51" t="e">
        <f t="shared" si="7"/>
        <v>#N/A</v>
      </c>
      <c r="H119" s="51" t="e">
        <f t="shared" si="8"/>
        <v>#N/A</v>
      </c>
      <c r="I119" s="48" t="e">
        <f t="shared" si="9"/>
        <v>#N/A</v>
      </c>
      <c r="J119" s="47" t="e">
        <f t="shared" si="10"/>
        <v>#N/A</v>
      </c>
      <c r="K119" s="32" t="e">
        <f t="shared" si="11"/>
        <v>#N/A</v>
      </c>
      <c r="L119" s="46" t="e">
        <f t="shared" si="12"/>
        <v>#N/A</v>
      </c>
    </row>
    <row r="120" spans="7:12" x14ac:dyDescent="0.25">
      <c r="G120" s="51" t="e">
        <f t="shared" si="7"/>
        <v>#N/A</v>
      </c>
      <c r="H120" s="51" t="e">
        <f t="shared" si="8"/>
        <v>#N/A</v>
      </c>
      <c r="I120" s="48" t="e">
        <f t="shared" si="9"/>
        <v>#N/A</v>
      </c>
      <c r="J120" s="47" t="e">
        <f t="shared" si="10"/>
        <v>#N/A</v>
      </c>
      <c r="K120" s="32" t="e">
        <f t="shared" si="11"/>
        <v>#N/A</v>
      </c>
      <c r="L120" s="46" t="e">
        <f t="shared" si="12"/>
        <v>#N/A</v>
      </c>
    </row>
    <row r="121" spans="7:12" x14ac:dyDescent="0.25">
      <c r="G121" s="51" t="e">
        <f t="shared" si="7"/>
        <v>#N/A</v>
      </c>
      <c r="H121" s="51" t="e">
        <f t="shared" si="8"/>
        <v>#N/A</v>
      </c>
      <c r="I121" s="48" t="e">
        <f t="shared" si="9"/>
        <v>#N/A</v>
      </c>
      <c r="J121" s="47" t="e">
        <f t="shared" si="10"/>
        <v>#N/A</v>
      </c>
      <c r="K121" s="32" t="e">
        <f t="shared" si="11"/>
        <v>#N/A</v>
      </c>
      <c r="L121" s="46" t="e">
        <f t="shared" si="12"/>
        <v>#N/A</v>
      </c>
    </row>
    <row r="122" spans="7:12" x14ac:dyDescent="0.25">
      <c r="G122" s="51" t="e">
        <f t="shared" si="7"/>
        <v>#N/A</v>
      </c>
      <c r="H122" s="51" t="e">
        <f t="shared" si="8"/>
        <v>#N/A</v>
      </c>
      <c r="I122" s="48" t="e">
        <f t="shared" si="9"/>
        <v>#N/A</v>
      </c>
      <c r="J122" s="47" t="e">
        <f t="shared" si="10"/>
        <v>#N/A</v>
      </c>
      <c r="K122" s="32" t="e">
        <f t="shared" si="11"/>
        <v>#N/A</v>
      </c>
      <c r="L122" s="46" t="e">
        <f t="shared" si="12"/>
        <v>#N/A</v>
      </c>
    </row>
    <row r="123" spans="7:12" x14ac:dyDescent="0.25">
      <c r="G123" s="51" t="e">
        <f t="shared" si="7"/>
        <v>#N/A</v>
      </c>
      <c r="H123" s="51" t="e">
        <f t="shared" si="8"/>
        <v>#N/A</v>
      </c>
      <c r="I123" s="48" t="e">
        <f t="shared" si="9"/>
        <v>#N/A</v>
      </c>
      <c r="J123" s="47" t="e">
        <f t="shared" si="10"/>
        <v>#N/A</v>
      </c>
      <c r="K123" s="32" t="e">
        <f t="shared" si="11"/>
        <v>#N/A</v>
      </c>
      <c r="L123" s="46" t="e">
        <f t="shared" si="12"/>
        <v>#N/A</v>
      </c>
    </row>
    <row r="124" spans="7:12" x14ac:dyDescent="0.25">
      <c r="G124" s="51" t="e">
        <f t="shared" si="7"/>
        <v>#N/A</v>
      </c>
      <c r="H124" s="51" t="e">
        <f t="shared" si="8"/>
        <v>#N/A</v>
      </c>
      <c r="I124" s="48" t="e">
        <f t="shared" si="9"/>
        <v>#N/A</v>
      </c>
      <c r="J124" s="47" t="e">
        <f t="shared" si="10"/>
        <v>#N/A</v>
      </c>
      <c r="K124" s="32" t="e">
        <f t="shared" si="11"/>
        <v>#N/A</v>
      </c>
      <c r="L124" s="46" t="e">
        <f t="shared" si="12"/>
        <v>#N/A</v>
      </c>
    </row>
    <row r="125" spans="7:12" x14ac:dyDescent="0.25">
      <c r="G125" s="51" t="e">
        <f t="shared" si="7"/>
        <v>#N/A</v>
      </c>
      <c r="H125" s="51" t="e">
        <f t="shared" si="8"/>
        <v>#N/A</v>
      </c>
      <c r="I125" s="48" t="e">
        <f t="shared" si="9"/>
        <v>#N/A</v>
      </c>
      <c r="J125" s="47" t="e">
        <f t="shared" si="10"/>
        <v>#N/A</v>
      </c>
      <c r="K125" s="32" t="e">
        <f t="shared" si="11"/>
        <v>#N/A</v>
      </c>
      <c r="L125" s="46" t="e">
        <f t="shared" si="12"/>
        <v>#N/A</v>
      </c>
    </row>
    <row r="126" spans="7:12" x14ac:dyDescent="0.25">
      <c r="G126" s="51" t="e">
        <f t="shared" si="7"/>
        <v>#N/A</v>
      </c>
      <c r="H126" s="51" t="e">
        <f t="shared" si="8"/>
        <v>#N/A</v>
      </c>
      <c r="I126" s="48" t="e">
        <f t="shared" si="9"/>
        <v>#N/A</v>
      </c>
      <c r="J126" s="47" t="e">
        <f t="shared" si="10"/>
        <v>#N/A</v>
      </c>
      <c r="K126" s="32" t="e">
        <f t="shared" si="11"/>
        <v>#N/A</v>
      </c>
      <c r="L126" s="46" t="e">
        <f t="shared" si="12"/>
        <v>#N/A</v>
      </c>
    </row>
    <row r="127" spans="7:12" x14ac:dyDescent="0.25">
      <c r="G127" s="51" t="e">
        <f t="shared" si="7"/>
        <v>#N/A</v>
      </c>
      <c r="H127" s="51" t="e">
        <f t="shared" si="8"/>
        <v>#N/A</v>
      </c>
      <c r="I127" s="48" t="e">
        <f t="shared" si="9"/>
        <v>#N/A</v>
      </c>
      <c r="J127" s="47" t="e">
        <f t="shared" si="10"/>
        <v>#N/A</v>
      </c>
      <c r="K127" s="32" t="e">
        <f t="shared" si="11"/>
        <v>#N/A</v>
      </c>
      <c r="L127" s="46" t="e">
        <f t="shared" si="12"/>
        <v>#N/A</v>
      </c>
    </row>
    <row r="128" spans="7:12" x14ac:dyDescent="0.25">
      <c r="G128" s="51" t="e">
        <f t="shared" si="7"/>
        <v>#N/A</v>
      </c>
      <c r="H128" s="51" t="e">
        <f t="shared" si="8"/>
        <v>#N/A</v>
      </c>
      <c r="I128" s="48" t="e">
        <f t="shared" si="9"/>
        <v>#N/A</v>
      </c>
      <c r="J128" s="47" t="e">
        <f t="shared" si="10"/>
        <v>#N/A</v>
      </c>
      <c r="K128" s="32" t="e">
        <f t="shared" si="11"/>
        <v>#N/A</v>
      </c>
      <c r="L128" s="46" t="e">
        <f t="shared" si="12"/>
        <v>#N/A</v>
      </c>
    </row>
    <row r="129" spans="7:12" x14ac:dyDescent="0.25">
      <c r="G129" s="51" t="e">
        <f t="shared" si="7"/>
        <v>#N/A</v>
      </c>
      <c r="H129" s="51" t="e">
        <f t="shared" si="8"/>
        <v>#N/A</v>
      </c>
      <c r="I129" s="48" t="e">
        <f t="shared" si="9"/>
        <v>#N/A</v>
      </c>
      <c r="J129" s="47" t="e">
        <f t="shared" si="10"/>
        <v>#N/A</v>
      </c>
      <c r="K129" s="32" t="e">
        <f t="shared" si="11"/>
        <v>#N/A</v>
      </c>
      <c r="L129" s="46" t="e">
        <f t="shared" si="12"/>
        <v>#N/A</v>
      </c>
    </row>
    <row r="130" spans="7:12" x14ac:dyDescent="0.25">
      <c r="G130" s="51" t="e">
        <f t="shared" ref="G130:G193" si="13">IF(C130="",NA(),C130)</f>
        <v>#N/A</v>
      </c>
      <c r="H130" s="51" t="e">
        <f t="shared" ref="H130:H193" si="14">IF(E130="",NA(),E130)</f>
        <v>#N/A</v>
      </c>
      <c r="I130" s="48" t="e">
        <f t="shared" si="9"/>
        <v>#N/A</v>
      </c>
      <c r="J130" s="47" t="e">
        <f t="shared" si="10"/>
        <v>#N/A</v>
      </c>
      <c r="K130" s="32" t="e">
        <f t="shared" si="11"/>
        <v>#N/A</v>
      </c>
      <c r="L130" s="46" t="e">
        <f t="shared" si="12"/>
        <v>#N/A</v>
      </c>
    </row>
    <row r="131" spans="7:12" x14ac:dyDescent="0.25">
      <c r="G131" s="51" t="e">
        <f t="shared" si="13"/>
        <v>#N/A</v>
      </c>
      <c r="H131" s="51" t="e">
        <f t="shared" si="14"/>
        <v>#N/A</v>
      </c>
      <c r="I131" s="48" t="e">
        <f t="shared" ref="I131:I194" si="15">IF(ISNUMBER(G131),IF( (G131&gt;=$F$4)*(H131&lt;$F$2),G131, NA() ),NA())</f>
        <v>#N/A</v>
      </c>
      <c r="J131" s="47" t="e">
        <f t="shared" ref="J131:J194" si="16">IF(ISNUMBER(G131),IF( (G131&gt;=$F$4)*(H131&gt;=$F$2),G131, NA() ),NA())</f>
        <v>#N/A</v>
      </c>
      <c r="K131" s="32" t="e">
        <f t="shared" ref="K131:K194" si="17">IF(ISNUMBER(G131),IF( (G131&lt;$F$4)*(H131&lt;$F$2),G131, NA() ),NA())</f>
        <v>#N/A</v>
      </c>
      <c r="L131" s="46" t="e">
        <f t="shared" ref="L131:L194" si="18">IF(ISNUMBER(G131),IF( (G131&lt;$F$4)*(H131&gt;=$F$2),G131, NA() ),NA())</f>
        <v>#N/A</v>
      </c>
    </row>
    <row r="132" spans="7:12" x14ac:dyDescent="0.25">
      <c r="G132" s="51" t="e">
        <f t="shared" si="13"/>
        <v>#N/A</v>
      </c>
      <c r="H132" s="51" t="e">
        <f t="shared" si="14"/>
        <v>#N/A</v>
      </c>
      <c r="I132" s="48" t="e">
        <f t="shared" si="15"/>
        <v>#N/A</v>
      </c>
      <c r="J132" s="47" t="e">
        <f t="shared" si="16"/>
        <v>#N/A</v>
      </c>
      <c r="K132" s="32" t="e">
        <f t="shared" si="17"/>
        <v>#N/A</v>
      </c>
      <c r="L132" s="46" t="e">
        <f t="shared" si="18"/>
        <v>#N/A</v>
      </c>
    </row>
    <row r="133" spans="7:12" x14ac:dyDescent="0.25">
      <c r="G133" s="51" t="e">
        <f t="shared" si="13"/>
        <v>#N/A</v>
      </c>
      <c r="H133" s="51" t="e">
        <f t="shared" si="14"/>
        <v>#N/A</v>
      </c>
      <c r="I133" s="48" t="e">
        <f t="shared" si="15"/>
        <v>#N/A</v>
      </c>
      <c r="J133" s="47" t="e">
        <f t="shared" si="16"/>
        <v>#N/A</v>
      </c>
      <c r="K133" s="32" t="e">
        <f t="shared" si="17"/>
        <v>#N/A</v>
      </c>
      <c r="L133" s="46" t="e">
        <f t="shared" si="18"/>
        <v>#N/A</v>
      </c>
    </row>
    <row r="134" spans="7:12" x14ac:dyDescent="0.25">
      <c r="G134" s="51" t="e">
        <f t="shared" si="13"/>
        <v>#N/A</v>
      </c>
      <c r="H134" s="51" t="e">
        <f t="shared" si="14"/>
        <v>#N/A</v>
      </c>
      <c r="I134" s="48" t="e">
        <f t="shared" si="15"/>
        <v>#N/A</v>
      </c>
      <c r="J134" s="47" t="e">
        <f t="shared" si="16"/>
        <v>#N/A</v>
      </c>
      <c r="K134" s="32" t="e">
        <f t="shared" si="17"/>
        <v>#N/A</v>
      </c>
      <c r="L134" s="46" t="e">
        <f t="shared" si="18"/>
        <v>#N/A</v>
      </c>
    </row>
    <row r="135" spans="7:12" x14ac:dyDescent="0.25">
      <c r="G135" s="51" t="e">
        <f t="shared" si="13"/>
        <v>#N/A</v>
      </c>
      <c r="H135" s="51" t="e">
        <f t="shared" si="14"/>
        <v>#N/A</v>
      </c>
      <c r="I135" s="48" t="e">
        <f t="shared" si="15"/>
        <v>#N/A</v>
      </c>
      <c r="J135" s="47" t="e">
        <f t="shared" si="16"/>
        <v>#N/A</v>
      </c>
      <c r="K135" s="32" t="e">
        <f t="shared" si="17"/>
        <v>#N/A</v>
      </c>
      <c r="L135" s="46" t="e">
        <f t="shared" si="18"/>
        <v>#N/A</v>
      </c>
    </row>
    <row r="136" spans="7:12" x14ac:dyDescent="0.25">
      <c r="G136" s="51" t="e">
        <f t="shared" si="13"/>
        <v>#N/A</v>
      </c>
      <c r="H136" s="51" t="e">
        <f t="shared" si="14"/>
        <v>#N/A</v>
      </c>
      <c r="I136" s="48" t="e">
        <f t="shared" si="15"/>
        <v>#N/A</v>
      </c>
      <c r="J136" s="47" t="e">
        <f t="shared" si="16"/>
        <v>#N/A</v>
      </c>
      <c r="K136" s="32" t="e">
        <f t="shared" si="17"/>
        <v>#N/A</v>
      </c>
      <c r="L136" s="46" t="e">
        <f t="shared" si="18"/>
        <v>#N/A</v>
      </c>
    </row>
    <row r="137" spans="7:12" x14ac:dyDescent="0.25">
      <c r="G137" s="51" t="e">
        <f t="shared" si="13"/>
        <v>#N/A</v>
      </c>
      <c r="H137" s="51" t="e">
        <f t="shared" si="14"/>
        <v>#N/A</v>
      </c>
      <c r="I137" s="48" t="e">
        <f t="shared" si="15"/>
        <v>#N/A</v>
      </c>
      <c r="J137" s="47" t="e">
        <f t="shared" si="16"/>
        <v>#N/A</v>
      </c>
      <c r="K137" s="32" t="e">
        <f t="shared" si="17"/>
        <v>#N/A</v>
      </c>
      <c r="L137" s="46" t="e">
        <f t="shared" si="18"/>
        <v>#N/A</v>
      </c>
    </row>
    <row r="138" spans="7:12" x14ac:dyDescent="0.25">
      <c r="G138" s="51" t="e">
        <f t="shared" si="13"/>
        <v>#N/A</v>
      </c>
      <c r="H138" s="51" t="e">
        <f t="shared" si="14"/>
        <v>#N/A</v>
      </c>
      <c r="I138" s="48" t="e">
        <f t="shared" si="15"/>
        <v>#N/A</v>
      </c>
      <c r="J138" s="47" t="e">
        <f t="shared" si="16"/>
        <v>#N/A</v>
      </c>
      <c r="K138" s="32" t="e">
        <f t="shared" si="17"/>
        <v>#N/A</v>
      </c>
      <c r="L138" s="46" t="e">
        <f t="shared" si="18"/>
        <v>#N/A</v>
      </c>
    </row>
    <row r="139" spans="7:12" x14ac:dyDescent="0.25">
      <c r="G139" s="51" t="e">
        <f t="shared" si="13"/>
        <v>#N/A</v>
      </c>
      <c r="H139" s="51" t="e">
        <f t="shared" si="14"/>
        <v>#N/A</v>
      </c>
      <c r="I139" s="48" t="e">
        <f t="shared" si="15"/>
        <v>#N/A</v>
      </c>
      <c r="J139" s="47" t="e">
        <f t="shared" si="16"/>
        <v>#N/A</v>
      </c>
      <c r="K139" s="32" t="e">
        <f t="shared" si="17"/>
        <v>#N/A</v>
      </c>
      <c r="L139" s="46" t="e">
        <f t="shared" si="18"/>
        <v>#N/A</v>
      </c>
    </row>
    <row r="140" spans="7:12" x14ac:dyDescent="0.25">
      <c r="G140" s="51" t="e">
        <f t="shared" si="13"/>
        <v>#N/A</v>
      </c>
      <c r="H140" s="51" t="e">
        <f t="shared" si="14"/>
        <v>#N/A</v>
      </c>
      <c r="I140" s="48" t="e">
        <f t="shared" si="15"/>
        <v>#N/A</v>
      </c>
      <c r="J140" s="47" t="e">
        <f t="shared" si="16"/>
        <v>#N/A</v>
      </c>
      <c r="K140" s="32" t="e">
        <f t="shared" si="17"/>
        <v>#N/A</v>
      </c>
      <c r="L140" s="46" t="e">
        <f t="shared" si="18"/>
        <v>#N/A</v>
      </c>
    </row>
    <row r="141" spans="7:12" x14ac:dyDescent="0.25">
      <c r="G141" s="51" t="e">
        <f t="shared" si="13"/>
        <v>#N/A</v>
      </c>
      <c r="H141" s="51" t="e">
        <f t="shared" si="14"/>
        <v>#N/A</v>
      </c>
      <c r="I141" s="48" t="e">
        <f t="shared" si="15"/>
        <v>#N/A</v>
      </c>
      <c r="J141" s="47" t="e">
        <f t="shared" si="16"/>
        <v>#N/A</v>
      </c>
      <c r="K141" s="32" t="e">
        <f t="shared" si="17"/>
        <v>#N/A</v>
      </c>
      <c r="L141" s="46" t="e">
        <f t="shared" si="18"/>
        <v>#N/A</v>
      </c>
    </row>
    <row r="142" spans="7:12" x14ac:dyDescent="0.25">
      <c r="G142" s="51" t="e">
        <f t="shared" si="13"/>
        <v>#N/A</v>
      </c>
      <c r="H142" s="51" t="e">
        <f t="shared" si="14"/>
        <v>#N/A</v>
      </c>
      <c r="I142" s="48" t="e">
        <f t="shared" si="15"/>
        <v>#N/A</v>
      </c>
      <c r="J142" s="47" t="e">
        <f t="shared" si="16"/>
        <v>#N/A</v>
      </c>
      <c r="K142" s="32" t="e">
        <f t="shared" si="17"/>
        <v>#N/A</v>
      </c>
      <c r="L142" s="46" t="e">
        <f t="shared" si="18"/>
        <v>#N/A</v>
      </c>
    </row>
    <row r="143" spans="7:12" x14ac:dyDescent="0.25">
      <c r="G143" s="51" t="e">
        <f t="shared" si="13"/>
        <v>#N/A</v>
      </c>
      <c r="H143" s="51" t="e">
        <f t="shared" si="14"/>
        <v>#N/A</v>
      </c>
      <c r="I143" s="48" t="e">
        <f t="shared" si="15"/>
        <v>#N/A</v>
      </c>
      <c r="J143" s="47" t="e">
        <f t="shared" si="16"/>
        <v>#N/A</v>
      </c>
      <c r="K143" s="32" t="e">
        <f t="shared" si="17"/>
        <v>#N/A</v>
      </c>
      <c r="L143" s="46" t="e">
        <f t="shared" si="18"/>
        <v>#N/A</v>
      </c>
    </row>
    <row r="144" spans="7:12" x14ac:dyDescent="0.25">
      <c r="G144" s="51" t="e">
        <f t="shared" si="13"/>
        <v>#N/A</v>
      </c>
      <c r="H144" s="51" t="e">
        <f t="shared" si="14"/>
        <v>#N/A</v>
      </c>
      <c r="I144" s="48" t="e">
        <f t="shared" si="15"/>
        <v>#N/A</v>
      </c>
      <c r="J144" s="47" t="e">
        <f t="shared" si="16"/>
        <v>#N/A</v>
      </c>
      <c r="K144" s="32" t="e">
        <f t="shared" si="17"/>
        <v>#N/A</v>
      </c>
      <c r="L144" s="46" t="e">
        <f t="shared" si="18"/>
        <v>#N/A</v>
      </c>
    </row>
    <row r="145" spans="7:12" x14ac:dyDescent="0.25">
      <c r="G145" s="51" t="e">
        <f t="shared" si="13"/>
        <v>#N/A</v>
      </c>
      <c r="H145" s="51" t="e">
        <f t="shared" si="14"/>
        <v>#N/A</v>
      </c>
      <c r="I145" s="48" t="e">
        <f t="shared" si="15"/>
        <v>#N/A</v>
      </c>
      <c r="J145" s="47" t="e">
        <f t="shared" si="16"/>
        <v>#N/A</v>
      </c>
      <c r="K145" s="32" t="e">
        <f t="shared" si="17"/>
        <v>#N/A</v>
      </c>
      <c r="L145" s="46" t="e">
        <f t="shared" si="18"/>
        <v>#N/A</v>
      </c>
    </row>
    <row r="146" spans="7:12" x14ac:dyDescent="0.25">
      <c r="G146" s="51" t="e">
        <f t="shared" si="13"/>
        <v>#N/A</v>
      </c>
      <c r="H146" s="51" t="e">
        <f t="shared" si="14"/>
        <v>#N/A</v>
      </c>
      <c r="I146" s="48" t="e">
        <f t="shared" si="15"/>
        <v>#N/A</v>
      </c>
      <c r="J146" s="47" t="e">
        <f t="shared" si="16"/>
        <v>#N/A</v>
      </c>
      <c r="K146" s="32" t="e">
        <f t="shared" si="17"/>
        <v>#N/A</v>
      </c>
      <c r="L146" s="46" t="e">
        <f t="shared" si="18"/>
        <v>#N/A</v>
      </c>
    </row>
    <row r="147" spans="7:12" x14ac:dyDescent="0.25">
      <c r="G147" s="51" t="e">
        <f t="shared" si="13"/>
        <v>#N/A</v>
      </c>
      <c r="H147" s="51" t="e">
        <f t="shared" si="14"/>
        <v>#N/A</v>
      </c>
      <c r="I147" s="48" t="e">
        <f t="shared" si="15"/>
        <v>#N/A</v>
      </c>
      <c r="J147" s="47" t="e">
        <f t="shared" si="16"/>
        <v>#N/A</v>
      </c>
      <c r="K147" s="32" t="e">
        <f t="shared" si="17"/>
        <v>#N/A</v>
      </c>
      <c r="L147" s="46" t="e">
        <f t="shared" si="18"/>
        <v>#N/A</v>
      </c>
    </row>
    <row r="148" spans="7:12" x14ac:dyDescent="0.25">
      <c r="G148" s="51" t="e">
        <f t="shared" si="13"/>
        <v>#N/A</v>
      </c>
      <c r="H148" s="51" t="e">
        <f t="shared" si="14"/>
        <v>#N/A</v>
      </c>
      <c r="I148" s="48" t="e">
        <f t="shared" si="15"/>
        <v>#N/A</v>
      </c>
      <c r="J148" s="47" t="e">
        <f t="shared" si="16"/>
        <v>#N/A</v>
      </c>
      <c r="K148" s="32" t="e">
        <f t="shared" si="17"/>
        <v>#N/A</v>
      </c>
      <c r="L148" s="46" t="e">
        <f t="shared" si="18"/>
        <v>#N/A</v>
      </c>
    </row>
    <row r="149" spans="7:12" x14ac:dyDescent="0.25">
      <c r="G149" s="51" t="e">
        <f t="shared" si="13"/>
        <v>#N/A</v>
      </c>
      <c r="H149" s="51" t="e">
        <f t="shared" si="14"/>
        <v>#N/A</v>
      </c>
      <c r="I149" s="48" t="e">
        <f t="shared" si="15"/>
        <v>#N/A</v>
      </c>
      <c r="J149" s="47" t="e">
        <f t="shared" si="16"/>
        <v>#N/A</v>
      </c>
      <c r="K149" s="32" t="e">
        <f t="shared" si="17"/>
        <v>#N/A</v>
      </c>
      <c r="L149" s="46" t="e">
        <f t="shared" si="18"/>
        <v>#N/A</v>
      </c>
    </row>
    <row r="150" spans="7:12" x14ac:dyDescent="0.25">
      <c r="G150" s="51" t="e">
        <f t="shared" si="13"/>
        <v>#N/A</v>
      </c>
      <c r="H150" s="51" t="e">
        <f t="shared" si="14"/>
        <v>#N/A</v>
      </c>
      <c r="I150" s="48" t="e">
        <f t="shared" si="15"/>
        <v>#N/A</v>
      </c>
      <c r="J150" s="47" t="e">
        <f t="shared" si="16"/>
        <v>#N/A</v>
      </c>
      <c r="K150" s="32" t="e">
        <f t="shared" si="17"/>
        <v>#N/A</v>
      </c>
      <c r="L150" s="46" t="e">
        <f t="shared" si="18"/>
        <v>#N/A</v>
      </c>
    </row>
    <row r="151" spans="7:12" x14ac:dyDescent="0.25">
      <c r="G151" s="51" t="e">
        <f t="shared" si="13"/>
        <v>#N/A</v>
      </c>
      <c r="H151" s="51" t="e">
        <f t="shared" si="14"/>
        <v>#N/A</v>
      </c>
      <c r="I151" s="48" t="e">
        <f t="shared" si="15"/>
        <v>#N/A</v>
      </c>
      <c r="J151" s="47" t="e">
        <f t="shared" si="16"/>
        <v>#N/A</v>
      </c>
      <c r="K151" s="32" t="e">
        <f t="shared" si="17"/>
        <v>#N/A</v>
      </c>
      <c r="L151" s="46" t="e">
        <f t="shared" si="18"/>
        <v>#N/A</v>
      </c>
    </row>
    <row r="152" spans="7:12" x14ac:dyDescent="0.25">
      <c r="G152" s="51" t="e">
        <f t="shared" si="13"/>
        <v>#N/A</v>
      </c>
      <c r="H152" s="51" t="e">
        <f t="shared" si="14"/>
        <v>#N/A</v>
      </c>
      <c r="I152" s="48" t="e">
        <f t="shared" si="15"/>
        <v>#N/A</v>
      </c>
      <c r="J152" s="47" t="e">
        <f t="shared" si="16"/>
        <v>#N/A</v>
      </c>
      <c r="K152" s="32" t="e">
        <f t="shared" si="17"/>
        <v>#N/A</v>
      </c>
      <c r="L152" s="46" t="e">
        <f t="shared" si="18"/>
        <v>#N/A</v>
      </c>
    </row>
    <row r="153" spans="7:12" x14ac:dyDescent="0.25">
      <c r="G153" s="51" t="e">
        <f t="shared" si="13"/>
        <v>#N/A</v>
      </c>
      <c r="H153" s="51" t="e">
        <f t="shared" si="14"/>
        <v>#N/A</v>
      </c>
      <c r="I153" s="48" t="e">
        <f t="shared" si="15"/>
        <v>#N/A</v>
      </c>
      <c r="J153" s="47" t="e">
        <f t="shared" si="16"/>
        <v>#N/A</v>
      </c>
      <c r="K153" s="32" t="e">
        <f t="shared" si="17"/>
        <v>#N/A</v>
      </c>
      <c r="L153" s="46" t="e">
        <f t="shared" si="18"/>
        <v>#N/A</v>
      </c>
    </row>
    <row r="154" spans="7:12" x14ac:dyDescent="0.25">
      <c r="G154" s="51" t="e">
        <f t="shared" si="13"/>
        <v>#N/A</v>
      </c>
      <c r="H154" s="51" t="e">
        <f t="shared" si="14"/>
        <v>#N/A</v>
      </c>
      <c r="I154" s="48" t="e">
        <f t="shared" si="15"/>
        <v>#N/A</v>
      </c>
      <c r="J154" s="47" t="e">
        <f t="shared" si="16"/>
        <v>#N/A</v>
      </c>
      <c r="K154" s="32" t="e">
        <f t="shared" si="17"/>
        <v>#N/A</v>
      </c>
      <c r="L154" s="46" t="e">
        <f t="shared" si="18"/>
        <v>#N/A</v>
      </c>
    </row>
    <row r="155" spans="7:12" x14ac:dyDescent="0.25">
      <c r="G155" s="51" t="e">
        <f t="shared" si="13"/>
        <v>#N/A</v>
      </c>
      <c r="H155" s="51" t="e">
        <f t="shared" si="14"/>
        <v>#N/A</v>
      </c>
      <c r="I155" s="48" t="e">
        <f t="shared" si="15"/>
        <v>#N/A</v>
      </c>
      <c r="J155" s="47" t="e">
        <f t="shared" si="16"/>
        <v>#N/A</v>
      </c>
      <c r="K155" s="32" t="e">
        <f t="shared" si="17"/>
        <v>#N/A</v>
      </c>
      <c r="L155" s="46" t="e">
        <f t="shared" si="18"/>
        <v>#N/A</v>
      </c>
    </row>
    <row r="156" spans="7:12" x14ac:dyDescent="0.25">
      <c r="G156" s="51" t="e">
        <f t="shared" si="13"/>
        <v>#N/A</v>
      </c>
      <c r="H156" s="51" t="e">
        <f t="shared" si="14"/>
        <v>#N/A</v>
      </c>
      <c r="I156" s="48" t="e">
        <f t="shared" si="15"/>
        <v>#N/A</v>
      </c>
      <c r="J156" s="47" t="e">
        <f t="shared" si="16"/>
        <v>#N/A</v>
      </c>
      <c r="K156" s="32" t="e">
        <f t="shared" si="17"/>
        <v>#N/A</v>
      </c>
      <c r="L156" s="46" t="e">
        <f t="shared" si="18"/>
        <v>#N/A</v>
      </c>
    </row>
    <row r="157" spans="7:12" x14ac:dyDescent="0.25">
      <c r="G157" s="51" t="e">
        <f t="shared" si="13"/>
        <v>#N/A</v>
      </c>
      <c r="H157" s="51" t="e">
        <f t="shared" si="14"/>
        <v>#N/A</v>
      </c>
      <c r="I157" s="48" t="e">
        <f t="shared" si="15"/>
        <v>#N/A</v>
      </c>
      <c r="J157" s="47" t="e">
        <f t="shared" si="16"/>
        <v>#N/A</v>
      </c>
      <c r="K157" s="32" t="e">
        <f t="shared" si="17"/>
        <v>#N/A</v>
      </c>
      <c r="L157" s="46" t="e">
        <f t="shared" si="18"/>
        <v>#N/A</v>
      </c>
    </row>
    <row r="158" spans="7:12" x14ac:dyDescent="0.25">
      <c r="G158" s="51" t="e">
        <f t="shared" si="13"/>
        <v>#N/A</v>
      </c>
      <c r="H158" s="51" t="e">
        <f t="shared" si="14"/>
        <v>#N/A</v>
      </c>
      <c r="I158" s="48" t="e">
        <f t="shared" si="15"/>
        <v>#N/A</v>
      </c>
      <c r="J158" s="47" t="e">
        <f t="shared" si="16"/>
        <v>#N/A</v>
      </c>
      <c r="K158" s="32" t="e">
        <f t="shared" si="17"/>
        <v>#N/A</v>
      </c>
      <c r="L158" s="46" t="e">
        <f t="shared" si="18"/>
        <v>#N/A</v>
      </c>
    </row>
    <row r="159" spans="7:12" x14ac:dyDescent="0.25">
      <c r="G159" s="51" t="e">
        <f t="shared" si="13"/>
        <v>#N/A</v>
      </c>
      <c r="H159" s="51" t="e">
        <f t="shared" si="14"/>
        <v>#N/A</v>
      </c>
      <c r="I159" s="48" t="e">
        <f t="shared" si="15"/>
        <v>#N/A</v>
      </c>
      <c r="J159" s="47" t="e">
        <f t="shared" si="16"/>
        <v>#N/A</v>
      </c>
      <c r="K159" s="32" t="e">
        <f t="shared" si="17"/>
        <v>#N/A</v>
      </c>
      <c r="L159" s="46" t="e">
        <f t="shared" si="18"/>
        <v>#N/A</v>
      </c>
    </row>
    <row r="160" spans="7:12" x14ac:dyDescent="0.25">
      <c r="G160" s="51" t="e">
        <f t="shared" si="13"/>
        <v>#N/A</v>
      </c>
      <c r="H160" s="51" t="e">
        <f t="shared" si="14"/>
        <v>#N/A</v>
      </c>
      <c r="I160" s="48" t="e">
        <f t="shared" si="15"/>
        <v>#N/A</v>
      </c>
      <c r="J160" s="47" t="e">
        <f t="shared" si="16"/>
        <v>#N/A</v>
      </c>
      <c r="K160" s="32" t="e">
        <f t="shared" si="17"/>
        <v>#N/A</v>
      </c>
      <c r="L160" s="46" t="e">
        <f t="shared" si="18"/>
        <v>#N/A</v>
      </c>
    </row>
    <row r="161" spans="7:12" x14ac:dyDescent="0.25">
      <c r="G161" s="51" t="e">
        <f t="shared" si="13"/>
        <v>#N/A</v>
      </c>
      <c r="H161" s="51" t="e">
        <f t="shared" si="14"/>
        <v>#N/A</v>
      </c>
      <c r="I161" s="48" t="e">
        <f t="shared" si="15"/>
        <v>#N/A</v>
      </c>
      <c r="J161" s="47" t="e">
        <f t="shared" si="16"/>
        <v>#N/A</v>
      </c>
      <c r="K161" s="32" t="e">
        <f t="shared" si="17"/>
        <v>#N/A</v>
      </c>
      <c r="L161" s="46" t="e">
        <f t="shared" si="18"/>
        <v>#N/A</v>
      </c>
    </row>
    <row r="162" spans="7:12" x14ac:dyDescent="0.25">
      <c r="G162" s="51" t="e">
        <f t="shared" si="13"/>
        <v>#N/A</v>
      </c>
      <c r="H162" s="51" t="e">
        <f t="shared" si="14"/>
        <v>#N/A</v>
      </c>
      <c r="I162" s="48" t="e">
        <f t="shared" si="15"/>
        <v>#N/A</v>
      </c>
      <c r="J162" s="47" t="e">
        <f t="shared" si="16"/>
        <v>#N/A</v>
      </c>
      <c r="K162" s="32" t="e">
        <f t="shared" si="17"/>
        <v>#N/A</v>
      </c>
      <c r="L162" s="46" t="e">
        <f t="shared" si="18"/>
        <v>#N/A</v>
      </c>
    </row>
    <row r="163" spans="7:12" x14ac:dyDescent="0.25">
      <c r="G163" s="51" t="e">
        <f t="shared" si="13"/>
        <v>#N/A</v>
      </c>
      <c r="H163" s="51" t="e">
        <f t="shared" si="14"/>
        <v>#N/A</v>
      </c>
      <c r="I163" s="48" t="e">
        <f t="shared" si="15"/>
        <v>#N/A</v>
      </c>
      <c r="J163" s="47" t="e">
        <f t="shared" si="16"/>
        <v>#N/A</v>
      </c>
      <c r="K163" s="32" t="e">
        <f t="shared" si="17"/>
        <v>#N/A</v>
      </c>
      <c r="L163" s="46" t="e">
        <f t="shared" si="18"/>
        <v>#N/A</v>
      </c>
    </row>
    <row r="164" spans="7:12" x14ac:dyDescent="0.25">
      <c r="G164" s="51" t="e">
        <f t="shared" si="13"/>
        <v>#N/A</v>
      </c>
      <c r="H164" s="51" t="e">
        <f t="shared" si="14"/>
        <v>#N/A</v>
      </c>
      <c r="I164" s="48" t="e">
        <f t="shared" si="15"/>
        <v>#N/A</v>
      </c>
      <c r="J164" s="47" t="e">
        <f t="shared" si="16"/>
        <v>#N/A</v>
      </c>
      <c r="K164" s="32" t="e">
        <f t="shared" si="17"/>
        <v>#N/A</v>
      </c>
      <c r="L164" s="46" t="e">
        <f t="shared" si="18"/>
        <v>#N/A</v>
      </c>
    </row>
    <row r="165" spans="7:12" x14ac:dyDescent="0.25">
      <c r="G165" s="51" t="e">
        <f t="shared" si="13"/>
        <v>#N/A</v>
      </c>
      <c r="H165" s="51" t="e">
        <f t="shared" si="14"/>
        <v>#N/A</v>
      </c>
      <c r="I165" s="48" t="e">
        <f t="shared" si="15"/>
        <v>#N/A</v>
      </c>
      <c r="J165" s="47" t="e">
        <f t="shared" si="16"/>
        <v>#N/A</v>
      </c>
      <c r="K165" s="32" t="e">
        <f t="shared" si="17"/>
        <v>#N/A</v>
      </c>
      <c r="L165" s="46" t="e">
        <f t="shared" si="18"/>
        <v>#N/A</v>
      </c>
    </row>
    <row r="166" spans="7:12" x14ac:dyDescent="0.25">
      <c r="G166" s="51" t="e">
        <f t="shared" si="13"/>
        <v>#N/A</v>
      </c>
      <c r="H166" s="51" t="e">
        <f t="shared" si="14"/>
        <v>#N/A</v>
      </c>
      <c r="I166" s="48" t="e">
        <f t="shared" si="15"/>
        <v>#N/A</v>
      </c>
      <c r="J166" s="47" t="e">
        <f t="shared" si="16"/>
        <v>#N/A</v>
      </c>
      <c r="K166" s="32" t="e">
        <f t="shared" si="17"/>
        <v>#N/A</v>
      </c>
      <c r="L166" s="46" t="e">
        <f t="shared" si="18"/>
        <v>#N/A</v>
      </c>
    </row>
    <row r="167" spans="7:12" x14ac:dyDescent="0.25">
      <c r="G167" s="51" t="e">
        <f t="shared" si="13"/>
        <v>#N/A</v>
      </c>
      <c r="H167" s="51" t="e">
        <f t="shared" si="14"/>
        <v>#N/A</v>
      </c>
      <c r="I167" s="48" t="e">
        <f t="shared" si="15"/>
        <v>#N/A</v>
      </c>
      <c r="J167" s="47" t="e">
        <f t="shared" si="16"/>
        <v>#N/A</v>
      </c>
      <c r="K167" s="32" t="e">
        <f t="shared" si="17"/>
        <v>#N/A</v>
      </c>
      <c r="L167" s="46" t="e">
        <f t="shared" si="18"/>
        <v>#N/A</v>
      </c>
    </row>
    <row r="168" spans="7:12" x14ac:dyDescent="0.25">
      <c r="G168" s="51" t="e">
        <f t="shared" si="13"/>
        <v>#N/A</v>
      </c>
      <c r="H168" s="51" t="e">
        <f t="shared" si="14"/>
        <v>#N/A</v>
      </c>
      <c r="I168" s="48" t="e">
        <f t="shared" si="15"/>
        <v>#N/A</v>
      </c>
      <c r="J168" s="47" t="e">
        <f t="shared" si="16"/>
        <v>#N/A</v>
      </c>
      <c r="K168" s="32" t="e">
        <f t="shared" si="17"/>
        <v>#N/A</v>
      </c>
      <c r="L168" s="46" t="e">
        <f t="shared" si="18"/>
        <v>#N/A</v>
      </c>
    </row>
    <row r="169" spans="7:12" x14ac:dyDescent="0.25">
      <c r="G169" s="51" t="e">
        <f t="shared" si="13"/>
        <v>#N/A</v>
      </c>
      <c r="H169" s="51" t="e">
        <f t="shared" si="14"/>
        <v>#N/A</v>
      </c>
      <c r="I169" s="48" t="e">
        <f t="shared" si="15"/>
        <v>#N/A</v>
      </c>
      <c r="J169" s="47" t="e">
        <f t="shared" si="16"/>
        <v>#N/A</v>
      </c>
      <c r="K169" s="32" t="e">
        <f t="shared" si="17"/>
        <v>#N/A</v>
      </c>
      <c r="L169" s="46" t="e">
        <f t="shared" si="18"/>
        <v>#N/A</v>
      </c>
    </row>
    <row r="170" spans="7:12" x14ac:dyDescent="0.25">
      <c r="G170" s="51" t="e">
        <f t="shared" si="13"/>
        <v>#N/A</v>
      </c>
      <c r="H170" s="51" t="e">
        <f t="shared" si="14"/>
        <v>#N/A</v>
      </c>
      <c r="I170" s="48" t="e">
        <f t="shared" si="15"/>
        <v>#N/A</v>
      </c>
      <c r="J170" s="47" t="e">
        <f t="shared" si="16"/>
        <v>#N/A</v>
      </c>
      <c r="K170" s="32" t="e">
        <f t="shared" si="17"/>
        <v>#N/A</v>
      </c>
      <c r="L170" s="46" t="e">
        <f t="shared" si="18"/>
        <v>#N/A</v>
      </c>
    </row>
    <row r="171" spans="7:12" x14ac:dyDescent="0.25">
      <c r="G171" s="51" t="e">
        <f t="shared" si="13"/>
        <v>#N/A</v>
      </c>
      <c r="H171" s="51" t="e">
        <f t="shared" si="14"/>
        <v>#N/A</v>
      </c>
      <c r="I171" s="48" t="e">
        <f t="shared" si="15"/>
        <v>#N/A</v>
      </c>
      <c r="J171" s="47" t="e">
        <f t="shared" si="16"/>
        <v>#N/A</v>
      </c>
      <c r="K171" s="32" t="e">
        <f t="shared" si="17"/>
        <v>#N/A</v>
      </c>
      <c r="L171" s="46" t="e">
        <f t="shared" si="18"/>
        <v>#N/A</v>
      </c>
    </row>
    <row r="172" spans="7:12" x14ac:dyDescent="0.25">
      <c r="G172" s="51" t="e">
        <f t="shared" si="13"/>
        <v>#N/A</v>
      </c>
      <c r="H172" s="51" t="e">
        <f t="shared" si="14"/>
        <v>#N/A</v>
      </c>
      <c r="I172" s="48" t="e">
        <f t="shared" si="15"/>
        <v>#N/A</v>
      </c>
      <c r="J172" s="47" t="e">
        <f t="shared" si="16"/>
        <v>#N/A</v>
      </c>
      <c r="K172" s="32" t="e">
        <f t="shared" si="17"/>
        <v>#N/A</v>
      </c>
      <c r="L172" s="46" t="e">
        <f t="shared" si="18"/>
        <v>#N/A</v>
      </c>
    </row>
    <row r="173" spans="7:12" x14ac:dyDescent="0.25">
      <c r="G173" s="51" t="e">
        <f t="shared" si="13"/>
        <v>#N/A</v>
      </c>
      <c r="H173" s="51" t="e">
        <f t="shared" si="14"/>
        <v>#N/A</v>
      </c>
      <c r="I173" s="48" t="e">
        <f t="shared" si="15"/>
        <v>#N/A</v>
      </c>
      <c r="J173" s="47" t="e">
        <f t="shared" si="16"/>
        <v>#N/A</v>
      </c>
      <c r="K173" s="32" t="e">
        <f t="shared" si="17"/>
        <v>#N/A</v>
      </c>
      <c r="L173" s="46" t="e">
        <f t="shared" si="18"/>
        <v>#N/A</v>
      </c>
    </row>
    <row r="174" spans="7:12" x14ac:dyDescent="0.25">
      <c r="G174" s="51" t="e">
        <f t="shared" si="13"/>
        <v>#N/A</v>
      </c>
      <c r="H174" s="51" t="e">
        <f t="shared" si="14"/>
        <v>#N/A</v>
      </c>
      <c r="I174" s="48" t="e">
        <f t="shared" si="15"/>
        <v>#N/A</v>
      </c>
      <c r="J174" s="47" t="e">
        <f t="shared" si="16"/>
        <v>#N/A</v>
      </c>
      <c r="K174" s="32" t="e">
        <f t="shared" si="17"/>
        <v>#N/A</v>
      </c>
      <c r="L174" s="46" t="e">
        <f t="shared" si="18"/>
        <v>#N/A</v>
      </c>
    </row>
    <row r="175" spans="7:12" x14ac:dyDescent="0.25">
      <c r="G175" s="51" t="e">
        <f t="shared" si="13"/>
        <v>#N/A</v>
      </c>
      <c r="H175" s="51" t="e">
        <f t="shared" si="14"/>
        <v>#N/A</v>
      </c>
      <c r="I175" s="48" t="e">
        <f t="shared" si="15"/>
        <v>#N/A</v>
      </c>
      <c r="J175" s="47" t="e">
        <f t="shared" si="16"/>
        <v>#N/A</v>
      </c>
      <c r="K175" s="32" t="e">
        <f t="shared" si="17"/>
        <v>#N/A</v>
      </c>
      <c r="L175" s="46" t="e">
        <f t="shared" si="18"/>
        <v>#N/A</v>
      </c>
    </row>
    <row r="176" spans="7:12" x14ac:dyDescent="0.25">
      <c r="G176" s="51" t="e">
        <f t="shared" si="13"/>
        <v>#N/A</v>
      </c>
      <c r="H176" s="51" t="e">
        <f t="shared" si="14"/>
        <v>#N/A</v>
      </c>
      <c r="I176" s="48" t="e">
        <f t="shared" si="15"/>
        <v>#N/A</v>
      </c>
      <c r="J176" s="47" t="e">
        <f t="shared" si="16"/>
        <v>#N/A</v>
      </c>
      <c r="K176" s="32" t="e">
        <f t="shared" si="17"/>
        <v>#N/A</v>
      </c>
      <c r="L176" s="46" t="e">
        <f t="shared" si="18"/>
        <v>#N/A</v>
      </c>
    </row>
    <row r="177" spans="7:12" x14ac:dyDescent="0.25">
      <c r="G177" s="51" t="e">
        <f t="shared" si="13"/>
        <v>#N/A</v>
      </c>
      <c r="H177" s="51" t="e">
        <f t="shared" si="14"/>
        <v>#N/A</v>
      </c>
      <c r="I177" s="48" t="e">
        <f t="shared" si="15"/>
        <v>#N/A</v>
      </c>
      <c r="J177" s="47" t="e">
        <f t="shared" si="16"/>
        <v>#N/A</v>
      </c>
      <c r="K177" s="32" t="e">
        <f t="shared" si="17"/>
        <v>#N/A</v>
      </c>
      <c r="L177" s="46" t="e">
        <f t="shared" si="18"/>
        <v>#N/A</v>
      </c>
    </row>
    <row r="178" spans="7:12" x14ac:dyDescent="0.25">
      <c r="G178" s="51" t="e">
        <f t="shared" si="13"/>
        <v>#N/A</v>
      </c>
      <c r="H178" s="51" t="e">
        <f t="shared" si="14"/>
        <v>#N/A</v>
      </c>
      <c r="I178" s="48" t="e">
        <f t="shared" si="15"/>
        <v>#N/A</v>
      </c>
      <c r="J178" s="47" t="e">
        <f t="shared" si="16"/>
        <v>#N/A</v>
      </c>
      <c r="K178" s="32" t="e">
        <f t="shared" si="17"/>
        <v>#N/A</v>
      </c>
      <c r="L178" s="46" t="e">
        <f t="shared" si="18"/>
        <v>#N/A</v>
      </c>
    </row>
    <row r="179" spans="7:12" x14ac:dyDescent="0.25">
      <c r="G179" s="51" t="e">
        <f t="shared" si="13"/>
        <v>#N/A</v>
      </c>
      <c r="H179" s="51" t="e">
        <f t="shared" si="14"/>
        <v>#N/A</v>
      </c>
      <c r="I179" s="48" t="e">
        <f t="shared" si="15"/>
        <v>#N/A</v>
      </c>
      <c r="J179" s="47" t="e">
        <f t="shared" si="16"/>
        <v>#N/A</v>
      </c>
      <c r="K179" s="32" t="e">
        <f t="shared" si="17"/>
        <v>#N/A</v>
      </c>
      <c r="L179" s="46" t="e">
        <f t="shared" si="18"/>
        <v>#N/A</v>
      </c>
    </row>
    <row r="180" spans="7:12" x14ac:dyDescent="0.25">
      <c r="G180" s="51" t="e">
        <f t="shared" si="13"/>
        <v>#N/A</v>
      </c>
      <c r="H180" s="51" t="e">
        <f t="shared" si="14"/>
        <v>#N/A</v>
      </c>
      <c r="I180" s="48" t="e">
        <f t="shared" si="15"/>
        <v>#N/A</v>
      </c>
      <c r="J180" s="47" t="e">
        <f t="shared" si="16"/>
        <v>#N/A</v>
      </c>
      <c r="K180" s="32" t="e">
        <f t="shared" si="17"/>
        <v>#N/A</v>
      </c>
      <c r="L180" s="46" t="e">
        <f t="shared" si="18"/>
        <v>#N/A</v>
      </c>
    </row>
    <row r="181" spans="7:12" x14ac:dyDescent="0.25">
      <c r="G181" s="51" t="e">
        <f t="shared" si="13"/>
        <v>#N/A</v>
      </c>
      <c r="H181" s="51" t="e">
        <f t="shared" si="14"/>
        <v>#N/A</v>
      </c>
      <c r="I181" s="48" t="e">
        <f t="shared" si="15"/>
        <v>#N/A</v>
      </c>
      <c r="J181" s="47" t="e">
        <f t="shared" si="16"/>
        <v>#N/A</v>
      </c>
      <c r="K181" s="32" t="e">
        <f t="shared" si="17"/>
        <v>#N/A</v>
      </c>
      <c r="L181" s="46" t="e">
        <f t="shared" si="18"/>
        <v>#N/A</v>
      </c>
    </row>
    <row r="182" spans="7:12" x14ac:dyDescent="0.25">
      <c r="G182" s="51" t="e">
        <f t="shared" si="13"/>
        <v>#N/A</v>
      </c>
      <c r="H182" s="51" t="e">
        <f t="shared" si="14"/>
        <v>#N/A</v>
      </c>
      <c r="I182" s="48" t="e">
        <f t="shared" si="15"/>
        <v>#N/A</v>
      </c>
      <c r="J182" s="47" t="e">
        <f t="shared" si="16"/>
        <v>#N/A</v>
      </c>
      <c r="K182" s="32" t="e">
        <f t="shared" si="17"/>
        <v>#N/A</v>
      </c>
      <c r="L182" s="46" t="e">
        <f t="shared" si="18"/>
        <v>#N/A</v>
      </c>
    </row>
    <row r="183" spans="7:12" x14ac:dyDescent="0.25">
      <c r="G183" s="51" t="e">
        <f t="shared" si="13"/>
        <v>#N/A</v>
      </c>
      <c r="H183" s="51" t="e">
        <f t="shared" si="14"/>
        <v>#N/A</v>
      </c>
      <c r="I183" s="48" t="e">
        <f t="shared" si="15"/>
        <v>#N/A</v>
      </c>
      <c r="J183" s="47" t="e">
        <f t="shared" si="16"/>
        <v>#N/A</v>
      </c>
      <c r="K183" s="32" t="e">
        <f t="shared" si="17"/>
        <v>#N/A</v>
      </c>
      <c r="L183" s="46" t="e">
        <f t="shared" si="18"/>
        <v>#N/A</v>
      </c>
    </row>
    <row r="184" spans="7:12" x14ac:dyDescent="0.25">
      <c r="G184" s="51" t="e">
        <f t="shared" si="13"/>
        <v>#N/A</v>
      </c>
      <c r="H184" s="51" t="e">
        <f t="shared" si="14"/>
        <v>#N/A</v>
      </c>
      <c r="I184" s="48" t="e">
        <f t="shared" si="15"/>
        <v>#N/A</v>
      </c>
      <c r="J184" s="47" t="e">
        <f t="shared" si="16"/>
        <v>#N/A</v>
      </c>
      <c r="K184" s="32" t="e">
        <f t="shared" si="17"/>
        <v>#N/A</v>
      </c>
      <c r="L184" s="46" t="e">
        <f t="shared" si="18"/>
        <v>#N/A</v>
      </c>
    </row>
    <row r="185" spans="7:12" x14ac:dyDescent="0.25">
      <c r="G185" s="51" t="e">
        <f t="shared" si="13"/>
        <v>#N/A</v>
      </c>
      <c r="H185" s="51" t="e">
        <f t="shared" si="14"/>
        <v>#N/A</v>
      </c>
      <c r="I185" s="48" t="e">
        <f t="shared" si="15"/>
        <v>#N/A</v>
      </c>
      <c r="J185" s="47" t="e">
        <f t="shared" si="16"/>
        <v>#N/A</v>
      </c>
      <c r="K185" s="32" t="e">
        <f t="shared" si="17"/>
        <v>#N/A</v>
      </c>
      <c r="L185" s="46" t="e">
        <f t="shared" si="18"/>
        <v>#N/A</v>
      </c>
    </row>
    <row r="186" spans="7:12" x14ac:dyDescent="0.25">
      <c r="G186" s="51" t="e">
        <f t="shared" si="13"/>
        <v>#N/A</v>
      </c>
      <c r="H186" s="51" t="e">
        <f t="shared" si="14"/>
        <v>#N/A</v>
      </c>
      <c r="I186" s="48" t="e">
        <f t="shared" si="15"/>
        <v>#N/A</v>
      </c>
      <c r="J186" s="47" t="e">
        <f t="shared" si="16"/>
        <v>#N/A</v>
      </c>
      <c r="K186" s="32" t="e">
        <f t="shared" si="17"/>
        <v>#N/A</v>
      </c>
      <c r="L186" s="46" t="e">
        <f t="shared" si="18"/>
        <v>#N/A</v>
      </c>
    </row>
    <row r="187" spans="7:12" x14ac:dyDescent="0.25">
      <c r="G187" s="51" t="e">
        <f t="shared" si="13"/>
        <v>#N/A</v>
      </c>
      <c r="H187" s="51" t="e">
        <f t="shared" si="14"/>
        <v>#N/A</v>
      </c>
      <c r="I187" s="48" t="e">
        <f t="shared" si="15"/>
        <v>#N/A</v>
      </c>
      <c r="J187" s="47" t="e">
        <f t="shared" si="16"/>
        <v>#N/A</v>
      </c>
      <c r="K187" s="32" t="e">
        <f t="shared" si="17"/>
        <v>#N/A</v>
      </c>
      <c r="L187" s="46" t="e">
        <f t="shared" si="18"/>
        <v>#N/A</v>
      </c>
    </row>
    <row r="188" spans="7:12" x14ac:dyDescent="0.25">
      <c r="G188" s="51" t="e">
        <f t="shared" si="13"/>
        <v>#N/A</v>
      </c>
      <c r="H188" s="51" t="e">
        <f t="shared" si="14"/>
        <v>#N/A</v>
      </c>
      <c r="I188" s="48" t="e">
        <f t="shared" si="15"/>
        <v>#N/A</v>
      </c>
      <c r="J188" s="47" t="e">
        <f t="shared" si="16"/>
        <v>#N/A</v>
      </c>
      <c r="K188" s="32" t="e">
        <f t="shared" si="17"/>
        <v>#N/A</v>
      </c>
      <c r="L188" s="46" t="e">
        <f t="shared" si="18"/>
        <v>#N/A</v>
      </c>
    </row>
    <row r="189" spans="7:12" x14ac:dyDescent="0.25">
      <c r="G189" s="51" t="e">
        <f t="shared" si="13"/>
        <v>#N/A</v>
      </c>
      <c r="H189" s="51" t="e">
        <f t="shared" si="14"/>
        <v>#N/A</v>
      </c>
      <c r="I189" s="48" t="e">
        <f t="shared" si="15"/>
        <v>#N/A</v>
      </c>
      <c r="J189" s="47" t="e">
        <f t="shared" si="16"/>
        <v>#N/A</v>
      </c>
      <c r="K189" s="32" t="e">
        <f t="shared" si="17"/>
        <v>#N/A</v>
      </c>
      <c r="L189" s="46" t="e">
        <f t="shared" si="18"/>
        <v>#N/A</v>
      </c>
    </row>
    <row r="190" spans="7:12" x14ac:dyDescent="0.25">
      <c r="G190" s="51" t="e">
        <f t="shared" si="13"/>
        <v>#N/A</v>
      </c>
      <c r="H190" s="51" t="e">
        <f t="shared" si="14"/>
        <v>#N/A</v>
      </c>
      <c r="I190" s="48" t="e">
        <f t="shared" si="15"/>
        <v>#N/A</v>
      </c>
      <c r="J190" s="47" t="e">
        <f t="shared" si="16"/>
        <v>#N/A</v>
      </c>
      <c r="K190" s="32" t="e">
        <f t="shared" si="17"/>
        <v>#N/A</v>
      </c>
      <c r="L190" s="46" t="e">
        <f t="shared" si="18"/>
        <v>#N/A</v>
      </c>
    </row>
    <row r="191" spans="7:12" x14ac:dyDescent="0.25">
      <c r="G191" s="51" t="e">
        <f t="shared" si="13"/>
        <v>#N/A</v>
      </c>
      <c r="H191" s="51" t="e">
        <f t="shared" si="14"/>
        <v>#N/A</v>
      </c>
      <c r="I191" s="48" t="e">
        <f t="shared" si="15"/>
        <v>#N/A</v>
      </c>
      <c r="J191" s="47" t="e">
        <f t="shared" si="16"/>
        <v>#N/A</v>
      </c>
      <c r="K191" s="32" t="e">
        <f t="shared" si="17"/>
        <v>#N/A</v>
      </c>
      <c r="L191" s="46" t="e">
        <f t="shared" si="18"/>
        <v>#N/A</v>
      </c>
    </row>
    <row r="192" spans="7:12" x14ac:dyDescent="0.25">
      <c r="G192" s="51" t="e">
        <f t="shared" si="13"/>
        <v>#N/A</v>
      </c>
      <c r="H192" s="51" t="e">
        <f t="shared" si="14"/>
        <v>#N/A</v>
      </c>
      <c r="I192" s="48" t="e">
        <f t="shared" si="15"/>
        <v>#N/A</v>
      </c>
      <c r="J192" s="47" t="e">
        <f t="shared" si="16"/>
        <v>#N/A</v>
      </c>
      <c r="K192" s="32" t="e">
        <f t="shared" si="17"/>
        <v>#N/A</v>
      </c>
      <c r="L192" s="46" t="e">
        <f t="shared" si="18"/>
        <v>#N/A</v>
      </c>
    </row>
    <row r="193" spans="7:12" x14ac:dyDescent="0.25">
      <c r="G193" s="51" t="e">
        <f t="shared" si="13"/>
        <v>#N/A</v>
      </c>
      <c r="H193" s="51" t="e">
        <f t="shared" si="14"/>
        <v>#N/A</v>
      </c>
      <c r="I193" s="48" t="e">
        <f t="shared" si="15"/>
        <v>#N/A</v>
      </c>
      <c r="J193" s="47" t="e">
        <f t="shared" si="16"/>
        <v>#N/A</v>
      </c>
      <c r="K193" s="32" t="e">
        <f t="shared" si="17"/>
        <v>#N/A</v>
      </c>
      <c r="L193" s="46" t="e">
        <f t="shared" si="18"/>
        <v>#N/A</v>
      </c>
    </row>
    <row r="194" spans="7:12" x14ac:dyDescent="0.25">
      <c r="G194" s="51" t="e">
        <f t="shared" ref="G194:G257" si="19">IF(C194="",NA(),C194)</f>
        <v>#N/A</v>
      </c>
      <c r="H194" s="51" t="e">
        <f t="shared" ref="H194:H257" si="20">IF(E194="",NA(),E194)</f>
        <v>#N/A</v>
      </c>
      <c r="I194" s="48" t="e">
        <f t="shared" si="15"/>
        <v>#N/A</v>
      </c>
      <c r="J194" s="47" t="e">
        <f t="shared" si="16"/>
        <v>#N/A</v>
      </c>
      <c r="K194" s="32" t="e">
        <f t="shared" si="17"/>
        <v>#N/A</v>
      </c>
      <c r="L194" s="46" t="e">
        <f t="shared" si="18"/>
        <v>#N/A</v>
      </c>
    </row>
    <row r="195" spans="7:12" x14ac:dyDescent="0.25">
      <c r="G195" s="51" t="e">
        <f t="shared" si="19"/>
        <v>#N/A</v>
      </c>
      <c r="H195" s="51" t="e">
        <f t="shared" si="20"/>
        <v>#N/A</v>
      </c>
      <c r="I195" s="48" t="e">
        <f t="shared" ref="I195:I258" si="21">IF(ISNUMBER(G195),IF( (G195&gt;=$F$4)*(H195&lt;$F$2),G195, NA() ),NA())</f>
        <v>#N/A</v>
      </c>
      <c r="J195" s="47" t="e">
        <f t="shared" ref="J195:J258" si="22">IF(ISNUMBER(G195),IF( (G195&gt;=$F$4)*(H195&gt;=$F$2),G195, NA() ),NA())</f>
        <v>#N/A</v>
      </c>
      <c r="K195" s="32" t="e">
        <f t="shared" ref="K195:K258" si="23">IF(ISNUMBER(G195),IF( (G195&lt;$F$4)*(H195&lt;$F$2),G195, NA() ),NA())</f>
        <v>#N/A</v>
      </c>
      <c r="L195" s="46" t="e">
        <f t="shared" ref="L195:L258" si="24">IF(ISNUMBER(G195),IF( (G195&lt;$F$4)*(H195&gt;=$F$2),G195, NA() ),NA())</f>
        <v>#N/A</v>
      </c>
    </row>
    <row r="196" spans="7:12" x14ac:dyDescent="0.25">
      <c r="G196" s="51" t="e">
        <f t="shared" si="19"/>
        <v>#N/A</v>
      </c>
      <c r="H196" s="51" t="e">
        <f t="shared" si="20"/>
        <v>#N/A</v>
      </c>
      <c r="I196" s="48" t="e">
        <f t="shared" si="21"/>
        <v>#N/A</v>
      </c>
      <c r="J196" s="47" t="e">
        <f t="shared" si="22"/>
        <v>#N/A</v>
      </c>
      <c r="K196" s="32" t="e">
        <f t="shared" si="23"/>
        <v>#N/A</v>
      </c>
      <c r="L196" s="46" t="e">
        <f t="shared" si="24"/>
        <v>#N/A</v>
      </c>
    </row>
    <row r="197" spans="7:12" x14ac:dyDescent="0.25">
      <c r="G197" s="51" t="e">
        <f t="shared" si="19"/>
        <v>#N/A</v>
      </c>
      <c r="H197" s="51" t="e">
        <f t="shared" si="20"/>
        <v>#N/A</v>
      </c>
      <c r="I197" s="48" t="e">
        <f t="shared" si="21"/>
        <v>#N/A</v>
      </c>
      <c r="J197" s="47" t="e">
        <f t="shared" si="22"/>
        <v>#N/A</v>
      </c>
      <c r="K197" s="32" t="e">
        <f t="shared" si="23"/>
        <v>#N/A</v>
      </c>
      <c r="L197" s="46" t="e">
        <f t="shared" si="24"/>
        <v>#N/A</v>
      </c>
    </row>
    <row r="198" spans="7:12" x14ac:dyDescent="0.25">
      <c r="G198" s="51" t="e">
        <f t="shared" si="19"/>
        <v>#N/A</v>
      </c>
      <c r="H198" s="51" t="e">
        <f t="shared" si="20"/>
        <v>#N/A</v>
      </c>
      <c r="I198" s="48" t="e">
        <f t="shared" si="21"/>
        <v>#N/A</v>
      </c>
      <c r="J198" s="47" t="e">
        <f t="shared" si="22"/>
        <v>#N/A</v>
      </c>
      <c r="K198" s="32" t="e">
        <f t="shared" si="23"/>
        <v>#N/A</v>
      </c>
      <c r="L198" s="46" t="e">
        <f t="shared" si="24"/>
        <v>#N/A</v>
      </c>
    </row>
    <row r="199" spans="7:12" x14ac:dyDescent="0.25">
      <c r="G199" s="51" t="e">
        <f t="shared" si="19"/>
        <v>#N/A</v>
      </c>
      <c r="H199" s="51" t="e">
        <f t="shared" si="20"/>
        <v>#N/A</v>
      </c>
      <c r="I199" s="48" t="e">
        <f t="shared" si="21"/>
        <v>#N/A</v>
      </c>
      <c r="J199" s="47" t="e">
        <f t="shared" si="22"/>
        <v>#N/A</v>
      </c>
      <c r="K199" s="32" t="e">
        <f t="shared" si="23"/>
        <v>#N/A</v>
      </c>
      <c r="L199" s="46" t="e">
        <f t="shared" si="24"/>
        <v>#N/A</v>
      </c>
    </row>
    <row r="200" spans="7:12" x14ac:dyDescent="0.25">
      <c r="G200" s="51" t="e">
        <f t="shared" si="19"/>
        <v>#N/A</v>
      </c>
      <c r="H200" s="51" t="e">
        <f t="shared" si="20"/>
        <v>#N/A</v>
      </c>
      <c r="I200" s="48" t="e">
        <f t="shared" si="21"/>
        <v>#N/A</v>
      </c>
      <c r="J200" s="47" t="e">
        <f t="shared" si="22"/>
        <v>#N/A</v>
      </c>
      <c r="K200" s="32" t="e">
        <f t="shared" si="23"/>
        <v>#N/A</v>
      </c>
      <c r="L200" s="46" t="e">
        <f t="shared" si="24"/>
        <v>#N/A</v>
      </c>
    </row>
    <row r="201" spans="7:12" x14ac:dyDescent="0.25">
      <c r="G201" s="51" t="e">
        <f t="shared" si="19"/>
        <v>#N/A</v>
      </c>
      <c r="H201" s="51" t="e">
        <f t="shared" si="20"/>
        <v>#N/A</v>
      </c>
      <c r="I201" s="48" t="e">
        <f t="shared" si="21"/>
        <v>#N/A</v>
      </c>
      <c r="J201" s="47" t="e">
        <f t="shared" si="22"/>
        <v>#N/A</v>
      </c>
      <c r="K201" s="32" t="e">
        <f t="shared" si="23"/>
        <v>#N/A</v>
      </c>
      <c r="L201" s="46" t="e">
        <f t="shared" si="24"/>
        <v>#N/A</v>
      </c>
    </row>
    <row r="202" spans="7:12" x14ac:dyDescent="0.25">
      <c r="G202" s="51" t="e">
        <f t="shared" si="19"/>
        <v>#N/A</v>
      </c>
      <c r="H202" s="51" t="e">
        <f t="shared" si="20"/>
        <v>#N/A</v>
      </c>
      <c r="I202" s="48" t="e">
        <f t="shared" si="21"/>
        <v>#N/A</v>
      </c>
      <c r="J202" s="47" t="e">
        <f t="shared" si="22"/>
        <v>#N/A</v>
      </c>
      <c r="K202" s="32" t="e">
        <f t="shared" si="23"/>
        <v>#N/A</v>
      </c>
      <c r="L202" s="46" t="e">
        <f t="shared" si="24"/>
        <v>#N/A</v>
      </c>
    </row>
    <row r="203" spans="7:12" x14ac:dyDescent="0.25">
      <c r="G203" s="51" t="e">
        <f t="shared" si="19"/>
        <v>#N/A</v>
      </c>
      <c r="H203" s="51" t="e">
        <f t="shared" si="20"/>
        <v>#N/A</v>
      </c>
      <c r="I203" s="48" t="e">
        <f t="shared" si="21"/>
        <v>#N/A</v>
      </c>
      <c r="J203" s="47" t="e">
        <f t="shared" si="22"/>
        <v>#N/A</v>
      </c>
      <c r="K203" s="32" t="e">
        <f t="shared" si="23"/>
        <v>#N/A</v>
      </c>
      <c r="L203" s="46" t="e">
        <f t="shared" si="24"/>
        <v>#N/A</v>
      </c>
    </row>
    <row r="204" spans="7:12" x14ac:dyDescent="0.25">
      <c r="G204" s="51" t="e">
        <f t="shared" si="19"/>
        <v>#N/A</v>
      </c>
      <c r="H204" s="51" t="e">
        <f t="shared" si="20"/>
        <v>#N/A</v>
      </c>
      <c r="I204" s="48" t="e">
        <f t="shared" si="21"/>
        <v>#N/A</v>
      </c>
      <c r="J204" s="47" t="e">
        <f t="shared" si="22"/>
        <v>#N/A</v>
      </c>
      <c r="K204" s="32" t="e">
        <f t="shared" si="23"/>
        <v>#N/A</v>
      </c>
      <c r="L204" s="46" t="e">
        <f t="shared" si="24"/>
        <v>#N/A</v>
      </c>
    </row>
    <row r="205" spans="7:12" x14ac:dyDescent="0.25">
      <c r="G205" s="51" t="e">
        <f t="shared" si="19"/>
        <v>#N/A</v>
      </c>
      <c r="H205" s="51" t="e">
        <f t="shared" si="20"/>
        <v>#N/A</v>
      </c>
      <c r="I205" s="48" t="e">
        <f t="shared" si="21"/>
        <v>#N/A</v>
      </c>
      <c r="J205" s="47" t="e">
        <f t="shared" si="22"/>
        <v>#N/A</v>
      </c>
      <c r="K205" s="32" t="e">
        <f t="shared" si="23"/>
        <v>#N/A</v>
      </c>
      <c r="L205" s="46" t="e">
        <f t="shared" si="24"/>
        <v>#N/A</v>
      </c>
    </row>
    <row r="206" spans="7:12" x14ac:dyDescent="0.25">
      <c r="G206" s="51" t="e">
        <f t="shared" si="19"/>
        <v>#N/A</v>
      </c>
      <c r="H206" s="51" t="e">
        <f t="shared" si="20"/>
        <v>#N/A</v>
      </c>
      <c r="I206" s="48" t="e">
        <f t="shared" si="21"/>
        <v>#N/A</v>
      </c>
      <c r="J206" s="47" t="e">
        <f t="shared" si="22"/>
        <v>#N/A</v>
      </c>
      <c r="K206" s="32" t="e">
        <f t="shared" si="23"/>
        <v>#N/A</v>
      </c>
      <c r="L206" s="46" t="e">
        <f t="shared" si="24"/>
        <v>#N/A</v>
      </c>
    </row>
    <row r="207" spans="7:12" x14ac:dyDescent="0.25">
      <c r="G207" s="51" t="e">
        <f t="shared" si="19"/>
        <v>#N/A</v>
      </c>
      <c r="H207" s="51" t="e">
        <f t="shared" si="20"/>
        <v>#N/A</v>
      </c>
      <c r="I207" s="48" t="e">
        <f t="shared" si="21"/>
        <v>#N/A</v>
      </c>
      <c r="J207" s="47" t="e">
        <f t="shared" si="22"/>
        <v>#N/A</v>
      </c>
      <c r="K207" s="32" t="e">
        <f t="shared" si="23"/>
        <v>#N/A</v>
      </c>
      <c r="L207" s="46" t="e">
        <f t="shared" si="24"/>
        <v>#N/A</v>
      </c>
    </row>
    <row r="208" spans="7:12" x14ac:dyDescent="0.25">
      <c r="G208" s="51" t="e">
        <f t="shared" si="19"/>
        <v>#N/A</v>
      </c>
      <c r="H208" s="51" t="e">
        <f t="shared" si="20"/>
        <v>#N/A</v>
      </c>
      <c r="I208" s="48" t="e">
        <f t="shared" si="21"/>
        <v>#N/A</v>
      </c>
      <c r="J208" s="47" t="e">
        <f t="shared" si="22"/>
        <v>#N/A</v>
      </c>
      <c r="K208" s="32" t="e">
        <f t="shared" si="23"/>
        <v>#N/A</v>
      </c>
      <c r="L208" s="46" t="e">
        <f t="shared" si="24"/>
        <v>#N/A</v>
      </c>
    </row>
    <row r="209" spans="7:12" x14ac:dyDescent="0.25">
      <c r="G209" s="51" t="e">
        <f t="shared" si="19"/>
        <v>#N/A</v>
      </c>
      <c r="H209" s="51" t="e">
        <f t="shared" si="20"/>
        <v>#N/A</v>
      </c>
      <c r="I209" s="48" t="e">
        <f t="shared" si="21"/>
        <v>#N/A</v>
      </c>
      <c r="J209" s="47" t="e">
        <f t="shared" si="22"/>
        <v>#N/A</v>
      </c>
      <c r="K209" s="32" t="e">
        <f t="shared" si="23"/>
        <v>#N/A</v>
      </c>
      <c r="L209" s="46" t="e">
        <f t="shared" si="24"/>
        <v>#N/A</v>
      </c>
    </row>
    <row r="210" spans="7:12" x14ac:dyDescent="0.25">
      <c r="G210" s="51" t="e">
        <f t="shared" si="19"/>
        <v>#N/A</v>
      </c>
      <c r="H210" s="51" t="e">
        <f t="shared" si="20"/>
        <v>#N/A</v>
      </c>
      <c r="I210" s="48" t="e">
        <f t="shared" si="21"/>
        <v>#N/A</v>
      </c>
      <c r="J210" s="47" t="e">
        <f t="shared" si="22"/>
        <v>#N/A</v>
      </c>
      <c r="K210" s="32" t="e">
        <f t="shared" si="23"/>
        <v>#N/A</v>
      </c>
      <c r="L210" s="46" t="e">
        <f t="shared" si="24"/>
        <v>#N/A</v>
      </c>
    </row>
    <row r="211" spans="7:12" x14ac:dyDescent="0.25">
      <c r="G211" s="51" t="e">
        <f t="shared" si="19"/>
        <v>#N/A</v>
      </c>
      <c r="H211" s="51" t="e">
        <f t="shared" si="20"/>
        <v>#N/A</v>
      </c>
      <c r="I211" s="48" t="e">
        <f t="shared" si="21"/>
        <v>#N/A</v>
      </c>
      <c r="J211" s="47" t="e">
        <f t="shared" si="22"/>
        <v>#N/A</v>
      </c>
      <c r="K211" s="32" t="e">
        <f t="shared" si="23"/>
        <v>#N/A</v>
      </c>
      <c r="L211" s="46" t="e">
        <f t="shared" si="24"/>
        <v>#N/A</v>
      </c>
    </row>
    <row r="212" spans="7:12" x14ac:dyDescent="0.25">
      <c r="G212" s="51" t="e">
        <f t="shared" si="19"/>
        <v>#N/A</v>
      </c>
      <c r="H212" s="51" t="e">
        <f t="shared" si="20"/>
        <v>#N/A</v>
      </c>
      <c r="I212" s="48" t="e">
        <f t="shared" si="21"/>
        <v>#N/A</v>
      </c>
      <c r="J212" s="47" t="e">
        <f t="shared" si="22"/>
        <v>#N/A</v>
      </c>
      <c r="K212" s="32" t="e">
        <f t="shared" si="23"/>
        <v>#N/A</v>
      </c>
      <c r="L212" s="46" t="e">
        <f t="shared" si="24"/>
        <v>#N/A</v>
      </c>
    </row>
    <row r="213" spans="7:12" x14ac:dyDescent="0.25">
      <c r="G213" s="51" t="e">
        <f t="shared" si="19"/>
        <v>#N/A</v>
      </c>
      <c r="H213" s="51" t="e">
        <f t="shared" si="20"/>
        <v>#N/A</v>
      </c>
      <c r="I213" s="48" t="e">
        <f t="shared" si="21"/>
        <v>#N/A</v>
      </c>
      <c r="J213" s="47" t="e">
        <f t="shared" si="22"/>
        <v>#N/A</v>
      </c>
      <c r="K213" s="32" t="e">
        <f t="shared" si="23"/>
        <v>#N/A</v>
      </c>
      <c r="L213" s="46" t="e">
        <f t="shared" si="24"/>
        <v>#N/A</v>
      </c>
    </row>
    <row r="214" spans="7:12" x14ac:dyDescent="0.25">
      <c r="G214" s="51" t="e">
        <f t="shared" si="19"/>
        <v>#N/A</v>
      </c>
      <c r="H214" s="51" t="e">
        <f t="shared" si="20"/>
        <v>#N/A</v>
      </c>
      <c r="I214" s="48" t="e">
        <f t="shared" si="21"/>
        <v>#N/A</v>
      </c>
      <c r="J214" s="47" t="e">
        <f t="shared" si="22"/>
        <v>#N/A</v>
      </c>
      <c r="K214" s="32" t="e">
        <f t="shared" si="23"/>
        <v>#N/A</v>
      </c>
      <c r="L214" s="46" t="e">
        <f t="shared" si="24"/>
        <v>#N/A</v>
      </c>
    </row>
    <row r="215" spans="7:12" x14ac:dyDescent="0.25">
      <c r="G215" s="51" t="e">
        <f t="shared" si="19"/>
        <v>#N/A</v>
      </c>
      <c r="H215" s="51" t="e">
        <f t="shared" si="20"/>
        <v>#N/A</v>
      </c>
      <c r="I215" s="48" t="e">
        <f t="shared" si="21"/>
        <v>#N/A</v>
      </c>
      <c r="J215" s="47" t="e">
        <f t="shared" si="22"/>
        <v>#N/A</v>
      </c>
      <c r="K215" s="32" t="e">
        <f t="shared" si="23"/>
        <v>#N/A</v>
      </c>
      <c r="L215" s="46" t="e">
        <f t="shared" si="24"/>
        <v>#N/A</v>
      </c>
    </row>
    <row r="216" spans="7:12" x14ac:dyDescent="0.25">
      <c r="G216" s="51" t="e">
        <f t="shared" si="19"/>
        <v>#N/A</v>
      </c>
      <c r="H216" s="51" t="e">
        <f t="shared" si="20"/>
        <v>#N/A</v>
      </c>
      <c r="I216" s="48" t="e">
        <f t="shared" si="21"/>
        <v>#N/A</v>
      </c>
      <c r="J216" s="47" t="e">
        <f t="shared" si="22"/>
        <v>#N/A</v>
      </c>
      <c r="K216" s="32" t="e">
        <f t="shared" si="23"/>
        <v>#N/A</v>
      </c>
      <c r="L216" s="46" t="e">
        <f t="shared" si="24"/>
        <v>#N/A</v>
      </c>
    </row>
    <row r="217" spans="7:12" x14ac:dyDescent="0.25">
      <c r="G217" s="51" t="e">
        <f t="shared" si="19"/>
        <v>#N/A</v>
      </c>
      <c r="H217" s="51" t="e">
        <f t="shared" si="20"/>
        <v>#N/A</v>
      </c>
      <c r="I217" s="48" t="e">
        <f t="shared" si="21"/>
        <v>#N/A</v>
      </c>
      <c r="J217" s="47" t="e">
        <f t="shared" si="22"/>
        <v>#N/A</v>
      </c>
      <c r="K217" s="32" t="e">
        <f t="shared" si="23"/>
        <v>#N/A</v>
      </c>
      <c r="L217" s="46" t="e">
        <f t="shared" si="24"/>
        <v>#N/A</v>
      </c>
    </row>
    <row r="218" spans="7:12" x14ac:dyDescent="0.25">
      <c r="G218" s="51" t="e">
        <f t="shared" si="19"/>
        <v>#N/A</v>
      </c>
      <c r="H218" s="51" t="e">
        <f t="shared" si="20"/>
        <v>#N/A</v>
      </c>
      <c r="I218" s="48" t="e">
        <f t="shared" si="21"/>
        <v>#N/A</v>
      </c>
      <c r="J218" s="47" t="e">
        <f t="shared" si="22"/>
        <v>#N/A</v>
      </c>
      <c r="K218" s="32" t="e">
        <f t="shared" si="23"/>
        <v>#N/A</v>
      </c>
      <c r="L218" s="46" t="e">
        <f t="shared" si="24"/>
        <v>#N/A</v>
      </c>
    </row>
    <row r="219" spans="7:12" x14ac:dyDescent="0.25">
      <c r="G219" s="51" t="e">
        <f t="shared" si="19"/>
        <v>#N/A</v>
      </c>
      <c r="H219" s="51" t="e">
        <f t="shared" si="20"/>
        <v>#N/A</v>
      </c>
      <c r="I219" s="48" t="e">
        <f t="shared" si="21"/>
        <v>#N/A</v>
      </c>
      <c r="J219" s="47" t="e">
        <f t="shared" si="22"/>
        <v>#N/A</v>
      </c>
      <c r="K219" s="32" t="e">
        <f t="shared" si="23"/>
        <v>#N/A</v>
      </c>
      <c r="L219" s="46" t="e">
        <f t="shared" si="24"/>
        <v>#N/A</v>
      </c>
    </row>
    <row r="220" spans="7:12" x14ac:dyDescent="0.25">
      <c r="G220" s="51" t="e">
        <f t="shared" si="19"/>
        <v>#N/A</v>
      </c>
      <c r="H220" s="51" t="e">
        <f t="shared" si="20"/>
        <v>#N/A</v>
      </c>
      <c r="I220" s="48" t="e">
        <f t="shared" si="21"/>
        <v>#N/A</v>
      </c>
      <c r="J220" s="47" t="e">
        <f t="shared" si="22"/>
        <v>#N/A</v>
      </c>
      <c r="K220" s="32" t="e">
        <f t="shared" si="23"/>
        <v>#N/A</v>
      </c>
      <c r="L220" s="46" t="e">
        <f t="shared" si="24"/>
        <v>#N/A</v>
      </c>
    </row>
    <row r="221" spans="7:12" x14ac:dyDescent="0.25">
      <c r="G221" s="51" t="e">
        <f t="shared" si="19"/>
        <v>#N/A</v>
      </c>
      <c r="H221" s="51" t="e">
        <f t="shared" si="20"/>
        <v>#N/A</v>
      </c>
      <c r="I221" s="48" t="e">
        <f t="shared" si="21"/>
        <v>#N/A</v>
      </c>
      <c r="J221" s="47" t="e">
        <f t="shared" si="22"/>
        <v>#N/A</v>
      </c>
      <c r="K221" s="32" t="e">
        <f t="shared" si="23"/>
        <v>#N/A</v>
      </c>
      <c r="L221" s="46" t="e">
        <f t="shared" si="24"/>
        <v>#N/A</v>
      </c>
    </row>
    <row r="222" spans="7:12" x14ac:dyDescent="0.25">
      <c r="G222" s="51" t="e">
        <f t="shared" si="19"/>
        <v>#N/A</v>
      </c>
      <c r="H222" s="51" t="e">
        <f t="shared" si="20"/>
        <v>#N/A</v>
      </c>
      <c r="I222" s="48" t="e">
        <f t="shared" si="21"/>
        <v>#N/A</v>
      </c>
      <c r="J222" s="47" t="e">
        <f t="shared" si="22"/>
        <v>#N/A</v>
      </c>
      <c r="K222" s="32" t="e">
        <f t="shared" si="23"/>
        <v>#N/A</v>
      </c>
      <c r="L222" s="46" t="e">
        <f t="shared" si="24"/>
        <v>#N/A</v>
      </c>
    </row>
    <row r="223" spans="7:12" x14ac:dyDescent="0.25">
      <c r="G223" s="51" t="e">
        <f t="shared" si="19"/>
        <v>#N/A</v>
      </c>
      <c r="H223" s="51" t="e">
        <f t="shared" si="20"/>
        <v>#N/A</v>
      </c>
      <c r="I223" s="48" t="e">
        <f t="shared" si="21"/>
        <v>#N/A</v>
      </c>
      <c r="J223" s="47" t="e">
        <f t="shared" si="22"/>
        <v>#N/A</v>
      </c>
      <c r="K223" s="32" t="e">
        <f t="shared" si="23"/>
        <v>#N/A</v>
      </c>
      <c r="L223" s="46" t="e">
        <f t="shared" si="24"/>
        <v>#N/A</v>
      </c>
    </row>
    <row r="224" spans="7:12" x14ac:dyDescent="0.25">
      <c r="G224" s="51" t="e">
        <f t="shared" si="19"/>
        <v>#N/A</v>
      </c>
      <c r="H224" s="51" t="e">
        <f t="shared" si="20"/>
        <v>#N/A</v>
      </c>
      <c r="I224" s="48" t="e">
        <f t="shared" si="21"/>
        <v>#N/A</v>
      </c>
      <c r="J224" s="47" t="e">
        <f t="shared" si="22"/>
        <v>#N/A</v>
      </c>
      <c r="K224" s="32" t="e">
        <f t="shared" si="23"/>
        <v>#N/A</v>
      </c>
      <c r="L224" s="46" t="e">
        <f t="shared" si="24"/>
        <v>#N/A</v>
      </c>
    </row>
    <row r="225" spans="7:12" x14ac:dyDescent="0.25">
      <c r="G225" s="51" t="e">
        <f t="shared" si="19"/>
        <v>#N/A</v>
      </c>
      <c r="H225" s="51" t="e">
        <f t="shared" si="20"/>
        <v>#N/A</v>
      </c>
      <c r="I225" s="48" t="e">
        <f t="shared" si="21"/>
        <v>#N/A</v>
      </c>
      <c r="J225" s="47" t="e">
        <f t="shared" si="22"/>
        <v>#N/A</v>
      </c>
      <c r="K225" s="32" t="e">
        <f t="shared" si="23"/>
        <v>#N/A</v>
      </c>
      <c r="L225" s="46" t="e">
        <f t="shared" si="24"/>
        <v>#N/A</v>
      </c>
    </row>
    <row r="226" spans="7:12" x14ac:dyDescent="0.25">
      <c r="G226" s="51" t="e">
        <f t="shared" si="19"/>
        <v>#N/A</v>
      </c>
      <c r="H226" s="51" t="e">
        <f t="shared" si="20"/>
        <v>#N/A</v>
      </c>
      <c r="I226" s="48" t="e">
        <f t="shared" si="21"/>
        <v>#N/A</v>
      </c>
      <c r="J226" s="47" t="e">
        <f t="shared" si="22"/>
        <v>#N/A</v>
      </c>
      <c r="K226" s="32" t="e">
        <f t="shared" si="23"/>
        <v>#N/A</v>
      </c>
      <c r="L226" s="46" t="e">
        <f t="shared" si="24"/>
        <v>#N/A</v>
      </c>
    </row>
    <row r="227" spans="7:12" x14ac:dyDescent="0.25">
      <c r="G227" s="51" t="e">
        <f t="shared" si="19"/>
        <v>#N/A</v>
      </c>
      <c r="H227" s="51" t="e">
        <f t="shared" si="20"/>
        <v>#N/A</v>
      </c>
      <c r="I227" s="48" t="e">
        <f t="shared" si="21"/>
        <v>#N/A</v>
      </c>
      <c r="J227" s="47" t="e">
        <f t="shared" si="22"/>
        <v>#N/A</v>
      </c>
      <c r="K227" s="32" t="e">
        <f t="shared" si="23"/>
        <v>#N/A</v>
      </c>
      <c r="L227" s="46" t="e">
        <f t="shared" si="24"/>
        <v>#N/A</v>
      </c>
    </row>
    <row r="228" spans="7:12" x14ac:dyDescent="0.25">
      <c r="G228" s="51" t="e">
        <f t="shared" si="19"/>
        <v>#N/A</v>
      </c>
      <c r="H228" s="51" t="e">
        <f t="shared" si="20"/>
        <v>#N/A</v>
      </c>
      <c r="I228" s="48" t="e">
        <f t="shared" si="21"/>
        <v>#N/A</v>
      </c>
      <c r="J228" s="47" t="e">
        <f t="shared" si="22"/>
        <v>#N/A</v>
      </c>
      <c r="K228" s="32" t="e">
        <f t="shared" si="23"/>
        <v>#N/A</v>
      </c>
      <c r="L228" s="46" t="e">
        <f t="shared" si="24"/>
        <v>#N/A</v>
      </c>
    </row>
    <row r="229" spans="7:12" x14ac:dyDescent="0.25">
      <c r="G229" s="51" t="e">
        <f t="shared" si="19"/>
        <v>#N/A</v>
      </c>
      <c r="H229" s="51" t="e">
        <f t="shared" si="20"/>
        <v>#N/A</v>
      </c>
      <c r="I229" s="48" t="e">
        <f t="shared" si="21"/>
        <v>#N/A</v>
      </c>
      <c r="J229" s="47" t="e">
        <f t="shared" si="22"/>
        <v>#N/A</v>
      </c>
      <c r="K229" s="32" t="e">
        <f t="shared" si="23"/>
        <v>#N/A</v>
      </c>
      <c r="L229" s="46" t="e">
        <f t="shared" si="24"/>
        <v>#N/A</v>
      </c>
    </row>
    <row r="230" spans="7:12" x14ac:dyDescent="0.25">
      <c r="G230" s="51" t="e">
        <f t="shared" si="19"/>
        <v>#N/A</v>
      </c>
      <c r="H230" s="51" t="e">
        <f t="shared" si="20"/>
        <v>#N/A</v>
      </c>
      <c r="I230" s="48" t="e">
        <f t="shared" si="21"/>
        <v>#N/A</v>
      </c>
      <c r="J230" s="47" t="e">
        <f t="shared" si="22"/>
        <v>#N/A</v>
      </c>
      <c r="K230" s="32" t="e">
        <f t="shared" si="23"/>
        <v>#N/A</v>
      </c>
      <c r="L230" s="46" t="e">
        <f t="shared" si="24"/>
        <v>#N/A</v>
      </c>
    </row>
    <row r="231" spans="7:12" x14ac:dyDescent="0.25">
      <c r="G231" s="51" t="e">
        <f t="shared" si="19"/>
        <v>#N/A</v>
      </c>
      <c r="H231" s="51" t="e">
        <f t="shared" si="20"/>
        <v>#N/A</v>
      </c>
      <c r="I231" s="48" t="e">
        <f t="shared" si="21"/>
        <v>#N/A</v>
      </c>
      <c r="J231" s="47" t="e">
        <f t="shared" si="22"/>
        <v>#N/A</v>
      </c>
      <c r="K231" s="32" t="e">
        <f t="shared" si="23"/>
        <v>#N/A</v>
      </c>
      <c r="L231" s="46" t="e">
        <f t="shared" si="24"/>
        <v>#N/A</v>
      </c>
    </row>
    <row r="232" spans="7:12" x14ac:dyDescent="0.25">
      <c r="G232" s="51" t="e">
        <f t="shared" si="19"/>
        <v>#N/A</v>
      </c>
      <c r="H232" s="51" t="e">
        <f t="shared" si="20"/>
        <v>#N/A</v>
      </c>
      <c r="I232" s="48" t="e">
        <f t="shared" si="21"/>
        <v>#N/A</v>
      </c>
      <c r="J232" s="47" t="e">
        <f t="shared" si="22"/>
        <v>#N/A</v>
      </c>
      <c r="K232" s="32" t="e">
        <f t="shared" si="23"/>
        <v>#N/A</v>
      </c>
      <c r="L232" s="46" t="e">
        <f t="shared" si="24"/>
        <v>#N/A</v>
      </c>
    </row>
    <row r="233" spans="7:12" x14ac:dyDescent="0.25">
      <c r="G233" s="51" t="e">
        <f t="shared" si="19"/>
        <v>#N/A</v>
      </c>
      <c r="H233" s="51" t="e">
        <f t="shared" si="20"/>
        <v>#N/A</v>
      </c>
      <c r="I233" s="48" t="e">
        <f t="shared" si="21"/>
        <v>#N/A</v>
      </c>
      <c r="J233" s="47" t="e">
        <f t="shared" si="22"/>
        <v>#N/A</v>
      </c>
      <c r="K233" s="32" t="e">
        <f t="shared" si="23"/>
        <v>#N/A</v>
      </c>
      <c r="L233" s="46" t="e">
        <f t="shared" si="24"/>
        <v>#N/A</v>
      </c>
    </row>
    <row r="234" spans="7:12" x14ac:dyDescent="0.25">
      <c r="G234" s="51" t="e">
        <f t="shared" si="19"/>
        <v>#N/A</v>
      </c>
      <c r="H234" s="51" t="e">
        <f t="shared" si="20"/>
        <v>#N/A</v>
      </c>
      <c r="I234" s="48" t="e">
        <f t="shared" si="21"/>
        <v>#N/A</v>
      </c>
      <c r="J234" s="47" t="e">
        <f t="shared" si="22"/>
        <v>#N/A</v>
      </c>
      <c r="K234" s="32" t="e">
        <f t="shared" si="23"/>
        <v>#N/A</v>
      </c>
      <c r="L234" s="46" t="e">
        <f t="shared" si="24"/>
        <v>#N/A</v>
      </c>
    </row>
    <row r="235" spans="7:12" x14ac:dyDescent="0.25">
      <c r="G235" s="51" t="e">
        <f t="shared" si="19"/>
        <v>#N/A</v>
      </c>
      <c r="H235" s="51" t="e">
        <f t="shared" si="20"/>
        <v>#N/A</v>
      </c>
      <c r="I235" s="48" t="e">
        <f t="shared" si="21"/>
        <v>#N/A</v>
      </c>
      <c r="J235" s="47" t="e">
        <f t="shared" si="22"/>
        <v>#N/A</v>
      </c>
      <c r="K235" s="32" t="e">
        <f t="shared" si="23"/>
        <v>#N/A</v>
      </c>
      <c r="L235" s="46" t="e">
        <f t="shared" si="24"/>
        <v>#N/A</v>
      </c>
    </row>
    <row r="236" spans="7:12" x14ac:dyDescent="0.25">
      <c r="G236" s="51" t="e">
        <f t="shared" si="19"/>
        <v>#N/A</v>
      </c>
      <c r="H236" s="51" t="e">
        <f t="shared" si="20"/>
        <v>#N/A</v>
      </c>
      <c r="I236" s="48" t="e">
        <f t="shared" si="21"/>
        <v>#N/A</v>
      </c>
      <c r="J236" s="47" t="e">
        <f t="shared" si="22"/>
        <v>#N/A</v>
      </c>
      <c r="K236" s="32" t="e">
        <f t="shared" si="23"/>
        <v>#N/A</v>
      </c>
      <c r="L236" s="46" t="e">
        <f t="shared" si="24"/>
        <v>#N/A</v>
      </c>
    </row>
    <row r="237" spans="7:12" x14ac:dyDescent="0.25">
      <c r="G237" s="51" t="e">
        <f t="shared" si="19"/>
        <v>#N/A</v>
      </c>
      <c r="H237" s="51" t="e">
        <f t="shared" si="20"/>
        <v>#N/A</v>
      </c>
      <c r="I237" s="48" t="e">
        <f t="shared" si="21"/>
        <v>#N/A</v>
      </c>
      <c r="J237" s="47" t="e">
        <f t="shared" si="22"/>
        <v>#N/A</v>
      </c>
      <c r="K237" s="32" t="e">
        <f t="shared" si="23"/>
        <v>#N/A</v>
      </c>
      <c r="L237" s="46" t="e">
        <f t="shared" si="24"/>
        <v>#N/A</v>
      </c>
    </row>
    <row r="238" spans="7:12" x14ac:dyDescent="0.25">
      <c r="G238" s="51" t="e">
        <f t="shared" si="19"/>
        <v>#N/A</v>
      </c>
      <c r="H238" s="51" t="e">
        <f t="shared" si="20"/>
        <v>#N/A</v>
      </c>
      <c r="I238" s="48" t="e">
        <f t="shared" si="21"/>
        <v>#N/A</v>
      </c>
      <c r="J238" s="47" t="e">
        <f t="shared" si="22"/>
        <v>#N/A</v>
      </c>
      <c r="K238" s="32" t="e">
        <f t="shared" si="23"/>
        <v>#N/A</v>
      </c>
      <c r="L238" s="46" t="e">
        <f t="shared" si="24"/>
        <v>#N/A</v>
      </c>
    </row>
    <row r="239" spans="7:12" x14ac:dyDescent="0.25">
      <c r="G239" s="51" t="e">
        <f t="shared" si="19"/>
        <v>#N/A</v>
      </c>
      <c r="H239" s="51" t="e">
        <f t="shared" si="20"/>
        <v>#N/A</v>
      </c>
      <c r="I239" s="48" t="e">
        <f t="shared" si="21"/>
        <v>#N/A</v>
      </c>
      <c r="J239" s="47" t="e">
        <f t="shared" si="22"/>
        <v>#N/A</v>
      </c>
      <c r="K239" s="32" t="e">
        <f t="shared" si="23"/>
        <v>#N/A</v>
      </c>
      <c r="L239" s="46" t="e">
        <f t="shared" si="24"/>
        <v>#N/A</v>
      </c>
    </row>
    <row r="240" spans="7:12" x14ac:dyDescent="0.25">
      <c r="G240" s="51" t="e">
        <f t="shared" si="19"/>
        <v>#N/A</v>
      </c>
      <c r="H240" s="51" t="e">
        <f t="shared" si="20"/>
        <v>#N/A</v>
      </c>
      <c r="I240" s="48" t="e">
        <f t="shared" si="21"/>
        <v>#N/A</v>
      </c>
      <c r="J240" s="47" t="e">
        <f t="shared" si="22"/>
        <v>#N/A</v>
      </c>
      <c r="K240" s="32" t="e">
        <f t="shared" si="23"/>
        <v>#N/A</v>
      </c>
      <c r="L240" s="46" t="e">
        <f t="shared" si="24"/>
        <v>#N/A</v>
      </c>
    </row>
    <row r="241" spans="7:12" x14ac:dyDescent="0.25">
      <c r="G241" s="51" t="e">
        <f t="shared" si="19"/>
        <v>#N/A</v>
      </c>
      <c r="H241" s="51" t="e">
        <f t="shared" si="20"/>
        <v>#N/A</v>
      </c>
      <c r="I241" s="48" t="e">
        <f t="shared" si="21"/>
        <v>#N/A</v>
      </c>
      <c r="J241" s="47" t="e">
        <f t="shared" si="22"/>
        <v>#N/A</v>
      </c>
      <c r="K241" s="32" t="e">
        <f t="shared" si="23"/>
        <v>#N/A</v>
      </c>
      <c r="L241" s="46" t="e">
        <f t="shared" si="24"/>
        <v>#N/A</v>
      </c>
    </row>
    <row r="242" spans="7:12" x14ac:dyDescent="0.25">
      <c r="G242" s="51" t="e">
        <f t="shared" si="19"/>
        <v>#N/A</v>
      </c>
      <c r="H242" s="51" t="e">
        <f t="shared" si="20"/>
        <v>#N/A</v>
      </c>
      <c r="I242" s="48" t="e">
        <f t="shared" si="21"/>
        <v>#N/A</v>
      </c>
      <c r="J242" s="47" t="e">
        <f t="shared" si="22"/>
        <v>#N/A</v>
      </c>
      <c r="K242" s="32" t="e">
        <f t="shared" si="23"/>
        <v>#N/A</v>
      </c>
      <c r="L242" s="46" t="e">
        <f t="shared" si="24"/>
        <v>#N/A</v>
      </c>
    </row>
    <row r="243" spans="7:12" x14ac:dyDescent="0.25">
      <c r="G243" s="51" t="e">
        <f t="shared" si="19"/>
        <v>#N/A</v>
      </c>
      <c r="H243" s="51" t="e">
        <f t="shared" si="20"/>
        <v>#N/A</v>
      </c>
      <c r="I243" s="48" t="e">
        <f t="shared" si="21"/>
        <v>#N/A</v>
      </c>
      <c r="J243" s="47" t="e">
        <f t="shared" si="22"/>
        <v>#N/A</v>
      </c>
      <c r="K243" s="32" t="e">
        <f t="shared" si="23"/>
        <v>#N/A</v>
      </c>
      <c r="L243" s="46" t="e">
        <f t="shared" si="24"/>
        <v>#N/A</v>
      </c>
    </row>
    <row r="244" spans="7:12" x14ac:dyDescent="0.25">
      <c r="G244" s="51" t="e">
        <f t="shared" si="19"/>
        <v>#N/A</v>
      </c>
      <c r="H244" s="51" t="e">
        <f t="shared" si="20"/>
        <v>#N/A</v>
      </c>
      <c r="I244" s="48" t="e">
        <f t="shared" si="21"/>
        <v>#N/A</v>
      </c>
      <c r="J244" s="47" t="e">
        <f t="shared" si="22"/>
        <v>#N/A</v>
      </c>
      <c r="K244" s="32" t="e">
        <f t="shared" si="23"/>
        <v>#N/A</v>
      </c>
      <c r="L244" s="46" t="e">
        <f t="shared" si="24"/>
        <v>#N/A</v>
      </c>
    </row>
    <row r="245" spans="7:12" x14ac:dyDescent="0.25">
      <c r="G245" s="51" t="e">
        <f t="shared" si="19"/>
        <v>#N/A</v>
      </c>
      <c r="H245" s="51" t="e">
        <f t="shared" si="20"/>
        <v>#N/A</v>
      </c>
      <c r="I245" s="48" t="e">
        <f t="shared" si="21"/>
        <v>#N/A</v>
      </c>
      <c r="J245" s="47" t="e">
        <f t="shared" si="22"/>
        <v>#N/A</v>
      </c>
      <c r="K245" s="32" t="e">
        <f t="shared" si="23"/>
        <v>#N/A</v>
      </c>
      <c r="L245" s="46" t="e">
        <f t="shared" si="24"/>
        <v>#N/A</v>
      </c>
    </row>
    <row r="246" spans="7:12" x14ac:dyDescent="0.25">
      <c r="G246" s="51" t="e">
        <f t="shared" si="19"/>
        <v>#N/A</v>
      </c>
      <c r="H246" s="51" t="e">
        <f t="shared" si="20"/>
        <v>#N/A</v>
      </c>
      <c r="I246" s="48" t="e">
        <f t="shared" si="21"/>
        <v>#N/A</v>
      </c>
      <c r="J246" s="47" t="e">
        <f t="shared" si="22"/>
        <v>#N/A</v>
      </c>
      <c r="K246" s="32" t="e">
        <f t="shared" si="23"/>
        <v>#N/A</v>
      </c>
      <c r="L246" s="46" t="e">
        <f t="shared" si="24"/>
        <v>#N/A</v>
      </c>
    </row>
    <row r="247" spans="7:12" x14ac:dyDescent="0.25">
      <c r="G247" s="51" t="e">
        <f t="shared" si="19"/>
        <v>#N/A</v>
      </c>
      <c r="H247" s="51" t="e">
        <f t="shared" si="20"/>
        <v>#N/A</v>
      </c>
      <c r="I247" s="48" t="e">
        <f t="shared" si="21"/>
        <v>#N/A</v>
      </c>
      <c r="J247" s="47" t="e">
        <f t="shared" si="22"/>
        <v>#N/A</v>
      </c>
      <c r="K247" s="32" t="e">
        <f t="shared" si="23"/>
        <v>#N/A</v>
      </c>
      <c r="L247" s="46" t="e">
        <f t="shared" si="24"/>
        <v>#N/A</v>
      </c>
    </row>
    <row r="248" spans="7:12" x14ac:dyDescent="0.25">
      <c r="G248" s="51" t="e">
        <f t="shared" si="19"/>
        <v>#N/A</v>
      </c>
      <c r="H248" s="51" t="e">
        <f t="shared" si="20"/>
        <v>#N/A</v>
      </c>
      <c r="I248" s="48" t="e">
        <f t="shared" si="21"/>
        <v>#N/A</v>
      </c>
      <c r="J248" s="47" t="e">
        <f t="shared" si="22"/>
        <v>#N/A</v>
      </c>
      <c r="K248" s="32" t="e">
        <f t="shared" si="23"/>
        <v>#N/A</v>
      </c>
      <c r="L248" s="46" t="e">
        <f t="shared" si="24"/>
        <v>#N/A</v>
      </c>
    </row>
    <row r="249" spans="7:12" x14ac:dyDescent="0.25">
      <c r="G249" s="51" t="e">
        <f t="shared" si="19"/>
        <v>#N/A</v>
      </c>
      <c r="H249" s="51" t="e">
        <f t="shared" si="20"/>
        <v>#N/A</v>
      </c>
      <c r="I249" s="48" t="e">
        <f t="shared" si="21"/>
        <v>#N/A</v>
      </c>
      <c r="J249" s="47" t="e">
        <f t="shared" si="22"/>
        <v>#N/A</v>
      </c>
      <c r="K249" s="32" t="e">
        <f t="shared" si="23"/>
        <v>#N/A</v>
      </c>
      <c r="L249" s="46" t="e">
        <f t="shared" si="24"/>
        <v>#N/A</v>
      </c>
    </row>
    <row r="250" spans="7:12" x14ac:dyDescent="0.25">
      <c r="G250" s="51" t="e">
        <f t="shared" si="19"/>
        <v>#N/A</v>
      </c>
      <c r="H250" s="51" t="e">
        <f t="shared" si="20"/>
        <v>#N/A</v>
      </c>
      <c r="I250" s="48" t="e">
        <f t="shared" si="21"/>
        <v>#N/A</v>
      </c>
      <c r="J250" s="47" t="e">
        <f t="shared" si="22"/>
        <v>#N/A</v>
      </c>
      <c r="K250" s="32" t="e">
        <f t="shared" si="23"/>
        <v>#N/A</v>
      </c>
      <c r="L250" s="46" t="e">
        <f t="shared" si="24"/>
        <v>#N/A</v>
      </c>
    </row>
    <row r="251" spans="7:12" x14ac:dyDescent="0.25">
      <c r="G251" s="51" t="e">
        <f t="shared" si="19"/>
        <v>#N/A</v>
      </c>
      <c r="H251" s="51" t="e">
        <f t="shared" si="20"/>
        <v>#N/A</v>
      </c>
      <c r="I251" s="48" t="e">
        <f t="shared" si="21"/>
        <v>#N/A</v>
      </c>
      <c r="J251" s="47" t="e">
        <f t="shared" si="22"/>
        <v>#N/A</v>
      </c>
      <c r="K251" s="32" t="e">
        <f t="shared" si="23"/>
        <v>#N/A</v>
      </c>
      <c r="L251" s="46" t="e">
        <f t="shared" si="24"/>
        <v>#N/A</v>
      </c>
    </row>
    <row r="252" spans="7:12" x14ac:dyDescent="0.25">
      <c r="G252" s="51" t="e">
        <f t="shared" si="19"/>
        <v>#N/A</v>
      </c>
      <c r="H252" s="51" t="e">
        <f t="shared" si="20"/>
        <v>#N/A</v>
      </c>
      <c r="I252" s="48" t="e">
        <f t="shared" si="21"/>
        <v>#N/A</v>
      </c>
      <c r="J252" s="47" t="e">
        <f t="shared" si="22"/>
        <v>#N/A</v>
      </c>
      <c r="K252" s="32" t="e">
        <f t="shared" si="23"/>
        <v>#N/A</v>
      </c>
      <c r="L252" s="46" t="e">
        <f t="shared" si="24"/>
        <v>#N/A</v>
      </c>
    </row>
    <row r="253" spans="7:12" x14ac:dyDescent="0.25">
      <c r="G253" s="51" t="e">
        <f t="shared" si="19"/>
        <v>#N/A</v>
      </c>
      <c r="H253" s="51" t="e">
        <f t="shared" si="20"/>
        <v>#N/A</v>
      </c>
      <c r="I253" s="48" t="e">
        <f t="shared" si="21"/>
        <v>#N/A</v>
      </c>
      <c r="J253" s="47" t="e">
        <f t="shared" si="22"/>
        <v>#N/A</v>
      </c>
      <c r="K253" s="32" t="e">
        <f t="shared" si="23"/>
        <v>#N/A</v>
      </c>
      <c r="L253" s="46" t="e">
        <f t="shared" si="24"/>
        <v>#N/A</v>
      </c>
    </row>
    <row r="254" spans="7:12" x14ac:dyDescent="0.25">
      <c r="G254" s="51" t="e">
        <f t="shared" si="19"/>
        <v>#N/A</v>
      </c>
      <c r="H254" s="51" t="e">
        <f t="shared" si="20"/>
        <v>#N/A</v>
      </c>
      <c r="I254" s="48" t="e">
        <f t="shared" si="21"/>
        <v>#N/A</v>
      </c>
      <c r="J254" s="47" t="e">
        <f t="shared" si="22"/>
        <v>#N/A</v>
      </c>
      <c r="K254" s="32" t="e">
        <f t="shared" si="23"/>
        <v>#N/A</v>
      </c>
      <c r="L254" s="46" t="e">
        <f t="shared" si="24"/>
        <v>#N/A</v>
      </c>
    </row>
    <row r="255" spans="7:12" x14ac:dyDescent="0.25">
      <c r="G255" s="51" t="e">
        <f t="shared" si="19"/>
        <v>#N/A</v>
      </c>
      <c r="H255" s="51" t="e">
        <f t="shared" si="20"/>
        <v>#N/A</v>
      </c>
      <c r="I255" s="48" t="e">
        <f t="shared" si="21"/>
        <v>#N/A</v>
      </c>
      <c r="J255" s="47" t="e">
        <f t="shared" si="22"/>
        <v>#N/A</v>
      </c>
      <c r="K255" s="32" t="e">
        <f t="shared" si="23"/>
        <v>#N/A</v>
      </c>
      <c r="L255" s="46" t="e">
        <f t="shared" si="24"/>
        <v>#N/A</v>
      </c>
    </row>
    <row r="256" spans="7:12" x14ac:dyDescent="0.25">
      <c r="G256" s="51" t="e">
        <f t="shared" si="19"/>
        <v>#N/A</v>
      </c>
      <c r="H256" s="51" t="e">
        <f t="shared" si="20"/>
        <v>#N/A</v>
      </c>
      <c r="I256" s="48" t="e">
        <f t="shared" si="21"/>
        <v>#N/A</v>
      </c>
      <c r="J256" s="47" t="e">
        <f t="shared" si="22"/>
        <v>#N/A</v>
      </c>
      <c r="K256" s="32" t="e">
        <f t="shared" si="23"/>
        <v>#N/A</v>
      </c>
      <c r="L256" s="46" t="e">
        <f t="shared" si="24"/>
        <v>#N/A</v>
      </c>
    </row>
    <row r="257" spans="7:12" x14ac:dyDescent="0.25">
      <c r="G257" s="51" t="e">
        <f t="shared" si="19"/>
        <v>#N/A</v>
      </c>
      <c r="H257" s="51" t="e">
        <f t="shared" si="20"/>
        <v>#N/A</v>
      </c>
      <c r="I257" s="48" t="e">
        <f t="shared" si="21"/>
        <v>#N/A</v>
      </c>
      <c r="J257" s="47" t="e">
        <f t="shared" si="22"/>
        <v>#N/A</v>
      </c>
      <c r="K257" s="32" t="e">
        <f t="shared" si="23"/>
        <v>#N/A</v>
      </c>
      <c r="L257" s="46" t="e">
        <f t="shared" si="24"/>
        <v>#N/A</v>
      </c>
    </row>
    <row r="258" spans="7:12" x14ac:dyDescent="0.25">
      <c r="G258" s="51" t="e">
        <f t="shared" ref="G258:G321" si="25">IF(C258="",NA(),C258)</f>
        <v>#N/A</v>
      </c>
      <c r="H258" s="51" t="e">
        <f t="shared" ref="H258:H321" si="26">IF(E258="",NA(),E258)</f>
        <v>#N/A</v>
      </c>
      <c r="I258" s="48" t="e">
        <f t="shared" si="21"/>
        <v>#N/A</v>
      </c>
      <c r="J258" s="47" t="e">
        <f t="shared" si="22"/>
        <v>#N/A</v>
      </c>
      <c r="K258" s="32" t="e">
        <f t="shared" si="23"/>
        <v>#N/A</v>
      </c>
      <c r="L258" s="46" t="e">
        <f t="shared" si="24"/>
        <v>#N/A</v>
      </c>
    </row>
    <row r="259" spans="7:12" x14ac:dyDescent="0.25">
      <c r="G259" s="51" t="e">
        <f t="shared" si="25"/>
        <v>#N/A</v>
      </c>
      <c r="H259" s="51" t="e">
        <f t="shared" si="26"/>
        <v>#N/A</v>
      </c>
      <c r="I259" s="48" t="e">
        <f t="shared" ref="I259:I322" si="27">IF(ISNUMBER(G259),IF( (G259&gt;=$F$4)*(H259&lt;$F$2),G259, NA() ),NA())</f>
        <v>#N/A</v>
      </c>
      <c r="J259" s="47" t="e">
        <f t="shared" ref="J259:J322" si="28">IF(ISNUMBER(G259),IF( (G259&gt;=$F$4)*(H259&gt;=$F$2),G259, NA() ),NA())</f>
        <v>#N/A</v>
      </c>
      <c r="K259" s="32" t="e">
        <f t="shared" ref="K259:K322" si="29">IF(ISNUMBER(G259),IF( (G259&lt;$F$4)*(H259&lt;$F$2),G259, NA() ),NA())</f>
        <v>#N/A</v>
      </c>
      <c r="L259" s="46" t="e">
        <f t="shared" ref="L259:L322" si="30">IF(ISNUMBER(G259),IF( (G259&lt;$F$4)*(H259&gt;=$F$2),G259, NA() ),NA())</f>
        <v>#N/A</v>
      </c>
    </row>
    <row r="260" spans="7:12" x14ac:dyDescent="0.25">
      <c r="G260" s="51" t="e">
        <f t="shared" si="25"/>
        <v>#N/A</v>
      </c>
      <c r="H260" s="51" t="e">
        <f t="shared" si="26"/>
        <v>#N/A</v>
      </c>
      <c r="I260" s="48" t="e">
        <f t="shared" si="27"/>
        <v>#N/A</v>
      </c>
      <c r="J260" s="47" t="e">
        <f t="shared" si="28"/>
        <v>#N/A</v>
      </c>
      <c r="K260" s="32" t="e">
        <f t="shared" si="29"/>
        <v>#N/A</v>
      </c>
      <c r="L260" s="46" t="e">
        <f t="shared" si="30"/>
        <v>#N/A</v>
      </c>
    </row>
    <row r="261" spans="7:12" x14ac:dyDescent="0.25">
      <c r="G261" s="51" t="e">
        <f t="shared" si="25"/>
        <v>#N/A</v>
      </c>
      <c r="H261" s="51" t="e">
        <f t="shared" si="26"/>
        <v>#N/A</v>
      </c>
      <c r="I261" s="48" t="e">
        <f t="shared" si="27"/>
        <v>#N/A</v>
      </c>
      <c r="J261" s="47" t="e">
        <f t="shared" si="28"/>
        <v>#N/A</v>
      </c>
      <c r="K261" s="32" t="e">
        <f t="shared" si="29"/>
        <v>#N/A</v>
      </c>
      <c r="L261" s="46" t="e">
        <f t="shared" si="30"/>
        <v>#N/A</v>
      </c>
    </row>
    <row r="262" spans="7:12" x14ac:dyDescent="0.25">
      <c r="G262" s="51" t="e">
        <f t="shared" si="25"/>
        <v>#N/A</v>
      </c>
      <c r="H262" s="51" t="e">
        <f t="shared" si="26"/>
        <v>#N/A</v>
      </c>
      <c r="I262" s="48" t="e">
        <f t="shared" si="27"/>
        <v>#N/A</v>
      </c>
      <c r="J262" s="47" t="e">
        <f t="shared" si="28"/>
        <v>#N/A</v>
      </c>
      <c r="K262" s="32" t="e">
        <f t="shared" si="29"/>
        <v>#N/A</v>
      </c>
      <c r="L262" s="46" t="e">
        <f t="shared" si="30"/>
        <v>#N/A</v>
      </c>
    </row>
    <row r="263" spans="7:12" x14ac:dyDescent="0.25">
      <c r="G263" s="51" t="e">
        <f t="shared" si="25"/>
        <v>#N/A</v>
      </c>
      <c r="H263" s="51" t="e">
        <f t="shared" si="26"/>
        <v>#N/A</v>
      </c>
      <c r="I263" s="48" t="e">
        <f t="shared" si="27"/>
        <v>#N/A</v>
      </c>
      <c r="J263" s="47" t="e">
        <f t="shared" si="28"/>
        <v>#N/A</v>
      </c>
      <c r="K263" s="32" t="e">
        <f t="shared" si="29"/>
        <v>#N/A</v>
      </c>
      <c r="L263" s="46" t="e">
        <f t="shared" si="30"/>
        <v>#N/A</v>
      </c>
    </row>
    <row r="264" spans="7:12" x14ac:dyDescent="0.25">
      <c r="G264" s="51" t="e">
        <f t="shared" si="25"/>
        <v>#N/A</v>
      </c>
      <c r="H264" s="51" t="e">
        <f t="shared" si="26"/>
        <v>#N/A</v>
      </c>
      <c r="I264" s="48" t="e">
        <f t="shared" si="27"/>
        <v>#N/A</v>
      </c>
      <c r="J264" s="47" t="e">
        <f t="shared" si="28"/>
        <v>#N/A</v>
      </c>
      <c r="K264" s="32" t="e">
        <f t="shared" si="29"/>
        <v>#N/A</v>
      </c>
      <c r="L264" s="46" t="e">
        <f t="shared" si="30"/>
        <v>#N/A</v>
      </c>
    </row>
    <row r="265" spans="7:12" x14ac:dyDescent="0.25">
      <c r="G265" s="51" t="e">
        <f t="shared" si="25"/>
        <v>#N/A</v>
      </c>
      <c r="H265" s="51" t="e">
        <f t="shared" si="26"/>
        <v>#N/A</v>
      </c>
      <c r="I265" s="48" t="e">
        <f t="shared" si="27"/>
        <v>#N/A</v>
      </c>
      <c r="J265" s="47" t="e">
        <f t="shared" si="28"/>
        <v>#N/A</v>
      </c>
      <c r="K265" s="32" t="e">
        <f t="shared" si="29"/>
        <v>#N/A</v>
      </c>
      <c r="L265" s="46" t="e">
        <f t="shared" si="30"/>
        <v>#N/A</v>
      </c>
    </row>
    <row r="266" spans="7:12" x14ac:dyDescent="0.25">
      <c r="G266" s="51" t="e">
        <f t="shared" si="25"/>
        <v>#N/A</v>
      </c>
      <c r="H266" s="51" t="e">
        <f t="shared" si="26"/>
        <v>#N/A</v>
      </c>
      <c r="I266" s="48" t="e">
        <f t="shared" si="27"/>
        <v>#N/A</v>
      </c>
      <c r="J266" s="47" t="e">
        <f t="shared" si="28"/>
        <v>#N/A</v>
      </c>
      <c r="K266" s="32" t="e">
        <f t="shared" si="29"/>
        <v>#N/A</v>
      </c>
      <c r="L266" s="46" t="e">
        <f t="shared" si="30"/>
        <v>#N/A</v>
      </c>
    </row>
    <row r="267" spans="7:12" x14ac:dyDescent="0.25">
      <c r="G267" s="51" t="e">
        <f t="shared" si="25"/>
        <v>#N/A</v>
      </c>
      <c r="H267" s="51" t="e">
        <f t="shared" si="26"/>
        <v>#N/A</v>
      </c>
      <c r="I267" s="48" t="e">
        <f t="shared" si="27"/>
        <v>#N/A</v>
      </c>
      <c r="J267" s="47" t="e">
        <f t="shared" si="28"/>
        <v>#N/A</v>
      </c>
      <c r="K267" s="32" t="e">
        <f t="shared" si="29"/>
        <v>#N/A</v>
      </c>
      <c r="L267" s="46" t="e">
        <f t="shared" si="30"/>
        <v>#N/A</v>
      </c>
    </row>
    <row r="268" spans="7:12" x14ac:dyDescent="0.25">
      <c r="G268" s="51" t="e">
        <f t="shared" si="25"/>
        <v>#N/A</v>
      </c>
      <c r="H268" s="51" t="e">
        <f t="shared" si="26"/>
        <v>#N/A</v>
      </c>
      <c r="I268" s="48" t="e">
        <f t="shared" si="27"/>
        <v>#N/A</v>
      </c>
      <c r="J268" s="47" t="e">
        <f t="shared" si="28"/>
        <v>#N/A</v>
      </c>
      <c r="K268" s="32" t="e">
        <f t="shared" si="29"/>
        <v>#N/A</v>
      </c>
      <c r="L268" s="46" t="e">
        <f t="shared" si="30"/>
        <v>#N/A</v>
      </c>
    </row>
    <row r="269" spans="7:12" x14ac:dyDescent="0.25">
      <c r="G269" s="51" t="e">
        <f t="shared" si="25"/>
        <v>#N/A</v>
      </c>
      <c r="H269" s="51" t="e">
        <f t="shared" si="26"/>
        <v>#N/A</v>
      </c>
      <c r="I269" s="48" t="e">
        <f t="shared" si="27"/>
        <v>#N/A</v>
      </c>
      <c r="J269" s="47" t="e">
        <f t="shared" si="28"/>
        <v>#N/A</v>
      </c>
      <c r="K269" s="32" t="e">
        <f t="shared" si="29"/>
        <v>#N/A</v>
      </c>
      <c r="L269" s="46" t="e">
        <f t="shared" si="30"/>
        <v>#N/A</v>
      </c>
    </row>
    <row r="270" spans="7:12" x14ac:dyDescent="0.25">
      <c r="G270" s="51" t="e">
        <f t="shared" si="25"/>
        <v>#N/A</v>
      </c>
      <c r="H270" s="51" t="e">
        <f t="shared" si="26"/>
        <v>#N/A</v>
      </c>
      <c r="I270" s="48" t="e">
        <f t="shared" si="27"/>
        <v>#N/A</v>
      </c>
      <c r="J270" s="47" t="e">
        <f t="shared" si="28"/>
        <v>#N/A</v>
      </c>
      <c r="K270" s="32" t="e">
        <f t="shared" si="29"/>
        <v>#N/A</v>
      </c>
      <c r="L270" s="46" t="e">
        <f t="shared" si="30"/>
        <v>#N/A</v>
      </c>
    </row>
    <row r="271" spans="7:12" x14ac:dyDescent="0.25">
      <c r="G271" s="51" t="e">
        <f t="shared" si="25"/>
        <v>#N/A</v>
      </c>
      <c r="H271" s="51" t="e">
        <f t="shared" si="26"/>
        <v>#N/A</v>
      </c>
      <c r="I271" s="48" t="e">
        <f t="shared" si="27"/>
        <v>#N/A</v>
      </c>
      <c r="J271" s="47" t="e">
        <f t="shared" si="28"/>
        <v>#N/A</v>
      </c>
      <c r="K271" s="32" t="e">
        <f t="shared" si="29"/>
        <v>#N/A</v>
      </c>
      <c r="L271" s="46" t="e">
        <f t="shared" si="30"/>
        <v>#N/A</v>
      </c>
    </row>
    <row r="272" spans="7:12" x14ac:dyDescent="0.25">
      <c r="G272" s="51" t="e">
        <f t="shared" si="25"/>
        <v>#N/A</v>
      </c>
      <c r="H272" s="51" t="e">
        <f t="shared" si="26"/>
        <v>#N/A</v>
      </c>
      <c r="I272" s="48" t="e">
        <f t="shared" si="27"/>
        <v>#N/A</v>
      </c>
      <c r="J272" s="47" t="e">
        <f t="shared" si="28"/>
        <v>#N/A</v>
      </c>
      <c r="K272" s="32" t="e">
        <f t="shared" si="29"/>
        <v>#N/A</v>
      </c>
      <c r="L272" s="46" t="e">
        <f t="shared" si="30"/>
        <v>#N/A</v>
      </c>
    </row>
    <row r="273" spans="7:12" x14ac:dyDescent="0.25">
      <c r="G273" s="51" t="e">
        <f t="shared" si="25"/>
        <v>#N/A</v>
      </c>
      <c r="H273" s="51" t="e">
        <f t="shared" si="26"/>
        <v>#N/A</v>
      </c>
      <c r="I273" s="48" t="e">
        <f t="shared" si="27"/>
        <v>#N/A</v>
      </c>
      <c r="J273" s="47" t="e">
        <f t="shared" si="28"/>
        <v>#N/A</v>
      </c>
      <c r="K273" s="32" t="e">
        <f t="shared" si="29"/>
        <v>#N/A</v>
      </c>
      <c r="L273" s="46" t="e">
        <f t="shared" si="30"/>
        <v>#N/A</v>
      </c>
    </row>
    <row r="274" spans="7:12" x14ac:dyDescent="0.25">
      <c r="G274" s="51" t="e">
        <f t="shared" si="25"/>
        <v>#N/A</v>
      </c>
      <c r="H274" s="51" t="e">
        <f t="shared" si="26"/>
        <v>#N/A</v>
      </c>
      <c r="I274" s="48" t="e">
        <f t="shared" si="27"/>
        <v>#N/A</v>
      </c>
      <c r="J274" s="47" t="e">
        <f t="shared" si="28"/>
        <v>#N/A</v>
      </c>
      <c r="K274" s="32" t="e">
        <f t="shared" si="29"/>
        <v>#N/A</v>
      </c>
      <c r="L274" s="46" t="e">
        <f t="shared" si="30"/>
        <v>#N/A</v>
      </c>
    </row>
    <row r="275" spans="7:12" x14ac:dyDescent="0.25">
      <c r="G275" s="51" t="e">
        <f t="shared" si="25"/>
        <v>#N/A</v>
      </c>
      <c r="H275" s="51" t="e">
        <f t="shared" si="26"/>
        <v>#N/A</v>
      </c>
      <c r="I275" s="48" t="e">
        <f t="shared" si="27"/>
        <v>#N/A</v>
      </c>
      <c r="J275" s="47" t="e">
        <f t="shared" si="28"/>
        <v>#N/A</v>
      </c>
      <c r="K275" s="32" t="e">
        <f t="shared" si="29"/>
        <v>#N/A</v>
      </c>
      <c r="L275" s="46" t="e">
        <f t="shared" si="30"/>
        <v>#N/A</v>
      </c>
    </row>
    <row r="276" spans="7:12" x14ac:dyDescent="0.25">
      <c r="G276" s="51" t="e">
        <f t="shared" si="25"/>
        <v>#N/A</v>
      </c>
      <c r="H276" s="51" t="e">
        <f t="shared" si="26"/>
        <v>#N/A</v>
      </c>
      <c r="I276" s="48" t="e">
        <f t="shared" si="27"/>
        <v>#N/A</v>
      </c>
      <c r="J276" s="47" t="e">
        <f t="shared" si="28"/>
        <v>#N/A</v>
      </c>
      <c r="K276" s="32" t="e">
        <f t="shared" si="29"/>
        <v>#N/A</v>
      </c>
      <c r="L276" s="46" t="e">
        <f t="shared" si="30"/>
        <v>#N/A</v>
      </c>
    </row>
    <row r="277" spans="7:12" x14ac:dyDescent="0.25">
      <c r="G277" s="51" t="e">
        <f t="shared" si="25"/>
        <v>#N/A</v>
      </c>
      <c r="H277" s="51" t="e">
        <f t="shared" si="26"/>
        <v>#N/A</v>
      </c>
      <c r="I277" s="48" t="e">
        <f t="shared" si="27"/>
        <v>#N/A</v>
      </c>
      <c r="J277" s="47" t="e">
        <f t="shared" si="28"/>
        <v>#N/A</v>
      </c>
      <c r="K277" s="32" t="e">
        <f t="shared" si="29"/>
        <v>#N/A</v>
      </c>
      <c r="L277" s="46" t="e">
        <f t="shared" si="30"/>
        <v>#N/A</v>
      </c>
    </row>
    <row r="278" spans="7:12" x14ac:dyDescent="0.25">
      <c r="G278" s="51" t="e">
        <f t="shared" si="25"/>
        <v>#N/A</v>
      </c>
      <c r="H278" s="51" t="e">
        <f t="shared" si="26"/>
        <v>#N/A</v>
      </c>
      <c r="I278" s="48" t="e">
        <f t="shared" si="27"/>
        <v>#N/A</v>
      </c>
      <c r="J278" s="47" t="e">
        <f t="shared" si="28"/>
        <v>#N/A</v>
      </c>
      <c r="K278" s="32" t="e">
        <f t="shared" si="29"/>
        <v>#N/A</v>
      </c>
      <c r="L278" s="46" t="e">
        <f t="shared" si="30"/>
        <v>#N/A</v>
      </c>
    </row>
    <row r="279" spans="7:12" x14ac:dyDescent="0.25">
      <c r="G279" s="51" t="e">
        <f t="shared" si="25"/>
        <v>#N/A</v>
      </c>
      <c r="H279" s="51" t="e">
        <f t="shared" si="26"/>
        <v>#N/A</v>
      </c>
      <c r="I279" s="48" t="e">
        <f t="shared" si="27"/>
        <v>#N/A</v>
      </c>
      <c r="J279" s="47" t="e">
        <f t="shared" si="28"/>
        <v>#N/A</v>
      </c>
      <c r="K279" s="32" t="e">
        <f t="shared" si="29"/>
        <v>#N/A</v>
      </c>
      <c r="L279" s="46" t="e">
        <f t="shared" si="30"/>
        <v>#N/A</v>
      </c>
    </row>
    <row r="280" spans="7:12" x14ac:dyDescent="0.25">
      <c r="G280" s="51" t="e">
        <f t="shared" si="25"/>
        <v>#N/A</v>
      </c>
      <c r="H280" s="51" t="e">
        <f t="shared" si="26"/>
        <v>#N/A</v>
      </c>
      <c r="I280" s="48" t="e">
        <f t="shared" si="27"/>
        <v>#N/A</v>
      </c>
      <c r="J280" s="47" t="e">
        <f t="shared" si="28"/>
        <v>#N/A</v>
      </c>
      <c r="K280" s="32" t="e">
        <f t="shared" si="29"/>
        <v>#N/A</v>
      </c>
      <c r="L280" s="46" t="e">
        <f t="shared" si="30"/>
        <v>#N/A</v>
      </c>
    </row>
    <row r="281" spans="7:12" x14ac:dyDescent="0.25">
      <c r="G281" s="51" t="e">
        <f t="shared" si="25"/>
        <v>#N/A</v>
      </c>
      <c r="H281" s="51" t="e">
        <f t="shared" si="26"/>
        <v>#N/A</v>
      </c>
      <c r="I281" s="48" t="e">
        <f t="shared" si="27"/>
        <v>#N/A</v>
      </c>
      <c r="J281" s="47" t="e">
        <f t="shared" si="28"/>
        <v>#N/A</v>
      </c>
      <c r="K281" s="32" t="e">
        <f t="shared" si="29"/>
        <v>#N/A</v>
      </c>
      <c r="L281" s="46" t="e">
        <f t="shared" si="30"/>
        <v>#N/A</v>
      </c>
    </row>
    <row r="282" spans="7:12" x14ac:dyDescent="0.25">
      <c r="G282" s="51" t="e">
        <f t="shared" si="25"/>
        <v>#N/A</v>
      </c>
      <c r="H282" s="51" t="e">
        <f t="shared" si="26"/>
        <v>#N/A</v>
      </c>
      <c r="I282" s="48" t="e">
        <f t="shared" si="27"/>
        <v>#N/A</v>
      </c>
      <c r="J282" s="47" t="e">
        <f t="shared" si="28"/>
        <v>#N/A</v>
      </c>
      <c r="K282" s="32" t="e">
        <f t="shared" si="29"/>
        <v>#N/A</v>
      </c>
      <c r="L282" s="46" t="e">
        <f t="shared" si="30"/>
        <v>#N/A</v>
      </c>
    </row>
    <row r="283" spans="7:12" x14ac:dyDescent="0.25">
      <c r="G283" s="51" t="e">
        <f t="shared" si="25"/>
        <v>#N/A</v>
      </c>
      <c r="H283" s="51" t="e">
        <f t="shared" si="26"/>
        <v>#N/A</v>
      </c>
      <c r="I283" s="48" t="e">
        <f t="shared" si="27"/>
        <v>#N/A</v>
      </c>
      <c r="J283" s="47" t="e">
        <f t="shared" si="28"/>
        <v>#N/A</v>
      </c>
      <c r="K283" s="32" t="e">
        <f t="shared" si="29"/>
        <v>#N/A</v>
      </c>
      <c r="L283" s="46" t="e">
        <f t="shared" si="30"/>
        <v>#N/A</v>
      </c>
    </row>
    <row r="284" spans="7:12" x14ac:dyDescent="0.25">
      <c r="G284" s="51" t="e">
        <f t="shared" si="25"/>
        <v>#N/A</v>
      </c>
      <c r="H284" s="51" t="e">
        <f t="shared" si="26"/>
        <v>#N/A</v>
      </c>
      <c r="I284" s="48" t="e">
        <f t="shared" si="27"/>
        <v>#N/A</v>
      </c>
      <c r="J284" s="47" t="e">
        <f t="shared" si="28"/>
        <v>#N/A</v>
      </c>
      <c r="K284" s="32" t="e">
        <f t="shared" si="29"/>
        <v>#N/A</v>
      </c>
      <c r="L284" s="46" t="e">
        <f t="shared" si="30"/>
        <v>#N/A</v>
      </c>
    </row>
    <row r="285" spans="7:12" x14ac:dyDescent="0.25">
      <c r="G285" s="51" t="e">
        <f t="shared" si="25"/>
        <v>#N/A</v>
      </c>
      <c r="H285" s="51" t="e">
        <f t="shared" si="26"/>
        <v>#N/A</v>
      </c>
      <c r="I285" s="48" t="e">
        <f t="shared" si="27"/>
        <v>#N/A</v>
      </c>
      <c r="J285" s="47" t="e">
        <f t="shared" si="28"/>
        <v>#N/A</v>
      </c>
      <c r="K285" s="32" t="e">
        <f t="shared" si="29"/>
        <v>#N/A</v>
      </c>
      <c r="L285" s="46" t="e">
        <f t="shared" si="30"/>
        <v>#N/A</v>
      </c>
    </row>
    <row r="286" spans="7:12" x14ac:dyDescent="0.25">
      <c r="G286" s="51" t="e">
        <f t="shared" si="25"/>
        <v>#N/A</v>
      </c>
      <c r="H286" s="51" t="e">
        <f t="shared" si="26"/>
        <v>#N/A</v>
      </c>
      <c r="I286" s="48" t="e">
        <f t="shared" si="27"/>
        <v>#N/A</v>
      </c>
      <c r="J286" s="47" t="e">
        <f t="shared" si="28"/>
        <v>#N/A</v>
      </c>
      <c r="K286" s="32" t="e">
        <f t="shared" si="29"/>
        <v>#N/A</v>
      </c>
      <c r="L286" s="46" t="e">
        <f t="shared" si="30"/>
        <v>#N/A</v>
      </c>
    </row>
    <row r="287" spans="7:12" x14ac:dyDescent="0.25">
      <c r="G287" s="51" t="e">
        <f t="shared" si="25"/>
        <v>#N/A</v>
      </c>
      <c r="H287" s="51" t="e">
        <f t="shared" si="26"/>
        <v>#N/A</v>
      </c>
      <c r="I287" s="48" t="e">
        <f t="shared" si="27"/>
        <v>#N/A</v>
      </c>
      <c r="J287" s="47" t="e">
        <f t="shared" si="28"/>
        <v>#N/A</v>
      </c>
      <c r="K287" s="32" t="e">
        <f t="shared" si="29"/>
        <v>#N/A</v>
      </c>
      <c r="L287" s="46" t="e">
        <f t="shared" si="30"/>
        <v>#N/A</v>
      </c>
    </row>
    <row r="288" spans="7:12" x14ac:dyDescent="0.25">
      <c r="G288" s="51" t="e">
        <f t="shared" si="25"/>
        <v>#N/A</v>
      </c>
      <c r="H288" s="51" t="e">
        <f t="shared" si="26"/>
        <v>#N/A</v>
      </c>
      <c r="I288" s="48" t="e">
        <f t="shared" si="27"/>
        <v>#N/A</v>
      </c>
      <c r="J288" s="47" t="e">
        <f t="shared" si="28"/>
        <v>#N/A</v>
      </c>
      <c r="K288" s="32" t="e">
        <f t="shared" si="29"/>
        <v>#N/A</v>
      </c>
      <c r="L288" s="46" t="e">
        <f t="shared" si="30"/>
        <v>#N/A</v>
      </c>
    </row>
    <row r="289" spans="7:12" x14ac:dyDescent="0.25">
      <c r="G289" s="51" t="e">
        <f t="shared" si="25"/>
        <v>#N/A</v>
      </c>
      <c r="H289" s="51" t="e">
        <f t="shared" si="26"/>
        <v>#N/A</v>
      </c>
      <c r="I289" s="48" t="e">
        <f t="shared" si="27"/>
        <v>#N/A</v>
      </c>
      <c r="J289" s="47" t="e">
        <f t="shared" si="28"/>
        <v>#N/A</v>
      </c>
      <c r="K289" s="32" t="e">
        <f t="shared" si="29"/>
        <v>#N/A</v>
      </c>
      <c r="L289" s="46" t="e">
        <f t="shared" si="30"/>
        <v>#N/A</v>
      </c>
    </row>
    <row r="290" spans="7:12" x14ac:dyDescent="0.25">
      <c r="G290" s="51" t="e">
        <f t="shared" si="25"/>
        <v>#N/A</v>
      </c>
      <c r="H290" s="51" t="e">
        <f t="shared" si="26"/>
        <v>#N/A</v>
      </c>
      <c r="I290" s="48" t="e">
        <f t="shared" si="27"/>
        <v>#N/A</v>
      </c>
      <c r="J290" s="47" t="e">
        <f t="shared" si="28"/>
        <v>#N/A</v>
      </c>
      <c r="K290" s="32" t="e">
        <f t="shared" si="29"/>
        <v>#N/A</v>
      </c>
      <c r="L290" s="46" t="e">
        <f t="shared" si="30"/>
        <v>#N/A</v>
      </c>
    </row>
    <row r="291" spans="7:12" x14ac:dyDescent="0.25">
      <c r="G291" s="51" t="e">
        <f t="shared" si="25"/>
        <v>#N/A</v>
      </c>
      <c r="H291" s="51" t="e">
        <f t="shared" si="26"/>
        <v>#N/A</v>
      </c>
      <c r="I291" s="48" t="e">
        <f t="shared" si="27"/>
        <v>#N/A</v>
      </c>
      <c r="J291" s="47" t="e">
        <f t="shared" si="28"/>
        <v>#N/A</v>
      </c>
      <c r="K291" s="32" t="e">
        <f t="shared" si="29"/>
        <v>#N/A</v>
      </c>
      <c r="L291" s="46" t="e">
        <f t="shared" si="30"/>
        <v>#N/A</v>
      </c>
    </row>
    <row r="292" spans="7:12" x14ac:dyDescent="0.25">
      <c r="G292" s="51" t="e">
        <f t="shared" si="25"/>
        <v>#N/A</v>
      </c>
      <c r="H292" s="51" t="e">
        <f t="shared" si="26"/>
        <v>#N/A</v>
      </c>
      <c r="I292" s="48" t="e">
        <f t="shared" si="27"/>
        <v>#N/A</v>
      </c>
      <c r="J292" s="47" t="e">
        <f t="shared" si="28"/>
        <v>#N/A</v>
      </c>
      <c r="K292" s="32" t="e">
        <f t="shared" si="29"/>
        <v>#N/A</v>
      </c>
      <c r="L292" s="46" t="e">
        <f t="shared" si="30"/>
        <v>#N/A</v>
      </c>
    </row>
    <row r="293" spans="7:12" x14ac:dyDescent="0.25">
      <c r="G293" s="51" t="e">
        <f t="shared" si="25"/>
        <v>#N/A</v>
      </c>
      <c r="H293" s="51" t="e">
        <f t="shared" si="26"/>
        <v>#N/A</v>
      </c>
      <c r="I293" s="48" t="e">
        <f t="shared" si="27"/>
        <v>#N/A</v>
      </c>
      <c r="J293" s="47" t="e">
        <f t="shared" si="28"/>
        <v>#N/A</v>
      </c>
      <c r="K293" s="32" t="e">
        <f t="shared" si="29"/>
        <v>#N/A</v>
      </c>
      <c r="L293" s="46" t="e">
        <f t="shared" si="30"/>
        <v>#N/A</v>
      </c>
    </row>
    <row r="294" spans="7:12" x14ac:dyDescent="0.25">
      <c r="G294" s="51" t="e">
        <f t="shared" si="25"/>
        <v>#N/A</v>
      </c>
      <c r="H294" s="51" t="e">
        <f t="shared" si="26"/>
        <v>#N/A</v>
      </c>
      <c r="I294" s="48" t="e">
        <f t="shared" si="27"/>
        <v>#N/A</v>
      </c>
      <c r="J294" s="47" t="e">
        <f t="shared" si="28"/>
        <v>#N/A</v>
      </c>
      <c r="K294" s="32" t="e">
        <f t="shared" si="29"/>
        <v>#N/A</v>
      </c>
      <c r="L294" s="46" t="e">
        <f t="shared" si="30"/>
        <v>#N/A</v>
      </c>
    </row>
    <row r="295" spans="7:12" x14ac:dyDescent="0.25">
      <c r="G295" s="51" t="e">
        <f t="shared" si="25"/>
        <v>#N/A</v>
      </c>
      <c r="H295" s="51" t="e">
        <f t="shared" si="26"/>
        <v>#N/A</v>
      </c>
      <c r="I295" s="48" t="e">
        <f t="shared" si="27"/>
        <v>#N/A</v>
      </c>
      <c r="J295" s="47" t="e">
        <f t="shared" si="28"/>
        <v>#N/A</v>
      </c>
      <c r="K295" s="32" t="e">
        <f t="shared" si="29"/>
        <v>#N/A</v>
      </c>
      <c r="L295" s="46" t="e">
        <f t="shared" si="30"/>
        <v>#N/A</v>
      </c>
    </row>
    <row r="296" spans="7:12" x14ac:dyDescent="0.25">
      <c r="G296" s="51" t="e">
        <f t="shared" si="25"/>
        <v>#N/A</v>
      </c>
      <c r="H296" s="51" t="e">
        <f t="shared" si="26"/>
        <v>#N/A</v>
      </c>
      <c r="I296" s="48" t="e">
        <f t="shared" si="27"/>
        <v>#N/A</v>
      </c>
      <c r="J296" s="47" t="e">
        <f t="shared" si="28"/>
        <v>#N/A</v>
      </c>
      <c r="K296" s="32" t="e">
        <f t="shared" si="29"/>
        <v>#N/A</v>
      </c>
      <c r="L296" s="46" t="e">
        <f t="shared" si="30"/>
        <v>#N/A</v>
      </c>
    </row>
    <row r="297" spans="7:12" x14ac:dyDescent="0.25">
      <c r="G297" s="51" t="e">
        <f t="shared" si="25"/>
        <v>#N/A</v>
      </c>
      <c r="H297" s="51" t="e">
        <f t="shared" si="26"/>
        <v>#N/A</v>
      </c>
      <c r="I297" s="48" t="e">
        <f t="shared" si="27"/>
        <v>#N/A</v>
      </c>
      <c r="J297" s="47" t="e">
        <f t="shared" si="28"/>
        <v>#N/A</v>
      </c>
      <c r="K297" s="32" t="e">
        <f t="shared" si="29"/>
        <v>#N/A</v>
      </c>
      <c r="L297" s="46" t="e">
        <f t="shared" si="30"/>
        <v>#N/A</v>
      </c>
    </row>
    <row r="298" spans="7:12" x14ac:dyDescent="0.25">
      <c r="G298" s="51" t="e">
        <f t="shared" si="25"/>
        <v>#N/A</v>
      </c>
      <c r="H298" s="51" t="e">
        <f t="shared" si="26"/>
        <v>#N/A</v>
      </c>
      <c r="I298" s="48" t="e">
        <f t="shared" si="27"/>
        <v>#N/A</v>
      </c>
      <c r="J298" s="47" t="e">
        <f t="shared" si="28"/>
        <v>#N/A</v>
      </c>
      <c r="K298" s="32" t="e">
        <f t="shared" si="29"/>
        <v>#N/A</v>
      </c>
      <c r="L298" s="46" t="e">
        <f t="shared" si="30"/>
        <v>#N/A</v>
      </c>
    </row>
    <row r="299" spans="7:12" x14ac:dyDescent="0.25">
      <c r="G299" s="51" t="e">
        <f t="shared" si="25"/>
        <v>#N/A</v>
      </c>
      <c r="H299" s="51" t="e">
        <f t="shared" si="26"/>
        <v>#N/A</v>
      </c>
      <c r="I299" s="48" t="e">
        <f t="shared" si="27"/>
        <v>#N/A</v>
      </c>
      <c r="J299" s="47" t="e">
        <f t="shared" si="28"/>
        <v>#N/A</v>
      </c>
      <c r="K299" s="32" t="e">
        <f t="shared" si="29"/>
        <v>#N/A</v>
      </c>
      <c r="L299" s="46" t="e">
        <f t="shared" si="30"/>
        <v>#N/A</v>
      </c>
    </row>
    <row r="300" spans="7:12" x14ac:dyDescent="0.25">
      <c r="G300" s="51" t="e">
        <f t="shared" si="25"/>
        <v>#N/A</v>
      </c>
      <c r="H300" s="51" t="e">
        <f t="shared" si="26"/>
        <v>#N/A</v>
      </c>
      <c r="I300" s="48" t="e">
        <f t="shared" si="27"/>
        <v>#N/A</v>
      </c>
      <c r="J300" s="47" t="e">
        <f t="shared" si="28"/>
        <v>#N/A</v>
      </c>
      <c r="K300" s="32" t="e">
        <f t="shared" si="29"/>
        <v>#N/A</v>
      </c>
      <c r="L300" s="46" t="e">
        <f t="shared" si="30"/>
        <v>#N/A</v>
      </c>
    </row>
    <row r="301" spans="7:12" x14ac:dyDescent="0.25">
      <c r="G301" s="51" t="e">
        <f t="shared" si="25"/>
        <v>#N/A</v>
      </c>
      <c r="H301" s="51" t="e">
        <f t="shared" si="26"/>
        <v>#N/A</v>
      </c>
      <c r="I301" s="48" t="e">
        <f t="shared" si="27"/>
        <v>#N/A</v>
      </c>
      <c r="J301" s="47" t="e">
        <f t="shared" si="28"/>
        <v>#N/A</v>
      </c>
      <c r="K301" s="32" t="e">
        <f t="shared" si="29"/>
        <v>#N/A</v>
      </c>
      <c r="L301" s="46" t="e">
        <f t="shared" si="30"/>
        <v>#N/A</v>
      </c>
    </row>
    <row r="302" spans="7:12" x14ac:dyDescent="0.25">
      <c r="G302" s="51" t="e">
        <f t="shared" si="25"/>
        <v>#N/A</v>
      </c>
      <c r="H302" s="51" t="e">
        <f t="shared" si="26"/>
        <v>#N/A</v>
      </c>
      <c r="I302" s="48" t="e">
        <f t="shared" si="27"/>
        <v>#N/A</v>
      </c>
      <c r="J302" s="47" t="e">
        <f t="shared" si="28"/>
        <v>#N/A</v>
      </c>
      <c r="K302" s="32" t="e">
        <f t="shared" si="29"/>
        <v>#N/A</v>
      </c>
      <c r="L302" s="46" t="e">
        <f t="shared" si="30"/>
        <v>#N/A</v>
      </c>
    </row>
    <row r="303" spans="7:12" x14ac:dyDescent="0.25">
      <c r="G303" s="51" t="e">
        <f t="shared" si="25"/>
        <v>#N/A</v>
      </c>
      <c r="H303" s="51" t="e">
        <f t="shared" si="26"/>
        <v>#N/A</v>
      </c>
      <c r="I303" s="48" t="e">
        <f t="shared" si="27"/>
        <v>#N/A</v>
      </c>
      <c r="J303" s="47" t="e">
        <f t="shared" si="28"/>
        <v>#N/A</v>
      </c>
      <c r="K303" s="32" t="e">
        <f t="shared" si="29"/>
        <v>#N/A</v>
      </c>
      <c r="L303" s="46" t="e">
        <f t="shared" si="30"/>
        <v>#N/A</v>
      </c>
    </row>
    <row r="304" spans="7:12" x14ac:dyDescent="0.25">
      <c r="G304" s="51" t="e">
        <f t="shared" si="25"/>
        <v>#N/A</v>
      </c>
      <c r="H304" s="51" t="e">
        <f t="shared" si="26"/>
        <v>#N/A</v>
      </c>
      <c r="I304" s="48" t="e">
        <f t="shared" si="27"/>
        <v>#N/A</v>
      </c>
      <c r="J304" s="47" t="e">
        <f t="shared" si="28"/>
        <v>#N/A</v>
      </c>
      <c r="K304" s="32" t="e">
        <f t="shared" si="29"/>
        <v>#N/A</v>
      </c>
      <c r="L304" s="46" t="e">
        <f t="shared" si="30"/>
        <v>#N/A</v>
      </c>
    </row>
    <row r="305" spans="7:12" x14ac:dyDescent="0.25">
      <c r="G305" s="51" t="e">
        <f t="shared" si="25"/>
        <v>#N/A</v>
      </c>
      <c r="H305" s="51" t="e">
        <f t="shared" si="26"/>
        <v>#N/A</v>
      </c>
      <c r="I305" s="48" t="e">
        <f t="shared" si="27"/>
        <v>#N/A</v>
      </c>
      <c r="J305" s="47" t="e">
        <f t="shared" si="28"/>
        <v>#N/A</v>
      </c>
      <c r="K305" s="32" t="e">
        <f t="shared" si="29"/>
        <v>#N/A</v>
      </c>
      <c r="L305" s="46" t="e">
        <f t="shared" si="30"/>
        <v>#N/A</v>
      </c>
    </row>
    <row r="306" spans="7:12" x14ac:dyDescent="0.25">
      <c r="G306" s="51" t="e">
        <f t="shared" si="25"/>
        <v>#N/A</v>
      </c>
      <c r="H306" s="51" t="e">
        <f t="shared" si="26"/>
        <v>#N/A</v>
      </c>
      <c r="I306" s="48" t="e">
        <f t="shared" si="27"/>
        <v>#N/A</v>
      </c>
      <c r="J306" s="47" t="e">
        <f t="shared" si="28"/>
        <v>#N/A</v>
      </c>
      <c r="K306" s="32" t="e">
        <f t="shared" si="29"/>
        <v>#N/A</v>
      </c>
      <c r="L306" s="46" t="e">
        <f t="shared" si="30"/>
        <v>#N/A</v>
      </c>
    </row>
    <row r="307" spans="7:12" x14ac:dyDescent="0.25">
      <c r="G307" s="51" t="e">
        <f t="shared" si="25"/>
        <v>#N/A</v>
      </c>
      <c r="H307" s="51" t="e">
        <f t="shared" si="26"/>
        <v>#N/A</v>
      </c>
      <c r="I307" s="48" t="e">
        <f t="shared" si="27"/>
        <v>#N/A</v>
      </c>
      <c r="J307" s="47" t="e">
        <f t="shared" si="28"/>
        <v>#N/A</v>
      </c>
      <c r="K307" s="32" t="e">
        <f t="shared" si="29"/>
        <v>#N/A</v>
      </c>
      <c r="L307" s="46" t="e">
        <f t="shared" si="30"/>
        <v>#N/A</v>
      </c>
    </row>
    <row r="308" spans="7:12" x14ac:dyDescent="0.25">
      <c r="G308" s="51" t="e">
        <f t="shared" si="25"/>
        <v>#N/A</v>
      </c>
      <c r="H308" s="51" t="e">
        <f t="shared" si="26"/>
        <v>#N/A</v>
      </c>
      <c r="I308" s="48" t="e">
        <f t="shared" si="27"/>
        <v>#N/A</v>
      </c>
      <c r="J308" s="47" t="e">
        <f t="shared" si="28"/>
        <v>#N/A</v>
      </c>
      <c r="K308" s="32" t="e">
        <f t="shared" si="29"/>
        <v>#N/A</v>
      </c>
      <c r="L308" s="46" t="e">
        <f t="shared" si="30"/>
        <v>#N/A</v>
      </c>
    </row>
    <row r="309" spans="7:12" x14ac:dyDescent="0.25">
      <c r="G309" s="51" t="e">
        <f t="shared" si="25"/>
        <v>#N/A</v>
      </c>
      <c r="H309" s="51" t="e">
        <f t="shared" si="26"/>
        <v>#N/A</v>
      </c>
      <c r="I309" s="48" t="e">
        <f t="shared" si="27"/>
        <v>#N/A</v>
      </c>
      <c r="J309" s="47" t="e">
        <f t="shared" si="28"/>
        <v>#N/A</v>
      </c>
      <c r="K309" s="32" t="e">
        <f t="shared" si="29"/>
        <v>#N/A</v>
      </c>
      <c r="L309" s="46" t="e">
        <f t="shared" si="30"/>
        <v>#N/A</v>
      </c>
    </row>
    <row r="310" spans="7:12" x14ac:dyDescent="0.25">
      <c r="G310" s="51" t="e">
        <f t="shared" si="25"/>
        <v>#N/A</v>
      </c>
      <c r="H310" s="51" t="e">
        <f t="shared" si="26"/>
        <v>#N/A</v>
      </c>
      <c r="I310" s="48" t="e">
        <f t="shared" si="27"/>
        <v>#N/A</v>
      </c>
      <c r="J310" s="47" t="e">
        <f t="shared" si="28"/>
        <v>#N/A</v>
      </c>
      <c r="K310" s="32" t="e">
        <f t="shared" si="29"/>
        <v>#N/A</v>
      </c>
      <c r="L310" s="46" t="e">
        <f t="shared" si="30"/>
        <v>#N/A</v>
      </c>
    </row>
    <row r="311" spans="7:12" x14ac:dyDescent="0.25">
      <c r="G311" s="51" t="e">
        <f t="shared" si="25"/>
        <v>#N/A</v>
      </c>
      <c r="H311" s="51" t="e">
        <f t="shared" si="26"/>
        <v>#N/A</v>
      </c>
      <c r="I311" s="48" t="e">
        <f t="shared" si="27"/>
        <v>#N/A</v>
      </c>
      <c r="J311" s="47" t="e">
        <f t="shared" si="28"/>
        <v>#N/A</v>
      </c>
      <c r="K311" s="32" t="e">
        <f t="shared" si="29"/>
        <v>#N/A</v>
      </c>
      <c r="L311" s="46" t="e">
        <f t="shared" si="30"/>
        <v>#N/A</v>
      </c>
    </row>
    <row r="312" spans="7:12" x14ac:dyDescent="0.25">
      <c r="G312" s="51" t="e">
        <f t="shared" si="25"/>
        <v>#N/A</v>
      </c>
      <c r="H312" s="51" t="e">
        <f t="shared" si="26"/>
        <v>#N/A</v>
      </c>
      <c r="I312" s="48" t="e">
        <f t="shared" si="27"/>
        <v>#N/A</v>
      </c>
      <c r="J312" s="47" t="e">
        <f t="shared" si="28"/>
        <v>#N/A</v>
      </c>
      <c r="K312" s="32" t="e">
        <f t="shared" si="29"/>
        <v>#N/A</v>
      </c>
      <c r="L312" s="46" t="e">
        <f t="shared" si="30"/>
        <v>#N/A</v>
      </c>
    </row>
    <row r="313" spans="7:12" x14ac:dyDescent="0.25">
      <c r="G313" s="51" t="e">
        <f t="shared" si="25"/>
        <v>#N/A</v>
      </c>
      <c r="H313" s="51" t="e">
        <f t="shared" si="26"/>
        <v>#N/A</v>
      </c>
      <c r="I313" s="48" t="e">
        <f t="shared" si="27"/>
        <v>#N/A</v>
      </c>
      <c r="J313" s="47" t="e">
        <f t="shared" si="28"/>
        <v>#N/A</v>
      </c>
      <c r="K313" s="32" t="e">
        <f t="shared" si="29"/>
        <v>#N/A</v>
      </c>
      <c r="L313" s="46" t="e">
        <f t="shared" si="30"/>
        <v>#N/A</v>
      </c>
    </row>
    <row r="314" spans="7:12" x14ac:dyDescent="0.25">
      <c r="G314" s="51" t="e">
        <f t="shared" si="25"/>
        <v>#N/A</v>
      </c>
      <c r="H314" s="51" t="e">
        <f t="shared" si="26"/>
        <v>#N/A</v>
      </c>
      <c r="I314" s="48" t="e">
        <f t="shared" si="27"/>
        <v>#N/A</v>
      </c>
      <c r="J314" s="47" t="e">
        <f t="shared" si="28"/>
        <v>#N/A</v>
      </c>
      <c r="K314" s="32" t="e">
        <f t="shared" si="29"/>
        <v>#N/A</v>
      </c>
      <c r="L314" s="46" t="e">
        <f t="shared" si="30"/>
        <v>#N/A</v>
      </c>
    </row>
    <row r="315" spans="7:12" x14ac:dyDescent="0.25">
      <c r="G315" s="51" t="e">
        <f t="shared" si="25"/>
        <v>#N/A</v>
      </c>
      <c r="H315" s="51" t="e">
        <f t="shared" si="26"/>
        <v>#N/A</v>
      </c>
      <c r="I315" s="48" t="e">
        <f t="shared" si="27"/>
        <v>#N/A</v>
      </c>
      <c r="J315" s="47" t="e">
        <f t="shared" si="28"/>
        <v>#N/A</v>
      </c>
      <c r="K315" s="32" t="e">
        <f t="shared" si="29"/>
        <v>#N/A</v>
      </c>
      <c r="L315" s="46" t="e">
        <f t="shared" si="30"/>
        <v>#N/A</v>
      </c>
    </row>
    <row r="316" spans="7:12" x14ac:dyDescent="0.25">
      <c r="G316" s="51" t="e">
        <f t="shared" si="25"/>
        <v>#N/A</v>
      </c>
      <c r="H316" s="51" t="e">
        <f t="shared" si="26"/>
        <v>#N/A</v>
      </c>
      <c r="I316" s="48" t="e">
        <f t="shared" si="27"/>
        <v>#N/A</v>
      </c>
      <c r="J316" s="47" t="e">
        <f t="shared" si="28"/>
        <v>#N/A</v>
      </c>
      <c r="K316" s="32" t="e">
        <f t="shared" si="29"/>
        <v>#N/A</v>
      </c>
      <c r="L316" s="46" t="e">
        <f t="shared" si="30"/>
        <v>#N/A</v>
      </c>
    </row>
    <row r="317" spans="7:12" x14ac:dyDescent="0.25">
      <c r="G317" s="51" t="e">
        <f t="shared" si="25"/>
        <v>#N/A</v>
      </c>
      <c r="H317" s="51" t="e">
        <f t="shared" si="26"/>
        <v>#N/A</v>
      </c>
      <c r="I317" s="48" t="e">
        <f t="shared" si="27"/>
        <v>#N/A</v>
      </c>
      <c r="J317" s="47" t="e">
        <f t="shared" si="28"/>
        <v>#N/A</v>
      </c>
      <c r="K317" s="32" t="e">
        <f t="shared" si="29"/>
        <v>#N/A</v>
      </c>
      <c r="L317" s="46" t="e">
        <f t="shared" si="30"/>
        <v>#N/A</v>
      </c>
    </row>
    <row r="318" spans="7:12" x14ac:dyDescent="0.25">
      <c r="G318" s="51" t="e">
        <f t="shared" si="25"/>
        <v>#N/A</v>
      </c>
      <c r="H318" s="51" t="e">
        <f t="shared" si="26"/>
        <v>#N/A</v>
      </c>
      <c r="I318" s="48" t="e">
        <f t="shared" si="27"/>
        <v>#N/A</v>
      </c>
      <c r="J318" s="47" t="e">
        <f t="shared" si="28"/>
        <v>#N/A</v>
      </c>
      <c r="K318" s="32" t="e">
        <f t="shared" si="29"/>
        <v>#N/A</v>
      </c>
      <c r="L318" s="46" t="e">
        <f t="shared" si="30"/>
        <v>#N/A</v>
      </c>
    </row>
    <row r="319" spans="7:12" x14ac:dyDescent="0.25">
      <c r="G319" s="51" t="e">
        <f t="shared" si="25"/>
        <v>#N/A</v>
      </c>
      <c r="H319" s="51" t="e">
        <f t="shared" si="26"/>
        <v>#N/A</v>
      </c>
      <c r="I319" s="48" t="e">
        <f t="shared" si="27"/>
        <v>#N/A</v>
      </c>
      <c r="J319" s="47" t="e">
        <f t="shared" si="28"/>
        <v>#N/A</v>
      </c>
      <c r="K319" s="32" t="e">
        <f t="shared" si="29"/>
        <v>#N/A</v>
      </c>
      <c r="L319" s="46" t="e">
        <f t="shared" si="30"/>
        <v>#N/A</v>
      </c>
    </row>
    <row r="320" spans="7:12" x14ac:dyDescent="0.25">
      <c r="G320" s="51" t="e">
        <f t="shared" si="25"/>
        <v>#N/A</v>
      </c>
      <c r="H320" s="51" t="e">
        <f t="shared" si="26"/>
        <v>#N/A</v>
      </c>
      <c r="I320" s="48" t="e">
        <f t="shared" si="27"/>
        <v>#N/A</v>
      </c>
      <c r="J320" s="47" t="e">
        <f t="shared" si="28"/>
        <v>#N/A</v>
      </c>
      <c r="K320" s="32" t="e">
        <f t="shared" si="29"/>
        <v>#N/A</v>
      </c>
      <c r="L320" s="46" t="e">
        <f t="shared" si="30"/>
        <v>#N/A</v>
      </c>
    </row>
    <row r="321" spans="7:12" x14ac:dyDescent="0.25">
      <c r="G321" s="51" t="e">
        <f t="shared" si="25"/>
        <v>#N/A</v>
      </c>
      <c r="H321" s="51" t="e">
        <f t="shared" si="26"/>
        <v>#N/A</v>
      </c>
      <c r="I321" s="48" t="e">
        <f t="shared" si="27"/>
        <v>#N/A</v>
      </c>
      <c r="J321" s="47" t="e">
        <f t="shared" si="28"/>
        <v>#N/A</v>
      </c>
      <c r="K321" s="32" t="e">
        <f t="shared" si="29"/>
        <v>#N/A</v>
      </c>
      <c r="L321" s="46" t="e">
        <f t="shared" si="30"/>
        <v>#N/A</v>
      </c>
    </row>
    <row r="322" spans="7:12" x14ac:dyDescent="0.25">
      <c r="G322" s="51" t="e">
        <f t="shared" ref="G322:G385" si="31">IF(C322="",NA(),C322)</f>
        <v>#N/A</v>
      </c>
      <c r="H322" s="51" t="e">
        <f t="shared" ref="H322:H385" si="32">IF(E322="",NA(),E322)</f>
        <v>#N/A</v>
      </c>
      <c r="I322" s="48" t="e">
        <f t="shared" si="27"/>
        <v>#N/A</v>
      </c>
      <c r="J322" s="47" t="e">
        <f t="shared" si="28"/>
        <v>#N/A</v>
      </c>
      <c r="K322" s="32" t="e">
        <f t="shared" si="29"/>
        <v>#N/A</v>
      </c>
      <c r="L322" s="46" t="e">
        <f t="shared" si="30"/>
        <v>#N/A</v>
      </c>
    </row>
    <row r="323" spans="7:12" x14ac:dyDescent="0.25">
      <c r="G323" s="51" t="e">
        <f t="shared" si="31"/>
        <v>#N/A</v>
      </c>
      <c r="H323" s="51" t="e">
        <f t="shared" si="32"/>
        <v>#N/A</v>
      </c>
      <c r="I323" s="48" t="e">
        <f t="shared" ref="I323:I386" si="33">IF(ISNUMBER(G323),IF( (G323&gt;=$F$4)*(H323&lt;$F$2),G323, NA() ),NA())</f>
        <v>#N/A</v>
      </c>
      <c r="J323" s="47" t="e">
        <f t="shared" ref="J323:J386" si="34">IF(ISNUMBER(G323),IF( (G323&gt;=$F$4)*(H323&gt;=$F$2),G323, NA() ),NA())</f>
        <v>#N/A</v>
      </c>
      <c r="K323" s="32" t="e">
        <f t="shared" ref="K323:K386" si="35">IF(ISNUMBER(G323),IF( (G323&lt;$F$4)*(H323&lt;$F$2),G323, NA() ),NA())</f>
        <v>#N/A</v>
      </c>
      <c r="L323" s="46" t="e">
        <f t="shared" ref="L323:L386" si="36">IF(ISNUMBER(G323),IF( (G323&lt;$F$4)*(H323&gt;=$F$2),G323, NA() ),NA())</f>
        <v>#N/A</v>
      </c>
    </row>
    <row r="324" spans="7:12" x14ac:dyDescent="0.25">
      <c r="G324" s="51" t="e">
        <f t="shared" si="31"/>
        <v>#N/A</v>
      </c>
      <c r="H324" s="51" t="e">
        <f t="shared" si="32"/>
        <v>#N/A</v>
      </c>
      <c r="I324" s="48" t="e">
        <f t="shared" si="33"/>
        <v>#N/A</v>
      </c>
      <c r="J324" s="47" t="e">
        <f t="shared" si="34"/>
        <v>#N/A</v>
      </c>
      <c r="K324" s="32" t="e">
        <f t="shared" si="35"/>
        <v>#N/A</v>
      </c>
      <c r="L324" s="46" t="e">
        <f t="shared" si="36"/>
        <v>#N/A</v>
      </c>
    </row>
    <row r="325" spans="7:12" x14ac:dyDescent="0.25">
      <c r="G325" s="51" t="e">
        <f t="shared" si="31"/>
        <v>#N/A</v>
      </c>
      <c r="H325" s="51" t="e">
        <f t="shared" si="32"/>
        <v>#N/A</v>
      </c>
      <c r="I325" s="48" t="e">
        <f t="shared" si="33"/>
        <v>#N/A</v>
      </c>
      <c r="J325" s="47" t="e">
        <f t="shared" si="34"/>
        <v>#N/A</v>
      </c>
      <c r="K325" s="32" t="e">
        <f t="shared" si="35"/>
        <v>#N/A</v>
      </c>
      <c r="L325" s="46" t="e">
        <f t="shared" si="36"/>
        <v>#N/A</v>
      </c>
    </row>
    <row r="326" spans="7:12" x14ac:dyDescent="0.25">
      <c r="G326" s="51" t="e">
        <f t="shared" si="31"/>
        <v>#N/A</v>
      </c>
      <c r="H326" s="51" t="e">
        <f t="shared" si="32"/>
        <v>#N/A</v>
      </c>
      <c r="I326" s="48" t="e">
        <f t="shared" si="33"/>
        <v>#N/A</v>
      </c>
      <c r="J326" s="47" t="e">
        <f t="shared" si="34"/>
        <v>#N/A</v>
      </c>
      <c r="K326" s="32" t="e">
        <f t="shared" si="35"/>
        <v>#N/A</v>
      </c>
      <c r="L326" s="46" t="e">
        <f t="shared" si="36"/>
        <v>#N/A</v>
      </c>
    </row>
    <row r="327" spans="7:12" x14ac:dyDescent="0.25">
      <c r="G327" s="51" t="e">
        <f t="shared" si="31"/>
        <v>#N/A</v>
      </c>
      <c r="H327" s="51" t="e">
        <f t="shared" si="32"/>
        <v>#N/A</v>
      </c>
      <c r="I327" s="48" t="e">
        <f t="shared" si="33"/>
        <v>#N/A</v>
      </c>
      <c r="J327" s="47" t="e">
        <f t="shared" si="34"/>
        <v>#N/A</v>
      </c>
      <c r="K327" s="32" t="e">
        <f t="shared" si="35"/>
        <v>#N/A</v>
      </c>
      <c r="L327" s="46" t="e">
        <f t="shared" si="36"/>
        <v>#N/A</v>
      </c>
    </row>
    <row r="328" spans="7:12" x14ac:dyDescent="0.25">
      <c r="G328" s="51" t="e">
        <f t="shared" si="31"/>
        <v>#N/A</v>
      </c>
      <c r="H328" s="51" t="e">
        <f t="shared" si="32"/>
        <v>#N/A</v>
      </c>
      <c r="I328" s="48" t="e">
        <f t="shared" si="33"/>
        <v>#N/A</v>
      </c>
      <c r="J328" s="47" t="e">
        <f t="shared" si="34"/>
        <v>#N/A</v>
      </c>
      <c r="K328" s="32" t="e">
        <f t="shared" si="35"/>
        <v>#N/A</v>
      </c>
      <c r="L328" s="46" t="e">
        <f t="shared" si="36"/>
        <v>#N/A</v>
      </c>
    </row>
    <row r="329" spans="7:12" x14ac:dyDescent="0.25">
      <c r="G329" s="51" t="e">
        <f t="shared" si="31"/>
        <v>#N/A</v>
      </c>
      <c r="H329" s="51" t="e">
        <f t="shared" si="32"/>
        <v>#N/A</v>
      </c>
      <c r="I329" s="48" t="e">
        <f t="shared" si="33"/>
        <v>#N/A</v>
      </c>
      <c r="J329" s="47" t="e">
        <f t="shared" si="34"/>
        <v>#N/A</v>
      </c>
      <c r="K329" s="32" t="e">
        <f t="shared" si="35"/>
        <v>#N/A</v>
      </c>
      <c r="L329" s="46" t="e">
        <f t="shared" si="36"/>
        <v>#N/A</v>
      </c>
    </row>
    <row r="330" spans="7:12" x14ac:dyDescent="0.25">
      <c r="G330" s="51" t="e">
        <f t="shared" si="31"/>
        <v>#N/A</v>
      </c>
      <c r="H330" s="51" t="e">
        <f t="shared" si="32"/>
        <v>#N/A</v>
      </c>
      <c r="I330" s="48" t="e">
        <f t="shared" si="33"/>
        <v>#N/A</v>
      </c>
      <c r="J330" s="47" t="e">
        <f t="shared" si="34"/>
        <v>#N/A</v>
      </c>
      <c r="K330" s="32" t="e">
        <f t="shared" si="35"/>
        <v>#N/A</v>
      </c>
      <c r="L330" s="46" t="e">
        <f t="shared" si="36"/>
        <v>#N/A</v>
      </c>
    </row>
    <row r="331" spans="7:12" x14ac:dyDescent="0.25">
      <c r="G331" s="51" t="e">
        <f t="shared" si="31"/>
        <v>#N/A</v>
      </c>
      <c r="H331" s="51" t="e">
        <f t="shared" si="32"/>
        <v>#N/A</v>
      </c>
      <c r="I331" s="48" t="e">
        <f t="shared" si="33"/>
        <v>#N/A</v>
      </c>
      <c r="J331" s="47" t="e">
        <f t="shared" si="34"/>
        <v>#N/A</v>
      </c>
      <c r="K331" s="32" t="e">
        <f t="shared" si="35"/>
        <v>#N/A</v>
      </c>
      <c r="L331" s="46" t="e">
        <f t="shared" si="36"/>
        <v>#N/A</v>
      </c>
    </row>
    <row r="332" spans="7:12" x14ac:dyDescent="0.25">
      <c r="G332" s="51" t="e">
        <f t="shared" si="31"/>
        <v>#N/A</v>
      </c>
      <c r="H332" s="51" t="e">
        <f t="shared" si="32"/>
        <v>#N/A</v>
      </c>
      <c r="I332" s="48" t="e">
        <f t="shared" si="33"/>
        <v>#N/A</v>
      </c>
      <c r="J332" s="47" t="e">
        <f t="shared" si="34"/>
        <v>#N/A</v>
      </c>
      <c r="K332" s="32" t="e">
        <f t="shared" si="35"/>
        <v>#N/A</v>
      </c>
      <c r="L332" s="46" t="e">
        <f t="shared" si="36"/>
        <v>#N/A</v>
      </c>
    </row>
    <row r="333" spans="7:12" x14ac:dyDescent="0.25">
      <c r="G333" s="51" t="e">
        <f t="shared" si="31"/>
        <v>#N/A</v>
      </c>
      <c r="H333" s="51" t="e">
        <f t="shared" si="32"/>
        <v>#N/A</v>
      </c>
      <c r="I333" s="48" t="e">
        <f t="shared" si="33"/>
        <v>#N/A</v>
      </c>
      <c r="J333" s="47" t="e">
        <f t="shared" si="34"/>
        <v>#N/A</v>
      </c>
      <c r="K333" s="32" t="e">
        <f t="shared" si="35"/>
        <v>#N/A</v>
      </c>
      <c r="L333" s="46" t="e">
        <f t="shared" si="36"/>
        <v>#N/A</v>
      </c>
    </row>
    <row r="334" spans="7:12" x14ac:dyDescent="0.25">
      <c r="G334" s="51" t="e">
        <f t="shared" si="31"/>
        <v>#N/A</v>
      </c>
      <c r="H334" s="51" t="e">
        <f t="shared" si="32"/>
        <v>#N/A</v>
      </c>
      <c r="I334" s="48" t="e">
        <f t="shared" si="33"/>
        <v>#N/A</v>
      </c>
      <c r="J334" s="47" t="e">
        <f t="shared" si="34"/>
        <v>#N/A</v>
      </c>
      <c r="K334" s="32" t="e">
        <f t="shared" si="35"/>
        <v>#N/A</v>
      </c>
      <c r="L334" s="46" t="e">
        <f t="shared" si="36"/>
        <v>#N/A</v>
      </c>
    </row>
    <row r="335" spans="7:12" x14ac:dyDescent="0.25">
      <c r="G335" s="51" t="e">
        <f t="shared" si="31"/>
        <v>#N/A</v>
      </c>
      <c r="H335" s="51" t="e">
        <f t="shared" si="32"/>
        <v>#N/A</v>
      </c>
      <c r="I335" s="48" t="e">
        <f t="shared" si="33"/>
        <v>#N/A</v>
      </c>
      <c r="J335" s="47" t="e">
        <f t="shared" si="34"/>
        <v>#N/A</v>
      </c>
      <c r="K335" s="32" t="e">
        <f t="shared" si="35"/>
        <v>#N/A</v>
      </c>
      <c r="L335" s="46" t="e">
        <f t="shared" si="36"/>
        <v>#N/A</v>
      </c>
    </row>
    <row r="336" spans="7:12" x14ac:dyDescent="0.25">
      <c r="G336" s="51" t="e">
        <f t="shared" si="31"/>
        <v>#N/A</v>
      </c>
      <c r="H336" s="51" t="e">
        <f t="shared" si="32"/>
        <v>#N/A</v>
      </c>
      <c r="I336" s="48" t="e">
        <f t="shared" si="33"/>
        <v>#N/A</v>
      </c>
      <c r="J336" s="47" t="e">
        <f t="shared" si="34"/>
        <v>#N/A</v>
      </c>
      <c r="K336" s="32" t="e">
        <f t="shared" si="35"/>
        <v>#N/A</v>
      </c>
      <c r="L336" s="46" t="e">
        <f t="shared" si="36"/>
        <v>#N/A</v>
      </c>
    </row>
    <row r="337" spans="7:12" x14ac:dyDescent="0.25">
      <c r="G337" s="51" t="e">
        <f t="shared" si="31"/>
        <v>#N/A</v>
      </c>
      <c r="H337" s="51" t="e">
        <f t="shared" si="32"/>
        <v>#N/A</v>
      </c>
      <c r="I337" s="48" t="e">
        <f t="shared" si="33"/>
        <v>#N/A</v>
      </c>
      <c r="J337" s="47" t="e">
        <f t="shared" si="34"/>
        <v>#N/A</v>
      </c>
      <c r="K337" s="32" t="e">
        <f t="shared" si="35"/>
        <v>#N/A</v>
      </c>
      <c r="L337" s="46" t="e">
        <f t="shared" si="36"/>
        <v>#N/A</v>
      </c>
    </row>
    <row r="338" spans="7:12" x14ac:dyDescent="0.25">
      <c r="G338" s="51" t="e">
        <f t="shared" si="31"/>
        <v>#N/A</v>
      </c>
      <c r="H338" s="51" t="e">
        <f t="shared" si="32"/>
        <v>#N/A</v>
      </c>
      <c r="I338" s="48" t="e">
        <f t="shared" si="33"/>
        <v>#N/A</v>
      </c>
      <c r="J338" s="47" t="e">
        <f t="shared" si="34"/>
        <v>#N/A</v>
      </c>
      <c r="K338" s="32" t="e">
        <f t="shared" si="35"/>
        <v>#N/A</v>
      </c>
      <c r="L338" s="46" t="e">
        <f t="shared" si="36"/>
        <v>#N/A</v>
      </c>
    </row>
    <row r="339" spans="7:12" x14ac:dyDescent="0.25">
      <c r="G339" s="51" t="e">
        <f t="shared" si="31"/>
        <v>#N/A</v>
      </c>
      <c r="H339" s="51" t="e">
        <f t="shared" si="32"/>
        <v>#N/A</v>
      </c>
      <c r="I339" s="48" t="e">
        <f t="shared" si="33"/>
        <v>#N/A</v>
      </c>
      <c r="J339" s="47" t="e">
        <f t="shared" si="34"/>
        <v>#N/A</v>
      </c>
      <c r="K339" s="32" t="e">
        <f t="shared" si="35"/>
        <v>#N/A</v>
      </c>
      <c r="L339" s="46" t="e">
        <f t="shared" si="36"/>
        <v>#N/A</v>
      </c>
    </row>
    <row r="340" spans="7:12" x14ac:dyDescent="0.25">
      <c r="G340" s="51" t="e">
        <f t="shared" si="31"/>
        <v>#N/A</v>
      </c>
      <c r="H340" s="51" t="e">
        <f t="shared" si="32"/>
        <v>#N/A</v>
      </c>
      <c r="I340" s="48" t="e">
        <f t="shared" si="33"/>
        <v>#N/A</v>
      </c>
      <c r="J340" s="47" t="e">
        <f t="shared" si="34"/>
        <v>#N/A</v>
      </c>
      <c r="K340" s="32" t="e">
        <f t="shared" si="35"/>
        <v>#N/A</v>
      </c>
      <c r="L340" s="46" t="e">
        <f t="shared" si="36"/>
        <v>#N/A</v>
      </c>
    </row>
    <row r="341" spans="7:12" x14ac:dyDescent="0.25">
      <c r="G341" s="51" t="e">
        <f t="shared" si="31"/>
        <v>#N/A</v>
      </c>
      <c r="H341" s="51" t="e">
        <f t="shared" si="32"/>
        <v>#N/A</v>
      </c>
      <c r="I341" s="48" t="e">
        <f t="shared" si="33"/>
        <v>#N/A</v>
      </c>
      <c r="J341" s="47" t="e">
        <f t="shared" si="34"/>
        <v>#N/A</v>
      </c>
      <c r="K341" s="32" t="e">
        <f t="shared" si="35"/>
        <v>#N/A</v>
      </c>
      <c r="L341" s="46" t="e">
        <f t="shared" si="36"/>
        <v>#N/A</v>
      </c>
    </row>
    <row r="342" spans="7:12" x14ac:dyDescent="0.25">
      <c r="G342" s="51" t="e">
        <f t="shared" si="31"/>
        <v>#N/A</v>
      </c>
      <c r="H342" s="51" t="e">
        <f t="shared" si="32"/>
        <v>#N/A</v>
      </c>
      <c r="I342" s="48" t="e">
        <f t="shared" si="33"/>
        <v>#N/A</v>
      </c>
      <c r="J342" s="47" t="e">
        <f t="shared" si="34"/>
        <v>#N/A</v>
      </c>
      <c r="K342" s="32" t="e">
        <f t="shared" si="35"/>
        <v>#N/A</v>
      </c>
      <c r="L342" s="46" t="e">
        <f t="shared" si="36"/>
        <v>#N/A</v>
      </c>
    </row>
    <row r="343" spans="7:12" x14ac:dyDescent="0.25">
      <c r="G343" s="51" t="e">
        <f t="shared" si="31"/>
        <v>#N/A</v>
      </c>
      <c r="H343" s="51" t="e">
        <f t="shared" si="32"/>
        <v>#N/A</v>
      </c>
      <c r="I343" s="48" t="e">
        <f t="shared" si="33"/>
        <v>#N/A</v>
      </c>
      <c r="J343" s="47" t="e">
        <f t="shared" si="34"/>
        <v>#N/A</v>
      </c>
      <c r="K343" s="32" t="e">
        <f t="shared" si="35"/>
        <v>#N/A</v>
      </c>
      <c r="L343" s="46" t="e">
        <f t="shared" si="36"/>
        <v>#N/A</v>
      </c>
    </row>
    <row r="344" spans="7:12" x14ac:dyDescent="0.25">
      <c r="G344" s="51" t="e">
        <f t="shared" si="31"/>
        <v>#N/A</v>
      </c>
      <c r="H344" s="51" t="e">
        <f t="shared" si="32"/>
        <v>#N/A</v>
      </c>
      <c r="I344" s="48" t="e">
        <f t="shared" si="33"/>
        <v>#N/A</v>
      </c>
      <c r="J344" s="47" t="e">
        <f t="shared" si="34"/>
        <v>#N/A</v>
      </c>
      <c r="K344" s="32" t="e">
        <f t="shared" si="35"/>
        <v>#N/A</v>
      </c>
      <c r="L344" s="46" t="e">
        <f t="shared" si="36"/>
        <v>#N/A</v>
      </c>
    </row>
    <row r="345" spans="7:12" x14ac:dyDescent="0.25">
      <c r="G345" s="51" t="e">
        <f t="shared" si="31"/>
        <v>#N/A</v>
      </c>
      <c r="H345" s="51" t="e">
        <f t="shared" si="32"/>
        <v>#N/A</v>
      </c>
      <c r="I345" s="48" t="e">
        <f t="shared" si="33"/>
        <v>#N/A</v>
      </c>
      <c r="J345" s="47" t="e">
        <f t="shared" si="34"/>
        <v>#N/A</v>
      </c>
      <c r="K345" s="32" t="e">
        <f t="shared" si="35"/>
        <v>#N/A</v>
      </c>
      <c r="L345" s="46" t="e">
        <f t="shared" si="36"/>
        <v>#N/A</v>
      </c>
    </row>
    <row r="346" spans="7:12" x14ac:dyDescent="0.25">
      <c r="G346" s="51" t="e">
        <f t="shared" si="31"/>
        <v>#N/A</v>
      </c>
      <c r="H346" s="51" t="e">
        <f t="shared" si="32"/>
        <v>#N/A</v>
      </c>
      <c r="I346" s="48" t="e">
        <f t="shared" si="33"/>
        <v>#N/A</v>
      </c>
      <c r="J346" s="47" t="e">
        <f t="shared" si="34"/>
        <v>#N/A</v>
      </c>
      <c r="K346" s="32" t="e">
        <f t="shared" si="35"/>
        <v>#N/A</v>
      </c>
      <c r="L346" s="46" t="e">
        <f t="shared" si="36"/>
        <v>#N/A</v>
      </c>
    </row>
    <row r="347" spans="7:12" x14ac:dyDescent="0.25">
      <c r="G347" s="51" t="e">
        <f t="shared" si="31"/>
        <v>#N/A</v>
      </c>
      <c r="H347" s="51" t="e">
        <f t="shared" si="32"/>
        <v>#N/A</v>
      </c>
      <c r="I347" s="48" t="e">
        <f t="shared" si="33"/>
        <v>#N/A</v>
      </c>
      <c r="J347" s="47" t="e">
        <f t="shared" si="34"/>
        <v>#N/A</v>
      </c>
      <c r="K347" s="32" t="e">
        <f t="shared" si="35"/>
        <v>#N/A</v>
      </c>
      <c r="L347" s="46" t="e">
        <f t="shared" si="36"/>
        <v>#N/A</v>
      </c>
    </row>
    <row r="348" spans="7:12" x14ac:dyDescent="0.25">
      <c r="G348" s="51" t="e">
        <f t="shared" si="31"/>
        <v>#N/A</v>
      </c>
      <c r="H348" s="51" t="e">
        <f t="shared" si="32"/>
        <v>#N/A</v>
      </c>
      <c r="I348" s="48" t="e">
        <f t="shared" si="33"/>
        <v>#N/A</v>
      </c>
      <c r="J348" s="47" t="e">
        <f t="shared" si="34"/>
        <v>#N/A</v>
      </c>
      <c r="K348" s="32" t="e">
        <f t="shared" si="35"/>
        <v>#N/A</v>
      </c>
      <c r="L348" s="46" t="e">
        <f t="shared" si="36"/>
        <v>#N/A</v>
      </c>
    </row>
    <row r="349" spans="7:12" x14ac:dyDescent="0.25">
      <c r="G349" s="51" t="e">
        <f t="shared" si="31"/>
        <v>#N/A</v>
      </c>
      <c r="H349" s="51" t="e">
        <f t="shared" si="32"/>
        <v>#N/A</v>
      </c>
      <c r="I349" s="48" t="e">
        <f t="shared" si="33"/>
        <v>#N/A</v>
      </c>
      <c r="J349" s="47" t="e">
        <f t="shared" si="34"/>
        <v>#N/A</v>
      </c>
      <c r="K349" s="32" t="e">
        <f t="shared" si="35"/>
        <v>#N/A</v>
      </c>
      <c r="L349" s="46" t="e">
        <f t="shared" si="36"/>
        <v>#N/A</v>
      </c>
    </row>
    <row r="350" spans="7:12" x14ac:dyDescent="0.25">
      <c r="G350" s="51" t="e">
        <f t="shared" si="31"/>
        <v>#N/A</v>
      </c>
      <c r="H350" s="51" t="e">
        <f t="shared" si="32"/>
        <v>#N/A</v>
      </c>
      <c r="I350" s="48" t="e">
        <f t="shared" si="33"/>
        <v>#N/A</v>
      </c>
      <c r="J350" s="47" t="e">
        <f t="shared" si="34"/>
        <v>#N/A</v>
      </c>
      <c r="K350" s="32" t="e">
        <f t="shared" si="35"/>
        <v>#N/A</v>
      </c>
      <c r="L350" s="46" t="e">
        <f t="shared" si="36"/>
        <v>#N/A</v>
      </c>
    </row>
    <row r="351" spans="7:12" x14ac:dyDescent="0.25">
      <c r="G351" s="51" t="e">
        <f t="shared" si="31"/>
        <v>#N/A</v>
      </c>
      <c r="H351" s="51" t="e">
        <f t="shared" si="32"/>
        <v>#N/A</v>
      </c>
      <c r="I351" s="48" t="e">
        <f t="shared" si="33"/>
        <v>#N/A</v>
      </c>
      <c r="J351" s="47" t="e">
        <f t="shared" si="34"/>
        <v>#N/A</v>
      </c>
      <c r="K351" s="32" t="e">
        <f t="shared" si="35"/>
        <v>#N/A</v>
      </c>
      <c r="L351" s="46" t="e">
        <f t="shared" si="36"/>
        <v>#N/A</v>
      </c>
    </row>
    <row r="352" spans="7:12" x14ac:dyDescent="0.25">
      <c r="G352" s="51" t="e">
        <f t="shared" si="31"/>
        <v>#N/A</v>
      </c>
      <c r="H352" s="51" t="e">
        <f t="shared" si="32"/>
        <v>#N/A</v>
      </c>
      <c r="I352" s="48" t="e">
        <f t="shared" si="33"/>
        <v>#N/A</v>
      </c>
      <c r="J352" s="47" t="e">
        <f t="shared" si="34"/>
        <v>#N/A</v>
      </c>
      <c r="K352" s="32" t="e">
        <f t="shared" si="35"/>
        <v>#N/A</v>
      </c>
      <c r="L352" s="46" t="e">
        <f t="shared" si="36"/>
        <v>#N/A</v>
      </c>
    </row>
    <row r="353" spans="7:12" x14ac:dyDescent="0.25">
      <c r="G353" s="51" t="e">
        <f t="shared" si="31"/>
        <v>#N/A</v>
      </c>
      <c r="H353" s="51" t="e">
        <f t="shared" si="32"/>
        <v>#N/A</v>
      </c>
      <c r="I353" s="48" t="e">
        <f t="shared" si="33"/>
        <v>#N/A</v>
      </c>
      <c r="J353" s="47" t="e">
        <f t="shared" si="34"/>
        <v>#N/A</v>
      </c>
      <c r="K353" s="32" t="e">
        <f t="shared" si="35"/>
        <v>#N/A</v>
      </c>
      <c r="L353" s="46" t="e">
        <f t="shared" si="36"/>
        <v>#N/A</v>
      </c>
    </row>
    <row r="354" spans="7:12" x14ac:dyDescent="0.25">
      <c r="G354" s="51" t="e">
        <f t="shared" si="31"/>
        <v>#N/A</v>
      </c>
      <c r="H354" s="51" t="e">
        <f t="shared" si="32"/>
        <v>#N/A</v>
      </c>
      <c r="I354" s="48" t="e">
        <f t="shared" si="33"/>
        <v>#N/A</v>
      </c>
      <c r="J354" s="47" t="e">
        <f t="shared" si="34"/>
        <v>#N/A</v>
      </c>
      <c r="K354" s="32" t="e">
        <f t="shared" si="35"/>
        <v>#N/A</v>
      </c>
      <c r="L354" s="46" t="e">
        <f t="shared" si="36"/>
        <v>#N/A</v>
      </c>
    </row>
    <row r="355" spans="7:12" x14ac:dyDescent="0.25">
      <c r="G355" s="51" t="e">
        <f t="shared" si="31"/>
        <v>#N/A</v>
      </c>
      <c r="H355" s="51" t="e">
        <f t="shared" si="32"/>
        <v>#N/A</v>
      </c>
      <c r="I355" s="48" t="e">
        <f t="shared" si="33"/>
        <v>#N/A</v>
      </c>
      <c r="J355" s="47" t="e">
        <f t="shared" si="34"/>
        <v>#N/A</v>
      </c>
      <c r="K355" s="32" t="e">
        <f t="shared" si="35"/>
        <v>#N/A</v>
      </c>
      <c r="L355" s="46" t="e">
        <f t="shared" si="36"/>
        <v>#N/A</v>
      </c>
    </row>
    <row r="356" spans="7:12" x14ac:dyDescent="0.25">
      <c r="G356" s="51" t="e">
        <f t="shared" si="31"/>
        <v>#N/A</v>
      </c>
      <c r="H356" s="51" t="e">
        <f t="shared" si="32"/>
        <v>#N/A</v>
      </c>
      <c r="I356" s="48" t="e">
        <f t="shared" si="33"/>
        <v>#N/A</v>
      </c>
      <c r="J356" s="47" t="e">
        <f t="shared" si="34"/>
        <v>#N/A</v>
      </c>
      <c r="K356" s="32" t="e">
        <f t="shared" si="35"/>
        <v>#N/A</v>
      </c>
      <c r="L356" s="46" t="e">
        <f t="shared" si="36"/>
        <v>#N/A</v>
      </c>
    </row>
    <row r="357" spans="7:12" x14ac:dyDescent="0.25">
      <c r="G357" s="51" t="e">
        <f t="shared" si="31"/>
        <v>#N/A</v>
      </c>
      <c r="H357" s="51" t="e">
        <f t="shared" si="32"/>
        <v>#N/A</v>
      </c>
      <c r="I357" s="48" t="e">
        <f t="shared" si="33"/>
        <v>#N/A</v>
      </c>
      <c r="J357" s="47" t="e">
        <f t="shared" si="34"/>
        <v>#N/A</v>
      </c>
      <c r="K357" s="32" t="e">
        <f t="shared" si="35"/>
        <v>#N/A</v>
      </c>
      <c r="L357" s="46" t="e">
        <f t="shared" si="36"/>
        <v>#N/A</v>
      </c>
    </row>
    <row r="358" spans="7:12" x14ac:dyDescent="0.25">
      <c r="G358" s="51" t="e">
        <f t="shared" si="31"/>
        <v>#N/A</v>
      </c>
      <c r="H358" s="51" t="e">
        <f t="shared" si="32"/>
        <v>#N/A</v>
      </c>
      <c r="I358" s="48" t="e">
        <f t="shared" si="33"/>
        <v>#N/A</v>
      </c>
      <c r="J358" s="47" t="e">
        <f t="shared" si="34"/>
        <v>#N/A</v>
      </c>
      <c r="K358" s="32" t="e">
        <f t="shared" si="35"/>
        <v>#N/A</v>
      </c>
      <c r="L358" s="46" t="e">
        <f t="shared" si="36"/>
        <v>#N/A</v>
      </c>
    </row>
    <row r="359" spans="7:12" x14ac:dyDescent="0.25">
      <c r="G359" s="51" t="e">
        <f t="shared" si="31"/>
        <v>#N/A</v>
      </c>
      <c r="H359" s="51" t="e">
        <f t="shared" si="32"/>
        <v>#N/A</v>
      </c>
      <c r="I359" s="48" t="e">
        <f t="shared" si="33"/>
        <v>#N/A</v>
      </c>
      <c r="J359" s="47" t="e">
        <f t="shared" si="34"/>
        <v>#N/A</v>
      </c>
      <c r="K359" s="32" t="e">
        <f t="shared" si="35"/>
        <v>#N/A</v>
      </c>
      <c r="L359" s="46" t="e">
        <f t="shared" si="36"/>
        <v>#N/A</v>
      </c>
    </row>
    <row r="360" spans="7:12" x14ac:dyDescent="0.25">
      <c r="G360" s="51" t="e">
        <f t="shared" si="31"/>
        <v>#N/A</v>
      </c>
      <c r="H360" s="51" t="e">
        <f t="shared" si="32"/>
        <v>#N/A</v>
      </c>
      <c r="I360" s="48" t="e">
        <f t="shared" si="33"/>
        <v>#N/A</v>
      </c>
      <c r="J360" s="47" t="e">
        <f t="shared" si="34"/>
        <v>#N/A</v>
      </c>
      <c r="K360" s="32" t="e">
        <f t="shared" si="35"/>
        <v>#N/A</v>
      </c>
      <c r="L360" s="46" t="e">
        <f t="shared" si="36"/>
        <v>#N/A</v>
      </c>
    </row>
    <row r="361" spans="7:12" x14ac:dyDescent="0.25">
      <c r="G361" s="51" t="e">
        <f t="shared" si="31"/>
        <v>#N/A</v>
      </c>
      <c r="H361" s="51" t="e">
        <f t="shared" si="32"/>
        <v>#N/A</v>
      </c>
      <c r="I361" s="48" t="e">
        <f t="shared" si="33"/>
        <v>#N/A</v>
      </c>
      <c r="J361" s="47" t="e">
        <f t="shared" si="34"/>
        <v>#N/A</v>
      </c>
      <c r="K361" s="32" t="e">
        <f t="shared" si="35"/>
        <v>#N/A</v>
      </c>
      <c r="L361" s="46" t="e">
        <f t="shared" si="36"/>
        <v>#N/A</v>
      </c>
    </row>
    <row r="362" spans="7:12" x14ac:dyDescent="0.25">
      <c r="G362" s="51" t="e">
        <f t="shared" si="31"/>
        <v>#N/A</v>
      </c>
      <c r="H362" s="51" t="e">
        <f t="shared" si="32"/>
        <v>#N/A</v>
      </c>
      <c r="I362" s="48" t="e">
        <f t="shared" si="33"/>
        <v>#N/A</v>
      </c>
      <c r="J362" s="47" t="e">
        <f t="shared" si="34"/>
        <v>#N/A</v>
      </c>
      <c r="K362" s="32" t="e">
        <f t="shared" si="35"/>
        <v>#N/A</v>
      </c>
      <c r="L362" s="46" t="e">
        <f t="shared" si="36"/>
        <v>#N/A</v>
      </c>
    </row>
    <row r="363" spans="7:12" x14ac:dyDescent="0.25">
      <c r="G363" s="51" t="e">
        <f t="shared" si="31"/>
        <v>#N/A</v>
      </c>
      <c r="H363" s="51" t="e">
        <f t="shared" si="32"/>
        <v>#N/A</v>
      </c>
      <c r="I363" s="48" t="e">
        <f t="shared" si="33"/>
        <v>#N/A</v>
      </c>
      <c r="J363" s="47" t="e">
        <f t="shared" si="34"/>
        <v>#N/A</v>
      </c>
      <c r="K363" s="32" t="e">
        <f t="shared" si="35"/>
        <v>#N/A</v>
      </c>
      <c r="L363" s="46" t="e">
        <f t="shared" si="36"/>
        <v>#N/A</v>
      </c>
    </row>
    <row r="364" spans="7:12" x14ac:dyDescent="0.25">
      <c r="G364" s="51" t="e">
        <f t="shared" si="31"/>
        <v>#N/A</v>
      </c>
      <c r="H364" s="51" t="e">
        <f t="shared" si="32"/>
        <v>#N/A</v>
      </c>
      <c r="I364" s="48" t="e">
        <f t="shared" si="33"/>
        <v>#N/A</v>
      </c>
      <c r="J364" s="47" t="e">
        <f t="shared" si="34"/>
        <v>#N/A</v>
      </c>
      <c r="K364" s="32" t="e">
        <f t="shared" si="35"/>
        <v>#N/A</v>
      </c>
      <c r="L364" s="46" t="e">
        <f t="shared" si="36"/>
        <v>#N/A</v>
      </c>
    </row>
    <row r="365" spans="7:12" x14ac:dyDescent="0.25">
      <c r="G365" s="51" t="e">
        <f t="shared" si="31"/>
        <v>#N/A</v>
      </c>
      <c r="H365" s="51" t="e">
        <f t="shared" si="32"/>
        <v>#N/A</v>
      </c>
      <c r="I365" s="48" t="e">
        <f t="shared" si="33"/>
        <v>#N/A</v>
      </c>
      <c r="J365" s="47" t="e">
        <f t="shared" si="34"/>
        <v>#N/A</v>
      </c>
      <c r="K365" s="32" t="e">
        <f t="shared" si="35"/>
        <v>#N/A</v>
      </c>
      <c r="L365" s="46" t="e">
        <f t="shared" si="36"/>
        <v>#N/A</v>
      </c>
    </row>
    <row r="366" spans="7:12" x14ac:dyDescent="0.25">
      <c r="G366" s="51" t="e">
        <f t="shared" si="31"/>
        <v>#N/A</v>
      </c>
      <c r="H366" s="51" t="e">
        <f t="shared" si="32"/>
        <v>#N/A</v>
      </c>
      <c r="I366" s="48" t="e">
        <f t="shared" si="33"/>
        <v>#N/A</v>
      </c>
      <c r="J366" s="47" t="e">
        <f t="shared" si="34"/>
        <v>#N/A</v>
      </c>
      <c r="K366" s="32" t="e">
        <f t="shared" si="35"/>
        <v>#N/A</v>
      </c>
      <c r="L366" s="46" t="e">
        <f t="shared" si="36"/>
        <v>#N/A</v>
      </c>
    </row>
    <row r="367" spans="7:12" x14ac:dyDescent="0.25">
      <c r="G367" s="51" t="e">
        <f t="shared" si="31"/>
        <v>#N/A</v>
      </c>
      <c r="H367" s="51" t="e">
        <f t="shared" si="32"/>
        <v>#N/A</v>
      </c>
      <c r="I367" s="48" t="e">
        <f t="shared" si="33"/>
        <v>#N/A</v>
      </c>
      <c r="J367" s="47" t="e">
        <f t="shared" si="34"/>
        <v>#N/A</v>
      </c>
      <c r="K367" s="32" t="e">
        <f t="shared" si="35"/>
        <v>#N/A</v>
      </c>
      <c r="L367" s="46" t="e">
        <f t="shared" si="36"/>
        <v>#N/A</v>
      </c>
    </row>
    <row r="368" spans="7:12" x14ac:dyDescent="0.25">
      <c r="G368" s="51" t="e">
        <f t="shared" si="31"/>
        <v>#N/A</v>
      </c>
      <c r="H368" s="51" t="e">
        <f t="shared" si="32"/>
        <v>#N/A</v>
      </c>
      <c r="I368" s="48" t="e">
        <f t="shared" si="33"/>
        <v>#N/A</v>
      </c>
      <c r="J368" s="47" t="e">
        <f t="shared" si="34"/>
        <v>#N/A</v>
      </c>
      <c r="K368" s="32" t="e">
        <f t="shared" si="35"/>
        <v>#N/A</v>
      </c>
      <c r="L368" s="46" t="e">
        <f t="shared" si="36"/>
        <v>#N/A</v>
      </c>
    </row>
    <row r="369" spans="7:12" x14ac:dyDescent="0.25">
      <c r="G369" s="51" t="e">
        <f t="shared" si="31"/>
        <v>#N/A</v>
      </c>
      <c r="H369" s="51" t="e">
        <f t="shared" si="32"/>
        <v>#N/A</v>
      </c>
      <c r="I369" s="48" t="e">
        <f t="shared" si="33"/>
        <v>#N/A</v>
      </c>
      <c r="J369" s="47" t="e">
        <f t="shared" si="34"/>
        <v>#N/A</v>
      </c>
      <c r="K369" s="32" t="e">
        <f t="shared" si="35"/>
        <v>#N/A</v>
      </c>
      <c r="L369" s="46" t="e">
        <f t="shared" si="36"/>
        <v>#N/A</v>
      </c>
    </row>
    <row r="370" spans="7:12" x14ac:dyDescent="0.25">
      <c r="G370" s="51" t="e">
        <f t="shared" si="31"/>
        <v>#N/A</v>
      </c>
      <c r="H370" s="51" t="e">
        <f t="shared" si="32"/>
        <v>#N/A</v>
      </c>
      <c r="I370" s="48" t="e">
        <f t="shared" si="33"/>
        <v>#N/A</v>
      </c>
      <c r="J370" s="47" t="e">
        <f t="shared" si="34"/>
        <v>#N/A</v>
      </c>
      <c r="K370" s="32" t="e">
        <f t="shared" si="35"/>
        <v>#N/A</v>
      </c>
      <c r="L370" s="46" t="e">
        <f t="shared" si="36"/>
        <v>#N/A</v>
      </c>
    </row>
    <row r="371" spans="7:12" x14ac:dyDescent="0.25">
      <c r="G371" s="51" t="e">
        <f t="shared" si="31"/>
        <v>#N/A</v>
      </c>
      <c r="H371" s="51" t="e">
        <f t="shared" si="32"/>
        <v>#N/A</v>
      </c>
      <c r="I371" s="48" t="e">
        <f t="shared" si="33"/>
        <v>#N/A</v>
      </c>
      <c r="J371" s="47" t="e">
        <f t="shared" si="34"/>
        <v>#N/A</v>
      </c>
      <c r="K371" s="32" t="e">
        <f t="shared" si="35"/>
        <v>#N/A</v>
      </c>
      <c r="L371" s="46" t="e">
        <f t="shared" si="36"/>
        <v>#N/A</v>
      </c>
    </row>
    <row r="372" spans="7:12" x14ac:dyDescent="0.25">
      <c r="G372" s="51" t="e">
        <f t="shared" si="31"/>
        <v>#N/A</v>
      </c>
      <c r="H372" s="51" t="e">
        <f t="shared" si="32"/>
        <v>#N/A</v>
      </c>
      <c r="I372" s="48" t="e">
        <f t="shared" si="33"/>
        <v>#N/A</v>
      </c>
      <c r="J372" s="47" t="e">
        <f t="shared" si="34"/>
        <v>#N/A</v>
      </c>
      <c r="K372" s="32" t="e">
        <f t="shared" si="35"/>
        <v>#N/A</v>
      </c>
      <c r="L372" s="46" t="e">
        <f t="shared" si="36"/>
        <v>#N/A</v>
      </c>
    </row>
    <row r="373" spans="7:12" x14ac:dyDescent="0.25">
      <c r="G373" s="51" t="e">
        <f t="shared" si="31"/>
        <v>#N/A</v>
      </c>
      <c r="H373" s="51" t="e">
        <f t="shared" si="32"/>
        <v>#N/A</v>
      </c>
      <c r="I373" s="48" t="e">
        <f t="shared" si="33"/>
        <v>#N/A</v>
      </c>
      <c r="J373" s="47" t="e">
        <f t="shared" si="34"/>
        <v>#N/A</v>
      </c>
      <c r="K373" s="32" t="e">
        <f t="shared" si="35"/>
        <v>#N/A</v>
      </c>
      <c r="L373" s="46" t="e">
        <f t="shared" si="36"/>
        <v>#N/A</v>
      </c>
    </row>
    <row r="374" spans="7:12" x14ac:dyDescent="0.25">
      <c r="G374" s="51" t="e">
        <f t="shared" si="31"/>
        <v>#N/A</v>
      </c>
      <c r="H374" s="51" t="e">
        <f t="shared" si="32"/>
        <v>#N/A</v>
      </c>
      <c r="I374" s="48" t="e">
        <f t="shared" si="33"/>
        <v>#N/A</v>
      </c>
      <c r="J374" s="47" t="e">
        <f t="shared" si="34"/>
        <v>#N/A</v>
      </c>
      <c r="K374" s="32" t="e">
        <f t="shared" si="35"/>
        <v>#N/A</v>
      </c>
      <c r="L374" s="46" t="e">
        <f t="shared" si="36"/>
        <v>#N/A</v>
      </c>
    </row>
    <row r="375" spans="7:12" x14ac:dyDescent="0.25">
      <c r="G375" s="51" t="e">
        <f t="shared" si="31"/>
        <v>#N/A</v>
      </c>
      <c r="H375" s="51" t="e">
        <f t="shared" si="32"/>
        <v>#N/A</v>
      </c>
      <c r="I375" s="48" t="e">
        <f t="shared" si="33"/>
        <v>#N/A</v>
      </c>
      <c r="J375" s="47" t="e">
        <f t="shared" si="34"/>
        <v>#N/A</v>
      </c>
      <c r="K375" s="32" t="e">
        <f t="shared" si="35"/>
        <v>#N/A</v>
      </c>
      <c r="L375" s="46" t="e">
        <f t="shared" si="36"/>
        <v>#N/A</v>
      </c>
    </row>
    <row r="376" spans="7:12" x14ac:dyDescent="0.25">
      <c r="G376" s="51" t="e">
        <f t="shared" si="31"/>
        <v>#N/A</v>
      </c>
      <c r="H376" s="51" t="e">
        <f t="shared" si="32"/>
        <v>#N/A</v>
      </c>
      <c r="I376" s="48" t="e">
        <f t="shared" si="33"/>
        <v>#N/A</v>
      </c>
      <c r="J376" s="47" t="e">
        <f t="shared" si="34"/>
        <v>#N/A</v>
      </c>
      <c r="K376" s="32" t="e">
        <f t="shared" si="35"/>
        <v>#N/A</v>
      </c>
      <c r="L376" s="46" t="e">
        <f t="shared" si="36"/>
        <v>#N/A</v>
      </c>
    </row>
    <row r="377" spans="7:12" x14ac:dyDescent="0.25">
      <c r="G377" s="51" t="e">
        <f t="shared" si="31"/>
        <v>#N/A</v>
      </c>
      <c r="H377" s="51" t="e">
        <f t="shared" si="32"/>
        <v>#N/A</v>
      </c>
      <c r="I377" s="48" t="e">
        <f t="shared" si="33"/>
        <v>#N/A</v>
      </c>
      <c r="J377" s="47" t="e">
        <f t="shared" si="34"/>
        <v>#N/A</v>
      </c>
      <c r="K377" s="32" t="e">
        <f t="shared" si="35"/>
        <v>#N/A</v>
      </c>
      <c r="L377" s="46" t="e">
        <f t="shared" si="36"/>
        <v>#N/A</v>
      </c>
    </row>
    <row r="378" spans="7:12" x14ac:dyDescent="0.25">
      <c r="G378" s="51" t="e">
        <f t="shared" si="31"/>
        <v>#N/A</v>
      </c>
      <c r="H378" s="51" t="e">
        <f t="shared" si="32"/>
        <v>#N/A</v>
      </c>
      <c r="I378" s="48" t="e">
        <f t="shared" si="33"/>
        <v>#N/A</v>
      </c>
      <c r="J378" s="47" t="e">
        <f t="shared" si="34"/>
        <v>#N/A</v>
      </c>
      <c r="K378" s="32" t="e">
        <f t="shared" si="35"/>
        <v>#N/A</v>
      </c>
      <c r="L378" s="46" t="e">
        <f t="shared" si="36"/>
        <v>#N/A</v>
      </c>
    </row>
    <row r="379" spans="7:12" x14ac:dyDescent="0.25">
      <c r="G379" s="51" t="e">
        <f t="shared" si="31"/>
        <v>#N/A</v>
      </c>
      <c r="H379" s="51" t="e">
        <f t="shared" si="32"/>
        <v>#N/A</v>
      </c>
      <c r="I379" s="48" t="e">
        <f t="shared" si="33"/>
        <v>#N/A</v>
      </c>
      <c r="J379" s="47" t="e">
        <f t="shared" si="34"/>
        <v>#N/A</v>
      </c>
      <c r="K379" s="32" t="e">
        <f t="shared" si="35"/>
        <v>#N/A</v>
      </c>
      <c r="L379" s="46" t="e">
        <f t="shared" si="36"/>
        <v>#N/A</v>
      </c>
    </row>
    <row r="380" spans="7:12" x14ac:dyDescent="0.25">
      <c r="G380" s="51" t="e">
        <f t="shared" si="31"/>
        <v>#N/A</v>
      </c>
      <c r="H380" s="51" t="e">
        <f t="shared" si="32"/>
        <v>#N/A</v>
      </c>
      <c r="I380" s="48" t="e">
        <f t="shared" si="33"/>
        <v>#N/A</v>
      </c>
      <c r="J380" s="47" t="e">
        <f t="shared" si="34"/>
        <v>#N/A</v>
      </c>
      <c r="K380" s="32" t="e">
        <f t="shared" si="35"/>
        <v>#N/A</v>
      </c>
      <c r="L380" s="46" t="e">
        <f t="shared" si="36"/>
        <v>#N/A</v>
      </c>
    </row>
    <row r="381" spans="7:12" x14ac:dyDescent="0.25">
      <c r="G381" s="51" t="e">
        <f t="shared" si="31"/>
        <v>#N/A</v>
      </c>
      <c r="H381" s="51" t="e">
        <f t="shared" si="32"/>
        <v>#N/A</v>
      </c>
      <c r="I381" s="48" t="e">
        <f t="shared" si="33"/>
        <v>#N/A</v>
      </c>
      <c r="J381" s="47" t="e">
        <f t="shared" si="34"/>
        <v>#N/A</v>
      </c>
      <c r="K381" s="32" t="e">
        <f t="shared" si="35"/>
        <v>#N/A</v>
      </c>
      <c r="L381" s="46" t="e">
        <f t="shared" si="36"/>
        <v>#N/A</v>
      </c>
    </row>
    <row r="382" spans="7:12" x14ac:dyDescent="0.25">
      <c r="G382" s="51" t="e">
        <f t="shared" si="31"/>
        <v>#N/A</v>
      </c>
      <c r="H382" s="51" t="e">
        <f t="shared" si="32"/>
        <v>#N/A</v>
      </c>
      <c r="I382" s="48" t="e">
        <f t="shared" si="33"/>
        <v>#N/A</v>
      </c>
      <c r="J382" s="47" t="e">
        <f t="shared" si="34"/>
        <v>#N/A</v>
      </c>
      <c r="K382" s="32" t="e">
        <f t="shared" si="35"/>
        <v>#N/A</v>
      </c>
      <c r="L382" s="46" t="e">
        <f t="shared" si="36"/>
        <v>#N/A</v>
      </c>
    </row>
    <row r="383" spans="7:12" x14ac:dyDescent="0.25">
      <c r="G383" s="51" t="e">
        <f t="shared" si="31"/>
        <v>#N/A</v>
      </c>
      <c r="H383" s="51" t="e">
        <f t="shared" si="32"/>
        <v>#N/A</v>
      </c>
      <c r="I383" s="48" t="e">
        <f t="shared" si="33"/>
        <v>#N/A</v>
      </c>
      <c r="J383" s="47" t="e">
        <f t="shared" si="34"/>
        <v>#N/A</v>
      </c>
      <c r="K383" s="32" t="e">
        <f t="shared" si="35"/>
        <v>#N/A</v>
      </c>
      <c r="L383" s="46" t="e">
        <f t="shared" si="36"/>
        <v>#N/A</v>
      </c>
    </row>
    <row r="384" spans="7:12" x14ac:dyDescent="0.25">
      <c r="G384" s="51" t="e">
        <f t="shared" si="31"/>
        <v>#N/A</v>
      </c>
      <c r="H384" s="51" t="e">
        <f t="shared" si="32"/>
        <v>#N/A</v>
      </c>
      <c r="I384" s="48" t="e">
        <f t="shared" si="33"/>
        <v>#N/A</v>
      </c>
      <c r="J384" s="47" t="e">
        <f t="shared" si="34"/>
        <v>#N/A</v>
      </c>
      <c r="K384" s="32" t="e">
        <f t="shared" si="35"/>
        <v>#N/A</v>
      </c>
      <c r="L384" s="46" t="e">
        <f t="shared" si="36"/>
        <v>#N/A</v>
      </c>
    </row>
    <row r="385" spans="7:12" x14ac:dyDescent="0.25">
      <c r="G385" s="51" t="e">
        <f t="shared" si="31"/>
        <v>#N/A</v>
      </c>
      <c r="H385" s="51" t="e">
        <f t="shared" si="32"/>
        <v>#N/A</v>
      </c>
      <c r="I385" s="48" t="e">
        <f t="shared" si="33"/>
        <v>#N/A</v>
      </c>
      <c r="J385" s="47" t="e">
        <f t="shared" si="34"/>
        <v>#N/A</v>
      </c>
      <c r="K385" s="32" t="e">
        <f t="shared" si="35"/>
        <v>#N/A</v>
      </c>
      <c r="L385" s="46" t="e">
        <f t="shared" si="36"/>
        <v>#N/A</v>
      </c>
    </row>
    <row r="386" spans="7:12" x14ac:dyDescent="0.25">
      <c r="G386" s="51" t="e">
        <f t="shared" ref="G386:G449" si="37">IF(C386="",NA(),C386)</f>
        <v>#N/A</v>
      </c>
      <c r="H386" s="51" t="e">
        <f t="shared" ref="H386:H449" si="38">IF(E386="",NA(),E386)</f>
        <v>#N/A</v>
      </c>
      <c r="I386" s="48" t="e">
        <f t="shared" si="33"/>
        <v>#N/A</v>
      </c>
      <c r="J386" s="47" t="e">
        <f t="shared" si="34"/>
        <v>#N/A</v>
      </c>
      <c r="K386" s="32" t="e">
        <f t="shared" si="35"/>
        <v>#N/A</v>
      </c>
      <c r="L386" s="46" t="e">
        <f t="shared" si="36"/>
        <v>#N/A</v>
      </c>
    </row>
    <row r="387" spans="7:12" x14ac:dyDescent="0.25">
      <c r="G387" s="51" t="e">
        <f t="shared" si="37"/>
        <v>#N/A</v>
      </c>
      <c r="H387" s="51" t="e">
        <f t="shared" si="38"/>
        <v>#N/A</v>
      </c>
      <c r="I387" s="48" t="e">
        <f t="shared" ref="I387:I450" si="39">IF(ISNUMBER(G387),IF( (G387&gt;=$F$4)*(H387&lt;$F$2),G387, NA() ),NA())</f>
        <v>#N/A</v>
      </c>
      <c r="J387" s="47" t="e">
        <f t="shared" ref="J387:J450" si="40">IF(ISNUMBER(G387),IF( (G387&gt;=$F$4)*(H387&gt;=$F$2),G387, NA() ),NA())</f>
        <v>#N/A</v>
      </c>
      <c r="K387" s="32" t="e">
        <f t="shared" ref="K387:K450" si="41">IF(ISNUMBER(G387),IF( (G387&lt;$F$4)*(H387&lt;$F$2),G387, NA() ),NA())</f>
        <v>#N/A</v>
      </c>
      <c r="L387" s="46" t="e">
        <f t="shared" ref="L387:L450" si="42">IF(ISNUMBER(G387),IF( (G387&lt;$F$4)*(H387&gt;=$F$2),G387, NA() ),NA())</f>
        <v>#N/A</v>
      </c>
    </row>
    <row r="388" spans="7:12" x14ac:dyDescent="0.25">
      <c r="G388" s="51" t="e">
        <f t="shared" si="37"/>
        <v>#N/A</v>
      </c>
      <c r="H388" s="51" t="e">
        <f t="shared" si="38"/>
        <v>#N/A</v>
      </c>
      <c r="I388" s="48" t="e">
        <f t="shared" si="39"/>
        <v>#N/A</v>
      </c>
      <c r="J388" s="47" t="e">
        <f t="shared" si="40"/>
        <v>#N/A</v>
      </c>
      <c r="K388" s="32" t="e">
        <f t="shared" si="41"/>
        <v>#N/A</v>
      </c>
      <c r="L388" s="46" t="e">
        <f t="shared" si="42"/>
        <v>#N/A</v>
      </c>
    </row>
    <row r="389" spans="7:12" x14ac:dyDescent="0.25">
      <c r="G389" s="51" t="e">
        <f t="shared" si="37"/>
        <v>#N/A</v>
      </c>
      <c r="H389" s="51" t="e">
        <f t="shared" si="38"/>
        <v>#N/A</v>
      </c>
      <c r="I389" s="48" t="e">
        <f t="shared" si="39"/>
        <v>#N/A</v>
      </c>
      <c r="J389" s="47" t="e">
        <f t="shared" si="40"/>
        <v>#N/A</v>
      </c>
      <c r="K389" s="32" t="e">
        <f t="shared" si="41"/>
        <v>#N/A</v>
      </c>
      <c r="L389" s="46" t="e">
        <f t="shared" si="42"/>
        <v>#N/A</v>
      </c>
    </row>
    <row r="390" spans="7:12" x14ac:dyDescent="0.25">
      <c r="G390" s="51" t="e">
        <f t="shared" si="37"/>
        <v>#N/A</v>
      </c>
      <c r="H390" s="51" t="e">
        <f t="shared" si="38"/>
        <v>#N/A</v>
      </c>
      <c r="I390" s="48" t="e">
        <f t="shared" si="39"/>
        <v>#N/A</v>
      </c>
      <c r="J390" s="47" t="e">
        <f t="shared" si="40"/>
        <v>#N/A</v>
      </c>
      <c r="K390" s="32" t="e">
        <f t="shared" si="41"/>
        <v>#N/A</v>
      </c>
      <c r="L390" s="46" t="e">
        <f t="shared" si="42"/>
        <v>#N/A</v>
      </c>
    </row>
    <row r="391" spans="7:12" x14ac:dyDescent="0.25">
      <c r="G391" s="51" t="e">
        <f t="shared" si="37"/>
        <v>#N/A</v>
      </c>
      <c r="H391" s="51" t="e">
        <f t="shared" si="38"/>
        <v>#N/A</v>
      </c>
      <c r="I391" s="48" t="e">
        <f t="shared" si="39"/>
        <v>#N/A</v>
      </c>
      <c r="J391" s="47" t="e">
        <f t="shared" si="40"/>
        <v>#N/A</v>
      </c>
      <c r="K391" s="32" t="e">
        <f t="shared" si="41"/>
        <v>#N/A</v>
      </c>
      <c r="L391" s="46" t="e">
        <f t="shared" si="42"/>
        <v>#N/A</v>
      </c>
    </row>
    <row r="392" spans="7:12" x14ac:dyDescent="0.25">
      <c r="G392" s="51" t="e">
        <f t="shared" si="37"/>
        <v>#N/A</v>
      </c>
      <c r="H392" s="51" t="e">
        <f t="shared" si="38"/>
        <v>#N/A</v>
      </c>
      <c r="I392" s="48" t="e">
        <f t="shared" si="39"/>
        <v>#N/A</v>
      </c>
      <c r="J392" s="47" t="e">
        <f t="shared" si="40"/>
        <v>#N/A</v>
      </c>
      <c r="K392" s="32" t="e">
        <f t="shared" si="41"/>
        <v>#N/A</v>
      </c>
      <c r="L392" s="46" t="e">
        <f t="shared" si="42"/>
        <v>#N/A</v>
      </c>
    </row>
    <row r="393" spans="7:12" x14ac:dyDescent="0.25">
      <c r="G393" s="51" t="e">
        <f t="shared" si="37"/>
        <v>#N/A</v>
      </c>
      <c r="H393" s="51" t="e">
        <f t="shared" si="38"/>
        <v>#N/A</v>
      </c>
      <c r="I393" s="48" t="e">
        <f t="shared" si="39"/>
        <v>#N/A</v>
      </c>
      <c r="J393" s="47" t="e">
        <f t="shared" si="40"/>
        <v>#N/A</v>
      </c>
      <c r="K393" s="32" t="e">
        <f t="shared" si="41"/>
        <v>#N/A</v>
      </c>
      <c r="L393" s="46" t="e">
        <f t="shared" si="42"/>
        <v>#N/A</v>
      </c>
    </row>
    <row r="394" spans="7:12" x14ac:dyDescent="0.25">
      <c r="G394" s="51" t="e">
        <f t="shared" si="37"/>
        <v>#N/A</v>
      </c>
      <c r="H394" s="51" t="e">
        <f t="shared" si="38"/>
        <v>#N/A</v>
      </c>
      <c r="I394" s="48" t="e">
        <f t="shared" si="39"/>
        <v>#N/A</v>
      </c>
      <c r="J394" s="47" t="e">
        <f t="shared" si="40"/>
        <v>#N/A</v>
      </c>
      <c r="K394" s="32" t="e">
        <f t="shared" si="41"/>
        <v>#N/A</v>
      </c>
      <c r="L394" s="46" t="e">
        <f t="shared" si="42"/>
        <v>#N/A</v>
      </c>
    </row>
    <row r="395" spans="7:12" x14ac:dyDescent="0.25">
      <c r="G395" s="51" t="e">
        <f t="shared" si="37"/>
        <v>#N/A</v>
      </c>
      <c r="H395" s="51" t="e">
        <f t="shared" si="38"/>
        <v>#N/A</v>
      </c>
      <c r="I395" s="48" t="e">
        <f t="shared" si="39"/>
        <v>#N/A</v>
      </c>
      <c r="J395" s="47" t="e">
        <f t="shared" si="40"/>
        <v>#N/A</v>
      </c>
      <c r="K395" s="32" t="e">
        <f t="shared" si="41"/>
        <v>#N/A</v>
      </c>
      <c r="L395" s="46" t="e">
        <f t="shared" si="42"/>
        <v>#N/A</v>
      </c>
    </row>
    <row r="396" spans="7:12" x14ac:dyDescent="0.25">
      <c r="G396" s="51" t="e">
        <f t="shared" si="37"/>
        <v>#N/A</v>
      </c>
      <c r="H396" s="51" t="e">
        <f t="shared" si="38"/>
        <v>#N/A</v>
      </c>
      <c r="I396" s="48" t="e">
        <f t="shared" si="39"/>
        <v>#N/A</v>
      </c>
      <c r="J396" s="47" t="e">
        <f t="shared" si="40"/>
        <v>#N/A</v>
      </c>
      <c r="K396" s="32" t="e">
        <f t="shared" si="41"/>
        <v>#N/A</v>
      </c>
      <c r="L396" s="46" t="e">
        <f t="shared" si="42"/>
        <v>#N/A</v>
      </c>
    </row>
    <row r="397" spans="7:12" x14ac:dyDescent="0.25">
      <c r="G397" s="51" t="e">
        <f t="shared" si="37"/>
        <v>#N/A</v>
      </c>
      <c r="H397" s="51" t="e">
        <f t="shared" si="38"/>
        <v>#N/A</v>
      </c>
      <c r="I397" s="48" t="e">
        <f t="shared" si="39"/>
        <v>#N/A</v>
      </c>
      <c r="J397" s="47" t="e">
        <f t="shared" si="40"/>
        <v>#N/A</v>
      </c>
      <c r="K397" s="32" t="e">
        <f t="shared" si="41"/>
        <v>#N/A</v>
      </c>
      <c r="L397" s="46" t="e">
        <f t="shared" si="42"/>
        <v>#N/A</v>
      </c>
    </row>
    <row r="398" spans="7:12" x14ac:dyDescent="0.25">
      <c r="G398" s="51" t="e">
        <f t="shared" si="37"/>
        <v>#N/A</v>
      </c>
      <c r="H398" s="51" t="e">
        <f t="shared" si="38"/>
        <v>#N/A</v>
      </c>
      <c r="I398" s="48" t="e">
        <f t="shared" si="39"/>
        <v>#N/A</v>
      </c>
      <c r="J398" s="47" t="e">
        <f t="shared" si="40"/>
        <v>#N/A</v>
      </c>
      <c r="K398" s="32" t="e">
        <f t="shared" si="41"/>
        <v>#N/A</v>
      </c>
      <c r="L398" s="46" t="e">
        <f t="shared" si="42"/>
        <v>#N/A</v>
      </c>
    </row>
    <row r="399" spans="7:12" x14ac:dyDescent="0.25">
      <c r="G399" s="51" t="e">
        <f t="shared" si="37"/>
        <v>#N/A</v>
      </c>
      <c r="H399" s="51" t="e">
        <f t="shared" si="38"/>
        <v>#N/A</v>
      </c>
      <c r="I399" s="48" t="e">
        <f t="shared" si="39"/>
        <v>#N/A</v>
      </c>
      <c r="J399" s="47" t="e">
        <f t="shared" si="40"/>
        <v>#N/A</v>
      </c>
      <c r="K399" s="32" t="e">
        <f t="shared" si="41"/>
        <v>#N/A</v>
      </c>
      <c r="L399" s="46" t="e">
        <f t="shared" si="42"/>
        <v>#N/A</v>
      </c>
    </row>
    <row r="400" spans="7:12" x14ac:dyDescent="0.25">
      <c r="G400" s="51" t="e">
        <f t="shared" si="37"/>
        <v>#N/A</v>
      </c>
      <c r="H400" s="51" t="e">
        <f t="shared" si="38"/>
        <v>#N/A</v>
      </c>
      <c r="I400" s="48" t="e">
        <f t="shared" si="39"/>
        <v>#N/A</v>
      </c>
      <c r="J400" s="47" t="e">
        <f t="shared" si="40"/>
        <v>#N/A</v>
      </c>
      <c r="K400" s="32" t="e">
        <f t="shared" si="41"/>
        <v>#N/A</v>
      </c>
      <c r="L400" s="46" t="e">
        <f t="shared" si="42"/>
        <v>#N/A</v>
      </c>
    </row>
    <row r="401" spans="7:12" x14ac:dyDescent="0.25">
      <c r="G401" s="51" t="e">
        <f t="shared" si="37"/>
        <v>#N/A</v>
      </c>
      <c r="H401" s="51" t="e">
        <f t="shared" si="38"/>
        <v>#N/A</v>
      </c>
      <c r="I401" s="48" t="e">
        <f t="shared" si="39"/>
        <v>#N/A</v>
      </c>
      <c r="J401" s="47" t="e">
        <f t="shared" si="40"/>
        <v>#N/A</v>
      </c>
      <c r="K401" s="32" t="e">
        <f t="shared" si="41"/>
        <v>#N/A</v>
      </c>
      <c r="L401" s="46" t="e">
        <f t="shared" si="42"/>
        <v>#N/A</v>
      </c>
    </row>
    <row r="402" spans="7:12" x14ac:dyDescent="0.25">
      <c r="G402" s="51" t="e">
        <f t="shared" si="37"/>
        <v>#N/A</v>
      </c>
      <c r="H402" s="51" t="e">
        <f t="shared" si="38"/>
        <v>#N/A</v>
      </c>
      <c r="I402" s="48" t="e">
        <f t="shared" si="39"/>
        <v>#N/A</v>
      </c>
      <c r="J402" s="47" t="e">
        <f t="shared" si="40"/>
        <v>#N/A</v>
      </c>
      <c r="K402" s="32" t="e">
        <f t="shared" si="41"/>
        <v>#N/A</v>
      </c>
      <c r="L402" s="46" t="e">
        <f t="shared" si="42"/>
        <v>#N/A</v>
      </c>
    </row>
    <row r="403" spans="7:12" x14ac:dyDescent="0.25">
      <c r="G403" s="51" t="e">
        <f t="shared" si="37"/>
        <v>#N/A</v>
      </c>
      <c r="H403" s="51" t="e">
        <f t="shared" si="38"/>
        <v>#N/A</v>
      </c>
      <c r="I403" s="48" t="e">
        <f t="shared" si="39"/>
        <v>#N/A</v>
      </c>
      <c r="J403" s="47" t="e">
        <f t="shared" si="40"/>
        <v>#N/A</v>
      </c>
      <c r="K403" s="32" t="e">
        <f t="shared" si="41"/>
        <v>#N/A</v>
      </c>
      <c r="L403" s="46" t="e">
        <f t="shared" si="42"/>
        <v>#N/A</v>
      </c>
    </row>
    <row r="404" spans="7:12" x14ac:dyDescent="0.25">
      <c r="G404" s="51" t="e">
        <f t="shared" si="37"/>
        <v>#N/A</v>
      </c>
      <c r="H404" s="51" t="e">
        <f t="shared" si="38"/>
        <v>#N/A</v>
      </c>
      <c r="I404" s="48" t="e">
        <f t="shared" si="39"/>
        <v>#N/A</v>
      </c>
      <c r="J404" s="47" t="e">
        <f t="shared" si="40"/>
        <v>#N/A</v>
      </c>
      <c r="K404" s="32" t="e">
        <f t="shared" si="41"/>
        <v>#N/A</v>
      </c>
      <c r="L404" s="46" t="e">
        <f t="shared" si="42"/>
        <v>#N/A</v>
      </c>
    </row>
    <row r="405" spans="7:12" x14ac:dyDescent="0.25">
      <c r="G405" s="51" t="e">
        <f t="shared" si="37"/>
        <v>#N/A</v>
      </c>
      <c r="H405" s="51" t="e">
        <f t="shared" si="38"/>
        <v>#N/A</v>
      </c>
      <c r="I405" s="48" t="e">
        <f t="shared" si="39"/>
        <v>#N/A</v>
      </c>
      <c r="J405" s="47" t="e">
        <f t="shared" si="40"/>
        <v>#N/A</v>
      </c>
      <c r="K405" s="32" t="e">
        <f t="shared" si="41"/>
        <v>#N/A</v>
      </c>
      <c r="L405" s="46" t="e">
        <f t="shared" si="42"/>
        <v>#N/A</v>
      </c>
    </row>
    <row r="406" spans="7:12" x14ac:dyDescent="0.25">
      <c r="G406" s="51" t="e">
        <f t="shared" si="37"/>
        <v>#N/A</v>
      </c>
      <c r="H406" s="51" t="e">
        <f t="shared" si="38"/>
        <v>#N/A</v>
      </c>
      <c r="I406" s="48" t="e">
        <f t="shared" si="39"/>
        <v>#N/A</v>
      </c>
      <c r="J406" s="47" t="e">
        <f t="shared" si="40"/>
        <v>#N/A</v>
      </c>
      <c r="K406" s="32" t="e">
        <f t="shared" si="41"/>
        <v>#N/A</v>
      </c>
      <c r="L406" s="46" t="e">
        <f t="shared" si="42"/>
        <v>#N/A</v>
      </c>
    </row>
    <row r="407" spans="7:12" x14ac:dyDescent="0.25">
      <c r="G407" s="51" t="e">
        <f t="shared" si="37"/>
        <v>#N/A</v>
      </c>
      <c r="H407" s="51" t="e">
        <f t="shared" si="38"/>
        <v>#N/A</v>
      </c>
      <c r="I407" s="48" t="e">
        <f t="shared" si="39"/>
        <v>#N/A</v>
      </c>
      <c r="J407" s="47" t="e">
        <f t="shared" si="40"/>
        <v>#N/A</v>
      </c>
      <c r="K407" s="32" t="e">
        <f t="shared" si="41"/>
        <v>#N/A</v>
      </c>
      <c r="L407" s="46" t="e">
        <f t="shared" si="42"/>
        <v>#N/A</v>
      </c>
    </row>
    <row r="408" spans="7:12" x14ac:dyDescent="0.25">
      <c r="G408" s="51" t="e">
        <f t="shared" si="37"/>
        <v>#N/A</v>
      </c>
      <c r="H408" s="51" t="e">
        <f t="shared" si="38"/>
        <v>#N/A</v>
      </c>
      <c r="I408" s="48" t="e">
        <f t="shared" si="39"/>
        <v>#N/A</v>
      </c>
      <c r="J408" s="47" t="e">
        <f t="shared" si="40"/>
        <v>#N/A</v>
      </c>
      <c r="K408" s="32" t="e">
        <f t="shared" si="41"/>
        <v>#N/A</v>
      </c>
      <c r="L408" s="46" t="e">
        <f t="shared" si="42"/>
        <v>#N/A</v>
      </c>
    </row>
    <row r="409" spans="7:12" x14ac:dyDescent="0.25">
      <c r="G409" s="51" t="e">
        <f t="shared" si="37"/>
        <v>#N/A</v>
      </c>
      <c r="H409" s="51" t="e">
        <f t="shared" si="38"/>
        <v>#N/A</v>
      </c>
      <c r="I409" s="48" t="e">
        <f t="shared" si="39"/>
        <v>#N/A</v>
      </c>
      <c r="J409" s="47" t="e">
        <f t="shared" si="40"/>
        <v>#N/A</v>
      </c>
      <c r="K409" s="32" t="e">
        <f t="shared" si="41"/>
        <v>#N/A</v>
      </c>
      <c r="L409" s="46" t="e">
        <f t="shared" si="42"/>
        <v>#N/A</v>
      </c>
    </row>
    <row r="410" spans="7:12" x14ac:dyDescent="0.25">
      <c r="G410" s="51" t="e">
        <f t="shared" si="37"/>
        <v>#N/A</v>
      </c>
      <c r="H410" s="51" t="e">
        <f t="shared" si="38"/>
        <v>#N/A</v>
      </c>
      <c r="I410" s="48" t="e">
        <f t="shared" si="39"/>
        <v>#N/A</v>
      </c>
      <c r="J410" s="47" t="e">
        <f t="shared" si="40"/>
        <v>#N/A</v>
      </c>
      <c r="K410" s="32" t="e">
        <f t="shared" si="41"/>
        <v>#N/A</v>
      </c>
      <c r="L410" s="46" t="e">
        <f t="shared" si="42"/>
        <v>#N/A</v>
      </c>
    </row>
    <row r="411" spans="7:12" x14ac:dyDescent="0.25">
      <c r="G411" s="51" t="e">
        <f t="shared" si="37"/>
        <v>#N/A</v>
      </c>
      <c r="H411" s="51" t="e">
        <f t="shared" si="38"/>
        <v>#N/A</v>
      </c>
      <c r="I411" s="48" t="e">
        <f t="shared" si="39"/>
        <v>#N/A</v>
      </c>
      <c r="J411" s="47" t="e">
        <f t="shared" si="40"/>
        <v>#N/A</v>
      </c>
      <c r="K411" s="32" t="e">
        <f t="shared" si="41"/>
        <v>#N/A</v>
      </c>
      <c r="L411" s="46" t="e">
        <f t="shared" si="42"/>
        <v>#N/A</v>
      </c>
    </row>
    <row r="412" spans="7:12" x14ac:dyDescent="0.25">
      <c r="G412" s="51" t="e">
        <f t="shared" si="37"/>
        <v>#N/A</v>
      </c>
      <c r="H412" s="51" t="e">
        <f t="shared" si="38"/>
        <v>#N/A</v>
      </c>
      <c r="I412" s="48" t="e">
        <f t="shared" si="39"/>
        <v>#N/A</v>
      </c>
      <c r="J412" s="47" t="e">
        <f t="shared" si="40"/>
        <v>#N/A</v>
      </c>
      <c r="K412" s="32" t="e">
        <f t="shared" si="41"/>
        <v>#N/A</v>
      </c>
      <c r="L412" s="46" t="e">
        <f t="shared" si="42"/>
        <v>#N/A</v>
      </c>
    </row>
    <row r="413" spans="7:12" x14ac:dyDescent="0.25">
      <c r="G413" s="51" t="e">
        <f t="shared" si="37"/>
        <v>#N/A</v>
      </c>
      <c r="H413" s="51" t="e">
        <f t="shared" si="38"/>
        <v>#N/A</v>
      </c>
      <c r="I413" s="48" t="e">
        <f t="shared" si="39"/>
        <v>#N/A</v>
      </c>
      <c r="J413" s="47" t="e">
        <f t="shared" si="40"/>
        <v>#N/A</v>
      </c>
      <c r="K413" s="32" t="e">
        <f t="shared" si="41"/>
        <v>#N/A</v>
      </c>
      <c r="L413" s="46" t="e">
        <f t="shared" si="42"/>
        <v>#N/A</v>
      </c>
    </row>
    <row r="414" spans="7:12" x14ac:dyDescent="0.25">
      <c r="G414" s="51" t="e">
        <f t="shared" si="37"/>
        <v>#N/A</v>
      </c>
      <c r="H414" s="51" t="e">
        <f t="shared" si="38"/>
        <v>#N/A</v>
      </c>
      <c r="I414" s="48" t="e">
        <f t="shared" si="39"/>
        <v>#N/A</v>
      </c>
      <c r="J414" s="47" t="e">
        <f t="shared" si="40"/>
        <v>#N/A</v>
      </c>
      <c r="K414" s="32" t="e">
        <f t="shared" si="41"/>
        <v>#N/A</v>
      </c>
      <c r="L414" s="46" t="e">
        <f t="shared" si="42"/>
        <v>#N/A</v>
      </c>
    </row>
    <row r="415" spans="7:12" x14ac:dyDescent="0.25">
      <c r="G415" s="51" t="e">
        <f t="shared" si="37"/>
        <v>#N/A</v>
      </c>
      <c r="H415" s="51" t="e">
        <f t="shared" si="38"/>
        <v>#N/A</v>
      </c>
      <c r="I415" s="48" t="e">
        <f t="shared" si="39"/>
        <v>#N/A</v>
      </c>
      <c r="J415" s="47" t="e">
        <f t="shared" si="40"/>
        <v>#N/A</v>
      </c>
      <c r="K415" s="32" t="e">
        <f t="shared" si="41"/>
        <v>#N/A</v>
      </c>
      <c r="L415" s="46" t="e">
        <f t="shared" si="42"/>
        <v>#N/A</v>
      </c>
    </row>
    <row r="416" spans="7:12" x14ac:dyDescent="0.25">
      <c r="G416" s="51" t="e">
        <f t="shared" si="37"/>
        <v>#N/A</v>
      </c>
      <c r="H416" s="51" t="e">
        <f t="shared" si="38"/>
        <v>#N/A</v>
      </c>
      <c r="I416" s="48" t="e">
        <f t="shared" si="39"/>
        <v>#N/A</v>
      </c>
      <c r="J416" s="47" t="e">
        <f t="shared" si="40"/>
        <v>#N/A</v>
      </c>
      <c r="K416" s="32" t="e">
        <f t="shared" si="41"/>
        <v>#N/A</v>
      </c>
      <c r="L416" s="46" t="e">
        <f t="shared" si="42"/>
        <v>#N/A</v>
      </c>
    </row>
    <row r="417" spans="7:12" x14ac:dyDescent="0.25">
      <c r="G417" s="51" t="e">
        <f t="shared" si="37"/>
        <v>#N/A</v>
      </c>
      <c r="H417" s="51" t="e">
        <f t="shared" si="38"/>
        <v>#N/A</v>
      </c>
      <c r="I417" s="48" t="e">
        <f t="shared" si="39"/>
        <v>#N/A</v>
      </c>
      <c r="J417" s="47" t="e">
        <f t="shared" si="40"/>
        <v>#N/A</v>
      </c>
      <c r="K417" s="32" t="e">
        <f t="shared" si="41"/>
        <v>#N/A</v>
      </c>
      <c r="L417" s="46" t="e">
        <f t="shared" si="42"/>
        <v>#N/A</v>
      </c>
    </row>
    <row r="418" spans="7:12" x14ac:dyDescent="0.25">
      <c r="G418" s="51" t="e">
        <f t="shared" si="37"/>
        <v>#N/A</v>
      </c>
      <c r="H418" s="51" t="e">
        <f t="shared" si="38"/>
        <v>#N/A</v>
      </c>
      <c r="I418" s="48" t="e">
        <f t="shared" si="39"/>
        <v>#N/A</v>
      </c>
      <c r="J418" s="47" t="e">
        <f t="shared" si="40"/>
        <v>#N/A</v>
      </c>
      <c r="K418" s="32" t="e">
        <f t="shared" si="41"/>
        <v>#N/A</v>
      </c>
      <c r="L418" s="46" t="e">
        <f t="shared" si="42"/>
        <v>#N/A</v>
      </c>
    </row>
    <row r="419" spans="7:12" x14ac:dyDescent="0.25">
      <c r="G419" s="51" t="e">
        <f t="shared" si="37"/>
        <v>#N/A</v>
      </c>
      <c r="H419" s="51" t="e">
        <f t="shared" si="38"/>
        <v>#N/A</v>
      </c>
      <c r="I419" s="48" t="e">
        <f t="shared" si="39"/>
        <v>#N/A</v>
      </c>
      <c r="J419" s="47" t="e">
        <f t="shared" si="40"/>
        <v>#N/A</v>
      </c>
      <c r="K419" s="32" t="e">
        <f t="shared" si="41"/>
        <v>#N/A</v>
      </c>
      <c r="L419" s="46" t="e">
        <f t="shared" si="42"/>
        <v>#N/A</v>
      </c>
    </row>
    <row r="420" spans="7:12" x14ac:dyDescent="0.25">
      <c r="G420" s="51" t="e">
        <f t="shared" si="37"/>
        <v>#N/A</v>
      </c>
      <c r="H420" s="51" t="e">
        <f t="shared" si="38"/>
        <v>#N/A</v>
      </c>
      <c r="I420" s="48" t="e">
        <f t="shared" si="39"/>
        <v>#N/A</v>
      </c>
      <c r="J420" s="47" t="e">
        <f t="shared" si="40"/>
        <v>#N/A</v>
      </c>
      <c r="K420" s="32" t="e">
        <f t="shared" si="41"/>
        <v>#N/A</v>
      </c>
      <c r="L420" s="46" t="e">
        <f t="shared" si="42"/>
        <v>#N/A</v>
      </c>
    </row>
    <row r="421" spans="7:12" x14ac:dyDescent="0.25">
      <c r="G421" s="51" t="e">
        <f t="shared" si="37"/>
        <v>#N/A</v>
      </c>
      <c r="H421" s="51" t="e">
        <f t="shared" si="38"/>
        <v>#N/A</v>
      </c>
      <c r="I421" s="48" t="e">
        <f t="shared" si="39"/>
        <v>#N/A</v>
      </c>
      <c r="J421" s="47" t="e">
        <f t="shared" si="40"/>
        <v>#N/A</v>
      </c>
      <c r="K421" s="32" t="e">
        <f t="shared" si="41"/>
        <v>#N/A</v>
      </c>
      <c r="L421" s="46" t="e">
        <f t="shared" si="42"/>
        <v>#N/A</v>
      </c>
    </row>
    <row r="422" spans="7:12" x14ac:dyDescent="0.25">
      <c r="G422" s="51" t="e">
        <f t="shared" si="37"/>
        <v>#N/A</v>
      </c>
      <c r="H422" s="51" t="e">
        <f t="shared" si="38"/>
        <v>#N/A</v>
      </c>
      <c r="I422" s="48" t="e">
        <f t="shared" si="39"/>
        <v>#N/A</v>
      </c>
      <c r="J422" s="47" t="e">
        <f t="shared" si="40"/>
        <v>#N/A</v>
      </c>
      <c r="K422" s="32" t="e">
        <f t="shared" si="41"/>
        <v>#N/A</v>
      </c>
      <c r="L422" s="46" t="e">
        <f t="shared" si="42"/>
        <v>#N/A</v>
      </c>
    </row>
    <row r="423" spans="7:12" x14ac:dyDescent="0.25">
      <c r="G423" s="51" t="e">
        <f t="shared" si="37"/>
        <v>#N/A</v>
      </c>
      <c r="H423" s="51" t="e">
        <f t="shared" si="38"/>
        <v>#N/A</v>
      </c>
      <c r="I423" s="48" t="e">
        <f t="shared" si="39"/>
        <v>#N/A</v>
      </c>
      <c r="J423" s="47" t="e">
        <f t="shared" si="40"/>
        <v>#N/A</v>
      </c>
      <c r="K423" s="32" t="e">
        <f t="shared" si="41"/>
        <v>#N/A</v>
      </c>
      <c r="L423" s="46" t="e">
        <f t="shared" si="42"/>
        <v>#N/A</v>
      </c>
    </row>
    <row r="424" spans="7:12" x14ac:dyDescent="0.25">
      <c r="G424" s="51" t="e">
        <f t="shared" si="37"/>
        <v>#N/A</v>
      </c>
      <c r="H424" s="51" t="e">
        <f t="shared" si="38"/>
        <v>#N/A</v>
      </c>
      <c r="I424" s="48" t="e">
        <f t="shared" si="39"/>
        <v>#N/A</v>
      </c>
      <c r="J424" s="47" t="e">
        <f t="shared" si="40"/>
        <v>#N/A</v>
      </c>
      <c r="K424" s="32" t="e">
        <f t="shared" si="41"/>
        <v>#N/A</v>
      </c>
      <c r="L424" s="46" t="e">
        <f t="shared" si="42"/>
        <v>#N/A</v>
      </c>
    </row>
    <row r="425" spans="7:12" x14ac:dyDescent="0.25">
      <c r="G425" s="51" t="e">
        <f t="shared" si="37"/>
        <v>#N/A</v>
      </c>
      <c r="H425" s="51" t="e">
        <f t="shared" si="38"/>
        <v>#N/A</v>
      </c>
      <c r="I425" s="48" t="e">
        <f t="shared" si="39"/>
        <v>#N/A</v>
      </c>
      <c r="J425" s="47" t="e">
        <f t="shared" si="40"/>
        <v>#N/A</v>
      </c>
      <c r="K425" s="32" t="e">
        <f t="shared" si="41"/>
        <v>#N/A</v>
      </c>
      <c r="L425" s="46" t="e">
        <f t="shared" si="42"/>
        <v>#N/A</v>
      </c>
    </row>
    <row r="426" spans="7:12" x14ac:dyDescent="0.25">
      <c r="G426" s="51" t="e">
        <f t="shared" si="37"/>
        <v>#N/A</v>
      </c>
      <c r="H426" s="51" t="e">
        <f t="shared" si="38"/>
        <v>#N/A</v>
      </c>
      <c r="I426" s="48" t="e">
        <f t="shared" si="39"/>
        <v>#N/A</v>
      </c>
      <c r="J426" s="47" t="e">
        <f t="shared" si="40"/>
        <v>#N/A</v>
      </c>
      <c r="K426" s="32" t="e">
        <f t="shared" si="41"/>
        <v>#N/A</v>
      </c>
      <c r="L426" s="46" t="e">
        <f t="shared" si="42"/>
        <v>#N/A</v>
      </c>
    </row>
    <row r="427" spans="7:12" x14ac:dyDescent="0.25">
      <c r="G427" s="51" t="e">
        <f t="shared" si="37"/>
        <v>#N/A</v>
      </c>
      <c r="H427" s="51" t="e">
        <f t="shared" si="38"/>
        <v>#N/A</v>
      </c>
      <c r="I427" s="48" t="e">
        <f t="shared" si="39"/>
        <v>#N/A</v>
      </c>
      <c r="J427" s="47" t="e">
        <f t="shared" si="40"/>
        <v>#N/A</v>
      </c>
      <c r="K427" s="32" t="e">
        <f t="shared" si="41"/>
        <v>#N/A</v>
      </c>
      <c r="L427" s="46" t="e">
        <f t="shared" si="42"/>
        <v>#N/A</v>
      </c>
    </row>
    <row r="428" spans="7:12" x14ac:dyDescent="0.25">
      <c r="G428" s="51" t="e">
        <f t="shared" si="37"/>
        <v>#N/A</v>
      </c>
      <c r="H428" s="51" t="e">
        <f t="shared" si="38"/>
        <v>#N/A</v>
      </c>
      <c r="I428" s="48" t="e">
        <f t="shared" si="39"/>
        <v>#N/A</v>
      </c>
      <c r="J428" s="47" t="e">
        <f t="shared" si="40"/>
        <v>#N/A</v>
      </c>
      <c r="K428" s="32" t="e">
        <f t="shared" si="41"/>
        <v>#N/A</v>
      </c>
      <c r="L428" s="46" t="e">
        <f t="shared" si="42"/>
        <v>#N/A</v>
      </c>
    </row>
    <row r="429" spans="7:12" x14ac:dyDescent="0.25">
      <c r="G429" s="51" t="e">
        <f t="shared" si="37"/>
        <v>#N/A</v>
      </c>
      <c r="H429" s="51" t="e">
        <f t="shared" si="38"/>
        <v>#N/A</v>
      </c>
      <c r="I429" s="48" t="e">
        <f t="shared" si="39"/>
        <v>#N/A</v>
      </c>
      <c r="J429" s="47" t="e">
        <f t="shared" si="40"/>
        <v>#N/A</v>
      </c>
      <c r="K429" s="32" t="e">
        <f t="shared" si="41"/>
        <v>#N/A</v>
      </c>
      <c r="L429" s="46" t="e">
        <f t="shared" si="42"/>
        <v>#N/A</v>
      </c>
    </row>
    <row r="430" spans="7:12" x14ac:dyDescent="0.25">
      <c r="G430" s="51" t="e">
        <f t="shared" si="37"/>
        <v>#N/A</v>
      </c>
      <c r="H430" s="51" t="e">
        <f t="shared" si="38"/>
        <v>#N/A</v>
      </c>
      <c r="I430" s="48" t="e">
        <f t="shared" si="39"/>
        <v>#N/A</v>
      </c>
      <c r="J430" s="47" t="e">
        <f t="shared" si="40"/>
        <v>#N/A</v>
      </c>
      <c r="K430" s="32" t="e">
        <f t="shared" si="41"/>
        <v>#N/A</v>
      </c>
      <c r="L430" s="46" t="e">
        <f t="shared" si="42"/>
        <v>#N/A</v>
      </c>
    </row>
    <row r="431" spans="7:12" x14ac:dyDescent="0.25">
      <c r="G431" s="51" t="e">
        <f t="shared" si="37"/>
        <v>#N/A</v>
      </c>
      <c r="H431" s="51" t="e">
        <f t="shared" si="38"/>
        <v>#N/A</v>
      </c>
      <c r="I431" s="48" t="e">
        <f t="shared" si="39"/>
        <v>#N/A</v>
      </c>
      <c r="J431" s="47" t="e">
        <f t="shared" si="40"/>
        <v>#N/A</v>
      </c>
      <c r="K431" s="32" t="e">
        <f t="shared" si="41"/>
        <v>#N/A</v>
      </c>
      <c r="L431" s="46" t="e">
        <f t="shared" si="42"/>
        <v>#N/A</v>
      </c>
    </row>
    <row r="432" spans="7:12" x14ac:dyDescent="0.25">
      <c r="G432" s="51" t="e">
        <f t="shared" si="37"/>
        <v>#N/A</v>
      </c>
      <c r="H432" s="51" t="e">
        <f t="shared" si="38"/>
        <v>#N/A</v>
      </c>
      <c r="I432" s="48" t="e">
        <f t="shared" si="39"/>
        <v>#N/A</v>
      </c>
      <c r="J432" s="47" t="e">
        <f t="shared" si="40"/>
        <v>#N/A</v>
      </c>
      <c r="K432" s="32" t="e">
        <f t="shared" si="41"/>
        <v>#N/A</v>
      </c>
      <c r="L432" s="46" t="e">
        <f t="shared" si="42"/>
        <v>#N/A</v>
      </c>
    </row>
    <row r="433" spans="7:12" x14ac:dyDescent="0.25">
      <c r="G433" s="51" t="e">
        <f t="shared" si="37"/>
        <v>#N/A</v>
      </c>
      <c r="H433" s="51" t="e">
        <f t="shared" si="38"/>
        <v>#N/A</v>
      </c>
      <c r="I433" s="48" t="e">
        <f t="shared" si="39"/>
        <v>#N/A</v>
      </c>
      <c r="J433" s="47" t="e">
        <f t="shared" si="40"/>
        <v>#N/A</v>
      </c>
      <c r="K433" s="32" t="e">
        <f t="shared" si="41"/>
        <v>#N/A</v>
      </c>
      <c r="L433" s="46" t="e">
        <f t="shared" si="42"/>
        <v>#N/A</v>
      </c>
    </row>
    <row r="434" spans="7:12" x14ac:dyDescent="0.25">
      <c r="G434" s="51" t="e">
        <f t="shared" si="37"/>
        <v>#N/A</v>
      </c>
      <c r="H434" s="51" t="e">
        <f t="shared" si="38"/>
        <v>#N/A</v>
      </c>
      <c r="I434" s="48" t="e">
        <f t="shared" si="39"/>
        <v>#N/A</v>
      </c>
      <c r="J434" s="47" t="e">
        <f t="shared" si="40"/>
        <v>#N/A</v>
      </c>
      <c r="K434" s="32" t="e">
        <f t="shared" si="41"/>
        <v>#N/A</v>
      </c>
      <c r="L434" s="46" t="e">
        <f t="shared" si="42"/>
        <v>#N/A</v>
      </c>
    </row>
    <row r="435" spans="7:12" x14ac:dyDescent="0.25">
      <c r="G435" s="51" t="e">
        <f t="shared" si="37"/>
        <v>#N/A</v>
      </c>
      <c r="H435" s="51" t="e">
        <f t="shared" si="38"/>
        <v>#N/A</v>
      </c>
      <c r="I435" s="48" t="e">
        <f t="shared" si="39"/>
        <v>#N/A</v>
      </c>
      <c r="J435" s="47" t="e">
        <f t="shared" si="40"/>
        <v>#N/A</v>
      </c>
      <c r="K435" s="32" t="e">
        <f t="shared" si="41"/>
        <v>#N/A</v>
      </c>
      <c r="L435" s="46" t="e">
        <f t="shared" si="42"/>
        <v>#N/A</v>
      </c>
    </row>
    <row r="436" spans="7:12" x14ac:dyDescent="0.25">
      <c r="G436" s="51" t="e">
        <f t="shared" si="37"/>
        <v>#N/A</v>
      </c>
      <c r="H436" s="51" t="e">
        <f t="shared" si="38"/>
        <v>#N/A</v>
      </c>
      <c r="I436" s="48" t="e">
        <f t="shared" si="39"/>
        <v>#N/A</v>
      </c>
      <c r="J436" s="47" t="e">
        <f t="shared" si="40"/>
        <v>#N/A</v>
      </c>
      <c r="K436" s="32" t="e">
        <f t="shared" si="41"/>
        <v>#N/A</v>
      </c>
      <c r="L436" s="46" t="e">
        <f t="shared" si="42"/>
        <v>#N/A</v>
      </c>
    </row>
    <row r="437" spans="7:12" x14ac:dyDescent="0.25">
      <c r="G437" s="51" t="e">
        <f t="shared" si="37"/>
        <v>#N/A</v>
      </c>
      <c r="H437" s="51" t="e">
        <f t="shared" si="38"/>
        <v>#N/A</v>
      </c>
      <c r="I437" s="48" t="e">
        <f t="shared" si="39"/>
        <v>#N/A</v>
      </c>
      <c r="J437" s="47" t="e">
        <f t="shared" si="40"/>
        <v>#N/A</v>
      </c>
      <c r="K437" s="32" t="e">
        <f t="shared" si="41"/>
        <v>#N/A</v>
      </c>
      <c r="L437" s="46" t="e">
        <f t="shared" si="42"/>
        <v>#N/A</v>
      </c>
    </row>
    <row r="438" spans="7:12" x14ac:dyDescent="0.25">
      <c r="G438" s="51" t="e">
        <f t="shared" si="37"/>
        <v>#N/A</v>
      </c>
      <c r="H438" s="51" t="e">
        <f t="shared" si="38"/>
        <v>#N/A</v>
      </c>
      <c r="I438" s="48" t="e">
        <f t="shared" si="39"/>
        <v>#N/A</v>
      </c>
      <c r="J438" s="47" t="e">
        <f t="shared" si="40"/>
        <v>#N/A</v>
      </c>
      <c r="K438" s="32" t="e">
        <f t="shared" si="41"/>
        <v>#N/A</v>
      </c>
      <c r="L438" s="46" t="e">
        <f t="shared" si="42"/>
        <v>#N/A</v>
      </c>
    </row>
    <row r="439" spans="7:12" x14ac:dyDescent="0.25">
      <c r="G439" s="51" t="e">
        <f t="shared" si="37"/>
        <v>#N/A</v>
      </c>
      <c r="H439" s="51" t="e">
        <f t="shared" si="38"/>
        <v>#N/A</v>
      </c>
      <c r="I439" s="48" t="e">
        <f t="shared" si="39"/>
        <v>#N/A</v>
      </c>
      <c r="J439" s="47" t="e">
        <f t="shared" si="40"/>
        <v>#N/A</v>
      </c>
      <c r="K439" s="32" t="e">
        <f t="shared" si="41"/>
        <v>#N/A</v>
      </c>
      <c r="L439" s="46" t="e">
        <f t="shared" si="42"/>
        <v>#N/A</v>
      </c>
    </row>
    <row r="440" spans="7:12" x14ac:dyDescent="0.25">
      <c r="G440" s="51" t="e">
        <f t="shared" si="37"/>
        <v>#N/A</v>
      </c>
      <c r="H440" s="51" t="e">
        <f t="shared" si="38"/>
        <v>#N/A</v>
      </c>
      <c r="I440" s="48" t="e">
        <f t="shared" si="39"/>
        <v>#N/A</v>
      </c>
      <c r="J440" s="47" t="e">
        <f t="shared" si="40"/>
        <v>#N/A</v>
      </c>
      <c r="K440" s="32" t="e">
        <f t="shared" si="41"/>
        <v>#N/A</v>
      </c>
      <c r="L440" s="46" t="e">
        <f t="shared" si="42"/>
        <v>#N/A</v>
      </c>
    </row>
    <row r="441" spans="7:12" x14ac:dyDescent="0.25">
      <c r="G441" s="51" t="e">
        <f t="shared" si="37"/>
        <v>#N/A</v>
      </c>
      <c r="H441" s="51" t="e">
        <f t="shared" si="38"/>
        <v>#N/A</v>
      </c>
      <c r="I441" s="48" t="e">
        <f t="shared" si="39"/>
        <v>#N/A</v>
      </c>
      <c r="J441" s="47" t="e">
        <f t="shared" si="40"/>
        <v>#N/A</v>
      </c>
      <c r="K441" s="32" t="e">
        <f t="shared" si="41"/>
        <v>#N/A</v>
      </c>
      <c r="L441" s="46" t="e">
        <f t="shared" si="42"/>
        <v>#N/A</v>
      </c>
    </row>
    <row r="442" spans="7:12" x14ac:dyDescent="0.25">
      <c r="G442" s="51" t="e">
        <f t="shared" si="37"/>
        <v>#N/A</v>
      </c>
      <c r="H442" s="51" t="e">
        <f t="shared" si="38"/>
        <v>#N/A</v>
      </c>
      <c r="I442" s="48" t="e">
        <f t="shared" si="39"/>
        <v>#N/A</v>
      </c>
      <c r="J442" s="47" t="e">
        <f t="shared" si="40"/>
        <v>#N/A</v>
      </c>
      <c r="K442" s="32" t="e">
        <f t="shared" si="41"/>
        <v>#N/A</v>
      </c>
      <c r="L442" s="46" t="e">
        <f t="shared" si="42"/>
        <v>#N/A</v>
      </c>
    </row>
    <row r="443" spans="7:12" x14ac:dyDescent="0.25">
      <c r="G443" s="51" t="e">
        <f t="shared" si="37"/>
        <v>#N/A</v>
      </c>
      <c r="H443" s="51" t="e">
        <f t="shared" si="38"/>
        <v>#N/A</v>
      </c>
      <c r="I443" s="48" t="e">
        <f t="shared" si="39"/>
        <v>#N/A</v>
      </c>
      <c r="J443" s="47" t="e">
        <f t="shared" si="40"/>
        <v>#N/A</v>
      </c>
      <c r="K443" s="32" t="e">
        <f t="shared" si="41"/>
        <v>#N/A</v>
      </c>
      <c r="L443" s="46" t="e">
        <f t="shared" si="42"/>
        <v>#N/A</v>
      </c>
    </row>
    <row r="444" spans="7:12" x14ac:dyDescent="0.25">
      <c r="G444" s="51" t="e">
        <f t="shared" si="37"/>
        <v>#N/A</v>
      </c>
      <c r="H444" s="51" t="e">
        <f t="shared" si="38"/>
        <v>#N/A</v>
      </c>
      <c r="I444" s="48" t="e">
        <f t="shared" si="39"/>
        <v>#N/A</v>
      </c>
      <c r="J444" s="47" t="e">
        <f t="shared" si="40"/>
        <v>#N/A</v>
      </c>
      <c r="K444" s="32" t="e">
        <f t="shared" si="41"/>
        <v>#N/A</v>
      </c>
      <c r="L444" s="46" t="e">
        <f t="shared" si="42"/>
        <v>#N/A</v>
      </c>
    </row>
    <row r="445" spans="7:12" x14ac:dyDescent="0.25">
      <c r="G445" s="51" t="e">
        <f t="shared" si="37"/>
        <v>#N/A</v>
      </c>
      <c r="H445" s="51" t="e">
        <f t="shared" si="38"/>
        <v>#N/A</v>
      </c>
      <c r="I445" s="48" t="e">
        <f t="shared" si="39"/>
        <v>#N/A</v>
      </c>
      <c r="J445" s="47" t="e">
        <f t="shared" si="40"/>
        <v>#N/A</v>
      </c>
      <c r="K445" s="32" t="e">
        <f t="shared" si="41"/>
        <v>#N/A</v>
      </c>
      <c r="L445" s="46" t="e">
        <f t="shared" si="42"/>
        <v>#N/A</v>
      </c>
    </row>
    <row r="446" spans="7:12" x14ac:dyDescent="0.25">
      <c r="G446" s="51" t="e">
        <f t="shared" si="37"/>
        <v>#N/A</v>
      </c>
      <c r="H446" s="51" t="e">
        <f t="shared" si="38"/>
        <v>#N/A</v>
      </c>
      <c r="I446" s="48" t="e">
        <f t="shared" si="39"/>
        <v>#N/A</v>
      </c>
      <c r="J446" s="47" t="e">
        <f t="shared" si="40"/>
        <v>#N/A</v>
      </c>
      <c r="K446" s="32" t="e">
        <f t="shared" si="41"/>
        <v>#N/A</v>
      </c>
      <c r="L446" s="46" t="e">
        <f t="shared" si="42"/>
        <v>#N/A</v>
      </c>
    </row>
    <row r="447" spans="7:12" x14ac:dyDescent="0.25">
      <c r="G447" s="51" t="e">
        <f t="shared" si="37"/>
        <v>#N/A</v>
      </c>
      <c r="H447" s="51" t="e">
        <f t="shared" si="38"/>
        <v>#N/A</v>
      </c>
      <c r="I447" s="48" t="e">
        <f t="shared" si="39"/>
        <v>#N/A</v>
      </c>
      <c r="J447" s="47" t="e">
        <f t="shared" si="40"/>
        <v>#N/A</v>
      </c>
      <c r="K447" s="32" t="e">
        <f t="shared" si="41"/>
        <v>#N/A</v>
      </c>
      <c r="L447" s="46" t="e">
        <f t="shared" si="42"/>
        <v>#N/A</v>
      </c>
    </row>
    <row r="448" spans="7:12" x14ac:dyDescent="0.25">
      <c r="G448" s="51" t="e">
        <f t="shared" si="37"/>
        <v>#N/A</v>
      </c>
      <c r="H448" s="51" t="e">
        <f t="shared" si="38"/>
        <v>#N/A</v>
      </c>
      <c r="I448" s="48" t="e">
        <f t="shared" si="39"/>
        <v>#N/A</v>
      </c>
      <c r="J448" s="47" t="e">
        <f t="shared" si="40"/>
        <v>#N/A</v>
      </c>
      <c r="K448" s="32" t="e">
        <f t="shared" si="41"/>
        <v>#N/A</v>
      </c>
      <c r="L448" s="46" t="e">
        <f t="shared" si="42"/>
        <v>#N/A</v>
      </c>
    </row>
    <row r="449" spans="7:12" x14ac:dyDescent="0.25">
      <c r="G449" s="51" t="e">
        <f t="shared" si="37"/>
        <v>#N/A</v>
      </c>
      <c r="H449" s="51" t="e">
        <f t="shared" si="38"/>
        <v>#N/A</v>
      </c>
      <c r="I449" s="48" t="e">
        <f t="shared" si="39"/>
        <v>#N/A</v>
      </c>
      <c r="J449" s="47" t="e">
        <f t="shared" si="40"/>
        <v>#N/A</v>
      </c>
      <c r="K449" s="32" t="e">
        <f t="shared" si="41"/>
        <v>#N/A</v>
      </c>
      <c r="L449" s="46" t="e">
        <f t="shared" si="42"/>
        <v>#N/A</v>
      </c>
    </row>
    <row r="450" spans="7:12" x14ac:dyDescent="0.25">
      <c r="G450" s="51" t="e">
        <f t="shared" ref="G450:G513" si="43">IF(C450="",NA(),C450)</f>
        <v>#N/A</v>
      </c>
      <c r="H450" s="51" t="e">
        <f t="shared" ref="H450:H513" si="44">IF(E450="",NA(),E450)</f>
        <v>#N/A</v>
      </c>
      <c r="I450" s="48" t="e">
        <f t="shared" si="39"/>
        <v>#N/A</v>
      </c>
      <c r="J450" s="47" t="e">
        <f t="shared" si="40"/>
        <v>#N/A</v>
      </c>
      <c r="K450" s="32" t="e">
        <f t="shared" si="41"/>
        <v>#N/A</v>
      </c>
      <c r="L450" s="46" t="e">
        <f t="shared" si="42"/>
        <v>#N/A</v>
      </c>
    </row>
    <row r="451" spans="7:12" x14ac:dyDescent="0.25">
      <c r="G451" s="51" t="e">
        <f t="shared" si="43"/>
        <v>#N/A</v>
      </c>
      <c r="H451" s="51" t="e">
        <f t="shared" si="44"/>
        <v>#N/A</v>
      </c>
      <c r="I451" s="48" t="e">
        <f t="shared" ref="I451:I514" si="45">IF(ISNUMBER(G451),IF( (G451&gt;=$F$4)*(H451&lt;$F$2),G451, NA() ),NA())</f>
        <v>#N/A</v>
      </c>
      <c r="J451" s="47" t="e">
        <f t="shared" ref="J451:J514" si="46">IF(ISNUMBER(G451),IF( (G451&gt;=$F$4)*(H451&gt;=$F$2),G451, NA() ),NA())</f>
        <v>#N/A</v>
      </c>
      <c r="K451" s="32" t="e">
        <f t="shared" ref="K451:K514" si="47">IF(ISNUMBER(G451),IF( (G451&lt;$F$4)*(H451&lt;$F$2),G451, NA() ),NA())</f>
        <v>#N/A</v>
      </c>
      <c r="L451" s="46" t="e">
        <f t="shared" ref="L451:L514" si="48">IF(ISNUMBER(G451),IF( (G451&lt;$F$4)*(H451&gt;=$F$2),G451, NA() ),NA())</f>
        <v>#N/A</v>
      </c>
    </row>
    <row r="452" spans="7:12" x14ac:dyDescent="0.25">
      <c r="G452" s="51" t="e">
        <f t="shared" si="43"/>
        <v>#N/A</v>
      </c>
      <c r="H452" s="51" t="e">
        <f t="shared" si="44"/>
        <v>#N/A</v>
      </c>
      <c r="I452" s="48" t="e">
        <f t="shared" si="45"/>
        <v>#N/A</v>
      </c>
      <c r="J452" s="47" t="e">
        <f t="shared" si="46"/>
        <v>#N/A</v>
      </c>
      <c r="K452" s="32" t="e">
        <f t="shared" si="47"/>
        <v>#N/A</v>
      </c>
      <c r="L452" s="46" t="e">
        <f t="shared" si="48"/>
        <v>#N/A</v>
      </c>
    </row>
    <row r="453" spans="7:12" x14ac:dyDescent="0.25">
      <c r="G453" s="51" t="e">
        <f t="shared" si="43"/>
        <v>#N/A</v>
      </c>
      <c r="H453" s="51" t="e">
        <f t="shared" si="44"/>
        <v>#N/A</v>
      </c>
      <c r="I453" s="48" t="e">
        <f t="shared" si="45"/>
        <v>#N/A</v>
      </c>
      <c r="J453" s="47" t="e">
        <f t="shared" si="46"/>
        <v>#N/A</v>
      </c>
      <c r="K453" s="32" t="e">
        <f t="shared" si="47"/>
        <v>#N/A</v>
      </c>
      <c r="L453" s="46" t="e">
        <f t="shared" si="48"/>
        <v>#N/A</v>
      </c>
    </row>
    <row r="454" spans="7:12" x14ac:dyDescent="0.25">
      <c r="G454" s="51" t="e">
        <f t="shared" si="43"/>
        <v>#N/A</v>
      </c>
      <c r="H454" s="51" t="e">
        <f t="shared" si="44"/>
        <v>#N/A</v>
      </c>
      <c r="I454" s="48" t="e">
        <f t="shared" si="45"/>
        <v>#N/A</v>
      </c>
      <c r="J454" s="47" t="e">
        <f t="shared" si="46"/>
        <v>#N/A</v>
      </c>
      <c r="K454" s="32" t="e">
        <f t="shared" si="47"/>
        <v>#N/A</v>
      </c>
      <c r="L454" s="46" t="e">
        <f t="shared" si="48"/>
        <v>#N/A</v>
      </c>
    </row>
    <row r="455" spans="7:12" x14ac:dyDescent="0.25">
      <c r="G455" s="51" t="e">
        <f t="shared" si="43"/>
        <v>#N/A</v>
      </c>
      <c r="H455" s="51" t="e">
        <f t="shared" si="44"/>
        <v>#N/A</v>
      </c>
      <c r="I455" s="48" t="e">
        <f t="shared" si="45"/>
        <v>#N/A</v>
      </c>
      <c r="J455" s="47" t="e">
        <f t="shared" si="46"/>
        <v>#N/A</v>
      </c>
      <c r="K455" s="32" t="e">
        <f t="shared" si="47"/>
        <v>#N/A</v>
      </c>
      <c r="L455" s="46" t="e">
        <f t="shared" si="48"/>
        <v>#N/A</v>
      </c>
    </row>
    <row r="456" spans="7:12" x14ac:dyDescent="0.25">
      <c r="G456" s="51" t="e">
        <f t="shared" si="43"/>
        <v>#N/A</v>
      </c>
      <c r="H456" s="51" t="e">
        <f t="shared" si="44"/>
        <v>#N/A</v>
      </c>
      <c r="I456" s="48" t="e">
        <f t="shared" si="45"/>
        <v>#N/A</v>
      </c>
      <c r="J456" s="47" t="e">
        <f t="shared" si="46"/>
        <v>#N/A</v>
      </c>
      <c r="K456" s="32" t="e">
        <f t="shared" si="47"/>
        <v>#N/A</v>
      </c>
      <c r="L456" s="46" t="e">
        <f t="shared" si="48"/>
        <v>#N/A</v>
      </c>
    </row>
    <row r="457" spans="7:12" x14ac:dyDescent="0.25">
      <c r="G457" s="51" t="e">
        <f t="shared" si="43"/>
        <v>#N/A</v>
      </c>
      <c r="H457" s="51" t="e">
        <f t="shared" si="44"/>
        <v>#N/A</v>
      </c>
      <c r="I457" s="48" t="e">
        <f t="shared" si="45"/>
        <v>#N/A</v>
      </c>
      <c r="J457" s="47" t="e">
        <f t="shared" si="46"/>
        <v>#N/A</v>
      </c>
      <c r="K457" s="32" t="e">
        <f t="shared" si="47"/>
        <v>#N/A</v>
      </c>
      <c r="L457" s="46" t="e">
        <f t="shared" si="48"/>
        <v>#N/A</v>
      </c>
    </row>
    <row r="458" spans="7:12" x14ac:dyDescent="0.25">
      <c r="G458" s="51" t="e">
        <f t="shared" si="43"/>
        <v>#N/A</v>
      </c>
      <c r="H458" s="51" t="e">
        <f t="shared" si="44"/>
        <v>#N/A</v>
      </c>
      <c r="I458" s="48" t="e">
        <f t="shared" si="45"/>
        <v>#N/A</v>
      </c>
      <c r="J458" s="47" t="e">
        <f t="shared" si="46"/>
        <v>#N/A</v>
      </c>
      <c r="K458" s="32" t="e">
        <f t="shared" si="47"/>
        <v>#N/A</v>
      </c>
      <c r="L458" s="46" t="e">
        <f t="shared" si="48"/>
        <v>#N/A</v>
      </c>
    </row>
    <row r="459" spans="7:12" x14ac:dyDescent="0.25">
      <c r="G459" s="51" t="e">
        <f t="shared" si="43"/>
        <v>#N/A</v>
      </c>
      <c r="H459" s="51" t="e">
        <f t="shared" si="44"/>
        <v>#N/A</v>
      </c>
      <c r="I459" s="48" t="e">
        <f t="shared" si="45"/>
        <v>#N/A</v>
      </c>
      <c r="J459" s="47" t="e">
        <f t="shared" si="46"/>
        <v>#N/A</v>
      </c>
      <c r="K459" s="32" t="e">
        <f t="shared" si="47"/>
        <v>#N/A</v>
      </c>
      <c r="L459" s="46" t="e">
        <f t="shared" si="48"/>
        <v>#N/A</v>
      </c>
    </row>
    <row r="460" spans="7:12" x14ac:dyDescent="0.25">
      <c r="G460" s="51" t="e">
        <f t="shared" si="43"/>
        <v>#N/A</v>
      </c>
      <c r="H460" s="51" t="e">
        <f t="shared" si="44"/>
        <v>#N/A</v>
      </c>
      <c r="I460" s="48" t="e">
        <f t="shared" si="45"/>
        <v>#N/A</v>
      </c>
      <c r="J460" s="47" t="e">
        <f t="shared" si="46"/>
        <v>#N/A</v>
      </c>
      <c r="K460" s="32" t="e">
        <f t="shared" si="47"/>
        <v>#N/A</v>
      </c>
      <c r="L460" s="46" t="e">
        <f t="shared" si="48"/>
        <v>#N/A</v>
      </c>
    </row>
    <row r="461" spans="7:12" x14ac:dyDescent="0.25">
      <c r="G461" s="51" t="e">
        <f t="shared" si="43"/>
        <v>#N/A</v>
      </c>
      <c r="H461" s="51" t="e">
        <f t="shared" si="44"/>
        <v>#N/A</v>
      </c>
      <c r="I461" s="48" t="e">
        <f t="shared" si="45"/>
        <v>#N/A</v>
      </c>
      <c r="J461" s="47" t="e">
        <f t="shared" si="46"/>
        <v>#N/A</v>
      </c>
      <c r="K461" s="32" t="e">
        <f t="shared" si="47"/>
        <v>#N/A</v>
      </c>
      <c r="L461" s="46" t="e">
        <f t="shared" si="48"/>
        <v>#N/A</v>
      </c>
    </row>
    <row r="462" spans="7:12" x14ac:dyDescent="0.25">
      <c r="G462" s="51" t="e">
        <f t="shared" si="43"/>
        <v>#N/A</v>
      </c>
      <c r="H462" s="51" t="e">
        <f t="shared" si="44"/>
        <v>#N/A</v>
      </c>
      <c r="I462" s="48" t="e">
        <f t="shared" si="45"/>
        <v>#N/A</v>
      </c>
      <c r="J462" s="47" t="e">
        <f t="shared" si="46"/>
        <v>#N/A</v>
      </c>
      <c r="K462" s="32" t="e">
        <f t="shared" si="47"/>
        <v>#N/A</v>
      </c>
      <c r="L462" s="46" t="e">
        <f t="shared" si="48"/>
        <v>#N/A</v>
      </c>
    </row>
    <row r="463" spans="7:12" x14ac:dyDescent="0.25">
      <c r="G463" s="51" t="e">
        <f t="shared" si="43"/>
        <v>#N/A</v>
      </c>
      <c r="H463" s="51" t="e">
        <f t="shared" si="44"/>
        <v>#N/A</v>
      </c>
      <c r="I463" s="48" t="e">
        <f t="shared" si="45"/>
        <v>#N/A</v>
      </c>
      <c r="J463" s="47" t="e">
        <f t="shared" si="46"/>
        <v>#N/A</v>
      </c>
      <c r="K463" s="32" t="e">
        <f t="shared" si="47"/>
        <v>#N/A</v>
      </c>
      <c r="L463" s="46" t="e">
        <f t="shared" si="48"/>
        <v>#N/A</v>
      </c>
    </row>
    <row r="464" spans="7:12" x14ac:dyDescent="0.25">
      <c r="G464" s="51" t="e">
        <f t="shared" si="43"/>
        <v>#N/A</v>
      </c>
      <c r="H464" s="51" t="e">
        <f t="shared" si="44"/>
        <v>#N/A</v>
      </c>
      <c r="I464" s="48" t="e">
        <f t="shared" si="45"/>
        <v>#N/A</v>
      </c>
      <c r="J464" s="47" t="e">
        <f t="shared" si="46"/>
        <v>#N/A</v>
      </c>
      <c r="K464" s="32" t="e">
        <f t="shared" si="47"/>
        <v>#N/A</v>
      </c>
      <c r="L464" s="46" t="e">
        <f t="shared" si="48"/>
        <v>#N/A</v>
      </c>
    </row>
    <row r="465" spans="7:12" x14ac:dyDescent="0.25">
      <c r="G465" s="51" t="e">
        <f t="shared" si="43"/>
        <v>#N/A</v>
      </c>
      <c r="H465" s="51" t="e">
        <f t="shared" si="44"/>
        <v>#N/A</v>
      </c>
      <c r="I465" s="48" t="e">
        <f t="shared" si="45"/>
        <v>#N/A</v>
      </c>
      <c r="J465" s="47" t="e">
        <f t="shared" si="46"/>
        <v>#N/A</v>
      </c>
      <c r="K465" s="32" t="e">
        <f t="shared" si="47"/>
        <v>#N/A</v>
      </c>
      <c r="L465" s="46" t="e">
        <f t="shared" si="48"/>
        <v>#N/A</v>
      </c>
    </row>
    <row r="466" spans="7:12" x14ac:dyDescent="0.25">
      <c r="G466" s="51" t="e">
        <f t="shared" si="43"/>
        <v>#N/A</v>
      </c>
      <c r="H466" s="51" t="e">
        <f t="shared" si="44"/>
        <v>#N/A</v>
      </c>
      <c r="I466" s="48" t="e">
        <f t="shared" si="45"/>
        <v>#N/A</v>
      </c>
      <c r="J466" s="47" t="e">
        <f t="shared" si="46"/>
        <v>#N/A</v>
      </c>
      <c r="K466" s="32" t="e">
        <f t="shared" si="47"/>
        <v>#N/A</v>
      </c>
      <c r="L466" s="46" t="e">
        <f t="shared" si="48"/>
        <v>#N/A</v>
      </c>
    </row>
    <row r="467" spans="7:12" x14ac:dyDescent="0.25">
      <c r="G467" s="51" t="e">
        <f t="shared" si="43"/>
        <v>#N/A</v>
      </c>
      <c r="H467" s="51" t="e">
        <f t="shared" si="44"/>
        <v>#N/A</v>
      </c>
      <c r="I467" s="48" t="e">
        <f t="shared" si="45"/>
        <v>#N/A</v>
      </c>
      <c r="J467" s="47" t="e">
        <f t="shared" si="46"/>
        <v>#N/A</v>
      </c>
      <c r="K467" s="32" t="e">
        <f t="shared" si="47"/>
        <v>#N/A</v>
      </c>
      <c r="L467" s="46" t="e">
        <f t="shared" si="48"/>
        <v>#N/A</v>
      </c>
    </row>
    <row r="468" spans="7:12" x14ac:dyDescent="0.25">
      <c r="G468" s="51" t="e">
        <f t="shared" si="43"/>
        <v>#N/A</v>
      </c>
      <c r="H468" s="51" t="e">
        <f t="shared" si="44"/>
        <v>#N/A</v>
      </c>
      <c r="I468" s="48" t="e">
        <f t="shared" si="45"/>
        <v>#N/A</v>
      </c>
      <c r="J468" s="47" t="e">
        <f t="shared" si="46"/>
        <v>#N/A</v>
      </c>
      <c r="K468" s="32" t="e">
        <f t="shared" si="47"/>
        <v>#N/A</v>
      </c>
      <c r="L468" s="46" t="e">
        <f t="shared" si="48"/>
        <v>#N/A</v>
      </c>
    </row>
    <row r="469" spans="7:12" x14ac:dyDescent="0.25">
      <c r="G469" s="51" t="e">
        <f t="shared" si="43"/>
        <v>#N/A</v>
      </c>
      <c r="H469" s="51" t="e">
        <f t="shared" si="44"/>
        <v>#N/A</v>
      </c>
      <c r="I469" s="48" t="e">
        <f t="shared" si="45"/>
        <v>#N/A</v>
      </c>
      <c r="J469" s="47" t="e">
        <f t="shared" si="46"/>
        <v>#N/A</v>
      </c>
      <c r="K469" s="32" t="e">
        <f t="shared" si="47"/>
        <v>#N/A</v>
      </c>
      <c r="L469" s="46" t="e">
        <f t="shared" si="48"/>
        <v>#N/A</v>
      </c>
    </row>
    <row r="470" spans="7:12" x14ac:dyDescent="0.25">
      <c r="G470" s="51" t="e">
        <f t="shared" si="43"/>
        <v>#N/A</v>
      </c>
      <c r="H470" s="51" t="e">
        <f t="shared" si="44"/>
        <v>#N/A</v>
      </c>
      <c r="I470" s="48" t="e">
        <f t="shared" si="45"/>
        <v>#N/A</v>
      </c>
      <c r="J470" s="47" t="e">
        <f t="shared" si="46"/>
        <v>#N/A</v>
      </c>
      <c r="K470" s="32" t="e">
        <f t="shared" si="47"/>
        <v>#N/A</v>
      </c>
      <c r="L470" s="46" t="e">
        <f t="shared" si="48"/>
        <v>#N/A</v>
      </c>
    </row>
    <row r="471" spans="7:12" x14ac:dyDescent="0.25">
      <c r="G471" s="51" t="e">
        <f t="shared" si="43"/>
        <v>#N/A</v>
      </c>
      <c r="H471" s="51" t="e">
        <f t="shared" si="44"/>
        <v>#N/A</v>
      </c>
      <c r="I471" s="48" t="e">
        <f t="shared" si="45"/>
        <v>#N/A</v>
      </c>
      <c r="J471" s="47" t="e">
        <f t="shared" si="46"/>
        <v>#N/A</v>
      </c>
      <c r="K471" s="32" t="e">
        <f t="shared" si="47"/>
        <v>#N/A</v>
      </c>
      <c r="L471" s="46" t="e">
        <f t="shared" si="48"/>
        <v>#N/A</v>
      </c>
    </row>
    <row r="472" spans="7:12" x14ac:dyDescent="0.25">
      <c r="G472" s="51" t="e">
        <f t="shared" si="43"/>
        <v>#N/A</v>
      </c>
      <c r="H472" s="51" t="e">
        <f t="shared" si="44"/>
        <v>#N/A</v>
      </c>
      <c r="I472" s="48" t="e">
        <f t="shared" si="45"/>
        <v>#N/A</v>
      </c>
      <c r="J472" s="47" t="e">
        <f t="shared" si="46"/>
        <v>#N/A</v>
      </c>
      <c r="K472" s="32" t="e">
        <f t="shared" si="47"/>
        <v>#N/A</v>
      </c>
      <c r="L472" s="46" t="e">
        <f t="shared" si="48"/>
        <v>#N/A</v>
      </c>
    </row>
    <row r="473" spans="7:12" x14ac:dyDescent="0.25">
      <c r="G473" s="51" t="e">
        <f t="shared" si="43"/>
        <v>#N/A</v>
      </c>
      <c r="H473" s="51" t="e">
        <f t="shared" si="44"/>
        <v>#N/A</v>
      </c>
      <c r="I473" s="48" t="e">
        <f t="shared" si="45"/>
        <v>#N/A</v>
      </c>
      <c r="J473" s="47" t="e">
        <f t="shared" si="46"/>
        <v>#N/A</v>
      </c>
      <c r="K473" s="32" t="e">
        <f t="shared" si="47"/>
        <v>#N/A</v>
      </c>
      <c r="L473" s="46" t="e">
        <f t="shared" si="48"/>
        <v>#N/A</v>
      </c>
    </row>
    <row r="474" spans="7:12" x14ac:dyDescent="0.25">
      <c r="G474" s="51" t="e">
        <f t="shared" si="43"/>
        <v>#N/A</v>
      </c>
      <c r="H474" s="51" t="e">
        <f t="shared" si="44"/>
        <v>#N/A</v>
      </c>
      <c r="I474" s="48" t="e">
        <f t="shared" si="45"/>
        <v>#N/A</v>
      </c>
      <c r="J474" s="47" t="e">
        <f t="shared" si="46"/>
        <v>#N/A</v>
      </c>
      <c r="K474" s="32" t="e">
        <f t="shared" si="47"/>
        <v>#N/A</v>
      </c>
      <c r="L474" s="46" t="e">
        <f t="shared" si="48"/>
        <v>#N/A</v>
      </c>
    </row>
    <row r="475" spans="7:12" x14ac:dyDescent="0.25">
      <c r="G475" s="51" t="e">
        <f t="shared" si="43"/>
        <v>#N/A</v>
      </c>
      <c r="H475" s="51" t="e">
        <f t="shared" si="44"/>
        <v>#N/A</v>
      </c>
      <c r="I475" s="48" t="e">
        <f t="shared" si="45"/>
        <v>#N/A</v>
      </c>
      <c r="J475" s="47" t="e">
        <f t="shared" si="46"/>
        <v>#N/A</v>
      </c>
      <c r="K475" s="32" t="e">
        <f t="shared" si="47"/>
        <v>#N/A</v>
      </c>
      <c r="L475" s="46" t="e">
        <f t="shared" si="48"/>
        <v>#N/A</v>
      </c>
    </row>
    <row r="476" spans="7:12" x14ac:dyDescent="0.25">
      <c r="G476" s="51" t="e">
        <f t="shared" si="43"/>
        <v>#N/A</v>
      </c>
      <c r="H476" s="51" t="e">
        <f t="shared" si="44"/>
        <v>#N/A</v>
      </c>
      <c r="I476" s="48" t="e">
        <f t="shared" si="45"/>
        <v>#N/A</v>
      </c>
      <c r="J476" s="47" t="e">
        <f t="shared" si="46"/>
        <v>#N/A</v>
      </c>
      <c r="K476" s="32" t="e">
        <f t="shared" si="47"/>
        <v>#N/A</v>
      </c>
      <c r="L476" s="46" t="e">
        <f t="shared" si="48"/>
        <v>#N/A</v>
      </c>
    </row>
    <row r="477" spans="7:12" x14ac:dyDescent="0.25">
      <c r="G477" s="51" t="e">
        <f t="shared" si="43"/>
        <v>#N/A</v>
      </c>
      <c r="H477" s="51" t="e">
        <f t="shared" si="44"/>
        <v>#N/A</v>
      </c>
      <c r="I477" s="48" t="e">
        <f t="shared" si="45"/>
        <v>#N/A</v>
      </c>
      <c r="J477" s="47" t="e">
        <f t="shared" si="46"/>
        <v>#N/A</v>
      </c>
      <c r="K477" s="32" t="e">
        <f t="shared" si="47"/>
        <v>#N/A</v>
      </c>
      <c r="L477" s="46" t="e">
        <f t="shared" si="48"/>
        <v>#N/A</v>
      </c>
    </row>
    <row r="478" spans="7:12" x14ac:dyDescent="0.25">
      <c r="G478" s="51" t="e">
        <f t="shared" si="43"/>
        <v>#N/A</v>
      </c>
      <c r="H478" s="51" t="e">
        <f t="shared" si="44"/>
        <v>#N/A</v>
      </c>
      <c r="I478" s="48" t="e">
        <f t="shared" si="45"/>
        <v>#N/A</v>
      </c>
      <c r="J478" s="47" t="e">
        <f t="shared" si="46"/>
        <v>#N/A</v>
      </c>
      <c r="K478" s="32" t="e">
        <f t="shared" si="47"/>
        <v>#N/A</v>
      </c>
      <c r="L478" s="46" t="e">
        <f t="shared" si="48"/>
        <v>#N/A</v>
      </c>
    </row>
    <row r="479" spans="7:12" x14ac:dyDescent="0.25">
      <c r="G479" s="51" t="e">
        <f t="shared" si="43"/>
        <v>#N/A</v>
      </c>
      <c r="H479" s="51" t="e">
        <f t="shared" si="44"/>
        <v>#N/A</v>
      </c>
      <c r="I479" s="48" t="e">
        <f t="shared" si="45"/>
        <v>#N/A</v>
      </c>
      <c r="J479" s="47" t="e">
        <f t="shared" si="46"/>
        <v>#N/A</v>
      </c>
      <c r="K479" s="32" t="e">
        <f t="shared" si="47"/>
        <v>#N/A</v>
      </c>
      <c r="L479" s="46" t="e">
        <f t="shared" si="48"/>
        <v>#N/A</v>
      </c>
    </row>
    <row r="480" spans="7:12" x14ac:dyDescent="0.25">
      <c r="G480" s="51" t="e">
        <f t="shared" si="43"/>
        <v>#N/A</v>
      </c>
      <c r="H480" s="51" t="e">
        <f t="shared" si="44"/>
        <v>#N/A</v>
      </c>
      <c r="I480" s="48" t="e">
        <f t="shared" si="45"/>
        <v>#N/A</v>
      </c>
      <c r="J480" s="47" t="e">
        <f t="shared" si="46"/>
        <v>#N/A</v>
      </c>
      <c r="K480" s="32" t="e">
        <f t="shared" si="47"/>
        <v>#N/A</v>
      </c>
      <c r="L480" s="46" t="e">
        <f t="shared" si="48"/>
        <v>#N/A</v>
      </c>
    </row>
    <row r="481" spans="7:12" x14ac:dyDescent="0.25">
      <c r="G481" s="51" t="e">
        <f t="shared" si="43"/>
        <v>#N/A</v>
      </c>
      <c r="H481" s="51" t="e">
        <f t="shared" si="44"/>
        <v>#N/A</v>
      </c>
      <c r="I481" s="48" t="e">
        <f t="shared" si="45"/>
        <v>#N/A</v>
      </c>
      <c r="J481" s="47" t="e">
        <f t="shared" si="46"/>
        <v>#N/A</v>
      </c>
      <c r="K481" s="32" t="e">
        <f t="shared" si="47"/>
        <v>#N/A</v>
      </c>
      <c r="L481" s="46" t="e">
        <f t="shared" si="48"/>
        <v>#N/A</v>
      </c>
    </row>
    <row r="482" spans="7:12" x14ac:dyDescent="0.25">
      <c r="G482" s="51" t="e">
        <f t="shared" si="43"/>
        <v>#N/A</v>
      </c>
      <c r="H482" s="51" t="e">
        <f t="shared" si="44"/>
        <v>#N/A</v>
      </c>
      <c r="I482" s="48" t="e">
        <f t="shared" si="45"/>
        <v>#N/A</v>
      </c>
      <c r="J482" s="47" t="e">
        <f t="shared" si="46"/>
        <v>#N/A</v>
      </c>
      <c r="K482" s="32" t="e">
        <f t="shared" si="47"/>
        <v>#N/A</v>
      </c>
      <c r="L482" s="46" t="e">
        <f t="shared" si="48"/>
        <v>#N/A</v>
      </c>
    </row>
    <row r="483" spans="7:12" x14ac:dyDescent="0.25">
      <c r="G483" s="51" t="e">
        <f t="shared" si="43"/>
        <v>#N/A</v>
      </c>
      <c r="H483" s="51" t="e">
        <f t="shared" si="44"/>
        <v>#N/A</v>
      </c>
      <c r="I483" s="48" t="e">
        <f t="shared" si="45"/>
        <v>#N/A</v>
      </c>
      <c r="J483" s="47" t="e">
        <f t="shared" si="46"/>
        <v>#N/A</v>
      </c>
      <c r="K483" s="32" t="e">
        <f t="shared" si="47"/>
        <v>#N/A</v>
      </c>
      <c r="L483" s="46" t="e">
        <f t="shared" si="48"/>
        <v>#N/A</v>
      </c>
    </row>
    <row r="484" spans="7:12" x14ac:dyDescent="0.25">
      <c r="G484" s="51" t="e">
        <f t="shared" si="43"/>
        <v>#N/A</v>
      </c>
      <c r="H484" s="51" t="e">
        <f t="shared" si="44"/>
        <v>#N/A</v>
      </c>
      <c r="I484" s="48" t="e">
        <f t="shared" si="45"/>
        <v>#N/A</v>
      </c>
      <c r="J484" s="47" t="e">
        <f t="shared" si="46"/>
        <v>#N/A</v>
      </c>
      <c r="K484" s="32" t="e">
        <f t="shared" si="47"/>
        <v>#N/A</v>
      </c>
      <c r="L484" s="46" t="e">
        <f t="shared" si="48"/>
        <v>#N/A</v>
      </c>
    </row>
    <row r="485" spans="7:12" x14ac:dyDescent="0.25">
      <c r="G485" s="51" t="e">
        <f t="shared" si="43"/>
        <v>#N/A</v>
      </c>
      <c r="H485" s="51" t="e">
        <f t="shared" si="44"/>
        <v>#N/A</v>
      </c>
      <c r="I485" s="48" t="e">
        <f t="shared" si="45"/>
        <v>#N/A</v>
      </c>
      <c r="J485" s="47" t="e">
        <f t="shared" si="46"/>
        <v>#N/A</v>
      </c>
      <c r="K485" s="32" t="e">
        <f t="shared" si="47"/>
        <v>#N/A</v>
      </c>
      <c r="L485" s="46" t="e">
        <f t="shared" si="48"/>
        <v>#N/A</v>
      </c>
    </row>
    <row r="486" spans="7:12" x14ac:dyDescent="0.25">
      <c r="G486" s="51" t="e">
        <f t="shared" si="43"/>
        <v>#N/A</v>
      </c>
      <c r="H486" s="51" t="e">
        <f t="shared" si="44"/>
        <v>#N/A</v>
      </c>
      <c r="I486" s="48" t="e">
        <f t="shared" si="45"/>
        <v>#N/A</v>
      </c>
      <c r="J486" s="47" t="e">
        <f t="shared" si="46"/>
        <v>#N/A</v>
      </c>
      <c r="K486" s="32" t="e">
        <f t="shared" si="47"/>
        <v>#N/A</v>
      </c>
      <c r="L486" s="46" t="e">
        <f t="shared" si="48"/>
        <v>#N/A</v>
      </c>
    </row>
    <row r="487" spans="7:12" x14ac:dyDescent="0.25">
      <c r="G487" s="51" t="e">
        <f t="shared" si="43"/>
        <v>#N/A</v>
      </c>
      <c r="H487" s="51" t="e">
        <f t="shared" si="44"/>
        <v>#N/A</v>
      </c>
      <c r="I487" s="48" t="e">
        <f t="shared" si="45"/>
        <v>#N/A</v>
      </c>
      <c r="J487" s="47" t="e">
        <f t="shared" si="46"/>
        <v>#N/A</v>
      </c>
      <c r="K487" s="32" t="e">
        <f t="shared" si="47"/>
        <v>#N/A</v>
      </c>
      <c r="L487" s="46" t="e">
        <f t="shared" si="48"/>
        <v>#N/A</v>
      </c>
    </row>
    <row r="488" spans="7:12" x14ac:dyDescent="0.25">
      <c r="G488" s="51" t="e">
        <f t="shared" si="43"/>
        <v>#N/A</v>
      </c>
      <c r="H488" s="51" t="e">
        <f t="shared" si="44"/>
        <v>#N/A</v>
      </c>
      <c r="I488" s="48" t="e">
        <f t="shared" si="45"/>
        <v>#N/A</v>
      </c>
      <c r="J488" s="47" t="e">
        <f t="shared" si="46"/>
        <v>#N/A</v>
      </c>
      <c r="K488" s="32" t="e">
        <f t="shared" si="47"/>
        <v>#N/A</v>
      </c>
      <c r="L488" s="46" t="e">
        <f t="shared" si="48"/>
        <v>#N/A</v>
      </c>
    </row>
    <row r="489" spans="7:12" x14ac:dyDescent="0.25">
      <c r="G489" s="51" t="e">
        <f t="shared" si="43"/>
        <v>#N/A</v>
      </c>
      <c r="H489" s="51" t="e">
        <f t="shared" si="44"/>
        <v>#N/A</v>
      </c>
      <c r="I489" s="48" t="e">
        <f t="shared" si="45"/>
        <v>#N/A</v>
      </c>
      <c r="J489" s="47" t="e">
        <f t="shared" si="46"/>
        <v>#N/A</v>
      </c>
      <c r="K489" s="32" t="e">
        <f t="shared" si="47"/>
        <v>#N/A</v>
      </c>
      <c r="L489" s="46" t="e">
        <f t="shared" si="48"/>
        <v>#N/A</v>
      </c>
    </row>
    <row r="490" spans="7:12" x14ac:dyDescent="0.25">
      <c r="G490" s="51" t="e">
        <f t="shared" si="43"/>
        <v>#N/A</v>
      </c>
      <c r="H490" s="51" t="e">
        <f t="shared" si="44"/>
        <v>#N/A</v>
      </c>
      <c r="I490" s="48" t="e">
        <f t="shared" si="45"/>
        <v>#N/A</v>
      </c>
      <c r="J490" s="47" t="e">
        <f t="shared" si="46"/>
        <v>#N/A</v>
      </c>
      <c r="K490" s="32" t="e">
        <f t="shared" si="47"/>
        <v>#N/A</v>
      </c>
      <c r="L490" s="46" t="e">
        <f t="shared" si="48"/>
        <v>#N/A</v>
      </c>
    </row>
    <row r="491" spans="7:12" x14ac:dyDescent="0.25">
      <c r="G491" s="51" t="e">
        <f t="shared" si="43"/>
        <v>#N/A</v>
      </c>
      <c r="H491" s="51" t="e">
        <f t="shared" si="44"/>
        <v>#N/A</v>
      </c>
      <c r="I491" s="48" t="e">
        <f t="shared" si="45"/>
        <v>#N/A</v>
      </c>
      <c r="J491" s="47" t="e">
        <f t="shared" si="46"/>
        <v>#N/A</v>
      </c>
      <c r="K491" s="32" t="e">
        <f t="shared" si="47"/>
        <v>#N/A</v>
      </c>
      <c r="L491" s="46" t="e">
        <f t="shared" si="48"/>
        <v>#N/A</v>
      </c>
    </row>
    <row r="492" spans="7:12" x14ac:dyDescent="0.25">
      <c r="G492" s="51" t="e">
        <f t="shared" si="43"/>
        <v>#N/A</v>
      </c>
      <c r="H492" s="51" t="e">
        <f t="shared" si="44"/>
        <v>#N/A</v>
      </c>
      <c r="I492" s="48" t="e">
        <f t="shared" si="45"/>
        <v>#N/A</v>
      </c>
      <c r="J492" s="47" t="e">
        <f t="shared" si="46"/>
        <v>#N/A</v>
      </c>
      <c r="K492" s="32" t="e">
        <f t="shared" si="47"/>
        <v>#N/A</v>
      </c>
      <c r="L492" s="46" t="e">
        <f t="shared" si="48"/>
        <v>#N/A</v>
      </c>
    </row>
    <row r="493" spans="7:12" x14ac:dyDescent="0.25">
      <c r="G493" s="51" t="e">
        <f t="shared" si="43"/>
        <v>#N/A</v>
      </c>
      <c r="H493" s="51" t="e">
        <f t="shared" si="44"/>
        <v>#N/A</v>
      </c>
      <c r="I493" s="48" t="e">
        <f t="shared" si="45"/>
        <v>#N/A</v>
      </c>
      <c r="J493" s="47" t="e">
        <f t="shared" si="46"/>
        <v>#N/A</v>
      </c>
      <c r="K493" s="32" t="e">
        <f t="shared" si="47"/>
        <v>#N/A</v>
      </c>
      <c r="L493" s="46" t="e">
        <f t="shared" si="48"/>
        <v>#N/A</v>
      </c>
    </row>
    <row r="494" spans="7:12" x14ac:dyDescent="0.25">
      <c r="G494" s="51" t="e">
        <f t="shared" si="43"/>
        <v>#N/A</v>
      </c>
      <c r="H494" s="51" t="e">
        <f t="shared" si="44"/>
        <v>#N/A</v>
      </c>
      <c r="I494" s="48" t="e">
        <f t="shared" si="45"/>
        <v>#N/A</v>
      </c>
      <c r="J494" s="47" t="e">
        <f t="shared" si="46"/>
        <v>#N/A</v>
      </c>
      <c r="K494" s="32" t="e">
        <f t="shared" si="47"/>
        <v>#N/A</v>
      </c>
      <c r="L494" s="46" t="e">
        <f t="shared" si="48"/>
        <v>#N/A</v>
      </c>
    </row>
    <row r="495" spans="7:12" x14ac:dyDescent="0.25">
      <c r="G495" s="51" t="e">
        <f t="shared" si="43"/>
        <v>#N/A</v>
      </c>
      <c r="H495" s="51" t="e">
        <f t="shared" si="44"/>
        <v>#N/A</v>
      </c>
      <c r="I495" s="48" t="e">
        <f t="shared" si="45"/>
        <v>#N/A</v>
      </c>
      <c r="J495" s="47" t="e">
        <f t="shared" si="46"/>
        <v>#N/A</v>
      </c>
      <c r="K495" s="32" t="e">
        <f t="shared" si="47"/>
        <v>#N/A</v>
      </c>
      <c r="L495" s="46" t="e">
        <f t="shared" si="48"/>
        <v>#N/A</v>
      </c>
    </row>
    <row r="496" spans="7:12" x14ac:dyDescent="0.25">
      <c r="G496" s="51" t="e">
        <f t="shared" si="43"/>
        <v>#N/A</v>
      </c>
      <c r="H496" s="51" t="e">
        <f t="shared" si="44"/>
        <v>#N/A</v>
      </c>
      <c r="I496" s="48" t="e">
        <f t="shared" si="45"/>
        <v>#N/A</v>
      </c>
      <c r="J496" s="47" t="e">
        <f t="shared" si="46"/>
        <v>#N/A</v>
      </c>
      <c r="K496" s="32" t="e">
        <f t="shared" si="47"/>
        <v>#N/A</v>
      </c>
      <c r="L496" s="46" t="e">
        <f t="shared" si="48"/>
        <v>#N/A</v>
      </c>
    </row>
    <row r="497" spans="7:12" x14ac:dyDescent="0.25">
      <c r="G497" s="51" t="e">
        <f t="shared" si="43"/>
        <v>#N/A</v>
      </c>
      <c r="H497" s="51" t="e">
        <f t="shared" si="44"/>
        <v>#N/A</v>
      </c>
      <c r="I497" s="48" t="e">
        <f t="shared" si="45"/>
        <v>#N/A</v>
      </c>
      <c r="J497" s="47" t="e">
        <f t="shared" si="46"/>
        <v>#N/A</v>
      </c>
      <c r="K497" s="32" t="e">
        <f t="shared" si="47"/>
        <v>#N/A</v>
      </c>
      <c r="L497" s="46" t="e">
        <f t="shared" si="48"/>
        <v>#N/A</v>
      </c>
    </row>
    <row r="498" spans="7:12" x14ac:dyDescent="0.25">
      <c r="G498" s="51" t="e">
        <f t="shared" si="43"/>
        <v>#N/A</v>
      </c>
      <c r="H498" s="51" t="e">
        <f t="shared" si="44"/>
        <v>#N/A</v>
      </c>
      <c r="I498" s="48" t="e">
        <f t="shared" si="45"/>
        <v>#N/A</v>
      </c>
      <c r="J498" s="47" t="e">
        <f t="shared" si="46"/>
        <v>#N/A</v>
      </c>
      <c r="K498" s="32" t="e">
        <f t="shared" si="47"/>
        <v>#N/A</v>
      </c>
      <c r="L498" s="46" t="e">
        <f t="shared" si="48"/>
        <v>#N/A</v>
      </c>
    </row>
    <row r="499" spans="7:12" x14ac:dyDescent="0.25">
      <c r="G499" s="51" t="e">
        <f t="shared" si="43"/>
        <v>#N/A</v>
      </c>
      <c r="H499" s="51" t="e">
        <f t="shared" si="44"/>
        <v>#N/A</v>
      </c>
      <c r="I499" s="48" t="e">
        <f t="shared" si="45"/>
        <v>#N/A</v>
      </c>
      <c r="J499" s="47" t="e">
        <f t="shared" si="46"/>
        <v>#N/A</v>
      </c>
      <c r="K499" s="32" t="e">
        <f t="shared" si="47"/>
        <v>#N/A</v>
      </c>
      <c r="L499" s="46" t="e">
        <f t="shared" si="48"/>
        <v>#N/A</v>
      </c>
    </row>
    <row r="500" spans="7:12" x14ac:dyDescent="0.25">
      <c r="G500" s="51" t="e">
        <f t="shared" si="43"/>
        <v>#N/A</v>
      </c>
      <c r="H500" s="51" t="e">
        <f t="shared" si="44"/>
        <v>#N/A</v>
      </c>
      <c r="I500" s="48" t="e">
        <f t="shared" si="45"/>
        <v>#N/A</v>
      </c>
      <c r="J500" s="47" t="e">
        <f t="shared" si="46"/>
        <v>#N/A</v>
      </c>
      <c r="K500" s="32" t="e">
        <f t="shared" si="47"/>
        <v>#N/A</v>
      </c>
      <c r="L500" s="46" t="e">
        <f t="shared" si="48"/>
        <v>#N/A</v>
      </c>
    </row>
    <row r="501" spans="7:12" x14ac:dyDescent="0.25">
      <c r="G501" s="51" t="e">
        <f t="shared" si="43"/>
        <v>#N/A</v>
      </c>
      <c r="H501" s="51" t="e">
        <f t="shared" si="44"/>
        <v>#N/A</v>
      </c>
      <c r="I501" s="48" t="e">
        <f t="shared" si="45"/>
        <v>#N/A</v>
      </c>
      <c r="J501" s="47" t="e">
        <f t="shared" si="46"/>
        <v>#N/A</v>
      </c>
      <c r="K501" s="32" t="e">
        <f t="shared" si="47"/>
        <v>#N/A</v>
      </c>
      <c r="L501" s="46" t="e">
        <f t="shared" si="48"/>
        <v>#N/A</v>
      </c>
    </row>
    <row r="502" spans="7:12" x14ac:dyDescent="0.25">
      <c r="G502" s="51" t="e">
        <f t="shared" si="43"/>
        <v>#N/A</v>
      </c>
      <c r="H502" s="51" t="e">
        <f t="shared" si="44"/>
        <v>#N/A</v>
      </c>
      <c r="I502" s="48" t="e">
        <f t="shared" si="45"/>
        <v>#N/A</v>
      </c>
      <c r="J502" s="47" t="e">
        <f t="shared" si="46"/>
        <v>#N/A</v>
      </c>
      <c r="K502" s="32" t="e">
        <f t="shared" si="47"/>
        <v>#N/A</v>
      </c>
      <c r="L502" s="46" t="e">
        <f t="shared" si="48"/>
        <v>#N/A</v>
      </c>
    </row>
    <row r="503" spans="7:12" x14ac:dyDescent="0.25">
      <c r="G503" s="51" t="e">
        <f t="shared" si="43"/>
        <v>#N/A</v>
      </c>
      <c r="H503" s="51" t="e">
        <f t="shared" si="44"/>
        <v>#N/A</v>
      </c>
      <c r="I503" s="48" t="e">
        <f t="shared" si="45"/>
        <v>#N/A</v>
      </c>
      <c r="J503" s="47" t="e">
        <f t="shared" si="46"/>
        <v>#N/A</v>
      </c>
      <c r="K503" s="32" t="e">
        <f t="shared" si="47"/>
        <v>#N/A</v>
      </c>
      <c r="L503" s="46" t="e">
        <f t="shared" si="48"/>
        <v>#N/A</v>
      </c>
    </row>
    <row r="504" spans="7:12" x14ac:dyDescent="0.25">
      <c r="G504" s="51" t="e">
        <f t="shared" si="43"/>
        <v>#N/A</v>
      </c>
      <c r="H504" s="51" t="e">
        <f t="shared" si="44"/>
        <v>#N/A</v>
      </c>
      <c r="I504" s="48" t="e">
        <f t="shared" si="45"/>
        <v>#N/A</v>
      </c>
      <c r="J504" s="47" t="e">
        <f t="shared" si="46"/>
        <v>#N/A</v>
      </c>
      <c r="K504" s="32" t="e">
        <f t="shared" si="47"/>
        <v>#N/A</v>
      </c>
      <c r="L504" s="46" t="e">
        <f t="shared" si="48"/>
        <v>#N/A</v>
      </c>
    </row>
    <row r="505" spans="7:12" x14ac:dyDescent="0.25">
      <c r="G505" s="51" t="e">
        <f t="shared" si="43"/>
        <v>#N/A</v>
      </c>
      <c r="H505" s="51" t="e">
        <f t="shared" si="44"/>
        <v>#N/A</v>
      </c>
      <c r="I505" s="48" t="e">
        <f t="shared" si="45"/>
        <v>#N/A</v>
      </c>
      <c r="J505" s="47" t="e">
        <f t="shared" si="46"/>
        <v>#N/A</v>
      </c>
      <c r="K505" s="32" t="e">
        <f t="shared" si="47"/>
        <v>#N/A</v>
      </c>
      <c r="L505" s="46" t="e">
        <f t="shared" si="48"/>
        <v>#N/A</v>
      </c>
    </row>
    <row r="506" spans="7:12" x14ac:dyDescent="0.25">
      <c r="G506" s="51" t="e">
        <f t="shared" si="43"/>
        <v>#N/A</v>
      </c>
      <c r="H506" s="51" t="e">
        <f t="shared" si="44"/>
        <v>#N/A</v>
      </c>
      <c r="I506" s="48" t="e">
        <f t="shared" si="45"/>
        <v>#N/A</v>
      </c>
      <c r="J506" s="47" t="e">
        <f t="shared" si="46"/>
        <v>#N/A</v>
      </c>
      <c r="K506" s="32" t="e">
        <f t="shared" si="47"/>
        <v>#N/A</v>
      </c>
      <c r="L506" s="46" t="e">
        <f t="shared" si="48"/>
        <v>#N/A</v>
      </c>
    </row>
    <row r="507" spans="7:12" x14ac:dyDescent="0.25">
      <c r="G507" s="51" t="e">
        <f t="shared" si="43"/>
        <v>#N/A</v>
      </c>
      <c r="H507" s="51" t="e">
        <f t="shared" si="44"/>
        <v>#N/A</v>
      </c>
      <c r="I507" s="48" t="e">
        <f t="shared" si="45"/>
        <v>#N/A</v>
      </c>
      <c r="J507" s="47" t="e">
        <f t="shared" si="46"/>
        <v>#N/A</v>
      </c>
      <c r="K507" s="32" t="e">
        <f t="shared" si="47"/>
        <v>#N/A</v>
      </c>
      <c r="L507" s="46" t="e">
        <f t="shared" si="48"/>
        <v>#N/A</v>
      </c>
    </row>
    <row r="508" spans="7:12" x14ac:dyDescent="0.25">
      <c r="G508" s="51" t="e">
        <f t="shared" si="43"/>
        <v>#N/A</v>
      </c>
      <c r="H508" s="51" t="e">
        <f t="shared" si="44"/>
        <v>#N/A</v>
      </c>
      <c r="I508" s="48" t="e">
        <f t="shared" si="45"/>
        <v>#N/A</v>
      </c>
      <c r="J508" s="47" t="e">
        <f t="shared" si="46"/>
        <v>#N/A</v>
      </c>
      <c r="K508" s="32" t="e">
        <f t="shared" si="47"/>
        <v>#N/A</v>
      </c>
      <c r="L508" s="46" t="e">
        <f t="shared" si="48"/>
        <v>#N/A</v>
      </c>
    </row>
    <row r="509" spans="7:12" x14ac:dyDescent="0.25">
      <c r="G509" s="51" t="e">
        <f t="shared" si="43"/>
        <v>#N/A</v>
      </c>
      <c r="H509" s="51" t="e">
        <f t="shared" si="44"/>
        <v>#N/A</v>
      </c>
      <c r="I509" s="48" t="e">
        <f t="shared" si="45"/>
        <v>#N/A</v>
      </c>
      <c r="J509" s="47" t="e">
        <f t="shared" si="46"/>
        <v>#N/A</v>
      </c>
      <c r="K509" s="32" t="e">
        <f t="shared" si="47"/>
        <v>#N/A</v>
      </c>
      <c r="L509" s="46" t="e">
        <f t="shared" si="48"/>
        <v>#N/A</v>
      </c>
    </row>
    <row r="510" spans="7:12" x14ac:dyDescent="0.25">
      <c r="G510" s="51" t="e">
        <f t="shared" si="43"/>
        <v>#N/A</v>
      </c>
      <c r="H510" s="51" t="e">
        <f t="shared" si="44"/>
        <v>#N/A</v>
      </c>
      <c r="I510" s="48" t="e">
        <f t="shared" si="45"/>
        <v>#N/A</v>
      </c>
      <c r="J510" s="47" t="e">
        <f t="shared" si="46"/>
        <v>#N/A</v>
      </c>
      <c r="K510" s="32" t="e">
        <f t="shared" si="47"/>
        <v>#N/A</v>
      </c>
      <c r="L510" s="46" t="e">
        <f t="shared" si="48"/>
        <v>#N/A</v>
      </c>
    </row>
    <row r="511" spans="7:12" x14ac:dyDescent="0.25">
      <c r="G511" s="51" t="e">
        <f t="shared" si="43"/>
        <v>#N/A</v>
      </c>
      <c r="H511" s="51" t="e">
        <f t="shared" si="44"/>
        <v>#N/A</v>
      </c>
      <c r="I511" s="48" t="e">
        <f t="shared" si="45"/>
        <v>#N/A</v>
      </c>
      <c r="J511" s="47" t="e">
        <f t="shared" si="46"/>
        <v>#N/A</v>
      </c>
      <c r="K511" s="32" t="e">
        <f t="shared" si="47"/>
        <v>#N/A</v>
      </c>
      <c r="L511" s="46" t="e">
        <f t="shared" si="48"/>
        <v>#N/A</v>
      </c>
    </row>
    <row r="512" spans="7:12" x14ac:dyDescent="0.25">
      <c r="G512" s="51" t="e">
        <f t="shared" si="43"/>
        <v>#N/A</v>
      </c>
      <c r="H512" s="51" t="e">
        <f t="shared" si="44"/>
        <v>#N/A</v>
      </c>
      <c r="I512" s="48" t="e">
        <f t="shared" si="45"/>
        <v>#N/A</v>
      </c>
      <c r="J512" s="47" t="e">
        <f t="shared" si="46"/>
        <v>#N/A</v>
      </c>
      <c r="K512" s="32" t="e">
        <f t="shared" si="47"/>
        <v>#N/A</v>
      </c>
      <c r="L512" s="46" t="e">
        <f t="shared" si="48"/>
        <v>#N/A</v>
      </c>
    </row>
    <row r="513" spans="7:12" x14ac:dyDescent="0.25">
      <c r="G513" s="51" t="e">
        <f t="shared" si="43"/>
        <v>#N/A</v>
      </c>
      <c r="H513" s="51" t="e">
        <f t="shared" si="44"/>
        <v>#N/A</v>
      </c>
      <c r="I513" s="48" t="e">
        <f t="shared" si="45"/>
        <v>#N/A</v>
      </c>
      <c r="J513" s="47" t="e">
        <f t="shared" si="46"/>
        <v>#N/A</v>
      </c>
      <c r="K513" s="32" t="e">
        <f t="shared" si="47"/>
        <v>#N/A</v>
      </c>
      <c r="L513" s="46" t="e">
        <f t="shared" si="48"/>
        <v>#N/A</v>
      </c>
    </row>
    <row r="514" spans="7:12" x14ac:dyDescent="0.25">
      <c r="G514" s="51" t="e">
        <f t="shared" ref="G514:G577" si="49">IF(C514="",NA(),C514)</f>
        <v>#N/A</v>
      </c>
      <c r="H514" s="51" t="e">
        <f t="shared" ref="H514:H577" si="50">IF(E514="",NA(),E514)</f>
        <v>#N/A</v>
      </c>
      <c r="I514" s="48" t="e">
        <f t="shared" si="45"/>
        <v>#N/A</v>
      </c>
      <c r="J514" s="47" t="e">
        <f t="shared" si="46"/>
        <v>#N/A</v>
      </c>
      <c r="K514" s="32" t="e">
        <f t="shared" si="47"/>
        <v>#N/A</v>
      </c>
      <c r="L514" s="46" t="e">
        <f t="shared" si="48"/>
        <v>#N/A</v>
      </c>
    </row>
    <row r="515" spans="7:12" x14ac:dyDescent="0.25">
      <c r="G515" s="51" t="e">
        <f t="shared" si="49"/>
        <v>#N/A</v>
      </c>
      <c r="H515" s="51" t="e">
        <f t="shared" si="50"/>
        <v>#N/A</v>
      </c>
      <c r="I515" s="48" t="e">
        <f t="shared" ref="I515:I578" si="51">IF(ISNUMBER(G515),IF( (G515&gt;=$F$4)*(H515&lt;$F$2),G515, NA() ),NA())</f>
        <v>#N/A</v>
      </c>
      <c r="J515" s="47" t="e">
        <f t="shared" ref="J515:J578" si="52">IF(ISNUMBER(G515),IF( (G515&gt;=$F$4)*(H515&gt;=$F$2),G515, NA() ),NA())</f>
        <v>#N/A</v>
      </c>
      <c r="K515" s="32" t="e">
        <f t="shared" ref="K515:K578" si="53">IF(ISNUMBER(G515),IF( (G515&lt;$F$4)*(H515&lt;$F$2),G515, NA() ),NA())</f>
        <v>#N/A</v>
      </c>
      <c r="L515" s="46" t="e">
        <f t="shared" ref="L515:L578" si="54">IF(ISNUMBER(G515),IF( (G515&lt;$F$4)*(H515&gt;=$F$2),G515, NA() ),NA())</f>
        <v>#N/A</v>
      </c>
    </row>
    <row r="516" spans="7:12" x14ac:dyDescent="0.25">
      <c r="G516" s="51" t="e">
        <f t="shared" si="49"/>
        <v>#N/A</v>
      </c>
      <c r="H516" s="51" t="e">
        <f t="shared" si="50"/>
        <v>#N/A</v>
      </c>
      <c r="I516" s="48" t="e">
        <f t="shared" si="51"/>
        <v>#N/A</v>
      </c>
      <c r="J516" s="47" t="e">
        <f t="shared" si="52"/>
        <v>#N/A</v>
      </c>
      <c r="K516" s="32" t="e">
        <f t="shared" si="53"/>
        <v>#N/A</v>
      </c>
      <c r="L516" s="46" t="e">
        <f t="shared" si="54"/>
        <v>#N/A</v>
      </c>
    </row>
    <row r="517" spans="7:12" x14ac:dyDescent="0.25">
      <c r="G517" s="51" t="e">
        <f t="shared" si="49"/>
        <v>#N/A</v>
      </c>
      <c r="H517" s="51" t="e">
        <f t="shared" si="50"/>
        <v>#N/A</v>
      </c>
      <c r="I517" s="48" t="e">
        <f t="shared" si="51"/>
        <v>#N/A</v>
      </c>
      <c r="J517" s="47" t="e">
        <f t="shared" si="52"/>
        <v>#N/A</v>
      </c>
      <c r="K517" s="32" t="e">
        <f t="shared" si="53"/>
        <v>#N/A</v>
      </c>
      <c r="L517" s="46" t="e">
        <f t="shared" si="54"/>
        <v>#N/A</v>
      </c>
    </row>
    <row r="518" spans="7:12" x14ac:dyDescent="0.25">
      <c r="G518" s="51" t="e">
        <f t="shared" si="49"/>
        <v>#N/A</v>
      </c>
      <c r="H518" s="51" t="e">
        <f t="shared" si="50"/>
        <v>#N/A</v>
      </c>
      <c r="I518" s="48" t="e">
        <f t="shared" si="51"/>
        <v>#N/A</v>
      </c>
      <c r="J518" s="47" t="e">
        <f t="shared" si="52"/>
        <v>#N/A</v>
      </c>
      <c r="K518" s="32" t="e">
        <f t="shared" si="53"/>
        <v>#N/A</v>
      </c>
      <c r="L518" s="46" t="e">
        <f t="shared" si="54"/>
        <v>#N/A</v>
      </c>
    </row>
    <row r="519" spans="7:12" x14ac:dyDescent="0.25">
      <c r="G519" s="51" t="e">
        <f t="shared" si="49"/>
        <v>#N/A</v>
      </c>
      <c r="H519" s="51" t="e">
        <f t="shared" si="50"/>
        <v>#N/A</v>
      </c>
      <c r="I519" s="48" t="e">
        <f t="shared" si="51"/>
        <v>#N/A</v>
      </c>
      <c r="J519" s="47" t="e">
        <f t="shared" si="52"/>
        <v>#N/A</v>
      </c>
      <c r="K519" s="32" t="e">
        <f t="shared" si="53"/>
        <v>#N/A</v>
      </c>
      <c r="L519" s="46" t="e">
        <f t="shared" si="54"/>
        <v>#N/A</v>
      </c>
    </row>
    <row r="520" spans="7:12" x14ac:dyDescent="0.25">
      <c r="G520" s="51" t="e">
        <f t="shared" si="49"/>
        <v>#N/A</v>
      </c>
      <c r="H520" s="51" t="e">
        <f t="shared" si="50"/>
        <v>#N/A</v>
      </c>
      <c r="I520" s="48" t="e">
        <f t="shared" si="51"/>
        <v>#N/A</v>
      </c>
      <c r="J520" s="47" t="e">
        <f t="shared" si="52"/>
        <v>#N/A</v>
      </c>
      <c r="K520" s="32" t="e">
        <f t="shared" si="53"/>
        <v>#N/A</v>
      </c>
      <c r="L520" s="46" t="e">
        <f t="shared" si="54"/>
        <v>#N/A</v>
      </c>
    </row>
    <row r="521" spans="7:12" x14ac:dyDescent="0.25">
      <c r="G521" s="51" t="e">
        <f t="shared" si="49"/>
        <v>#N/A</v>
      </c>
      <c r="H521" s="51" t="e">
        <f t="shared" si="50"/>
        <v>#N/A</v>
      </c>
      <c r="I521" s="48" t="e">
        <f t="shared" si="51"/>
        <v>#N/A</v>
      </c>
      <c r="J521" s="47" t="e">
        <f t="shared" si="52"/>
        <v>#N/A</v>
      </c>
      <c r="K521" s="32" t="e">
        <f t="shared" si="53"/>
        <v>#N/A</v>
      </c>
      <c r="L521" s="46" t="e">
        <f t="shared" si="54"/>
        <v>#N/A</v>
      </c>
    </row>
    <row r="522" spans="7:12" x14ac:dyDescent="0.25">
      <c r="G522" s="51" t="e">
        <f t="shared" si="49"/>
        <v>#N/A</v>
      </c>
      <c r="H522" s="51" t="e">
        <f t="shared" si="50"/>
        <v>#N/A</v>
      </c>
      <c r="I522" s="48" t="e">
        <f t="shared" si="51"/>
        <v>#N/A</v>
      </c>
      <c r="J522" s="47" t="e">
        <f t="shared" si="52"/>
        <v>#N/A</v>
      </c>
      <c r="K522" s="32" t="e">
        <f t="shared" si="53"/>
        <v>#N/A</v>
      </c>
      <c r="L522" s="46" t="e">
        <f t="shared" si="54"/>
        <v>#N/A</v>
      </c>
    </row>
    <row r="523" spans="7:12" x14ac:dyDescent="0.25">
      <c r="G523" s="51" t="e">
        <f t="shared" si="49"/>
        <v>#N/A</v>
      </c>
      <c r="H523" s="51" t="e">
        <f t="shared" si="50"/>
        <v>#N/A</v>
      </c>
      <c r="I523" s="48" t="e">
        <f t="shared" si="51"/>
        <v>#N/A</v>
      </c>
      <c r="J523" s="47" t="e">
        <f t="shared" si="52"/>
        <v>#N/A</v>
      </c>
      <c r="K523" s="32" t="e">
        <f t="shared" si="53"/>
        <v>#N/A</v>
      </c>
      <c r="L523" s="46" t="e">
        <f t="shared" si="54"/>
        <v>#N/A</v>
      </c>
    </row>
    <row r="524" spans="7:12" x14ac:dyDescent="0.25">
      <c r="G524" s="51" t="e">
        <f t="shared" si="49"/>
        <v>#N/A</v>
      </c>
      <c r="H524" s="51" t="e">
        <f t="shared" si="50"/>
        <v>#N/A</v>
      </c>
      <c r="I524" s="48" t="e">
        <f t="shared" si="51"/>
        <v>#N/A</v>
      </c>
      <c r="J524" s="47" t="e">
        <f t="shared" si="52"/>
        <v>#N/A</v>
      </c>
      <c r="K524" s="32" t="e">
        <f t="shared" si="53"/>
        <v>#N/A</v>
      </c>
      <c r="L524" s="46" t="e">
        <f t="shared" si="54"/>
        <v>#N/A</v>
      </c>
    </row>
    <row r="525" spans="7:12" x14ac:dyDescent="0.25">
      <c r="G525" s="51" t="e">
        <f t="shared" si="49"/>
        <v>#N/A</v>
      </c>
      <c r="H525" s="51" t="e">
        <f t="shared" si="50"/>
        <v>#N/A</v>
      </c>
      <c r="I525" s="48" t="e">
        <f t="shared" si="51"/>
        <v>#N/A</v>
      </c>
      <c r="J525" s="47" t="e">
        <f t="shared" si="52"/>
        <v>#N/A</v>
      </c>
      <c r="K525" s="32" t="e">
        <f t="shared" si="53"/>
        <v>#N/A</v>
      </c>
      <c r="L525" s="46" t="e">
        <f t="shared" si="54"/>
        <v>#N/A</v>
      </c>
    </row>
    <row r="526" spans="7:12" x14ac:dyDescent="0.25">
      <c r="G526" s="51" t="e">
        <f t="shared" si="49"/>
        <v>#N/A</v>
      </c>
      <c r="H526" s="51" t="e">
        <f t="shared" si="50"/>
        <v>#N/A</v>
      </c>
      <c r="I526" s="48" t="e">
        <f t="shared" si="51"/>
        <v>#N/A</v>
      </c>
      <c r="J526" s="47" t="e">
        <f t="shared" si="52"/>
        <v>#N/A</v>
      </c>
      <c r="K526" s="32" t="e">
        <f t="shared" si="53"/>
        <v>#N/A</v>
      </c>
      <c r="L526" s="46" t="e">
        <f t="shared" si="54"/>
        <v>#N/A</v>
      </c>
    </row>
    <row r="527" spans="7:12" x14ac:dyDescent="0.25">
      <c r="G527" s="51" t="e">
        <f t="shared" si="49"/>
        <v>#N/A</v>
      </c>
      <c r="H527" s="51" t="e">
        <f t="shared" si="50"/>
        <v>#N/A</v>
      </c>
      <c r="I527" s="48" t="e">
        <f t="shared" si="51"/>
        <v>#N/A</v>
      </c>
      <c r="J527" s="47" t="e">
        <f t="shared" si="52"/>
        <v>#N/A</v>
      </c>
      <c r="K527" s="32" t="e">
        <f t="shared" si="53"/>
        <v>#N/A</v>
      </c>
      <c r="L527" s="46" t="e">
        <f t="shared" si="54"/>
        <v>#N/A</v>
      </c>
    </row>
    <row r="528" spans="7:12" x14ac:dyDescent="0.25">
      <c r="G528" s="51" t="e">
        <f t="shared" si="49"/>
        <v>#N/A</v>
      </c>
      <c r="H528" s="51" t="e">
        <f t="shared" si="50"/>
        <v>#N/A</v>
      </c>
      <c r="I528" s="48" t="e">
        <f t="shared" si="51"/>
        <v>#N/A</v>
      </c>
      <c r="J528" s="47" t="e">
        <f t="shared" si="52"/>
        <v>#N/A</v>
      </c>
      <c r="K528" s="32" t="e">
        <f t="shared" si="53"/>
        <v>#N/A</v>
      </c>
      <c r="L528" s="46" t="e">
        <f t="shared" si="54"/>
        <v>#N/A</v>
      </c>
    </row>
    <row r="529" spans="7:12" x14ac:dyDescent="0.25">
      <c r="G529" s="51" t="e">
        <f t="shared" si="49"/>
        <v>#N/A</v>
      </c>
      <c r="H529" s="51" t="e">
        <f t="shared" si="50"/>
        <v>#N/A</v>
      </c>
      <c r="I529" s="48" t="e">
        <f t="shared" si="51"/>
        <v>#N/A</v>
      </c>
      <c r="J529" s="47" t="e">
        <f t="shared" si="52"/>
        <v>#N/A</v>
      </c>
      <c r="K529" s="32" t="e">
        <f t="shared" si="53"/>
        <v>#N/A</v>
      </c>
      <c r="L529" s="46" t="e">
        <f t="shared" si="54"/>
        <v>#N/A</v>
      </c>
    </row>
    <row r="530" spans="7:12" x14ac:dyDescent="0.25">
      <c r="G530" s="51" t="e">
        <f t="shared" si="49"/>
        <v>#N/A</v>
      </c>
      <c r="H530" s="51" t="e">
        <f t="shared" si="50"/>
        <v>#N/A</v>
      </c>
      <c r="I530" s="48" t="e">
        <f t="shared" si="51"/>
        <v>#N/A</v>
      </c>
      <c r="J530" s="47" t="e">
        <f t="shared" si="52"/>
        <v>#N/A</v>
      </c>
      <c r="K530" s="32" t="e">
        <f t="shared" si="53"/>
        <v>#N/A</v>
      </c>
      <c r="L530" s="46" t="e">
        <f t="shared" si="54"/>
        <v>#N/A</v>
      </c>
    </row>
    <row r="531" spans="7:12" x14ac:dyDescent="0.25">
      <c r="G531" s="51" t="e">
        <f t="shared" si="49"/>
        <v>#N/A</v>
      </c>
      <c r="H531" s="51" t="e">
        <f t="shared" si="50"/>
        <v>#N/A</v>
      </c>
      <c r="I531" s="48" t="e">
        <f t="shared" si="51"/>
        <v>#N/A</v>
      </c>
      <c r="J531" s="47" t="e">
        <f t="shared" si="52"/>
        <v>#N/A</v>
      </c>
      <c r="K531" s="32" t="e">
        <f t="shared" si="53"/>
        <v>#N/A</v>
      </c>
      <c r="L531" s="46" t="e">
        <f t="shared" si="54"/>
        <v>#N/A</v>
      </c>
    </row>
    <row r="532" spans="7:12" x14ac:dyDescent="0.25">
      <c r="G532" s="51" t="e">
        <f t="shared" si="49"/>
        <v>#N/A</v>
      </c>
      <c r="H532" s="51" t="e">
        <f t="shared" si="50"/>
        <v>#N/A</v>
      </c>
      <c r="I532" s="48" t="e">
        <f t="shared" si="51"/>
        <v>#N/A</v>
      </c>
      <c r="J532" s="47" t="e">
        <f t="shared" si="52"/>
        <v>#N/A</v>
      </c>
      <c r="K532" s="32" t="e">
        <f t="shared" si="53"/>
        <v>#N/A</v>
      </c>
      <c r="L532" s="46" t="e">
        <f t="shared" si="54"/>
        <v>#N/A</v>
      </c>
    </row>
    <row r="533" spans="7:12" x14ac:dyDescent="0.25">
      <c r="G533" s="51" t="e">
        <f t="shared" si="49"/>
        <v>#N/A</v>
      </c>
      <c r="H533" s="51" t="e">
        <f t="shared" si="50"/>
        <v>#N/A</v>
      </c>
      <c r="I533" s="48" t="e">
        <f t="shared" si="51"/>
        <v>#N/A</v>
      </c>
      <c r="J533" s="47" t="e">
        <f t="shared" si="52"/>
        <v>#N/A</v>
      </c>
      <c r="K533" s="32" t="e">
        <f t="shared" si="53"/>
        <v>#N/A</v>
      </c>
      <c r="L533" s="46" t="e">
        <f t="shared" si="54"/>
        <v>#N/A</v>
      </c>
    </row>
    <row r="534" spans="7:12" x14ac:dyDescent="0.25">
      <c r="G534" s="51" t="e">
        <f t="shared" si="49"/>
        <v>#N/A</v>
      </c>
      <c r="H534" s="51" t="e">
        <f t="shared" si="50"/>
        <v>#N/A</v>
      </c>
      <c r="I534" s="48" t="e">
        <f t="shared" si="51"/>
        <v>#N/A</v>
      </c>
      <c r="J534" s="47" t="e">
        <f t="shared" si="52"/>
        <v>#N/A</v>
      </c>
      <c r="K534" s="32" t="e">
        <f t="shared" si="53"/>
        <v>#N/A</v>
      </c>
      <c r="L534" s="46" t="e">
        <f t="shared" si="54"/>
        <v>#N/A</v>
      </c>
    </row>
    <row r="535" spans="7:12" x14ac:dyDescent="0.25">
      <c r="G535" s="51" t="e">
        <f t="shared" si="49"/>
        <v>#N/A</v>
      </c>
      <c r="H535" s="51" t="e">
        <f t="shared" si="50"/>
        <v>#N/A</v>
      </c>
      <c r="I535" s="48" t="e">
        <f t="shared" si="51"/>
        <v>#N/A</v>
      </c>
      <c r="J535" s="47" t="e">
        <f t="shared" si="52"/>
        <v>#N/A</v>
      </c>
      <c r="K535" s="32" t="e">
        <f t="shared" si="53"/>
        <v>#N/A</v>
      </c>
      <c r="L535" s="46" t="e">
        <f t="shared" si="54"/>
        <v>#N/A</v>
      </c>
    </row>
    <row r="536" spans="7:12" x14ac:dyDescent="0.25">
      <c r="G536" s="51" t="e">
        <f t="shared" si="49"/>
        <v>#N/A</v>
      </c>
      <c r="H536" s="51" t="e">
        <f t="shared" si="50"/>
        <v>#N/A</v>
      </c>
      <c r="I536" s="48" t="e">
        <f t="shared" si="51"/>
        <v>#N/A</v>
      </c>
      <c r="J536" s="47" t="e">
        <f t="shared" si="52"/>
        <v>#N/A</v>
      </c>
      <c r="K536" s="32" t="e">
        <f t="shared" si="53"/>
        <v>#N/A</v>
      </c>
      <c r="L536" s="46" t="e">
        <f t="shared" si="54"/>
        <v>#N/A</v>
      </c>
    </row>
    <row r="537" spans="7:12" x14ac:dyDescent="0.25">
      <c r="G537" s="51" t="e">
        <f t="shared" si="49"/>
        <v>#N/A</v>
      </c>
      <c r="H537" s="51" t="e">
        <f t="shared" si="50"/>
        <v>#N/A</v>
      </c>
      <c r="I537" s="48" t="e">
        <f t="shared" si="51"/>
        <v>#N/A</v>
      </c>
      <c r="J537" s="47" t="e">
        <f t="shared" si="52"/>
        <v>#N/A</v>
      </c>
      <c r="K537" s="32" t="e">
        <f t="shared" si="53"/>
        <v>#N/A</v>
      </c>
      <c r="L537" s="46" t="e">
        <f t="shared" si="54"/>
        <v>#N/A</v>
      </c>
    </row>
    <row r="538" spans="7:12" x14ac:dyDescent="0.25">
      <c r="G538" s="51" t="e">
        <f t="shared" si="49"/>
        <v>#N/A</v>
      </c>
      <c r="H538" s="51" t="e">
        <f t="shared" si="50"/>
        <v>#N/A</v>
      </c>
      <c r="I538" s="48" t="e">
        <f t="shared" si="51"/>
        <v>#N/A</v>
      </c>
      <c r="J538" s="47" t="e">
        <f t="shared" si="52"/>
        <v>#N/A</v>
      </c>
      <c r="K538" s="32" t="e">
        <f t="shared" si="53"/>
        <v>#N/A</v>
      </c>
      <c r="L538" s="46" t="e">
        <f t="shared" si="54"/>
        <v>#N/A</v>
      </c>
    </row>
    <row r="539" spans="7:12" x14ac:dyDescent="0.25">
      <c r="G539" s="51" t="e">
        <f t="shared" si="49"/>
        <v>#N/A</v>
      </c>
      <c r="H539" s="51" t="e">
        <f t="shared" si="50"/>
        <v>#N/A</v>
      </c>
      <c r="I539" s="48" t="e">
        <f t="shared" si="51"/>
        <v>#N/A</v>
      </c>
      <c r="J539" s="47" t="e">
        <f t="shared" si="52"/>
        <v>#N/A</v>
      </c>
      <c r="K539" s="32" t="e">
        <f t="shared" si="53"/>
        <v>#N/A</v>
      </c>
      <c r="L539" s="46" t="e">
        <f t="shared" si="54"/>
        <v>#N/A</v>
      </c>
    </row>
    <row r="540" spans="7:12" x14ac:dyDescent="0.25">
      <c r="G540" s="51" t="e">
        <f t="shared" si="49"/>
        <v>#N/A</v>
      </c>
      <c r="H540" s="51" t="e">
        <f t="shared" si="50"/>
        <v>#N/A</v>
      </c>
      <c r="I540" s="48" t="e">
        <f t="shared" si="51"/>
        <v>#N/A</v>
      </c>
      <c r="J540" s="47" t="e">
        <f t="shared" si="52"/>
        <v>#N/A</v>
      </c>
      <c r="K540" s="32" t="e">
        <f t="shared" si="53"/>
        <v>#N/A</v>
      </c>
      <c r="L540" s="46" t="e">
        <f t="shared" si="54"/>
        <v>#N/A</v>
      </c>
    </row>
    <row r="541" spans="7:12" x14ac:dyDescent="0.25">
      <c r="G541" s="51" t="e">
        <f t="shared" si="49"/>
        <v>#N/A</v>
      </c>
      <c r="H541" s="51" t="e">
        <f t="shared" si="50"/>
        <v>#N/A</v>
      </c>
      <c r="I541" s="48" t="e">
        <f t="shared" si="51"/>
        <v>#N/A</v>
      </c>
      <c r="J541" s="47" t="e">
        <f t="shared" si="52"/>
        <v>#N/A</v>
      </c>
      <c r="K541" s="32" t="e">
        <f t="shared" si="53"/>
        <v>#N/A</v>
      </c>
      <c r="L541" s="46" t="e">
        <f t="shared" si="54"/>
        <v>#N/A</v>
      </c>
    </row>
    <row r="542" spans="7:12" x14ac:dyDescent="0.25">
      <c r="G542" s="51" t="e">
        <f t="shared" si="49"/>
        <v>#N/A</v>
      </c>
      <c r="H542" s="51" t="e">
        <f t="shared" si="50"/>
        <v>#N/A</v>
      </c>
      <c r="I542" s="48" t="e">
        <f t="shared" si="51"/>
        <v>#N/A</v>
      </c>
      <c r="J542" s="47" t="e">
        <f t="shared" si="52"/>
        <v>#N/A</v>
      </c>
      <c r="K542" s="32" t="e">
        <f t="shared" si="53"/>
        <v>#N/A</v>
      </c>
      <c r="L542" s="46" t="e">
        <f t="shared" si="54"/>
        <v>#N/A</v>
      </c>
    </row>
    <row r="543" spans="7:12" x14ac:dyDescent="0.25">
      <c r="G543" s="51" t="e">
        <f t="shared" si="49"/>
        <v>#N/A</v>
      </c>
      <c r="H543" s="51" t="e">
        <f t="shared" si="50"/>
        <v>#N/A</v>
      </c>
      <c r="I543" s="48" t="e">
        <f t="shared" si="51"/>
        <v>#N/A</v>
      </c>
      <c r="J543" s="47" t="e">
        <f t="shared" si="52"/>
        <v>#N/A</v>
      </c>
      <c r="K543" s="32" t="e">
        <f t="shared" si="53"/>
        <v>#N/A</v>
      </c>
      <c r="L543" s="46" t="e">
        <f t="shared" si="54"/>
        <v>#N/A</v>
      </c>
    </row>
    <row r="544" spans="7:12" x14ac:dyDescent="0.25">
      <c r="G544" s="51" t="e">
        <f t="shared" si="49"/>
        <v>#N/A</v>
      </c>
      <c r="H544" s="51" t="e">
        <f t="shared" si="50"/>
        <v>#N/A</v>
      </c>
      <c r="I544" s="48" t="e">
        <f t="shared" si="51"/>
        <v>#N/A</v>
      </c>
      <c r="J544" s="47" t="e">
        <f t="shared" si="52"/>
        <v>#N/A</v>
      </c>
      <c r="K544" s="32" t="e">
        <f t="shared" si="53"/>
        <v>#N/A</v>
      </c>
      <c r="L544" s="46" t="e">
        <f t="shared" si="54"/>
        <v>#N/A</v>
      </c>
    </row>
    <row r="545" spans="7:12" x14ac:dyDescent="0.25">
      <c r="G545" s="51" t="e">
        <f t="shared" si="49"/>
        <v>#N/A</v>
      </c>
      <c r="H545" s="51" t="e">
        <f t="shared" si="50"/>
        <v>#N/A</v>
      </c>
      <c r="I545" s="48" t="e">
        <f t="shared" si="51"/>
        <v>#N/A</v>
      </c>
      <c r="J545" s="47" t="e">
        <f t="shared" si="52"/>
        <v>#N/A</v>
      </c>
      <c r="K545" s="32" t="e">
        <f t="shared" si="53"/>
        <v>#N/A</v>
      </c>
      <c r="L545" s="46" t="e">
        <f t="shared" si="54"/>
        <v>#N/A</v>
      </c>
    </row>
    <row r="546" spans="7:12" x14ac:dyDescent="0.25">
      <c r="G546" s="51" t="e">
        <f t="shared" si="49"/>
        <v>#N/A</v>
      </c>
      <c r="H546" s="51" t="e">
        <f t="shared" si="50"/>
        <v>#N/A</v>
      </c>
      <c r="I546" s="48" t="e">
        <f t="shared" si="51"/>
        <v>#N/A</v>
      </c>
      <c r="J546" s="47" t="e">
        <f t="shared" si="52"/>
        <v>#N/A</v>
      </c>
      <c r="K546" s="32" t="e">
        <f t="shared" si="53"/>
        <v>#N/A</v>
      </c>
      <c r="L546" s="46" t="e">
        <f t="shared" si="54"/>
        <v>#N/A</v>
      </c>
    </row>
    <row r="547" spans="7:12" x14ac:dyDescent="0.25">
      <c r="G547" s="51" t="e">
        <f t="shared" si="49"/>
        <v>#N/A</v>
      </c>
      <c r="H547" s="51" t="e">
        <f t="shared" si="50"/>
        <v>#N/A</v>
      </c>
      <c r="I547" s="48" t="e">
        <f t="shared" si="51"/>
        <v>#N/A</v>
      </c>
      <c r="J547" s="47" t="e">
        <f t="shared" si="52"/>
        <v>#N/A</v>
      </c>
      <c r="K547" s="32" t="e">
        <f t="shared" si="53"/>
        <v>#N/A</v>
      </c>
      <c r="L547" s="46" t="e">
        <f t="shared" si="54"/>
        <v>#N/A</v>
      </c>
    </row>
    <row r="548" spans="7:12" x14ac:dyDescent="0.25">
      <c r="G548" s="51" t="e">
        <f t="shared" si="49"/>
        <v>#N/A</v>
      </c>
      <c r="H548" s="51" t="e">
        <f t="shared" si="50"/>
        <v>#N/A</v>
      </c>
      <c r="I548" s="48" t="e">
        <f t="shared" si="51"/>
        <v>#N/A</v>
      </c>
      <c r="J548" s="47" t="e">
        <f t="shared" si="52"/>
        <v>#N/A</v>
      </c>
      <c r="K548" s="32" t="e">
        <f t="shared" si="53"/>
        <v>#N/A</v>
      </c>
      <c r="L548" s="46" t="e">
        <f t="shared" si="54"/>
        <v>#N/A</v>
      </c>
    </row>
    <row r="549" spans="7:12" x14ac:dyDescent="0.25">
      <c r="G549" s="51" t="e">
        <f t="shared" si="49"/>
        <v>#N/A</v>
      </c>
      <c r="H549" s="51" t="e">
        <f t="shared" si="50"/>
        <v>#N/A</v>
      </c>
      <c r="I549" s="48" t="e">
        <f t="shared" si="51"/>
        <v>#N/A</v>
      </c>
      <c r="J549" s="47" t="e">
        <f t="shared" si="52"/>
        <v>#N/A</v>
      </c>
      <c r="K549" s="32" t="e">
        <f t="shared" si="53"/>
        <v>#N/A</v>
      </c>
      <c r="L549" s="46" t="e">
        <f t="shared" si="54"/>
        <v>#N/A</v>
      </c>
    </row>
    <row r="550" spans="7:12" x14ac:dyDescent="0.25">
      <c r="G550" s="51" t="e">
        <f t="shared" si="49"/>
        <v>#N/A</v>
      </c>
      <c r="H550" s="51" t="e">
        <f t="shared" si="50"/>
        <v>#N/A</v>
      </c>
      <c r="I550" s="48" t="e">
        <f t="shared" si="51"/>
        <v>#N/A</v>
      </c>
      <c r="J550" s="47" t="e">
        <f t="shared" si="52"/>
        <v>#N/A</v>
      </c>
      <c r="K550" s="32" t="e">
        <f t="shared" si="53"/>
        <v>#N/A</v>
      </c>
      <c r="L550" s="46" t="e">
        <f t="shared" si="54"/>
        <v>#N/A</v>
      </c>
    </row>
    <row r="551" spans="7:12" x14ac:dyDescent="0.25">
      <c r="G551" s="51" t="e">
        <f t="shared" si="49"/>
        <v>#N/A</v>
      </c>
      <c r="H551" s="51" t="e">
        <f t="shared" si="50"/>
        <v>#N/A</v>
      </c>
      <c r="I551" s="48" t="e">
        <f t="shared" si="51"/>
        <v>#N/A</v>
      </c>
      <c r="J551" s="47" t="e">
        <f t="shared" si="52"/>
        <v>#N/A</v>
      </c>
      <c r="K551" s="32" t="e">
        <f t="shared" si="53"/>
        <v>#N/A</v>
      </c>
      <c r="L551" s="46" t="e">
        <f t="shared" si="54"/>
        <v>#N/A</v>
      </c>
    </row>
    <row r="552" spans="7:12" x14ac:dyDescent="0.25">
      <c r="G552" s="51" t="e">
        <f t="shared" si="49"/>
        <v>#N/A</v>
      </c>
      <c r="H552" s="51" t="e">
        <f t="shared" si="50"/>
        <v>#N/A</v>
      </c>
      <c r="I552" s="48" t="e">
        <f t="shared" si="51"/>
        <v>#N/A</v>
      </c>
      <c r="J552" s="47" t="e">
        <f t="shared" si="52"/>
        <v>#N/A</v>
      </c>
      <c r="K552" s="32" t="e">
        <f t="shared" si="53"/>
        <v>#N/A</v>
      </c>
      <c r="L552" s="46" t="e">
        <f t="shared" si="54"/>
        <v>#N/A</v>
      </c>
    </row>
    <row r="553" spans="7:12" x14ac:dyDescent="0.25">
      <c r="G553" s="51" t="e">
        <f t="shared" si="49"/>
        <v>#N/A</v>
      </c>
      <c r="H553" s="51" t="e">
        <f t="shared" si="50"/>
        <v>#N/A</v>
      </c>
      <c r="I553" s="48" t="e">
        <f t="shared" si="51"/>
        <v>#N/A</v>
      </c>
      <c r="J553" s="47" t="e">
        <f t="shared" si="52"/>
        <v>#N/A</v>
      </c>
      <c r="K553" s="32" t="e">
        <f t="shared" si="53"/>
        <v>#N/A</v>
      </c>
      <c r="L553" s="46" t="e">
        <f t="shared" si="54"/>
        <v>#N/A</v>
      </c>
    </row>
    <row r="554" spans="7:12" x14ac:dyDescent="0.25">
      <c r="G554" s="51" t="e">
        <f t="shared" si="49"/>
        <v>#N/A</v>
      </c>
      <c r="H554" s="51" t="e">
        <f t="shared" si="50"/>
        <v>#N/A</v>
      </c>
      <c r="I554" s="48" t="e">
        <f t="shared" si="51"/>
        <v>#N/A</v>
      </c>
      <c r="J554" s="47" t="e">
        <f t="shared" si="52"/>
        <v>#N/A</v>
      </c>
      <c r="K554" s="32" t="e">
        <f t="shared" si="53"/>
        <v>#N/A</v>
      </c>
      <c r="L554" s="46" t="e">
        <f t="shared" si="54"/>
        <v>#N/A</v>
      </c>
    </row>
    <row r="555" spans="7:12" x14ac:dyDescent="0.25">
      <c r="G555" s="51" t="e">
        <f t="shared" si="49"/>
        <v>#N/A</v>
      </c>
      <c r="H555" s="51" t="e">
        <f t="shared" si="50"/>
        <v>#N/A</v>
      </c>
      <c r="I555" s="48" t="e">
        <f t="shared" si="51"/>
        <v>#N/A</v>
      </c>
      <c r="J555" s="47" t="e">
        <f t="shared" si="52"/>
        <v>#N/A</v>
      </c>
      <c r="K555" s="32" t="e">
        <f t="shared" si="53"/>
        <v>#N/A</v>
      </c>
      <c r="L555" s="46" t="e">
        <f t="shared" si="54"/>
        <v>#N/A</v>
      </c>
    </row>
    <row r="556" spans="7:12" x14ac:dyDescent="0.25">
      <c r="G556" s="51" t="e">
        <f t="shared" si="49"/>
        <v>#N/A</v>
      </c>
      <c r="H556" s="51" t="e">
        <f t="shared" si="50"/>
        <v>#N/A</v>
      </c>
      <c r="I556" s="48" t="e">
        <f t="shared" si="51"/>
        <v>#N/A</v>
      </c>
      <c r="J556" s="47" t="e">
        <f t="shared" si="52"/>
        <v>#N/A</v>
      </c>
      <c r="K556" s="32" t="e">
        <f t="shared" si="53"/>
        <v>#N/A</v>
      </c>
      <c r="L556" s="46" t="e">
        <f t="shared" si="54"/>
        <v>#N/A</v>
      </c>
    </row>
    <row r="557" spans="7:12" x14ac:dyDescent="0.25">
      <c r="G557" s="51" t="e">
        <f t="shared" si="49"/>
        <v>#N/A</v>
      </c>
      <c r="H557" s="51" t="e">
        <f t="shared" si="50"/>
        <v>#N/A</v>
      </c>
      <c r="I557" s="48" t="e">
        <f t="shared" si="51"/>
        <v>#N/A</v>
      </c>
      <c r="J557" s="47" t="e">
        <f t="shared" si="52"/>
        <v>#N/A</v>
      </c>
      <c r="K557" s="32" t="e">
        <f t="shared" si="53"/>
        <v>#N/A</v>
      </c>
      <c r="L557" s="46" t="e">
        <f t="shared" si="54"/>
        <v>#N/A</v>
      </c>
    </row>
    <row r="558" spans="7:12" x14ac:dyDescent="0.25">
      <c r="G558" s="51" t="e">
        <f t="shared" si="49"/>
        <v>#N/A</v>
      </c>
      <c r="H558" s="51" t="e">
        <f t="shared" si="50"/>
        <v>#N/A</v>
      </c>
      <c r="I558" s="48" t="e">
        <f t="shared" si="51"/>
        <v>#N/A</v>
      </c>
      <c r="J558" s="47" t="e">
        <f t="shared" si="52"/>
        <v>#N/A</v>
      </c>
      <c r="K558" s="32" t="e">
        <f t="shared" si="53"/>
        <v>#N/A</v>
      </c>
      <c r="L558" s="46" t="e">
        <f t="shared" si="54"/>
        <v>#N/A</v>
      </c>
    </row>
    <row r="559" spans="7:12" x14ac:dyDescent="0.25">
      <c r="G559" s="51" t="e">
        <f t="shared" si="49"/>
        <v>#N/A</v>
      </c>
      <c r="H559" s="51" t="e">
        <f t="shared" si="50"/>
        <v>#N/A</v>
      </c>
      <c r="I559" s="48" t="e">
        <f t="shared" si="51"/>
        <v>#N/A</v>
      </c>
      <c r="J559" s="47" t="e">
        <f t="shared" si="52"/>
        <v>#N/A</v>
      </c>
      <c r="K559" s="32" t="e">
        <f t="shared" si="53"/>
        <v>#N/A</v>
      </c>
      <c r="L559" s="46" t="e">
        <f t="shared" si="54"/>
        <v>#N/A</v>
      </c>
    </row>
    <row r="560" spans="7:12" x14ac:dyDescent="0.25">
      <c r="G560" s="51" t="e">
        <f t="shared" si="49"/>
        <v>#N/A</v>
      </c>
      <c r="H560" s="51" t="e">
        <f t="shared" si="50"/>
        <v>#N/A</v>
      </c>
      <c r="I560" s="48" t="e">
        <f t="shared" si="51"/>
        <v>#N/A</v>
      </c>
      <c r="J560" s="47" t="e">
        <f t="shared" si="52"/>
        <v>#N/A</v>
      </c>
      <c r="K560" s="32" t="e">
        <f t="shared" si="53"/>
        <v>#N/A</v>
      </c>
      <c r="L560" s="46" t="e">
        <f t="shared" si="54"/>
        <v>#N/A</v>
      </c>
    </row>
    <row r="561" spans="7:12" x14ac:dyDescent="0.25">
      <c r="G561" s="51" t="e">
        <f t="shared" si="49"/>
        <v>#N/A</v>
      </c>
      <c r="H561" s="51" t="e">
        <f t="shared" si="50"/>
        <v>#N/A</v>
      </c>
      <c r="I561" s="48" t="e">
        <f t="shared" si="51"/>
        <v>#N/A</v>
      </c>
      <c r="J561" s="47" t="e">
        <f t="shared" si="52"/>
        <v>#N/A</v>
      </c>
      <c r="K561" s="32" t="e">
        <f t="shared" si="53"/>
        <v>#N/A</v>
      </c>
      <c r="L561" s="46" t="e">
        <f t="shared" si="54"/>
        <v>#N/A</v>
      </c>
    </row>
    <row r="562" spans="7:12" x14ac:dyDescent="0.25">
      <c r="G562" s="51" t="e">
        <f t="shared" si="49"/>
        <v>#N/A</v>
      </c>
      <c r="H562" s="51" t="e">
        <f t="shared" si="50"/>
        <v>#N/A</v>
      </c>
      <c r="I562" s="48" t="e">
        <f t="shared" si="51"/>
        <v>#N/A</v>
      </c>
      <c r="J562" s="47" t="e">
        <f t="shared" si="52"/>
        <v>#N/A</v>
      </c>
      <c r="K562" s="32" t="e">
        <f t="shared" si="53"/>
        <v>#N/A</v>
      </c>
      <c r="L562" s="46" t="e">
        <f t="shared" si="54"/>
        <v>#N/A</v>
      </c>
    </row>
    <row r="563" spans="7:12" x14ac:dyDescent="0.25">
      <c r="G563" s="51" t="e">
        <f t="shared" si="49"/>
        <v>#N/A</v>
      </c>
      <c r="H563" s="51" t="e">
        <f t="shared" si="50"/>
        <v>#N/A</v>
      </c>
      <c r="I563" s="48" t="e">
        <f t="shared" si="51"/>
        <v>#N/A</v>
      </c>
      <c r="J563" s="47" t="e">
        <f t="shared" si="52"/>
        <v>#N/A</v>
      </c>
      <c r="K563" s="32" t="e">
        <f t="shared" si="53"/>
        <v>#N/A</v>
      </c>
      <c r="L563" s="46" t="e">
        <f t="shared" si="54"/>
        <v>#N/A</v>
      </c>
    </row>
    <row r="564" spans="7:12" x14ac:dyDescent="0.25">
      <c r="G564" s="51" t="e">
        <f t="shared" si="49"/>
        <v>#N/A</v>
      </c>
      <c r="H564" s="51" t="e">
        <f t="shared" si="50"/>
        <v>#N/A</v>
      </c>
      <c r="I564" s="48" t="e">
        <f t="shared" si="51"/>
        <v>#N/A</v>
      </c>
      <c r="J564" s="47" t="e">
        <f t="shared" si="52"/>
        <v>#N/A</v>
      </c>
      <c r="K564" s="32" t="e">
        <f t="shared" si="53"/>
        <v>#N/A</v>
      </c>
      <c r="L564" s="46" t="e">
        <f t="shared" si="54"/>
        <v>#N/A</v>
      </c>
    </row>
    <row r="565" spans="7:12" x14ac:dyDescent="0.25">
      <c r="G565" s="51" t="e">
        <f t="shared" si="49"/>
        <v>#N/A</v>
      </c>
      <c r="H565" s="51" t="e">
        <f t="shared" si="50"/>
        <v>#N/A</v>
      </c>
      <c r="I565" s="48" t="e">
        <f t="shared" si="51"/>
        <v>#N/A</v>
      </c>
      <c r="J565" s="47" t="e">
        <f t="shared" si="52"/>
        <v>#N/A</v>
      </c>
      <c r="K565" s="32" t="e">
        <f t="shared" si="53"/>
        <v>#N/A</v>
      </c>
      <c r="L565" s="46" t="e">
        <f t="shared" si="54"/>
        <v>#N/A</v>
      </c>
    </row>
    <row r="566" spans="7:12" x14ac:dyDescent="0.25">
      <c r="G566" s="51" t="e">
        <f t="shared" si="49"/>
        <v>#N/A</v>
      </c>
      <c r="H566" s="51" t="e">
        <f t="shared" si="50"/>
        <v>#N/A</v>
      </c>
      <c r="I566" s="48" t="e">
        <f t="shared" si="51"/>
        <v>#N/A</v>
      </c>
      <c r="J566" s="47" t="e">
        <f t="shared" si="52"/>
        <v>#N/A</v>
      </c>
      <c r="K566" s="32" t="e">
        <f t="shared" si="53"/>
        <v>#N/A</v>
      </c>
      <c r="L566" s="46" t="e">
        <f t="shared" si="54"/>
        <v>#N/A</v>
      </c>
    </row>
    <row r="567" spans="7:12" x14ac:dyDescent="0.25">
      <c r="G567" s="51" t="e">
        <f t="shared" si="49"/>
        <v>#N/A</v>
      </c>
      <c r="H567" s="51" t="e">
        <f t="shared" si="50"/>
        <v>#N/A</v>
      </c>
      <c r="I567" s="48" t="e">
        <f t="shared" si="51"/>
        <v>#N/A</v>
      </c>
      <c r="J567" s="47" t="e">
        <f t="shared" si="52"/>
        <v>#N/A</v>
      </c>
      <c r="K567" s="32" t="e">
        <f t="shared" si="53"/>
        <v>#N/A</v>
      </c>
      <c r="L567" s="46" t="e">
        <f t="shared" si="54"/>
        <v>#N/A</v>
      </c>
    </row>
    <row r="568" spans="7:12" x14ac:dyDescent="0.25">
      <c r="G568" s="51" t="e">
        <f t="shared" si="49"/>
        <v>#N/A</v>
      </c>
      <c r="H568" s="51" t="e">
        <f t="shared" si="50"/>
        <v>#N/A</v>
      </c>
      <c r="I568" s="48" t="e">
        <f t="shared" si="51"/>
        <v>#N/A</v>
      </c>
      <c r="J568" s="47" t="e">
        <f t="shared" si="52"/>
        <v>#N/A</v>
      </c>
      <c r="K568" s="32" t="e">
        <f t="shared" si="53"/>
        <v>#N/A</v>
      </c>
      <c r="L568" s="46" t="e">
        <f t="shared" si="54"/>
        <v>#N/A</v>
      </c>
    </row>
    <row r="569" spans="7:12" x14ac:dyDescent="0.25">
      <c r="G569" s="51" t="e">
        <f t="shared" si="49"/>
        <v>#N/A</v>
      </c>
      <c r="H569" s="51" t="e">
        <f t="shared" si="50"/>
        <v>#N/A</v>
      </c>
      <c r="I569" s="48" t="e">
        <f t="shared" si="51"/>
        <v>#N/A</v>
      </c>
      <c r="J569" s="47" t="e">
        <f t="shared" si="52"/>
        <v>#N/A</v>
      </c>
      <c r="K569" s="32" t="e">
        <f t="shared" si="53"/>
        <v>#N/A</v>
      </c>
      <c r="L569" s="46" t="e">
        <f t="shared" si="54"/>
        <v>#N/A</v>
      </c>
    </row>
    <row r="570" spans="7:12" x14ac:dyDescent="0.25">
      <c r="G570" s="51" t="e">
        <f t="shared" si="49"/>
        <v>#N/A</v>
      </c>
      <c r="H570" s="51" t="e">
        <f t="shared" si="50"/>
        <v>#N/A</v>
      </c>
      <c r="I570" s="48" t="e">
        <f t="shared" si="51"/>
        <v>#N/A</v>
      </c>
      <c r="J570" s="47" t="e">
        <f t="shared" si="52"/>
        <v>#N/A</v>
      </c>
      <c r="K570" s="32" t="e">
        <f t="shared" si="53"/>
        <v>#N/A</v>
      </c>
      <c r="L570" s="46" t="e">
        <f t="shared" si="54"/>
        <v>#N/A</v>
      </c>
    </row>
    <row r="571" spans="7:12" x14ac:dyDescent="0.25">
      <c r="G571" s="51" t="e">
        <f t="shared" si="49"/>
        <v>#N/A</v>
      </c>
      <c r="H571" s="51" t="e">
        <f t="shared" si="50"/>
        <v>#N/A</v>
      </c>
      <c r="I571" s="48" t="e">
        <f t="shared" si="51"/>
        <v>#N/A</v>
      </c>
      <c r="J571" s="47" t="e">
        <f t="shared" si="52"/>
        <v>#N/A</v>
      </c>
      <c r="K571" s="32" t="e">
        <f t="shared" si="53"/>
        <v>#N/A</v>
      </c>
      <c r="L571" s="46" t="e">
        <f t="shared" si="54"/>
        <v>#N/A</v>
      </c>
    </row>
    <row r="572" spans="7:12" x14ac:dyDescent="0.25">
      <c r="G572" s="51" t="e">
        <f t="shared" si="49"/>
        <v>#N/A</v>
      </c>
      <c r="H572" s="51" t="e">
        <f t="shared" si="50"/>
        <v>#N/A</v>
      </c>
      <c r="I572" s="48" t="e">
        <f t="shared" si="51"/>
        <v>#N/A</v>
      </c>
      <c r="J572" s="47" t="e">
        <f t="shared" si="52"/>
        <v>#N/A</v>
      </c>
      <c r="K572" s="32" t="e">
        <f t="shared" si="53"/>
        <v>#N/A</v>
      </c>
      <c r="L572" s="46" t="e">
        <f t="shared" si="54"/>
        <v>#N/A</v>
      </c>
    </row>
    <row r="573" spans="7:12" x14ac:dyDescent="0.25">
      <c r="G573" s="51" t="e">
        <f t="shared" si="49"/>
        <v>#N/A</v>
      </c>
      <c r="H573" s="51" t="e">
        <f t="shared" si="50"/>
        <v>#N/A</v>
      </c>
      <c r="I573" s="48" t="e">
        <f t="shared" si="51"/>
        <v>#N/A</v>
      </c>
      <c r="J573" s="47" t="e">
        <f t="shared" si="52"/>
        <v>#N/A</v>
      </c>
      <c r="K573" s="32" t="e">
        <f t="shared" si="53"/>
        <v>#N/A</v>
      </c>
      <c r="L573" s="46" t="e">
        <f t="shared" si="54"/>
        <v>#N/A</v>
      </c>
    </row>
    <row r="574" spans="7:12" x14ac:dyDescent="0.25">
      <c r="G574" s="51" t="e">
        <f t="shared" si="49"/>
        <v>#N/A</v>
      </c>
      <c r="H574" s="51" t="e">
        <f t="shared" si="50"/>
        <v>#N/A</v>
      </c>
      <c r="I574" s="48" t="e">
        <f t="shared" si="51"/>
        <v>#N/A</v>
      </c>
      <c r="J574" s="47" t="e">
        <f t="shared" si="52"/>
        <v>#N/A</v>
      </c>
      <c r="K574" s="32" t="e">
        <f t="shared" si="53"/>
        <v>#N/A</v>
      </c>
      <c r="L574" s="46" t="e">
        <f t="shared" si="54"/>
        <v>#N/A</v>
      </c>
    </row>
    <row r="575" spans="7:12" x14ac:dyDescent="0.25">
      <c r="G575" s="51" t="e">
        <f t="shared" si="49"/>
        <v>#N/A</v>
      </c>
      <c r="H575" s="51" t="e">
        <f t="shared" si="50"/>
        <v>#N/A</v>
      </c>
      <c r="I575" s="48" t="e">
        <f t="shared" si="51"/>
        <v>#N/A</v>
      </c>
      <c r="J575" s="47" t="e">
        <f t="shared" si="52"/>
        <v>#N/A</v>
      </c>
      <c r="K575" s="32" t="e">
        <f t="shared" si="53"/>
        <v>#N/A</v>
      </c>
      <c r="L575" s="46" t="e">
        <f t="shared" si="54"/>
        <v>#N/A</v>
      </c>
    </row>
    <row r="576" spans="7:12" x14ac:dyDescent="0.25">
      <c r="G576" s="51" t="e">
        <f t="shared" si="49"/>
        <v>#N/A</v>
      </c>
      <c r="H576" s="51" t="e">
        <f t="shared" si="50"/>
        <v>#N/A</v>
      </c>
      <c r="I576" s="48" t="e">
        <f t="shared" si="51"/>
        <v>#N/A</v>
      </c>
      <c r="J576" s="47" t="e">
        <f t="shared" si="52"/>
        <v>#N/A</v>
      </c>
      <c r="K576" s="32" t="e">
        <f t="shared" si="53"/>
        <v>#N/A</v>
      </c>
      <c r="L576" s="46" t="e">
        <f t="shared" si="54"/>
        <v>#N/A</v>
      </c>
    </row>
    <row r="577" spans="7:12" x14ac:dyDescent="0.25">
      <c r="G577" s="51" t="e">
        <f t="shared" si="49"/>
        <v>#N/A</v>
      </c>
      <c r="H577" s="51" t="e">
        <f t="shared" si="50"/>
        <v>#N/A</v>
      </c>
      <c r="I577" s="48" t="e">
        <f t="shared" si="51"/>
        <v>#N/A</v>
      </c>
      <c r="J577" s="47" t="e">
        <f t="shared" si="52"/>
        <v>#N/A</v>
      </c>
      <c r="K577" s="32" t="e">
        <f t="shared" si="53"/>
        <v>#N/A</v>
      </c>
      <c r="L577" s="46" t="e">
        <f t="shared" si="54"/>
        <v>#N/A</v>
      </c>
    </row>
    <row r="578" spans="7:12" x14ac:dyDescent="0.25">
      <c r="G578" s="51" t="e">
        <f t="shared" ref="G578:G641" si="55">IF(C578="",NA(),C578)</f>
        <v>#N/A</v>
      </c>
      <c r="H578" s="51" t="e">
        <f t="shared" ref="H578:H641" si="56">IF(E578="",NA(),E578)</f>
        <v>#N/A</v>
      </c>
      <c r="I578" s="48" t="e">
        <f t="shared" si="51"/>
        <v>#N/A</v>
      </c>
      <c r="J578" s="47" t="e">
        <f t="shared" si="52"/>
        <v>#N/A</v>
      </c>
      <c r="K578" s="32" t="e">
        <f t="shared" si="53"/>
        <v>#N/A</v>
      </c>
      <c r="L578" s="46" t="e">
        <f t="shared" si="54"/>
        <v>#N/A</v>
      </c>
    </row>
    <row r="579" spans="7:12" x14ac:dyDescent="0.25">
      <c r="G579" s="51" t="e">
        <f t="shared" si="55"/>
        <v>#N/A</v>
      </c>
      <c r="H579" s="51" t="e">
        <f t="shared" si="56"/>
        <v>#N/A</v>
      </c>
      <c r="I579" s="48" t="e">
        <f t="shared" ref="I579:I642" si="57">IF(ISNUMBER(G579),IF( (G579&gt;=$F$4)*(H579&lt;$F$2),G579, NA() ),NA())</f>
        <v>#N/A</v>
      </c>
      <c r="J579" s="47" t="e">
        <f t="shared" ref="J579:J642" si="58">IF(ISNUMBER(G579),IF( (G579&gt;=$F$4)*(H579&gt;=$F$2),G579, NA() ),NA())</f>
        <v>#N/A</v>
      </c>
      <c r="K579" s="32" t="e">
        <f t="shared" ref="K579:K642" si="59">IF(ISNUMBER(G579),IF( (G579&lt;$F$4)*(H579&lt;$F$2),G579, NA() ),NA())</f>
        <v>#N/A</v>
      </c>
      <c r="L579" s="46" t="e">
        <f t="shared" ref="L579:L642" si="60">IF(ISNUMBER(G579),IF( (G579&lt;$F$4)*(H579&gt;=$F$2),G579, NA() ),NA())</f>
        <v>#N/A</v>
      </c>
    </row>
    <row r="580" spans="7:12" x14ac:dyDescent="0.25">
      <c r="G580" s="51" t="e">
        <f t="shared" si="55"/>
        <v>#N/A</v>
      </c>
      <c r="H580" s="51" t="e">
        <f t="shared" si="56"/>
        <v>#N/A</v>
      </c>
      <c r="I580" s="48" t="e">
        <f t="shared" si="57"/>
        <v>#N/A</v>
      </c>
      <c r="J580" s="47" t="e">
        <f t="shared" si="58"/>
        <v>#N/A</v>
      </c>
      <c r="K580" s="32" t="e">
        <f t="shared" si="59"/>
        <v>#N/A</v>
      </c>
      <c r="L580" s="46" t="e">
        <f t="shared" si="60"/>
        <v>#N/A</v>
      </c>
    </row>
    <row r="581" spans="7:12" x14ac:dyDescent="0.25">
      <c r="G581" s="51" t="e">
        <f t="shared" si="55"/>
        <v>#N/A</v>
      </c>
      <c r="H581" s="51" t="e">
        <f t="shared" si="56"/>
        <v>#N/A</v>
      </c>
      <c r="I581" s="48" t="e">
        <f t="shared" si="57"/>
        <v>#N/A</v>
      </c>
      <c r="J581" s="47" t="e">
        <f t="shared" si="58"/>
        <v>#N/A</v>
      </c>
      <c r="K581" s="32" t="e">
        <f t="shared" si="59"/>
        <v>#N/A</v>
      </c>
      <c r="L581" s="46" t="e">
        <f t="shared" si="60"/>
        <v>#N/A</v>
      </c>
    </row>
    <row r="582" spans="7:12" x14ac:dyDescent="0.25">
      <c r="G582" s="51" t="e">
        <f t="shared" si="55"/>
        <v>#N/A</v>
      </c>
      <c r="H582" s="51" t="e">
        <f t="shared" si="56"/>
        <v>#N/A</v>
      </c>
      <c r="I582" s="48" t="e">
        <f t="shared" si="57"/>
        <v>#N/A</v>
      </c>
      <c r="J582" s="47" t="e">
        <f t="shared" si="58"/>
        <v>#N/A</v>
      </c>
      <c r="K582" s="32" t="e">
        <f t="shared" si="59"/>
        <v>#N/A</v>
      </c>
      <c r="L582" s="46" t="e">
        <f t="shared" si="60"/>
        <v>#N/A</v>
      </c>
    </row>
    <row r="583" spans="7:12" x14ac:dyDescent="0.25">
      <c r="G583" s="51" t="e">
        <f t="shared" si="55"/>
        <v>#N/A</v>
      </c>
      <c r="H583" s="51" t="e">
        <f t="shared" si="56"/>
        <v>#N/A</v>
      </c>
      <c r="I583" s="48" t="e">
        <f t="shared" si="57"/>
        <v>#N/A</v>
      </c>
      <c r="J583" s="47" t="e">
        <f t="shared" si="58"/>
        <v>#N/A</v>
      </c>
      <c r="K583" s="32" t="e">
        <f t="shared" si="59"/>
        <v>#N/A</v>
      </c>
      <c r="L583" s="46" t="e">
        <f t="shared" si="60"/>
        <v>#N/A</v>
      </c>
    </row>
    <row r="584" spans="7:12" x14ac:dyDescent="0.25">
      <c r="G584" s="51" t="e">
        <f t="shared" si="55"/>
        <v>#N/A</v>
      </c>
      <c r="H584" s="51" t="e">
        <f t="shared" si="56"/>
        <v>#N/A</v>
      </c>
      <c r="I584" s="48" t="e">
        <f t="shared" si="57"/>
        <v>#N/A</v>
      </c>
      <c r="J584" s="47" t="e">
        <f t="shared" si="58"/>
        <v>#N/A</v>
      </c>
      <c r="K584" s="32" t="e">
        <f t="shared" si="59"/>
        <v>#N/A</v>
      </c>
      <c r="L584" s="46" t="e">
        <f t="shared" si="60"/>
        <v>#N/A</v>
      </c>
    </row>
    <row r="585" spans="7:12" x14ac:dyDescent="0.25">
      <c r="G585" s="51" t="e">
        <f t="shared" si="55"/>
        <v>#N/A</v>
      </c>
      <c r="H585" s="51" t="e">
        <f t="shared" si="56"/>
        <v>#N/A</v>
      </c>
      <c r="I585" s="48" t="e">
        <f t="shared" si="57"/>
        <v>#N/A</v>
      </c>
      <c r="J585" s="47" t="e">
        <f t="shared" si="58"/>
        <v>#N/A</v>
      </c>
      <c r="K585" s="32" t="e">
        <f t="shared" si="59"/>
        <v>#N/A</v>
      </c>
      <c r="L585" s="46" t="e">
        <f t="shared" si="60"/>
        <v>#N/A</v>
      </c>
    </row>
    <row r="586" spans="7:12" x14ac:dyDescent="0.25">
      <c r="G586" s="51" t="e">
        <f t="shared" si="55"/>
        <v>#N/A</v>
      </c>
      <c r="H586" s="51" t="e">
        <f t="shared" si="56"/>
        <v>#N/A</v>
      </c>
      <c r="I586" s="48" t="e">
        <f t="shared" si="57"/>
        <v>#N/A</v>
      </c>
      <c r="J586" s="47" t="e">
        <f t="shared" si="58"/>
        <v>#N/A</v>
      </c>
      <c r="K586" s="32" t="e">
        <f t="shared" si="59"/>
        <v>#N/A</v>
      </c>
      <c r="L586" s="46" t="e">
        <f t="shared" si="60"/>
        <v>#N/A</v>
      </c>
    </row>
    <row r="587" spans="7:12" x14ac:dyDescent="0.25">
      <c r="G587" s="51" t="e">
        <f t="shared" si="55"/>
        <v>#N/A</v>
      </c>
      <c r="H587" s="51" t="e">
        <f t="shared" si="56"/>
        <v>#N/A</v>
      </c>
      <c r="I587" s="48" t="e">
        <f t="shared" si="57"/>
        <v>#N/A</v>
      </c>
      <c r="J587" s="47" t="e">
        <f t="shared" si="58"/>
        <v>#N/A</v>
      </c>
      <c r="K587" s="32" t="e">
        <f t="shared" si="59"/>
        <v>#N/A</v>
      </c>
      <c r="L587" s="46" t="e">
        <f t="shared" si="60"/>
        <v>#N/A</v>
      </c>
    </row>
    <row r="588" spans="7:12" x14ac:dyDescent="0.25">
      <c r="G588" s="51" t="e">
        <f t="shared" si="55"/>
        <v>#N/A</v>
      </c>
      <c r="H588" s="51" t="e">
        <f t="shared" si="56"/>
        <v>#N/A</v>
      </c>
      <c r="I588" s="48" t="e">
        <f t="shared" si="57"/>
        <v>#N/A</v>
      </c>
      <c r="J588" s="47" t="e">
        <f t="shared" si="58"/>
        <v>#N/A</v>
      </c>
      <c r="K588" s="32" t="e">
        <f t="shared" si="59"/>
        <v>#N/A</v>
      </c>
      <c r="L588" s="46" t="e">
        <f t="shared" si="60"/>
        <v>#N/A</v>
      </c>
    </row>
    <row r="589" spans="7:12" x14ac:dyDescent="0.25">
      <c r="G589" s="51" t="e">
        <f t="shared" si="55"/>
        <v>#N/A</v>
      </c>
      <c r="H589" s="51" t="e">
        <f t="shared" si="56"/>
        <v>#N/A</v>
      </c>
      <c r="I589" s="48" t="e">
        <f t="shared" si="57"/>
        <v>#N/A</v>
      </c>
      <c r="J589" s="47" t="e">
        <f t="shared" si="58"/>
        <v>#N/A</v>
      </c>
      <c r="K589" s="32" t="e">
        <f t="shared" si="59"/>
        <v>#N/A</v>
      </c>
      <c r="L589" s="46" t="e">
        <f t="shared" si="60"/>
        <v>#N/A</v>
      </c>
    </row>
    <row r="590" spans="7:12" x14ac:dyDescent="0.25">
      <c r="G590" s="51" t="e">
        <f t="shared" si="55"/>
        <v>#N/A</v>
      </c>
      <c r="H590" s="51" t="e">
        <f t="shared" si="56"/>
        <v>#N/A</v>
      </c>
      <c r="I590" s="48" t="e">
        <f t="shared" si="57"/>
        <v>#N/A</v>
      </c>
      <c r="J590" s="47" t="e">
        <f t="shared" si="58"/>
        <v>#N/A</v>
      </c>
      <c r="K590" s="32" t="e">
        <f t="shared" si="59"/>
        <v>#N/A</v>
      </c>
      <c r="L590" s="46" t="e">
        <f t="shared" si="60"/>
        <v>#N/A</v>
      </c>
    </row>
    <row r="591" spans="7:12" x14ac:dyDescent="0.25">
      <c r="G591" s="51" t="e">
        <f t="shared" si="55"/>
        <v>#N/A</v>
      </c>
      <c r="H591" s="51" t="e">
        <f t="shared" si="56"/>
        <v>#N/A</v>
      </c>
      <c r="I591" s="48" t="e">
        <f t="shared" si="57"/>
        <v>#N/A</v>
      </c>
      <c r="J591" s="47" t="e">
        <f t="shared" si="58"/>
        <v>#N/A</v>
      </c>
      <c r="K591" s="32" t="e">
        <f t="shared" si="59"/>
        <v>#N/A</v>
      </c>
      <c r="L591" s="46" t="e">
        <f t="shared" si="60"/>
        <v>#N/A</v>
      </c>
    </row>
    <row r="592" spans="7:12" x14ac:dyDescent="0.25">
      <c r="G592" s="51" t="e">
        <f t="shared" si="55"/>
        <v>#N/A</v>
      </c>
      <c r="H592" s="51" t="e">
        <f t="shared" si="56"/>
        <v>#N/A</v>
      </c>
      <c r="I592" s="48" t="e">
        <f t="shared" si="57"/>
        <v>#N/A</v>
      </c>
      <c r="J592" s="47" t="e">
        <f t="shared" si="58"/>
        <v>#N/A</v>
      </c>
      <c r="K592" s="32" t="e">
        <f t="shared" si="59"/>
        <v>#N/A</v>
      </c>
      <c r="L592" s="46" t="e">
        <f t="shared" si="60"/>
        <v>#N/A</v>
      </c>
    </row>
    <row r="593" spans="7:12" x14ac:dyDescent="0.25">
      <c r="G593" s="51" t="e">
        <f t="shared" si="55"/>
        <v>#N/A</v>
      </c>
      <c r="H593" s="51" t="e">
        <f t="shared" si="56"/>
        <v>#N/A</v>
      </c>
      <c r="I593" s="48" t="e">
        <f t="shared" si="57"/>
        <v>#N/A</v>
      </c>
      <c r="J593" s="47" t="e">
        <f t="shared" si="58"/>
        <v>#N/A</v>
      </c>
      <c r="K593" s="32" t="e">
        <f t="shared" si="59"/>
        <v>#N/A</v>
      </c>
      <c r="L593" s="46" t="e">
        <f t="shared" si="60"/>
        <v>#N/A</v>
      </c>
    </row>
    <row r="594" spans="7:12" x14ac:dyDescent="0.25">
      <c r="G594" s="51" t="e">
        <f t="shared" si="55"/>
        <v>#N/A</v>
      </c>
      <c r="H594" s="51" t="e">
        <f t="shared" si="56"/>
        <v>#N/A</v>
      </c>
      <c r="I594" s="48" t="e">
        <f t="shared" si="57"/>
        <v>#N/A</v>
      </c>
      <c r="J594" s="47" t="e">
        <f t="shared" si="58"/>
        <v>#N/A</v>
      </c>
      <c r="K594" s="32" t="e">
        <f t="shared" si="59"/>
        <v>#N/A</v>
      </c>
      <c r="L594" s="46" t="e">
        <f t="shared" si="60"/>
        <v>#N/A</v>
      </c>
    </row>
    <row r="595" spans="7:12" x14ac:dyDescent="0.25">
      <c r="G595" s="51" t="e">
        <f t="shared" si="55"/>
        <v>#N/A</v>
      </c>
      <c r="H595" s="51" t="e">
        <f t="shared" si="56"/>
        <v>#N/A</v>
      </c>
      <c r="I595" s="48" t="e">
        <f t="shared" si="57"/>
        <v>#N/A</v>
      </c>
      <c r="J595" s="47" t="e">
        <f t="shared" si="58"/>
        <v>#N/A</v>
      </c>
      <c r="K595" s="32" t="e">
        <f t="shared" si="59"/>
        <v>#N/A</v>
      </c>
      <c r="L595" s="46" t="e">
        <f t="shared" si="60"/>
        <v>#N/A</v>
      </c>
    </row>
    <row r="596" spans="7:12" x14ac:dyDescent="0.25">
      <c r="G596" s="51" t="e">
        <f t="shared" si="55"/>
        <v>#N/A</v>
      </c>
      <c r="H596" s="51" t="e">
        <f t="shared" si="56"/>
        <v>#N/A</v>
      </c>
      <c r="I596" s="48" t="e">
        <f t="shared" si="57"/>
        <v>#N/A</v>
      </c>
      <c r="J596" s="47" t="e">
        <f t="shared" si="58"/>
        <v>#N/A</v>
      </c>
      <c r="K596" s="32" t="e">
        <f t="shared" si="59"/>
        <v>#N/A</v>
      </c>
      <c r="L596" s="46" t="e">
        <f t="shared" si="60"/>
        <v>#N/A</v>
      </c>
    </row>
    <row r="597" spans="7:12" x14ac:dyDescent="0.25">
      <c r="G597" s="51" t="e">
        <f t="shared" si="55"/>
        <v>#N/A</v>
      </c>
      <c r="H597" s="51" t="e">
        <f t="shared" si="56"/>
        <v>#N/A</v>
      </c>
      <c r="I597" s="48" t="e">
        <f t="shared" si="57"/>
        <v>#N/A</v>
      </c>
      <c r="J597" s="47" t="e">
        <f t="shared" si="58"/>
        <v>#N/A</v>
      </c>
      <c r="K597" s="32" t="e">
        <f t="shared" si="59"/>
        <v>#N/A</v>
      </c>
      <c r="L597" s="46" t="e">
        <f t="shared" si="60"/>
        <v>#N/A</v>
      </c>
    </row>
    <row r="598" spans="7:12" x14ac:dyDescent="0.25">
      <c r="G598" s="51" t="e">
        <f t="shared" si="55"/>
        <v>#N/A</v>
      </c>
      <c r="H598" s="51" t="e">
        <f t="shared" si="56"/>
        <v>#N/A</v>
      </c>
      <c r="I598" s="48" t="e">
        <f t="shared" si="57"/>
        <v>#N/A</v>
      </c>
      <c r="J598" s="47" t="e">
        <f t="shared" si="58"/>
        <v>#N/A</v>
      </c>
      <c r="K598" s="32" t="e">
        <f t="shared" si="59"/>
        <v>#N/A</v>
      </c>
      <c r="L598" s="46" t="e">
        <f t="shared" si="60"/>
        <v>#N/A</v>
      </c>
    </row>
    <row r="599" spans="7:12" x14ac:dyDescent="0.25">
      <c r="G599" s="51" t="e">
        <f t="shared" si="55"/>
        <v>#N/A</v>
      </c>
      <c r="H599" s="51" t="e">
        <f t="shared" si="56"/>
        <v>#N/A</v>
      </c>
      <c r="I599" s="48" t="e">
        <f t="shared" si="57"/>
        <v>#N/A</v>
      </c>
      <c r="J599" s="47" t="e">
        <f t="shared" si="58"/>
        <v>#N/A</v>
      </c>
      <c r="K599" s="32" t="e">
        <f t="shared" si="59"/>
        <v>#N/A</v>
      </c>
      <c r="L599" s="46" t="e">
        <f t="shared" si="60"/>
        <v>#N/A</v>
      </c>
    </row>
    <row r="600" spans="7:12" x14ac:dyDescent="0.25">
      <c r="G600" s="51" t="e">
        <f t="shared" si="55"/>
        <v>#N/A</v>
      </c>
      <c r="H600" s="51" t="e">
        <f t="shared" si="56"/>
        <v>#N/A</v>
      </c>
      <c r="I600" s="48" t="e">
        <f t="shared" si="57"/>
        <v>#N/A</v>
      </c>
      <c r="J600" s="47" t="e">
        <f t="shared" si="58"/>
        <v>#N/A</v>
      </c>
      <c r="K600" s="32" t="e">
        <f t="shared" si="59"/>
        <v>#N/A</v>
      </c>
      <c r="L600" s="46" t="e">
        <f t="shared" si="60"/>
        <v>#N/A</v>
      </c>
    </row>
    <row r="601" spans="7:12" x14ac:dyDescent="0.25">
      <c r="G601" s="51" t="e">
        <f t="shared" si="55"/>
        <v>#N/A</v>
      </c>
      <c r="H601" s="51" t="e">
        <f t="shared" si="56"/>
        <v>#N/A</v>
      </c>
      <c r="I601" s="48" t="e">
        <f t="shared" si="57"/>
        <v>#N/A</v>
      </c>
      <c r="J601" s="47" t="e">
        <f t="shared" si="58"/>
        <v>#N/A</v>
      </c>
      <c r="K601" s="32" t="e">
        <f t="shared" si="59"/>
        <v>#N/A</v>
      </c>
      <c r="L601" s="46" t="e">
        <f t="shared" si="60"/>
        <v>#N/A</v>
      </c>
    </row>
    <row r="602" spans="7:12" x14ac:dyDescent="0.25">
      <c r="G602" s="51" t="e">
        <f t="shared" si="55"/>
        <v>#N/A</v>
      </c>
      <c r="H602" s="51" t="e">
        <f t="shared" si="56"/>
        <v>#N/A</v>
      </c>
      <c r="I602" s="48" t="e">
        <f t="shared" si="57"/>
        <v>#N/A</v>
      </c>
      <c r="J602" s="47" t="e">
        <f t="shared" si="58"/>
        <v>#N/A</v>
      </c>
      <c r="K602" s="32" t="e">
        <f t="shared" si="59"/>
        <v>#N/A</v>
      </c>
      <c r="L602" s="46" t="e">
        <f t="shared" si="60"/>
        <v>#N/A</v>
      </c>
    </row>
    <row r="603" spans="7:12" x14ac:dyDescent="0.25">
      <c r="G603" s="51" t="e">
        <f t="shared" si="55"/>
        <v>#N/A</v>
      </c>
      <c r="H603" s="51" t="e">
        <f t="shared" si="56"/>
        <v>#N/A</v>
      </c>
      <c r="I603" s="48" t="e">
        <f t="shared" si="57"/>
        <v>#N/A</v>
      </c>
      <c r="J603" s="47" t="e">
        <f t="shared" si="58"/>
        <v>#N/A</v>
      </c>
      <c r="K603" s="32" t="e">
        <f t="shared" si="59"/>
        <v>#N/A</v>
      </c>
      <c r="L603" s="46" t="e">
        <f t="shared" si="60"/>
        <v>#N/A</v>
      </c>
    </row>
    <row r="604" spans="7:12" x14ac:dyDescent="0.25">
      <c r="G604" s="51" t="e">
        <f t="shared" si="55"/>
        <v>#N/A</v>
      </c>
      <c r="H604" s="51" t="e">
        <f t="shared" si="56"/>
        <v>#N/A</v>
      </c>
      <c r="I604" s="48" t="e">
        <f t="shared" si="57"/>
        <v>#N/A</v>
      </c>
      <c r="J604" s="47" t="e">
        <f t="shared" si="58"/>
        <v>#N/A</v>
      </c>
      <c r="K604" s="32" t="e">
        <f t="shared" si="59"/>
        <v>#N/A</v>
      </c>
      <c r="L604" s="46" t="e">
        <f t="shared" si="60"/>
        <v>#N/A</v>
      </c>
    </row>
    <row r="605" spans="7:12" x14ac:dyDescent="0.25">
      <c r="G605" s="51" t="e">
        <f t="shared" si="55"/>
        <v>#N/A</v>
      </c>
      <c r="H605" s="51" t="e">
        <f t="shared" si="56"/>
        <v>#N/A</v>
      </c>
      <c r="I605" s="48" t="e">
        <f t="shared" si="57"/>
        <v>#N/A</v>
      </c>
      <c r="J605" s="47" t="e">
        <f t="shared" si="58"/>
        <v>#N/A</v>
      </c>
      <c r="K605" s="32" t="e">
        <f t="shared" si="59"/>
        <v>#N/A</v>
      </c>
      <c r="L605" s="46" t="e">
        <f t="shared" si="60"/>
        <v>#N/A</v>
      </c>
    </row>
    <row r="606" spans="7:12" x14ac:dyDescent="0.25">
      <c r="G606" s="51" t="e">
        <f t="shared" si="55"/>
        <v>#N/A</v>
      </c>
      <c r="H606" s="51" t="e">
        <f t="shared" si="56"/>
        <v>#N/A</v>
      </c>
      <c r="I606" s="48" t="e">
        <f t="shared" si="57"/>
        <v>#N/A</v>
      </c>
      <c r="J606" s="47" t="e">
        <f t="shared" si="58"/>
        <v>#N/A</v>
      </c>
      <c r="K606" s="32" t="e">
        <f t="shared" si="59"/>
        <v>#N/A</v>
      </c>
      <c r="L606" s="46" t="e">
        <f t="shared" si="60"/>
        <v>#N/A</v>
      </c>
    </row>
    <row r="607" spans="7:12" x14ac:dyDescent="0.25">
      <c r="G607" s="51" t="e">
        <f t="shared" si="55"/>
        <v>#N/A</v>
      </c>
      <c r="H607" s="51" t="e">
        <f t="shared" si="56"/>
        <v>#N/A</v>
      </c>
      <c r="I607" s="48" t="e">
        <f t="shared" si="57"/>
        <v>#N/A</v>
      </c>
      <c r="J607" s="47" t="e">
        <f t="shared" si="58"/>
        <v>#N/A</v>
      </c>
      <c r="K607" s="32" t="e">
        <f t="shared" si="59"/>
        <v>#N/A</v>
      </c>
      <c r="L607" s="46" t="e">
        <f t="shared" si="60"/>
        <v>#N/A</v>
      </c>
    </row>
    <row r="608" spans="7:12" x14ac:dyDescent="0.25">
      <c r="G608" s="51" t="e">
        <f t="shared" si="55"/>
        <v>#N/A</v>
      </c>
      <c r="H608" s="51" t="e">
        <f t="shared" si="56"/>
        <v>#N/A</v>
      </c>
      <c r="I608" s="48" t="e">
        <f t="shared" si="57"/>
        <v>#N/A</v>
      </c>
      <c r="J608" s="47" t="e">
        <f t="shared" si="58"/>
        <v>#N/A</v>
      </c>
      <c r="K608" s="32" t="e">
        <f t="shared" si="59"/>
        <v>#N/A</v>
      </c>
      <c r="L608" s="46" t="e">
        <f t="shared" si="60"/>
        <v>#N/A</v>
      </c>
    </row>
    <row r="609" spans="7:12" x14ac:dyDescent="0.25">
      <c r="G609" s="51" t="e">
        <f t="shared" si="55"/>
        <v>#N/A</v>
      </c>
      <c r="H609" s="51" t="e">
        <f t="shared" si="56"/>
        <v>#N/A</v>
      </c>
      <c r="I609" s="48" t="e">
        <f t="shared" si="57"/>
        <v>#N/A</v>
      </c>
      <c r="J609" s="47" t="e">
        <f t="shared" si="58"/>
        <v>#N/A</v>
      </c>
      <c r="K609" s="32" t="e">
        <f t="shared" si="59"/>
        <v>#N/A</v>
      </c>
      <c r="L609" s="46" t="e">
        <f t="shared" si="60"/>
        <v>#N/A</v>
      </c>
    </row>
    <row r="610" spans="7:12" x14ac:dyDescent="0.25">
      <c r="G610" s="51" t="e">
        <f t="shared" si="55"/>
        <v>#N/A</v>
      </c>
      <c r="H610" s="51" t="e">
        <f t="shared" si="56"/>
        <v>#N/A</v>
      </c>
      <c r="I610" s="48" t="e">
        <f t="shared" si="57"/>
        <v>#N/A</v>
      </c>
      <c r="J610" s="47" t="e">
        <f t="shared" si="58"/>
        <v>#N/A</v>
      </c>
      <c r="K610" s="32" t="e">
        <f t="shared" si="59"/>
        <v>#N/A</v>
      </c>
      <c r="L610" s="46" t="e">
        <f t="shared" si="60"/>
        <v>#N/A</v>
      </c>
    </row>
    <row r="611" spans="7:12" x14ac:dyDescent="0.25">
      <c r="G611" s="51" t="e">
        <f t="shared" si="55"/>
        <v>#N/A</v>
      </c>
      <c r="H611" s="51" t="e">
        <f t="shared" si="56"/>
        <v>#N/A</v>
      </c>
      <c r="I611" s="48" t="e">
        <f t="shared" si="57"/>
        <v>#N/A</v>
      </c>
      <c r="J611" s="47" t="e">
        <f t="shared" si="58"/>
        <v>#N/A</v>
      </c>
      <c r="K611" s="32" t="e">
        <f t="shared" si="59"/>
        <v>#N/A</v>
      </c>
      <c r="L611" s="46" t="e">
        <f t="shared" si="60"/>
        <v>#N/A</v>
      </c>
    </row>
    <row r="612" spans="7:12" x14ac:dyDescent="0.25">
      <c r="G612" s="51" t="e">
        <f t="shared" si="55"/>
        <v>#N/A</v>
      </c>
      <c r="H612" s="51" t="e">
        <f t="shared" si="56"/>
        <v>#N/A</v>
      </c>
      <c r="I612" s="48" t="e">
        <f t="shared" si="57"/>
        <v>#N/A</v>
      </c>
      <c r="J612" s="47" t="e">
        <f t="shared" si="58"/>
        <v>#N/A</v>
      </c>
      <c r="K612" s="32" t="e">
        <f t="shared" si="59"/>
        <v>#N/A</v>
      </c>
      <c r="L612" s="46" t="e">
        <f t="shared" si="60"/>
        <v>#N/A</v>
      </c>
    </row>
    <row r="613" spans="7:12" x14ac:dyDescent="0.25">
      <c r="G613" s="51" t="e">
        <f t="shared" si="55"/>
        <v>#N/A</v>
      </c>
      <c r="H613" s="51" t="e">
        <f t="shared" si="56"/>
        <v>#N/A</v>
      </c>
      <c r="I613" s="48" t="e">
        <f t="shared" si="57"/>
        <v>#N/A</v>
      </c>
      <c r="J613" s="47" t="e">
        <f t="shared" si="58"/>
        <v>#N/A</v>
      </c>
      <c r="K613" s="32" t="e">
        <f t="shared" si="59"/>
        <v>#N/A</v>
      </c>
      <c r="L613" s="46" t="e">
        <f t="shared" si="60"/>
        <v>#N/A</v>
      </c>
    </row>
    <row r="614" spans="7:12" x14ac:dyDescent="0.25">
      <c r="G614" s="51" t="e">
        <f t="shared" si="55"/>
        <v>#N/A</v>
      </c>
      <c r="H614" s="51" t="e">
        <f t="shared" si="56"/>
        <v>#N/A</v>
      </c>
      <c r="I614" s="48" t="e">
        <f t="shared" si="57"/>
        <v>#N/A</v>
      </c>
      <c r="J614" s="47" t="e">
        <f t="shared" si="58"/>
        <v>#N/A</v>
      </c>
      <c r="K614" s="32" t="e">
        <f t="shared" si="59"/>
        <v>#N/A</v>
      </c>
      <c r="L614" s="46" t="e">
        <f t="shared" si="60"/>
        <v>#N/A</v>
      </c>
    </row>
    <row r="615" spans="7:12" x14ac:dyDescent="0.25">
      <c r="G615" s="51" t="e">
        <f t="shared" si="55"/>
        <v>#N/A</v>
      </c>
      <c r="H615" s="51" t="e">
        <f t="shared" si="56"/>
        <v>#N/A</v>
      </c>
      <c r="I615" s="48" t="e">
        <f t="shared" si="57"/>
        <v>#N/A</v>
      </c>
      <c r="J615" s="47" t="e">
        <f t="shared" si="58"/>
        <v>#N/A</v>
      </c>
      <c r="K615" s="32" t="e">
        <f t="shared" si="59"/>
        <v>#N/A</v>
      </c>
      <c r="L615" s="46" t="e">
        <f t="shared" si="60"/>
        <v>#N/A</v>
      </c>
    </row>
    <row r="616" spans="7:12" x14ac:dyDescent="0.25">
      <c r="G616" s="51" t="e">
        <f t="shared" si="55"/>
        <v>#N/A</v>
      </c>
      <c r="H616" s="51" t="e">
        <f t="shared" si="56"/>
        <v>#N/A</v>
      </c>
      <c r="I616" s="48" t="e">
        <f t="shared" si="57"/>
        <v>#N/A</v>
      </c>
      <c r="J616" s="47" t="e">
        <f t="shared" si="58"/>
        <v>#N/A</v>
      </c>
      <c r="K616" s="32" t="e">
        <f t="shared" si="59"/>
        <v>#N/A</v>
      </c>
      <c r="L616" s="46" t="e">
        <f t="shared" si="60"/>
        <v>#N/A</v>
      </c>
    </row>
    <row r="617" spans="7:12" x14ac:dyDescent="0.25">
      <c r="G617" s="51" t="e">
        <f t="shared" si="55"/>
        <v>#N/A</v>
      </c>
      <c r="H617" s="51" t="e">
        <f t="shared" si="56"/>
        <v>#N/A</v>
      </c>
      <c r="I617" s="48" t="e">
        <f t="shared" si="57"/>
        <v>#N/A</v>
      </c>
      <c r="J617" s="47" t="e">
        <f t="shared" si="58"/>
        <v>#N/A</v>
      </c>
      <c r="K617" s="32" t="e">
        <f t="shared" si="59"/>
        <v>#N/A</v>
      </c>
      <c r="L617" s="46" t="e">
        <f t="shared" si="60"/>
        <v>#N/A</v>
      </c>
    </row>
    <row r="618" spans="7:12" x14ac:dyDescent="0.25">
      <c r="G618" s="51" t="e">
        <f t="shared" si="55"/>
        <v>#N/A</v>
      </c>
      <c r="H618" s="51" t="e">
        <f t="shared" si="56"/>
        <v>#N/A</v>
      </c>
      <c r="I618" s="48" t="e">
        <f t="shared" si="57"/>
        <v>#N/A</v>
      </c>
      <c r="J618" s="47" t="e">
        <f t="shared" si="58"/>
        <v>#N/A</v>
      </c>
      <c r="K618" s="32" t="e">
        <f t="shared" si="59"/>
        <v>#N/A</v>
      </c>
      <c r="L618" s="46" t="e">
        <f t="shared" si="60"/>
        <v>#N/A</v>
      </c>
    </row>
    <row r="619" spans="7:12" x14ac:dyDescent="0.25">
      <c r="G619" s="51" t="e">
        <f t="shared" si="55"/>
        <v>#N/A</v>
      </c>
      <c r="H619" s="51" t="e">
        <f t="shared" si="56"/>
        <v>#N/A</v>
      </c>
      <c r="I619" s="48" t="e">
        <f t="shared" si="57"/>
        <v>#N/A</v>
      </c>
      <c r="J619" s="47" t="e">
        <f t="shared" si="58"/>
        <v>#N/A</v>
      </c>
      <c r="K619" s="32" t="e">
        <f t="shared" si="59"/>
        <v>#N/A</v>
      </c>
      <c r="L619" s="46" t="e">
        <f t="shared" si="60"/>
        <v>#N/A</v>
      </c>
    </row>
    <row r="620" spans="7:12" x14ac:dyDescent="0.25">
      <c r="G620" s="51" t="e">
        <f t="shared" si="55"/>
        <v>#N/A</v>
      </c>
      <c r="H620" s="51" t="e">
        <f t="shared" si="56"/>
        <v>#N/A</v>
      </c>
      <c r="I620" s="48" t="e">
        <f t="shared" si="57"/>
        <v>#N/A</v>
      </c>
      <c r="J620" s="47" t="e">
        <f t="shared" si="58"/>
        <v>#N/A</v>
      </c>
      <c r="K620" s="32" t="e">
        <f t="shared" si="59"/>
        <v>#N/A</v>
      </c>
      <c r="L620" s="46" t="e">
        <f t="shared" si="60"/>
        <v>#N/A</v>
      </c>
    </row>
    <row r="621" spans="7:12" x14ac:dyDescent="0.25">
      <c r="G621" s="51" t="e">
        <f t="shared" si="55"/>
        <v>#N/A</v>
      </c>
      <c r="H621" s="51" t="e">
        <f t="shared" si="56"/>
        <v>#N/A</v>
      </c>
      <c r="I621" s="48" t="e">
        <f t="shared" si="57"/>
        <v>#N/A</v>
      </c>
      <c r="J621" s="47" t="e">
        <f t="shared" si="58"/>
        <v>#N/A</v>
      </c>
      <c r="K621" s="32" t="e">
        <f t="shared" si="59"/>
        <v>#N/A</v>
      </c>
      <c r="L621" s="46" t="e">
        <f t="shared" si="60"/>
        <v>#N/A</v>
      </c>
    </row>
    <row r="622" spans="7:12" x14ac:dyDescent="0.25">
      <c r="G622" s="51" t="e">
        <f t="shared" si="55"/>
        <v>#N/A</v>
      </c>
      <c r="H622" s="51" t="e">
        <f t="shared" si="56"/>
        <v>#N/A</v>
      </c>
      <c r="I622" s="48" t="e">
        <f t="shared" si="57"/>
        <v>#N/A</v>
      </c>
      <c r="J622" s="47" t="e">
        <f t="shared" si="58"/>
        <v>#N/A</v>
      </c>
      <c r="K622" s="32" t="e">
        <f t="shared" si="59"/>
        <v>#N/A</v>
      </c>
      <c r="L622" s="46" t="e">
        <f t="shared" si="60"/>
        <v>#N/A</v>
      </c>
    </row>
    <row r="623" spans="7:12" x14ac:dyDescent="0.25">
      <c r="G623" s="51" t="e">
        <f t="shared" si="55"/>
        <v>#N/A</v>
      </c>
      <c r="H623" s="51" t="e">
        <f t="shared" si="56"/>
        <v>#N/A</v>
      </c>
      <c r="I623" s="48" t="e">
        <f t="shared" si="57"/>
        <v>#N/A</v>
      </c>
      <c r="J623" s="47" t="e">
        <f t="shared" si="58"/>
        <v>#N/A</v>
      </c>
      <c r="K623" s="32" t="e">
        <f t="shared" si="59"/>
        <v>#N/A</v>
      </c>
      <c r="L623" s="46" t="e">
        <f t="shared" si="60"/>
        <v>#N/A</v>
      </c>
    </row>
    <row r="624" spans="7:12" x14ac:dyDescent="0.25">
      <c r="G624" s="51" t="e">
        <f t="shared" si="55"/>
        <v>#N/A</v>
      </c>
      <c r="H624" s="51" t="e">
        <f t="shared" si="56"/>
        <v>#N/A</v>
      </c>
      <c r="I624" s="48" t="e">
        <f t="shared" si="57"/>
        <v>#N/A</v>
      </c>
      <c r="J624" s="47" t="e">
        <f t="shared" si="58"/>
        <v>#N/A</v>
      </c>
      <c r="K624" s="32" t="e">
        <f t="shared" si="59"/>
        <v>#N/A</v>
      </c>
      <c r="L624" s="46" t="e">
        <f t="shared" si="60"/>
        <v>#N/A</v>
      </c>
    </row>
    <row r="625" spans="7:12" x14ac:dyDescent="0.25">
      <c r="G625" s="51" t="e">
        <f t="shared" si="55"/>
        <v>#N/A</v>
      </c>
      <c r="H625" s="51" t="e">
        <f t="shared" si="56"/>
        <v>#N/A</v>
      </c>
      <c r="I625" s="48" t="e">
        <f t="shared" si="57"/>
        <v>#N/A</v>
      </c>
      <c r="J625" s="47" t="e">
        <f t="shared" si="58"/>
        <v>#N/A</v>
      </c>
      <c r="K625" s="32" t="e">
        <f t="shared" si="59"/>
        <v>#N/A</v>
      </c>
      <c r="L625" s="46" t="e">
        <f t="shared" si="60"/>
        <v>#N/A</v>
      </c>
    </row>
    <row r="626" spans="7:12" x14ac:dyDescent="0.25">
      <c r="G626" s="51" t="e">
        <f t="shared" si="55"/>
        <v>#N/A</v>
      </c>
      <c r="H626" s="51" t="e">
        <f t="shared" si="56"/>
        <v>#N/A</v>
      </c>
      <c r="I626" s="48" t="e">
        <f t="shared" si="57"/>
        <v>#N/A</v>
      </c>
      <c r="J626" s="47" t="e">
        <f t="shared" si="58"/>
        <v>#N/A</v>
      </c>
      <c r="K626" s="32" t="e">
        <f t="shared" si="59"/>
        <v>#N/A</v>
      </c>
      <c r="L626" s="46" t="e">
        <f t="shared" si="60"/>
        <v>#N/A</v>
      </c>
    </row>
    <row r="627" spans="7:12" x14ac:dyDescent="0.25">
      <c r="G627" s="51" t="e">
        <f t="shared" si="55"/>
        <v>#N/A</v>
      </c>
      <c r="H627" s="51" t="e">
        <f t="shared" si="56"/>
        <v>#N/A</v>
      </c>
      <c r="I627" s="48" t="e">
        <f t="shared" si="57"/>
        <v>#N/A</v>
      </c>
      <c r="J627" s="47" t="e">
        <f t="shared" si="58"/>
        <v>#N/A</v>
      </c>
      <c r="K627" s="32" t="e">
        <f t="shared" si="59"/>
        <v>#N/A</v>
      </c>
      <c r="L627" s="46" t="e">
        <f t="shared" si="60"/>
        <v>#N/A</v>
      </c>
    </row>
    <row r="628" spans="7:12" x14ac:dyDescent="0.25">
      <c r="G628" s="51" t="e">
        <f t="shared" si="55"/>
        <v>#N/A</v>
      </c>
      <c r="H628" s="51" t="e">
        <f t="shared" si="56"/>
        <v>#N/A</v>
      </c>
      <c r="I628" s="48" t="e">
        <f t="shared" si="57"/>
        <v>#N/A</v>
      </c>
      <c r="J628" s="47" t="e">
        <f t="shared" si="58"/>
        <v>#N/A</v>
      </c>
      <c r="K628" s="32" t="e">
        <f t="shared" si="59"/>
        <v>#N/A</v>
      </c>
      <c r="L628" s="46" t="e">
        <f t="shared" si="60"/>
        <v>#N/A</v>
      </c>
    </row>
    <row r="629" spans="7:12" x14ac:dyDescent="0.25">
      <c r="G629" s="51" t="e">
        <f t="shared" si="55"/>
        <v>#N/A</v>
      </c>
      <c r="H629" s="51" t="e">
        <f t="shared" si="56"/>
        <v>#N/A</v>
      </c>
      <c r="I629" s="48" t="e">
        <f t="shared" si="57"/>
        <v>#N/A</v>
      </c>
      <c r="J629" s="47" t="e">
        <f t="shared" si="58"/>
        <v>#N/A</v>
      </c>
      <c r="K629" s="32" t="e">
        <f t="shared" si="59"/>
        <v>#N/A</v>
      </c>
      <c r="L629" s="46" t="e">
        <f t="shared" si="60"/>
        <v>#N/A</v>
      </c>
    </row>
    <row r="630" spans="7:12" x14ac:dyDescent="0.25">
      <c r="G630" s="51" t="e">
        <f t="shared" si="55"/>
        <v>#N/A</v>
      </c>
      <c r="H630" s="51" t="e">
        <f t="shared" si="56"/>
        <v>#N/A</v>
      </c>
      <c r="I630" s="48" t="e">
        <f t="shared" si="57"/>
        <v>#N/A</v>
      </c>
      <c r="J630" s="47" t="e">
        <f t="shared" si="58"/>
        <v>#N/A</v>
      </c>
      <c r="K630" s="32" t="e">
        <f t="shared" si="59"/>
        <v>#N/A</v>
      </c>
      <c r="L630" s="46" t="e">
        <f t="shared" si="60"/>
        <v>#N/A</v>
      </c>
    </row>
    <row r="631" spans="7:12" x14ac:dyDescent="0.25">
      <c r="G631" s="51" t="e">
        <f t="shared" si="55"/>
        <v>#N/A</v>
      </c>
      <c r="H631" s="51" t="e">
        <f t="shared" si="56"/>
        <v>#N/A</v>
      </c>
      <c r="I631" s="48" t="e">
        <f t="shared" si="57"/>
        <v>#N/A</v>
      </c>
      <c r="J631" s="47" t="e">
        <f t="shared" si="58"/>
        <v>#N/A</v>
      </c>
      <c r="K631" s="32" t="e">
        <f t="shared" si="59"/>
        <v>#N/A</v>
      </c>
      <c r="L631" s="46" t="e">
        <f t="shared" si="60"/>
        <v>#N/A</v>
      </c>
    </row>
    <row r="632" spans="7:12" x14ac:dyDescent="0.25">
      <c r="G632" s="51" t="e">
        <f t="shared" si="55"/>
        <v>#N/A</v>
      </c>
      <c r="H632" s="51" t="e">
        <f t="shared" si="56"/>
        <v>#N/A</v>
      </c>
      <c r="I632" s="48" t="e">
        <f t="shared" si="57"/>
        <v>#N/A</v>
      </c>
      <c r="J632" s="47" t="e">
        <f t="shared" si="58"/>
        <v>#N/A</v>
      </c>
      <c r="K632" s="32" t="e">
        <f t="shared" si="59"/>
        <v>#N/A</v>
      </c>
      <c r="L632" s="46" t="e">
        <f t="shared" si="60"/>
        <v>#N/A</v>
      </c>
    </row>
    <row r="633" spans="7:12" x14ac:dyDescent="0.25">
      <c r="G633" s="51" t="e">
        <f t="shared" si="55"/>
        <v>#N/A</v>
      </c>
      <c r="H633" s="51" t="e">
        <f t="shared" si="56"/>
        <v>#N/A</v>
      </c>
      <c r="I633" s="48" t="e">
        <f t="shared" si="57"/>
        <v>#N/A</v>
      </c>
      <c r="J633" s="47" t="e">
        <f t="shared" si="58"/>
        <v>#N/A</v>
      </c>
      <c r="K633" s="32" t="e">
        <f t="shared" si="59"/>
        <v>#N/A</v>
      </c>
      <c r="L633" s="46" t="e">
        <f t="shared" si="60"/>
        <v>#N/A</v>
      </c>
    </row>
    <row r="634" spans="7:12" x14ac:dyDescent="0.25">
      <c r="G634" s="51" t="e">
        <f t="shared" si="55"/>
        <v>#N/A</v>
      </c>
      <c r="H634" s="51" t="e">
        <f t="shared" si="56"/>
        <v>#N/A</v>
      </c>
      <c r="I634" s="48" t="e">
        <f t="shared" si="57"/>
        <v>#N/A</v>
      </c>
      <c r="J634" s="47" t="e">
        <f t="shared" si="58"/>
        <v>#N/A</v>
      </c>
      <c r="K634" s="32" t="e">
        <f t="shared" si="59"/>
        <v>#N/A</v>
      </c>
      <c r="L634" s="46" t="e">
        <f t="shared" si="60"/>
        <v>#N/A</v>
      </c>
    </row>
    <row r="635" spans="7:12" x14ac:dyDescent="0.25">
      <c r="G635" s="51" t="e">
        <f t="shared" si="55"/>
        <v>#N/A</v>
      </c>
      <c r="H635" s="51" t="e">
        <f t="shared" si="56"/>
        <v>#N/A</v>
      </c>
      <c r="I635" s="48" t="e">
        <f t="shared" si="57"/>
        <v>#N/A</v>
      </c>
      <c r="J635" s="47" t="e">
        <f t="shared" si="58"/>
        <v>#N/A</v>
      </c>
      <c r="K635" s="32" t="e">
        <f t="shared" si="59"/>
        <v>#N/A</v>
      </c>
      <c r="L635" s="46" t="e">
        <f t="shared" si="60"/>
        <v>#N/A</v>
      </c>
    </row>
    <row r="636" spans="7:12" x14ac:dyDescent="0.25">
      <c r="G636" s="51" t="e">
        <f t="shared" si="55"/>
        <v>#N/A</v>
      </c>
      <c r="H636" s="51" t="e">
        <f t="shared" si="56"/>
        <v>#N/A</v>
      </c>
      <c r="I636" s="48" t="e">
        <f t="shared" si="57"/>
        <v>#N/A</v>
      </c>
      <c r="J636" s="47" t="e">
        <f t="shared" si="58"/>
        <v>#N/A</v>
      </c>
      <c r="K636" s="32" t="e">
        <f t="shared" si="59"/>
        <v>#N/A</v>
      </c>
      <c r="L636" s="46" t="e">
        <f t="shared" si="60"/>
        <v>#N/A</v>
      </c>
    </row>
    <row r="637" spans="7:12" x14ac:dyDescent="0.25">
      <c r="G637" s="51" t="e">
        <f t="shared" si="55"/>
        <v>#N/A</v>
      </c>
      <c r="H637" s="51" t="e">
        <f t="shared" si="56"/>
        <v>#N/A</v>
      </c>
      <c r="I637" s="48" t="e">
        <f t="shared" si="57"/>
        <v>#N/A</v>
      </c>
      <c r="J637" s="47" t="e">
        <f t="shared" si="58"/>
        <v>#N/A</v>
      </c>
      <c r="K637" s="32" t="e">
        <f t="shared" si="59"/>
        <v>#N/A</v>
      </c>
      <c r="L637" s="46" t="e">
        <f t="shared" si="60"/>
        <v>#N/A</v>
      </c>
    </row>
    <row r="638" spans="7:12" x14ac:dyDescent="0.25">
      <c r="G638" s="51" t="e">
        <f t="shared" si="55"/>
        <v>#N/A</v>
      </c>
      <c r="H638" s="51" t="e">
        <f t="shared" si="56"/>
        <v>#N/A</v>
      </c>
      <c r="I638" s="48" t="e">
        <f t="shared" si="57"/>
        <v>#N/A</v>
      </c>
      <c r="J638" s="47" t="e">
        <f t="shared" si="58"/>
        <v>#N/A</v>
      </c>
      <c r="K638" s="32" t="e">
        <f t="shared" si="59"/>
        <v>#N/A</v>
      </c>
      <c r="L638" s="46" t="e">
        <f t="shared" si="60"/>
        <v>#N/A</v>
      </c>
    </row>
    <row r="639" spans="7:12" x14ac:dyDescent="0.25">
      <c r="G639" s="51" t="e">
        <f t="shared" si="55"/>
        <v>#N/A</v>
      </c>
      <c r="H639" s="51" t="e">
        <f t="shared" si="56"/>
        <v>#N/A</v>
      </c>
      <c r="I639" s="48" t="e">
        <f t="shared" si="57"/>
        <v>#N/A</v>
      </c>
      <c r="J639" s="47" t="e">
        <f t="shared" si="58"/>
        <v>#N/A</v>
      </c>
      <c r="K639" s="32" t="e">
        <f t="shared" si="59"/>
        <v>#N/A</v>
      </c>
      <c r="L639" s="46" t="e">
        <f t="shared" si="60"/>
        <v>#N/A</v>
      </c>
    </row>
    <row r="640" spans="7:12" x14ac:dyDescent="0.25">
      <c r="G640" s="51" t="e">
        <f t="shared" si="55"/>
        <v>#N/A</v>
      </c>
      <c r="H640" s="51" t="e">
        <f t="shared" si="56"/>
        <v>#N/A</v>
      </c>
      <c r="I640" s="48" t="e">
        <f t="shared" si="57"/>
        <v>#N/A</v>
      </c>
      <c r="J640" s="47" t="e">
        <f t="shared" si="58"/>
        <v>#N/A</v>
      </c>
      <c r="K640" s="32" t="e">
        <f t="shared" si="59"/>
        <v>#N/A</v>
      </c>
      <c r="L640" s="46" t="e">
        <f t="shared" si="60"/>
        <v>#N/A</v>
      </c>
    </row>
    <row r="641" spans="7:12" x14ac:dyDescent="0.25">
      <c r="G641" s="51" t="e">
        <f t="shared" si="55"/>
        <v>#N/A</v>
      </c>
      <c r="H641" s="51" t="e">
        <f t="shared" si="56"/>
        <v>#N/A</v>
      </c>
      <c r="I641" s="48" t="e">
        <f t="shared" si="57"/>
        <v>#N/A</v>
      </c>
      <c r="J641" s="47" t="e">
        <f t="shared" si="58"/>
        <v>#N/A</v>
      </c>
      <c r="K641" s="32" t="e">
        <f t="shared" si="59"/>
        <v>#N/A</v>
      </c>
      <c r="L641" s="46" t="e">
        <f t="shared" si="60"/>
        <v>#N/A</v>
      </c>
    </row>
    <row r="642" spans="7:12" x14ac:dyDescent="0.25">
      <c r="G642" s="51" t="e">
        <f t="shared" ref="G642:G705" si="61">IF(C642="",NA(),C642)</f>
        <v>#N/A</v>
      </c>
      <c r="H642" s="51" t="e">
        <f t="shared" ref="H642:H705" si="62">IF(E642="",NA(),E642)</f>
        <v>#N/A</v>
      </c>
      <c r="I642" s="48" t="e">
        <f t="shared" si="57"/>
        <v>#N/A</v>
      </c>
      <c r="J642" s="47" t="e">
        <f t="shared" si="58"/>
        <v>#N/A</v>
      </c>
      <c r="K642" s="32" t="e">
        <f t="shared" si="59"/>
        <v>#N/A</v>
      </c>
      <c r="L642" s="46" t="e">
        <f t="shared" si="60"/>
        <v>#N/A</v>
      </c>
    </row>
    <row r="643" spans="7:12" x14ac:dyDescent="0.25">
      <c r="G643" s="51" t="e">
        <f t="shared" si="61"/>
        <v>#N/A</v>
      </c>
      <c r="H643" s="51" t="e">
        <f t="shared" si="62"/>
        <v>#N/A</v>
      </c>
      <c r="I643" s="48" t="e">
        <f t="shared" ref="I643:I706" si="63">IF(ISNUMBER(G643),IF( (G643&gt;=$F$4)*(H643&lt;$F$2),G643, NA() ),NA())</f>
        <v>#N/A</v>
      </c>
      <c r="J643" s="47" t="e">
        <f t="shared" ref="J643:J706" si="64">IF(ISNUMBER(G643),IF( (G643&gt;=$F$4)*(H643&gt;=$F$2),G643, NA() ),NA())</f>
        <v>#N/A</v>
      </c>
      <c r="K643" s="32" t="e">
        <f t="shared" ref="K643:K706" si="65">IF(ISNUMBER(G643),IF( (G643&lt;$F$4)*(H643&lt;$F$2),G643, NA() ),NA())</f>
        <v>#N/A</v>
      </c>
      <c r="L643" s="46" t="e">
        <f t="shared" ref="L643:L706" si="66">IF(ISNUMBER(G643),IF( (G643&lt;$F$4)*(H643&gt;=$F$2),G643, NA() ),NA())</f>
        <v>#N/A</v>
      </c>
    </row>
    <row r="644" spans="7:12" x14ac:dyDescent="0.25">
      <c r="G644" s="51" t="e">
        <f t="shared" si="61"/>
        <v>#N/A</v>
      </c>
      <c r="H644" s="51" t="e">
        <f t="shared" si="62"/>
        <v>#N/A</v>
      </c>
      <c r="I644" s="48" t="e">
        <f t="shared" si="63"/>
        <v>#N/A</v>
      </c>
      <c r="J644" s="47" t="e">
        <f t="shared" si="64"/>
        <v>#N/A</v>
      </c>
      <c r="K644" s="32" t="e">
        <f t="shared" si="65"/>
        <v>#N/A</v>
      </c>
      <c r="L644" s="46" t="e">
        <f t="shared" si="66"/>
        <v>#N/A</v>
      </c>
    </row>
    <row r="645" spans="7:12" x14ac:dyDescent="0.25">
      <c r="G645" s="51" t="e">
        <f t="shared" si="61"/>
        <v>#N/A</v>
      </c>
      <c r="H645" s="51" t="e">
        <f t="shared" si="62"/>
        <v>#N/A</v>
      </c>
      <c r="I645" s="48" t="e">
        <f t="shared" si="63"/>
        <v>#N/A</v>
      </c>
      <c r="J645" s="47" t="e">
        <f t="shared" si="64"/>
        <v>#N/A</v>
      </c>
      <c r="K645" s="32" t="e">
        <f t="shared" si="65"/>
        <v>#N/A</v>
      </c>
      <c r="L645" s="46" t="e">
        <f t="shared" si="66"/>
        <v>#N/A</v>
      </c>
    </row>
    <row r="646" spans="7:12" x14ac:dyDescent="0.25">
      <c r="G646" s="51" t="e">
        <f t="shared" si="61"/>
        <v>#N/A</v>
      </c>
      <c r="H646" s="51" t="e">
        <f t="shared" si="62"/>
        <v>#N/A</v>
      </c>
      <c r="I646" s="48" t="e">
        <f t="shared" si="63"/>
        <v>#N/A</v>
      </c>
      <c r="J646" s="47" t="e">
        <f t="shared" si="64"/>
        <v>#N/A</v>
      </c>
      <c r="K646" s="32" t="e">
        <f t="shared" si="65"/>
        <v>#N/A</v>
      </c>
      <c r="L646" s="46" t="e">
        <f t="shared" si="66"/>
        <v>#N/A</v>
      </c>
    </row>
    <row r="647" spans="7:12" x14ac:dyDescent="0.25">
      <c r="G647" s="51" t="e">
        <f t="shared" si="61"/>
        <v>#N/A</v>
      </c>
      <c r="H647" s="51" t="e">
        <f t="shared" si="62"/>
        <v>#N/A</v>
      </c>
      <c r="I647" s="48" t="e">
        <f t="shared" si="63"/>
        <v>#N/A</v>
      </c>
      <c r="J647" s="47" t="e">
        <f t="shared" si="64"/>
        <v>#N/A</v>
      </c>
      <c r="K647" s="32" t="e">
        <f t="shared" si="65"/>
        <v>#N/A</v>
      </c>
      <c r="L647" s="46" t="e">
        <f t="shared" si="66"/>
        <v>#N/A</v>
      </c>
    </row>
    <row r="648" spans="7:12" x14ac:dyDescent="0.25">
      <c r="G648" s="51" t="e">
        <f t="shared" si="61"/>
        <v>#N/A</v>
      </c>
      <c r="H648" s="51" t="e">
        <f t="shared" si="62"/>
        <v>#N/A</v>
      </c>
      <c r="I648" s="48" t="e">
        <f t="shared" si="63"/>
        <v>#N/A</v>
      </c>
      <c r="J648" s="47" t="e">
        <f t="shared" si="64"/>
        <v>#N/A</v>
      </c>
      <c r="K648" s="32" t="e">
        <f t="shared" si="65"/>
        <v>#N/A</v>
      </c>
      <c r="L648" s="46" t="e">
        <f t="shared" si="66"/>
        <v>#N/A</v>
      </c>
    </row>
    <row r="649" spans="7:12" x14ac:dyDescent="0.25">
      <c r="G649" s="51" t="e">
        <f t="shared" si="61"/>
        <v>#N/A</v>
      </c>
      <c r="H649" s="51" t="e">
        <f t="shared" si="62"/>
        <v>#N/A</v>
      </c>
      <c r="I649" s="48" t="e">
        <f t="shared" si="63"/>
        <v>#N/A</v>
      </c>
      <c r="J649" s="47" t="e">
        <f t="shared" si="64"/>
        <v>#N/A</v>
      </c>
      <c r="K649" s="32" t="e">
        <f t="shared" si="65"/>
        <v>#N/A</v>
      </c>
      <c r="L649" s="46" t="e">
        <f t="shared" si="66"/>
        <v>#N/A</v>
      </c>
    </row>
    <row r="650" spans="7:12" x14ac:dyDescent="0.25">
      <c r="G650" s="51" t="e">
        <f t="shared" si="61"/>
        <v>#N/A</v>
      </c>
      <c r="H650" s="51" t="e">
        <f t="shared" si="62"/>
        <v>#N/A</v>
      </c>
      <c r="I650" s="48" t="e">
        <f t="shared" si="63"/>
        <v>#N/A</v>
      </c>
      <c r="J650" s="47" t="e">
        <f t="shared" si="64"/>
        <v>#N/A</v>
      </c>
      <c r="K650" s="32" t="e">
        <f t="shared" si="65"/>
        <v>#N/A</v>
      </c>
      <c r="L650" s="46" t="e">
        <f t="shared" si="66"/>
        <v>#N/A</v>
      </c>
    </row>
    <row r="651" spans="7:12" x14ac:dyDescent="0.25">
      <c r="G651" s="51" t="e">
        <f t="shared" si="61"/>
        <v>#N/A</v>
      </c>
      <c r="H651" s="51" t="e">
        <f t="shared" si="62"/>
        <v>#N/A</v>
      </c>
      <c r="I651" s="48" t="e">
        <f t="shared" si="63"/>
        <v>#N/A</v>
      </c>
      <c r="J651" s="47" t="e">
        <f t="shared" si="64"/>
        <v>#N/A</v>
      </c>
      <c r="K651" s="32" t="e">
        <f t="shared" si="65"/>
        <v>#N/A</v>
      </c>
      <c r="L651" s="46" t="e">
        <f t="shared" si="66"/>
        <v>#N/A</v>
      </c>
    </row>
    <row r="652" spans="7:12" x14ac:dyDescent="0.25">
      <c r="G652" s="51" t="e">
        <f t="shared" si="61"/>
        <v>#N/A</v>
      </c>
      <c r="H652" s="51" t="e">
        <f t="shared" si="62"/>
        <v>#N/A</v>
      </c>
      <c r="I652" s="48" t="e">
        <f t="shared" si="63"/>
        <v>#N/A</v>
      </c>
      <c r="J652" s="47" t="e">
        <f t="shared" si="64"/>
        <v>#N/A</v>
      </c>
      <c r="K652" s="32" t="e">
        <f t="shared" si="65"/>
        <v>#N/A</v>
      </c>
      <c r="L652" s="46" t="e">
        <f t="shared" si="66"/>
        <v>#N/A</v>
      </c>
    </row>
    <row r="653" spans="7:12" x14ac:dyDescent="0.25">
      <c r="G653" s="51" t="e">
        <f t="shared" si="61"/>
        <v>#N/A</v>
      </c>
      <c r="H653" s="51" t="e">
        <f t="shared" si="62"/>
        <v>#N/A</v>
      </c>
      <c r="I653" s="48" t="e">
        <f t="shared" si="63"/>
        <v>#N/A</v>
      </c>
      <c r="J653" s="47" t="e">
        <f t="shared" si="64"/>
        <v>#N/A</v>
      </c>
      <c r="K653" s="32" t="e">
        <f t="shared" si="65"/>
        <v>#N/A</v>
      </c>
      <c r="L653" s="46" t="e">
        <f t="shared" si="66"/>
        <v>#N/A</v>
      </c>
    </row>
    <row r="654" spans="7:12" x14ac:dyDescent="0.25">
      <c r="G654" s="51" t="e">
        <f t="shared" si="61"/>
        <v>#N/A</v>
      </c>
      <c r="H654" s="51" t="e">
        <f t="shared" si="62"/>
        <v>#N/A</v>
      </c>
      <c r="I654" s="48" t="e">
        <f t="shared" si="63"/>
        <v>#N/A</v>
      </c>
      <c r="J654" s="47" t="e">
        <f t="shared" si="64"/>
        <v>#N/A</v>
      </c>
      <c r="K654" s="32" t="e">
        <f t="shared" si="65"/>
        <v>#N/A</v>
      </c>
      <c r="L654" s="46" t="e">
        <f t="shared" si="66"/>
        <v>#N/A</v>
      </c>
    </row>
    <row r="655" spans="7:12" x14ac:dyDescent="0.25">
      <c r="G655" s="51" t="e">
        <f t="shared" si="61"/>
        <v>#N/A</v>
      </c>
      <c r="H655" s="51" t="e">
        <f t="shared" si="62"/>
        <v>#N/A</v>
      </c>
      <c r="I655" s="48" t="e">
        <f t="shared" si="63"/>
        <v>#N/A</v>
      </c>
      <c r="J655" s="47" t="e">
        <f t="shared" si="64"/>
        <v>#N/A</v>
      </c>
      <c r="K655" s="32" t="e">
        <f t="shared" si="65"/>
        <v>#N/A</v>
      </c>
      <c r="L655" s="46" t="e">
        <f t="shared" si="66"/>
        <v>#N/A</v>
      </c>
    </row>
    <row r="656" spans="7:12" x14ac:dyDescent="0.25">
      <c r="G656" s="51" t="e">
        <f t="shared" si="61"/>
        <v>#N/A</v>
      </c>
      <c r="H656" s="51" t="e">
        <f t="shared" si="62"/>
        <v>#N/A</v>
      </c>
      <c r="I656" s="48" t="e">
        <f t="shared" si="63"/>
        <v>#N/A</v>
      </c>
      <c r="J656" s="47" t="e">
        <f t="shared" si="64"/>
        <v>#N/A</v>
      </c>
      <c r="K656" s="32" t="e">
        <f t="shared" si="65"/>
        <v>#N/A</v>
      </c>
      <c r="L656" s="46" t="e">
        <f t="shared" si="66"/>
        <v>#N/A</v>
      </c>
    </row>
    <row r="657" spans="7:12" x14ac:dyDescent="0.25">
      <c r="G657" s="51" t="e">
        <f t="shared" si="61"/>
        <v>#N/A</v>
      </c>
      <c r="H657" s="51" t="e">
        <f t="shared" si="62"/>
        <v>#N/A</v>
      </c>
      <c r="I657" s="48" t="e">
        <f t="shared" si="63"/>
        <v>#N/A</v>
      </c>
      <c r="J657" s="47" t="e">
        <f t="shared" si="64"/>
        <v>#N/A</v>
      </c>
      <c r="K657" s="32" t="e">
        <f t="shared" si="65"/>
        <v>#N/A</v>
      </c>
      <c r="L657" s="46" t="e">
        <f t="shared" si="66"/>
        <v>#N/A</v>
      </c>
    </row>
    <row r="658" spans="7:12" x14ac:dyDescent="0.25">
      <c r="G658" s="51" t="e">
        <f t="shared" si="61"/>
        <v>#N/A</v>
      </c>
      <c r="H658" s="51" t="e">
        <f t="shared" si="62"/>
        <v>#N/A</v>
      </c>
      <c r="I658" s="48" t="e">
        <f t="shared" si="63"/>
        <v>#N/A</v>
      </c>
      <c r="J658" s="47" t="e">
        <f t="shared" si="64"/>
        <v>#N/A</v>
      </c>
      <c r="K658" s="32" t="e">
        <f t="shared" si="65"/>
        <v>#N/A</v>
      </c>
      <c r="L658" s="46" t="e">
        <f t="shared" si="66"/>
        <v>#N/A</v>
      </c>
    </row>
    <row r="659" spans="7:12" x14ac:dyDescent="0.25">
      <c r="G659" s="51" t="e">
        <f t="shared" si="61"/>
        <v>#N/A</v>
      </c>
      <c r="H659" s="51" t="e">
        <f t="shared" si="62"/>
        <v>#N/A</v>
      </c>
      <c r="I659" s="48" t="e">
        <f t="shared" si="63"/>
        <v>#N/A</v>
      </c>
      <c r="J659" s="47" t="e">
        <f t="shared" si="64"/>
        <v>#N/A</v>
      </c>
      <c r="K659" s="32" t="e">
        <f t="shared" si="65"/>
        <v>#N/A</v>
      </c>
      <c r="L659" s="46" t="e">
        <f t="shared" si="66"/>
        <v>#N/A</v>
      </c>
    </row>
    <row r="660" spans="7:12" x14ac:dyDescent="0.25">
      <c r="G660" s="51" t="e">
        <f t="shared" si="61"/>
        <v>#N/A</v>
      </c>
      <c r="H660" s="51" t="e">
        <f t="shared" si="62"/>
        <v>#N/A</v>
      </c>
      <c r="I660" s="48" t="e">
        <f t="shared" si="63"/>
        <v>#N/A</v>
      </c>
      <c r="J660" s="47" t="e">
        <f t="shared" si="64"/>
        <v>#N/A</v>
      </c>
      <c r="K660" s="32" t="e">
        <f t="shared" si="65"/>
        <v>#N/A</v>
      </c>
      <c r="L660" s="46" t="e">
        <f t="shared" si="66"/>
        <v>#N/A</v>
      </c>
    </row>
    <row r="661" spans="7:12" x14ac:dyDescent="0.25">
      <c r="G661" s="51" t="e">
        <f t="shared" si="61"/>
        <v>#N/A</v>
      </c>
      <c r="H661" s="51" t="e">
        <f t="shared" si="62"/>
        <v>#N/A</v>
      </c>
      <c r="I661" s="48" t="e">
        <f t="shared" si="63"/>
        <v>#N/A</v>
      </c>
      <c r="J661" s="47" t="e">
        <f t="shared" si="64"/>
        <v>#N/A</v>
      </c>
      <c r="K661" s="32" t="e">
        <f t="shared" si="65"/>
        <v>#N/A</v>
      </c>
      <c r="L661" s="46" t="e">
        <f t="shared" si="66"/>
        <v>#N/A</v>
      </c>
    </row>
    <row r="662" spans="7:12" x14ac:dyDescent="0.25">
      <c r="G662" s="51" t="e">
        <f t="shared" si="61"/>
        <v>#N/A</v>
      </c>
      <c r="H662" s="51" t="e">
        <f t="shared" si="62"/>
        <v>#N/A</v>
      </c>
      <c r="I662" s="48" t="e">
        <f t="shared" si="63"/>
        <v>#N/A</v>
      </c>
      <c r="J662" s="47" t="e">
        <f t="shared" si="64"/>
        <v>#N/A</v>
      </c>
      <c r="K662" s="32" t="e">
        <f t="shared" si="65"/>
        <v>#N/A</v>
      </c>
      <c r="L662" s="46" t="e">
        <f t="shared" si="66"/>
        <v>#N/A</v>
      </c>
    </row>
    <row r="663" spans="7:12" x14ac:dyDescent="0.25">
      <c r="G663" s="51" t="e">
        <f t="shared" si="61"/>
        <v>#N/A</v>
      </c>
      <c r="H663" s="51" t="e">
        <f t="shared" si="62"/>
        <v>#N/A</v>
      </c>
      <c r="I663" s="48" t="e">
        <f t="shared" si="63"/>
        <v>#N/A</v>
      </c>
      <c r="J663" s="47" t="e">
        <f t="shared" si="64"/>
        <v>#N/A</v>
      </c>
      <c r="K663" s="32" t="e">
        <f t="shared" si="65"/>
        <v>#N/A</v>
      </c>
      <c r="L663" s="46" t="e">
        <f t="shared" si="66"/>
        <v>#N/A</v>
      </c>
    </row>
    <row r="664" spans="7:12" x14ac:dyDescent="0.25">
      <c r="G664" s="51" t="e">
        <f t="shared" si="61"/>
        <v>#N/A</v>
      </c>
      <c r="H664" s="51" t="e">
        <f t="shared" si="62"/>
        <v>#N/A</v>
      </c>
      <c r="I664" s="48" t="e">
        <f t="shared" si="63"/>
        <v>#N/A</v>
      </c>
      <c r="J664" s="47" t="e">
        <f t="shared" si="64"/>
        <v>#N/A</v>
      </c>
      <c r="K664" s="32" t="e">
        <f t="shared" si="65"/>
        <v>#N/A</v>
      </c>
      <c r="L664" s="46" t="e">
        <f t="shared" si="66"/>
        <v>#N/A</v>
      </c>
    </row>
    <row r="665" spans="7:12" x14ac:dyDescent="0.25">
      <c r="G665" s="51" t="e">
        <f t="shared" si="61"/>
        <v>#N/A</v>
      </c>
      <c r="H665" s="51" t="e">
        <f t="shared" si="62"/>
        <v>#N/A</v>
      </c>
      <c r="I665" s="48" t="e">
        <f t="shared" si="63"/>
        <v>#N/A</v>
      </c>
      <c r="J665" s="47" t="e">
        <f t="shared" si="64"/>
        <v>#N/A</v>
      </c>
      <c r="K665" s="32" t="e">
        <f t="shared" si="65"/>
        <v>#N/A</v>
      </c>
      <c r="L665" s="46" t="e">
        <f t="shared" si="66"/>
        <v>#N/A</v>
      </c>
    </row>
    <row r="666" spans="7:12" x14ac:dyDescent="0.25">
      <c r="G666" s="51" t="e">
        <f t="shared" si="61"/>
        <v>#N/A</v>
      </c>
      <c r="H666" s="51" t="e">
        <f t="shared" si="62"/>
        <v>#N/A</v>
      </c>
      <c r="I666" s="48" t="e">
        <f t="shared" si="63"/>
        <v>#N/A</v>
      </c>
      <c r="J666" s="47" t="e">
        <f t="shared" si="64"/>
        <v>#N/A</v>
      </c>
      <c r="K666" s="32" t="e">
        <f t="shared" si="65"/>
        <v>#N/A</v>
      </c>
      <c r="L666" s="46" t="e">
        <f t="shared" si="66"/>
        <v>#N/A</v>
      </c>
    </row>
    <row r="667" spans="7:12" x14ac:dyDescent="0.25">
      <c r="G667" s="51" t="e">
        <f t="shared" si="61"/>
        <v>#N/A</v>
      </c>
      <c r="H667" s="51" t="e">
        <f t="shared" si="62"/>
        <v>#N/A</v>
      </c>
      <c r="I667" s="48" t="e">
        <f t="shared" si="63"/>
        <v>#N/A</v>
      </c>
      <c r="J667" s="47" t="e">
        <f t="shared" si="64"/>
        <v>#N/A</v>
      </c>
      <c r="K667" s="32" t="e">
        <f t="shared" si="65"/>
        <v>#N/A</v>
      </c>
      <c r="L667" s="46" t="e">
        <f t="shared" si="66"/>
        <v>#N/A</v>
      </c>
    </row>
    <row r="668" spans="7:12" x14ac:dyDescent="0.25">
      <c r="G668" s="51" t="e">
        <f t="shared" si="61"/>
        <v>#N/A</v>
      </c>
      <c r="H668" s="51" t="e">
        <f t="shared" si="62"/>
        <v>#N/A</v>
      </c>
      <c r="I668" s="48" t="e">
        <f t="shared" si="63"/>
        <v>#N/A</v>
      </c>
      <c r="J668" s="47" t="e">
        <f t="shared" si="64"/>
        <v>#N/A</v>
      </c>
      <c r="K668" s="32" t="e">
        <f t="shared" si="65"/>
        <v>#N/A</v>
      </c>
      <c r="L668" s="46" t="e">
        <f t="shared" si="66"/>
        <v>#N/A</v>
      </c>
    </row>
    <row r="669" spans="7:12" x14ac:dyDescent="0.25">
      <c r="G669" s="51" t="e">
        <f t="shared" si="61"/>
        <v>#N/A</v>
      </c>
      <c r="H669" s="51" t="e">
        <f t="shared" si="62"/>
        <v>#N/A</v>
      </c>
      <c r="I669" s="48" t="e">
        <f t="shared" si="63"/>
        <v>#N/A</v>
      </c>
      <c r="J669" s="47" t="e">
        <f t="shared" si="64"/>
        <v>#N/A</v>
      </c>
      <c r="K669" s="32" t="e">
        <f t="shared" si="65"/>
        <v>#N/A</v>
      </c>
      <c r="L669" s="46" t="e">
        <f t="shared" si="66"/>
        <v>#N/A</v>
      </c>
    </row>
    <row r="670" spans="7:12" x14ac:dyDescent="0.25">
      <c r="G670" s="51" t="e">
        <f t="shared" si="61"/>
        <v>#N/A</v>
      </c>
      <c r="H670" s="51" t="e">
        <f t="shared" si="62"/>
        <v>#N/A</v>
      </c>
      <c r="I670" s="48" t="e">
        <f t="shared" si="63"/>
        <v>#N/A</v>
      </c>
      <c r="J670" s="47" t="e">
        <f t="shared" si="64"/>
        <v>#N/A</v>
      </c>
      <c r="K670" s="32" t="e">
        <f t="shared" si="65"/>
        <v>#N/A</v>
      </c>
      <c r="L670" s="46" t="e">
        <f t="shared" si="66"/>
        <v>#N/A</v>
      </c>
    </row>
    <row r="671" spans="7:12" x14ac:dyDescent="0.25">
      <c r="G671" s="51" t="e">
        <f t="shared" si="61"/>
        <v>#N/A</v>
      </c>
      <c r="H671" s="51" t="e">
        <f t="shared" si="62"/>
        <v>#N/A</v>
      </c>
      <c r="I671" s="48" t="e">
        <f t="shared" si="63"/>
        <v>#N/A</v>
      </c>
      <c r="J671" s="47" t="e">
        <f t="shared" si="64"/>
        <v>#N/A</v>
      </c>
      <c r="K671" s="32" t="e">
        <f t="shared" si="65"/>
        <v>#N/A</v>
      </c>
      <c r="L671" s="46" t="e">
        <f t="shared" si="66"/>
        <v>#N/A</v>
      </c>
    </row>
    <row r="672" spans="7:12" x14ac:dyDescent="0.25">
      <c r="G672" s="51" t="e">
        <f t="shared" si="61"/>
        <v>#N/A</v>
      </c>
      <c r="H672" s="51" t="e">
        <f t="shared" si="62"/>
        <v>#N/A</v>
      </c>
      <c r="I672" s="48" t="e">
        <f t="shared" si="63"/>
        <v>#N/A</v>
      </c>
      <c r="J672" s="47" t="e">
        <f t="shared" si="64"/>
        <v>#N/A</v>
      </c>
      <c r="K672" s="32" t="e">
        <f t="shared" si="65"/>
        <v>#N/A</v>
      </c>
      <c r="L672" s="46" t="e">
        <f t="shared" si="66"/>
        <v>#N/A</v>
      </c>
    </row>
    <row r="673" spans="7:12" x14ac:dyDescent="0.25">
      <c r="G673" s="51" t="e">
        <f t="shared" si="61"/>
        <v>#N/A</v>
      </c>
      <c r="H673" s="51" t="e">
        <f t="shared" si="62"/>
        <v>#N/A</v>
      </c>
      <c r="I673" s="48" t="e">
        <f t="shared" si="63"/>
        <v>#N/A</v>
      </c>
      <c r="J673" s="47" t="e">
        <f t="shared" si="64"/>
        <v>#N/A</v>
      </c>
      <c r="K673" s="32" t="e">
        <f t="shared" si="65"/>
        <v>#N/A</v>
      </c>
      <c r="L673" s="46" t="e">
        <f t="shared" si="66"/>
        <v>#N/A</v>
      </c>
    </row>
    <row r="674" spans="7:12" x14ac:dyDescent="0.25">
      <c r="G674" s="51" t="e">
        <f t="shared" si="61"/>
        <v>#N/A</v>
      </c>
      <c r="H674" s="51" t="e">
        <f t="shared" si="62"/>
        <v>#N/A</v>
      </c>
      <c r="I674" s="48" t="e">
        <f t="shared" si="63"/>
        <v>#N/A</v>
      </c>
      <c r="J674" s="47" t="e">
        <f t="shared" si="64"/>
        <v>#N/A</v>
      </c>
      <c r="K674" s="32" t="e">
        <f t="shared" si="65"/>
        <v>#N/A</v>
      </c>
      <c r="L674" s="46" t="e">
        <f t="shared" si="66"/>
        <v>#N/A</v>
      </c>
    </row>
    <row r="675" spans="7:12" x14ac:dyDescent="0.25">
      <c r="G675" s="51" t="e">
        <f t="shared" si="61"/>
        <v>#N/A</v>
      </c>
      <c r="H675" s="51" t="e">
        <f t="shared" si="62"/>
        <v>#N/A</v>
      </c>
      <c r="I675" s="48" t="e">
        <f t="shared" si="63"/>
        <v>#N/A</v>
      </c>
      <c r="J675" s="47" t="e">
        <f t="shared" si="64"/>
        <v>#N/A</v>
      </c>
      <c r="K675" s="32" t="e">
        <f t="shared" si="65"/>
        <v>#N/A</v>
      </c>
      <c r="L675" s="46" t="e">
        <f t="shared" si="66"/>
        <v>#N/A</v>
      </c>
    </row>
    <row r="676" spans="7:12" x14ac:dyDescent="0.25">
      <c r="G676" s="51" t="e">
        <f t="shared" si="61"/>
        <v>#N/A</v>
      </c>
      <c r="H676" s="51" t="e">
        <f t="shared" si="62"/>
        <v>#N/A</v>
      </c>
      <c r="I676" s="48" t="e">
        <f t="shared" si="63"/>
        <v>#N/A</v>
      </c>
      <c r="J676" s="47" t="e">
        <f t="shared" si="64"/>
        <v>#N/A</v>
      </c>
      <c r="K676" s="32" t="e">
        <f t="shared" si="65"/>
        <v>#N/A</v>
      </c>
      <c r="L676" s="46" t="e">
        <f t="shared" si="66"/>
        <v>#N/A</v>
      </c>
    </row>
    <row r="677" spans="7:12" x14ac:dyDescent="0.25">
      <c r="G677" s="51" t="e">
        <f t="shared" si="61"/>
        <v>#N/A</v>
      </c>
      <c r="H677" s="51" t="e">
        <f t="shared" si="62"/>
        <v>#N/A</v>
      </c>
      <c r="I677" s="48" t="e">
        <f t="shared" si="63"/>
        <v>#N/A</v>
      </c>
      <c r="J677" s="47" t="e">
        <f t="shared" si="64"/>
        <v>#N/A</v>
      </c>
      <c r="K677" s="32" t="e">
        <f t="shared" si="65"/>
        <v>#N/A</v>
      </c>
      <c r="L677" s="46" t="e">
        <f t="shared" si="66"/>
        <v>#N/A</v>
      </c>
    </row>
    <row r="678" spans="7:12" x14ac:dyDescent="0.25">
      <c r="G678" s="51" t="e">
        <f t="shared" si="61"/>
        <v>#N/A</v>
      </c>
      <c r="H678" s="51" t="e">
        <f t="shared" si="62"/>
        <v>#N/A</v>
      </c>
      <c r="I678" s="48" t="e">
        <f t="shared" si="63"/>
        <v>#N/A</v>
      </c>
      <c r="J678" s="47" t="e">
        <f t="shared" si="64"/>
        <v>#N/A</v>
      </c>
      <c r="K678" s="32" t="e">
        <f t="shared" si="65"/>
        <v>#N/A</v>
      </c>
      <c r="L678" s="46" t="e">
        <f t="shared" si="66"/>
        <v>#N/A</v>
      </c>
    </row>
    <row r="679" spans="7:12" x14ac:dyDescent="0.25">
      <c r="G679" s="51" t="e">
        <f t="shared" si="61"/>
        <v>#N/A</v>
      </c>
      <c r="H679" s="51" t="e">
        <f t="shared" si="62"/>
        <v>#N/A</v>
      </c>
      <c r="I679" s="48" t="e">
        <f t="shared" si="63"/>
        <v>#N/A</v>
      </c>
      <c r="J679" s="47" t="e">
        <f t="shared" si="64"/>
        <v>#N/A</v>
      </c>
      <c r="K679" s="32" t="e">
        <f t="shared" si="65"/>
        <v>#N/A</v>
      </c>
      <c r="L679" s="46" t="e">
        <f t="shared" si="66"/>
        <v>#N/A</v>
      </c>
    </row>
    <row r="680" spans="7:12" x14ac:dyDescent="0.25">
      <c r="G680" s="51" t="e">
        <f t="shared" si="61"/>
        <v>#N/A</v>
      </c>
      <c r="H680" s="51" t="e">
        <f t="shared" si="62"/>
        <v>#N/A</v>
      </c>
      <c r="I680" s="48" t="e">
        <f t="shared" si="63"/>
        <v>#N/A</v>
      </c>
      <c r="J680" s="47" t="e">
        <f t="shared" si="64"/>
        <v>#N/A</v>
      </c>
      <c r="K680" s="32" t="e">
        <f t="shared" si="65"/>
        <v>#N/A</v>
      </c>
      <c r="L680" s="46" t="e">
        <f t="shared" si="66"/>
        <v>#N/A</v>
      </c>
    </row>
    <row r="681" spans="7:12" x14ac:dyDescent="0.25">
      <c r="G681" s="51" t="e">
        <f t="shared" si="61"/>
        <v>#N/A</v>
      </c>
      <c r="H681" s="51" t="e">
        <f t="shared" si="62"/>
        <v>#N/A</v>
      </c>
      <c r="I681" s="48" t="e">
        <f t="shared" si="63"/>
        <v>#N/A</v>
      </c>
      <c r="J681" s="47" t="e">
        <f t="shared" si="64"/>
        <v>#N/A</v>
      </c>
      <c r="K681" s="32" t="e">
        <f t="shared" si="65"/>
        <v>#N/A</v>
      </c>
      <c r="L681" s="46" t="e">
        <f t="shared" si="66"/>
        <v>#N/A</v>
      </c>
    </row>
    <row r="682" spans="7:12" x14ac:dyDescent="0.25">
      <c r="G682" s="51" t="e">
        <f t="shared" si="61"/>
        <v>#N/A</v>
      </c>
      <c r="H682" s="51" t="e">
        <f t="shared" si="62"/>
        <v>#N/A</v>
      </c>
      <c r="I682" s="48" t="e">
        <f t="shared" si="63"/>
        <v>#N/A</v>
      </c>
      <c r="J682" s="47" t="e">
        <f t="shared" si="64"/>
        <v>#N/A</v>
      </c>
      <c r="K682" s="32" t="e">
        <f t="shared" si="65"/>
        <v>#N/A</v>
      </c>
      <c r="L682" s="46" t="e">
        <f t="shared" si="66"/>
        <v>#N/A</v>
      </c>
    </row>
    <row r="683" spans="7:12" x14ac:dyDescent="0.25">
      <c r="G683" s="51" t="e">
        <f t="shared" si="61"/>
        <v>#N/A</v>
      </c>
      <c r="H683" s="51" t="e">
        <f t="shared" si="62"/>
        <v>#N/A</v>
      </c>
      <c r="I683" s="48" t="e">
        <f t="shared" si="63"/>
        <v>#N/A</v>
      </c>
      <c r="J683" s="47" t="e">
        <f t="shared" si="64"/>
        <v>#N/A</v>
      </c>
      <c r="K683" s="32" t="e">
        <f t="shared" si="65"/>
        <v>#N/A</v>
      </c>
      <c r="L683" s="46" t="e">
        <f t="shared" si="66"/>
        <v>#N/A</v>
      </c>
    </row>
    <row r="684" spans="7:12" x14ac:dyDescent="0.25">
      <c r="G684" s="51" t="e">
        <f t="shared" si="61"/>
        <v>#N/A</v>
      </c>
      <c r="H684" s="51" t="e">
        <f t="shared" si="62"/>
        <v>#N/A</v>
      </c>
      <c r="I684" s="48" t="e">
        <f t="shared" si="63"/>
        <v>#N/A</v>
      </c>
      <c r="J684" s="47" t="e">
        <f t="shared" si="64"/>
        <v>#N/A</v>
      </c>
      <c r="K684" s="32" t="e">
        <f t="shared" si="65"/>
        <v>#N/A</v>
      </c>
      <c r="L684" s="46" t="e">
        <f t="shared" si="66"/>
        <v>#N/A</v>
      </c>
    </row>
    <row r="685" spans="7:12" x14ac:dyDescent="0.25">
      <c r="G685" s="51" t="e">
        <f t="shared" si="61"/>
        <v>#N/A</v>
      </c>
      <c r="H685" s="51" t="e">
        <f t="shared" si="62"/>
        <v>#N/A</v>
      </c>
      <c r="I685" s="48" t="e">
        <f t="shared" si="63"/>
        <v>#N/A</v>
      </c>
      <c r="J685" s="47" t="e">
        <f t="shared" si="64"/>
        <v>#N/A</v>
      </c>
      <c r="K685" s="32" t="e">
        <f t="shared" si="65"/>
        <v>#N/A</v>
      </c>
      <c r="L685" s="46" t="e">
        <f t="shared" si="66"/>
        <v>#N/A</v>
      </c>
    </row>
    <row r="686" spans="7:12" x14ac:dyDescent="0.25">
      <c r="G686" s="51" t="e">
        <f t="shared" si="61"/>
        <v>#N/A</v>
      </c>
      <c r="H686" s="51" t="e">
        <f t="shared" si="62"/>
        <v>#N/A</v>
      </c>
      <c r="I686" s="48" t="e">
        <f t="shared" si="63"/>
        <v>#N/A</v>
      </c>
      <c r="J686" s="47" t="e">
        <f t="shared" si="64"/>
        <v>#N/A</v>
      </c>
      <c r="K686" s="32" t="e">
        <f t="shared" si="65"/>
        <v>#N/A</v>
      </c>
      <c r="L686" s="46" t="e">
        <f t="shared" si="66"/>
        <v>#N/A</v>
      </c>
    </row>
    <row r="687" spans="7:12" x14ac:dyDescent="0.25">
      <c r="G687" s="51" t="e">
        <f t="shared" si="61"/>
        <v>#N/A</v>
      </c>
      <c r="H687" s="51" t="e">
        <f t="shared" si="62"/>
        <v>#N/A</v>
      </c>
      <c r="I687" s="48" t="e">
        <f t="shared" si="63"/>
        <v>#N/A</v>
      </c>
      <c r="J687" s="47" t="e">
        <f t="shared" si="64"/>
        <v>#N/A</v>
      </c>
      <c r="K687" s="32" t="e">
        <f t="shared" si="65"/>
        <v>#N/A</v>
      </c>
      <c r="L687" s="46" t="e">
        <f t="shared" si="66"/>
        <v>#N/A</v>
      </c>
    </row>
    <row r="688" spans="7:12" x14ac:dyDescent="0.25">
      <c r="G688" s="51" t="e">
        <f t="shared" si="61"/>
        <v>#N/A</v>
      </c>
      <c r="H688" s="51" t="e">
        <f t="shared" si="62"/>
        <v>#N/A</v>
      </c>
      <c r="I688" s="48" t="e">
        <f t="shared" si="63"/>
        <v>#N/A</v>
      </c>
      <c r="J688" s="47" t="e">
        <f t="shared" si="64"/>
        <v>#N/A</v>
      </c>
      <c r="K688" s="32" t="e">
        <f t="shared" si="65"/>
        <v>#N/A</v>
      </c>
      <c r="L688" s="46" t="e">
        <f t="shared" si="66"/>
        <v>#N/A</v>
      </c>
    </row>
    <row r="689" spans="7:12" x14ac:dyDescent="0.25">
      <c r="G689" s="51" t="e">
        <f t="shared" si="61"/>
        <v>#N/A</v>
      </c>
      <c r="H689" s="51" t="e">
        <f t="shared" si="62"/>
        <v>#N/A</v>
      </c>
      <c r="I689" s="48" t="e">
        <f t="shared" si="63"/>
        <v>#N/A</v>
      </c>
      <c r="J689" s="47" t="e">
        <f t="shared" si="64"/>
        <v>#N/A</v>
      </c>
      <c r="K689" s="32" t="e">
        <f t="shared" si="65"/>
        <v>#N/A</v>
      </c>
      <c r="L689" s="46" t="e">
        <f t="shared" si="66"/>
        <v>#N/A</v>
      </c>
    </row>
    <row r="690" spans="7:12" x14ac:dyDescent="0.25">
      <c r="G690" s="51" t="e">
        <f t="shared" si="61"/>
        <v>#N/A</v>
      </c>
      <c r="H690" s="51" t="e">
        <f t="shared" si="62"/>
        <v>#N/A</v>
      </c>
      <c r="I690" s="48" t="e">
        <f t="shared" si="63"/>
        <v>#N/A</v>
      </c>
      <c r="J690" s="47" t="e">
        <f t="shared" si="64"/>
        <v>#N/A</v>
      </c>
      <c r="K690" s="32" t="e">
        <f t="shared" si="65"/>
        <v>#N/A</v>
      </c>
      <c r="L690" s="46" t="e">
        <f t="shared" si="66"/>
        <v>#N/A</v>
      </c>
    </row>
    <row r="691" spans="7:12" x14ac:dyDescent="0.25">
      <c r="G691" s="51" t="e">
        <f t="shared" si="61"/>
        <v>#N/A</v>
      </c>
      <c r="H691" s="51" t="e">
        <f t="shared" si="62"/>
        <v>#N/A</v>
      </c>
      <c r="I691" s="48" t="e">
        <f t="shared" si="63"/>
        <v>#N/A</v>
      </c>
      <c r="J691" s="47" t="e">
        <f t="shared" si="64"/>
        <v>#N/A</v>
      </c>
      <c r="K691" s="32" t="e">
        <f t="shared" si="65"/>
        <v>#N/A</v>
      </c>
      <c r="L691" s="46" t="e">
        <f t="shared" si="66"/>
        <v>#N/A</v>
      </c>
    </row>
    <row r="692" spans="7:12" x14ac:dyDescent="0.25">
      <c r="G692" s="51" t="e">
        <f t="shared" si="61"/>
        <v>#N/A</v>
      </c>
      <c r="H692" s="51" t="e">
        <f t="shared" si="62"/>
        <v>#N/A</v>
      </c>
      <c r="I692" s="48" t="e">
        <f t="shared" si="63"/>
        <v>#N/A</v>
      </c>
      <c r="J692" s="47" t="e">
        <f t="shared" si="64"/>
        <v>#N/A</v>
      </c>
      <c r="K692" s="32" t="e">
        <f t="shared" si="65"/>
        <v>#N/A</v>
      </c>
      <c r="L692" s="46" t="e">
        <f t="shared" si="66"/>
        <v>#N/A</v>
      </c>
    </row>
    <row r="693" spans="7:12" x14ac:dyDescent="0.25">
      <c r="G693" s="51" t="e">
        <f t="shared" si="61"/>
        <v>#N/A</v>
      </c>
      <c r="H693" s="51" t="e">
        <f t="shared" si="62"/>
        <v>#N/A</v>
      </c>
      <c r="I693" s="48" t="e">
        <f t="shared" si="63"/>
        <v>#N/A</v>
      </c>
      <c r="J693" s="47" t="e">
        <f t="shared" si="64"/>
        <v>#N/A</v>
      </c>
      <c r="K693" s="32" t="e">
        <f t="shared" si="65"/>
        <v>#N/A</v>
      </c>
      <c r="L693" s="46" t="e">
        <f t="shared" si="66"/>
        <v>#N/A</v>
      </c>
    </row>
    <row r="694" spans="7:12" x14ac:dyDescent="0.25">
      <c r="G694" s="51" t="e">
        <f t="shared" si="61"/>
        <v>#N/A</v>
      </c>
      <c r="H694" s="51" t="e">
        <f t="shared" si="62"/>
        <v>#N/A</v>
      </c>
      <c r="I694" s="48" t="e">
        <f t="shared" si="63"/>
        <v>#N/A</v>
      </c>
      <c r="J694" s="47" t="e">
        <f t="shared" si="64"/>
        <v>#N/A</v>
      </c>
      <c r="K694" s="32" t="e">
        <f t="shared" si="65"/>
        <v>#N/A</v>
      </c>
      <c r="L694" s="46" t="e">
        <f t="shared" si="66"/>
        <v>#N/A</v>
      </c>
    </row>
    <row r="695" spans="7:12" x14ac:dyDescent="0.25">
      <c r="G695" s="51" t="e">
        <f t="shared" si="61"/>
        <v>#N/A</v>
      </c>
      <c r="H695" s="51" t="e">
        <f t="shared" si="62"/>
        <v>#N/A</v>
      </c>
      <c r="I695" s="48" t="e">
        <f t="shared" si="63"/>
        <v>#N/A</v>
      </c>
      <c r="J695" s="47" t="e">
        <f t="shared" si="64"/>
        <v>#N/A</v>
      </c>
      <c r="K695" s="32" t="e">
        <f t="shared" si="65"/>
        <v>#N/A</v>
      </c>
      <c r="L695" s="46" t="e">
        <f t="shared" si="66"/>
        <v>#N/A</v>
      </c>
    </row>
    <row r="696" spans="7:12" x14ac:dyDescent="0.25">
      <c r="G696" s="51" t="e">
        <f t="shared" si="61"/>
        <v>#N/A</v>
      </c>
      <c r="H696" s="51" t="e">
        <f t="shared" si="62"/>
        <v>#N/A</v>
      </c>
      <c r="I696" s="48" t="e">
        <f t="shared" si="63"/>
        <v>#N/A</v>
      </c>
      <c r="J696" s="47" t="e">
        <f t="shared" si="64"/>
        <v>#N/A</v>
      </c>
      <c r="K696" s="32" t="e">
        <f t="shared" si="65"/>
        <v>#N/A</v>
      </c>
      <c r="L696" s="46" t="e">
        <f t="shared" si="66"/>
        <v>#N/A</v>
      </c>
    </row>
    <row r="697" spans="7:12" x14ac:dyDescent="0.25">
      <c r="G697" s="51" t="e">
        <f t="shared" si="61"/>
        <v>#N/A</v>
      </c>
      <c r="H697" s="51" t="e">
        <f t="shared" si="62"/>
        <v>#N/A</v>
      </c>
      <c r="I697" s="48" t="e">
        <f t="shared" si="63"/>
        <v>#N/A</v>
      </c>
      <c r="J697" s="47" t="e">
        <f t="shared" si="64"/>
        <v>#N/A</v>
      </c>
      <c r="K697" s="32" t="e">
        <f t="shared" si="65"/>
        <v>#N/A</v>
      </c>
      <c r="L697" s="46" t="e">
        <f t="shared" si="66"/>
        <v>#N/A</v>
      </c>
    </row>
    <row r="698" spans="7:12" x14ac:dyDescent="0.25">
      <c r="G698" s="51" t="e">
        <f t="shared" si="61"/>
        <v>#N/A</v>
      </c>
      <c r="H698" s="51" t="e">
        <f t="shared" si="62"/>
        <v>#N/A</v>
      </c>
      <c r="I698" s="48" t="e">
        <f t="shared" si="63"/>
        <v>#N/A</v>
      </c>
      <c r="J698" s="47" t="e">
        <f t="shared" si="64"/>
        <v>#N/A</v>
      </c>
      <c r="K698" s="32" t="e">
        <f t="shared" si="65"/>
        <v>#N/A</v>
      </c>
      <c r="L698" s="46" t="e">
        <f t="shared" si="66"/>
        <v>#N/A</v>
      </c>
    </row>
    <row r="699" spans="7:12" x14ac:dyDescent="0.25">
      <c r="G699" s="51" t="e">
        <f t="shared" si="61"/>
        <v>#N/A</v>
      </c>
      <c r="H699" s="51" t="e">
        <f t="shared" si="62"/>
        <v>#N/A</v>
      </c>
      <c r="I699" s="48" t="e">
        <f t="shared" si="63"/>
        <v>#N/A</v>
      </c>
      <c r="J699" s="47" t="e">
        <f t="shared" si="64"/>
        <v>#N/A</v>
      </c>
      <c r="K699" s="32" t="e">
        <f t="shared" si="65"/>
        <v>#N/A</v>
      </c>
      <c r="L699" s="46" t="e">
        <f t="shared" si="66"/>
        <v>#N/A</v>
      </c>
    </row>
    <row r="700" spans="7:12" x14ac:dyDescent="0.25">
      <c r="G700" s="51" t="e">
        <f t="shared" si="61"/>
        <v>#N/A</v>
      </c>
      <c r="H700" s="51" t="e">
        <f t="shared" si="62"/>
        <v>#N/A</v>
      </c>
      <c r="I700" s="48" t="e">
        <f t="shared" si="63"/>
        <v>#N/A</v>
      </c>
      <c r="J700" s="47" t="e">
        <f t="shared" si="64"/>
        <v>#N/A</v>
      </c>
      <c r="K700" s="32" t="e">
        <f t="shared" si="65"/>
        <v>#N/A</v>
      </c>
      <c r="L700" s="46" t="e">
        <f t="shared" si="66"/>
        <v>#N/A</v>
      </c>
    </row>
    <row r="701" spans="7:12" x14ac:dyDescent="0.25">
      <c r="G701" s="51" t="e">
        <f t="shared" si="61"/>
        <v>#N/A</v>
      </c>
      <c r="H701" s="51" t="e">
        <f t="shared" si="62"/>
        <v>#N/A</v>
      </c>
      <c r="I701" s="48" t="e">
        <f t="shared" si="63"/>
        <v>#N/A</v>
      </c>
      <c r="J701" s="47" t="e">
        <f t="shared" si="64"/>
        <v>#N/A</v>
      </c>
      <c r="K701" s="32" t="e">
        <f t="shared" si="65"/>
        <v>#N/A</v>
      </c>
      <c r="L701" s="46" t="e">
        <f t="shared" si="66"/>
        <v>#N/A</v>
      </c>
    </row>
    <row r="702" spans="7:12" x14ac:dyDescent="0.25">
      <c r="G702" s="51" t="e">
        <f t="shared" si="61"/>
        <v>#N/A</v>
      </c>
      <c r="H702" s="51" t="e">
        <f t="shared" si="62"/>
        <v>#N/A</v>
      </c>
      <c r="I702" s="48" t="e">
        <f t="shared" si="63"/>
        <v>#N/A</v>
      </c>
      <c r="J702" s="47" t="e">
        <f t="shared" si="64"/>
        <v>#N/A</v>
      </c>
      <c r="K702" s="32" t="e">
        <f t="shared" si="65"/>
        <v>#N/A</v>
      </c>
      <c r="L702" s="46" t="e">
        <f t="shared" si="66"/>
        <v>#N/A</v>
      </c>
    </row>
    <row r="703" spans="7:12" x14ac:dyDescent="0.25">
      <c r="G703" s="51" t="e">
        <f t="shared" si="61"/>
        <v>#N/A</v>
      </c>
      <c r="H703" s="51" t="e">
        <f t="shared" si="62"/>
        <v>#N/A</v>
      </c>
      <c r="I703" s="48" t="e">
        <f t="shared" si="63"/>
        <v>#N/A</v>
      </c>
      <c r="J703" s="47" t="e">
        <f t="shared" si="64"/>
        <v>#N/A</v>
      </c>
      <c r="K703" s="32" t="e">
        <f t="shared" si="65"/>
        <v>#N/A</v>
      </c>
      <c r="L703" s="46" t="e">
        <f t="shared" si="66"/>
        <v>#N/A</v>
      </c>
    </row>
    <row r="704" spans="7:12" x14ac:dyDescent="0.25">
      <c r="G704" s="51" t="e">
        <f t="shared" si="61"/>
        <v>#N/A</v>
      </c>
      <c r="H704" s="51" t="e">
        <f t="shared" si="62"/>
        <v>#N/A</v>
      </c>
      <c r="I704" s="48" t="e">
        <f t="shared" si="63"/>
        <v>#N/A</v>
      </c>
      <c r="J704" s="47" t="e">
        <f t="shared" si="64"/>
        <v>#N/A</v>
      </c>
      <c r="K704" s="32" t="e">
        <f t="shared" si="65"/>
        <v>#N/A</v>
      </c>
      <c r="L704" s="46" t="e">
        <f t="shared" si="66"/>
        <v>#N/A</v>
      </c>
    </row>
    <row r="705" spans="7:12" x14ac:dyDescent="0.25">
      <c r="G705" s="51" t="e">
        <f t="shared" si="61"/>
        <v>#N/A</v>
      </c>
      <c r="H705" s="51" t="e">
        <f t="shared" si="62"/>
        <v>#N/A</v>
      </c>
      <c r="I705" s="48" t="e">
        <f t="shared" si="63"/>
        <v>#N/A</v>
      </c>
      <c r="J705" s="47" t="e">
        <f t="shared" si="64"/>
        <v>#N/A</v>
      </c>
      <c r="K705" s="32" t="e">
        <f t="shared" si="65"/>
        <v>#N/A</v>
      </c>
      <c r="L705" s="46" t="e">
        <f t="shared" si="66"/>
        <v>#N/A</v>
      </c>
    </row>
    <row r="706" spans="7:12" x14ac:dyDescent="0.25">
      <c r="G706" s="51" t="e">
        <f t="shared" ref="G706:G769" si="67">IF(C706="",NA(),C706)</f>
        <v>#N/A</v>
      </c>
      <c r="H706" s="51" t="e">
        <f t="shared" ref="H706:H769" si="68">IF(E706="",NA(),E706)</f>
        <v>#N/A</v>
      </c>
      <c r="I706" s="48" t="e">
        <f t="shared" si="63"/>
        <v>#N/A</v>
      </c>
      <c r="J706" s="47" t="e">
        <f t="shared" si="64"/>
        <v>#N/A</v>
      </c>
      <c r="K706" s="32" t="e">
        <f t="shared" si="65"/>
        <v>#N/A</v>
      </c>
      <c r="L706" s="46" t="e">
        <f t="shared" si="66"/>
        <v>#N/A</v>
      </c>
    </row>
    <row r="707" spans="7:12" x14ac:dyDescent="0.25">
      <c r="G707" s="51" t="e">
        <f t="shared" si="67"/>
        <v>#N/A</v>
      </c>
      <c r="H707" s="51" t="e">
        <f t="shared" si="68"/>
        <v>#N/A</v>
      </c>
      <c r="I707" s="48" t="e">
        <f t="shared" ref="I707:I770" si="69">IF(ISNUMBER(G707),IF( (G707&gt;=$F$4)*(H707&lt;$F$2),G707, NA() ),NA())</f>
        <v>#N/A</v>
      </c>
      <c r="J707" s="47" t="e">
        <f t="shared" ref="J707:J770" si="70">IF(ISNUMBER(G707),IF( (G707&gt;=$F$4)*(H707&gt;=$F$2),G707, NA() ),NA())</f>
        <v>#N/A</v>
      </c>
      <c r="K707" s="32" t="e">
        <f t="shared" ref="K707:K770" si="71">IF(ISNUMBER(G707),IF( (G707&lt;$F$4)*(H707&lt;$F$2),G707, NA() ),NA())</f>
        <v>#N/A</v>
      </c>
      <c r="L707" s="46" t="e">
        <f t="shared" ref="L707:L770" si="72">IF(ISNUMBER(G707),IF( (G707&lt;$F$4)*(H707&gt;=$F$2),G707, NA() ),NA())</f>
        <v>#N/A</v>
      </c>
    </row>
    <row r="708" spans="7:12" x14ac:dyDescent="0.25">
      <c r="G708" s="51" t="e">
        <f t="shared" si="67"/>
        <v>#N/A</v>
      </c>
      <c r="H708" s="51" t="e">
        <f t="shared" si="68"/>
        <v>#N/A</v>
      </c>
      <c r="I708" s="48" t="e">
        <f t="shared" si="69"/>
        <v>#N/A</v>
      </c>
      <c r="J708" s="47" t="e">
        <f t="shared" si="70"/>
        <v>#N/A</v>
      </c>
      <c r="K708" s="32" t="e">
        <f t="shared" si="71"/>
        <v>#N/A</v>
      </c>
      <c r="L708" s="46" t="e">
        <f t="shared" si="72"/>
        <v>#N/A</v>
      </c>
    </row>
    <row r="709" spans="7:12" x14ac:dyDescent="0.25">
      <c r="G709" s="51" t="e">
        <f t="shared" si="67"/>
        <v>#N/A</v>
      </c>
      <c r="H709" s="51" t="e">
        <f t="shared" si="68"/>
        <v>#N/A</v>
      </c>
      <c r="I709" s="48" t="e">
        <f t="shared" si="69"/>
        <v>#N/A</v>
      </c>
      <c r="J709" s="47" t="e">
        <f t="shared" si="70"/>
        <v>#N/A</v>
      </c>
      <c r="K709" s="32" t="e">
        <f t="shared" si="71"/>
        <v>#N/A</v>
      </c>
      <c r="L709" s="46" t="e">
        <f t="shared" si="72"/>
        <v>#N/A</v>
      </c>
    </row>
    <row r="710" spans="7:12" x14ac:dyDescent="0.25">
      <c r="G710" s="51" t="e">
        <f t="shared" si="67"/>
        <v>#N/A</v>
      </c>
      <c r="H710" s="51" t="e">
        <f t="shared" si="68"/>
        <v>#N/A</v>
      </c>
      <c r="I710" s="48" t="e">
        <f t="shared" si="69"/>
        <v>#N/A</v>
      </c>
      <c r="J710" s="47" t="e">
        <f t="shared" si="70"/>
        <v>#N/A</v>
      </c>
      <c r="K710" s="32" t="e">
        <f t="shared" si="71"/>
        <v>#N/A</v>
      </c>
      <c r="L710" s="46" t="e">
        <f t="shared" si="72"/>
        <v>#N/A</v>
      </c>
    </row>
    <row r="711" spans="7:12" x14ac:dyDescent="0.25">
      <c r="G711" s="51" t="e">
        <f t="shared" si="67"/>
        <v>#N/A</v>
      </c>
      <c r="H711" s="51" t="e">
        <f t="shared" si="68"/>
        <v>#N/A</v>
      </c>
      <c r="I711" s="48" t="e">
        <f t="shared" si="69"/>
        <v>#N/A</v>
      </c>
      <c r="J711" s="47" t="e">
        <f t="shared" si="70"/>
        <v>#N/A</v>
      </c>
      <c r="K711" s="32" t="e">
        <f t="shared" si="71"/>
        <v>#N/A</v>
      </c>
      <c r="L711" s="46" t="e">
        <f t="shared" si="72"/>
        <v>#N/A</v>
      </c>
    </row>
    <row r="712" spans="7:12" x14ac:dyDescent="0.25">
      <c r="G712" s="51" t="e">
        <f t="shared" si="67"/>
        <v>#N/A</v>
      </c>
      <c r="H712" s="51" t="e">
        <f t="shared" si="68"/>
        <v>#N/A</v>
      </c>
      <c r="I712" s="48" t="e">
        <f t="shared" si="69"/>
        <v>#N/A</v>
      </c>
      <c r="J712" s="47" t="e">
        <f t="shared" si="70"/>
        <v>#N/A</v>
      </c>
      <c r="K712" s="32" t="e">
        <f t="shared" si="71"/>
        <v>#N/A</v>
      </c>
      <c r="L712" s="46" t="e">
        <f t="shared" si="72"/>
        <v>#N/A</v>
      </c>
    </row>
    <row r="713" spans="7:12" x14ac:dyDescent="0.25">
      <c r="G713" s="51" t="e">
        <f t="shared" si="67"/>
        <v>#N/A</v>
      </c>
      <c r="H713" s="51" t="e">
        <f t="shared" si="68"/>
        <v>#N/A</v>
      </c>
      <c r="I713" s="48" t="e">
        <f t="shared" si="69"/>
        <v>#N/A</v>
      </c>
      <c r="J713" s="47" t="e">
        <f t="shared" si="70"/>
        <v>#N/A</v>
      </c>
      <c r="K713" s="32" t="e">
        <f t="shared" si="71"/>
        <v>#N/A</v>
      </c>
      <c r="L713" s="46" t="e">
        <f t="shared" si="72"/>
        <v>#N/A</v>
      </c>
    </row>
    <row r="714" spans="7:12" x14ac:dyDescent="0.25">
      <c r="G714" s="51" t="e">
        <f t="shared" si="67"/>
        <v>#N/A</v>
      </c>
      <c r="H714" s="51" t="e">
        <f t="shared" si="68"/>
        <v>#N/A</v>
      </c>
      <c r="I714" s="48" t="e">
        <f t="shared" si="69"/>
        <v>#N/A</v>
      </c>
      <c r="J714" s="47" t="e">
        <f t="shared" si="70"/>
        <v>#N/A</v>
      </c>
      <c r="K714" s="32" t="e">
        <f t="shared" si="71"/>
        <v>#N/A</v>
      </c>
      <c r="L714" s="46" t="e">
        <f t="shared" si="72"/>
        <v>#N/A</v>
      </c>
    </row>
    <row r="715" spans="7:12" x14ac:dyDescent="0.25">
      <c r="G715" s="51" t="e">
        <f t="shared" si="67"/>
        <v>#N/A</v>
      </c>
      <c r="H715" s="51" t="e">
        <f t="shared" si="68"/>
        <v>#N/A</v>
      </c>
      <c r="I715" s="48" t="e">
        <f t="shared" si="69"/>
        <v>#N/A</v>
      </c>
      <c r="J715" s="47" t="e">
        <f t="shared" si="70"/>
        <v>#N/A</v>
      </c>
      <c r="K715" s="32" t="e">
        <f t="shared" si="71"/>
        <v>#N/A</v>
      </c>
      <c r="L715" s="46" t="e">
        <f t="shared" si="72"/>
        <v>#N/A</v>
      </c>
    </row>
    <row r="716" spans="7:12" x14ac:dyDescent="0.25">
      <c r="G716" s="51" t="e">
        <f t="shared" si="67"/>
        <v>#N/A</v>
      </c>
      <c r="H716" s="51" t="e">
        <f t="shared" si="68"/>
        <v>#N/A</v>
      </c>
      <c r="I716" s="48" t="e">
        <f t="shared" si="69"/>
        <v>#N/A</v>
      </c>
      <c r="J716" s="47" t="e">
        <f t="shared" si="70"/>
        <v>#N/A</v>
      </c>
      <c r="K716" s="32" t="e">
        <f t="shared" si="71"/>
        <v>#N/A</v>
      </c>
      <c r="L716" s="46" t="e">
        <f t="shared" si="72"/>
        <v>#N/A</v>
      </c>
    </row>
    <row r="717" spans="7:12" x14ac:dyDescent="0.25">
      <c r="G717" s="51" t="e">
        <f t="shared" si="67"/>
        <v>#N/A</v>
      </c>
      <c r="H717" s="51" t="e">
        <f t="shared" si="68"/>
        <v>#N/A</v>
      </c>
      <c r="I717" s="48" t="e">
        <f t="shared" si="69"/>
        <v>#N/A</v>
      </c>
      <c r="J717" s="47" t="e">
        <f t="shared" si="70"/>
        <v>#N/A</v>
      </c>
      <c r="K717" s="32" t="e">
        <f t="shared" si="71"/>
        <v>#N/A</v>
      </c>
      <c r="L717" s="46" t="e">
        <f t="shared" si="72"/>
        <v>#N/A</v>
      </c>
    </row>
    <row r="718" spans="7:12" x14ac:dyDescent="0.25">
      <c r="G718" s="51" t="e">
        <f t="shared" si="67"/>
        <v>#N/A</v>
      </c>
      <c r="H718" s="51" t="e">
        <f t="shared" si="68"/>
        <v>#N/A</v>
      </c>
      <c r="I718" s="48" t="e">
        <f t="shared" si="69"/>
        <v>#N/A</v>
      </c>
      <c r="J718" s="47" t="e">
        <f t="shared" si="70"/>
        <v>#N/A</v>
      </c>
      <c r="K718" s="32" t="e">
        <f t="shared" si="71"/>
        <v>#N/A</v>
      </c>
      <c r="L718" s="46" t="e">
        <f t="shared" si="72"/>
        <v>#N/A</v>
      </c>
    </row>
    <row r="719" spans="7:12" x14ac:dyDescent="0.25">
      <c r="G719" s="51" t="e">
        <f t="shared" si="67"/>
        <v>#N/A</v>
      </c>
      <c r="H719" s="51" t="e">
        <f t="shared" si="68"/>
        <v>#N/A</v>
      </c>
      <c r="I719" s="48" t="e">
        <f t="shared" si="69"/>
        <v>#N/A</v>
      </c>
      <c r="J719" s="47" t="e">
        <f t="shared" si="70"/>
        <v>#N/A</v>
      </c>
      <c r="K719" s="32" t="e">
        <f t="shared" si="71"/>
        <v>#N/A</v>
      </c>
      <c r="L719" s="46" t="e">
        <f t="shared" si="72"/>
        <v>#N/A</v>
      </c>
    </row>
    <row r="720" spans="7:12" x14ac:dyDescent="0.25">
      <c r="G720" s="51" t="e">
        <f t="shared" si="67"/>
        <v>#N/A</v>
      </c>
      <c r="H720" s="51" t="e">
        <f t="shared" si="68"/>
        <v>#N/A</v>
      </c>
      <c r="I720" s="48" t="e">
        <f t="shared" si="69"/>
        <v>#N/A</v>
      </c>
      <c r="J720" s="47" t="e">
        <f t="shared" si="70"/>
        <v>#N/A</v>
      </c>
      <c r="K720" s="32" t="e">
        <f t="shared" si="71"/>
        <v>#N/A</v>
      </c>
      <c r="L720" s="46" t="e">
        <f t="shared" si="72"/>
        <v>#N/A</v>
      </c>
    </row>
    <row r="721" spans="7:12" x14ac:dyDescent="0.25">
      <c r="G721" s="51" t="e">
        <f t="shared" si="67"/>
        <v>#N/A</v>
      </c>
      <c r="H721" s="51" t="e">
        <f t="shared" si="68"/>
        <v>#N/A</v>
      </c>
      <c r="I721" s="48" t="e">
        <f t="shared" si="69"/>
        <v>#N/A</v>
      </c>
      <c r="J721" s="47" t="e">
        <f t="shared" si="70"/>
        <v>#N/A</v>
      </c>
      <c r="K721" s="32" t="e">
        <f t="shared" si="71"/>
        <v>#N/A</v>
      </c>
      <c r="L721" s="46" t="e">
        <f t="shared" si="72"/>
        <v>#N/A</v>
      </c>
    </row>
    <row r="722" spans="7:12" x14ac:dyDescent="0.25">
      <c r="G722" s="51" t="e">
        <f t="shared" si="67"/>
        <v>#N/A</v>
      </c>
      <c r="H722" s="51" t="e">
        <f t="shared" si="68"/>
        <v>#N/A</v>
      </c>
      <c r="I722" s="48" t="e">
        <f t="shared" si="69"/>
        <v>#N/A</v>
      </c>
      <c r="J722" s="47" t="e">
        <f t="shared" si="70"/>
        <v>#N/A</v>
      </c>
      <c r="K722" s="32" t="e">
        <f t="shared" si="71"/>
        <v>#N/A</v>
      </c>
      <c r="L722" s="46" t="e">
        <f t="shared" si="72"/>
        <v>#N/A</v>
      </c>
    </row>
    <row r="723" spans="7:12" x14ac:dyDescent="0.25">
      <c r="G723" s="51" t="e">
        <f t="shared" si="67"/>
        <v>#N/A</v>
      </c>
      <c r="H723" s="51" t="e">
        <f t="shared" si="68"/>
        <v>#N/A</v>
      </c>
      <c r="I723" s="48" t="e">
        <f t="shared" si="69"/>
        <v>#N/A</v>
      </c>
      <c r="J723" s="47" t="e">
        <f t="shared" si="70"/>
        <v>#N/A</v>
      </c>
      <c r="K723" s="32" t="e">
        <f t="shared" si="71"/>
        <v>#N/A</v>
      </c>
      <c r="L723" s="46" t="e">
        <f t="shared" si="72"/>
        <v>#N/A</v>
      </c>
    </row>
    <row r="724" spans="7:12" x14ac:dyDescent="0.25">
      <c r="G724" s="51" t="e">
        <f t="shared" si="67"/>
        <v>#N/A</v>
      </c>
      <c r="H724" s="51" t="e">
        <f t="shared" si="68"/>
        <v>#N/A</v>
      </c>
      <c r="I724" s="48" t="e">
        <f t="shared" si="69"/>
        <v>#N/A</v>
      </c>
      <c r="J724" s="47" t="e">
        <f t="shared" si="70"/>
        <v>#N/A</v>
      </c>
      <c r="K724" s="32" t="e">
        <f t="shared" si="71"/>
        <v>#N/A</v>
      </c>
      <c r="L724" s="46" t="e">
        <f t="shared" si="72"/>
        <v>#N/A</v>
      </c>
    </row>
    <row r="725" spans="7:12" x14ac:dyDescent="0.25">
      <c r="G725" s="51" t="e">
        <f t="shared" si="67"/>
        <v>#N/A</v>
      </c>
      <c r="H725" s="51" t="e">
        <f t="shared" si="68"/>
        <v>#N/A</v>
      </c>
      <c r="I725" s="48" t="e">
        <f t="shared" si="69"/>
        <v>#N/A</v>
      </c>
      <c r="J725" s="47" t="e">
        <f t="shared" si="70"/>
        <v>#N/A</v>
      </c>
      <c r="K725" s="32" t="e">
        <f t="shared" si="71"/>
        <v>#N/A</v>
      </c>
      <c r="L725" s="46" t="e">
        <f t="shared" si="72"/>
        <v>#N/A</v>
      </c>
    </row>
    <row r="726" spans="7:12" x14ac:dyDescent="0.25">
      <c r="G726" s="51" t="e">
        <f t="shared" si="67"/>
        <v>#N/A</v>
      </c>
      <c r="H726" s="51" t="e">
        <f t="shared" si="68"/>
        <v>#N/A</v>
      </c>
      <c r="I726" s="48" t="e">
        <f t="shared" si="69"/>
        <v>#N/A</v>
      </c>
      <c r="J726" s="47" t="e">
        <f t="shared" si="70"/>
        <v>#N/A</v>
      </c>
      <c r="K726" s="32" t="e">
        <f t="shared" si="71"/>
        <v>#N/A</v>
      </c>
      <c r="L726" s="46" t="e">
        <f t="shared" si="72"/>
        <v>#N/A</v>
      </c>
    </row>
    <row r="727" spans="7:12" x14ac:dyDescent="0.25">
      <c r="G727" s="51" t="e">
        <f t="shared" si="67"/>
        <v>#N/A</v>
      </c>
      <c r="H727" s="51" t="e">
        <f t="shared" si="68"/>
        <v>#N/A</v>
      </c>
      <c r="I727" s="48" t="e">
        <f t="shared" si="69"/>
        <v>#N/A</v>
      </c>
      <c r="J727" s="47" t="e">
        <f t="shared" si="70"/>
        <v>#N/A</v>
      </c>
      <c r="K727" s="32" t="e">
        <f t="shared" si="71"/>
        <v>#N/A</v>
      </c>
      <c r="L727" s="46" t="e">
        <f t="shared" si="72"/>
        <v>#N/A</v>
      </c>
    </row>
    <row r="728" spans="7:12" x14ac:dyDescent="0.25">
      <c r="G728" s="51" t="e">
        <f t="shared" si="67"/>
        <v>#N/A</v>
      </c>
      <c r="H728" s="51" t="e">
        <f t="shared" si="68"/>
        <v>#N/A</v>
      </c>
      <c r="I728" s="48" t="e">
        <f t="shared" si="69"/>
        <v>#N/A</v>
      </c>
      <c r="J728" s="47" t="e">
        <f t="shared" si="70"/>
        <v>#N/A</v>
      </c>
      <c r="K728" s="32" t="e">
        <f t="shared" si="71"/>
        <v>#N/A</v>
      </c>
      <c r="L728" s="46" t="e">
        <f t="shared" si="72"/>
        <v>#N/A</v>
      </c>
    </row>
    <row r="729" spans="7:12" x14ac:dyDescent="0.25">
      <c r="G729" s="51" t="e">
        <f t="shared" si="67"/>
        <v>#N/A</v>
      </c>
      <c r="H729" s="51" t="e">
        <f t="shared" si="68"/>
        <v>#N/A</v>
      </c>
      <c r="I729" s="48" t="e">
        <f t="shared" si="69"/>
        <v>#N/A</v>
      </c>
      <c r="J729" s="47" t="e">
        <f t="shared" si="70"/>
        <v>#N/A</v>
      </c>
      <c r="K729" s="32" t="e">
        <f t="shared" si="71"/>
        <v>#N/A</v>
      </c>
      <c r="L729" s="46" t="e">
        <f t="shared" si="72"/>
        <v>#N/A</v>
      </c>
    </row>
    <row r="730" spans="7:12" x14ac:dyDescent="0.25">
      <c r="G730" s="51" t="e">
        <f t="shared" si="67"/>
        <v>#N/A</v>
      </c>
      <c r="H730" s="51" t="e">
        <f t="shared" si="68"/>
        <v>#N/A</v>
      </c>
      <c r="I730" s="48" t="e">
        <f t="shared" si="69"/>
        <v>#N/A</v>
      </c>
      <c r="J730" s="47" t="e">
        <f t="shared" si="70"/>
        <v>#N/A</v>
      </c>
      <c r="K730" s="32" t="e">
        <f t="shared" si="71"/>
        <v>#N/A</v>
      </c>
      <c r="L730" s="46" t="e">
        <f t="shared" si="72"/>
        <v>#N/A</v>
      </c>
    </row>
    <row r="731" spans="7:12" x14ac:dyDescent="0.25">
      <c r="G731" s="51" t="e">
        <f t="shared" si="67"/>
        <v>#N/A</v>
      </c>
      <c r="H731" s="51" t="e">
        <f t="shared" si="68"/>
        <v>#N/A</v>
      </c>
      <c r="I731" s="48" t="e">
        <f t="shared" si="69"/>
        <v>#N/A</v>
      </c>
      <c r="J731" s="47" t="e">
        <f t="shared" si="70"/>
        <v>#N/A</v>
      </c>
      <c r="K731" s="32" t="e">
        <f t="shared" si="71"/>
        <v>#N/A</v>
      </c>
      <c r="L731" s="46" t="e">
        <f t="shared" si="72"/>
        <v>#N/A</v>
      </c>
    </row>
    <row r="732" spans="7:12" x14ac:dyDescent="0.25">
      <c r="G732" s="51" t="e">
        <f t="shared" si="67"/>
        <v>#N/A</v>
      </c>
      <c r="H732" s="51" t="e">
        <f t="shared" si="68"/>
        <v>#N/A</v>
      </c>
      <c r="I732" s="48" t="e">
        <f t="shared" si="69"/>
        <v>#N/A</v>
      </c>
      <c r="J732" s="47" t="e">
        <f t="shared" si="70"/>
        <v>#N/A</v>
      </c>
      <c r="K732" s="32" t="e">
        <f t="shared" si="71"/>
        <v>#N/A</v>
      </c>
      <c r="L732" s="46" t="e">
        <f t="shared" si="72"/>
        <v>#N/A</v>
      </c>
    </row>
    <row r="733" spans="7:12" x14ac:dyDescent="0.25">
      <c r="G733" s="51" t="e">
        <f t="shared" si="67"/>
        <v>#N/A</v>
      </c>
      <c r="H733" s="51" t="e">
        <f t="shared" si="68"/>
        <v>#N/A</v>
      </c>
      <c r="I733" s="48" t="e">
        <f t="shared" si="69"/>
        <v>#N/A</v>
      </c>
      <c r="J733" s="47" t="e">
        <f t="shared" si="70"/>
        <v>#N/A</v>
      </c>
      <c r="K733" s="32" t="e">
        <f t="shared" si="71"/>
        <v>#N/A</v>
      </c>
      <c r="L733" s="46" t="e">
        <f t="shared" si="72"/>
        <v>#N/A</v>
      </c>
    </row>
    <row r="734" spans="7:12" x14ac:dyDescent="0.25">
      <c r="G734" s="51" t="e">
        <f t="shared" si="67"/>
        <v>#N/A</v>
      </c>
      <c r="H734" s="51" t="e">
        <f t="shared" si="68"/>
        <v>#N/A</v>
      </c>
      <c r="I734" s="48" t="e">
        <f t="shared" si="69"/>
        <v>#N/A</v>
      </c>
      <c r="J734" s="47" t="e">
        <f t="shared" si="70"/>
        <v>#N/A</v>
      </c>
      <c r="K734" s="32" t="e">
        <f t="shared" si="71"/>
        <v>#N/A</v>
      </c>
      <c r="L734" s="46" t="e">
        <f t="shared" si="72"/>
        <v>#N/A</v>
      </c>
    </row>
    <row r="735" spans="7:12" x14ac:dyDescent="0.25">
      <c r="G735" s="51" t="e">
        <f t="shared" si="67"/>
        <v>#N/A</v>
      </c>
      <c r="H735" s="51" t="e">
        <f t="shared" si="68"/>
        <v>#N/A</v>
      </c>
      <c r="I735" s="48" t="e">
        <f t="shared" si="69"/>
        <v>#N/A</v>
      </c>
      <c r="J735" s="47" t="e">
        <f t="shared" si="70"/>
        <v>#N/A</v>
      </c>
      <c r="K735" s="32" t="e">
        <f t="shared" si="71"/>
        <v>#N/A</v>
      </c>
      <c r="L735" s="46" t="e">
        <f t="shared" si="72"/>
        <v>#N/A</v>
      </c>
    </row>
    <row r="736" spans="7:12" x14ac:dyDescent="0.25">
      <c r="G736" s="51" t="e">
        <f t="shared" si="67"/>
        <v>#N/A</v>
      </c>
      <c r="H736" s="51" t="e">
        <f t="shared" si="68"/>
        <v>#N/A</v>
      </c>
      <c r="I736" s="48" t="e">
        <f t="shared" si="69"/>
        <v>#N/A</v>
      </c>
      <c r="J736" s="47" t="e">
        <f t="shared" si="70"/>
        <v>#N/A</v>
      </c>
      <c r="K736" s="32" t="e">
        <f t="shared" si="71"/>
        <v>#N/A</v>
      </c>
      <c r="L736" s="46" t="e">
        <f t="shared" si="72"/>
        <v>#N/A</v>
      </c>
    </row>
    <row r="737" spans="7:12" x14ac:dyDescent="0.25">
      <c r="G737" s="51" t="e">
        <f t="shared" si="67"/>
        <v>#N/A</v>
      </c>
      <c r="H737" s="51" t="e">
        <f t="shared" si="68"/>
        <v>#N/A</v>
      </c>
      <c r="I737" s="48" t="e">
        <f t="shared" si="69"/>
        <v>#N/A</v>
      </c>
      <c r="J737" s="47" t="e">
        <f t="shared" si="70"/>
        <v>#N/A</v>
      </c>
      <c r="K737" s="32" t="e">
        <f t="shared" si="71"/>
        <v>#N/A</v>
      </c>
      <c r="L737" s="46" t="e">
        <f t="shared" si="72"/>
        <v>#N/A</v>
      </c>
    </row>
    <row r="738" spans="7:12" x14ac:dyDescent="0.25">
      <c r="G738" s="51" t="e">
        <f t="shared" si="67"/>
        <v>#N/A</v>
      </c>
      <c r="H738" s="51" t="e">
        <f t="shared" si="68"/>
        <v>#N/A</v>
      </c>
      <c r="I738" s="48" t="e">
        <f t="shared" si="69"/>
        <v>#N/A</v>
      </c>
      <c r="J738" s="47" t="e">
        <f t="shared" si="70"/>
        <v>#N/A</v>
      </c>
      <c r="K738" s="32" t="e">
        <f t="shared" si="71"/>
        <v>#N/A</v>
      </c>
      <c r="L738" s="46" t="e">
        <f t="shared" si="72"/>
        <v>#N/A</v>
      </c>
    </row>
    <row r="739" spans="7:12" x14ac:dyDescent="0.25">
      <c r="G739" s="51" t="e">
        <f t="shared" si="67"/>
        <v>#N/A</v>
      </c>
      <c r="H739" s="51" t="e">
        <f t="shared" si="68"/>
        <v>#N/A</v>
      </c>
      <c r="I739" s="48" t="e">
        <f t="shared" si="69"/>
        <v>#N/A</v>
      </c>
      <c r="J739" s="47" t="e">
        <f t="shared" si="70"/>
        <v>#N/A</v>
      </c>
      <c r="K739" s="32" t="e">
        <f t="shared" si="71"/>
        <v>#N/A</v>
      </c>
      <c r="L739" s="46" t="e">
        <f t="shared" si="72"/>
        <v>#N/A</v>
      </c>
    </row>
    <row r="740" spans="7:12" x14ac:dyDescent="0.25">
      <c r="G740" s="51" t="e">
        <f t="shared" si="67"/>
        <v>#N/A</v>
      </c>
      <c r="H740" s="51" t="e">
        <f t="shared" si="68"/>
        <v>#N/A</v>
      </c>
      <c r="I740" s="48" t="e">
        <f t="shared" si="69"/>
        <v>#N/A</v>
      </c>
      <c r="J740" s="47" t="e">
        <f t="shared" si="70"/>
        <v>#N/A</v>
      </c>
      <c r="K740" s="32" t="e">
        <f t="shared" si="71"/>
        <v>#N/A</v>
      </c>
      <c r="L740" s="46" t="e">
        <f t="shared" si="72"/>
        <v>#N/A</v>
      </c>
    </row>
    <row r="741" spans="7:12" x14ac:dyDescent="0.25">
      <c r="G741" s="51" t="e">
        <f t="shared" si="67"/>
        <v>#N/A</v>
      </c>
      <c r="H741" s="51" t="e">
        <f t="shared" si="68"/>
        <v>#N/A</v>
      </c>
      <c r="I741" s="48" t="e">
        <f t="shared" si="69"/>
        <v>#N/A</v>
      </c>
      <c r="J741" s="47" t="e">
        <f t="shared" si="70"/>
        <v>#N/A</v>
      </c>
      <c r="K741" s="32" t="e">
        <f t="shared" si="71"/>
        <v>#N/A</v>
      </c>
      <c r="L741" s="46" t="e">
        <f t="shared" si="72"/>
        <v>#N/A</v>
      </c>
    </row>
    <row r="742" spans="7:12" x14ac:dyDescent="0.25">
      <c r="G742" s="51" t="e">
        <f t="shared" si="67"/>
        <v>#N/A</v>
      </c>
      <c r="H742" s="51" t="e">
        <f t="shared" si="68"/>
        <v>#N/A</v>
      </c>
      <c r="I742" s="48" t="e">
        <f t="shared" si="69"/>
        <v>#N/A</v>
      </c>
      <c r="J742" s="47" t="e">
        <f t="shared" si="70"/>
        <v>#N/A</v>
      </c>
      <c r="K742" s="32" t="e">
        <f t="shared" si="71"/>
        <v>#N/A</v>
      </c>
      <c r="L742" s="46" t="e">
        <f t="shared" si="72"/>
        <v>#N/A</v>
      </c>
    </row>
    <row r="743" spans="7:12" x14ac:dyDescent="0.25">
      <c r="G743" s="51" t="e">
        <f t="shared" si="67"/>
        <v>#N/A</v>
      </c>
      <c r="H743" s="51" t="e">
        <f t="shared" si="68"/>
        <v>#N/A</v>
      </c>
      <c r="I743" s="48" t="e">
        <f t="shared" si="69"/>
        <v>#N/A</v>
      </c>
      <c r="J743" s="47" t="e">
        <f t="shared" si="70"/>
        <v>#N/A</v>
      </c>
      <c r="K743" s="32" t="e">
        <f t="shared" si="71"/>
        <v>#N/A</v>
      </c>
      <c r="L743" s="46" t="e">
        <f t="shared" si="72"/>
        <v>#N/A</v>
      </c>
    </row>
    <row r="744" spans="7:12" x14ac:dyDescent="0.25">
      <c r="G744" s="51" t="e">
        <f t="shared" si="67"/>
        <v>#N/A</v>
      </c>
      <c r="H744" s="51" t="e">
        <f t="shared" si="68"/>
        <v>#N/A</v>
      </c>
      <c r="I744" s="48" t="e">
        <f t="shared" si="69"/>
        <v>#N/A</v>
      </c>
      <c r="J744" s="47" t="e">
        <f t="shared" si="70"/>
        <v>#N/A</v>
      </c>
      <c r="K744" s="32" t="e">
        <f t="shared" si="71"/>
        <v>#N/A</v>
      </c>
      <c r="L744" s="46" t="e">
        <f t="shared" si="72"/>
        <v>#N/A</v>
      </c>
    </row>
    <row r="745" spans="7:12" x14ac:dyDescent="0.25">
      <c r="G745" s="51" t="e">
        <f t="shared" si="67"/>
        <v>#N/A</v>
      </c>
      <c r="H745" s="51" t="e">
        <f t="shared" si="68"/>
        <v>#N/A</v>
      </c>
      <c r="I745" s="48" t="e">
        <f t="shared" si="69"/>
        <v>#N/A</v>
      </c>
      <c r="J745" s="47" t="e">
        <f t="shared" si="70"/>
        <v>#N/A</v>
      </c>
      <c r="K745" s="32" t="e">
        <f t="shared" si="71"/>
        <v>#N/A</v>
      </c>
      <c r="L745" s="46" t="e">
        <f t="shared" si="72"/>
        <v>#N/A</v>
      </c>
    </row>
    <row r="746" spans="7:12" x14ac:dyDescent="0.25">
      <c r="G746" s="51" t="e">
        <f t="shared" si="67"/>
        <v>#N/A</v>
      </c>
      <c r="H746" s="51" t="e">
        <f t="shared" si="68"/>
        <v>#N/A</v>
      </c>
      <c r="I746" s="48" t="e">
        <f t="shared" si="69"/>
        <v>#N/A</v>
      </c>
      <c r="J746" s="47" t="e">
        <f t="shared" si="70"/>
        <v>#N/A</v>
      </c>
      <c r="K746" s="32" t="e">
        <f t="shared" si="71"/>
        <v>#N/A</v>
      </c>
      <c r="L746" s="46" t="e">
        <f t="shared" si="72"/>
        <v>#N/A</v>
      </c>
    </row>
    <row r="747" spans="7:12" x14ac:dyDescent="0.25">
      <c r="G747" s="51" t="e">
        <f t="shared" si="67"/>
        <v>#N/A</v>
      </c>
      <c r="H747" s="51" t="e">
        <f t="shared" si="68"/>
        <v>#N/A</v>
      </c>
      <c r="I747" s="48" t="e">
        <f t="shared" si="69"/>
        <v>#N/A</v>
      </c>
      <c r="J747" s="47" t="e">
        <f t="shared" si="70"/>
        <v>#N/A</v>
      </c>
      <c r="K747" s="32" t="e">
        <f t="shared" si="71"/>
        <v>#N/A</v>
      </c>
      <c r="L747" s="46" t="e">
        <f t="shared" si="72"/>
        <v>#N/A</v>
      </c>
    </row>
    <row r="748" spans="7:12" x14ac:dyDescent="0.25">
      <c r="G748" s="51" t="e">
        <f t="shared" si="67"/>
        <v>#N/A</v>
      </c>
      <c r="H748" s="51" t="e">
        <f t="shared" si="68"/>
        <v>#N/A</v>
      </c>
      <c r="I748" s="48" t="e">
        <f t="shared" si="69"/>
        <v>#N/A</v>
      </c>
      <c r="J748" s="47" t="e">
        <f t="shared" si="70"/>
        <v>#N/A</v>
      </c>
      <c r="K748" s="32" t="e">
        <f t="shared" si="71"/>
        <v>#N/A</v>
      </c>
      <c r="L748" s="46" t="e">
        <f t="shared" si="72"/>
        <v>#N/A</v>
      </c>
    </row>
    <row r="749" spans="7:12" x14ac:dyDescent="0.25">
      <c r="G749" s="51" t="e">
        <f t="shared" si="67"/>
        <v>#N/A</v>
      </c>
      <c r="H749" s="51" t="e">
        <f t="shared" si="68"/>
        <v>#N/A</v>
      </c>
      <c r="I749" s="48" t="e">
        <f t="shared" si="69"/>
        <v>#N/A</v>
      </c>
      <c r="J749" s="47" t="e">
        <f t="shared" si="70"/>
        <v>#N/A</v>
      </c>
      <c r="K749" s="32" t="e">
        <f t="shared" si="71"/>
        <v>#N/A</v>
      </c>
      <c r="L749" s="46" t="e">
        <f t="shared" si="72"/>
        <v>#N/A</v>
      </c>
    </row>
    <row r="750" spans="7:12" x14ac:dyDescent="0.25">
      <c r="G750" s="51" t="e">
        <f t="shared" si="67"/>
        <v>#N/A</v>
      </c>
      <c r="H750" s="51" t="e">
        <f t="shared" si="68"/>
        <v>#N/A</v>
      </c>
      <c r="I750" s="48" t="e">
        <f t="shared" si="69"/>
        <v>#N/A</v>
      </c>
      <c r="J750" s="47" t="e">
        <f t="shared" si="70"/>
        <v>#N/A</v>
      </c>
      <c r="K750" s="32" t="e">
        <f t="shared" si="71"/>
        <v>#N/A</v>
      </c>
      <c r="L750" s="46" t="e">
        <f t="shared" si="72"/>
        <v>#N/A</v>
      </c>
    </row>
    <row r="751" spans="7:12" x14ac:dyDescent="0.25">
      <c r="G751" s="51" t="e">
        <f t="shared" si="67"/>
        <v>#N/A</v>
      </c>
      <c r="H751" s="51" t="e">
        <f t="shared" si="68"/>
        <v>#N/A</v>
      </c>
      <c r="I751" s="48" t="e">
        <f t="shared" si="69"/>
        <v>#N/A</v>
      </c>
      <c r="J751" s="47" t="e">
        <f t="shared" si="70"/>
        <v>#N/A</v>
      </c>
      <c r="K751" s="32" t="e">
        <f t="shared" si="71"/>
        <v>#N/A</v>
      </c>
      <c r="L751" s="46" t="e">
        <f t="shared" si="72"/>
        <v>#N/A</v>
      </c>
    </row>
    <row r="752" spans="7:12" x14ac:dyDescent="0.25">
      <c r="G752" s="51" t="e">
        <f t="shared" si="67"/>
        <v>#N/A</v>
      </c>
      <c r="H752" s="51" t="e">
        <f t="shared" si="68"/>
        <v>#N/A</v>
      </c>
      <c r="I752" s="48" t="e">
        <f t="shared" si="69"/>
        <v>#N/A</v>
      </c>
      <c r="J752" s="47" t="e">
        <f t="shared" si="70"/>
        <v>#N/A</v>
      </c>
      <c r="K752" s="32" t="e">
        <f t="shared" si="71"/>
        <v>#N/A</v>
      </c>
      <c r="L752" s="46" t="e">
        <f t="shared" si="72"/>
        <v>#N/A</v>
      </c>
    </row>
    <row r="753" spans="7:12" x14ac:dyDescent="0.25">
      <c r="G753" s="51" t="e">
        <f t="shared" si="67"/>
        <v>#N/A</v>
      </c>
      <c r="H753" s="51" t="e">
        <f t="shared" si="68"/>
        <v>#N/A</v>
      </c>
      <c r="I753" s="48" t="e">
        <f t="shared" si="69"/>
        <v>#N/A</v>
      </c>
      <c r="J753" s="47" t="e">
        <f t="shared" si="70"/>
        <v>#N/A</v>
      </c>
      <c r="K753" s="32" t="e">
        <f t="shared" si="71"/>
        <v>#N/A</v>
      </c>
      <c r="L753" s="46" t="e">
        <f t="shared" si="72"/>
        <v>#N/A</v>
      </c>
    </row>
    <row r="754" spans="7:12" x14ac:dyDescent="0.25">
      <c r="G754" s="51" t="e">
        <f t="shared" si="67"/>
        <v>#N/A</v>
      </c>
      <c r="H754" s="51" t="e">
        <f t="shared" si="68"/>
        <v>#N/A</v>
      </c>
      <c r="I754" s="48" t="e">
        <f t="shared" si="69"/>
        <v>#N/A</v>
      </c>
      <c r="J754" s="47" t="e">
        <f t="shared" si="70"/>
        <v>#N/A</v>
      </c>
      <c r="K754" s="32" t="e">
        <f t="shared" si="71"/>
        <v>#N/A</v>
      </c>
      <c r="L754" s="46" t="e">
        <f t="shared" si="72"/>
        <v>#N/A</v>
      </c>
    </row>
    <row r="755" spans="7:12" x14ac:dyDescent="0.25">
      <c r="G755" s="51" t="e">
        <f t="shared" si="67"/>
        <v>#N/A</v>
      </c>
      <c r="H755" s="51" t="e">
        <f t="shared" si="68"/>
        <v>#N/A</v>
      </c>
      <c r="I755" s="48" t="e">
        <f t="shared" si="69"/>
        <v>#N/A</v>
      </c>
      <c r="J755" s="47" t="e">
        <f t="shared" si="70"/>
        <v>#N/A</v>
      </c>
      <c r="K755" s="32" t="e">
        <f t="shared" si="71"/>
        <v>#N/A</v>
      </c>
      <c r="L755" s="46" t="e">
        <f t="shared" si="72"/>
        <v>#N/A</v>
      </c>
    </row>
    <row r="756" spans="7:12" x14ac:dyDescent="0.25">
      <c r="G756" s="51" t="e">
        <f t="shared" si="67"/>
        <v>#N/A</v>
      </c>
      <c r="H756" s="51" t="e">
        <f t="shared" si="68"/>
        <v>#N/A</v>
      </c>
      <c r="I756" s="48" t="e">
        <f t="shared" si="69"/>
        <v>#N/A</v>
      </c>
      <c r="J756" s="47" t="e">
        <f t="shared" si="70"/>
        <v>#N/A</v>
      </c>
      <c r="K756" s="32" t="e">
        <f t="shared" si="71"/>
        <v>#N/A</v>
      </c>
      <c r="L756" s="46" t="e">
        <f t="shared" si="72"/>
        <v>#N/A</v>
      </c>
    </row>
    <row r="757" spans="7:12" x14ac:dyDescent="0.25">
      <c r="G757" s="51" t="e">
        <f t="shared" si="67"/>
        <v>#N/A</v>
      </c>
      <c r="H757" s="51" t="e">
        <f t="shared" si="68"/>
        <v>#N/A</v>
      </c>
      <c r="I757" s="48" t="e">
        <f t="shared" si="69"/>
        <v>#N/A</v>
      </c>
      <c r="J757" s="47" t="e">
        <f t="shared" si="70"/>
        <v>#N/A</v>
      </c>
      <c r="K757" s="32" t="e">
        <f t="shared" si="71"/>
        <v>#N/A</v>
      </c>
      <c r="L757" s="46" t="e">
        <f t="shared" si="72"/>
        <v>#N/A</v>
      </c>
    </row>
    <row r="758" spans="7:12" x14ac:dyDescent="0.25">
      <c r="G758" s="51" t="e">
        <f t="shared" si="67"/>
        <v>#N/A</v>
      </c>
      <c r="H758" s="51" t="e">
        <f t="shared" si="68"/>
        <v>#N/A</v>
      </c>
      <c r="I758" s="48" t="e">
        <f t="shared" si="69"/>
        <v>#N/A</v>
      </c>
      <c r="J758" s="47" t="e">
        <f t="shared" si="70"/>
        <v>#N/A</v>
      </c>
      <c r="K758" s="32" t="e">
        <f t="shared" si="71"/>
        <v>#N/A</v>
      </c>
      <c r="L758" s="46" t="e">
        <f t="shared" si="72"/>
        <v>#N/A</v>
      </c>
    </row>
    <row r="759" spans="7:12" x14ac:dyDescent="0.25">
      <c r="G759" s="51" t="e">
        <f t="shared" si="67"/>
        <v>#N/A</v>
      </c>
      <c r="H759" s="51" t="e">
        <f t="shared" si="68"/>
        <v>#N/A</v>
      </c>
      <c r="I759" s="48" t="e">
        <f t="shared" si="69"/>
        <v>#N/A</v>
      </c>
      <c r="J759" s="47" t="e">
        <f t="shared" si="70"/>
        <v>#N/A</v>
      </c>
      <c r="K759" s="32" t="e">
        <f t="shared" si="71"/>
        <v>#N/A</v>
      </c>
      <c r="L759" s="46" t="e">
        <f t="shared" si="72"/>
        <v>#N/A</v>
      </c>
    </row>
    <row r="760" spans="7:12" x14ac:dyDescent="0.25">
      <c r="G760" s="51" t="e">
        <f t="shared" si="67"/>
        <v>#N/A</v>
      </c>
      <c r="H760" s="51" t="e">
        <f t="shared" si="68"/>
        <v>#N/A</v>
      </c>
      <c r="I760" s="48" t="e">
        <f t="shared" si="69"/>
        <v>#N/A</v>
      </c>
      <c r="J760" s="47" t="e">
        <f t="shared" si="70"/>
        <v>#N/A</v>
      </c>
      <c r="K760" s="32" t="e">
        <f t="shared" si="71"/>
        <v>#N/A</v>
      </c>
      <c r="L760" s="46" t="e">
        <f t="shared" si="72"/>
        <v>#N/A</v>
      </c>
    </row>
    <row r="761" spans="7:12" x14ac:dyDescent="0.25">
      <c r="G761" s="51" t="e">
        <f t="shared" si="67"/>
        <v>#N/A</v>
      </c>
      <c r="H761" s="51" t="e">
        <f t="shared" si="68"/>
        <v>#N/A</v>
      </c>
      <c r="I761" s="48" t="e">
        <f t="shared" si="69"/>
        <v>#N/A</v>
      </c>
      <c r="J761" s="47" t="e">
        <f t="shared" si="70"/>
        <v>#N/A</v>
      </c>
      <c r="K761" s="32" t="e">
        <f t="shared" si="71"/>
        <v>#N/A</v>
      </c>
      <c r="L761" s="46" t="e">
        <f t="shared" si="72"/>
        <v>#N/A</v>
      </c>
    </row>
    <row r="762" spans="7:12" x14ac:dyDescent="0.25">
      <c r="G762" s="51" t="e">
        <f t="shared" si="67"/>
        <v>#N/A</v>
      </c>
      <c r="H762" s="51" t="e">
        <f t="shared" si="68"/>
        <v>#N/A</v>
      </c>
      <c r="I762" s="48" t="e">
        <f t="shared" si="69"/>
        <v>#N/A</v>
      </c>
      <c r="J762" s="47" t="e">
        <f t="shared" si="70"/>
        <v>#N/A</v>
      </c>
      <c r="K762" s="32" t="e">
        <f t="shared" si="71"/>
        <v>#N/A</v>
      </c>
      <c r="L762" s="46" t="e">
        <f t="shared" si="72"/>
        <v>#N/A</v>
      </c>
    </row>
    <row r="763" spans="7:12" x14ac:dyDescent="0.25">
      <c r="G763" s="51" t="e">
        <f t="shared" si="67"/>
        <v>#N/A</v>
      </c>
      <c r="H763" s="51" t="e">
        <f t="shared" si="68"/>
        <v>#N/A</v>
      </c>
      <c r="I763" s="48" t="e">
        <f t="shared" si="69"/>
        <v>#N/A</v>
      </c>
      <c r="J763" s="47" t="e">
        <f t="shared" si="70"/>
        <v>#N/A</v>
      </c>
      <c r="K763" s="32" t="e">
        <f t="shared" si="71"/>
        <v>#N/A</v>
      </c>
      <c r="L763" s="46" t="e">
        <f t="shared" si="72"/>
        <v>#N/A</v>
      </c>
    </row>
    <row r="764" spans="7:12" x14ac:dyDescent="0.25">
      <c r="G764" s="51" t="e">
        <f t="shared" si="67"/>
        <v>#N/A</v>
      </c>
      <c r="H764" s="51" t="e">
        <f t="shared" si="68"/>
        <v>#N/A</v>
      </c>
      <c r="I764" s="48" t="e">
        <f t="shared" si="69"/>
        <v>#N/A</v>
      </c>
      <c r="J764" s="47" t="e">
        <f t="shared" si="70"/>
        <v>#N/A</v>
      </c>
      <c r="K764" s="32" t="e">
        <f t="shared" si="71"/>
        <v>#N/A</v>
      </c>
      <c r="L764" s="46" t="e">
        <f t="shared" si="72"/>
        <v>#N/A</v>
      </c>
    </row>
    <row r="765" spans="7:12" x14ac:dyDescent="0.25">
      <c r="G765" s="51" t="e">
        <f t="shared" si="67"/>
        <v>#N/A</v>
      </c>
      <c r="H765" s="51" t="e">
        <f t="shared" si="68"/>
        <v>#N/A</v>
      </c>
      <c r="I765" s="48" t="e">
        <f t="shared" si="69"/>
        <v>#N/A</v>
      </c>
      <c r="J765" s="47" t="e">
        <f t="shared" si="70"/>
        <v>#N/A</v>
      </c>
      <c r="K765" s="32" t="e">
        <f t="shared" si="71"/>
        <v>#N/A</v>
      </c>
      <c r="L765" s="46" t="e">
        <f t="shared" si="72"/>
        <v>#N/A</v>
      </c>
    </row>
    <row r="766" spans="7:12" x14ac:dyDescent="0.25">
      <c r="G766" s="51" t="e">
        <f t="shared" si="67"/>
        <v>#N/A</v>
      </c>
      <c r="H766" s="51" t="e">
        <f t="shared" si="68"/>
        <v>#N/A</v>
      </c>
      <c r="I766" s="48" t="e">
        <f t="shared" si="69"/>
        <v>#N/A</v>
      </c>
      <c r="J766" s="47" t="e">
        <f t="shared" si="70"/>
        <v>#N/A</v>
      </c>
      <c r="K766" s="32" t="e">
        <f t="shared" si="71"/>
        <v>#N/A</v>
      </c>
      <c r="L766" s="46" t="e">
        <f t="shared" si="72"/>
        <v>#N/A</v>
      </c>
    </row>
    <row r="767" spans="7:12" x14ac:dyDescent="0.25">
      <c r="G767" s="51" t="e">
        <f t="shared" si="67"/>
        <v>#N/A</v>
      </c>
      <c r="H767" s="51" t="e">
        <f t="shared" si="68"/>
        <v>#N/A</v>
      </c>
      <c r="I767" s="48" t="e">
        <f t="shared" si="69"/>
        <v>#N/A</v>
      </c>
      <c r="J767" s="47" t="e">
        <f t="shared" si="70"/>
        <v>#N/A</v>
      </c>
      <c r="K767" s="32" t="e">
        <f t="shared" si="71"/>
        <v>#N/A</v>
      </c>
      <c r="L767" s="46" t="e">
        <f t="shared" si="72"/>
        <v>#N/A</v>
      </c>
    </row>
    <row r="768" spans="7:12" x14ac:dyDescent="0.25">
      <c r="G768" s="51" t="e">
        <f t="shared" si="67"/>
        <v>#N/A</v>
      </c>
      <c r="H768" s="51" t="e">
        <f t="shared" si="68"/>
        <v>#N/A</v>
      </c>
      <c r="I768" s="48" t="e">
        <f t="shared" si="69"/>
        <v>#N/A</v>
      </c>
      <c r="J768" s="47" t="e">
        <f t="shared" si="70"/>
        <v>#N/A</v>
      </c>
      <c r="K768" s="32" t="e">
        <f t="shared" si="71"/>
        <v>#N/A</v>
      </c>
      <c r="L768" s="46" t="e">
        <f t="shared" si="72"/>
        <v>#N/A</v>
      </c>
    </row>
    <row r="769" spans="7:12" x14ac:dyDescent="0.25">
      <c r="G769" s="51" t="e">
        <f t="shared" si="67"/>
        <v>#N/A</v>
      </c>
      <c r="H769" s="51" t="e">
        <f t="shared" si="68"/>
        <v>#N/A</v>
      </c>
      <c r="I769" s="48" t="e">
        <f t="shared" si="69"/>
        <v>#N/A</v>
      </c>
      <c r="J769" s="47" t="e">
        <f t="shared" si="70"/>
        <v>#N/A</v>
      </c>
      <c r="K769" s="32" t="e">
        <f t="shared" si="71"/>
        <v>#N/A</v>
      </c>
      <c r="L769" s="46" t="e">
        <f t="shared" si="72"/>
        <v>#N/A</v>
      </c>
    </row>
    <row r="770" spans="7:12" x14ac:dyDescent="0.25">
      <c r="G770" s="51" t="e">
        <f t="shared" ref="G770:G833" si="73">IF(C770="",NA(),C770)</f>
        <v>#N/A</v>
      </c>
      <c r="H770" s="51" t="e">
        <f t="shared" ref="H770:H833" si="74">IF(E770="",NA(),E770)</f>
        <v>#N/A</v>
      </c>
      <c r="I770" s="48" t="e">
        <f t="shared" si="69"/>
        <v>#N/A</v>
      </c>
      <c r="J770" s="47" t="e">
        <f t="shared" si="70"/>
        <v>#N/A</v>
      </c>
      <c r="K770" s="32" t="e">
        <f t="shared" si="71"/>
        <v>#N/A</v>
      </c>
      <c r="L770" s="46" t="e">
        <f t="shared" si="72"/>
        <v>#N/A</v>
      </c>
    </row>
    <row r="771" spans="7:12" x14ac:dyDescent="0.25">
      <c r="G771" s="51" t="e">
        <f t="shared" si="73"/>
        <v>#N/A</v>
      </c>
      <c r="H771" s="51" t="e">
        <f t="shared" si="74"/>
        <v>#N/A</v>
      </c>
      <c r="I771" s="48" t="e">
        <f t="shared" ref="I771:I834" si="75">IF(ISNUMBER(G771),IF( (G771&gt;=$F$4)*(H771&lt;$F$2),G771, NA() ),NA())</f>
        <v>#N/A</v>
      </c>
      <c r="J771" s="47" t="e">
        <f t="shared" ref="J771:J834" si="76">IF(ISNUMBER(G771),IF( (G771&gt;=$F$4)*(H771&gt;=$F$2),G771, NA() ),NA())</f>
        <v>#N/A</v>
      </c>
      <c r="K771" s="32" t="e">
        <f t="shared" ref="K771:K834" si="77">IF(ISNUMBER(G771),IF( (G771&lt;$F$4)*(H771&lt;$F$2),G771, NA() ),NA())</f>
        <v>#N/A</v>
      </c>
      <c r="L771" s="46" t="e">
        <f t="shared" ref="L771:L834" si="78">IF(ISNUMBER(G771),IF( (G771&lt;$F$4)*(H771&gt;=$F$2),G771, NA() ),NA())</f>
        <v>#N/A</v>
      </c>
    </row>
    <row r="772" spans="7:12" x14ac:dyDescent="0.25">
      <c r="G772" s="51" t="e">
        <f t="shared" si="73"/>
        <v>#N/A</v>
      </c>
      <c r="H772" s="51" t="e">
        <f t="shared" si="74"/>
        <v>#N/A</v>
      </c>
      <c r="I772" s="48" t="e">
        <f t="shared" si="75"/>
        <v>#N/A</v>
      </c>
      <c r="J772" s="47" t="e">
        <f t="shared" si="76"/>
        <v>#N/A</v>
      </c>
      <c r="K772" s="32" t="e">
        <f t="shared" si="77"/>
        <v>#N/A</v>
      </c>
      <c r="L772" s="46" t="e">
        <f t="shared" si="78"/>
        <v>#N/A</v>
      </c>
    </row>
    <row r="773" spans="7:12" x14ac:dyDescent="0.25">
      <c r="G773" s="51" t="e">
        <f t="shared" si="73"/>
        <v>#N/A</v>
      </c>
      <c r="H773" s="51" t="e">
        <f t="shared" si="74"/>
        <v>#N/A</v>
      </c>
      <c r="I773" s="48" t="e">
        <f t="shared" si="75"/>
        <v>#N/A</v>
      </c>
      <c r="J773" s="47" t="e">
        <f t="shared" si="76"/>
        <v>#N/A</v>
      </c>
      <c r="K773" s="32" t="e">
        <f t="shared" si="77"/>
        <v>#N/A</v>
      </c>
      <c r="L773" s="46" t="e">
        <f t="shared" si="78"/>
        <v>#N/A</v>
      </c>
    </row>
    <row r="774" spans="7:12" x14ac:dyDescent="0.25">
      <c r="G774" s="51" t="e">
        <f t="shared" si="73"/>
        <v>#N/A</v>
      </c>
      <c r="H774" s="51" t="e">
        <f t="shared" si="74"/>
        <v>#N/A</v>
      </c>
      <c r="I774" s="48" t="e">
        <f t="shared" si="75"/>
        <v>#N/A</v>
      </c>
      <c r="J774" s="47" t="e">
        <f t="shared" si="76"/>
        <v>#N/A</v>
      </c>
      <c r="K774" s="32" t="e">
        <f t="shared" si="77"/>
        <v>#N/A</v>
      </c>
      <c r="L774" s="46" t="e">
        <f t="shared" si="78"/>
        <v>#N/A</v>
      </c>
    </row>
    <row r="775" spans="7:12" x14ac:dyDescent="0.25">
      <c r="G775" s="51" t="e">
        <f t="shared" si="73"/>
        <v>#N/A</v>
      </c>
      <c r="H775" s="51" t="e">
        <f t="shared" si="74"/>
        <v>#N/A</v>
      </c>
      <c r="I775" s="48" t="e">
        <f t="shared" si="75"/>
        <v>#N/A</v>
      </c>
      <c r="J775" s="47" t="e">
        <f t="shared" si="76"/>
        <v>#N/A</v>
      </c>
      <c r="K775" s="32" t="e">
        <f t="shared" si="77"/>
        <v>#N/A</v>
      </c>
      <c r="L775" s="46" t="e">
        <f t="shared" si="78"/>
        <v>#N/A</v>
      </c>
    </row>
    <row r="776" spans="7:12" x14ac:dyDescent="0.25">
      <c r="G776" s="51" t="e">
        <f t="shared" si="73"/>
        <v>#N/A</v>
      </c>
      <c r="H776" s="51" t="e">
        <f t="shared" si="74"/>
        <v>#N/A</v>
      </c>
      <c r="I776" s="48" t="e">
        <f t="shared" si="75"/>
        <v>#N/A</v>
      </c>
      <c r="J776" s="47" t="e">
        <f t="shared" si="76"/>
        <v>#N/A</v>
      </c>
      <c r="K776" s="32" t="e">
        <f t="shared" si="77"/>
        <v>#N/A</v>
      </c>
      <c r="L776" s="46" t="e">
        <f t="shared" si="78"/>
        <v>#N/A</v>
      </c>
    </row>
    <row r="777" spans="7:12" x14ac:dyDescent="0.25">
      <c r="G777" s="51" t="e">
        <f t="shared" si="73"/>
        <v>#N/A</v>
      </c>
      <c r="H777" s="51" t="e">
        <f t="shared" si="74"/>
        <v>#N/A</v>
      </c>
      <c r="I777" s="48" t="e">
        <f t="shared" si="75"/>
        <v>#N/A</v>
      </c>
      <c r="J777" s="47" t="e">
        <f t="shared" si="76"/>
        <v>#N/A</v>
      </c>
      <c r="K777" s="32" t="e">
        <f t="shared" si="77"/>
        <v>#N/A</v>
      </c>
      <c r="L777" s="46" t="e">
        <f t="shared" si="78"/>
        <v>#N/A</v>
      </c>
    </row>
    <row r="778" spans="7:12" x14ac:dyDescent="0.25">
      <c r="G778" s="51" t="e">
        <f t="shared" si="73"/>
        <v>#N/A</v>
      </c>
      <c r="H778" s="51" t="e">
        <f t="shared" si="74"/>
        <v>#N/A</v>
      </c>
      <c r="I778" s="48" t="e">
        <f t="shared" si="75"/>
        <v>#N/A</v>
      </c>
      <c r="J778" s="47" t="e">
        <f t="shared" si="76"/>
        <v>#N/A</v>
      </c>
      <c r="K778" s="32" t="e">
        <f t="shared" si="77"/>
        <v>#N/A</v>
      </c>
      <c r="L778" s="46" t="e">
        <f t="shared" si="78"/>
        <v>#N/A</v>
      </c>
    </row>
    <row r="779" spans="7:12" x14ac:dyDescent="0.25">
      <c r="G779" s="51" t="e">
        <f t="shared" si="73"/>
        <v>#N/A</v>
      </c>
      <c r="H779" s="51" t="e">
        <f t="shared" si="74"/>
        <v>#N/A</v>
      </c>
      <c r="I779" s="48" t="e">
        <f t="shared" si="75"/>
        <v>#N/A</v>
      </c>
      <c r="J779" s="47" t="e">
        <f t="shared" si="76"/>
        <v>#N/A</v>
      </c>
      <c r="K779" s="32" t="e">
        <f t="shared" si="77"/>
        <v>#N/A</v>
      </c>
      <c r="L779" s="46" t="e">
        <f t="shared" si="78"/>
        <v>#N/A</v>
      </c>
    </row>
    <row r="780" spans="7:12" x14ac:dyDescent="0.25">
      <c r="G780" s="51" t="e">
        <f t="shared" si="73"/>
        <v>#N/A</v>
      </c>
      <c r="H780" s="51" t="e">
        <f t="shared" si="74"/>
        <v>#N/A</v>
      </c>
      <c r="I780" s="48" t="e">
        <f t="shared" si="75"/>
        <v>#N/A</v>
      </c>
      <c r="J780" s="47" t="e">
        <f t="shared" si="76"/>
        <v>#N/A</v>
      </c>
      <c r="K780" s="32" t="e">
        <f t="shared" si="77"/>
        <v>#N/A</v>
      </c>
      <c r="L780" s="46" t="e">
        <f t="shared" si="78"/>
        <v>#N/A</v>
      </c>
    </row>
    <row r="781" spans="7:12" x14ac:dyDescent="0.25">
      <c r="G781" s="51" t="e">
        <f t="shared" si="73"/>
        <v>#N/A</v>
      </c>
      <c r="H781" s="51" t="e">
        <f t="shared" si="74"/>
        <v>#N/A</v>
      </c>
      <c r="I781" s="48" t="e">
        <f t="shared" si="75"/>
        <v>#N/A</v>
      </c>
      <c r="J781" s="47" t="e">
        <f t="shared" si="76"/>
        <v>#N/A</v>
      </c>
      <c r="K781" s="32" t="e">
        <f t="shared" si="77"/>
        <v>#N/A</v>
      </c>
      <c r="L781" s="46" t="e">
        <f t="shared" si="78"/>
        <v>#N/A</v>
      </c>
    </row>
    <row r="782" spans="7:12" x14ac:dyDescent="0.25">
      <c r="G782" s="51" t="e">
        <f t="shared" si="73"/>
        <v>#N/A</v>
      </c>
      <c r="H782" s="51" t="e">
        <f t="shared" si="74"/>
        <v>#N/A</v>
      </c>
      <c r="I782" s="48" t="e">
        <f t="shared" si="75"/>
        <v>#N/A</v>
      </c>
      <c r="J782" s="47" t="e">
        <f t="shared" si="76"/>
        <v>#N/A</v>
      </c>
      <c r="K782" s="32" t="e">
        <f t="shared" si="77"/>
        <v>#N/A</v>
      </c>
      <c r="L782" s="46" t="e">
        <f t="shared" si="78"/>
        <v>#N/A</v>
      </c>
    </row>
    <row r="783" spans="7:12" x14ac:dyDescent="0.25">
      <c r="G783" s="51" t="e">
        <f t="shared" si="73"/>
        <v>#N/A</v>
      </c>
      <c r="H783" s="51" t="e">
        <f t="shared" si="74"/>
        <v>#N/A</v>
      </c>
      <c r="I783" s="48" t="e">
        <f t="shared" si="75"/>
        <v>#N/A</v>
      </c>
      <c r="J783" s="47" t="e">
        <f t="shared" si="76"/>
        <v>#N/A</v>
      </c>
      <c r="K783" s="32" t="e">
        <f t="shared" si="77"/>
        <v>#N/A</v>
      </c>
      <c r="L783" s="46" t="e">
        <f t="shared" si="78"/>
        <v>#N/A</v>
      </c>
    </row>
    <row r="784" spans="7:12" x14ac:dyDescent="0.25">
      <c r="G784" s="51" t="e">
        <f t="shared" si="73"/>
        <v>#N/A</v>
      </c>
      <c r="H784" s="51" t="e">
        <f t="shared" si="74"/>
        <v>#N/A</v>
      </c>
      <c r="I784" s="48" t="e">
        <f t="shared" si="75"/>
        <v>#N/A</v>
      </c>
      <c r="J784" s="47" t="e">
        <f t="shared" si="76"/>
        <v>#N/A</v>
      </c>
      <c r="K784" s="32" t="e">
        <f t="shared" si="77"/>
        <v>#N/A</v>
      </c>
      <c r="L784" s="46" t="e">
        <f t="shared" si="78"/>
        <v>#N/A</v>
      </c>
    </row>
    <row r="785" spans="7:12" x14ac:dyDescent="0.25">
      <c r="G785" s="51" t="e">
        <f t="shared" si="73"/>
        <v>#N/A</v>
      </c>
      <c r="H785" s="51" t="e">
        <f t="shared" si="74"/>
        <v>#N/A</v>
      </c>
      <c r="I785" s="48" t="e">
        <f t="shared" si="75"/>
        <v>#N/A</v>
      </c>
      <c r="J785" s="47" t="e">
        <f t="shared" si="76"/>
        <v>#N/A</v>
      </c>
      <c r="K785" s="32" t="e">
        <f t="shared" si="77"/>
        <v>#N/A</v>
      </c>
      <c r="L785" s="46" t="e">
        <f t="shared" si="78"/>
        <v>#N/A</v>
      </c>
    </row>
    <row r="786" spans="7:12" x14ac:dyDescent="0.25">
      <c r="G786" s="51" t="e">
        <f t="shared" si="73"/>
        <v>#N/A</v>
      </c>
      <c r="H786" s="51" t="e">
        <f t="shared" si="74"/>
        <v>#N/A</v>
      </c>
      <c r="I786" s="48" t="e">
        <f t="shared" si="75"/>
        <v>#N/A</v>
      </c>
      <c r="J786" s="47" t="e">
        <f t="shared" si="76"/>
        <v>#N/A</v>
      </c>
      <c r="K786" s="32" t="e">
        <f t="shared" si="77"/>
        <v>#N/A</v>
      </c>
      <c r="L786" s="46" t="e">
        <f t="shared" si="78"/>
        <v>#N/A</v>
      </c>
    </row>
    <row r="787" spans="7:12" x14ac:dyDescent="0.25">
      <c r="G787" s="51" t="e">
        <f t="shared" si="73"/>
        <v>#N/A</v>
      </c>
      <c r="H787" s="51" t="e">
        <f t="shared" si="74"/>
        <v>#N/A</v>
      </c>
      <c r="I787" s="48" t="e">
        <f t="shared" si="75"/>
        <v>#N/A</v>
      </c>
      <c r="J787" s="47" t="e">
        <f t="shared" si="76"/>
        <v>#N/A</v>
      </c>
      <c r="K787" s="32" t="e">
        <f t="shared" si="77"/>
        <v>#N/A</v>
      </c>
      <c r="L787" s="46" t="e">
        <f t="shared" si="78"/>
        <v>#N/A</v>
      </c>
    </row>
    <row r="788" spans="7:12" x14ac:dyDescent="0.25">
      <c r="G788" s="51" t="e">
        <f t="shared" si="73"/>
        <v>#N/A</v>
      </c>
      <c r="H788" s="51" t="e">
        <f t="shared" si="74"/>
        <v>#N/A</v>
      </c>
      <c r="I788" s="48" t="e">
        <f t="shared" si="75"/>
        <v>#N/A</v>
      </c>
      <c r="J788" s="47" t="e">
        <f t="shared" si="76"/>
        <v>#N/A</v>
      </c>
      <c r="K788" s="32" t="e">
        <f t="shared" si="77"/>
        <v>#N/A</v>
      </c>
      <c r="L788" s="46" t="e">
        <f t="shared" si="78"/>
        <v>#N/A</v>
      </c>
    </row>
    <row r="789" spans="7:12" x14ac:dyDescent="0.25">
      <c r="G789" s="51" t="e">
        <f t="shared" si="73"/>
        <v>#N/A</v>
      </c>
      <c r="H789" s="51" t="e">
        <f t="shared" si="74"/>
        <v>#N/A</v>
      </c>
      <c r="I789" s="48" t="e">
        <f t="shared" si="75"/>
        <v>#N/A</v>
      </c>
      <c r="J789" s="47" t="e">
        <f t="shared" si="76"/>
        <v>#N/A</v>
      </c>
      <c r="K789" s="32" t="e">
        <f t="shared" si="77"/>
        <v>#N/A</v>
      </c>
      <c r="L789" s="46" t="e">
        <f t="shared" si="78"/>
        <v>#N/A</v>
      </c>
    </row>
    <row r="790" spans="7:12" x14ac:dyDescent="0.25">
      <c r="G790" s="51" t="e">
        <f t="shared" si="73"/>
        <v>#N/A</v>
      </c>
      <c r="H790" s="51" t="e">
        <f t="shared" si="74"/>
        <v>#N/A</v>
      </c>
      <c r="I790" s="48" t="e">
        <f t="shared" si="75"/>
        <v>#N/A</v>
      </c>
      <c r="J790" s="47" t="e">
        <f t="shared" si="76"/>
        <v>#N/A</v>
      </c>
      <c r="K790" s="32" t="e">
        <f t="shared" si="77"/>
        <v>#N/A</v>
      </c>
      <c r="L790" s="46" t="e">
        <f t="shared" si="78"/>
        <v>#N/A</v>
      </c>
    </row>
    <row r="791" spans="7:12" x14ac:dyDescent="0.25">
      <c r="G791" s="51" t="e">
        <f t="shared" si="73"/>
        <v>#N/A</v>
      </c>
      <c r="H791" s="51" t="e">
        <f t="shared" si="74"/>
        <v>#N/A</v>
      </c>
      <c r="I791" s="48" t="e">
        <f t="shared" si="75"/>
        <v>#N/A</v>
      </c>
      <c r="J791" s="47" t="e">
        <f t="shared" si="76"/>
        <v>#N/A</v>
      </c>
      <c r="K791" s="32" t="e">
        <f t="shared" si="77"/>
        <v>#N/A</v>
      </c>
      <c r="L791" s="46" t="e">
        <f t="shared" si="78"/>
        <v>#N/A</v>
      </c>
    </row>
    <row r="792" spans="7:12" x14ac:dyDescent="0.25">
      <c r="G792" s="51" t="e">
        <f t="shared" si="73"/>
        <v>#N/A</v>
      </c>
      <c r="H792" s="51" t="e">
        <f t="shared" si="74"/>
        <v>#N/A</v>
      </c>
      <c r="I792" s="48" t="e">
        <f t="shared" si="75"/>
        <v>#N/A</v>
      </c>
      <c r="J792" s="47" t="e">
        <f t="shared" si="76"/>
        <v>#N/A</v>
      </c>
      <c r="K792" s="32" t="e">
        <f t="shared" si="77"/>
        <v>#N/A</v>
      </c>
      <c r="L792" s="46" t="e">
        <f t="shared" si="78"/>
        <v>#N/A</v>
      </c>
    </row>
    <row r="793" spans="7:12" x14ac:dyDescent="0.25">
      <c r="G793" s="51" t="e">
        <f t="shared" si="73"/>
        <v>#N/A</v>
      </c>
      <c r="H793" s="51" t="e">
        <f t="shared" si="74"/>
        <v>#N/A</v>
      </c>
      <c r="I793" s="48" t="e">
        <f t="shared" si="75"/>
        <v>#N/A</v>
      </c>
      <c r="J793" s="47" t="e">
        <f t="shared" si="76"/>
        <v>#N/A</v>
      </c>
      <c r="K793" s="32" t="e">
        <f t="shared" si="77"/>
        <v>#N/A</v>
      </c>
      <c r="L793" s="46" t="e">
        <f t="shared" si="78"/>
        <v>#N/A</v>
      </c>
    </row>
    <row r="794" spans="7:12" x14ac:dyDescent="0.25">
      <c r="G794" s="51" t="e">
        <f t="shared" si="73"/>
        <v>#N/A</v>
      </c>
      <c r="H794" s="51" t="e">
        <f t="shared" si="74"/>
        <v>#N/A</v>
      </c>
      <c r="I794" s="48" t="e">
        <f t="shared" si="75"/>
        <v>#N/A</v>
      </c>
      <c r="J794" s="47" t="e">
        <f t="shared" si="76"/>
        <v>#N/A</v>
      </c>
      <c r="K794" s="32" t="e">
        <f t="shared" si="77"/>
        <v>#N/A</v>
      </c>
      <c r="L794" s="46" t="e">
        <f t="shared" si="78"/>
        <v>#N/A</v>
      </c>
    </row>
    <row r="795" spans="7:12" x14ac:dyDescent="0.25">
      <c r="G795" s="51" t="e">
        <f t="shared" si="73"/>
        <v>#N/A</v>
      </c>
      <c r="H795" s="51" t="e">
        <f t="shared" si="74"/>
        <v>#N/A</v>
      </c>
      <c r="I795" s="48" t="e">
        <f t="shared" si="75"/>
        <v>#N/A</v>
      </c>
      <c r="J795" s="47" t="e">
        <f t="shared" si="76"/>
        <v>#N/A</v>
      </c>
      <c r="K795" s="32" t="e">
        <f t="shared" si="77"/>
        <v>#N/A</v>
      </c>
      <c r="L795" s="46" t="e">
        <f t="shared" si="78"/>
        <v>#N/A</v>
      </c>
    </row>
    <row r="796" spans="7:12" x14ac:dyDescent="0.25">
      <c r="G796" s="51" t="e">
        <f t="shared" si="73"/>
        <v>#N/A</v>
      </c>
      <c r="H796" s="51" t="e">
        <f t="shared" si="74"/>
        <v>#N/A</v>
      </c>
      <c r="I796" s="48" t="e">
        <f t="shared" si="75"/>
        <v>#N/A</v>
      </c>
      <c r="J796" s="47" t="e">
        <f t="shared" si="76"/>
        <v>#N/A</v>
      </c>
      <c r="K796" s="32" t="e">
        <f t="shared" si="77"/>
        <v>#N/A</v>
      </c>
      <c r="L796" s="46" t="e">
        <f t="shared" si="78"/>
        <v>#N/A</v>
      </c>
    </row>
    <row r="797" spans="7:12" x14ac:dyDescent="0.25">
      <c r="G797" s="51" t="e">
        <f t="shared" si="73"/>
        <v>#N/A</v>
      </c>
      <c r="H797" s="51" t="e">
        <f t="shared" si="74"/>
        <v>#N/A</v>
      </c>
      <c r="I797" s="48" t="e">
        <f t="shared" si="75"/>
        <v>#N/A</v>
      </c>
      <c r="J797" s="47" t="e">
        <f t="shared" si="76"/>
        <v>#N/A</v>
      </c>
      <c r="K797" s="32" t="e">
        <f t="shared" si="77"/>
        <v>#N/A</v>
      </c>
      <c r="L797" s="46" t="e">
        <f t="shared" si="78"/>
        <v>#N/A</v>
      </c>
    </row>
    <row r="798" spans="7:12" x14ac:dyDescent="0.25">
      <c r="G798" s="51" t="e">
        <f t="shared" si="73"/>
        <v>#N/A</v>
      </c>
      <c r="H798" s="51" t="e">
        <f t="shared" si="74"/>
        <v>#N/A</v>
      </c>
      <c r="I798" s="48" t="e">
        <f t="shared" si="75"/>
        <v>#N/A</v>
      </c>
      <c r="J798" s="47" t="e">
        <f t="shared" si="76"/>
        <v>#N/A</v>
      </c>
      <c r="K798" s="32" t="e">
        <f t="shared" si="77"/>
        <v>#N/A</v>
      </c>
      <c r="L798" s="46" t="e">
        <f t="shared" si="78"/>
        <v>#N/A</v>
      </c>
    </row>
    <row r="799" spans="7:12" x14ac:dyDescent="0.25">
      <c r="G799" s="51" t="e">
        <f t="shared" si="73"/>
        <v>#N/A</v>
      </c>
      <c r="H799" s="51" t="e">
        <f t="shared" si="74"/>
        <v>#N/A</v>
      </c>
      <c r="I799" s="48" t="e">
        <f t="shared" si="75"/>
        <v>#N/A</v>
      </c>
      <c r="J799" s="47" t="e">
        <f t="shared" si="76"/>
        <v>#N/A</v>
      </c>
      <c r="K799" s="32" t="e">
        <f t="shared" si="77"/>
        <v>#N/A</v>
      </c>
      <c r="L799" s="46" t="e">
        <f t="shared" si="78"/>
        <v>#N/A</v>
      </c>
    </row>
    <row r="800" spans="7:12" x14ac:dyDescent="0.25">
      <c r="G800" s="51" t="e">
        <f t="shared" si="73"/>
        <v>#N/A</v>
      </c>
      <c r="H800" s="51" t="e">
        <f t="shared" si="74"/>
        <v>#N/A</v>
      </c>
      <c r="I800" s="48" t="e">
        <f t="shared" si="75"/>
        <v>#N/A</v>
      </c>
      <c r="J800" s="47" t="e">
        <f t="shared" si="76"/>
        <v>#N/A</v>
      </c>
      <c r="K800" s="32" t="e">
        <f t="shared" si="77"/>
        <v>#N/A</v>
      </c>
      <c r="L800" s="46" t="e">
        <f t="shared" si="78"/>
        <v>#N/A</v>
      </c>
    </row>
    <row r="801" spans="7:12" x14ac:dyDescent="0.25">
      <c r="G801" s="51" t="e">
        <f t="shared" si="73"/>
        <v>#N/A</v>
      </c>
      <c r="H801" s="51" t="e">
        <f t="shared" si="74"/>
        <v>#N/A</v>
      </c>
      <c r="I801" s="48" t="e">
        <f t="shared" si="75"/>
        <v>#N/A</v>
      </c>
      <c r="J801" s="47" t="e">
        <f t="shared" si="76"/>
        <v>#N/A</v>
      </c>
      <c r="K801" s="32" t="e">
        <f t="shared" si="77"/>
        <v>#N/A</v>
      </c>
      <c r="L801" s="46" t="e">
        <f t="shared" si="78"/>
        <v>#N/A</v>
      </c>
    </row>
    <row r="802" spans="7:12" x14ac:dyDescent="0.25">
      <c r="G802" s="51" t="e">
        <f t="shared" si="73"/>
        <v>#N/A</v>
      </c>
      <c r="H802" s="51" t="e">
        <f t="shared" si="74"/>
        <v>#N/A</v>
      </c>
      <c r="I802" s="48" t="e">
        <f t="shared" si="75"/>
        <v>#N/A</v>
      </c>
      <c r="J802" s="47" t="e">
        <f t="shared" si="76"/>
        <v>#N/A</v>
      </c>
      <c r="K802" s="32" t="e">
        <f t="shared" si="77"/>
        <v>#N/A</v>
      </c>
      <c r="L802" s="46" t="e">
        <f t="shared" si="78"/>
        <v>#N/A</v>
      </c>
    </row>
    <row r="803" spans="7:12" x14ac:dyDescent="0.25">
      <c r="G803" s="51" t="e">
        <f t="shared" si="73"/>
        <v>#N/A</v>
      </c>
      <c r="H803" s="51" t="e">
        <f t="shared" si="74"/>
        <v>#N/A</v>
      </c>
      <c r="I803" s="48" t="e">
        <f t="shared" si="75"/>
        <v>#N/A</v>
      </c>
      <c r="J803" s="47" t="e">
        <f t="shared" si="76"/>
        <v>#N/A</v>
      </c>
      <c r="K803" s="32" t="e">
        <f t="shared" si="77"/>
        <v>#N/A</v>
      </c>
      <c r="L803" s="46" t="e">
        <f t="shared" si="78"/>
        <v>#N/A</v>
      </c>
    </row>
    <row r="804" spans="7:12" x14ac:dyDescent="0.25">
      <c r="G804" s="51" t="e">
        <f t="shared" si="73"/>
        <v>#N/A</v>
      </c>
      <c r="H804" s="51" t="e">
        <f t="shared" si="74"/>
        <v>#N/A</v>
      </c>
      <c r="I804" s="48" t="e">
        <f t="shared" si="75"/>
        <v>#N/A</v>
      </c>
      <c r="J804" s="47" t="e">
        <f t="shared" si="76"/>
        <v>#N/A</v>
      </c>
      <c r="K804" s="32" t="e">
        <f t="shared" si="77"/>
        <v>#N/A</v>
      </c>
      <c r="L804" s="46" t="e">
        <f t="shared" si="78"/>
        <v>#N/A</v>
      </c>
    </row>
    <row r="805" spans="7:12" x14ac:dyDescent="0.25">
      <c r="G805" s="51" t="e">
        <f t="shared" si="73"/>
        <v>#N/A</v>
      </c>
      <c r="H805" s="51" t="e">
        <f t="shared" si="74"/>
        <v>#N/A</v>
      </c>
      <c r="I805" s="48" t="e">
        <f t="shared" si="75"/>
        <v>#N/A</v>
      </c>
      <c r="J805" s="47" t="e">
        <f t="shared" si="76"/>
        <v>#N/A</v>
      </c>
      <c r="K805" s="32" t="e">
        <f t="shared" si="77"/>
        <v>#N/A</v>
      </c>
      <c r="L805" s="46" t="e">
        <f t="shared" si="78"/>
        <v>#N/A</v>
      </c>
    </row>
    <row r="806" spans="7:12" x14ac:dyDescent="0.25">
      <c r="G806" s="51" t="e">
        <f t="shared" si="73"/>
        <v>#N/A</v>
      </c>
      <c r="H806" s="51" t="e">
        <f t="shared" si="74"/>
        <v>#N/A</v>
      </c>
      <c r="I806" s="48" t="e">
        <f t="shared" si="75"/>
        <v>#N/A</v>
      </c>
      <c r="J806" s="47" t="e">
        <f t="shared" si="76"/>
        <v>#N/A</v>
      </c>
      <c r="K806" s="32" t="e">
        <f t="shared" si="77"/>
        <v>#N/A</v>
      </c>
      <c r="L806" s="46" t="e">
        <f t="shared" si="78"/>
        <v>#N/A</v>
      </c>
    </row>
    <row r="807" spans="7:12" x14ac:dyDescent="0.25">
      <c r="G807" s="51" t="e">
        <f t="shared" si="73"/>
        <v>#N/A</v>
      </c>
      <c r="H807" s="51" t="e">
        <f t="shared" si="74"/>
        <v>#N/A</v>
      </c>
      <c r="I807" s="48" t="e">
        <f t="shared" si="75"/>
        <v>#N/A</v>
      </c>
      <c r="J807" s="47" t="e">
        <f t="shared" si="76"/>
        <v>#N/A</v>
      </c>
      <c r="K807" s="32" t="e">
        <f t="shared" si="77"/>
        <v>#N/A</v>
      </c>
      <c r="L807" s="46" t="e">
        <f t="shared" si="78"/>
        <v>#N/A</v>
      </c>
    </row>
    <row r="808" spans="7:12" x14ac:dyDescent="0.25">
      <c r="G808" s="51" t="e">
        <f t="shared" si="73"/>
        <v>#N/A</v>
      </c>
      <c r="H808" s="51" t="e">
        <f t="shared" si="74"/>
        <v>#N/A</v>
      </c>
      <c r="I808" s="48" t="e">
        <f t="shared" si="75"/>
        <v>#N/A</v>
      </c>
      <c r="J808" s="47" t="e">
        <f t="shared" si="76"/>
        <v>#N/A</v>
      </c>
      <c r="K808" s="32" t="e">
        <f t="shared" si="77"/>
        <v>#N/A</v>
      </c>
      <c r="L808" s="46" t="e">
        <f t="shared" si="78"/>
        <v>#N/A</v>
      </c>
    </row>
    <row r="809" spans="7:12" x14ac:dyDescent="0.25">
      <c r="G809" s="51" t="e">
        <f t="shared" si="73"/>
        <v>#N/A</v>
      </c>
      <c r="H809" s="51" t="e">
        <f t="shared" si="74"/>
        <v>#N/A</v>
      </c>
      <c r="I809" s="48" t="e">
        <f t="shared" si="75"/>
        <v>#N/A</v>
      </c>
      <c r="J809" s="47" t="e">
        <f t="shared" si="76"/>
        <v>#N/A</v>
      </c>
      <c r="K809" s="32" t="e">
        <f t="shared" si="77"/>
        <v>#N/A</v>
      </c>
      <c r="L809" s="46" t="e">
        <f t="shared" si="78"/>
        <v>#N/A</v>
      </c>
    </row>
    <row r="810" spans="7:12" x14ac:dyDescent="0.25">
      <c r="G810" s="51" t="e">
        <f t="shared" si="73"/>
        <v>#N/A</v>
      </c>
      <c r="H810" s="51" t="e">
        <f t="shared" si="74"/>
        <v>#N/A</v>
      </c>
      <c r="I810" s="48" t="e">
        <f t="shared" si="75"/>
        <v>#N/A</v>
      </c>
      <c r="J810" s="47" t="e">
        <f t="shared" si="76"/>
        <v>#N/A</v>
      </c>
      <c r="K810" s="32" t="e">
        <f t="shared" si="77"/>
        <v>#N/A</v>
      </c>
      <c r="L810" s="46" t="e">
        <f t="shared" si="78"/>
        <v>#N/A</v>
      </c>
    </row>
    <row r="811" spans="7:12" x14ac:dyDescent="0.25">
      <c r="G811" s="51" t="e">
        <f t="shared" si="73"/>
        <v>#N/A</v>
      </c>
      <c r="H811" s="51" t="e">
        <f t="shared" si="74"/>
        <v>#N/A</v>
      </c>
      <c r="I811" s="48" t="e">
        <f t="shared" si="75"/>
        <v>#N/A</v>
      </c>
      <c r="J811" s="47" t="e">
        <f t="shared" si="76"/>
        <v>#N/A</v>
      </c>
      <c r="K811" s="32" t="e">
        <f t="shared" si="77"/>
        <v>#N/A</v>
      </c>
      <c r="L811" s="46" t="e">
        <f t="shared" si="78"/>
        <v>#N/A</v>
      </c>
    </row>
    <row r="812" spans="7:12" x14ac:dyDescent="0.25">
      <c r="G812" s="51" t="e">
        <f t="shared" si="73"/>
        <v>#N/A</v>
      </c>
      <c r="H812" s="51" t="e">
        <f t="shared" si="74"/>
        <v>#N/A</v>
      </c>
      <c r="I812" s="48" t="e">
        <f t="shared" si="75"/>
        <v>#N/A</v>
      </c>
      <c r="J812" s="47" t="e">
        <f t="shared" si="76"/>
        <v>#N/A</v>
      </c>
      <c r="K812" s="32" t="e">
        <f t="shared" si="77"/>
        <v>#N/A</v>
      </c>
      <c r="L812" s="46" t="e">
        <f t="shared" si="78"/>
        <v>#N/A</v>
      </c>
    </row>
    <row r="813" spans="7:12" x14ac:dyDescent="0.25">
      <c r="G813" s="51" t="e">
        <f t="shared" si="73"/>
        <v>#N/A</v>
      </c>
      <c r="H813" s="51" t="e">
        <f t="shared" si="74"/>
        <v>#N/A</v>
      </c>
      <c r="I813" s="48" t="e">
        <f t="shared" si="75"/>
        <v>#N/A</v>
      </c>
      <c r="J813" s="47" t="e">
        <f t="shared" si="76"/>
        <v>#N/A</v>
      </c>
      <c r="K813" s="32" t="e">
        <f t="shared" si="77"/>
        <v>#N/A</v>
      </c>
      <c r="L813" s="46" t="e">
        <f t="shared" si="78"/>
        <v>#N/A</v>
      </c>
    </row>
    <row r="814" spans="7:12" x14ac:dyDescent="0.25">
      <c r="G814" s="51" t="e">
        <f t="shared" si="73"/>
        <v>#N/A</v>
      </c>
      <c r="H814" s="51" t="e">
        <f t="shared" si="74"/>
        <v>#N/A</v>
      </c>
      <c r="I814" s="48" t="e">
        <f t="shared" si="75"/>
        <v>#N/A</v>
      </c>
      <c r="J814" s="47" t="e">
        <f t="shared" si="76"/>
        <v>#N/A</v>
      </c>
      <c r="K814" s="32" t="e">
        <f t="shared" si="77"/>
        <v>#N/A</v>
      </c>
      <c r="L814" s="46" t="e">
        <f t="shared" si="78"/>
        <v>#N/A</v>
      </c>
    </row>
    <row r="815" spans="7:12" x14ac:dyDescent="0.25">
      <c r="G815" s="51" t="e">
        <f t="shared" si="73"/>
        <v>#N/A</v>
      </c>
      <c r="H815" s="51" t="e">
        <f t="shared" si="74"/>
        <v>#N/A</v>
      </c>
      <c r="I815" s="48" t="e">
        <f t="shared" si="75"/>
        <v>#N/A</v>
      </c>
      <c r="J815" s="47" t="e">
        <f t="shared" si="76"/>
        <v>#N/A</v>
      </c>
      <c r="K815" s="32" t="e">
        <f t="shared" si="77"/>
        <v>#N/A</v>
      </c>
      <c r="L815" s="46" t="e">
        <f t="shared" si="78"/>
        <v>#N/A</v>
      </c>
    </row>
    <row r="816" spans="7:12" x14ac:dyDescent="0.25">
      <c r="G816" s="51" t="e">
        <f t="shared" si="73"/>
        <v>#N/A</v>
      </c>
      <c r="H816" s="51" t="e">
        <f t="shared" si="74"/>
        <v>#N/A</v>
      </c>
      <c r="I816" s="48" t="e">
        <f t="shared" si="75"/>
        <v>#N/A</v>
      </c>
      <c r="J816" s="47" t="e">
        <f t="shared" si="76"/>
        <v>#N/A</v>
      </c>
      <c r="K816" s="32" t="e">
        <f t="shared" si="77"/>
        <v>#N/A</v>
      </c>
      <c r="L816" s="46" t="e">
        <f t="shared" si="78"/>
        <v>#N/A</v>
      </c>
    </row>
    <row r="817" spans="7:12" x14ac:dyDescent="0.25">
      <c r="G817" s="51" t="e">
        <f t="shared" si="73"/>
        <v>#N/A</v>
      </c>
      <c r="H817" s="51" t="e">
        <f t="shared" si="74"/>
        <v>#N/A</v>
      </c>
      <c r="I817" s="48" t="e">
        <f t="shared" si="75"/>
        <v>#N/A</v>
      </c>
      <c r="J817" s="47" t="e">
        <f t="shared" si="76"/>
        <v>#N/A</v>
      </c>
      <c r="K817" s="32" t="e">
        <f t="shared" si="77"/>
        <v>#N/A</v>
      </c>
      <c r="L817" s="46" t="e">
        <f t="shared" si="78"/>
        <v>#N/A</v>
      </c>
    </row>
    <row r="818" spans="7:12" x14ac:dyDescent="0.25">
      <c r="G818" s="51" t="e">
        <f t="shared" si="73"/>
        <v>#N/A</v>
      </c>
      <c r="H818" s="51" t="e">
        <f t="shared" si="74"/>
        <v>#N/A</v>
      </c>
      <c r="I818" s="48" t="e">
        <f t="shared" si="75"/>
        <v>#N/A</v>
      </c>
      <c r="J818" s="47" t="e">
        <f t="shared" si="76"/>
        <v>#N/A</v>
      </c>
      <c r="K818" s="32" t="e">
        <f t="shared" si="77"/>
        <v>#N/A</v>
      </c>
      <c r="L818" s="46" t="e">
        <f t="shared" si="78"/>
        <v>#N/A</v>
      </c>
    </row>
    <row r="819" spans="7:12" x14ac:dyDescent="0.25">
      <c r="G819" s="51" t="e">
        <f t="shared" si="73"/>
        <v>#N/A</v>
      </c>
      <c r="H819" s="51" t="e">
        <f t="shared" si="74"/>
        <v>#N/A</v>
      </c>
      <c r="I819" s="48" t="e">
        <f t="shared" si="75"/>
        <v>#N/A</v>
      </c>
      <c r="J819" s="47" t="e">
        <f t="shared" si="76"/>
        <v>#N/A</v>
      </c>
      <c r="K819" s="32" t="e">
        <f t="shared" si="77"/>
        <v>#N/A</v>
      </c>
      <c r="L819" s="46" t="e">
        <f t="shared" si="78"/>
        <v>#N/A</v>
      </c>
    </row>
    <row r="820" spans="7:12" x14ac:dyDescent="0.25">
      <c r="G820" s="51" t="e">
        <f t="shared" si="73"/>
        <v>#N/A</v>
      </c>
      <c r="H820" s="51" t="e">
        <f t="shared" si="74"/>
        <v>#N/A</v>
      </c>
      <c r="I820" s="48" t="e">
        <f t="shared" si="75"/>
        <v>#N/A</v>
      </c>
      <c r="J820" s="47" t="e">
        <f t="shared" si="76"/>
        <v>#N/A</v>
      </c>
      <c r="K820" s="32" t="e">
        <f t="shared" si="77"/>
        <v>#N/A</v>
      </c>
      <c r="L820" s="46" t="e">
        <f t="shared" si="78"/>
        <v>#N/A</v>
      </c>
    </row>
    <row r="821" spans="7:12" x14ac:dyDescent="0.25">
      <c r="G821" s="51" t="e">
        <f t="shared" si="73"/>
        <v>#N/A</v>
      </c>
      <c r="H821" s="51" t="e">
        <f t="shared" si="74"/>
        <v>#N/A</v>
      </c>
      <c r="I821" s="48" t="e">
        <f t="shared" si="75"/>
        <v>#N/A</v>
      </c>
      <c r="J821" s="47" t="e">
        <f t="shared" si="76"/>
        <v>#N/A</v>
      </c>
      <c r="K821" s="32" t="e">
        <f t="shared" si="77"/>
        <v>#N/A</v>
      </c>
      <c r="L821" s="46" t="e">
        <f t="shared" si="78"/>
        <v>#N/A</v>
      </c>
    </row>
    <row r="822" spans="7:12" x14ac:dyDescent="0.25">
      <c r="G822" s="51" t="e">
        <f t="shared" si="73"/>
        <v>#N/A</v>
      </c>
      <c r="H822" s="51" t="e">
        <f t="shared" si="74"/>
        <v>#N/A</v>
      </c>
      <c r="I822" s="48" t="e">
        <f t="shared" si="75"/>
        <v>#N/A</v>
      </c>
      <c r="J822" s="47" t="e">
        <f t="shared" si="76"/>
        <v>#N/A</v>
      </c>
      <c r="K822" s="32" t="e">
        <f t="shared" si="77"/>
        <v>#N/A</v>
      </c>
      <c r="L822" s="46" t="e">
        <f t="shared" si="78"/>
        <v>#N/A</v>
      </c>
    </row>
    <row r="823" spans="7:12" x14ac:dyDescent="0.25">
      <c r="G823" s="51" t="e">
        <f t="shared" si="73"/>
        <v>#N/A</v>
      </c>
      <c r="H823" s="51" t="e">
        <f t="shared" si="74"/>
        <v>#N/A</v>
      </c>
      <c r="I823" s="48" t="e">
        <f t="shared" si="75"/>
        <v>#N/A</v>
      </c>
      <c r="J823" s="47" t="e">
        <f t="shared" si="76"/>
        <v>#N/A</v>
      </c>
      <c r="K823" s="32" t="e">
        <f t="shared" si="77"/>
        <v>#N/A</v>
      </c>
      <c r="L823" s="46" t="e">
        <f t="shared" si="78"/>
        <v>#N/A</v>
      </c>
    </row>
    <row r="824" spans="7:12" x14ac:dyDescent="0.25">
      <c r="G824" s="51" t="e">
        <f t="shared" si="73"/>
        <v>#N/A</v>
      </c>
      <c r="H824" s="51" t="e">
        <f t="shared" si="74"/>
        <v>#N/A</v>
      </c>
      <c r="I824" s="48" t="e">
        <f t="shared" si="75"/>
        <v>#N/A</v>
      </c>
      <c r="J824" s="47" t="e">
        <f t="shared" si="76"/>
        <v>#N/A</v>
      </c>
      <c r="K824" s="32" t="e">
        <f t="shared" si="77"/>
        <v>#N/A</v>
      </c>
      <c r="L824" s="46" t="e">
        <f t="shared" si="78"/>
        <v>#N/A</v>
      </c>
    </row>
    <row r="825" spans="7:12" x14ac:dyDescent="0.25">
      <c r="G825" s="51" t="e">
        <f t="shared" si="73"/>
        <v>#N/A</v>
      </c>
      <c r="H825" s="51" t="e">
        <f t="shared" si="74"/>
        <v>#N/A</v>
      </c>
      <c r="I825" s="48" t="e">
        <f t="shared" si="75"/>
        <v>#N/A</v>
      </c>
      <c r="J825" s="47" t="e">
        <f t="shared" si="76"/>
        <v>#N/A</v>
      </c>
      <c r="K825" s="32" t="e">
        <f t="shared" si="77"/>
        <v>#N/A</v>
      </c>
      <c r="L825" s="46" t="e">
        <f t="shared" si="78"/>
        <v>#N/A</v>
      </c>
    </row>
    <row r="826" spans="7:12" x14ac:dyDescent="0.25">
      <c r="G826" s="51" t="e">
        <f t="shared" si="73"/>
        <v>#N/A</v>
      </c>
      <c r="H826" s="51" t="e">
        <f t="shared" si="74"/>
        <v>#N/A</v>
      </c>
      <c r="I826" s="48" t="e">
        <f t="shared" si="75"/>
        <v>#N/A</v>
      </c>
      <c r="J826" s="47" t="e">
        <f t="shared" si="76"/>
        <v>#N/A</v>
      </c>
      <c r="K826" s="32" t="e">
        <f t="shared" si="77"/>
        <v>#N/A</v>
      </c>
      <c r="L826" s="46" t="e">
        <f t="shared" si="78"/>
        <v>#N/A</v>
      </c>
    </row>
    <row r="827" spans="7:12" x14ac:dyDescent="0.25">
      <c r="G827" s="51" t="e">
        <f t="shared" si="73"/>
        <v>#N/A</v>
      </c>
      <c r="H827" s="51" t="e">
        <f t="shared" si="74"/>
        <v>#N/A</v>
      </c>
      <c r="I827" s="48" t="e">
        <f t="shared" si="75"/>
        <v>#N/A</v>
      </c>
      <c r="J827" s="47" t="e">
        <f t="shared" si="76"/>
        <v>#N/A</v>
      </c>
      <c r="K827" s="32" t="e">
        <f t="shared" si="77"/>
        <v>#N/A</v>
      </c>
      <c r="L827" s="46" t="e">
        <f t="shared" si="78"/>
        <v>#N/A</v>
      </c>
    </row>
    <row r="828" spans="7:12" x14ac:dyDescent="0.25">
      <c r="G828" s="51" t="e">
        <f t="shared" si="73"/>
        <v>#N/A</v>
      </c>
      <c r="H828" s="51" t="e">
        <f t="shared" si="74"/>
        <v>#N/A</v>
      </c>
      <c r="I828" s="48" t="e">
        <f t="shared" si="75"/>
        <v>#N/A</v>
      </c>
      <c r="J828" s="47" t="e">
        <f t="shared" si="76"/>
        <v>#N/A</v>
      </c>
      <c r="K828" s="32" t="e">
        <f t="shared" si="77"/>
        <v>#N/A</v>
      </c>
      <c r="L828" s="46" t="e">
        <f t="shared" si="78"/>
        <v>#N/A</v>
      </c>
    </row>
    <row r="829" spans="7:12" x14ac:dyDescent="0.25">
      <c r="G829" s="51" t="e">
        <f t="shared" si="73"/>
        <v>#N/A</v>
      </c>
      <c r="H829" s="51" t="e">
        <f t="shared" si="74"/>
        <v>#N/A</v>
      </c>
      <c r="I829" s="48" t="e">
        <f t="shared" si="75"/>
        <v>#N/A</v>
      </c>
      <c r="J829" s="47" t="e">
        <f t="shared" si="76"/>
        <v>#N/A</v>
      </c>
      <c r="K829" s="32" t="e">
        <f t="shared" si="77"/>
        <v>#N/A</v>
      </c>
      <c r="L829" s="46" t="e">
        <f t="shared" si="78"/>
        <v>#N/A</v>
      </c>
    </row>
    <row r="830" spans="7:12" x14ac:dyDescent="0.25">
      <c r="G830" s="51" t="e">
        <f t="shared" si="73"/>
        <v>#N/A</v>
      </c>
      <c r="H830" s="51" t="e">
        <f t="shared" si="74"/>
        <v>#N/A</v>
      </c>
      <c r="I830" s="48" t="e">
        <f t="shared" si="75"/>
        <v>#N/A</v>
      </c>
      <c r="J830" s="47" t="e">
        <f t="shared" si="76"/>
        <v>#N/A</v>
      </c>
      <c r="K830" s="32" t="e">
        <f t="shared" si="77"/>
        <v>#N/A</v>
      </c>
      <c r="L830" s="46" t="e">
        <f t="shared" si="78"/>
        <v>#N/A</v>
      </c>
    </row>
    <row r="831" spans="7:12" x14ac:dyDescent="0.25">
      <c r="G831" s="51" t="e">
        <f t="shared" si="73"/>
        <v>#N/A</v>
      </c>
      <c r="H831" s="51" t="e">
        <f t="shared" si="74"/>
        <v>#N/A</v>
      </c>
      <c r="I831" s="48" t="e">
        <f t="shared" si="75"/>
        <v>#N/A</v>
      </c>
      <c r="J831" s="47" t="e">
        <f t="shared" si="76"/>
        <v>#N/A</v>
      </c>
      <c r="K831" s="32" t="e">
        <f t="shared" si="77"/>
        <v>#N/A</v>
      </c>
      <c r="L831" s="46" t="e">
        <f t="shared" si="78"/>
        <v>#N/A</v>
      </c>
    </row>
    <row r="832" spans="7:12" x14ac:dyDescent="0.25">
      <c r="G832" s="51" t="e">
        <f t="shared" si="73"/>
        <v>#N/A</v>
      </c>
      <c r="H832" s="51" t="e">
        <f t="shared" si="74"/>
        <v>#N/A</v>
      </c>
      <c r="I832" s="48" t="e">
        <f t="shared" si="75"/>
        <v>#N/A</v>
      </c>
      <c r="J832" s="47" t="e">
        <f t="shared" si="76"/>
        <v>#N/A</v>
      </c>
      <c r="K832" s="32" t="e">
        <f t="shared" si="77"/>
        <v>#N/A</v>
      </c>
      <c r="L832" s="46" t="e">
        <f t="shared" si="78"/>
        <v>#N/A</v>
      </c>
    </row>
    <row r="833" spans="7:12" x14ac:dyDescent="0.25">
      <c r="G833" s="51" t="e">
        <f t="shared" si="73"/>
        <v>#N/A</v>
      </c>
      <c r="H833" s="51" t="e">
        <f t="shared" si="74"/>
        <v>#N/A</v>
      </c>
      <c r="I833" s="48" t="e">
        <f t="shared" si="75"/>
        <v>#N/A</v>
      </c>
      <c r="J833" s="47" t="e">
        <f t="shared" si="76"/>
        <v>#N/A</v>
      </c>
      <c r="K833" s="32" t="e">
        <f t="shared" si="77"/>
        <v>#N/A</v>
      </c>
      <c r="L833" s="46" t="e">
        <f t="shared" si="78"/>
        <v>#N/A</v>
      </c>
    </row>
    <row r="834" spans="7:12" x14ac:dyDescent="0.25">
      <c r="G834" s="51" t="e">
        <f t="shared" ref="G834:G897" si="79">IF(C834="",NA(),C834)</f>
        <v>#N/A</v>
      </c>
      <c r="H834" s="51" t="e">
        <f t="shared" ref="H834:H897" si="80">IF(E834="",NA(),E834)</f>
        <v>#N/A</v>
      </c>
      <c r="I834" s="48" t="e">
        <f t="shared" si="75"/>
        <v>#N/A</v>
      </c>
      <c r="J834" s="47" t="e">
        <f t="shared" si="76"/>
        <v>#N/A</v>
      </c>
      <c r="K834" s="32" t="e">
        <f t="shared" si="77"/>
        <v>#N/A</v>
      </c>
      <c r="L834" s="46" t="e">
        <f t="shared" si="78"/>
        <v>#N/A</v>
      </c>
    </row>
    <row r="835" spans="7:12" x14ac:dyDescent="0.25">
      <c r="G835" s="51" t="e">
        <f t="shared" si="79"/>
        <v>#N/A</v>
      </c>
      <c r="H835" s="51" t="e">
        <f t="shared" si="80"/>
        <v>#N/A</v>
      </c>
      <c r="I835" s="48" t="e">
        <f t="shared" ref="I835:I898" si="81">IF(ISNUMBER(G835),IF( (G835&gt;=$F$4)*(H835&lt;$F$2),G835, NA() ),NA())</f>
        <v>#N/A</v>
      </c>
      <c r="J835" s="47" t="e">
        <f t="shared" ref="J835:J898" si="82">IF(ISNUMBER(G835),IF( (G835&gt;=$F$4)*(H835&gt;=$F$2),G835, NA() ),NA())</f>
        <v>#N/A</v>
      </c>
      <c r="K835" s="32" t="e">
        <f t="shared" ref="K835:K898" si="83">IF(ISNUMBER(G835),IF( (G835&lt;$F$4)*(H835&lt;$F$2),G835, NA() ),NA())</f>
        <v>#N/A</v>
      </c>
      <c r="L835" s="46" t="e">
        <f t="shared" ref="L835:L898" si="84">IF(ISNUMBER(G835),IF( (G835&lt;$F$4)*(H835&gt;=$F$2),G835, NA() ),NA())</f>
        <v>#N/A</v>
      </c>
    </row>
    <row r="836" spans="7:12" x14ac:dyDescent="0.25">
      <c r="G836" s="51" t="e">
        <f t="shared" si="79"/>
        <v>#N/A</v>
      </c>
      <c r="H836" s="51" t="e">
        <f t="shared" si="80"/>
        <v>#N/A</v>
      </c>
      <c r="I836" s="48" t="e">
        <f t="shared" si="81"/>
        <v>#N/A</v>
      </c>
      <c r="J836" s="47" t="e">
        <f t="shared" si="82"/>
        <v>#N/A</v>
      </c>
      <c r="K836" s="32" t="e">
        <f t="shared" si="83"/>
        <v>#N/A</v>
      </c>
      <c r="L836" s="46" t="e">
        <f t="shared" si="84"/>
        <v>#N/A</v>
      </c>
    </row>
    <row r="837" spans="7:12" x14ac:dyDescent="0.25">
      <c r="G837" s="51" t="e">
        <f t="shared" si="79"/>
        <v>#N/A</v>
      </c>
      <c r="H837" s="51" t="e">
        <f t="shared" si="80"/>
        <v>#N/A</v>
      </c>
      <c r="I837" s="48" t="e">
        <f t="shared" si="81"/>
        <v>#N/A</v>
      </c>
      <c r="J837" s="47" t="e">
        <f t="shared" si="82"/>
        <v>#N/A</v>
      </c>
      <c r="K837" s="32" t="e">
        <f t="shared" si="83"/>
        <v>#N/A</v>
      </c>
      <c r="L837" s="46" t="e">
        <f t="shared" si="84"/>
        <v>#N/A</v>
      </c>
    </row>
    <row r="838" spans="7:12" x14ac:dyDescent="0.25">
      <c r="G838" s="51" t="e">
        <f t="shared" si="79"/>
        <v>#N/A</v>
      </c>
      <c r="H838" s="51" t="e">
        <f t="shared" si="80"/>
        <v>#N/A</v>
      </c>
      <c r="I838" s="48" t="e">
        <f t="shared" si="81"/>
        <v>#N/A</v>
      </c>
      <c r="J838" s="47" t="e">
        <f t="shared" si="82"/>
        <v>#N/A</v>
      </c>
      <c r="K838" s="32" t="e">
        <f t="shared" si="83"/>
        <v>#N/A</v>
      </c>
      <c r="L838" s="46" t="e">
        <f t="shared" si="84"/>
        <v>#N/A</v>
      </c>
    </row>
    <row r="839" spans="7:12" x14ac:dyDescent="0.25">
      <c r="G839" s="51" t="e">
        <f t="shared" si="79"/>
        <v>#N/A</v>
      </c>
      <c r="H839" s="51" t="e">
        <f t="shared" si="80"/>
        <v>#N/A</v>
      </c>
      <c r="I839" s="48" t="e">
        <f t="shared" si="81"/>
        <v>#N/A</v>
      </c>
      <c r="J839" s="47" t="e">
        <f t="shared" si="82"/>
        <v>#N/A</v>
      </c>
      <c r="K839" s="32" t="e">
        <f t="shared" si="83"/>
        <v>#N/A</v>
      </c>
      <c r="L839" s="46" t="e">
        <f t="shared" si="84"/>
        <v>#N/A</v>
      </c>
    </row>
    <row r="840" spans="7:12" x14ac:dyDescent="0.25">
      <c r="G840" s="51" t="e">
        <f t="shared" si="79"/>
        <v>#N/A</v>
      </c>
      <c r="H840" s="51" t="e">
        <f t="shared" si="80"/>
        <v>#N/A</v>
      </c>
      <c r="I840" s="48" t="e">
        <f t="shared" si="81"/>
        <v>#N/A</v>
      </c>
      <c r="J840" s="47" t="e">
        <f t="shared" si="82"/>
        <v>#N/A</v>
      </c>
      <c r="K840" s="32" t="e">
        <f t="shared" si="83"/>
        <v>#N/A</v>
      </c>
      <c r="L840" s="46" t="e">
        <f t="shared" si="84"/>
        <v>#N/A</v>
      </c>
    </row>
    <row r="841" spans="7:12" x14ac:dyDescent="0.25">
      <c r="G841" s="51" t="e">
        <f t="shared" si="79"/>
        <v>#N/A</v>
      </c>
      <c r="H841" s="51" t="e">
        <f t="shared" si="80"/>
        <v>#N/A</v>
      </c>
      <c r="I841" s="48" t="e">
        <f t="shared" si="81"/>
        <v>#N/A</v>
      </c>
      <c r="J841" s="47" t="e">
        <f t="shared" si="82"/>
        <v>#N/A</v>
      </c>
      <c r="K841" s="32" t="e">
        <f t="shared" si="83"/>
        <v>#N/A</v>
      </c>
      <c r="L841" s="46" t="e">
        <f t="shared" si="84"/>
        <v>#N/A</v>
      </c>
    </row>
    <row r="842" spans="7:12" x14ac:dyDescent="0.25">
      <c r="G842" s="51" t="e">
        <f t="shared" si="79"/>
        <v>#N/A</v>
      </c>
      <c r="H842" s="51" t="e">
        <f t="shared" si="80"/>
        <v>#N/A</v>
      </c>
      <c r="I842" s="48" t="e">
        <f t="shared" si="81"/>
        <v>#N/A</v>
      </c>
      <c r="J842" s="47" t="e">
        <f t="shared" si="82"/>
        <v>#N/A</v>
      </c>
      <c r="K842" s="32" t="e">
        <f t="shared" si="83"/>
        <v>#N/A</v>
      </c>
      <c r="L842" s="46" t="e">
        <f t="shared" si="84"/>
        <v>#N/A</v>
      </c>
    </row>
    <row r="843" spans="7:12" x14ac:dyDescent="0.25">
      <c r="G843" s="51" t="e">
        <f t="shared" si="79"/>
        <v>#N/A</v>
      </c>
      <c r="H843" s="51" t="e">
        <f t="shared" si="80"/>
        <v>#N/A</v>
      </c>
      <c r="I843" s="48" t="e">
        <f t="shared" si="81"/>
        <v>#N/A</v>
      </c>
      <c r="J843" s="47" t="e">
        <f t="shared" si="82"/>
        <v>#N/A</v>
      </c>
      <c r="K843" s="32" t="e">
        <f t="shared" si="83"/>
        <v>#N/A</v>
      </c>
      <c r="L843" s="46" t="e">
        <f t="shared" si="84"/>
        <v>#N/A</v>
      </c>
    </row>
    <row r="844" spans="7:12" x14ac:dyDescent="0.25">
      <c r="G844" s="51" t="e">
        <f t="shared" si="79"/>
        <v>#N/A</v>
      </c>
      <c r="H844" s="51" t="e">
        <f t="shared" si="80"/>
        <v>#N/A</v>
      </c>
      <c r="I844" s="48" t="e">
        <f t="shared" si="81"/>
        <v>#N/A</v>
      </c>
      <c r="J844" s="47" t="e">
        <f t="shared" si="82"/>
        <v>#N/A</v>
      </c>
      <c r="K844" s="32" t="e">
        <f t="shared" si="83"/>
        <v>#N/A</v>
      </c>
      <c r="L844" s="46" t="e">
        <f t="shared" si="84"/>
        <v>#N/A</v>
      </c>
    </row>
    <row r="845" spans="7:12" x14ac:dyDescent="0.25">
      <c r="G845" s="51" t="e">
        <f t="shared" si="79"/>
        <v>#N/A</v>
      </c>
      <c r="H845" s="51" t="e">
        <f t="shared" si="80"/>
        <v>#N/A</v>
      </c>
      <c r="I845" s="48" t="e">
        <f t="shared" si="81"/>
        <v>#N/A</v>
      </c>
      <c r="J845" s="47" t="e">
        <f t="shared" si="82"/>
        <v>#N/A</v>
      </c>
      <c r="K845" s="32" t="e">
        <f t="shared" si="83"/>
        <v>#N/A</v>
      </c>
      <c r="L845" s="46" t="e">
        <f t="shared" si="84"/>
        <v>#N/A</v>
      </c>
    </row>
    <row r="846" spans="7:12" x14ac:dyDescent="0.25">
      <c r="G846" s="51" t="e">
        <f t="shared" si="79"/>
        <v>#N/A</v>
      </c>
      <c r="H846" s="51" t="e">
        <f t="shared" si="80"/>
        <v>#N/A</v>
      </c>
      <c r="I846" s="48" t="e">
        <f t="shared" si="81"/>
        <v>#N/A</v>
      </c>
      <c r="J846" s="47" t="e">
        <f t="shared" si="82"/>
        <v>#N/A</v>
      </c>
      <c r="K846" s="32" t="e">
        <f t="shared" si="83"/>
        <v>#N/A</v>
      </c>
      <c r="L846" s="46" t="e">
        <f t="shared" si="84"/>
        <v>#N/A</v>
      </c>
    </row>
    <row r="847" spans="7:12" x14ac:dyDescent="0.25">
      <c r="G847" s="51" t="e">
        <f t="shared" si="79"/>
        <v>#N/A</v>
      </c>
      <c r="H847" s="51" t="e">
        <f t="shared" si="80"/>
        <v>#N/A</v>
      </c>
      <c r="I847" s="48" t="e">
        <f t="shared" si="81"/>
        <v>#N/A</v>
      </c>
      <c r="J847" s="47" t="e">
        <f t="shared" si="82"/>
        <v>#N/A</v>
      </c>
      <c r="K847" s="32" t="e">
        <f t="shared" si="83"/>
        <v>#N/A</v>
      </c>
      <c r="L847" s="46" t="e">
        <f t="shared" si="84"/>
        <v>#N/A</v>
      </c>
    </row>
    <row r="848" spans="7:12" x14ac:dyDescent="0.25">
      <c r="G848" s="51" t="e">
        <f t="shared" si="79"/>
        <v>#N/A</v>
      </c>
      <c r="H848" s="51" t="e">
        <f t="shared" si="80"/>
        <v>#N/A</v>
      </c>
      <c r="I848" s="48" t="e">
        <f t="shared" si="81"/>
        <v>#N/A</v>
      </c>
      <c r="J848" s="47" t="e">
        <f t="shared" si="82"/>
        <v>#N/A</v>
      </c>
      <c r="K848" s="32" t="e">
        <f t="shared" si="83"/>
        <v>#N/A</v>
      </c>
      <c r="L848" s="46" t="e">
        <f t="shared" si="84"/>
        <v>#N/A</v>
      </c>
    </row>
    <row r="849" spans="7:12" x14ac:dyDescent="0.25">
      <c r="G849" s="51" t="e">
        <f t="shared" si="79"/>
        <v>#N/A</v>
      </c>
      <c r="H849" s="51" t="e">
        <f t="shared" si="80"/>
        <v>#N/A</v>
      </c>
      <c r="I849" s="48" t="e">
        <f t="shared" si="81"/>
        <v>#N/A</v>
      </c>
      <c r="J849" s="47" t="e">
        <f t="shared" si="82"/>
        <v>#N/A</v>
      </c>
      <c r="K849" s="32" t="e">
        <f t="shared" si="83"/>
        <v>#N/A</v>
      </c>
      <c r="L849" s="46" t="e">
        <f t="shared" si="84"/>
        <v>#N/A</v>
      </c>
    </row>
    <row r="850" spans="7:12" x14ac:dyDescent="0.25">
      <c r="G850" s="51" t="e">
        <f t="shared" si="79"/>
        <v>#N/A</v>
      </c>
      <c r="H850" s="51" t="e">
        <f t="shared" si="80"/>
        <v>#N/A</v>
      </c>
      <c r="I850" s="48" t="e">
        <f t="shared" si="81"/>
        <v>#N/A</v>
      </c>
      <c r="J850" s="47" t="e">
        <f t="shared" si="82"/>
        <v>#N/A</v>
      </c>
      <c r="K850" s="32" t="e">
        <f t="shared" si="83"/>
        <v>#N/A</v>
      </c>
      <c r="L850" s="46" t="e">
        <f t="shared" si="84"/>
        <v>#N/A</v>
      </c>
    </row>
    <row r="851" spans="7:12" x14ac:dyDescent="0.25">
      <c r="G851" s="51" t="e">
        <f t="shared" si="79"/>
        <v>#N/A</v>
      </c>
      <c r="H851" s="51" t="e">
        <f t="shared" si="80"/>
        <v>#N/A</v>
      </c>
      <c r="I851" s="48" t="e">
        <f t="shared" si="81"/>
        <v>#N/A</v>
      </c>
      <c r="J851" s="47" t="e">
        <f t="shared" si="82"/>
        <v>#N/A</v>
      </c>
      <c r="K851" s="32" t="e">
        <f t="shared" si="83"/>
        <v>#N/A</v>
      </c>
      <c r="L851" s="46" t="e">
        <f t="shared" si="84"/>
        <v>#N/A</v>
      </c>
    </row>
    <row r="852" spans="7:12" x14ac:dyDescent="0.25">
      <c r="G852" s="51" t="e">
        <f t="shared" si="79"/>
        <v>#N/A</v>
      </c>
      <c r="H852" s="51" t="e">
        <f t="shared" si="80"/>
        <v>#N/A</v>
      </c>
      <c r="I852" s="48" t="e">
        <f t="shared" si="81"/>
        <v>#N/A</v>
      </c>
      <c r="J852" s="47" t="e">
        <f t="shared" si="82"/>
        <v>#N/A</v>
      </c>
      <c r="K852" s="32" t="e">
        <f t="shared" si="83"/>
        <v>#N/A</v>
      </c>
      <c r="L852" s="46" t="e">
        <f t="shared" si="84"/>
        <v>#N/A</v>
      </c>
    </row>
    <row r="853" spans="7:12" x14ac:dyDescent="0.25">
      <c r="G853" s="51" t="e">
        <f t="shared" si="79"/>
        <v>#N/A</v>
      </c>
      <c r="H853" s="51" t="e">
        <f t="shared" si="80"/>
        <v>#N/A</v>
      </c>
      <c r="I853" s="48" t="e">
        <f t="shared" si="81"/>
        <v>#N/A</v>
      </c>
      <c r="J853" s="47" t="e">
        <f t="shared" si="82"/>
        <v>#N/A</v>
      </c>
      <c r="K853" s="32" t="e">
        <f t="shared" si="83"/>
        <v>#N/A</v>
      </c>
      <c r="L853" s="46" t="e">
        <f t="shared" si="84"/>
        <v>#N/A</v>
      </c>
    </row>
    <row r="854" spans="7:12" x14ac:dyDescent="0.25">
      <c r="G854" s="51" t="e">
        <f t="shared" si="79"/>
        <v>#N/A</v>
      </c>
      <c r="H854" s="51" t="e">
        <f t="shared" si="80"/>
        <v>#N/A</v>
      </c>
      <c r="I854" s="48" t="e">
        <f t="shared" si="81"/>
        <v>#N/A</v>
      </c>
      <c r="J854" s="47" t="e">
        <f t="shared" si="82"/>
        <v>#N/A</v>
      </c>
      <c r="K854" s="32" t="e">
        <f t="shared" si="83"/>
        <v>#N/A</v>
      </c>
      <c r="L854" s="46" t="e">
        <f t="shared" si="84"/>
        <v>#N/A</v>
      </c>
    </row>
    <row r="855" spans="7:12" x14ac:dyDescent="0.25">
      <c r="G855" s="51" t="e">
        <f t="shared" si="79"/>
        <v>#N/A</v>
      </c>
      <c r="H855" s="51" t="e">
        <f t="shared" si="80"/>
        <v>#N/A</v>
      </c>
      <c r="I855" s="48" t="e">
        <f t="shared" si="81"/>
        <v>#N/A</v>
      </c>
      <c r="J855" s="47" t="e">
        <f t="shared" si="82"/>
        <v>#N/A</v>
      </c>
      <c r="K855" s="32" t="e">
        <f t="shared" si="83"/>
        <v>#N/A</v>
      </c>
      <c r="L855" s="46" t="e">
        <f t="shared" si="84"/>
        <v>#N/A</v>
      </c>
    </row>
    <row r="856" spans="7:12" x14ac:dyDescent="0.25">
      <c r="G856" s="51" t="e">
        <f t="shared" si="79"/>
        <v>#N/A</v>
      </c>
      <c r="H856" s="51" t="e">
        <f t="shared" si="80"/>
        <v>#N/A</v>
      </c>
      <c r="I856" s="48" t="e">
        <f t="shared" si="81"/>
        <v>#N/A</v>
      </c>
      <c r="J856" s="47" t="e">
        <f t="shared" si="82"/>
        <v>#N/A</v>
      </c>
      <c r="K856" s="32" t="e">
        <f t="shared" si="83"/>
        <v>#N/A</v>
      </c>
      <c r="L856" s="46" t="e">
        <f t="shared" si="84"/>
        <v>#N/A</v>
      </c>
    </row>
    <row r="857" spans="7:12" x14ac:dyDescent="0.25">
      <c r="G857" s="51" t="e">
        <f t="shared" si="79"/>
        <v>#N/A</v>
      </c>
      <c r="H857" s="51" t="e">
        <f t="shared" si="80"/>
        <v>#N/A</v>
      </c>
      <c r="I857" s="48" t="e">
        <f t="shared" si="81"/>
        <v>#N/A</v>
      </c>
      <c r="J857" s="47" t="e">
        <f t="shared" si="82"/>
        <v>#N/A</v>
      </c>
      <c r="K857" s="32" t="e">
        <f t="shared" si="83"/>
        <v>#N/A</v>
      </c>
      <c r="L857" s="46" t="e">
        <f t="shared" si="84"/>
        <v>#N/A</v>
      </c>
    </row>
    <row r="858" spans="7:12" x14ac:dyDescent="0.25">
      <c r="G858" s="51" t="e">
        <f t="shared" si="79"/>
        <v>#N/A</v>
      </c>
      <c r="H858" s="51" t="e">
        <f t="shared" si="80"/>
        <v>#N/A</v>
      </c>
      <c r="I858" s="48" t="e">
        <f t="shared" si="81"/>
        <v>#N/A</v>
      </c>
      <c r="J858" s="47" t="e">
        <f t="shared" si="82"/>
        <v>#N/A</v>
      </c>
      <c r="K858" s="32" t="e">
        <f t="shared" si="83"/>
        <v>#N/A</v>
      </c>
      <c r="L858" s="46" t="e">
        <f t="shared" si="84"/>
        <v>#N/A</v>
      </c>
    </row>
    <row r="859" spans="7:12" x14ac:dyDescent="0.25">
      <c r="G859" s="51" t="e">
        <f t="shared" si="79"/>
        <v>#N/A</v>
      </c>
      <c r="H859" s="51" t="e">
        <f t="shared" si="80"/>
        <v>#N/A</v>
      </c>
      <c r="I859" s="48" t="e">
        <f t="shared" si="81"/>
        <v>#N/A</v>
      </c>
      <c r="J859" s="47" t="e">
        <f t="shared" si="82"/>
        <v>#N/A</v>
      </c>
      <c r="K859" s="32" t="e">
        <f t="shared" si="83"/>
        <v>#N/A</v>
      </c>
      <c r="L859" s="46" t="e">
        <f t="shared" si="84"/>
        <v>#N/A</v>
      </c>
    </row>
    <row r="860" spans="7:12" x14ac:dyDescent="0.25">
      <c r="G860" s="51" t="e">
        <f t="shared" si="79"/>
        <v>#N/A</v>
      </c>
      <c r="H860" s="51" t="e">
        <f t="shared" si="80"/>
        <v>#N/A</v>
      </c>
      <c r="I860" s="48" t="e">
        <f t="shared" si="81"/>
        <v>#N/A</v>
      </c>
      <c r="J860" s="47" t="e">
        <f t="shared" si="82"/>
        <v>#N/A</v>
      </c>
      <c r="K860" s="32" t="e">
        <f t="shared" si="83"/>
        <v>#N/A</v>
      </c>
      <c r="L860" s="46" t="e">
        <f t="shared" si="84"/>
        <v>#N/A</v>
      </c>
    </row>
    <row r="861" spans="7:12" x14ac:dyDescent="0.25">
      <c r="G861" s="51" t="e">
        <f t="shared" si="79"/>
        <v>#N/A</v>
      </c>
      <c r="H861" s="51" t="e">
        <f t="shared" si="80"/>
        <v>#N/A</v>
      </c>
      <c r="I861" s="48" t="e">
        <f t="shared" si="81"/>
        <v>#N/A</v>
      </c>
      <c r="J861" s="47" t="e">
        <f t="shared" si="82"/>
        <v>#N/A</v>
      </c>
      <c r="K861" s="32" t="e">
        <f t="shared" si="83"/>
        <v>#N/A</v>
      </c>
      <c r="L861" s="46" t="e">
        <f t="shared" si="84"/>
        <v>#N/A</v>
      </c>
    </row>
    <row r="862" spans="7:12" x14ac:dyDescent="0.25">
      <c r="G862" s="51" t="e">
        <f t="shared" si="79"/>
        <v>#N/A</v>
      </c>
      <c r="H862" s="51" t="e">
        <f t="shared" si="80"/>
        <v>#N/A</v>
      </c>
      <c r="I862" s="48" t="e">
        <f t="shared" si="81"/>
        <v>#N/A</v>
      </c>
      <c r="J862" s="47" t="e">
        <f t="shared" si="82"/>
        <v>#N/A</v>
      </c>
      <c r="K862" s="32" t="e">
        <f t="shared" si="83"/>
        <v>#N/A</v>
      </c>
      <c r="L862" s="46" t="e">
        <f t="shared" si="84"/>
        <v>#N/A</v>
      </c>
    </row>
    <row r="863" spans="7:12" x14ac:dyDescent="0.25">
      <c r="G863" s="51" t="e">
        <f t="shared" si="79"/>
        <v>#N/A</v>
      </c>
      <c r="H863" s="51" t="e">
        <f t="shared" si="80"/>
        <v>#N/A</v>
      </c>
      <c r="I863" s="48" t="e">
        <f t="shared" si="81"/>
        <v>#N/A</v>
      </c>
      <c r="J863" s="47" t="e">
        <f t="shared" si="82"/>
        <v>#N/A</v>
      </c>
      <c r="K863" s="32" t="e">
        <f t="shared" si="83"/>
        <v>#N/A</v>
      </c>
      <c r="L863" s="46" t="e">
        <f t="shared" si="84"/>
        <v>#N/A</v>
      </c>
    </row>
    <row r="864" spans="7:12" x14ac:dyDescent="0.25">
      <c r="G864" s="51" t="e">
        <f t="shared" si="79"/>
        <v>#N/A</v>
      </c>
      <c r="H864" s="51" t="e">
        <f t="shared" si="80"/>
        <v>#N/A</v>
      </c>
      <c r="I864" s="48" t="e">
        <f t="shared" si="81"/>
        <v>#N/A</v>
      </c>
      <c r="J864" s="47" t="e">
        <f t="shared" si="82"/>
        <v>#N/A</v>
      </c>
      <c r="K864" s="32" t="e">
        <f t="shared" si="83"/>
        <v>#N/A</v>
      </c>
      <c r="L864" s="46" t="e">
        <f t="shared" si="84"/>
        <v>#N/A</v>
      </c>
    </row>
    <row r="865" spans="7:12" x14ac:dyDescent="0.25">
      <c r="G865" s="51" t="e">
        <f t="shared" si="79"/>
        <v>#N/A</v>
      </c>
      <c r="H865" s="51" t="e">
        <f t="shared" si="80"/>
        <v>#N/A</v>
      </c>
      <c r="I865" s="48" t="e">
        <f t="shared" si="81"/>
        <v>#N/A</v>
      </c>
      <c r="J865" s="47" t="e">
        <f t="shared" si="82"/>
        <v>#N/A</v>
      </c>
      <c r="K865" s="32" t="e">
        <f t="shared" si="83"/>
        <v>#N/A</v>
      </c>
      <c r="L865" s="46" t="e">
        <f t="shared" si="84"/>
        <v>#N/A</v>
      </c>
    </row>
    <row r="866" spans="7:12" x14ac:dyDescent="0.25">
      <c r="G866" s="51" t="e">
        <f t="shared" si="79"/>
        <v>#N/A</v>
      </c>
      <c r="H866" s="51" t="e">
        <f t="shared" si="80"/>
        <v>#N/A</v>
      </c>
      <c r="I866" s="48" t="e">
        <f t="shared" si="81"/>
        <v>#N/A</v>
      </c>
      <c r="J866" s="47" t="e">
        <f t="shared" si="82"/>
        <v>#N/A</v>
      </c>
      <c r="K866" s="32" t="e">
        <f t="shared" si="83"/>
        <v>#N/A</v>
      </c>
      <c r="L866" s="46" t="e">
        <f t="shared" si="84"/>
        <v>#N/A</v>
      </c>
    </row>
    <row r="867" spans="7:12" x14ac:dyDescent="0.25">
      <c r="G867" s="51" t="e">
        <f t="shared" si="79"/>
        <v>#N/A</v>
      </c>
      <c r="H867" s="51" t="e">
        <f t="shared" si="80"/>
        <v>#N/A</v>
      </c>
      <c r="I867" s="48" t="e">
        <f t="shared" si="81"/>
        <v>#N/A</v>
      </c>
      <c r="J867" s="47" t="e">
        <f t="shared" si="82"/>
        <v>#N/A</v>
      </c>
      <c r="K867" s="32" t="e">
        <f t="shared" si="83"/>
        <v>#N/A</v>
      </c>
      <c r="L867" s="46" t="e">
        <f t="shared" si="84"/>
        <v>#N/A</v>
      </c>
    </row>
    <row r="868" spans="7:12" x14ac:dyDescent="0.25">
      <c r="G868" s="51" t="e">
        <f t="shared" si="79"/>
        <v>#N/A</v>
      </c>
      <c r="H868" s="51" t="e">
        <f t="shared" si="80"/>
        <v>#N/A</v>
      </c>
      <c r="I868" s="48" t="e">
        <f t="shared" si="81"/>
        <v>#N/A</v>
      </c>
      <c r="J868" s="47" t="e">
        <f t="shared" si="82"/>
        <v>#N/A</v>
      </c>
      <c r="K868" s="32" t="e">
        <f t="shared" si="83"/>
        <v>#N/A</v>
      </c>
      <c r="L868" s="46" t="e">
        <f t="shared" si="84"/>
        <v>#N/A</v>
      </c>
    </row>
    <row r="869" spans="7:12" x14ac:dyDescent="0.25">
      <c r="G869" s="51" t="e">
        <f t="shared" si="79"/>
        <v>#N/A</v>
      </c>
      <c r="H869" s="51" t="e">
        <f t="shared" si="80"/>
        <v>#N/A</v>
      </c>
      <c r="I869" s="48" t="e">
        <f t="shared" si="81"/>
        <v>#N/A</v>
      </c>
      <c r="J869" s="47" t="e">
        <f t="shared" si="82"/>
        <v>#N/A</v>
      </c>
      <c r="K869" s="32" t="e">
        <f t="shared" si="83"/>
        <v>#N/A</v>
      </c>
      <c r="L869" s="46" t="e">
        <f t="shared" si="84"/>
        <v>#N/A</v>
      </c>
    </row>
    <row r="870" spans="7:12" x14ac:dyDescent="0.25">
      <c r="G870" s="51" t="e">
        <f t="shared" si="79"/>
        <v>#N/A</v>
      </c>
      <c r="H870" s="51" t="e">
        <f t="shared" si="80"/>
        <v>#N/A</v>
      </c>
      <c r="I870" s="48" t="e">
        <f t="shared" si="81"/>
        <v>#N/A</v>
      </c>
      <c r="J870" s="47" t="e">
        <f t="shared" si="82"/>
        <v>#N/A</v>
      </c>
      <c r="K870" s="32" t="e">
        <f t="shared" si="83"/>
        <v>#N/A</v>
      </c>
      <c r="L870" s="46" t="e">
        <f t="shared" si="84"/>
        <v>#N/A</v>
      </c>
    </row>
    <row r="871" spans="7:12" x14ac:dyDescent="0.25">
      <c r="G871" s="51" t="e">
        <f t="shared" si="79"/>
        <v>#N/A</v>
      </c>
      <c r="H871" s="51" t="e">
        <f t="shared" si="80"/>
        <v>#N/A</v>
      </c>
      <c r="I871" s="48" t="e">
        <f t="shared" si="81"/>
        <v>#N/A</v>
      </c>
      <c r="J871" s="47" t="e">
        <f t="shared" si="82"/>
        <v>#N/A</v>
      </c>
      <c r="K871" s="32" t="e">
        <f t="shared" si="83"/>
        <v>#N/A</v>
      </c>
      <c r="L871" s="46" t="e">
        <f t="shared" si="84"/>
        <v>#N/A</v>
      </c>
    </row>
    <row r="872" spans="7:12" x14ac:dyDescent="0.25">
      <c r="G872" s="51" t="e">
        <f t="shared" si="79"/>
        <v>#N/A</v>
      </c>
      <c r="H872" s="51" t="e">
        <f t="shared" si="80"/>
        <v>#N/A</v>
      </c>
      <c r="I872" s="48" t="e">
        <f t="shared" si="81"/>
        <v>#N/A</v>
      </c>
      <c r="J872" s="47" t="e">
        <f t="shared" si="82"/>
        <v>#N/A</v>
      </c>
      <c r="K872" s="32" t="e">
        <f t="shared" si="83"/>
        <v>#N/A</v>
      </c>
      <c r="L872" s="46" t="e">
        <f t="shared" si="84"/>
        <v>#N/A</v>
      </c>
    </row>
    <row r="873" spans="7:12" x14ac:dyDescent="0.25">
      <c r="G873" s="51" t="e">
        <f t="shared" si="79"/>
        <v>#N/A</v>
      </c>
      <c r="H873" s="51" t="e">
        <f t="shared" si="80"/>
        <v>#N/A</v>
      </c>
      <c r="I873" s="48" t="e">
        <f t="shared" si="81"/>
        <v>#N/A</v>
      </c>
      <c r="J873" s="47" t="e">
        <f t="shared" si="82"/>
        <v>#N/A</v>
      </c>
      <c r="K873" s="32" t="e">
        <f t="shared" si="83"/>
        <v>#N/A</v>
      </c>
      <c r="L873" s="46" t="e">
        <f t="shared" si="84"/>
        <v>#N/A</v>
      </c>
    </row>
    <row r="874" spans="7:12" x14ac:dyDescent="0.25">
      <c r="G874" s="51" t="e">
        <f t="shared" si="79"/>
        <v>#N/A</v>
      </c>
      <c r="H874" s="51" t="e">
        <f t="shared" si="80"/>
        <v>#N/A</v>
      </c>
      <c r="I874" s="48" t="e">
        <f t="shared" si="81"/>
        <v>#N/A</v>
      </c>
      <c r="J874" s="47" t="e">
        <f t="shared" si="82"/>
        <v>#N/A</v>
      </c>
      <c r="K874" s="32" t="e">
        <f t="shared" si="83"/>
        <v>#N/A</v>
      </c>
      <c r="L874" s="46" t="e">
        <f t="shared" si="84"/>
        <v>#N/A</v>
      </c>
    </row>
    <row r="875" spans="7:12" x14ac:dyDescent="0.25">
      <c r="G875" s="51" t="e">
        <f t="shared" si="79"/>
        <v>#N/A</v>
      </c>
      <c r="H875" s="51" t="e">
        <f t="shared" si="80"/>
        <v>#N/A</v>
      </c>
      <c r="I875" s="48" t="e">
        <f t="shared" si="81"/>
        <v>#N/A</v>
      </c>
      <c r="J875" s="47" t="e">
        <f t="shared" si="82"/>
        <v>#N/A</v>
      </c>
      <c r="K875" s="32" t="e">
        <f t="shared" si="83"/>
        <v>#N/A</v>
      </c>
      <c r="L875" s="46" t="e">
        <f t="shared" si="84"/>
        <v>#N/A</v>
      </c>
    </row>
    <row r="876" spans="7:12" x14ac:dyDescent="0.25">
      <c r="G876" s="51" t="e">
        <f t="shared" si="79"/>
        <v>#N/A</v>
      </c>
      <c r="H876" s="51" t="e">
        <f t="shared" si="80"/>
        <v>#N/A</v>
      </c>
      <c r="I876" s="48" t="e">
        <f t="shared" si="81"/>
        <v>#N/A</v>
      </c>
      <c r="J876" s="47" t="e">
        <f t="shared" si="82"/>
        <v>#N/A</v>
      </c>
      <c r="K876" s="32" t="e">
        <f t="shared" si="83"/>
        <v>#N/A</v>
      </c>
      <c r="L876" s="46" t="e">
        <f t="shared" si="84"/>
        <v>#N/A</v>
      </c>
    </row>
    <row r="877" spans="7:12" x14ac:dyDescent="0.25">
      <c r="G877" s="51" t="e">
        <f t="shared" si="79"/>
        <v>#N/A</v>
      </c>
      <c r="H877" s="51" t="e">
        <f t="shared" si="80"/>
        <v>#N/A</v>
      </c>
      <c r="I877" s="48" t="e">
        <f t="shared" si="81"/>
        <v>#N/A</v>
      </c>
      <c r="J877" s="47" t="e">
        <f t="shared" si="82"/>
        <v>#N/A</v>
      </c>
      <c r="K877" s="32" t="e">
        <f t="shared" si="83"/>
        <v>#N/A</v>
      </c>
      <c r="L877" s="46" t="e">
        <f t="shared" si="84"/>
        <v>#N/A</v>
      </c>
    </row>
    <row r="878" spans="7:12" x14ac:dyDescent="0.25">
      <c r="G878" s="51" t="e">
        <f t="shared" si="79"/>
        <v>#N/A</v>
      </c>
      <c r="H878" s="51" t="e">
        <f t="shared" si="80"/>
        <v>#N/A</v>
      </c>
      <c r="I878" s="48" t="e">
        <f t="shared" si="81"/>
        <v>#N/A</v>
      </c>
      <c r="J878" s="47" t="e">
        <f t="shared" si="82"/>
        <v>#N/A</v>
      </c>
      <c r="K878" s="32" t="e">
        <f t="shared" si="83"/>
        <v>#N/A</v>
      </c>
      <c r="L878" s="46" t="e">
        <f t="shared" si="84"/>
        <v>#N/A</v>
      </c>
    </row>
    <row r="879" spans="7:12" x14ac:dyDescent="0.25">
      <c r="G879" s="51" t="e">
        <f t="shared" si="79"/>
        <v>#N/A</v>
      </c>
      <c r="H879" s="51" t="e">
        <f t="shared" si="80"/>
        <v>#N/A</v>
      </c>
      <c r="I879" s="48" t="e">
        <f t="shared" si="81"/>
        <v>#N/A</v>
      </c>
      <c r="J879" s="47" t="e">
        <f t="shared" si="82"/>
        <v>#N/A</v>
      </c>
      <c r="K879" s="32" t="e">
        <f t="shared" si="83"/>
        <v>#N/A</v>
      </c>
      <c r="L879" s="46" t="e">
        <f t="shared" si="84"/>
        <v>#N/A</v>
      </c>
    </row>
    <row r="880" spans="7:12" x14ac:dyDescent="0.25">
      <c r="G880" s="51" t="e">
        <f t="shared" si="79"/>
        <v>#N/A</v>
      </c>
      <c r="H880" s="51" t="e">
        <f t="shared" si="80"/>
        <v>#N/A</v>
      </c>
      <c r="I880" s="48" t="e">
        <f t="shared" si="81"/>
        <v>#N/A</v>
      </c>
      <c r="J880" s="47" t="e">
        <f t="shared" si="82"/>
        <v>#N/A</v>
      </c>
      <c r="K880" s="32" t="e">
        <f t="shared" si="83"/>
        <v>#N/A</v>
      </c>
      <c r="L880" s="46" t="e">
        <f t="shared" si="84"/>
        <v>#N/A</v>
      </c>
    </row>
    <row r="881" spans="7:12" x14ac:dyDescent="0.25">
      <c r="G881" s="51" t="e">
        <f t="shared" si="79"/>
        <v>#N/A</v>
      </c>
      <c r="H881" s="51" t="e">
        <f t="shared" si="80"/>
        <v>#N/A</v>
      </c>
      <c r="I881" s="48" t="e">
        <f t="shared" si="81"/>
        <v>#N/A</v>
      </c>
      <c r="J881" s="47" t="e">
        <f t="shared" si="82"/>
        <v>#N/A</v>
      </c>
      <c r="K881" s="32" t="e">
        <f t="shared" si="83"/>
        <v>#N/A</v>
      </c>
      <c r="L881" s="46" t="e">
        <f t="shared" si="84"/>
        <v>#N/A</v>
      </c>
    </row>
    <row r="882" spans="7:12" x14ac:dyDescent="0.25">
      <c r="G882" s="51" t="e">
        <f t="shared" si="79"/>
        <v>#N/A</v>
      </c>
      <c r="H882" s="51" t="e">
        <f t="shared" si="80"/>
        <v>#N/A</v>
      </c>
      <c r="I882" s="48" t="e">
        <f t="shared" si="81"/>
        <v>#N/A</v>
      </c>
      <c r="J882" s="47" t="e">
        <f t="shared" si="82"/>
        <v>#N/A</v>
      </c>
      <c r="K882" s="32" t="e">
        <f t="shared" si="83"/>
        <v>#N/A</v>
      </c>
      <c r="L882" s="46" t="e">
        <f t="shared" si="84"/>
        <v>#N/A</v>
      </c>
    </row>
    <row r="883" spans="7:12" x14ac:dyDescent="0.25">
      <c r="G883" s="51" t="e">
        <f t="shared" si="79"/>
        <v>#N/A</v>
      </c>
      <c r="H883" s="51" t="e">
        <f t="shared" si="80"/>
        <v>#N/A</v>
      </c>
      <c r="I883" s="48" t="e">
        <f t="shared" si="81"/>
        <v>#N/A</v>
      </c>
      <c r="J883" s="47" t="e">
        <f t="shared" si="82"/>
        <v>#N/A</v>
      </c>
      <c r="K883" s="32" t="e">
        <f t="shared" si="83"/>
        <v>#N/A</v>
      </c>
      <c r="L883" s="46" t="e">
        <f t="shared" si="84"/>
        <v>#N/A</v>
      </c>
    </row>
    <row r="884" spans="7:12" x14ac:dyDescent="0.25">
      <c r="G884" s="51" t="e">
        <f t="shared" si="79"/>
        <v>#N/A</v>
      </c>
      <c r="H884" s="51" t="e">
        <f t="shared" si="80"/>
        <v>#N/A</v>
      </c>
      <c r="I884" s="48" t="e">
        <f t="shared" si="81"/>
        <v>#N/A</v>
      </c>
      <c r="J884" s="47" t="e">
        <f t="shared" si="82"/>
        <v>#N/A</v>
      </c>
      <c r="K884" s="32" t="e">
        <f t="shared" si="83"/>
        <v>#N/A</v>
      </c>
      <c r="L884" s="46" t="e">
        <f t="shared" si="84"/>
        <v>#N/A</v>
      </c>
    </row>
    <row r="885" spans="7:12" x14ac:dyDescent="0.25">
      <c r="G885" s="51" t="e">
        <f t="shared" si="79"/>
        <v>#N/A</v>
      </c>
      <c r="H885" s="51" t="e">
        <f t="shared" si="80"/>
        <v>#N/A</v>
      </c>
      <c r="I885" s="48" t="e">
        <f t="shared" si="81"/>
        <v>#N/A</v>
      </c>
      <c r="J885" s="47" t="e">
        <f t="shared" si="82"/>
        <v>#N/A</v>
      </c>
      <c r="K885" s="32" t="e">
        <f t="shared" si="83"/>
        <v>#N/A</v>
      </c>
      <c r="L885" s="46" t="e">
        <f t="shared" si="84"/>
        <v>#N/A</v>
      </c>
    </row>
    <row r="886" spans="7:12" x14ac:dyDescent="0.25">
      <c r="G886" s="51" t="e">
        <f t="shared" si="79"/>
        <v>#N/A</v>
      </c>
      <c r="H886" s="51" t="e">
        <f t="shared" si="80"/>
        <v>#N/A</v>
      </c>
      <c r="I886" s="48" t="e">
        <f t="shared" si="81"/>
        <v>#N/A</v>
      </c>
      <c r="J886" s="47" t="e">
        <f t="shared" si="82"/>
        <v>#N/A</v>
      </c>
      <c r="K886" s="32" t="e">
        <f t="shared" si="83"/>
        <v>#N/A</v>
      </c>
      <c r="L886" s="46" t="e">
        <f t="shared" si="84"/>
        <v>#N/A</v>
      </c>
    </row>
    <row r="887" spans="7:12" x14ac:dyDescent="0.25">
      <c r="G887" s="51" t="e">
        <f t="shared" si="79"/>
        <v>#N/A</v>
      </c>
      <c r="H887" s="51" t="e">
        <f t="shared" si="80"/>
        <v>#N/A</v>
      </c>
      <c r="I887" s="48" t="e">
        <f t="shared" si="81"/>
        <v>#N/A</v>
      </c>
      <c r="J887" s="47" t="e">
        <f t="shared" si="82"/>
        <v>#N/A</v>
      </c>
      <c r="K887" s="32" t="e">
        <f t="shared" si="83"/>
        <v>#N/A</v>
      </c>
      <c r="L887" s="46" t="e">
        <f t="shared" si="84"/>
        <v>#N/A</v>
      </c>
    </row>
    <row r="888" spans="7:12" x14ac:dyDescent="0.25">
      <c r="G888" s="51" t="e">
        <f t="shared" si="79"/>
        <v>#N/A</v>
      </c>
      <c r="H888" s="51" t="e">
        <f t="shared" si="80"/>
        <v>#N/A</v>
      </c>
      <c r="I888" s="48" t="e">
        <f t="shared" si="81"/>
        <v>#N/A</v>
      </c>
      <c r="J888" s="47" t="e">
        <f t="shared" si="82"/>
        <v>#N/A</v>
      </c>
      <c r="K888" s="32" t="e">
        <f t="shared" si="83"/>
        <v>#N/A</v>
      </c>
      <c r="L888" s="46" t="e">
        <f t="shared" si="84"/>
        <v>#N/A</v>
      </c>
    </row>
    <row r="889" spans="7:12" x14ac:dyDescent="0.25">
      <c r="G889" s="51" t="e">
        <f t="shared" si="79"/>
        <v>#N/A</v>
      </c>
      <c r="H889" s="51" t="e">
        <f t="shared" si="80"/>
        <v>#N/A</v>
      </c>
      <c r="I889" s="48" t="e">
        <f t="shared" si="81"/>
        <v>#N/A</v>
      </c>
      <c r="J889" s="47" t="e">
        <f t="shared" si="82"/>
        <v>#N/A</v>
      </c>
      <c r="K889" s="32" t="e">
        <f t="shared" si="83"/>
        <v>#N/A</v>
      </c>
      <c r="L889" s="46" t="e">
        <f t="shared" si="84"/>
        <v>#N/A</v>
      </c>
    </row>
    <row r="890" spans="7:12" x14ac:dyDescent="0.25">
      <c r="G890" s="51" t="e">
        <f t="shared" si="79"/>
        <v>#N/A</v>
      </c>
      <c r="H890" s="51" t="e">
        <f t="shared" si="80"/>
        <v>#N/A</v>
      </c>
      <c r="I890" s="48" t="e">
        <f t="shared" si="81"/>
        <v>#N/A</v>
      </c>
      <c r="J890" s="47" t="e">
        <f t="shared" si="82"/>
        <v>#N/A</v>
      </c>
      <c r="K890" s="32" t="e">
        <f t="shared" si="83"/>
        <v>#N/A</v>
      </c>
      <c r="L890" s="46" t="e">
        <f t="shared" si="84"/>
        <v>#N/A</v>
      </c>
    </row>
    <row r="891" spans="7:12" x14ac:dyDescent="0.25">
      <c r="G891" s="51" t="e">
        <f t="shared" si="79"/>
        <v>#N/A</v>
      </c>
      <c r="H891" s="51" t="e">
        <f t="shared" si="80"/>
        <v>#N/A</v>
      </c>
      <c r="I891" s="48" t="e">
        <f t="shared" si="81"/>
        <v>#N/A</v>
      </c>
      <c r="J891" s="47" t="e">
        <f t="shared" si="82"/>
        <v>#N/A</v>
      </c>
      <c r="K891" s="32" t="e">
        <f t="shared" si="83"/>
        <v>#N/A</v>
      </c>
      <c r="L891" s="46" t="e">
        <f t="shared" si="84"/>
        <v>#N/A</v>
      </c>
    </row>
    <row r="892" spans="7:12" x14ac:dyDescent="0.25">
      <c r="G892" s="51" t="e">
        <f t="shared" si="79"/>
        <v>#N/A</v>
      </c>
      <c r="H892" s="51" t="e">
        <f t="shared" si="80"/>
        <v>#N/A</v>
      </c>
      <c r="I892" s="48" t="e">
        <f t="shared" si="81"/>
        <v>#N/A</v>
      </c>
      <c r="J892" s="47" t="e">
        <f t="shared" si="82"/>
        <v>#N/A</v>
      </c>
      <c r="K892" s="32" t="e">
        <f t="shared" si="83"/>
        <v>#N/A</v>
      </c>
      <c r="L892" s="46" t="e">
        <f t="shared" si="84"/>
        <v>#N/A</v>
      </c>
    </row>
    <row r="893" spans="7:12" x14ac:dyDescent="0.25">
      <c r="G893" s="51" t="e">
        <f t="shared" si="79"/>
        <v>#N/A</v>
      </c>
      <c r="H893" s="51" t="e">
        <f t="shared" si="80"/>
        <v>#N/A</v>
      </c>
      <c r="I893" s="48" t="e">
        <f t="shared" si="81"/>
        <v>#N/A</v>
      </c>
      <c r="J893" s="47" t="e">
        <f t="shared" si="82"/>
        <v>#N/A</v>
      </c>
      <c r="K893" s="32" t="e">
        <f t="shared" si="83"/>
        <v>#N/A</v>
      </c>
      <c r="L893" s="46" t="e">
        <f t="shared" si="84"/>
        <v>#N/A</v>
      </c>
    </row>
    <row r="894" spans="7:12" x14ac:dyDescent="0.25">
      <c r="G894" s="51" t="e">
        <f t="shared" si="79"/>
        <v>#N/A</v>
      </c>
      <c r="H894" s="51" t="e">
        <f t="shared" si="80"/>
        <v>#N/A</v>
      </c>
      <c r="I894" s="48" t="e">
        <f t="shared" si="81"/>
        <v>#N/A</v>
      </c>
      <c r="J894" s="47" t="e">
        <f t="shared" si="82"/>
        <v>#N/A</v>
      </c>
      <c r="K894" s="32" t="e">
        <f t="shared" si="83"/>
        <v>#N/A</v>
      </c>
      <c r="L894" s="46" t="e">
        <f t="shared" si="84"/>
        <v>#N/A</v>
      </c>
    </row>
    <row r="895" spans="7:12" x14ac:dyDescent="0.25">
      <c r="G895" s="51" t="e">
        <f t="shared" si="79"/>
        <v>#N/A</v>
      </c>
      <c r="H895" s="51" t="e">
        <f t="shared" si="80"/>
        <v>#N/A</v>
      </c>
      <c r="I895" s="48" t="e">
        <f t="shared" si="81"/>
        <v>#N/A</v>
      </c>
      <c r="J895" s="47" t="e">
        <f t="shared" si="82"/>
        <v>#N/A</v>
      </c>
      <c r="K895" s="32" t="e">
        <f t="shared" si="83"/>
        <v>#N/A</v>
      </c>
      <c r="L895" s="46" t="e">
        <f t="shared" si="84"/>
        <v>#N/A</v>
      </c>
    </row>
    <row r="896" spans="7:12" x14ac:dyDescent="0.25">
      <c r="G896" s="51" t="e">
        <f t="shared" si="79"/>
        <v>#N/A</v>
      </c>
      <c r="H896" s="51" t="e">
        <f t="shared" si="80"/>
        <v>#N/A</v>
      </c>
      <c r="I896" s="48" t="e">
        <f t="shared" si="81"/>
        <v>#N/A</v>
      </c>
      <c r="J896" s="47" t="e">
        <f t="shared" si="82"/>
        <v>#N/A</v>
      </c>
      <c r="K896" s="32" t="e">
        <f t="shared" si="83"/>
        <v>#N/A</v>
      </c>
      <c r="L896" s="46" t="e">
        <f t="shared" si="84"/>
        <v>#N/A</v>
      </c>
    </row>
    <row r="897" spans="7:12" x14ac:dyDescent="0.25">
      <c r="G897" s="51" t="e">
        <f t="shared" si="79"/>
        <v>#N/A</v>
      </c>
      <c r="H897" s="51" t="e">
        <f t="shared" si="80"/>
        <v>#N/A</v>
      </c>
      <c r="I897" s="48" t="e">
        <f t="shared" si="81"/>
        <v>#N/A</v>
      </c>
      <c r="J897" s="47" t="e">
        <f t="shared" si="82"/>
        <v>#N/A</v>
      </c>
      <c r="K897" s="32" t="e">
        <f t="shared" si="83"/>
        <v>#N/A</v>
      </c>
      <c r="L897" s="46" t="e">
        <f t="shared" si="84"/>
        <v>#N/A</v>
      </c>
    </row>
    <row r="898" spans="7:12" x14ac:dyDescent="0.25">
      <c r="G898" s="51" t="e">
        <f t="shared" ref="G898:G961" si="85">IF(C898="",NA(),C898)</f>
        <v>#N/A</v>
      </c>
      <c r="H898" s="51" t="e">
        <f t="shared" ref="H898:H961" si="86">IF(E898="",NA(),E898)</f>
        <v>#N/A</v>
      </c>
      <c r="I898" s="48" t="e">
        <f t="shared" si="81"/>
        <v>#N/A</v>
      </c>
      <c r="J898" s="47" t="e">
        <f t="shared" si="82"/>
        <v>#N/A</v>
      </c>
      <c r="K898" s="32" t="e">
        <f t="shared" si="83"/>
        <v>#N/A</v>
      </c>
      <c r="L898" s="46" t="e">
        <f t="shared" si="84"/>
        <v>#N/A</v>
      </c>
    </row>
    <row r="899" spans="7:12" x14ac:dyDescent="0.25">
      <c r="G899" s="51" t="e">
        <f t="shared" si="85"/>
        <v>#N/A</v>
      </c>
      <c r="H899" s="51" t="e">
        <f t="shared" si="86"/>
        <v>#N/A</v>
      </c>
      <c r="I899" s="48" t="e">
        <f t="shared" ref="I899:I962" si="87">IF(ISNUMBER(G899),IF( (G899&gt;=$F$4)*(H899&lt;$F$2),G899, NA() ),NA())</f>
        <v>#N/A</v>
      </c>
      <c r="J899" s="47" t="e">
        <f t="shared" ref="J899:J962" si="88">IF(ISNUMBER(G899),IF( (G899&gt;=$F$4)*(H899&gt;=$F$2),G899, NA() ),NA())</f>
        <v>#N/A</v>
      </c>
      <c r="K899" s="32" t="e">
        <f t="shared" ref="K899:K962" si="89">IF(ISNUMBER(G899),IF( (G899&lt;$F$4)*(H899&lt;$F$2),G899, NA() ),NA())</f>
        <v>#N/A</v>
      </c>
      <c r="L899" s="46" t="e">
        <f t="shared" ref="L899:L962" si="90">IF(ISNUMBER(G899),IF( (G899&lt;$F$4)*(H899&gt;=$F$2),G899, NA() ),NA())</f>
        <v>#N/A</v>
      </c>
    </row>
    <row r="900" spans="7:12" x14ac:dyDescent="0.25">
      <c r="G900" s="51" t="e">
        <f t="shared" si="85"/>
        <v>#N/A</v>
      </c>
      <c r="H900" s="51" t="e">
        <f t="shared" si="86"/>
        <v>#N/A</v>
      </c>
      <c r="I900" s="48" t="e">
        <f t="shared" si="87"/>
        <v>#N/A</v>
      </c>
      <c r="J900" s="47" t="e">
        <f t="shared" si="88"/>
        <v>#N/A</v>
      </c>
      <c r="K900" s="32" t="e">
        <f t="shared" si="89"/>
        <v>#N/A</v>
      </c>
      <c r="L900" s="46" t="e">
        <f t="shared" si="90"/>
        <v>#N/A</v>
      </c>
    </row>
    <row r="901" spans="7:12" x14ac:dyDescent="0.25">
      <c r="G901" s="51" t="e">
        <f t="shared" si="85"/>
        <v>#N/A</v>
      </c>
      <c r="H901" s="51" t="e">
        <f t="shared" si="86"/>
        <v>#N/A</v>
      </c>
      <c r="I901" s="48" t="e">
        <f t="shared" si="87"/>
        <v>#N/A</v>
      </c>
      <c r="J901" s="47" t="e">
        <f t="shared" si="88"/>
        <v>#N/A</v>
      </c>
      <c r="K901" s="32" t="e">
        <f t="shared" si="89"/>
        <v>#N/A</v>
      </c>
      <c r="L901" s="46" t="e">
        <f t="shared" si="90"/>
        <v>#N/A</v>
      </c>
    </row>
    <row r="902" spans="7:12" x14ac:dyDescent="0.25">
      <c r="G902" s="51" t="e">
        <f t="shared" si="85"/>
        <v>#N/A</v>
      </c>
      <c r="H902" s="51" t="e">
        <f t="shared" si="86"/>
        <v>#N/A</v>
      </c>
      <c r="I902" s="48" t="e">
        <f t="shared" si="87"/>
        <v>#N/A</v>
      </c>
      <c r="J902" s="47" t="e">
        <f t="shared" si="88"/>
        <v>#N/A</v>
      </c>
      <c r="K902" s="32" t="e">
        <f t="shared" si="89"/>
        <v>#N/A</v>
      </c>
      <c r="L902" s="46" t="e">
        <f t="shared" si="90"/>
        <v>#N/A</v>
      </c>
    </row>
    <row r="903" spans="7:12" x14ac:dyDescent="0.25">
      <c r="G903" s="51" t="e">
        <f t="shared" si="85"/>
        <v>#N/A</v>
      </c>
      <c r="H903" s="51" t="e">
        <f t="shared" si="86"/>
        <v>#N/A</v>
      </c>
      <c r="I903" s="48" t="e">
        <f t="shared" si="87"/>
        <v>#N/A</v>
      </c>
      <c r="J903" s="47" t="e">
        <f t="shared" si="88"/>
        <v>#N/A</v>
      </c>
      <c r="K903" s="32" t="e">
        <f t="shared" si="89"/>
        <v>#N/A</v>
      </c>
      <c r="L903" s="46" t="e">
        <f t="shared" si="90"/>
        <v>#N/A</v>
      </c>
    </row>
    <row r="904" spans="7:12" x14ac:dyDescent="0.25">
      <c r="G904" s="51" t="e">
        <f t="shared" si="85"/>
        <v>#N/A</v>
      </c>
      <c r="H904" s="51" t="e">
        <f t="shared" si="86"/>
        <v>#N/A</v>
      </c>
      <c r="I904" s="48" t="e">
        <f t="shared" si="87"/>
        <v>#N/A</v>
      </c>
      <c r="J904" s="47" t="e">
        <f t="shared" si="88"/>
        <v>#N/A</v>
      </c>
      <c r="K904" s="32" t="e">
        <f t="shared" si="89"/>
        <v>#N/A</v>
      </c>
      <c r="L904" s="46" t="e">
        <f t="shared" si="90"/>
        <v>#N/A</v>
      </c>
    </row>
    <row r="905" spans="7:12" x14ac:dyDescent="0.25">
      <c r="G905" s="51" t="e">
        <f t="shared" si="85"/>
        <v>#N/A</v>
      </c>
      <c r="H905" s="51" t="e">
        <f t="shared" si="86"/>
        <v>#N/A</v>
      </c>
      <c r="I905" s="48" t="e">
        <f t="shared" si="87"/>
        <v>#N/A</v>
      </c>
      <c r="J905" s="47" t="e">
        <f t="shared" si="88"/>
        <v>#N/A</v>
      </c>
      <c r="K905" s="32" t="e">
        <f t="shared" si="89"/>
        <v>#N/A</v>
      </c>
      <c r="L905" s="46" t="e">
        <f t="shared" si="90"/>
        <v>#N/A</v>
      </c>
    </row>
    <row r="906" spans="7:12" x14ac:dyDescent="0.25">
      <c r="G906" s="51" t="e">
        <f t="shared" si="85"/>
        <v>#N/A</v>
      </c>
      <c r="H906" s="51" t="e">
        <f t="shared" si="86"/>
        <v>#N/A</v>
      </c>
      <c r="I906" s="48" t="e">
        <f t="shared" si="87"/>
        <v>#N/A</v>
      </c>
      <c r="J906" s="47" t="e">
        <f t="shared" si="88"/>
        <v>#N/A</v>
      </c>
      <c r="K906" s="32" t="e">
        <f t="shared" si="89"/>
        <v>#N/A</v>
      </c>
      <c r="L906" s="46" t="e">
        <f t="shared" si="90"/>
        <v>#N/A</v>
      </c>
    </row>
    <row r="907" spans="7:12" x14ac:dyDescent="0.25">
      <c r="G907" s="51" t="e">
        <f t="shared" si="85"/>
        <v>#N/A</v>
      </c>
      <c r="H907" s="51" t="e">
        <f t="shared" si="86"/>
        <v>#N/A</v>
      </c>
      <c r="I907" s="48" t="e">
        <f t="shared" si="87"/>
        <v>#N/A</v>
      </c>
      <c r="J907" s="47" t="e">
        <f t="shared" si="88"/>
        <v>#N/A</v>
      </c>
      <c r="K907" s="32" t="e">
        <f t="shared" si="89"/>
        <v>#N/A</v>
      </c>
      <c r="L907" s="46" t="e">
        <f t="shared" si="90"/>
        <v>#N/A</v>
      </c>
    </row>
    <row r="908" spans="7:12" x14ac:dyDescent="0.25">
      <c r="G908" s="51" t="e">
        <f t="shared" si="85"/>
        <v>#N/A</v>
      </c>
      <c r="H908" s="51" t="e">
        <f t="shared" si="86"/>
        <v>#N/A</v>
      </c>
      <c r="I908" s="48" t="e">
        <f t="shared" si="87"/>
        <v>#N/A</v>
      </c>
      <c r="J908" s="47" t="e">
        <f t="shared" si="88"/>
        <v>#N/A</v>
      </c>
      <c r="K908" s="32" t="e">
        <f t="shared" si="89"/>
        <v>#N/A</v>
      </c>
      <c r="L908" s="46" t="e">
        <f t="shared" si="90"/>
        <v>#N/A</v>
      </c>
    </row>
    <row r="909" spans="7:12" x14ac:dyDescent="0.25">
      <c r="G909" s="51" t="e">
        <f t="shared" si="85"/>
        <v>#N/A</v>
      </c>
      <c r="H909" s="51" t="e">
        <f t="shared" si="86"/>
        <v>#N/A</v>
      </c>
      <c r="I909" s="48" t="e">
        <f t="shared" si="87"/>
        <v>#N/A</v>
      </c>
      <c r="J909" s="47" t="e">
        <f t="shared" si="88"/>
        <v>#N/A</v>
      </c>
      <c r="K909" s="32" t="e">
        <f t="shared" si="89"/>
        <v>#N/A</v>
      </c>
      <c r="L909" s="46" t="e">
        <f t="shared" si="90"/>
        <v>#N/A</v>
      </c>
    </row>
    <row r="910" spans="7:12" x14ac:dyDescent="0.25">
      <c r="G910" s="51" t="e">
        <f t="shared" si="85"/>
        <v>#N/A</v>
      </c>
      <c r="H910" s="51" t="e">
        <f t="shared" si="86"/>
        <v>#N/A</v>
      </c>
      <c r="I910" s="48" t="e">
        <f t="shared" si="87"/>
        <v>#N/A</v>
      </c>
      <c r="J910" s="47" t="e">
        <f t="shared" si="88"/>
        <v>#N/A</v>
      </c>
      <c r="K910" s="32" t="e">
        <f t="shared" si="89"/>
        <v>#N/A</v>
      </c>
      <c r="L910" s="46" t="e">
        <f t="shared" si="90"/>
        <v>#N/A</v>
      </c>
    </row>
    <row r="911" spans="7:12" x14ac:dyDescent="0.25">
      <c r="G911" s="51" t="e">
        <f t="shared" si="85"/>
        <v>#N/A</v>
      </c>
      <c r="H911" s="51" t="e">
        <f t="shared" si="86"/>
        <v>#N/A</v>
      </c>
      <c r="I911" s="48" t="e">
        <f t="shared" si="87"/>
        <v>#N/A</v>
      </c>
      <c r="J911" s="47" t="e">
        <f t="shared" si="88"/>
        <v>#N/A</v>
      </c>
      <c r="K911" s="32" t="e">
        <f t="shared" si="89"/>
        <v>#N/A</v>
      </c>
      <c r="L911" s="46" t="e">
        <f t="shared" si="90"/>
        <v>#N/A</v>
      </c>
    </row>
    <row r="912" spans="7:12" x14ac:dyDescent="0.25">
      <c r="G912" s="51" t="e">
        <f t="shared" si="85"/>
        <v>#N/A</v>
      </c>
      <c r="H912" s="51" t="e">
        <f t="shared" si="86"/>
        <v>#N/A</v>
      </c>
      <c r="I912" s="48" t="e">
        <f t="shared" si="87"/>
        <v>#N/A</v>
      </c>
      <c r="J912" s="47" t="e">
        <f t="shared" si="88"/>
        <v>#N/A</v>
      </c>
      <c r="K912" s="32" t="e">
        <f t="shared" si="89"/>
        <v>#N/A</v>
      </c>
      <c r="L912" s="46" t="e">
        <f t="shared" si="90"/>
        <v>#N/A</v>
      </c>
    </row>
    <row r="913" spans="7:12" x14ac:dyDescent="0.25">
      <c r="G913" s="51" t="e">
        <f t="shared" si="85"/>
        <v>#N/A</v>
      </c>
      <c r="H913" s="51" t="e">
        <f t="shared" si="86"/>
        <v>#N/A</v>
      </c>
      <c r="I913" s="48" t="e">
        <f t="shared" si="87"/>
        <v>#N/A</v>
      </c>
      <c r="J913" s="47" t="e">
        <f t="shared" si="88"/>
        <v>#N/A</v>
      </c>
      <c r="K913" s="32" t="e">
        <f t="shared" si="89"/>
        <v>#N/A</v>
      </c>
      <c r="L913" s="46" t="e">
        <f t="shared" si="90"/>
        <v>#N/A</v>
      </c>
    </row>
    <row r="914" spans="7:12" x14ac:dyDescent="0.25">
      <c r="G914" s="51" t="e">
        <f t="shared" si="85"/>
        <v>#N/A</v>
      </c>
      <c r="H914" s="51" t="e">
        <f t="shared" si="86"/>
        <v>#N/A</v>
      </c>
      <c r="I914" s="48" t="e">
        <f t="shared" si="87"/>
        <v>#N/A</v>
      </c>
      <c r="J914" s="47" t="e">
        <f t="shared" si="88"/>
        <v>#N/A</v>
      </c>
      <c r="K914" s="32" t="e">
        <f t="shared" si="89"/>
        <v>#N/A</v>
      </c>
      <c r="L914" s="46" t="e">
        <f t="shared" si="90"/>
        <v>#N/A</v>
      </c>
    </row>
    <row r="915" spans="7:12" x14ac:dyDescent="0.25">
      <c r="G915" s="51" t="e">
        <f t="shared" si="85"/>
        <v>#N/A</v>
      </c>
      <c r="H915" s="51" t="e">
        <f t="shared" si="86"/>
        <v>#N/A</v>
      </c>
      <c r="I915" s="48" t="e">
        <f t="shared" si="87"/>
        <v>#N/A</v>
      </c>
      <c r="J915" s="47" t="e">
        <f t="shared" si="88"/>
        <v>#N/A</v>
      </c>
      <c r="K915" s="32" t="e">
        <f t="shared" si="89"/>
        <v>#N/A</v>
      </c>
      <c r="L915" s="46" t="e">
        <f t="shared" si="90"/>
        <v>#N/A</v>
      </c>
    </row>
    <row r="916" spans="7:12" x14ac:dyDescent="0.25">
      <c r="G916" s="51" t="e">
        <f t="shared" si="85"/>
        <v>#N/A</v>
      </c>
      <c r="H916" s="51" t="e">
        <f t="shared" si="86"/>
        <v>#N/A</v>
      </c>
      <c r="I916" s="48" t="e">
        <f t="shared" si="87"/>
        <v>#N/A</v>
      </c>
      <c r="J916" s="47" t="e">
        <f t="shared" si="88"/>
        <v>#N/A</v>
      </c>
      <c r="K916" s="32" t="e">
        <f t="shared" si="89"/>
        <v>#N/A</v>
      </c>
      <c r="L916" s="46" t="e">
        <f t="shared" si="90"/>
        <v>#N/A</v>
      </c>
    </row>
    <row r="917" spans="7:12" x14ac:dyDescent="0.25">
      <c r="G917" s="51" t="e">
        <f t="shared" si="85"/>
        <v>#N/A</v>
      </c>
      <c r="H917" s="51" t="e">
        <f t="shared" si="86"/>
        <v>#N/A</v>
      </c>
      <c r="I917" s="48" t="e">
        <f t="shared" si="87"/>
        <v>#N/A</v>
      </c>
      <c r="J917" s="47" t="e">
        <f t="shared" si="88"/>
        <v>#N/A</v>
      </c>
      <c r="K917" s="32" t="e">
        <f t="shared" si="89"/>
        <v>#N/A</v>
      </c>
      <c r="L917" s="46" t="e">
        <f t="shared" si="90"/>
        <v>#N/A</v>
      </c>
    </row>
    <row r="918" spans="7:12" x14ac:dyDescent="0.25">
      <c r="G918" s="51" t="e">
        <f t="shared" si="85"/>
        <v>#N/A</v>
      </c>
      <c r="H918" s="51" t="e">
        <f t="shared" si="86"/>
        <v>#N/A</v>
      </c>
      <c r="I918" s="48" t="e">
        <f t="shared" si="87"/>
        <v>#N/A</v>
      </c>
      <c r="J918" s="47" t="e">
        <f t="shared" si="88"/>
        <v>#N/A</v>
      </c>
      <c r="K918" s="32" t="e">
        <f t="shared" si="89"/>
        <v>#N/A</v>
      </c>
      <c r="L918" s="46" t="e">
        <f t="shared" si="90"/>
        <v>#N/A</v>
      </c>
    </row>
    <row r="919" spans="7:12" x14ac:dyDescent="0.25">
      <c r="G919" s="51" t="e">
        <f t="shared" si="85"/>
        <v>#N/A</v>
      </c>
      <c r="H919" s="51" t="e">
        <f t="shared" si="86"/>
        <v>#N/A</v>
      </c>
      <c r="I919" s="48" t="e">
        <f t="shared" si="87"/>
        <v>#N/A</v>
      </c>
      <c r="J919" s="47" t="e">
        <f t="shared" si="88"/>
        <v>#N/A</v>
      </c>
      <c r="K919" s="32" t="e">
        <f t="shared" si="89"/>
        <v>#N/A</v>
      </c>
      <c r="L919" s="46" t="e">
        <f t="shared" si="90"/>
        <v>#N/A</v>
      </c>
    </row>
    <row r="920" spans="7:12" x14ac:dyDescent="0.25">
      <c r="G920" s="51" t="e">
        <f t="shared" si="85"/>
        <v>#N/A</v>
      </c>
      <c r="H920" s="51" t="e">
        <f t="shared" si="86"/>
        <v>#N/A</v>
      </c>
      <c r="I920" s="48" t="e">
        <f t="shared" si="87"/>
        <v>#N/A</v>
      </c>
      <c r="J920" s="47" t="e">
        <f t="shared" si="88"/>
        <v>#N/A</v>
      </c>
      <c r="K920" s="32" t="e">
        <f t="shared" si="89"/>
        <v>#N/A</v>
      </c>
      <c r="L920" s="46" t="e">
        <f t="shared" si="90"/>
        <v>#N/A</v>
      </c>
    </row>
    <row r="921" spans="7:12" x14ac:dyDescent="0.25">
      <c r="G921" s="51" t="e">
        <f t="shared" si="85"/>
        <v>#N/A</v>
      </c>
      <c r="H921" s="51" t="e">
        <f t="shared" si="86"/>
        <v>#N/A</v>
      </c>
      <c r="I921" s="48" t="e">
        <f t="shared" si="87"/>
        <v>#N/A</v>
      </c>
      <c r="J921" s="47" t="e">
        <f t="shared" si="88"/>
        <v>#N/A</v>
      </c>
      <c r="K921" s="32" t="e">
        <f t="shared" si="89"/>
        <v>#N/A</v>
      </c>
      <c r="L921" s="46" t="e">
        <f t="shared" si="90"/>
        <v>#N/A</v>
      </c>
    </row>
    <row r="922" spans="7:12" x14ac:dyDescent="0.25">
      <c r="G922" s="51" t="e">
        <f t="shared" si="85"/>
        <v>#N/A</v>
      </c>
      <c r="H922" s="51" t="e">
        <f t="shared" si="86"/>
        <v>#N/A</v>
      </c>
      <c r="I922" s="48" t="e">
        <f t="shared" si="87"/>
        <v>#N/A</v>
      </c>
      <c r="J922" s="47" t="e">
        <f t="shared" si="88"/>
        <v>#N/A</v>
      </c>
      <c r="K922" s="32" t="e">
        <f t="shared" si="89"/>
        <v>#N/A</v>
      </c>
      <c r="L922" s="46" t="e">
        <f t="shared" si="90"/>
        <v>#N/A</v>
      </c>
    </row>
    <row r="923" spans="7:12" x14ac:dyDescent="0.25">
      <c r="G923" s="51" t="e">
        <f t="shared" si="85"/>
        <v>#N/A</v>
      </c>
      <c r="H923" s="51" t="e">
        <f t="shared" si="86"/>
        <v>#N/A</v>
      </c>
      <c r="I923" s="48" t="e">
        <f t="shared" si="87"/>
        <v>#N/A</v>
      </c>
      <c r="J923" s="47" t="e">
        <f t="shared" si="88"/>
        <v>#N/A</v>
      </c>
      <c r="K923" s="32" t="e">
        <f t="shared" si="89"/>
        <v>#N/A</v>
      </c>
      <c r="L923" s="46" t="e">
        <f t="shared" si="90"/>
        <v>#N/A</v>
      </c>
    </row>
    <row r="924" spans="7:12" x14ac:dyDescent="0.25">
      <c r="G924" s="51" t="e">
        <f t="shared" si="85"/>
        <v>#N/A</v>
      </c>
      <c r="H924" s="51" t="e">
        <f t="shared" si="86"/>
        <v>#N/A</v>
      </c>
      <c r="I924" s="48" t="e">
        <f t="shared" si="87"/>
        <v>#N/A</v>
      </c>
      <c r="J924" s="47" t="e">
        <f t="shared" si="88"/>
        <v>#N/A</v>
      </c>
      <c r="K924" s="32" t="e">
        <f t="shared" si="89"/>
        <v>#N/A</v>
      </c>
      <c r="L924" s="46" t="e">
        <f t="shared" si="90"/>
        <v>#N/A</v>
      </c>
    </row>
    <row r="925" spans="7:12" x14ac:dyDescent="0.25">
      <c r="G925" s="51" t="e">
        <f t="shared" si="85"/>
        <v>#N/A</v>
      </c>
      <c r="H925" s="51" t="e">
        <f t="shared" si="86"/>
        <v>#N/A</v>
      </c>
      <c r="I925" s="48" t="e">
        <f t="shared" si="87"/>
        <v>#N/A</v>
      </c>
      <c r="J925" s="47" t="e">
        <f t="shared" si="88"/>
        <v>#N/A</v>
      </c>
      <c r="K925" s="32" t="e">
        <f t="shared" si="89"/>
        <v>#N/A</v>
      </c>
      <c r="L925" s="46" t="e">
        <f t="shared" si="90"/>
        <v>#N/A</v>
      </c>
    </row>
    <row r="926" spans="7:12" x14ac:dyDescent="0.25">
      <c r="G926" s="51" t="e">
        <f t="shared" si="85"/>
        <v>#N/A</v>
      </c>
      <c r="H926" s="51" t="e">
        <f t="shared" si="86"/>
        <v>#N/A</v>
      </c>
      <c r="I926" s="48" t="e">
        <f t="shared" si="87"/>
        <v>#N/A</v>
      </c>
      <c r="J926" s="47" t="e">
        <f t="shared" si="88"/>
        <v>#N/A</v>
      </c>
      <c r="K926" s="32" t="e">
        <f t="shared" si="89"/>
        <v>#N/A</v>
      </c>
      <c r="L926" s="46" t="e">
        <f t="shared" si="90"/>
        <v>#N/A</v>
      </c>
    </row>
    <row r="927" spans="7:12" x14ac:dyDescent="0.25">
      <c r="G927" s="51" t="e">
        <f t="shared" si="85"/>
        <v>#N/A</v>
      </c>
      <c r="H927" s="51" t="e">
        <f t="shared" si="86"/>
        <v>#N/A</v>
      </c>
      <c r="I927" s="48" t="e">
        <f t="shared" si="87"/>
        <v>#N/A</v>
      </c>
      <c r="J927" s="47" t="e">
        <f t="shared" si="88"/>
        <v>#N/A</v>
      </c>
      <c r="K927" s="32" t="e">
        <f t="shared" si="89"/>
        <v>#N/A</v>
      </c>
      <c r="L927" s="46" t="e">
        <f t="shared" si="90"/>
        <v>#N/A</v>
      </c>
    </row>
    <row r="928" spans="7:12" x14ac:dyDescent="0.25">
      <c r="G928" s="51" t="e">
        <f t="shared" si="85"/>
        <v>#N/A</v>
      </c>
      <c r="H928" s="51" t="e">
        <f t="shared" si="86"/>
        <v>#N/A</v>
      </c>
      <c r="I928" s="48" t="e">
        <f t="shared" si="87"/>
        <v>#N/A</v>
      </c>
      <c r="J928" s="47" t="e">
        <f t="shared" si="88"/>
        <v>#N/A</v>
      </c>
      <c r="K928" s="32" t="e">
        <f t="shared" si="89"/>
        <v>#N/A</v>
      </c>
      <c r="L928" s="46" t="e">
        <f t="shared" si="90"/>
        <v>#N/A</v>
      </c>
    </row>
    <row r="929" spans="7:12" x14ac:dyDescent="0.25">
      <c r="G929" s="51" t="e">
        <f t="shared" si="85"/>
        <v>#N/A</v>
      </c>
      <c r="H929" s="51" t="e">
        <f t="shared" si="86"/>
        <v>#N/A</v>
      </c>
      <c r="I929" s="48" t="e">
        <f t="shared" si="87"/>
        <v>#N/A</v>
      </c>
      <c r="J929" s="47" t="e">
        <f t="shared" si="88"/>
        <v>#N/A</v>
      </c>
      <c r="K929" s="32" t="e">
        <f t="shared" si="89"/>
        <v>#N/A</v>
      </c>
      <c r="L929" s="46" t="e">
        <f t="shared" si="90"/>
        <v>#N/A</v>
      </c>
    </row>
    <row r="930" spans="7:12" x14ac:dyDescent="0.25">
      <c r="G930" s="51" t="e">
        <f t="shared" si="85"/>
        <v>#N/A</v>
      </c>
      <c r="H930" s="51" t="e">
        <f t="shared" si="86"/>
        <v>#N/A</v>
      </c>
      <c r="I930" s="48" t="e">
        <f t="shared" si="87"/>
        <v>#N/A</v>
      </c>
      <c r="J930" s="47" t="e">
        <f t="shared" si="88"/>
        <v>#N/A</v>
      </c>
      <c r="K930" s="32" t="e">
        <f t="shared" si="89"/>
        <v>#N/A</v>
      </c>
      <c r="L930" s="46" t="e">
        <f t="shared" si="90"/>
        <v>#N/A</v>
      </c>
    </row>
    <row r="931" spans="7:12" x14ac:dyDescent="0.25">
      <c r="G931" s="51" t="e">
        <f t="shared" si="85"/>
        <v>#N/A</v>
      </c>
      <c r="H931" s="51" t="e">
        <f t="shared" si="86"/>
        <v>#N/A</v>
      </c>
      <c r="I931" s="48" t="e">
        <f t="shared" si="87"/>
        <v>#N/A</v>
      </c>
      <c r="J931" s="47" t="e">
        <f t="shared" si="88"/>
        <v>#N/A</v>
      </c>
      <c r="K931" s="32" t="e">
        <f t="shared" si="89"/>
        <v>#N/A</v>
      </c>
      <c r="L931" s="46" t="e">
        <f t="shared" si="90"/>
        <v>#N/A</v>
      </c>
    </row>
    <row r="932" spans="7:12" x14ac:dyDescent="0.25">
      <c r="G932" s="51" t="e">
        <f t="shared" si="85"/>
        <v>#N/A</v>
      </c>
      <c r="H932" s="51" t="e">
        <f t="shared" si="86"/>
        <v>#N/A</v>
      </c>
      <c r="I932" s="48" t="e">
        <f t="shared" si="87"/>
        <v>#N/A</v>
      </c>
      <c r="J932" s="47" t="e">
        <f t="shared" si="88"/>
        <v>#N/A</v>
      </c>
      <c r="K932" s="32" t="e">
        <f t="shared" si="89"/>
        <v>#N/A</v>
      </c>
      <c r="L932" s="46" t="e">
        <f t="shared" si="90"/>
        <v>#N/A</v>
      </c>
    </row>
    <row r="933" spans="7:12" x14ac:dyDescent="0.25">
      <c r="G933" s="51" t="e">
        <f t="shared" si="85"/>
        <v>#N/A</v>
      </c>
      <c r="H933" s="51" t="e">
        <f t="shared" si="86"/>
        <v>#N/A</v>
      </c>
      <c r="I933" s="48" t="e">
        <f t="shared" si="87"/>
        <v>#N/A</v>
      </c>
      <c r="J933" s="47" t="e">
        <f t="shared" si="88"/>
        <v>#N/A</v>
      </c>
      <c r="K933" s="32" t="e">
        <f t="shared" si="89"/>
        <v>#N/A</v>
      </c>
      <c r="L933" s="46" t="e">
        <f t="shared" si="90"/>
        <v>#N/A</v>
      </c>
    </row>
    <row r="934" spans="7:12" x14ac:dyDescent="0.25">
      <c r="G934" s="51" t="e">
        <f t="shared" si="85"/>
        <v>#N/A</v>
      </c>
      <c r="H934" s="51" t="e">
        <f t="shared" si="86"/>
        <v>#N/A</v>
      </c>
      <c r="I934" s="48" t="e">
        <f t="shared" si="87"/>
        <v>#N/A</v>
      </c>
      <c r="J934" s="47" t="e">
        <f t="shared" si="88"/>
        <v>#N/A</v>
      </c>
      <c r="K934" s="32" t="e">
        <f t="shared" si="89"/>
        <v>#N/A</v>
      </c>
      <c r="L934" s="46" t="e">
        <f t="shared" si="90"/>
        <v>#N/A</v>
      </c>
    </row>
    <row r="935" spans="7:12" x14ac:dyDescent="0.25">
      <c r="G935" s="51" t="e">
        <f t="shared" si="85"/>
        <v>#N/A</v>
      </c>
      <c r="H935" s="51" t="e">
        <f t="shared" si="86"/>
        <v>#N/A</v>
      </c>
      <c r="I935" s="48" t="e">
        <f t="shared" si="87"/>
        <v>#N/A</v>
      </c>
      <c r="J935" s="47" t="e">
        <f t="shared" si="88"/>
        <v>#N/A</v>
      </c>
      <c r="K935" s="32" t="e">
        <f t="shared" si="89"/>
        <v>#N/A</v>
      </c>
      <c r="L935" s="46" t="e">
        <f t="shared" si="90"/>
        <v>#N/A</v>
      </c>
    </row>
    <row r="936" spans="7:12" x14ac:dyDescent="0.25">
      <c r="G936" s="51" t="e">
        <f t="shared" si="85"/>
        <v>#N/A</v>
      </c>
      <c r="H936" s="51" t="e">
        <f t="shared" si="86"/>
        <v>#N/A</v>
      </c>
      <c r="I936" s="48" t="e">
        <f t="shared" si="87"/>
        <v>#N/A</v>
      </c>
      <c r="J936" s="47" t="e">
        <f t="shared" si="88"/>
        <v>#N/A</v>
      </c>
      <c r="K936" s="32" t="e">
        <f t="shared" si="89"/>
        <v>#N/A</v>
      </c>
      <c r="L936" s="46" t="e">
        <f t="shared" si="90"/>
        <v>#N/A</v>
      </c>
    </row>
    <row r="937" spans="7:12" x14ac:dyDescent="0.25">
      <c r="G937" s="51" t="e">
        <f t="shared" si="85"/>
        <v>#N/A</v>
      </c>
      <c r="H937" s="51" t="e">
        <f t="shared" si="86"/>
        <v>#N/A</v>
      </c>
      <c r="I937" s="48" t="e">
        <f t="shared" si="87"/>
        <v>#N/A</v>
      </c>
      <c r="J937" s="47" t="e">
        <f t="shared" si="88"/>
        <v>#N/A</v>
      </c>
      <c r="K937" s="32" t="e">
        <f t="shared" si="89"/>
        <v>#N/A</v>
      </c>
      <c r="L937" s="46" t="e">
        <f t="shared" si="90"/>
        <v>#N/A</v>
      </c>
    </row>
    <row r="938" spans="7:12" x14ac:dyDescent="0.25">
      <c r="G938" s="51" t="e">
        <f t="shared" si="85"/>
        <v>#N/A</v>
      </c>
      <c r="H938" s="51" t="e">
        <f t="shared" si="86"/>
        <v>#N/A</v>
      </c>
      <c r="I938" s="48" t="e">
        <f t="shared" si="87"/>
        <v>#N/A</v>
      </c>
      <c r="J938" s="47" t="e">
        <f t="shared" si="88"/>
        <v>#N/A</v>
      </c>
      <c r="K938" s="32" t="e">
        <f t="shared" si="89"/>
        <v>#N/A</v>
      </c>
      <c r="L938" s="46" t="e">
        <f t="shared" si="90"/>
        <v>#N/A</v>
      </c>
    </row>
    <row r="939" spans="7:12" x14ac:dyDescent="0.25">
      <c r="G939" s="51" t="e">
        <f t="shared" si="85"/>
        <v>#N/A</v>
      </c>
      <c r="H939" s="51" t="e">
        <f t="shared" si="86"/>
        <v>#N/A</v>
      </c>
      <c r="I939" s="48" t="e">
        <f t="shared" si="87"/>
        <v>#N/A</v>
      </c>
      <c r="J939" s="47" t="e">
        <f t="shared" si="88"/>
        <v>#N/A</v>
      </c>
      <c r="K939" s="32" t="e">
        <f t="shared" si="89"/>
        <v>#N/A</v>
      </c>
      <c r="L939" s="46" t="e">
        <f t="shared" si="90"/>
        <v>#N/A</v>
      </c>
    </row>
    <row r="940" spans="7:12" x14ac:dyDescent="0.25">
      <c r="G940" s="51" t="e">
        <f t="shared" si="85"/>
        <v>#N/A</v>
      </c>
      <c r="H940" s="51" t="e">
        <f t="shared" si="86"/>
        <v>#N/A</v>
      </c>
      <c r="I940" s="48" t="e">
        <f t="shared" si="87"/>
        <v>#N/A</v>
      </c>
      <c r="J940" s="47" t="e">
        <f t="shared" si="88"/>
        <v>#N/A</v>
      </c>
      <c r="K940" s="32" t="e">
        <f t="shared" si="89"/>
        <v>#N/A</v>
      </c>
      <c r="L940" s="46" t="e">
        <f t="shared" si="90"/>
        <v>#N/A</v>
      </c>
    </row>
    <row r="941" spans="7:12" x14ac:dyDescent="0.25">
      <c r="G941" s="51" t="e">
        <f t="shared" si="85"/>
        <v>#N/A</v>
      </c>
      <c r="H941" s="51" t="e">
        <f t="shared" si="86"/>
        <v>#N/A</v>
      </c>
      <c r="I941" s="48" t="e">
        <f t="shared" si="87"/>
        <v>#N/A</v>
      </c>
      <c r="J941" s="47" t="e">
        <f t="shared" si="88"/>
        <v>#N/A</v>
      </c>
      <c r="K941" s="32" t="e">
        <f t="shared" si="89"/>
        <v>#N/A</v>
      </c>
      <c r="L941" s="46" t="e">
        <f t="shared" si="90"/>
        <v>#N/A</v>
      </c>
    </row>
    <row r="942" spans="7:12" x14ac:dyDescent="0.25">
      <c r="G942" s="51" t="e">
        <f t="shared" si="85"/>
        <v>#N/A</v>
      </c>
      <c r="H942" s="51" t="e">
        <f t="shared" si="86"/>
        <v>#N/A</v>
      </c>
      <c r="I942" s="48" t="e">
        <f t="shared" si="87"/>
        <v>#N/A</v>
      </c>
      <c r="J942" s="47" t="e">
        <f t="shared" si="88"/>
        <v>#N/A</v>
      </c>
      <c r="K942" s="32" t="e">
        <f t="shared" si="89"/>
        <v>#N/A</v>
      </c>
      <c r="L942" s="46" t="e">
        <f t="shared" si="90"/>
        <v>#N/A</v>
      </c>
    </row>
    <row r="943" spans="7:12" x14ac:dyDescent="0.25">
      <c r="G943" s="51" t="e">
        <f t="shared" si="85"/>
        <v>#N/A</v>
      </c>
      <c r="H943" s="51" t="e">
        <f t="shared" si="86"/>
        <v>#N/A</v>
      </c>
      <c r="I943" s="48" t="e">
        <f t="shared" si="87"/>
        <v>#N/A</v>
      </c>
      <c r="J943" s="47" t="e">
        <f t="shared" si="88"/>
        <v>#N/A</v>
      </c>
      <c r="K943" s="32" t="e">
        <f t="shared" si="89"/>
        <v>#N/A</v>
      </c>
      <c r="L943" s="46" t="e">
        <f t="shared" si="90"/>
        <v>#N/A</v>
      </c>
    </row>
    <row r="944" spans="7:12" x14ac:dyDescent="0.25">
      <c r="G944" s="51" t="e">
        <f t="shared" si="85"/>
        <v>#N/A</v>
      </c>
      <c r="H944" s="51" t="e">
        <f t="shared" si="86"/>
        <v>#N/A</v>
      </c>
      <c r="I944" s="48" t="e">
        <f t="shared" si="87"/>
        <v>#N/A</v>
      </c>
      <c r="J944" s="47" t="e">
        <f t="shared" si="88"/>
        <v>#N/A</v>
      </c>
      <c r="K944" s="32" t="e">
        <f t="shared" si="89"/>
        <v>#N/A</v>
      </c>
      <c r="L944" s="46" t="e">
        <f t="shared" si="90"/>
        <v>#N/A</v>
      </c>
    </row>
    <row r="945" spans="7:12" x14ac:dyDescent="0.25">
      <c r="G945" s="51" t="e">
        <f t="shared" si="85"/>
        <v>#N/A</v>
      </c>
      <c r="H945" s="51" t="e">
        <f t="shared" si="86"/>
        <v>#N/A</v>
      </c>
      <c r="I945" s="48" t="e">
        <f t="shared" si="87"/>
        <v>#N/A</v>
      </c>
      <c r="J945" s="47" t="e">
        <f t="shared" si="88"/>
        <v>#N/A</v>
      </c>
      <c r="K945" s="32" t="e">
        <f t="shared" si="89"/>
        <v>#N/A</v>
      </c>
      <c r="L945" s="46" t="e">
        <f t="shared" si="90"/>
        <v>#N/A</v>
      </c>
    </row>
    <row r="946" spans="7:12" x14ac:dyDescent="0.25">
      <c r="G946" s="51" t="e">
        <f t="shared" si="85"/>
        <v>#N/A</v>
      </c>
      <c r="H946" s="51" t="e">
        <f t="shared" si="86"/>
        <v>#N/A</v>
      </c>
      <c r="I946" s="48" t="e">
        <f t="shared" si="87"/>
        <v>#N/A</v>
      </c>
      <c r="J946" s="47" t="e">
        <f t="shared" si="88"/>
        <v>#N/A</v>
      </c>
      <c r="K946" s="32" t="e">
        <f t="shared" si="89"/>
        <v>#N/A</v>
      </c>
      <c r="L946" s="46" t="e">
        <f t="shared" si="90"/>
        <v>#N/A</v>
      </c>
    </row>
    <row r="947" spans="7:12" x14ac:dyDescent="0.25">
      <c r="G947" s="51" t="e">
        <f t="shared" si="85"/>
        <v>#N/A</v>
      </c>
      <c r="H947" s="51" t="e">
        <f t="shared" si="86"/>
        <v>#N/A</v>
      </c>
      <c r="I947" s="48" t="e">
        <f t="shared" si="87"/>
        <v>#N/A</v>
      </c>
      <c r="J947" s="47" t="e">
        <f t="shared" si="88"/>
        <v>#N/A</v>
      </c>
      <c r="K947" s="32" t="e">
        <f t="shared" si="89"/>
        <v>#N/A</v>
      </c>
      <c r="L947" s="46" t="e">
        <f t="shared" si="90"/>
        <v>#N/A</v>
      </c>
    </row>
    <row r="948" spans="7:12" x14ac:dyDescent="0.25">
      <c r="G948" s="51" t="e">
        <f t="shared" si="85"/>
        <v>#N/A</v>
      </c>
      <c r="H948" s="51" t="e">
        <f t="shared" si="86"/>
        <v>#N/A</v>
      </c>
      <c r="I948" s="48" t="e">
        <f t="shared" si="87"/>
        <v>#N/A</v>
      </c>
      <c r="J948" s="47" t="e">
        <f t="shared" si="88"/>
        <v>#N/A</v>
      </c>
      <c r="K948" s="32" t="e">
        <f t="shared" si="89"/>
        <v>#N/A</v>
      </c>
      <c r="L948" s="46" t="e">
        <f t="shared" si="90"/>
        <v>#N/A</v>
      </c>
    </row>
    <row r="949" spans="7:12" x14ac:dyDescent="0.25">
      <c r="G949" s="51" t="e">
        <f t="shared" si="85"/>
        <v>#N/A</v>
      </c>
      <c r="H949" s="51" t="e">
        <f t="shared" si="86"/>
        <v>#N/A</v>
      </c>
      <c r="I949" s="48" t="e">
        <f t="shared" si="87"/>
        <v>#N/A</v>
      </c>
      <c r="J949" s="47" t="e">
        <f t="shared" si="88"/>
        <v>#N/A</v>
      </c>
      <c r="K949" s="32" t="e">
        <f t="shared" si="89"/>
        <v>#N/A</v>
      </c>
      <c r="L949" s="46" t="e">
        <f t="shared" si="90"/>
        <v>#N/A</v>
      </c>
    </row>
    <row r="950" spans="7:12" x14ac:dyDescent="0.25">
      <c r="G950" s="51" t="e">
        <f t="shared" si="85"/>
        <v>#N/A</v>
      </c>
      <c r="H950" s="51" t="e">
        <f t="shared" si="86"/>
        <v>#N/A</v>
      </c>
      <c r="I950" s="48" t="e">
        <f t="shared" si="87"/>
        <v>#N/A</v>
      </c>
      <c r="J950" s="47" t="e">
        <f t="shared" si="88"/>
        <v>#N/A</v>
      </c>
      <c r="K950" s="32" t="e">
        <f t="shared" si="89"/>
        <v>#N/A</v>
      </c>
      <c r="L950" s="46" t="e">
        <f t="shared" si="90"/>
        <v>#N/A</v>
      </c>
    </row>
    <row r="951" spans="7:12" x14ac:dyDescent="0.25">
      <c r="G951" s="51" t="e">
        <f t="shared" si="85"/>
        <v>#N/A</v>
      </c>
      <c r="H951" s="51" t="e">
        <f t="shared" si="86"/>
        <v>#N/A</v>
      </c>
      <c r="I951" s="48" t="e">
        <f t="shared" si="87"/>
        <v>#N/A</v>
      </c>
      <c r="J951" s="47" t="e">
        <f t="shared" si="88"/>
        <v>#N/A</v>
      </c>
      <c r="K951" s="32" t="e">
        <f t="shared" si="89"/>
        <v>#N/A</v>
      </c>
      <c r="L951" s="46" t="e">
        <f t="shared" si="90"/>
        <v>#N/A</v>
      </c>
    </row>
    <row r="952" spans="7:12" x14ac:dyDescent="0.25">
      <c r="G952" s="51" t="e">
        <f t="shared" si="85"/>
        <v>#N/A</v>
      </c>
      <c r="H952" s="51" t="e">
        <f t="shared" si="86"/>
        <v>#N/A</v>
      </c>
      <c r="I952" s="48" t="e">
        <f t="shared" si="87"/>
        <v>#N/A</v>
      </c>
      <c r="J952" s="47" t="e">
        <f t="shared" si="88"/>
        <v>#N/A</v>
      </c>
      <c r="K952" s="32" t="e">
        <f t="shared" si="89"/>
        <v>#N/A</v>
      </c>
      <c r="L952" s="46" t="e">
        <f t="shared" si="90"/>
        <v>#N/A</v>
      </c>
    </row>
    <row r="953" spans="7:12" x14ac:dyDescent="0.25">
      <c r="G953" s="51" t="e">
        <f t="shared" si="85"/>
        <v>#N/A</v>
      </c>
      <c r="H953" s="51" t="e">
        <f t="shared" si="86"/>
        <v>#N/A</v>
      </c>
      <c r="I953" s="48" t="e">
        <f t="shared" si="87"/>
        <v>#N/A</v>
      </c>
      <c r="J953" s="47" t="e">
        <f t="shared" si="88"/>
        <v>#N/A</v>
      </c>
      <c r="K953" s="32" t="e">
        <f t="shared" si="89"/>
        <v>#N/A</v>
      </c>
      <c r="L953" s="46" t="e">
        <f t="shared" si="90"/>
        <v>#N/A</v>
      </c>
    </row>
    <row r="954" spans="7:12" x14ac:dyDescent="0.25">
      <c r="G954" s="51" t="e">
        <f t="shared" si="85"/>
        <v>#N/A</v>
      </c>
      <c r="H954" s="51" t="e">
        <f t="shared" si="86"/>
        <v>#N/A</v>
      </c>
      <c r="I954" s="48" t="e">
        <f t="shared" si="87"/>
        <v>#N/A</v>
      </c>
      <c r="J954" s="47" t="e">
        <f t="shared" si="88"/>
        <v>#N/A</v>
      </c>
      <c r="K954" s="32" t="e">
        <f t="shared" si="89"/>
        <v>#N/A</v>
      </c>
      <c r="L954" s="46" t="e">
        <f t="shared" si="90"/>
        <v>#N/A</v>
      </c>
    </row>
    <row r="955" spans="7:12" x14ac:dyDescent="0.25">
      <c r="G955" s="51" t="e">
        <f t="shared" si="85"/>
        <v>#N/A</v>
      </c>
      <c r="H955" s="51" t="e">
        <f t="shared" si="86"/>
        <v>#N/A</v>
      </c>
      <c r="I955" s="48" t="e">
        <f t="shared" si="87"/>
        <v>#N/A</v>
      </c>
      <c r="J955" s="47" t="e">
        <f t="shared" si="88"/>
        <v>#N/A</v>
      </c>
      <c r="K955" s="32" t="e">
        <f t="shared" si="89"/>
        <v>#N/A</v>
      </c>
      <c r="L955" s="46" t="e">
        <f t="shared" si="90"/>
        <v>#N/A</v>
      </c>
    </row>
    <row r="956" spans="7:12" x14ac:dyDescent="0.25">
      <c r="G956" s="51" t="e">
        <f t="shared" si="85"/>
        <v>#N/A</v>
      </c>
      <c r="H956" s="51" t="e">
        <f t="shared" si="86"/>
        <v>#N/A</v>
      </c>
      <c r="I956" s="48" t="e">
        <f t="shared" si="87"/>
        <v>#N/A</v>
      </c>
      <c r="J956" s="47" t="e">
        <f t="shared" si="88"/>
        <v>#N/A</v>
      </c>
      <c r="K956" s="32" t="e">
        <f t="shared" si="89"/>
        <v>#N/A</v>
      </c>
      <c r="L956" s="46" t="e">
        <f t="shared" si="90"/>
        <v>#N/A</v>
      </c>
    </row>
    <row r="957" spans="7:12" x14ac:dyDescent="0.25">
      <c r="G957" s="51" t="e">
        <f t="shared" si="85"/>
        <v>#N/A</v>
      </c>
      <c r="H957" s="51" t="e">
        <f t="shared" si="86"/>
        <v>#N/A</v>
      </c>
      <c r="I957" s="48" t="e">
        <f t="shared" si="87"/>
        <v>#N/A</v>
      </c>
      <c r="J957" s="47" t="e">
        <f t="shared" si="88"/>
        <v>#N/A</v>
      </c>
      <c r="K957" s="32" t="e">
        <f t="shared" si="89"/>
        <v>#N/A</v>
      </c>
      <c r="L957" s="46" t="e">
        <f t="shared" si="90"/>
        <v>#N/A</v>
      </c>
    </row>
    <row r="958" spans="7:12" x14ac:dyDescent="0.25">
      <c r="G958" s="51" t="e">
        <f t="shared" si="85"/>
        <v>#N/A</v>
      </c>
      <c r="H958" s="51" t="e">
        <f t="shared" si="86"/>
        <v>#N/A</v>
      </c>
      <c r="I958" s="48" t="e">
        <f t="shared" si="87"/>
        <v>#N/A</v>
      </c>
      <c r="J958" s="47" t="e">
        <f t="shared" si="88"/>
        <v>#N/A</v>
      </c>
      <c r="K958" s="32" t="e">
        <f t="shared" si="89"/>
        <v>#N/A</v>
      </c>
      <c r="L958" s="46" t="e">
        <f t="shared" si="90"/>
        <v>#N/A</v>
      </c>
    </row>
    <row r="959" spans="7:12" x14ac:dyDescent="0.25">
      <c r="G959" s="51" t="e">
        <f t="shared" si="85"/>
        <v>#N/A</v>
      </c>
      <c r="H959" s="51" t="e">
        <f t="shared" si="86"/>
        <v>#N/A</v>
      </c>
      <c r="I959" s="48" t="e">
        <f t="shared" si="87"/>
        <v>#N/A</v>
      </c>
      <c r="J959" s="47" t="e">
        <f t="shared" si="88"/>
        <v>#N/A</v>
      </c>
      <c r="K959" s="32" t="e">
        <f t="shared" si="89"/>
        <v>#N/A</v>
      </c>
      <c r="L959" s="46" t="e">
        <f t="shared" si="90"/>
        <v>#N/A</v>
      </c>
    </row>
    <row r="960" spans="7:12" x14ac:dyDescent="0.25">
      <c r="G960" s="51" t="e">
        <f t="shared" si="85"/>
        <v>#N/A</v>
      </c>
      <c r="H960" s="51" t="e">
        <f t="shared" si="86"/>
        <v>#N/A</v>
      </c>
      <c r="I960" s="48" t="e">
        <f t="shared" si="87"/>
        <v>#N/A</v>
      </c>
      <c r="J960" s="47" t="e">
        <f t="shared" si="88"/>
        <v>#N/A</v>
      </c>
      <c r="K960" s="32" t="e">
        <f t="shared" si="89"/>
        <v>#N/A</v>
      </c>
      <c r="L960" s="46" t="e">
        <f t="shared" si="90"/>
        <v>#N/A</v>
      </c>
    </row>
    <row r="961" spans="7:12" x14ac:dyDescent="0.25">
      <c r="G961" s="51" t="e">
        <f t="shared" si="85"/>
        <v>#N/A</v>
      </c>
      <c r="H961" s="51" t="e">
        <f t="shared" si="86"/>
        <v>#N/A</v>
      </c>
      <c r="I961" s="48" t="e">
        <f t="shared" si="87"/>
        <v>#N/A</v>
      </c>
      <c r="J961" s="47" t="e">
        <f t="shared" si="88"/>
        <v>#N/A</v>
      </c>
      <c r="K961" s="32" t="e">
        <f t="shared" si="89"/>
        <v>#N/A</v>
      </c>
      <c r="L961" s="46" t="e">
        <f t="shared" si="90"/>
        <v>#N/A</v>
      </c>
    </row>
    <row r="962" spans="7:12" x14ac:dyDescent="0.25">
      <c r="G962" s="51" t="e">
        <f t="shared" ref="G962:G1025" si="91">IF(C962="",NA(),C962)</f>
        <v>#N/A</v>
      </c>
      <c r="H962" s="51" t="e">
        <f t="shared" ref="H962:H1025" si="92">IF(E962="",NA(),E962)</f>
        <v>#N/A</v>
      </c>
      <c r="I962" s="48" t="e">
        <f t="shared" si="87"/>
        <v>#N/A</v>
      </c>
      <c r="J962" s="47" t="e">
        <f t="shared" si="88"/>
        <v>#N/A</v>
      </c>
      <c r="K962" s="32" t="e">
        <f t="shared" si="89"/>
        <v>#N/A</v>
      </c>
      <c r="L962" s="46" t="e">
        <f t="shared" si="90"/>
        <v>#N/A</v>
      </c>
    </row>
    <row r="963" spans="7:12" x14ac:dyDescent="0.25">
      <c r="G963" s="51" t="e">
        <f t="shared" si="91"/>
        <v>#N/A</v>
      </c>
      <c r="H963" s="51" t="e">
        <f t="shared" si="92"/>
        <v>#N/A</v>
      </c>
      <c r="I963" s="48" t="e">
        <f t="shared" ref="I963:I1026" si="93">IF(ISNUMBER(G963),IF( (G963&gt;=$F$4)*(H963&lt;$F$2),G963, NA() ),NA())</f>
        <v>#N/A</v>
      </c>
      <c r="J963" s="47" t="e">
        <f t="shared" ref="J963:J1026" si="94">IF(ISNUMBER(G963),IF( (G963&gt;=$F$4)*(H963&gt;=$F$2),G963, NA() ),NA())</f>
        <v>#N/A</v>
      </c>
      <c r="K963" s="32" t="e">
        <f t="shared" ref="K963:K1026" si="95">IF(ISNUMBER(G963),IF( (G963&lt;$F$4)*(H963&lt;$F$2),G963, NA() ),NA())</f>
        <v>#N/A</v>
      </c>
      <c r="L963" s="46" t="e">
        <f t="shared" ref="L963:L1026" si="96">IF(ISNUMBER(G963),IF( (G963&lt;$F$4)*(H963&gt;=$F$2),G963, NA() ),NA())</f>
        <v>#N/A</v>
      </c>
    </row>
    <row r="964" spans="7:12" x14ac:dyDescent="0.25">
      <c r="G964" s="51" t="e">
        <f t="shared" si="91"/>
        <v>#N/A</v>
      </c>
      <c r="H964" s="51" t="e">
        <f t="shared" si="92"/>
        <v>#N/A</v>
      </c>
      <c r="I964" s="48" t="e">
        <f t="shared" si="93"/>
        <v>#N/A</v>
      </c>
      <c r="J964" s="47" t="e">
        <f t="shared" si="94"/>
        <v>#N/A</v>
      </c>
      <c r="K964" s="32" t="e">
        <f t="shared" si="95"/>
        <v>#N/A</v>
      </c>
      <c r="L964" s="46" t="e">
        <f t="shared" si="96"/>
        <v>#N/A</v>
      </c>
    </row>
    <row r="965" spans="7:12" x14ac:dyDescent="0.25">
      <c r="G965" s="51" t="e">
        <f t="shared" si="91"/>
        <v>#N/A</v>
      </c>
      <c r="H965" s="51" t="e">
        <f t="shared" si="92"/>
        <v>#N/A</v>
      </c>
      <c r="I965" s="48" t="e">
        <f t="shared" si="93"/>
        <v>#N/A</v>
      </c>
      <c r="J965" s="47" t="e">
        <f t="shared" si="94"/>
        <v>#N/A</v>
      </c>
      <c r="K965" s="32" t="e">
        <f t="shared" si="95"/>
        <v>#N/A</v>
      </c>
      <c r="L965" s="46" t="e">
        <f t="shared" si="96"/>
        <v>#N/A</v>
      </c>
    </row>
    <row r="966" spans="7:12" x14ac:dyDescent="0.25">
      <c r="G966" s="51" t="e">
        <f t="shared" si="91"/>
        <v>#N/A</v>
      </c>
      <c r="H966" s="51" t="e">
        <f t="shared" si="92"/>
        <v>#N/A</v>
      </c>
      <c r="I966" s="48" t="e">
        <f t="shared" si="93"/>
        <v>#N/A</v>
      </c>
      <c r="J966" s="47" t="e">
        <f t="shared" si="94"/>
        <v>#N/A</v>
      </c>
      <c r="K966" s="32" t="e">
        <f t="shared" si="95"/>
        <v>#N/A</v>
      </c>
      <c r="L966" s="46" t="e">
        <f t="shared" si="96"/>
        <v>#N/A</v>
      </c>
    </row>
    <row r="967" spans="7:12" x14ac:dyDescent="0.25">
      <c r="G967" s="51" t="e">
        <f t="shared" si="91"/>
        <v>#N/A</v>
      </c>
      <c r="H967" s="51" t="e">
        <f t="shared" si="92"/>
        <v>#N/A</v>
      </c>
      <c r="I967" s="48" t="e">
        <f t="shared" si="93"/>
        <v>#N/A</v>
      </c>
      <c r="J967" s="47" t="e">
        <f t="shared" si="94"/>
        <v>#N/A</v>
      </c>
      <c r="K967" s="32" t="e">
        <f t="shared" si="95"/>
        <v>#N/A</v>
      </c>
      <c r="L967" s="46" t="e">
        <f t="shared" si="96"/>
        <v>#N/A</v>
      </c>
    </row>
    <row r="968" spans="7:12" x14ac:dyDescent="0.25">
      <c r="G968" s="51" t="e">
        <f t="shared" si="91"/>
        <v>#N/A</v>
      </c>
      <c r="H968" s="51" t="e">
        <f t="shared" si="92"/>
        <v>#N/A</v>
      </c>
      <c r="I968" s="48" t="e">
        <f t="shared" si="93"/>
        <v>#N/A</v>
      </c>
      <c r="J968" s="47" t="e">
        <f t="shared" si="94"/>
        <v>#N/A</v>
      </c>
      <c r="K968" s="32" t="e">
        <f t="shared" si="95"/>
        <v>#N/A</v>
      </c>
      <c r="L968" s="46" t="e">
        <f t="shared" si="96"/>
        <v>#N/A</v>
      </c>
    </row>
    <row r="969" spans="7:12" x14ac:dyDescent="0.25">
      <c r="G969" s="51" t="e">
        <f t="shared" si="91"/>
        <v>#N/A</v>
      </c>
      <c r="H969" s="51" t="e">
        <f t="shared" si="92"/>
        <v>#N/A</v>
      </c>
      <c r="I969" s="48" t="e">
        <f t="shared" si="93"/>
        <v>#N/A</v>
      </c>
      <c r="J969" s="47" t="e">
        <f t="shared" si="94"/>
        <v>#N/A</v>
      </c>
      <c r="K969" s="32" t="e">
        <f t="shared" si="95"/>
        <v>#N/A</v>
      </c>
      <c r="L969" s="46" t="e">
        <f t="shared" si="96"/>
        <v>#N/A</v>
      </c>
    </row>
    <row r="970" spans="7:12" x14ac:dyDescent="0.25">
      <c r="G970" s="51" t="e">
        <f t="shared" si="91"/>
        <v>#N/A</v>
      </c>
      <c r="H970" s="51" t="e">
        <f t="shared" si="92"/>
        <v>#N/A</v>
      </c>
      <c r="I970" s="48" t="e">
        <f t="shared" si="93"/>
        <v>#N/A</v>
      </c>
      <c r="J970" s="47" t="e">
        <f t="shared" si="94"/>
        <v>#N/A</v>
      </c>
      <c r="K970" s="32" t="e">
        <f t="shared" si="95"/>
        <v>#N/A</v>
      </c>
      <c r="L970" s="46" t="e">
        <f t="shared" si="96"/>
        <v>#N/A</v>
      </c>
    </row>
    <row r="971" spans="7:12" x14ac:dyDescent="0.25">
      <c r="G971" s="51" t="e">
        <f t="shared" si="91"/>
        <v>#N/A</v>
      </c>
      <c r="H971" s="51" t="e">
        <f t="shared" si="92"/>
        <v>#N/A</v>
      </c>
      <c r="I971" s="48" t="e">
        <f t="shared" si="93"/>
        <v>#N/A</v>
      </c>
      <c r="J971" s="47" t="e">
        <f t="shared" si="94"/>
        <v>#N/A</v>
      </c>
      <c r="K971" s="32" t="e">
        <f t="shared" si="95"/>
        <v>#N/A</v>
      </c>
      <c r="L971" s="46" t="e">
        <f t="shared" si="96"/>
        <v>#N/A</v>
      </c>
    </row>
    <row r="972" spans="7:12" x14ac:dyDescent="0.25">
      <c r="G972" s="51" t="e">
        <f t="shared" si="91"/>
        <v>#N/A</v>
      </c>
      <c r="H972" s="51" t="e">
        <f t="shared" si="92"/>
        <v>#N/A</v>
      </c>
      <c r="I972" s="48" t="e">
        <f t="shared" si="93"/>
        <v>#N/A</v>
      </c>
      <c r="J972" s="47" t="e">
        <f t="shared" si="94"/>
        <v>#N/A</v>
      </c>
      <c r="K972" s="32" t="e">
        <f t="shared" si="95"/>
        <v>#N/A</v>
      </c>
      <c r="L972" s="46" t="e">
        <f t="shared" si="96"/>
        <v>#N/A</v>
      </c>
    </row>
    <row r="973" spans="7:12" x14ac:dyDescent="0.25">
      <c r="G973" s="51" t="e">
        <f t="shared" si="91"/>
        <v>#N/A</v>
      </c>
      <c r="H973" s="51" t="e">
        <f t="shared" si="92"/>
        <v>#N/A</v>
      </c>
      <c r="I973" s="48" t="e">
        <f t="shared" si="93"/>
        <v>#N/A</v>
      </c>
      <c r="J973" s="47" t="e">
        <f t="shared" si="94"/>
        <v>#N/A</v>
      </c>
      <c r="K973" s="32" t="e">
        <f t="shared" si="95"/>
        <v>#N/A</v>
      </c>
      <c r="L973" s="46" t="e">
        <f t="shared" si="96"/>
        <v>#N/A</v>
      </c>
    </row>
    <row r="974" spans="7:12" x14ac:dyDescent="0.25">
      <c r="G974" s="51" t="e">
        <f t="shared" si="91"/>
        <v>#N/A</v>
      </c>
      <c r="H974" s="51" t="e">
        <f t="shared" si="92"/>
        <v>#N/A</v>
      </c>
      <c r="I974" s="48" t="e">
        <f t="shared" si="93"/>
        <v>#N/A</v>
      </c>
      <c r="J974" s="47" t="e">
        <f t="shared" si="94"/>
        <v>#N/A</v>
      </c>
      <c r="K974" s="32" t="e">
        <f t="shared" si="95"/>
        <v>#N/A</v>
      </c>
      <c r="L974" s="46" t="e">
        <f t="shared" si="96"/>
        <v>#N/A</v>
      </c>
    </row>
    <row r="975" spans="7:12" x14ac:dyDescent="0.25">
      <c r="G975" s="51" t="e">
        <f t="shared" si="91"/>
        <v>#N/A</v>
      </c>
      <c r="H975" s="51" t="e">
        <f t="shared" si="92"/>
        <v>#N/A</v>
      </c>
      <c r="I975" s="48" t="e">
        <f t="shared" si="93"/>
        <v>#N/A</v>
      </c>
      <c r="J975" s="47" t="e">
        <f t="shared" si="94"/>
        <v>#N/A</v>
      </c>
      <c r="K975" s="32" t="e">
        <f t="shared" si="95"/>
        <v>#N/A</v>
      </c>
      <c r="L975" s="46" t="e">
        <f t="shared" si="96"/>
        <v>#N/A</v>
      </c>
    </row>
    <row r="976" spans="7:12" x14ac:dyDescent="0.25">
      <c r="G976" s="51" t="e">
        <f t="shared" si="91"/>
        <v>#N/A</v>
      </c>
      <c r="H976" s="51" t="e">
        <f t="shared" si="92"/>
        <v>#N/A</v>
      </c>
      <c r="I976" s="48" t="e">
        <f t="shared" si="93"/>
        <v>#N/A</v>
      </c>
      <c r="J976" s="47" t="e">
        <f t="shared" si="94"/>
        <v>#N/A</v>
      </c>
      <c r="K976" s="32" t="e">
        <f t="shared" si="95"/>
        <v>#N/A</v>
      </c>
      <c r="L976" s="46" t="e">
        <f t="shared" si="96"/>
        <v>#N/A</v>
      </c>
    </row>
    <row r="977" spans="7:12" x14ac:dyDescent="0.25">
      <c r="G977" s="51" t="e">
        <f t="shared" si="91"/>
        <v>#N/A</v>
      </c>
      <c r="H977" s="51" t="e">
        <f t="shared" si="92"/>
        <v>#N/A</v>
      </c>
      <c r="I977" s="48" t="e">
        <f t="shared" si="93"/>
        <v>#N/A</v>
      </c>
      <c r="J977" s="47" t="e">
        <f t="shared" si="94"/>
        <v>#N/A</v>
      </c>
      <c r="K977" s="32" t="e">
        <f t="shared" si="95"/>
        <v>#N/A</v>
      </c>
      <c r="L977" s="46" t="e">
        <f t="shared" si="96"/>
        <v>#N/A</v>
      </c>
    </row>
    <row r="978" spans="7:12" x14ac:dyDescent="0.25">
      <c r="G978" s="51" t="e">
        <f t="shared" si="91"/>
        <v>#N/A</v>
      </c>
      <c r="H978" s="51" t="e">
        <f t="shared" si="92"/>
        <v>#N/A</v>
      </c>
      <c r="I978" s="48" t="e">
        <f t="shared" si="93"/>
        <v>#N/A</v>
      </c>
      <c r="J978" s="47" t="e">
        <f t="shared" si="94"/>
        <v>#N/A</v>
      </c>
      <c r="K978" s="32" t="e">
        <f t="shared" si="95"/>
        <v>#N/A</v>
      </c>
      <c r="L978" s="46" t="e">
        <f t="shared" si="96"/>
        <v>#N/A</v>
      </c>
    </row>
    <row r="979" spans="7:12" x14ac:dyDescent="0.25">
      <c r="G979" s="51" t="e">
        <f t="shared" si="91"/>
        <v>#N/A</v>
      </c>
      <c r="H979" s="51" t="e">
        <f t="shared" si="92"/>
        <v>#N/A</v>
      </c>
      <c r="I979" s="48" t="e">
        <f t="shared" si="93"/>
        <v>#N/A</v>
      </c>
      <c r="J979" s="47" t="e">
        <f t="shared" si="94"/>
        <v>#N/A</v>
      </c>
      <c r="K979" s="32" t="e">
        <f t="shared" si="95"/>
        <v>#N/A</v>
      </c>
      <c r="L979" s="46" t="e">
        <f t="shared" si="96"/>
        <v>#N/A</v>
      </c>
    </row>
    <row r="980" spans="7:12" x14ac:dyDescent="0.25">
      <c r="G980" s="51" t="e">
        <f t="shared" si="91"/>
        <v>#N/A</v>
      </c>
      <c r="H980" s="51" t="e">
        <f t="shared" si="92"/>
        <v>#N/A</v>
      </c>
      <c r="I980" s="48" t="e">
        <f t="shared" si="93"/>
        <v>#N/A</v>
      </c>
      <c r="J980" s="47" t="e">
        <f t="shared" si="94"/>
        <v>#N/A</v>
      </c>
      <c r="K980" s="32" t="e">
        <f t="shared" si="95"/>
        <v>#N/A</v>
      </c>
      <c r="L980" s="46" t="e">
        <f t="shared" si="96"/>
        <v>#N/A</v>
      </c>
    </row>
    <row r="981" spans="7:12" x14ac:dyDescent="0.25">
      <c r="G981" s="51" t="e">
        <f t="shared" si="91"/>
        <v>#N/A</v>
      </c>
      <c r="H981" s="51" t="e">
        <f t="shared" si="92"/>
        <v>#N/A</v>
      </c>
      <c r="I981" s="48" t="e">
        <f t="shared" si="93"/>
        <v>#N/A</v>
      </c>
      <c r="J981" s="47" t="e">
        <f t="shared" si="94"/>
        <v>#N/A</v>
      </c>
      <c r="K981" s="32" t="e">
        <f t="shared" si="95"/>
        <v>#N/A</v>
      </c>
      <c r="L981" s="46" t="e">
        <f t="shared" si="96"/>
        <v>#N/A</v>
      </c>
    </row>
    <row r="982" spans="7:12" x14ac:dyDescent="0.25">
      <c r="G982" s="51" t="e">
        <f t="shared" si="91"/>
        <v>#N/A</v>
      </c>
      <c r="H982" s="51" t="e">
        <f t="shared" si="92"/>
        <v>#N/A</v>
      </c>
      <c r="I982" s="48" t="e">
        <f t="shared" si="93"/>
        <v>#N/A</v>
      </c>
      <c r="J982" s="47" t="e">
        <f t="shared" si="94"/>
        <v>#N/A</v>
      </c>
      <c r="K982" s="32" t="e">
        <f t="shared" si="95"/>
        <v>#N/A</v>
      </c>
      <c r="L982" s="46" t="e">
        <f t="shared" si="96"/>
        <v>#N/A</v>
      </c>
    </row>
    <row r="983" spans="7:12" x14ac:dyDescent="0.25">
      <c r="G983" s="51" t="e">
        <f t="shared" si="91"/>
        <v>#N/A</v>
      </c>
      <c r="H983" s="51" t="e">
        <f t="shared" si="92"/>
        <v>#N/A</v>
      </c>
      <c r="I983" s="48" t="e">
        <f t="shared" si="93"/>
        <v>#N/A</v>
      </c>
      <c r="J983" s="47" t="e">
        <f t="shared" si="94"/>
        <v>#N/A</v>
      </c>
      <c r="K983" s="32" t="e">
        <f t="shared" si="95"/>
        <v>#N/A</v>
      </c>
      <c r="L983" s="46" t="e">
        <f t="shared" si="96"/>
        <v>#N/A</v>
      </c>
    </row>
    <row r="984" spans="7:12" x14ac:dyDescent="0.25">
      <c r="G984" s="51" t="e">
        <f t="shared" si="91"/>
        <v>#N/A</v>
      </c>
      <c r="H984" s="51" t="e">
        <f t="shared" si="92"/>
        <v>#N/A</v>
      </c>
      <c r="I984" s="48" t="e">
        <f t="shared" si="93"/>
        <v>#N/A</v>
      </c>
      <c r="J984" s="47" t="e">
        <f t="shared" si="94"/>
        <v>#N/A</v>
      </c>
      <c r="K984" s="32" t="e">
        <f t="shared" si="95"/>
        <v>#N/A</v>
      </c>
      <c r="L984" s="46" t="e">
        <f t="shared" si="96"/>
        <v>#N/A</v>
      </c>
    </row>
    <row r="985" spans="7:12" x14ac:dyDescent="0.25">
      <c r="G985" s="51" t="e">
        <f t="shared" si="91"/>
        <v>#N/A</v>
      </c>
      <c r="H985" s="51" t="e">
        <f t="shared" si="92"/>
        <v>#N/A</v>
      </c>
      <c r="I985" s="48" t="e">
        <f t="shared" si="93"/>
        <v>#N/A</v>
      </c>
      <c r="J985" s="47" t="e">
        <f t="shared" si="94"/>
        <v>#N/A</v>
      </c>
      <c r="K985" s="32" t="e">
        <f t="shared" si="95"/>
        <v>#N/A</v>
      </c>
      <c r="L985" s="46" t="e">
        <f t="shared" si="96"/>
        <v>#N/A</v>
      </c>
    </row>
    <row r="986" spans="7:12" x14ac:dyDescent="0.25">
      <c r="G986" s="51" t="e">
        <f t="shared" si="91"/>
        <v>#N/A</v>
      </c>
      <c r="H986" s="51" t="e">
        <f t="shared" si="92"/>
        <v>#N/A</v>
      </c>
      <c r="I986" s="48" t="e">
        <f t="shared" si="93"/>
        <v>#N/A</v>
      </c>
      <c r="J986" s="47" t="e">
        <f t="shared" si="94"/>
        <v>#N/A</v>
      </c>
      <c r="K986" s="32" t="e">
        <f t="shared" si="95"/>
        <v>#N/A</v>
      </c>
      <c r="L986" s="46" t="e">
        <f t="shared" si="96"/>
        <v>#N/A</v>
      </c>
    </row>
    <row r="987" spans="7:12" x14ac:dyDescent="0.25">
      <c r="G987" s="51" t="e">
        <f t="shared" si="91"/>
        <v>#N/A</v>
      </c>
      <c r="H987" s="51" t="e">
        <f t="shared" si="92"/>
        <v>#N/A</v>
      </c>
      <c r="I987" s="48" t="e">
        <f t="shared" si="93"/>
        <v>#N/A</v>
      </c>
      <c r="J987" s="47" t="e">
        <f t="shared" si="94"/>
        <v>#N/A</v>
      </c>
      <c r="K987" s="32" t="e">
        <f t="shared" si="95"/>
        <v>#N/A</v>
      </c>
      <c r="L987" s="46" t="e">
        <f t="shared" si="96"/>
        <v>#N/A</v>
      </c>
    </row>
    <row r="988" spans="7:12" x14ac:dyDescent="0.25">
      <c r="G988" s="51" t="e">
        <f t="shared" si="91"/>
        <v>#N/A</v>
      </c>
      <c r="H988" s="51" t="e">
        <f t="shared" si="92"/>
        <v>#N/A</v>
      </c>
      <c r="I988" s="48" t="e">
        <f t="shared" si="93"/>
        <v>#N/A</v>
      </c>
      <c r="J988" s="47" t="e">
        <f t="shared" si="94"/>
        <v>#N/A</v>
      </c>
      <c r="K988" s="32" t="e">
        <f t="shared" si="95"/>
        <v>#N/A</v>
      </c>
      <c r="L988" s="46" t="e">
        <f t="shared" si="96"/>
        <v>#N/A</v>
      </c>
    </row>
    <row r="989" spans="7:12" x14ac:dyDescent="0.25">
      <c r="G989" s="51" t="e">
        <f t="shared" si="91"/>
        <v>#N/A</v>
      </c>
      <c r="H989" s="51" t="e">
        <f t="shared" si="92"/>
        <v>#N/A</v>
      </c>
      <c r="I989" s="48" t="e">
        <f t="shared" si="93"/>
        <v>#N/A</v>
      </c>
      <c r="J989" s="47" t="e">
        <f t="shared" si="94"/>
        <v>#N/A</v>
      </c>
      <c r="K989" s="32" t="e">
        <f t="shared" si="95"/>
        <v>#N/A</v>
      </c>
      <c r="L989" s="46" t="e">
        <f t="shared" si="96"/>
        <v>#N/A</v>
      </c>
    </row>
    <row r="990" spans="7:12" x14ac:dyDescent="0.25">
      <c r="G990" s="51" t="e">
        <f t="shared" si="91"/>
        <v>#N/A</v>
      </c>
      <c r="H990" s="51" t="e">
        <f t="shared" si="92"/>
        <v>#N/A</v>
      </c>
      <c r="I990" s="48" t="e">
        <f t="shared" si="93"/>
        <v>#N/A</v>
      </c>
      <c r="J990" s="47" t="e">
        <f t="shared" si="94"/>
        <v>#N/A</v>
      </c>
      <c r="K990" s="32" t="e">
        <f t="shared" si="95"/>
        <v>#N/A</v>
      </c>
      <c r="L990" s="46" t="e">
        <f t="shared" si="96"/>
        <v>#N/A</v>
      </c>
    </row>
    <row r="991" spans="7:12" x14ac:dyDescent="0.25">
      <c r="G991" s="51" t="e">
        <f t="shared" si="91"/>
        <v>#N/A</v>
      </c>
      <c r="H991" s="51" t="e">
        <f t="shared" si="92"/>
        <v>#N/A</v>
      </c>
      <c r="I991" s="48" t="e">
        <f t="shared" si="93"/>
        <v>#N/A</v>
      </c>
      <c r="J991" s="47" t="e">
        <f t="shared" si="94"/>
        <v>#N/A</v>
      </c>
      <c r="K991" s="32" t="e">
        <f t="shared" si="95"/>
        <v>#N/A</v>
      </c>
      <c r="L991" s="46" t="e">
        <f t="shared" si="96"/>
        <v>#N/A</v>
      </c>
    </row>
    <row r="992" spans="7:12" x14ac:dyDescent="0.25">
      <c r="G992" s="51" t="e">
        <f t="shared" si="91"/>
        <v>#N/A</v>
      </c>
      <c r="H992" s="51" t="e">
        <f t="shared" si="92"/>
        <v>#N/A</v>
      </c>
      <c r="I992" s="48" t="e">
        <f t="shared" si="93"/>
        <v>#N/A</v>
      </c>
      <c r="J992" s="47" t="e">
        <f t="shared" si="94"/>
        <v>#N/A</v>
      </c>
      <c r="K992" s="32" t="e">
        <f t="shared" si="95"/>
        <v>#N/A</v>
      </c>
      <c r="L992" s="46" t="e">
        <f t="shared" si="96"/>
        <v>#N/A</v>
      </c>
    </row>
    <row r="993" spans="7:12" x14ac:dyDescent="0.25">
      <c r="G993" s="51" t="e">
        <f t="shared" si="91"/>
        <v>#N/A</v>
      </c>
      <c r="H993" s="51" t="e">
        <f t="shared" si="92"/>
        <v>#N/A</v>
      </c>
      <c r="I993" s="48" t="e">
        <f t="shared" si="93"/>
        <v>#N/A</v>
      </c>
      <c r="J993" s="47" t="e">
        <f t="shared" si="94"/>
        <v>#N/A</v>
      </c>
      <c r="K993" s="32" t="e">
        <f t="shared" si="95"/>
        <v>#N/A</v>
      </c>
      <c r="L993" s="46" t="e">
        <f t="shared" si="96"/>
        <v>#N/A</v>
      </c>
    </row>
    <row r="994" spans="7:12" x14ac:dyDescent="0.25">
      <c r="G994" s="51" t="e">
        <f t="shared" si="91"/>
        <v>#N/A</v>
      </c>
      <c r="H994" s="51" t="e">
        <f t="shared" si="92"/>
        <v>#N/A</v>
      </c>
      <c r="I994" s="48" t="e">
        <f t="shared" si="93"/>
        <v>#N/A</v>
      </c>
      <c r="J994" s="47" t="e">
        <f t="shared" si="94"/>
        <v>#N/A</v>
      </c>
      <c r="K994" s="32" t="e">
        <f t="shared" si="95"/>
        <v>#N/A</v>
      </c>
      <c r="L994" s="46" t="e">
        <f t="shared" si="96"/>
        <v>#N/A</v>
      </c>
    </row>
    <row r="995" spans="7:12" x14ac:dyDescent="0.25">
      <c r="G995" s="51" t="e">
        <f t="shared" si="91"/>
        <v>#N/A</v>
      </c>
      <c r="H995" s="51" t="e">
        <f t="shared" si="92"/>
        <v>#N/A</v>
      </c>
      <c r="I995" s="48" t="e">
        <f t="shared" si="93"/>
        <v>#N/A</v>
      </c>
      <c r="J995" s="47" t="e">
        <f t="shared" si="94"/>
        <v>#N/A</v>
      </c>
      <c r="K995" s="32" t="e">
        <f t="shared" si="95"/>
        <v>#N/A</v>
      </c>
      <c r="L995" s="46" t="e">
        <f t="shared" si="96"/>
        <v>#N/A</v>
      </c>
    </row>
    <row r="996" spans="7:12" x14ac:dyDescent="0.25">
      <c r="G996" s="51" t="e">
        <f t="shared" si="91"/>
        <v>#N/A</v>
      </c>
      <c r="H996" s="51" t="e">
        <f t="shared" si="92"/>
        <v>#N/A</v>
      </c>
      <c r="I996" s="48" t="e">
        <f t="shared" si="93"/>
        <v>#N/A</v>
      </c>
      <c r="J996" s="47" t="e">
        <f t="shared" si="94"/>
        <v>#N/A</v>
      </c>
      <c r="K996" s="32" t="e">
        <f t="shared" si="95"/>
        <v>#N/A</v>
      </c>
      <c r="L996" s="46" t="e">
        <f t="shared" si="96"/>
        <v>#N/A</v>
      </c>
    </row>
    <row r="997" spans="7:12" x14ac:dyDescent="0.25">
      <c r="G997" s="51" t="e">
        <f t="shared" si="91"/>
        <v>#N/A</v>
      </c>
      <c r="H997" s="51" t="e">
        <f t="shared" si="92"/>
        <v>#N/A</v>
      </c>
      <c r="I997" s="48" t="e">
        <f t="shared" si="93"/>
        <v>#N/A</v>
      </c>
      <c r="J997" s="47" t="e">
        <f t="shared" si="94"/>
        <v>#N/A</v>
      </c>
      <c r="K997" s="32" t="e">
        <f t="shared" si="95"/>
        <v>#N/A</v>
      </c>
      <c r="L997" s="46" t="e">
        <f t="shared" si="96"/>
        <v>#N/A</v>
      </c>
    </row>
    <row r="998" spans="7:12" x14ac:dyDescent="0.25">
      <c r="G998" s="51" t="e">
        <f t="shared" si="91"/>
        <v>#N/A</v>
      </c>
      <c r="H998" s="51" t="e">
        <f t="shared" si="92"/>
        <v>#N/A</v>
      </c>
      <c r="I998" s="48" t="e">
        <f t="shared" si="93"/>
        <v>#N/A</v>
      </c>
      <c r="J998" s="47" t="e">
        <f t="shared" si="94"/>
        <v>#N/A</v>
      </c>
      <c r="K998" s="32" t="e">
        <f t="shared" si="95"/>
        <v>#N/A</v>
      </c>
      <c r="L998" s="46" t="e">
        <f t="shared" si="96"/>
        <v>#N/A</v>
      </c>
    </row>
    <row r="999" spans="7:12" x14ac:dyDescent="0.25">
      <c r="G999" s="51" t="e">
        <f t="shared" si="91"/>
        <v>#N/A</v>
      </c>
      <c r="H999" s="51" t="e">
        <f t="shared" si="92"/>
        <v>#N/A</v>
      </c>
      <c r="I999" s="48" t="e">
        <f t="shared" si="93"/>
        <v>#N/A</v>
      </c>
      <c r="J999" s="47" t="e">
        <f t="shared" si="94"/>
        <v>#N/A</v>
      </c>
      <c r="K999" s="32" t="e">
        <f t="shared" si="95"/>
        <v>#N/A</v>
      </c>
      <c r="L999" s="46" t="e">
        <f t="shared" si="96"/>
        <v>#N/A</v>
      </c>
    </row>
    <row r="1000" spans="7:12" x14ac:dyDescent="0.25">
      <c r="G1000" s="51" t="e">
        <f t="shared" si="91"/>
        <v>#N/A</v>
      </c>
      <c r="H1000" s="51" t="e">
        <f t="shared" si="92"/>
        <v>#N/A</v>
      </c>
      <c r="I1000" s="48" t="e">
        <f t="shared" si="93"/>
        <v>#N/A</v>
      </c>
      <c r="J1000" s="47" t="e">
        <f t="shared" si="94"/>
        <v>#N/A</v>
      </c>
      <c r="K1000" s="32" t="e">
        <f t="shared" si="95"/>
        <v>#N/A</v>
      </c>
      <c r="L1000" s="46" t="e">
        <f t="shared" si="96"/>
        <v>#N/A</v>
      </c>
    </row>
    <row r="1001" spans="7:12" x14ac:dyDescent="0.25">
      <c r="G1001" s="51" t="e">
        <f t="shared" si="91"/>
        <v>#N/A</v>
      </c>
      <c r="H1001" s="51" t="e">
        <f t="shared" si="92"/>
        <v>#N/A</v>
      </c>
      <c r="I1001" s="48" t="e">
        <f t="shared" si="93"/>
        <v>#N/A</v>
      </c>
      <c r="J1001" s="47" t="e">
        <f t="shared" si="94"/>
        <v>#N/A</v>
      </c>
      <c r="K1001" s="32" t="e">
        <f t="shared" si="95"/>
        <v>#N/A</v>
      </c>
      <c r="L1001" s="46" t="e">
        <f t="shared" si="96"/>
        <v>#N/A</v>
      </c>
    </row>
    <row r="1002" spans="7:12" x14ac:dyDescent="0.25">
      <c r="G1002" s="51" t="e">
        <f t="shared" si="91"/>
        <v>#N/A</v>
      </c>
      <c r="H1002" s="51" t="e">
        <f t="shared" si="92"/>
        <v>#N/A</v>
      </c>
      <c r="I1002" s="48" t="e">
        <f t="shared" si="93"/>
        <v>#N/A</v>
      </c>
      <c r="J1002" s="47" t="e">
        <f t="shared" si="94"/>
        <v>#N/A</v>
      </c>
      <c r="K1002" s="32" t="e">
        <f t="shared" si="95"/>
        <v>#N/A</v>
      </c>
      <c r="L1002" s="46" t="e">
        <f t="shared" si="96"/>
        <v>#N/A</v>
      </c>
    </row>
    <row r="1003" spans="7:12" x14ac:dyDescent="0.25">
      <c r="G1003" s="51" t="e">
        <f t="shared" si="91"/>
        <v>#N/A</v>
      </c>
      <c r="H1003" s="51" t="e">
        <f t="shared" si="92"/>
        <v>#N/A</v>
      </c>
      <c r="I1003" s="48" t="e">
        <f t="shared" si="93"/>
        <v>#N/A</v>
      </c>
      <c r="J1003" s="47" t="e">
        <f t="shared" si="94"/>
        <v>#N/A</v>
      </c>
      <c r="K1003" s="32" t="e">
        <f t="shared" si="95"/>
        <v>#N/A</v>
      </c>
      <c r="L1003" s="46" t="e">
        <f t="shared" si="96"/>
        <v>#N/A</v>
      </c>
    </row>
    <row r="1004" spans="7:12" x14ac:dyDescent="0.25">
      <c r="G1004" s="51" t="e">
        <f t="shared" si="91"/>
        <v>#N/A</v>
      </c>
      <c r="H1004" s="51" t="e">
        <f t="shared" si="92"/>
        <v>#N/A</v>
      </c>
      <c r="I1004" s="48" t="e">
        <f t="shared" si="93"/>
        <v>#N/A</v>
      </c>
      <c r="J1004" s="47" t="e">
        <f t="shared" si="94"/>
        <v>#N/A</v>
      </c>
      <c r="K1004" s="32" t="e">
        <f t="shared" si="95"/>
        <v>#N/A</v>
      </c>
      <c r="L1004" s="46" t="e">
        <f t="shared" si="96"/>
        <v>#N/A</v>
      </c>
    </row>
    <row r="1005" spans="7:12" x14ac:dyDescent="0.25">
      <c r="G1005" s="51" t="e">
        <f t="shared" si="91"/>
        <v>#N/A</v>
      </c>
      <c r="H1005" s="51" t="e">
        <f t="shared" si="92"/>
        <v>#N/A</v>
      </c>
      <c r="I1005" s="48" t="e">
        <f t="shared" si="93"/>
        <v>#N/A</v>
      </c>
      <c r="J1005" s="47" t="e">
        <f t="shared" si="94"/>
        <v>#N/A</v>
      </c>
      <c r="K1005" s="32" t="e">
        <f t="shared" si="95"/>
        <v>#N/A</v>
      </c>
      <c r="L1005" s="46" t="e">
        <f t="shared" si="96"/>
        <v>#N/A</v>
      </c>
    </row>
    <row r="1006" spans="7:12" x14ac:dyDescent="0.25">
      <c r="G1006" s="51" t="e">
        <f t="shared" si="91"/>
        <v>#N/A</v>
      </c>
      <c r="H1006" s="51" t="e">
        <f t="shared" si="92"/>
        <v>#N/A</v>
      </c>
      <c r="I1006" s="48" t="e">
        <f t="shared" si="93"/>
        <v>#N/A</v>
      </c>
      <c r="J1006" s="47" t="e">
        <f t="shared" si="94"/>
        <v>#N/A</v>
      </c>
      <c r="K1006" s="32" t="e">
        <f t="shared" si="95"/>
        <v>#N/A</v>
      </c>
      <c r="L1006" s="46" t="e">
        <f t="shared" si="96"/>
        <v>#N/A</v>
      </c>
    </row>
    <row r="1007" spans="7:12" x14ac:dyDescent="0.25">
      <c r="G1007" s="51" t="e">
        <f t="shared" si="91"/>
        <v>#N/A</v>
      </c>
      <c r="H1007" s="51" t="e">
        <f t="shared" si="92"/>
        <v>#N/A</v>
      </c>
      <c r="I1007" s="48" t="e">
        <f t="shared" si="93"/>
        <v>#N/A</v>
      </c>
      <c r="J1007" s="47" t="e">
        <f t="shared" si="94"/>
        <v>#N/A</v>
      </c>
      <c r="K1007" s="32" t="e">
        <f t="shared" si="95"/>
        <v>#N/A</v>
      </c>
      <c r="L1007" s="46" t="e">
        <f t="shared" si="96"/>
        <v>#N/A</v>
      </c>
    </row>
    <row r="1008" spans="7:12" x14ac:dyDescent="0.25">
      <c r="G1008" s="51" t="e">
        <f t="shared" si="91"/>
        <v>#N/A</v>
      </c>
      <c r="H1008" s="51" t="e">
        <f t="shared" si="92"/>
        <v>#N/A</v>
      </c>
      <c r="I1008" s="48" t="e">
        <f t="shared" si="93"/>
        <v>#N/A</v>
      </c>
      <c r="J1008" s="47" t="e">
        <f t="shared" si="94"/>
        <v>#N/A</v>
      </c>
      <c r="K1008" s="32" t="e">
        <f t="shared" si="95"/>
        <v>#N/A</v>
      </c>
      <c r="L1008" s="46" t="e">
        <f t="shared" si="96"/>
        <v>#N/A</v>
      </c>
    </row>
    <row r="1009" spans="7:12" x14ac:dyDescent="0.25">
      <c r="G1009" s="51" t="e">
        <f t="shared" si="91"/>
        <v>#N/A</v>
      </c>
      <c r="H1009" s="51" t="e">
        <f t="shared" si="92"/>
        <v>#N/A</v>
      </c>
      <c r="I1009" s="48" t="e">
        <f t="shared" si="93"/>
        <v>#N/A</v>
      </c>
      <c r="J1009" s="47" t="e">
        <f t="shared" si="94"/>
        <v>#N/A</v>
      </c>
      <c r="K1009" s="32" t="e">
        <f t="shared" si="95"/>
        <v>#N/A</v>
      </c>
      <c r="L1009" s="46" t="e">
        <f t="shared" si="96"/>
        <v>#N/A</v>
      </c>
    </row>
    <row r="1010" spans="7:12" x14ac:dyDescent="0.25">
      <c r="G1010" s="51" t="e">
        <f t="shared" si="91"/>
        <v>#N/A</v>
      </c>
      <c r="H1010" s="51" t="e">
        <f t="shared" si="92"/>
        <v>#N/A</v>
      </c>
      <c r="I1010" s="48" t="e">
        <f t="shared" si="93"/>
        <v>#N/A</v>
      </c>
      <c r="J1010" s="47" t="e">
        <f t="shared" si="94"/>
        <v>#N/A</v>
      </c>
      <c r="K1010" s="32" t="e">
        <f t="shared" si="95"/>
        <v>#N/A</v>
      </c>
      <c r="L1010" s="46" t="e">
        <f t="shared" si="96"/>
        <v>#N/A</v>
      </c>
    </row>
    <row r="1011" spans="7:12" x14ac:dyDescent="0.25">
      <c r="G1011" s="51" t="e">
        <f t="shared" si="91"/>
        <v>#N/A</v>
      </c>
      <c r="H1011" s="51" t="e">
        <f t="shared" si="92"/>
        <v>#N/A</v>
      </c>
      <c r="I1011" s="48" t="e">
        <f t="shared" si="93"/>
        <v>#N/A</v>
      </c>
      <c r="J1011" s="47" t="e">
        <f t="shared" si="94"/>
        <v>#N/A</v>
      </c>
      <c r="K1011" s="32" t="e">
        <f t="shared" si="95"/>
        <v>#N/A</v>
      </c>
      <c r="L1011" s="46" t="e">
        <f t="shared" si="96"/>
        <v>#N/A</v>
      </c>
    </row>
    <row r="1012" spans="7:12" x14ac:dyDescent="0.25">
      <c r="G1012" s="51" t="e">
        <f t="shared" si="91"/>
        <v>#N/A</v>
      </c>
      <c r="H1012" s="51" t="e">
        <f t="shared" si="92"/>
        <v>#N/A</v>
      </c>
      <c r="I1012" s="48" t="e">
        <f t="shared" si="93"/>
        <v>#N/A</v>
      </c>
      <c r="J1012" s="47" t="e">
        <f t="shared" si="94"/>
        <v>#N/A</v>
      </c>
      <c r="K1012" s="32" t="e">
        <f t="shared" si="95"/>
        <v>#N/A</v>
      </c>
      <c r="L1012" s="46" t="e">
        <f t="shared" si="96"/>
        <v>#N/A</v>
      </c>
    </row>
    <row r="1013" spans="7:12" x14ac:dyDescent="0.25">
      <c r="G1013" s="51" t="e">
        <f t="shared" si="91"/>
        <v>#N/A</v>
      </c>
      <c r="H1013" s="51" t="e">
        <f t="shared" si="92"/>
        <v>#N/A</v>
      </c>
      <c r="I1013" s="48" t="e">
        <f t="shared" si="93"/>
        <v>#N/A</v>
      </c>
      <c r="J1013" s="47" t="e">
        <f t="shared" si="94"/>
        <v>#N/A</v>
      </c>
      <c r="K1013" s="32" t="e">
        <f t="shared" si="95"/>
        <v>#N/A</v>
      </c>
      <c r="L1013" s="46" t="e">
        <f t="shared" si="96"/>
        <v>#N/A</v>
      </c>
    </row>
    <row r="1014" spans="7:12" x14ac:dyDescent="0.25">
      <c r="G1014" s="51" t="e">
        <f t="shared" si="91"/>
        <v>#N/A</v>
      </c>
      <c r="H1014" s="51" t="e">
        <f t="shared" si="92"/>
        <v>#N/A</v>
      </c>
      <c r="I1014" s="48" t="e">
        <f t="shared" si="93"/>
        <v>#N/A</v>
      </c>
      <c r="J1014" s="47" t="e">
        <f t="shared" si="94"/>
        <v>#N/A</v>
      </c>
      <c r="K1014" s="32" t="e">
        <f t="shared" si="95"/>
        <v>#N/A</v>
      </c>
      <c r="L1014" s="46" t="e">
        <f t="shared" si="96"/>
        <v>#N/A</v>
      </c>
    </row>
    <row r="1015" spans="7:12" x14ac:dyDescent="0.25">
      <c r="G1015" s="51" t="e">
        <f t="shared" si="91"/>
        <v>#N/A</v>
      </c>
      <c r="H1015" s="51" t="e">
        <f t="shared" si="92"/>
        <v>#N/A</v>
      </c>
      <c r="I1015" s="48" t="e">
        <f t="shared" si="93"/>
        <v>#N/A</v>
      </c>
      <c r="J1015" s="47" t="e">
        <f t="shared" si="94"/>
        <v>#N/A</v>
      </c>
      <c r="K1015" s="32" t="e">
        <f t="shared" si="95"/>
        <v>#N/A</v>
      </c>
      <c r="L1015" s="46" t="e">
        <f t="shared" si="96"/>
        <v>#N/A</v>
      </c>
    </row>
    <row r="1016" spans="7:12" x14ac:dyDescent="0.25">
      <c r="G1016" s="51" t="e">
        <f t="shared" si="91"/>
        <v>#N/A</v>
      </c>
      <c r="H1016" s="51" t="e">
        <f t="shared" si="92"/>
        <v>#N/A</v>
      </c>
      <c r="I1016" s="48" t="e">
        <f t="shared" si="93"/>
        <v>#N/A</v>
      </c>
      <c r="J1016" s="47" t="e">
        <f t="shared" si="94"/>
        <v>#N/A</v>
      </c>
      <c r="K1016" s="32" t="e">
        <f t="shared" si="95"/>
        <v>#N/A</v>
      </c>
      <c r="L1016" s="46" t="e">
        <f t="shared" si="96"/>
        <v>#N/A</v>
      </c>
    </row>
    <row r="1017" spans="7:12" x14ac:dyDescent="0.25">
      <c r="G1017" s="51" t="e">
        <f t="shared" si="91"/>
        <v>#N/A</v>
      </c>
      <c r="H1017" s="51" t="e">
        <f t="shared" si="92"/>
        <v>#N/A</v>
      </c>
      <c r="I1017" s="48" t="e">
        <f t="shared" si="93"/>
        <v>#N/A</v>
      </c>
      <c r="J1017" s="47" t="e">
        <f t="shared" si="94"/>
        <v>#N/A</v>
      </c>
      <c r="K1017" s="32" t="e">
        <f t="shared" si="95"/>
        <v>#N/A</v>
      </c>
      <c r="L1017" s="46" t="e">
        <f t="shared" si="96"/>
        <v>#N/A</v>
      </c>
    </row>
    <row r="1018" spans="7:12" x14ac:dyDescent="0.25">
      <c r="G1018" s="51" t="e">
        <f t="shared" si="91"/>
        <v>#N/A</v>
      </c>
      <c r="H1018" s="51" t="e">
        <f t="shared" si="92"/>
        <v>#N/A</v>
      </c>
      <c r="I1018" s="48" t="e">
        <f t="shared" si="93"/>
        <v>#N/A</v>
      </c>
      <c r="J1018" s="47" t="e">
        <f t="shared" si="94"/>
        <v>#N/A</v>
      </c>
      <c r="K1018" s="32" t="e">
        <f t="shared" si="95"/>
        <v>#N/A</v>
      </c>
      <c r="L1018" s="46" t="e">
        <f t="shared" si="96"/>
        <v>#N/A</v>
      </c>
    </row>
    <row r="1019" spans="7:12" x14ac:dyDescent="0.25">
      <c r="G1019" s="51" t="e">
        <f t="shared" si="91"/>
        <v>#N/A</v>
      </c>
      <c r="H1019" s="51" t="e">
        <f t="shared" si="92"/>
        <v>#N/A</v>
      </c>
      <c r="I1019" s="48" t="e">
        <f t="shared" si="93"/>
        <v>#N/A</v>
      </c>
      <c r="J1019" s="47" t="e">
        <f t="shared" si="94"/>
        <v>#N/A</v>
      </c>
      <c r="K1019" s="32" t="e">
        <f t="shared" si="95"/>
        <v>#N/A</v>
      </c>
      <c r="L1019" s="46" t="e">
        <f t="shared" si="96"/>
        <v>#N/A</v>
      </c>
    </row>
    <row r="1020" spans="7:12" x14ac:dyDescent="0.25">
      <c r="G1020" s="51" t="e">
        <f t="shared" si="91"/>
        <v>#N/A</v>
      </c>
      <c r="H1020" s="51" t="e">
        <f t="shared" si="92"/>
        <v>#N/A</v>
      </c>
      <c r="I1020" s="48" t="e">
        <f t="shared" si="93"/>
        <v>#N/A</v>
      </c>
      <c r="J1020" s="47" t="e">
        <f t="shared" si="94"/>
        <v>#N/A</v>
      </c>
      <c r="K1020" s="32" t="e">
        <f t="shared" si="95"/>
        <v>#N/A</v>
      </c>
      <c r="L1020" s="46" t="e">
        <f t="shared" si="96"/>
        <v>#N/A</v>
      </c>
    </row>
    <row r="1021" spans="7:12" x14ac:dyDescent="0.25">
      <c r="G1021" s="51" t="e">
        <f t="shared" si="91"/>
        <v>#N/A</v>
      </c>
      <c r="H1021" s="51" t="e">
        <f t="shared" si="92"/>
        <v>#N/A</v>
      </c>
      <c r="I1021" s="48" t="e">
        <f t="shared" si="93"/>
        <v>#N/A</v>
      </c>
      <c r="J1021" s="47" t="e">
        <f t="shared" si="94"/>
        <v>#N/A</v>
      </c>
      <c r="K1021" s="32" t="e">
        <f t="shared" si="95"/>
        <v>#N/A</v>
      </c>
      <c r="L1021" s="46" t="e">
        <f t="shared" si="96"/>
        <v>#N/A</v>
      </c>
    </row>
    <row r="1022" spans="7:12" x14ac:dyDescent="0.25">
      <c r="G1022" s="51" t="e">
        <f t="shared" si="91"/>
        <v>#N/A</v>
      </c>
      <c r="H1022" s="51" t="e">
        <f t="shared" si="92"/>
        <v>#N/A</v>
      </c>
      <c r="I1022" s="48" t="e">
        <f t="shared" si="93"/>
        <v>#N/A</v>
      </c>
      <c r="J1022" s="47" t="e">
        <f t="shared" si="94"/>
        <v>#N/A</v>
      </c>
      <c r="K1022" s="32" t="e">
        <f t="shared" si="95"/>
        <v>#N/A</v>
      </c>
      <c r="L1022" s="46" t="e">
        <f t="shared" si="96"/>
        <v>#N/A</v>
      </c>
    </row>
    <row r="1023" spans="7:12" x14ac:dyDescent="0.25">
      <c r="G1023" s="51" t="e">
        <f t="shared" si="91"/>
        <v>#N/A</v>
      </c>
      <c r="H1023" s="51" t="e">
        <f t="shared" si="92"/>
        <v>#N/A</v>
      </c>
      <c r="I1023" s="48" t="e">
        <f t="shared" si="93"/>
        <v>#N/A</v>
      </c>
      <c r="J1023" s="47" t="e">
        <f t="shared" si="94"/>
        <v>#N/A</v>
      </c>
      <c r="K1023" s="32" t="e">
        <f t="shared" si="95"/>
        <v>#N/A</v>
      </c>
      <c r="L1023" s="46" t="e">
        <f t="shared" si="96"/>
        <v>#N/A</v>
      </c>
    </row>
    <row r="1024" spans="7:12" x14ac:dyDescent="0.25">
      <c r="G1024" s="51" t="e">
        <f t="shared" si="91"/>
        <v>#N/A</v>
      </c>
      <c r="H1024" s="51" t="e">
        <f t="shared" si="92"/>
        <v>#N/A</v>
      </c>
      <c r="I1024" s="48" t="e">
        <f t="shared" si="93"/>
        <v>#N/A</v>
      </c>
      <c r="J1024" s="47" t="e">
        <f t="shared" si="94"/>
        <v>#N/A</v>
      </c>
      <c r="K1024" s="32" t="e">
        <f t="shared" si="95"/>
        <v>#N/A</v>
      </c>
      <c r="L1024" s="46" t="e">
        <f t="shared" si="96"/>
        <v>#N/A</v>
      </c>
    </row>
    <row r="1025" spans="7:12" x14ac:dyDescent="0.25">
      <c r="G1025" s="51" t="e">
        <f t="shared" si="91"/>
        <v>#N/A</v>
      </c>
      <c r="H1025" s="51" t="e">
        <f t="shared" si="92"/>
        <v>#N/A</v>
      </c>
      <c r="I1025" s="48" t="e">
        <f t="shared" si="93"/>
        <v>#N/A</v>
      </c>
      <c r="J1025" s="47" t="e">
        <f t="shared" si="94"/>
        <v>#N/A</v>
      </c>
      <c r="K1025" s="32" t="e">
        <f t="shared" si="95"/>
        <v>#N/A</v>
      </c>
      <c r="L1025" s="46" t="e">
        <f t="shared" si="96"/>
        <v>#N/A</v>
      </c>
    </row>
    <row r="1026" spans="7:12" x14ac:dyDescent="0.25">
      <c r="G1026" s="51" t="e">
        <f t="shared" ref="G1026:G1089" si="97">IF(C1026="",NA(),C1026)</f>
        <v>#N/A</v>
      </c>
      <c r="H1026" s="51" t="e">
        <f t="shared" ref="H1026:H1089" si="98">IF(E1026="",NA(),E1026)</f>
        <v>#N/A</v>
      </c>
      <c r="I1026" s="48" t="e">
        <f t="shared" si="93"/>
        <v>#N/A</v>
      </c>
      <c r="J1026" s="47" t="e">
        <f t="shared" si="94"/>
        <v>#N/A</v>
      </c>
      <c r="K1026" s="32" t="e">
        <f t="shared" si="95"/>
        <v>#N/A</v>
      </c>
      <c r="L1026" s="46" t="e">
        <f t="shared" si="96"/>
        <v>#N/A</v>
      </c>
    </row>
    <row r="1027" spans="7:12" x14ac:dyDescent="0.25">
      <c r="G1027" s="51" t="e">
        <f t="shared" si="97"/>
        <v>#N/A</v>
      </c>
      <c r="H1027" s="51" t="e">
        <f t="shared" si="98"/>
        <v>#N/A</v>
      </c>
      <c r="I1027" s="48" t="e">
        <f t="shared" ref="I1027:I1090" si="99">IF(ISNUMBER(G1027),IF( (G1027&gt;=$F$4)*(H1027&lt;$F$2),G1027, NA() ),NA())</f>
        <v>#N/A</v>
      </c>
      <c r="J1027" s="47" t="e">
        <f t="shared" ref="J1027:J1090" si="100">IF(ISNUMBER(G1027),IF( (G1027&gt;=$F$4)*(H1027&gt;=$F$2),G1027, NA() ),NA())</f>
        <v>#N/A</v>
      </c>
      <c r="K1027" s="32" t="e">
        <f t="shared" ref="K1027:K1090" si="101">IF(ISNUMBER(G1027),IF( (G1027&lt;$F$4)*(H1027&lt;$F$2),G1027, NA() ),NA())</f>
        <v>#N/A</v>
      </c>
      <c r="L1027" s="46" t="e">
        <f t="shared" ref="L1027:L1090" si="102">IF(ISNUMBER(G1027),IF( (G1027&lt;$F$4)*(H1027&gt;=$F$2),G1027, NA() ),NA())</f>
        <v>#N/A</v>
      </c>
    </row>
    <row r="1028" spans="7:12" x14ac:dyDescent="0.25">
      <c r="G1028" s="51" t="e">
        <f t="shared" si="97"/>
        <v>#N/A</v>
      </c>
      <c r="H1028" s="51" t="e">
        <f t="shared" si="98"/>
        <v>#N/A</v>
      </c>
      <c r="I1028" s="48" t="e">
        <f t="shared" si="99"/>
        <v>#N/A</v>
      </c>
      <c r="J1028" s="47" t="e">
        <f t="shared" si="100"/>
        <v>#N/A</v>
      </c>
      <c r="K1028" s="32" t="e">
        <f t="shared" si="101"/>
        <v>#N/A</v>
      </c>
      <c r="L1028" s="46" t="e">
        <f t="shared" si="102"/>
        <v>#N/A</v>
      </c>
    </row>
    <row r="1029" spans="7:12" x14ac:dyDescent="0.25">
      <c r="G1029" s="51" t="e">
        <f t="shared" si="97"/>
        <v>#N/A</v>
      </c>
      <c r="H1029" s="51" t="e">
        <f t="shared" si="98"/>
        <v>#N/A</v>
      </c>
      <c r="I1029" s="48" t="e">
        <f t="shared" si="99"/>
        <v>#N/A</v>
      </c>
      <c r="J1029" s="47" t="e">
        <f t="shared" si="100"/>
        <v>#N/A</v>
      </c>
      <c r="K1029" s="32" t="e">
        <f t="shared" si="101"/>
        <v>#N/A</v>
      </c>
      <c r="L1029" s="46" t="e">
        <f t="shared" si="102"/>
        <v>#N/A</v>
      </c>
    </row>
    <row r="1030" spans="7:12" x14ac:dyDescent="0.25">
      <c r="G1030" s="51" t="e">
        <f t="shared" si="97"/>
        <v>#N/A</v>
      </c>
      <c r="H1030" s="51" t="e">
        <f t="shared" si="98"/>
        <v>#N/A</v>
      </c>
      <c r="I1030" s="48" t="e">
        <f t="shared" si="99"/>
        <v>#N/A</v>
      </c>
      <c r="J1030" s="47" t="e">
        <f t="shared" si="100"/>
        <v>#N/A</v>
      </c>
      <c r="K1030" s="32" t="e">
        <f t="shared" si="101"/>
        <v>#N/A</v>
      </c>
      <c r="L1030" s="46" t="e">
        <f t="shared" si="102"/>
        <v>#N/A</v>
      </c>
    </row>
    <row r="1031" spans="7:12" x14ac:dyDescent="0.25">
      <c r="G1031" s="51" t="e">
        <f t="shared" si="97"/>
        <v>#N/A</v>
      </c>
      <c r="H1031" s="51" t="e">
        <f t="shared" si="98"/>
        <v>#N/A</v>
      </c>
      <c r="I1031" s="48" t="e">
        <f t="shared" si="99"/>
        <v>#N/A</v>
      </c>
      <c r="J1031" s="47" t="e">
        <f t="shared" si="100"/>
        <v>#N/A</v>
      </c>
      <c r="K1031" s="32" t="e">
        <f t="shared" si="101"/>
        <v>#N/A</v>
      </c>
      <c r="L1031" s="46" t="e">
        <f t="shared" si="102"/>
        <v>#N/A</v>
      </c>
    </row>
    <row r="1032" spans="7:12" x14ac:dyDescent="0.25">
      <c r="G1032" s="51" t="e">
        <f t="shared" si="97"/>
        <v>#N/A</v>
      </c>
      <c r="H1032" s="51" t="e">
        <f t="shared" si="98"/>
        <v>#N/A</v>
      </c>
      <c r="I1032" s="48" t="e">
        <f t="shared" si="99"/>
        <v>#N/A</v>
      </c>
      <c r="J1032" s="47" t="e">
        <f t="shared" si="100"/>
        <v>#N/A</v>
      </c>
      <c r="K1032" s="32" t="e">
        <f t="shared" si="101"/>
        <v>#N/A</v>
      </c>
      <c r="L1032" s="46" t="e">
        <f t="shared" si="102"/>
        <v>#N/A</v>
      </c>
    </row>
    <row r="1033" spans="7:12" x14ac:dyDescent="0.25">
      <c r="G1033" s="51" t="e">
        <f t="shared" si="97"/>
        <v>#N/A</v>
      </c>
      <c r="H1033" s="51" t="e">
        <f t="shared" si="98"/>
        <v>#N/A</v>
      </c>
      <c r="I1033" s="48" t="e">
        <f t="shared" si="99"/>
        <v>#N/A</v>
      </c>
      <c r="J1033" s="47" t="e">
        <f t="shared" si="100"/>
        <v>#N/A</v>
      </c>
      <c r="K1033" s="32" t="e">
        <f t="shared" si="101"/>
        <v>#N/A</v>
      </c>
      <c r="L1033" s="46" t="e">
        <f t="shared" si="102"/>
        <v>#N/A</v>
      </c>
    </row>
    <row r="1034" spans="7:12" x14ac:dyDescent="0.25">
      <c r="G1034" s="51" t="e">
        <f t="shared" si="97"/>
        <v>#N/A</v>
      </c>
      <c r="H1034" s="51" t="e">
        <f t="shared" si="98"/>
        <v>#N/A</v>
      </c>
      <c r="I1034" s="48" t="e">
        <f t="shared" si="99"/>
        <v>#N/A</v>
      </c>
      <c r="J1034" s="47" t="e">
        <f t="shared" si="100"/>
        <v>#N/A</v>
      </c>
      <c r="K1034" s="32" t="e">
        <f t="shared" si="101"/>
        <v>#N/A</v>
      </c>
      <c r="L1034" s="46" t="e">
        <f t="shared" si="102"/>
        <v>#N/A</v>
      </c>
    </row>
    <row r="1035" spans="7:12" x14ac:dyDescent="0.25">
      <c r="G1035" s="51" t="e">
        <f t="shared" si="97"/>
        <v>#N/A</v>
      </c>
      <c r="H1035" s="51" t="e">
        <f t="shared" si="98"/>
        <v>#N/A</v>
      </c>
      <c r="I1035" s="48" t="e">
        <f t="shared" si="99"/>
        <v>#N/A</v>
      </c>
      <c r="J1035" s="47" t="e">
        <f t="shared" si="100"/>
        <v>#N/A</v>
      </c>
      <c r="K1035" s="32" t="e">
        <f t="shared" si="101"/>
        <v>#N/A</v>
      </c>
      <c r="L1035" s="46" t="e">
        <f t="shared" si="102"/>
        <v>#N/A</v>
      </c>
    </row>
    <row r="1036" spans="7:12" x14ac:dyDescent="0.25">
      <c r="G1036" s="51" t="e">
        <f t="shared" si="97"/>
        <v>#N/A</v>
      </c>
      <c r="H1036" s="51" t="e">
        <f t="shared" si="98"/>
        <v>#N/A</v>
      </c>
      <c r="I1036" s="48" t="e">
        <f t="shared" si="99"/>
        <v>#N/A</v>
      </c>
      <c r="J1036" s="47" t="e">
        <f t="shared" si="100"/>
        <v>#N/A</v>
      </c>
      <c r="K1036" s="32" t="e">
        <f t="shared" si="101"/>
        <v>#N/A</v>
      </c>
      <c r="L1036" s="46" t="e">
        <f t="shared" si="102"/>
        <v>#N/A</v>
      </c>
    </row>
    <row r="1037" spans="7:12" x14ac:dyDescent="0.25">
      <c r="G1037" s="51" t="e">
        <f t="shared" si="97"/>
        <v>#N/A</v>
      </c>
      <c r="H1037" s="51" t="e">
        <f t="shared" si="98"/>
        <v>#N/A</v>
      </c>
      <c r="I1037" s="48" t="e">
        <f t="shared" si="99"/>
        <v>#N/A</v>
      </c>
      <c r="J1037" s="47" t="e">
        <f t="shared" si="100"/>
        <v>#N/A</v>
      </c>
      <c r="K1037" s="32" t="e">
        <f t="shared" si="101"/>
        <v>#N/A</v>
      </c>
      <c r="L1037" s="46" t="e">
        <f t="shared" si="102"/>
        <v>#N/A</v>
      </c>
    </row>
    <row r="1038" spans="7:12" x14ac:dyDescent="0.25">
      <c r="G1038" s="51" t="e">
        <f t="shared" si="97"/>
        <v>#N/A</v>
      </c>
      <c r="H1038" s="51" t="e">
        <f t="shared" si="98"/>
        <v>#N/A</v>
      </c>
      <c r="I1038" s="48" t="e">
        <f t="shared" si="99"/>
        <v>#N/A</v>
      </c>
      <c r="J1038" s="47" t="e">
        <f t="shared" si="100"/>
        <v>#N/A</v>
      </c>
      <c r="K1038" s="32" t="e">
        <f t="shared" si="101"/>
        <v>#N/A</v>
      </c>
      <c r="L1038" s="46" t="e">
        <f t="shared" si="102"/>
        <v>#N/A</v>
      </c>
    </row>
    <row r="1039" spans="7:12" x14ac:dyDescent="0.25">
      <c r="G1039" s="51" t="e">
        <f t="shared" si="97"/>
        <v>#N/A</v>
      </c>
      <c r="H1039" s="51" t="e">
        <f t="shared" si="98"/>
        <v>#N/A</v>
      </c>
      <c r="I1039" s="48" t="e">
        <f t="shared" si="99"/>
        <v>#N/A</v>
      </c>
      <c r="J1039" s="47" t="e">
        <f t="shared" si="100"/>
        <v>#N/A</v>
      </c>
      <c r="K1039" s="32" t="e">
        <f t="shared" si="101"/>
        <v>#N/A</v>
      </c>
      <c r="L1039" s="46" t="e">
        <f t="shared" si="102"/>
        <v>#N/A</v>
      </c>
    </row>
    <row r="1040" spans="7:12" x14ac:dyDescent="0.25">
      <c r="G1040" s="51" t="e">
        <f t="shared" si="97"/>
        <v>#N/A</v>
      </c>
      <c r="H1040" s="51" t="e">
        <f t="shared" si="98"/>
        <v>#N/A</v>
      </c>
      <c r="I1040" s="48" t="e">
        <f t="shared" si="99"/>
        <v>#N/A</v>
      </c>
      <c r="J1040" s="47" t="e">
        <f t="shared" si="100"/>
        <v>#N/A</v>
      </c>
      <c r="K1040" s="32" t="e">
        <f t="shared" si="101"/>
        <v>#N/A</v>
      </c>
      <c r="L1040" s="46" t="e">
        <f t="shared" si="102"/>
        <v>#N/A</v>
      </c>
    </row>
    <row r="1041" spans="7:12" x14ac:dyDescent="0.25">
      <c r="G1041" s="51" t="e">
        <f t="shared" si="97"/>
        <v>#N/A</v>
      </c>
      <c r="H1041" s="51" t="e">
        <f t="shared" si="98"/>
        <v>#N/A</v>
      </c>
      <c r="I1041" s="48" t="e">
        <f t="shared" si="99"/>
        <v>#N/A</v>
      </c>
      <c r="J1041" s="47" t="e">
        <f t="shared" si="100"/>
        <v>#N/A</v>
      </c>
      <c r="K1041" s="32" t="e">
        <f t="shared" si="101"/>
        <v>#N/A</v>
      </c>
      <c r="L1041" s="46" t="e">
        <f t="shared" si="102"/>
        <v>#N/A</v>
      </c>
    </row>
    <row r="1042" spans="7:12" x14ac:dyDescent="0.25">
      <c r="G1042" s="51" t="e">
        <f t="shared" si="97"/>
        <v>#N/A</v>
      </c>
      <c r="H1042" s="51" t="e">
        <f t="shared" si="98"/>
        <v>#N/A</v>
      </c>
      <c r="I1042" s="48" t="e">
        <f t="shared" si="99"/>
        <v>#N/A</v>
      </c>
      <c r="J1042" s="47" t="e">
        <f t="shared" si="100"/>
        <v>#N/A</v>
      </c>
      <c r="K1042" s="32" t="e">
        <f t="shared" si="101"/>
        <v>#N/A</v>
      </c>
      <c r="L1042" s="46" t="e">
        <f t="shared" si="102"/>
        <v>#N/A</v>
      </c>
    </row>
    <row r="1043" spans="7:12" x14ac:dyDescent="0.25">
      <c r="G1043" s="51" t="e">
        <f t="shared" si="97"/>
        <v>#N/A</v>
      </c>
      <c r="H1043" s="51" t="e">
        <f t="shared" si="98"/>
        <v>#N/A</v>
      </c>
      <c r="I1043" s="48" t="e">
        <f t="shared" si="99"/>
        <v>#N/A</v>
      </c>
      <c r="J1043" s="47" t="e">
        <f t="shared" si="100"/>
        <v>#N/A</v>
      </c>
      <c r="K1043" s="32" t="e">
        <f t="shared" si="101"/>
        <v>#N/A</v>
      </c>
      <c r="L1043" s="46" t="e">
        <f t="shared" si="102"/>
        <v>#N/A</v>
      </c>
    </row>
    <row r="1044" spans="7:12" x14ac:dyDescent="0.25">
      <c r="G1044" s="51" t="e">
        <f t="shared" si="97"/>
        <v>#N/A</v>
      </c>
      <c r="H1044" s="51" t="e">
        <f t="shared" si="98"/>
        <v>#N/A</v>
      </c>
      <c r="I1044" s="48" t="e">
        <f t="shared" si="99"/>
        <v>#N/A</v>
      </c>
      <c r="J1044" s="47" t="e">
        <f t="shared" si="100"/>
        <v>#N/A</v>
      </c>
      <c r="K1044" s="32" t="e">
        <f t="shared" si="101"/>
        <v>#N/A</v>
      </c>
      <c r="L1044" s="46" t="e">
        <f t="shared" si="102"/>
        <v>#N/A</v>
      </c>
    </row>
    <row r="1045" spans="7:12" x14ac:dyDescent="0.25">
      <c r="G1045" s="51" t="e">
        <f t="shared" si="97"/>
        <v>#N/A</v>
      </c>
      <c r="H1045" s="51" t="e">
        <f t="shared" si="98"/>
        <v>#N/A</v>
      </c>
      <c r="I1045" s="48" t="e">
        <f t="shared" si="99"/>
        <v>#N/A</v>
      </c>
      <c r="J1045" s="47" t="e">
        <f t="shared" si="100"/>
        <v>#N/A</v>
      </c>
      <c r="K1045" s="32" t="e">
        <f t="shared" si="101"/>
        <v>#N/A</v>
      </c>
      <c r="L1045" s="46" t="e">
        <f t="shared" si="102"/>
        <v>#N/A</v>
      </c>
    </row>
    <row r="1046" spans="7:12" x14ac:dyDescent="0.25">
      <c r="G1046" s="51" t="e">
        <f t="shared" si="97"/>
        <v>#N/A</v>
      </c>
      <c r="H1046" s="51" t="e">
        <f t="shared" si="98"/>
        <v>#N/A</v>
      </c>
      <c r="I1046" s="48" t="e">
        <f t="shared" si="99"/>
        <v>#N/A</v>
      </c>
      <c r="J1046" s="47" t="e">
        <f t="shared" si="100"/>
        <v>#N/A</v>
      </c>
      <c r="K1046" s="32" t="e">
        <f t="shared" si="101"/>
        <v>#N/A</v>
      </c>
      <c r="L1046" s="46" t="e">
        <f t="shared" si="102"/>
        <v>#N/A</v>
      </c>
    </row>
    <row r="1047" spans="7:12" x14ac:dyDescent="0.25">
      <c r="G1047" s="51" t="e">
        <f t="shared" si="97"/>
        <v>#N/A</v>
      </c>
      <c r="H1047" s="51" t="e">
        <f t="shared" si="98"/>
        <v>#N/A</v>
      </c>
      <c r="I1047" s="48" t="e">
        <f t="shared" si="99"/>
        <v>#N/A</v>
      </c>
      <c r="J1047" s="47" t="e">
        <f t="shared" si="100"/>
        <v>#N/A</v>
      </c>
      <c r="K1047" s="32" t="e">
        <f t="shared" si="101"/>
        <v>#N/A</v>
      </c>
      <c r="L1047" s="46" t="e">
        <f t="shared" si="102"/>
        <v>#N/A</v>
      </c>
    </row>
    <row r="1048" spans="7:12" x14ac:dyDescent="0.25">
      <c r="G1048" s="51" t="e">
        <f t="shared" si="97"/>
        <v>#N/A</v>
      </c>
      <c r="H1048" s="51" t="e">
        <f t="shared" si="98"/>
        <v>#N/A</v>
      </c>
      <c r="I1048" s="48" t="e">
        <f t="shared" si="99"/>
        <v>#N/A</v>
      </c>
      <c r="J1048" s="47" t="e">
        <f t="shared" si="100"/>
        <v>#N/A</v>
      </c>
      <c r="K1048" s="32" t="e">
        <f t="shared" si="101"/>
        <v>#N/A</v>
      </c>
      <c r="L1048" s="46" t="e">
        <f t="shared" si="102"/>
        <v>#N/A</v>
      </c>
    </row>
    <row r="1049" spans="7:12" x14ac:dyDescent="0.25">
      <c r="G1049" s="51" t="e">
        <f t="shared" si="97"/>
        <v>#N/A</v>
      </c>
      <c r="H1049" s="51" t="e">
        <f t="shared" si="98"/>
        <v>#N/A</v>
      </c>
      <c r="I1049" s="48" t="e">
        <f t="shared" si="99"/>
        <v>#N/A</v>
      </c>
      <c r="J1049" s="47" t="e">
        <f t="shared" si="100"/>
        <v>#N/A</v>
      </c>
      <c r="K1049" s="32" t="e">
        <f t="shared" si="101"/>
        <v>#N/A</v>
      </c>
      <c r="L1049" s="46" t="e">
        <f t="shared" si="102"/>
        <v>#N/A</v>
      </c>
    </row>
    <row r="1050" spans="7:12" x14ac:dyDescent="0.25">
      <c r="G1050" s="51" t="e">
        <f t="shared" si="97"/>
        <v>#N/A</v>
      </c>
      <c r="H1050" s="51" t="e">
        <f t="shared" si="98"/>
        <v>#N/A</v>
      </c>
      <c r="I1050" s="48" t="e">
        <f t="shared" si="99"/>
        <v>#N/A</v>
      </c>
      <c r="J1050" s="47" t="e">
        <f t="shared" si="100"/>
        <v>#N/A</v>
      </c>
      <c r="K1050" s="32" t="e">
        <f t="shared" si="101"/>
        <v>#N/A</v>
      </c>
      <c r="L1050" s="46" t="e">
        <f t="shared" si="102"/>
        <v>#N/A</v>
      </c>
    </row>
    <row r="1051" spans="7:12" x14ac:dyDescent="0.25">
      <c r="G1051" s="51" t="e">
        <f t="shared" si="97"/>
        <v>#N/A</v>
      </c>
      <c r="H1051" s="51" t="e">
        <f t="shared" si="98"/>
        <v>#N/A</v>
      </c>
      <c r="I1051" s="48" t="e">
        <f t="shared" si="99"/>
        <v>#N/A</v>
      </c>
      <c r="J1051" s="47" t="e">
        <f t="shared" si="100"/>
        <v>#N/A</v>
      </c>
      <c r="K1051" s="32" t="e">
        <f t="shared" si="101"/>
        <v>#N/A</v>
      </c>
      <c r="L1051" s="46" t="e">
        <f t="shared" si="102"/>
        <v>#N/A</v>
      </c>
    </row>
    <row r="1052" spans="7:12" x14ac:dyDescent="0.25">
      <c r="G1052" s="51" t="e">
        <f t="shared" si="97"/>
        <v>#N/A</v>
      </c>
      <c r="H1052" s="51" t="e">
        <f t="shared" si="98"/>
        <v>#N/A</v>
      </c>
      <c r="I1052" s="48" t="e">
        <f t="shared" si="99"/>
        <v>#N/A</v>
      </c>
      <c r="J1052" s="47" t="e">
        <f t="shared" si="100"/>
        <v>#N/A</v>
      </c>
      <c r="K1052" s="32" t="e">
        <f t="shared" si="101"/>
        <v>#N/A</v>
      </c>
      <c r="L1052" s="46" t="e">
        <f t="shared" si="102"/>
        <v>#N/A</v>
      </c>
    </row>
    <row r="1053" spans="7:12" x14ac:dyDescent="0.25">
      <c r="G1053" s="51" t="e">
        <f t="shared" si="97"/>
        <v>#N/A</v>
      </c>
      <c r="H1053" s="51" t="e">
        <f t="shared" si="98"/>
        <v>#N/A</v>
      </c>
      <c r="I1053" s="48" t="e">
        <f t="shared" si="99"/>
        <v>#N/A</v>
      </c>
      <c r="J1053" s="47" t="e">
        <f t="shared" si="100"/>
        <v>#N/A</v>
      </c>
      <c r="K1053" s="32" t="e">
        <f t="shared" si="101"/>
        <v>#N/A</v>
      </c>
      <c r="L1053" s="46" t="e">
        <f t="shared" si="102"/>
        <v>#N/A</v>
      </c>
    </row>
    <row r="1054" spans="7:12" x14ac:dyDescent="0.25">
      <c r="G1054" s="51" t="e">
        <f t="shared" si="97"/>
        <v>#N/A</v>
      </c>
      <c r="H1054" s="51" t="e">
        <f t="shared" si="98"/>
        <v>#N/A</v>
      </c>
      <c r="I1054" s="48" t="e">
        <f t="shared" si="99"/>
        <v>#N/A</v>
      </c>
      <c r="J1054" s="47" t="e">
        <f t="shared" si="100"/>
        <v>#N/A</v>
      </c>
      <c r="K1054" s="32" t="e">
        <f t="shared" si="101"/>
        <v>#N/A</v>
      </c>
      <c r="L1054" s="46" t="e">
        <f t="shared" si="102"/>
        <v>#N/A</v>
      </c>
    </row>
    <row r="1055" spans="7:12" x14ac:dyDescent="0.25">
      <c r="G1055" s="51" t="e">
        <f t="shared" si="97"/>
        <v>#N/A</v>
      </c>
      <c r="H1055" s="51" t="e">
        <f t="shared" si="98"/>
        <v>#N/A</v>
      </c>
      <c r="I1055" s="48" t="e">
        <f t="shared" si="99"/>
        <v>#N/A</v>
      </c>
      <c r="J1055" s="47" t="e">
        <f t="shared" si="100"/>
        <v>#N/A</v>
      </c>
      <c r="K1055" s="32" t="e">
        <f t="shared" si="101"/>
        <v>#N/A</v>
      </c>
      <c r="L1055" s="46" t="e">
        <f t="shared" si="102"/>
        <v>#N/A</v>
      </c>
    </row>
    <row r="1056" spans="7:12" x14ac:dyDescent="0.25">
      <c r="G1056" s="51" t="e">
        <f t="shared" si="97"/>
        <v>#N/A</v>
      </c>
      <c r="H1056" s="51" t="e">
        <f t="shared" si="98"/>
        <v>#N/A</v>
      </c>
      <c r="I1056" s="48" t="e">
        <f t="shared" si="99"/>
        <v>#N/A</v>
      </c>
      <c r="J1056" s="47" t="e">
        <f t="shared" si="100"/>
        <v>#N/A</v>
      </c>
      <c r="K1056" s="32" t="e">
        <f t="shared" si="101"/>
        <v>#N/A</v>
      </c>
      <c r="L1056" s="46" t="e">
        <f t="shared" si="102"/>
        <v>#N/A</v>
      </c>
    </row>
    <row r="1057" spans="7:12" x14ac:dyDescent="0.25">
      <c r="G1057" s="51" t="e">
        <f t="shared" si="97"/>
        <v>#N/A</v>
      </c>
      <c r="H1057" s="51" t="e">
        <f t="shared" si="98"/>
        <v>#N/A</v>
      </c>
      <c r="I1057" s="48" t="e">
        <f t="shared" si="99"/>
        <v>#N/A</v>
      </c>
      <c r="J1057" s="47" t="e">
        <f t="shared" si="100"/>
        <v>#N/A</v>
      </c>
      <c r="K1057" s="32" t="e">
        <f t="shared" si="101"/>
        <v>#N/A</v>
      </c>
      <c r="L1057" s="46" t="e">
        <f t="shared" si="102"/>
        <v>#N/A</v>
      </c>
    </row>
    <row r="1058" spans="7:12" x14ac:dyDescent="0.25">
      <c r="G1058" s="51" t="e">
        <f t="shared" si="97"/>
        <v>#N/A</v>
      </c>
      <c r="H1058" s="51" t="e">
        <f t="shared" si="98"/>
        <v>#N/A</v>
      </c>
      <c r="I1058" s="48" t="e">
        <f t="shared" si="99"/>
        <v>#N/A</v>
      </c>
      <c r="J1058" s="47" t="e">
        <f t="shared" si="100"/>
        <v>#N/A</v>
      </c>
      <c r="K1058" s="32" t="e">
        <f t="shared" si="101"/>
        <v>#N/A</v>
      </c>
      <c r="L1058" s="46" t="e">
        <f t="shared" si="102"/>
        <v>#N/A</v>
      </c>
    </row>
    <row r="1059" spans="7:12" x14ac:dyDescent="0.25">
      <c r="G1059" s="51" t="e">
        <f t="shared" si="97"/>
        <v>#N/A</v>
      </c>
      <c r="H1059" s="51" t="e">
        <f t="shared" si="98"/>
        <v>#N/A</v>
      </c>
      <c r="I1059" s="48" t="e">
        <f t="shared" si="99"/>
        <v>#N/A</v>
      </c>
      <c r="J1059" s="47" t="e">
        <f t="shared" si="100"/>
        <v>#N/A</v>
      </c>
      <c r="K1059" s="32" t="e">
        <f t="shared" si="101"/>
        <v>#N/A</v>
      </c>
      <c r="L1059" s="46" t="e">
        <f t="shared" si="102"/>
        <v>#N/A</v>
      </c>
    </row>
    <row r="1060" spans="7:12" x14ac:dyDescent="0.25">
      <c r="G1060" s="51" t="e">
        <f t="shared" si="97"/>
        <v>#N/A</v>
      </c>
      <c r="H1060" s="51" t="e">
        <f t="shared" si="98"/>
        <v>#N/A</v>
      </c>
      <c r="I1060" s="48" t="e">
        <f t="shared" si="99"/>
        <v>#N/A</v>
      </c>
      <c r="J1060" s="47" t="e">
        <f t="shared" si="100"/>
        <v>#N/A</v>
      </c>
      <c r="K1060" s="32" t="e">
        <f t="shared" si="101"/>
        <v>#N/A</v>
      </c>
      <c r="L1060" s="46" t="e">
        <f t="shared" si="102"/>
        <v>#N/A</v>
      </c>
    </row>
    <row r="1061" spans="7:12" x14ac:dyDescent="0.25">
      <c r="G1061" s="51" t="e">
        <f t="shared" si="97"/>
        <v>#N/A</v>
      </c>
      <c r="H1061" s="51" t="e">
        <f t="shared" si="98"/>
        <v>#N/A</v>
      </c>
      <c r="I1061" s="48" t="e">
        <f t="shared" si="99"/>
        <v>#N/A</v>
      </c>
      <c r="J1061" s="47" t="e">
        <f t="shared" si="100"/>
        <v>#N/A</v>
      </c>
      <c r="K1061" s="32" t="e">
        <f t="shared" si="101"/>
        <v>#N/A</v>
      </c>
      <c r="L1061" s="46" t="e">
        <f t="shared" si="102"/>
        <v>#N/A</v>
      </c>
    </row>
    <row r="1062" spans="7:12" x14ac:dyDescent="0.25">
      <c r="G1062" s="51" t="e">
        <f t="shared" si="97"/>
        <v>#N/A</v>
      </c>
      <c r="H1062" s="51" t="e">
        <f t="shared" si="98"/>
        <v>#N/A</v>
      </c>
      <c r="I1062" s="48" t="e">
        <f t="shared" si="99"/>
        <v>#N/A</v>
      </c>
      <c r="J1062" s="47" t="e">
        <f t="shared" si="100"/>
        <v>#N/A</v>
      </c>
      <c r="K1062" s="32" t="e">
        <f t="shared" si="101"/>
        <v>#N/A</v>
      </c>
      <c r="L1062" s="46" t="e">
        <f t="shared" si="102"/>
        <v>#N/A</v>
      </c>
    </row>
    <row r="1063" spans="7:12" x14ac:dyDescent="0.25">
      <c r="G1063" s="51" t="e">
        <f t="shared" si="97"/>
        <v>#N/A</v>
      </c>
      <c r="H1063" s="51" t="e">
        <f t="shared" si="98"/>
        <v>#N/A</v>
      </c>
      <c r="I1063" s="48" t="e">
        <f t="shared" si="99"/>
        <v>#N/A</v>
      </c>
      <c r="J1063" s="47" t="e">
        <f t="shared" si="100"/>
        <v>#N/A</v>
      </c>
      <c r="K1063" s="32" t="e">
        <f t="shared" si="101"/>
        <v>#N/A</v>
      </c>
      <c r="L1063" s="46" t="e">
        <f t="shared" si="102"/>
        <v>#N/A</v>
      </c>
    </row>
    <row r="1064" spans="7:12" x14ac:dyDescent="0.25">
      <c r="G1064" s="51" t="e">
        <f t="shared" si="97"/>
        <v>#N/A</v>
      </c>
      <c r="H1064" s="51" t="e">
        <f t="shared" si="98"/>
        <v>#N/A</v>
      </c>
      <c r="I1064" s="48" t="e">
        <f t="shared" si="99"/>
        <v>#N/A</v>
      </c>
      <c r="J1064" s="47" t="e">
        <f t="shared" si="100"/>
        <v>#N/A</v>
      </c>
      <c r="K1064" s="32" t="e">
        <f t="shared" si="101"/>
        <v>#N/A</v>
      </c>
      <c r="L1064" s="46" t="e">
        <f t="shared" si="102"/>
        <v>#N/A</v>
      </c>
    </row>
    <row r="1065" spans="7:12" x14ac:dyDescent="0.25">
      <c r="G1065" s="51" t="e">
        <f t="shared" si="97"/>
        <v>#N/A</v>
      </c>
      <c r="H1065" s="51" t="e">
        <f t="shared" si="98"/>
        <v>#N/A</v>
      </c>
      <c r="I1065" s="48" t="e">
        <f t="shared" si="99"/>
        <v>#N/A</v>
      </c>
      <c r="J1065" s="47" t="e">
        <f t="shared" si="100"/>
        <v>#N/A</v>
      </c>
      <c r="K1065" s="32" t="e">
        <f t="shared" si="101"/>
        <v>#N/A</v>
      </c>
      <c r="L1065" s="46" t="e">
        <f t="shared" si="102"/>
        <v>#N/A</v>
      </c>
    </row>
    <row r="1066" spans="7:12" x14ac:dyDescent="0.25">
      <c r="G1066" s="51" t="e">
        <f t="shared" si="97"/>
        <v>#N/A</v>
      </c>
      <c r="H1066" s="51" t="e">
        <f t="shared" si="98"/>
        <v>#N/A</v>
      </c>
      <c r="I1066" s="48" t="e">
        <f t="shared" si="99"/>
        <v>#N/A</v>
      </c>
      <c r="J1066" s="47" t="e">
        <f t="shared" si="100"/>
        <v>#N/A</v>
      </c>
      <c r="K1066" s="32" t="e">
        <f t="shared" si="101"/>
        <v>#N/A</v>
      </c>
      <c r="L1066" s="46" t="e">
        <f t="shared" si="102"/>
        <v>#N/A</v>
      </c>
    </row>
    <row r="1067" spans="7:12" x14ac:dyDescent="0.25">
      <c r="G1067" s="51" t="e">
        <f t="shared" si="97"/>
        <v>#N/A</v>
      </c>
      <c r="H1067" s="51" t="e">
        <f t="shared" si="98"/>
        <v>#N/A</v>
      </c>
      <c r="I1067" s="48" t="e">
        <f t="shared" si="99"/>
        <v>#N/A</v>
      </c>
      <c r="J1067" s="47" t="e">
        <f t="shared" si="100"/>
        <v>#N/A</v>
      </c>
      <c r="K1067" s="32" t="e">
        <f t="shared" si="101"/>
        <v>#N/A</v>
      </c>
      <c r="L1067" s="46" t="e">
        <f t="shared" si="102"/>
        <v>#N/A</v>
      </c>
    </row>
    <row r="1068" spans="7:12" x14ac:dyDescent="0.25">
      <c r="G1068" s="51" t="e">
        <f t="shared" si="97"/>
        <v>#N/A</v>
      </c>
      <c r="H1068" s="51" t="e">
        <f t="shared" si="98"/>
        <v>#N/A</v>
      </c>
      <c r="I1068" s="48" t="e">
        <f t="shared" si="99"/>
        <v>#N/A</v>
      </c>
      <c r="J1068" s="47" t="e">
        <f t="shared" si="100"/>
        <v>#N/A</v>
      </c>
      <c r="K1068" s="32" t="e">
        <f t="shared" si="101"/>
        <v>#N/A</v>
      </c>
      <c r="L1068" s="46" t="e">
        <f t="shared" si="102"/>
        <v>#N/A</v>
      </c>
    </row>
    <row r="1069" spans="7:12" x14ac:dyDescent="0.25">
      <c r="G1069" s="51" t="e">
        <f t="shared" si="97"/>
        <v>#N/A</v>
      </c>
      <c r="H1069" s="51" t="e">
        <f t="shared" si="98"/>
        <v>#N/A</v>
      </c>
      <c r="I1069" s="48" t="e">
        <f t="shared" si="99"/>
        <v>#N/A</v>
      </c>
      <c r="J1069" s="47" t="e">
        <f t="shared" si="100"/>
        <v>#N/A</v>
      </c>
      <c r="K1069" s="32" t="e">
        <f t="shared" si="101"/>
        <v>#N/A</v>
      </c>
      <c r="L1069" s="46" t="e">
        <f t="shared" si="102"/>
        <v>#N/A</v>
      </c>
    </row>
    <row r="1070" spans="7:12" x14ac:dyDescent="0.25">
      <c r="G1070" s="51" t="e">
        <f t="shared" si="97"/>
        <v>#N/A</v>
      </c>
      <c r="H1070" s="51" t="e">
        <f t="shared" si="98"/>
        <v>#N/A</v>
      </c>
      <c r="I1070" s="48" t="e">
        <f t="shared" si="99"/>
        <v>#N/A</v>
      </c>
      <c r="J1070" s="47" t="e">
        <f t="shared" si="100"/>
        <v>#N/A</v>
      </c>
      <c r="K1070" s="32" t="e">
        <f t="shared" si="101"/>
        <v>#N/A</v>
      </c>
      <c r="L1070" s="46" t="e">
        <f t="shared" si="102"/>
        <v>#N/A</v>
      </c>
    </row>
    <row r="1071" spans="7:12" x14ac:dyDescent="0.25">
      <c r="G1071" s="51" t="e">
        <f t="shared" si="97"/>
        <v>#N/A</v>
      </c>
      <c r="H1071" s="51" t="e">
        <f t="shared" si="98"/>
        <v>#N/A</v>
      </c>
      <c r="I1071" s="48" t="e">
        <f t="shared" si="99"/>
        <v>#N/A</v>
      </c>
      <c r="J1071" s="47" t="e">
        <f t="shared" si="100"/>
        <v>#N/A</v>
      </c>
      <c r="K1071" s="32" t="e">
        <f t="shared" si="101"/>
        <v>#N/A</v>
      </c>
      <c r="L1071" s="46" t="e">
        <f t="shared" si="102"/>
        <v>#N/A</v>
      </c>
    </row>
    <row r="1072" spans="7:12" x14ac:dyDescent="0.25">
      <c r="G1072" s="51" t="e">
        <f t="shared" si="97"/>
        <v>#N/A</v>
      </c>
      <c r="H1072" s="51" t="e">
        <f t="shared" si="98"/>
        <v>#N/A</v>
      </c>
      <c r="I1072" s="48" t="e">
        <f t="shared" si="99"/>
        <v>#N/A</v>
      </c>
      <c r="J1072" s="47" t="e">
        <f t="shared" si="100"/>
        <v>#N/A</v>
      </c>
      <c r="K1072" s="32" t="e">
        <f t="shared" si="101"/>
        <v>#N/A</v>
      </c>
      <c r="L1072" s="46" t="e">
        <f t="shared" si="102"/>
        <v>#N/A</v>
      </c>
    </row>
    <row r="1073" spans="7:12" x14ac:dyDescent="0.25">
      <c r="G1073" s="51" t="e">
        <f t="shared" si="97"/>
        <v>#N/A</v>
      </c>
      <c r="H1073" s="51" t="e">
        <f t="shared" si="98"/>
        <v>#N/A</v>
      </c>
      <c r="I1073" s="48" t="e">
        <f t="shared" si="99"/>
        <v>#N/A</v>
      </c>
      <c r="J1073" s="47" t="e">
        <f t="shared" si="100"/>
        <v>#N/A</v>
      </c>
      <c r="K1073" s="32" t="e">
        <f t="shared" si="101"/>
        <v>#N/A</v>
      </c>
      <c r="L1073" s="46" t="e">
        <f t="shared" si="102"/>
        <v>#N/A</v>
      </c>
    </row>
    <row r="1074" spans="7:12" x14ac:dyDescent="0.25">
      <c r="G1074" s="51" t="e">
        <f t="shared" si="97"/>
        <v>#N/A</v>
      </c>
      <c r="H1074" s="51" t="e">
        <f t="shared" si="98"/>
        <v>#N/A</v>
      </c>
      <c r="I1074" s="48" t="e">
        <f t="shared" si="99"/>
        <v>#N/A</v>
      </c>
      <c r="J1074" s="47" t="e">
        <f t="shared" si="100"/>
        <v>#N/A</v>
      </c>
      <c r="K1074" s="32" t="e">
        <f t="shared" si="101"/>
        <v>#N/A</v>
      </c>
      <c r="L1074" s="46" t="e">
        <f t="shared" si="102"/>
        <v>#N/A</v>
      </c>
    </row>
    <row r="1075" spans="7:12" x14ac:dyDescent="0.25">
      <c r="G1075" s="51" t="e">
        <f t="shared" si="97"/>
        <v>#N/A</v>
      </c>
      <c r="H1075" s="51" t="e">
        <f t="shared" si="98"/>
        <v>#N/A</v>
      </c>
      <c r="I1075" s="48" t="e">
        <f t="shared" si="99"/>
        <v>#N/A</v>
      </c>
      <c r="J1075" s="47" t="e">
        <f t="shared" si="100"/>
        <v>#N/A</v>
      </c>
      <c r="K1075" s="32" t="e">
        <f t="shared" si="101"/>
        <v>#N/A</v>
      </c>
      <c r="L1075" s="46" t="e">
        <f t="shared" si="102"/>
        <v>#N/A</v>
      </c>
    </row>
    <row r="1076" spans="7:12" x14ac:dyDescent="0.25">
      <c r="G1076" s="51" t="e">
        <f t="shared" si="97"/>
        <v>#N/A</v>
      </c>
      <c r="H1076" s="51" t="e">
        <f t="shared" si="98"/>
        <v>#N/A</v>
      </c>
      <c r="I1076" s="48" t="e">
        <f t="shared" si="99"/>
        <v>#N/A</v>
      </c>
      <c r="J1076" s="47" t="e">
        <f t="shared" si="100"/>
        <v>#N/A</v>
      </c>
      <c r="K1076" s="32" t="e">
        <f t="shared" si="101"/>
        <v>#N/A</v>
      </c>
      <c r="L1076" s="46" t="e">
        <f t="shared" si="102"/>
        <v>#N/A</v>
      </c>
    </row>
    <row r="1077" spans="7:12" x14ac:dyDescent="0.25">
      <c r="G1077" s="51" t="e">
        <f t="shared" si="97"/>
        <v>#N/A</v>
      </c>
      <c r="H1077" s="51" t="e">
        <f t="shared" si="98"/>
        <v>#N/A</v>
      </c>
      <c r="I1077" s="48" t="e">
        <f t="shared" si="99"/>
        <v>#N/A</v>
      </c>
      <c r="J1077" s="47" t="e">
        <f t="shared" si="100"/>
        <v>#N/A</v>
      </c>
      <c r="K1077" s="32" t="e">
        <f t="shared" si="101"/>
        <v>#N/A</v>
      </c>
      <c r="L1077" s="46" t="e">
        <f t="shared" si="102"/>
        <v>#N/A</v>
      </c>
    </row>
    <row r="1078" spans="7:12" x14ac:dyDescent="0.25">
      <c r="G1078" s="51" t="e">
        <f t="shared" si="97"/>
        <v>#N/A</v>
      </c>
      <c r="H1078" s="51" t="e">
        <f t="shared" si="98"/>
        <v>#N/A</v>
      </c>
      <c r="I1078" s="48" t="e">
        <f t="shared" si="99"/>
        <v>#N/A</v>
      </c>
      <c r="J1078" s="47" t="e">
        <f t="shared" si="100"/>
        <v>#N/A</v>
      </c>
      <c r="K1078" s="32" t="e">
        <f t="shared" si="101"/>
        <v>#N/A</v>
      </c>
      <c r="L1078" s="46" t="e">
        <f t="shared" si="102"/>
        <v>#N/A</v>
      </c>
    </row>
    <row r="1079" spans="7:12" x14ac:dyDescent="0.25">
      <c r="G1079" s="51" t="e">
        <f t="shared" si="97"/>
        <v>#N/A</v>
      </c>
      <c r="H1079" s="51" t="e">
        <f t="shared" si="98"/>
        <v>#N/A</v>
      </c>
      <c r="I1079" s="48" t="e">
        <f t="shared" si="99"/>
        <v>#N/A</v>
      </c>
      <c r="J1079" s="47" t="e">
        <f t="shared" si="100"/>
        <v>#N/A</v>
      </c>
      <c r="K1079" s="32" t="e">
        <f t="shared" si="101"/>
        <v>#N/A</v>
      </c>
      <c r="L1079" s="46" t="e">
        <f t="shared" si="102"/>
        <v>#N/A</v>
      </c>
    </row>
    <row r="1080" spans="7:12" x14ac:dyDescent="0.25">
      <c r="G1080" s="51" t="e">
        <f t="shared" si="97"/>
        <v>#N/A</v>
      </c>
      <c r="H1080" s="51" t="e">
        <f t="shared" si="98"/>
        <v>#N/A</v>
      </c>
      <c r="I1080" s="48" t="e">
        <f t="shared" si="99"/>
        <v>#N/A</v>
      </c>
      <c r="J1080" s="47" t="e">
        <f t="shared" si="100"/>
        <v>#N/A</v>
      </c>
      <c r="K1080" s="32" t="e">
        <f t="shared" si="101"/>
        <v>#N/A</v>
      </c>
      <c r="L1080" s="46" t="e">
        <f t="shared" si="102"/>
        <v>#N/A</v>
      </c>
    </row>
    <row r="1081" spans="7:12" x14ac:dyDescent="0.25">
      <c r="G1081" s="51" t="e">
        <f t="shared" si="97"/>
        <v>#N/A</v>
      </c>
      <c r="H1081" s="51" t="e">
        <f t="shared" si="98"/>
        <v>#N/A</v>
      </c>
      <c r="I1081" s="48" t="e">
        <f t="shared" si="99"/>
        <v>#N/A</v>
      </c>
      <c r="J1081" s="47" t="e">
        <f t="shared" si="100"/>
        <v>#N/A</v>
      </c>
      <c r="K1081" s="32" t="e">
        <f t="shared" si="101"/>
        <v>#N/A</v>
      </c>
      <c r="L1081" s="46" t="e">
        <f t="shared" si="102"/>
        <v>#N/A</v>
      </c>
    </row>
    <row r="1082" spans="7:12" x14ac:dyDescent="0.25">
      <c r="G1082" s="51" t="e">
        <f t="shared" si="97"/>
        <v>#N/A</v>
      </c>
      <c r="H1082" s="51" t="e">
        <f t="shared" si="98"/>
        <v>#N/A</v>
      </c>
      <c r="I1082" s="48" t="e">
        <f t="shared" si="99"/>
        <v>#N/A</v>
      </c>
      <c r="J1082" s="47" t="e">
        <f t="shared" si="100"/>
        <v>#N/A</v>
      </c>
      <c r="K1082" s="32" t="e">
        <f t="shared" si="101"/>
        <v>#N/A</v>
      </c>
      <c r="L1082" s="46" t="e">
        <f t="shared" si="102"/>
        <v>#N/A</v>
      </c>
    </row>
    <row r="1083" spans="7:12" x14ac:dyDescent="0.25">
      <c r="G1083" s="51" t="e">
        <f t="shared" si="97"/>
        <v>#N/A</v>
      </c>
      <c r="H1083" s="51" t="e">
        <f t="shared" si="98"/>
        <v>#N/A</v>
      </c>
      <c r="I1083" s="48" t="e">
        <f t="shared" si="99"/>
        <v>#N/A</v>
      </c>
      <c r="J1083" s="47" t="e">
        <f t="shared" si="100"/>
        <v>#N/A</v>
      </c>
      <c r="K1083" s="32" t="e">
        <f t="shared" si="101"/>
        <v>#N/A</v>
      </c>
      <c r="L1083" s="46" t="e">
        <f t="shared" si="102"/>
        <v>#N/A</v>
      </c>
    </row>
    <row r="1084" spans="7:12" x14ac:dyDescent="0.25">
      <c r="G1084" s="51" t="e">
        <f t="shared" si="97"/>
        <v>#N/A</v>
      </c>
      <c r="H1084" s="51" t="e">
        <f t="shared" si="98"/>
        <v>#N/A</v>
      </c>
      <c r="I1084" s="48" t="e">
        <f t="shared" si="99"/>
        <v>#N/A</v>
      </c>
      <c r="J1084" s="47" t="e">
        <f t="shared" si="100"/>
        <v>#N/A</v>
      </c>
      <c r="K1084" s="32" t="e">
        <f t="shared" si="101"/>
        <v>#N/A</v>
      </c>
      <c r="L1084" s="46" t="e">
        <f t="shared" si="102"/>
        <v>#N/A</v>
      </c>
    </row>
    <row r="1085" spans="7:12" x14ac:dyDescent="0.25">
      <c r="G1085" s="51" t="e">
        <f t="shared" si="97"/>
        <v>#N/A</v>
      </c>
      <c r="H1085" s="51" t="e">
        <f t="shared" si="98"/>
        <v>#N/A</v>
      </c>
      <c r="I1085" s="48" t="e">
        <f t="shared" si="99"/>
        <v>#N/A</v>
      </c>
      <c r="J1085" s="47" t="e">
        <f t="shared" si="100"/>
        <v>#N/A</v>
      </c>
      <c r="K1085" s="32" t="e">
        <f t="shared" si="101"/>
        <v>#N/A</v>
      </c>
      <c r="L1085" s="46" t="e">
        <f t="shared" si="102"/>
        <v>#N/A</v>
      </c>
    </row>
    <row r="1086" spans="7:12" x14ac:dyDescent="0.25">
      <c r="G1086" s="51" t="e">
        <f t="shared" si="97"/>
        <v>#N/A</v>
      </c>
      <c r="H1086" s="51" t="e">
        <f t="shared" si="98"/>
        <v>#N/A</v>
      </c>
      <c r="I1086" s="48" t="e">
        <f t="shared" si="99"/>
        <v>#N/A</v>
      </c>
      <c r="J1086" s="47" t="e">
        <f t="shared" si="100"/>
        <v>#N/A</v>
      </c>
      <c r="K1086" s="32" t="e">
        <f t="shared" si="101"/>
        <v>#N/A</v>
      </c>
      <c r="L1086" s="46" t="e">
        <f t="shared" si="102"/>
        <v>#N/A</v>
      </c>
    </row>
    <row r="1087" spans="7:12" x14ac:dyDescent="0.25">
      <c r="G1087" s="51" t="e">
        <f t="shared" si="97"/>
        <v>#N/A</v>
      </c>
      <c r="H1087" s="51" t="e">
        <f t="shared" si="98"/>
        <v>#N/A</v>
      </c>
      <c r="I1087" s="48" t="e">
        <f t="shared" si="99"/>
        <v>#N/A</v>
      </c>
      <c r="J1087" s="47" t="e">
        <f t="shared" si="100"/>
        <v>#N/A</v>
      </c>
      <c r="K1087" s="32" t="e">
        <f t="shared" si="101"/>
        <v>#N/A</v>
      </c>
      <c r="L1087" s="46" t="e">
        <f t="shared" si="102"/>
        <v>#N/A</v>
      </c>
    </row>
    <row r="1088" spans="7:12" x14ac:dyDescent="0.25">
      <c r="G1088" s="51" t="e">
        <f t="shared" si="97"/>
        <v>#N/A</v>
      </c>
      <c r="H1088" s="51" t="e">
        <f t="shared" si="98"/>
        <v>#N/A</v>
      </c>
      <c r="I1088" s="48" t="e">
        <f t="shared" si="99"/>
        <v>#N/A</v>
      </c>
      <c r="J1088" s="47" t="e">
        <f t="shared" si="100"/>
        <v>#N/A</v>
      </c>
      <c r="K1088" s="32" t="e">
        <f t="shared" si="101"/>
        <v>#N/A</v>
      </c>
      <c r="L1088" s="46" t="e">
        <f t="shared" si="102"/>
        <v>#N/A</v>
      </c>
    </row>
    <row r="1089" spans="7:12" x14ac:dyDescent="0.25">
      <c r="G1089" s="51" t="e">
        <f t="shared" si="97"/>
        <v>#N/A</v>
      </c>
      <c r="H1089" s="51" t="e">
        <f t="shared" si="98"/>
        <v>#N/A</v>
      </c>
      <c r="I1089" s="48" t="e">
        <f t="shared" si="99"/>
        <v>#N/A</v>
      </c>
      <c r="J1089" s="47" t="e">
        <f t="shared" si="100"/>
        <v>#N/A</v>
      </c>
      <c r="K1089" s="32" t="e">
        <f t="shared" si="101"/>
        <v>#N/A</v>
      </c>
      <c r="L1089" s="46" t="e">
        <f t="shared" si="102"/>
        <v>#N/A</v>
      </c>
    </row>
    <row r="1090" spans="7:12" x14ac:dyDescent="0.25">
      <c r="G1090" s="51" t="e">
        <f t="shared" ref="G1090:G1153" si="103">IF(C1090="",NA(),C1090)</f>
        <v>#N/A</v>
      </c>
      <c r="H1090" s="51" t="e">
        <f t="shared" ref="H1090:H1153" si="104">IF(E1090="",NA(),E1090)</f>
        <v>#N/A</v>
      </c>
      <c r="I1090" s="48" t="e">
        <f t="shared" si="99"/>
        <v>#N/A</v>
      </c>
      <c r="J1090" s="47" t="e">
        <f t="shared" si="100"/>
        <v>#N/A</v>
      </c>
      <c r="K1090" s="32" t="e">
        <f t="shared" si="101"/>
        <v>#N/A</v>
      </c>
      <c r="L1090" s="46" t="e">
        <f t="shared" si="102"/>
        <v>#N/A</v>
      </c>
    </row>
    <row r="1091" spans="7:12" x14ac:dyDescent="0.25">
      <c r="G1091" s="51" t="e">
        <f t="shared" si="103"/>
        <v>#N/A</v>
      </c>
      <c r="H1091" s="51" t="e">
        <f t="shared" si="104"/>
        <v>#N/A</v>
      </c>
      <c r="I1091" s="48" t="e">
        <f t="shared" ref="I1091:I1154" si="105">IF(ISNUMBER(G1091),IF( (G1091&gt;=$F$4)*(H1091&lt;$F$2),G1091, NA() ),NA())</f>
        <v>#N/A</v>
      </c>
      <c r="J1091" s="47" t="e">
        <f t="shared" ref="J1091:J1154" si="106">IF(ISNUMBER(G1091),IF( (G1091&gt;=$F$4)*(H1091&gt;=$F$2),G1091, NA() ),NA())</f>
        <v>#N/A</v>
      </c>
      <c r="K1091" s="32" t="e">
        <f t="shared" ref="K1091:K1154" si="107">IF(ISNUMBER(G1091),IF( (G1091&lt;$F$4)*(H1091&lt;$F$2),G1091, NA() ),NA())</f>
        <v>#N/A</v>
      </c>
      <c r="L1091" s="46" t="e">
        <f t="shared" ref="L1091:L1154" si="108">IF(ISNUMBER(G1091),IF( (G1091&lt;$F$4)*(H1091&gt;=$F$2),G1091, NA() ),NA())</f>
        <v>#N/A</v>
      </c>
    </row>
    <row r="1092" spans="7:12" x14ac:dyDescent="0.25">
      <c r="G1092" s="51" t="e">
        <f t="shared" si="103"/>
        <v>#N/A</v>
      </c>
      <c r="H1092" s="51" t="e">
        <f t="shared" si="104"/>
        <v>#N/A</v>
      </c>
      <c r="I1092" s="48" t="e">
        <f t="shared" si="105"/>
        <v>#N/A</v>
      </c>
      <c r="J1092" s="47" t="e">
        <f t="shared" si="106"/>
        <v>#N/A</v>
      </c>
      <c r="K1092" s="32" t="e">
        <f t="shared" si="107"/>
        <v>#N/A</v>
      </c>
      <c r="L1092" s="46" t="e">
        <f t="shared" si="108"/>
        <v>#N/A</v>
      </c>
    </row>
    <row r="1093" spans="7:12" x14ac:dyDescent="0.25">
      <c r="G1093" s="51" t="e">
        <f t="shared" si="103"/>
        <v>#N/A</v>
      </c>
      <c r="H1093" s="51" t="e">
        <f t="shared" si="104"/>
        <v>#N/A</v>
      </c>
      <c r="I1093" s="48" t="e">
        <f t="shared" si="105"/>
        <v>#N/A</v>
      </c>
      <c r="J1093" s="47" t="e">
        <f t="shared" si="106"/>
        <v>#N/A</v>
      </c>
      <c r="K1093" s="32" t="e">
        <f t="shared" si="107"/>
        <v>#N/A</v>
      </c>
      <c r="L1093" s="46" t="e">
        <f t="shared" si="108"/>
        <v>#N/A</v>
      </c>
    </row>
    <row r="1094" spans="7:12" x14ac:dyDescent="0.25">
      <c r="G1094" s="51" t="e">
        <f t="shared" si="103"/>
        <v>#N/A</v>
      </c>
      <c r="H1094" s="51" t="e">
        <f t="shared" si="104"/>
        <v>#N/A</v>
      </c>
      <c r="I1094" s="48" t="e">
        <f t="shared" si="105"/>
        <v>#N/A</v>
      </c>
      <c r="J1094" s="47" t="e">
        <f t="shared" si="106"/>
        <v>#N/A</v>
      </c>
      <c r="K1094" s="32" t="e">
        <f t="shared" si="107"/>
        <v>#N/A</v>
      </c>
      <c r="L1094" s="46" t="e">
        <f t="shared" si="108"/>
        <v>#N/A</v>
      </c>
    </row>
    <row r="1095" spans="7:12" x14ac:dyDescent="0.25">
      <c r="G1095" s="51" t="e">
        <f t="shared" si="103"/>
        <v>#N/A</v>
      </c>
      <c r="H1095" s="51" t="e">
        <f t="shared" si="104"/>
        <v>#N/A</v>
      </c>
      <c r="I1095" s="48" t="e">
        <f t="shared" si="105"/>
        <v>#N/A</v>
      </c>
      <c r="J1095" s="47" t="e">
        <f t="shared" si="106"/>
        <v>#N/A</v>
      </c>
      <c r="K1095" s="32" t="e">
        <f t="shared" si="107"/>
        <v>#N/A</v>
      </c>
      <c r="L1095" s="46" t="e">
        <f t="shared" si="108"/>
        <v>#N/A</v>
      </c>
    </row>
    <row r="1096" spans="7:12" x14ac:dyDescent="0.25">
      <c r="G1096" s="51" t="e">
        <f t="shared" si="103"/>
        <v>#N/A</v>
      </c>
      <c r="H1096" s="51" t="e">
        <f t="shared" si="104"/>
        <v>#N/A</v>
      </c>
      <c r="I1096" s="48" t="e">
        <f t="shared" si="105"/>
        <v>#N/A</v>
      </c>
      <c r="J1096" s="47" t="e">
        <f t="shared" si="106"/>
        <v>#N/A</v>
      </c>
      <c r="K1096" s="32" t="e">
        <f t="shared" si="107"/>
        <v>#N/A</v>
      </c>
      <c r="L1096" s="46" t="e">
        <f t="shared" si="108"/>
        <v>#N/A</v>
      </c>
    </row>
    <row r="1097" spans="7:12" x14ac:dyDescent="0.25">
      <c r="G1097" s="51" t="e">
        <f t="shared" si="103"/>
        <v>#N/A</v>
      </c>
      <c r="H1097" s="51" t="e">
        <f t="shared" si="104"/>
        <v>#N/A</v>
      </c>
      <c r="I1097" s="48" t="e">
        <f t="shared" si="105"/>
        <v>#N/A</v>
      </c>
      <c r="J1097" s="47" t="e">
        <f t="shared" si="106"/>
        <v>#N/A</v>
      </c>
      <c r="K1097" s="32" t="e">
        <f t="shared" si="107"/>
        <v>#N/A</v>
      </c>
      <c r="L1097" s="46" t="e">
        <f t="shared" si="108"/>
        <v>#N/A</v>
      </c>
    </row>
    <row r="1098" spans="7:12" x14ac:dyDescent="0.25">
      <c r="G1098" s="51" t="e">
        <f t="shared" si="103"/>
        <v>#N/A</v>
      </c>
      <c r="H1098" s="51" t="e">
        <f t="shared" si="104"/>
        <v>#N/A</v>
      </c>
      <c r="I1098" s="48" t="e">
        <f t="shared" si="105"/>
        <v>#N/A</v>
      </c>
      <c r="J1098" s="47" t="e">
        <f t="shared" si="106"/>
        <v>#N/A</v>
      </c>
      <c r="K1098" s="32" t="e">
        <f t="shared" si="107"/>
        <v>#N/A</v>
      </c>
      <c r="L1098" s="46" t="e">
        <f t="shared" si="108"/>
        <v>#N/A</v>
      </c>
    </row>
    <row r="1099" spans="7:12" x14ac:dyDescent="0.25">
      <c r="G1099" s="51" t="e">
        <f t="shared" si="103"/>
        <v>#N/A</v>
      </c>
      <c r="H1099" s="51" t="e">
        <f t="shared" si="104"/>
        <v>#N/A</v>
      </c>
      <c r="I1099" s="48" t="e">
        <f t="shared" si="105"/>
        <v>#N/A</v>
      </c>
      <c r="J1099" s="47" t="e">
        <f t="shared" si="106"/>
        <v>#N/A</v>
      </c>
      <c r="K1099" s="32" t="e">
        <f t="shared" si="107"/>
        <v>#N/A</v>
      </c>
      <c r="L1099" s="46" t="e">
        <f t="shared" si="108"/>
        <v>#N/A</v>
      </c>
    </row>
    <row r="1100" spans="7:12" x14ac:dyDescent="0.25">
      <c r="G1100" s="51" t="e">
        <f t="shared" si="103"/>
        <v>#N/A</v>
      </c>
      <c r="H1100" s="51" t="e">
        <f t="shared" si="104"/>
        <v>#N/A</v>
      </c>
      <c r="I1100" s="48" t="e">
        <f t="shared" si="105"/>
        <v>#N/A</v>
      </c>
      <c r="J1100" s="47" t="e">
        <f t="shared" si="106"/>
        <v>#N/A</v>
      </c>
      <c r="K1100" s="32" t="e">
        <f t="shared" si="107"/>
        <v>#N/A</v>
      </c>
      <c r="L1100" s="46" t="e">
        <f t="shared" si="108"/>
        <v>#N/A</v>
      </c>
    </row>
    <row r="1101" spans="7:12" x14ac:dyDescent="0.25">
      <c r="G1101" s="51" t="e">
        <f t="shared" si="103"/>
        <v>#N/A</v>
      </c>
      <c r="H1101" s="51" t="e">
        <f t="shared" si="104"/>
        <v>#N/A</v>
      </c>
      <c r="I1101" s="48" t="e">
        <f t="shared" si="105"/>
        <v>#N/A</v>
      </c>
      <c r="J1101" s="47" t="e">
        <f t="shared" si="106"/>
        <v>#N/A</v>
      </c>
      <c r="K1101" s="32" t="e">
        <f t="shared" si="107"/>
        <v>#N/A</v>
      </c>
      <c r="L1101" s="46" t="e">
        <f t="shared" si="108"/>
        <v>#N/A</v>
      </c>
    </row>
    <row r="1102" spans="7:12" x14ac:dyDescent="0.25">
      <c r="G1102" s="51" t="e">
        <f t="shared" si="103"/>
        <v>#N/A</v>
      </c>
      <c r="H1102" s="51" t="e">
        <f t="shared" si="104"/>
        <v>#N/A</v>
      </c>
      <c r="I1102" s="48" t="e">
        <f t="shared" si="105"/>
        <v>#N/A</v>
      </c>
      <c r="J1102" s="47" t="e">
        <f t="shared" si="106"/>
        <v>#N/A</v>
      </c>
      <c r="K1102" s="32" t="e">
        <f t="shared" si="107"/>
        <v>#N/A</v>
      </c>
      <c r="L1102" s="46" t="e">
        <f t="shared" si="108"/>
        <v>#N/A</v>
      </c>
    </row>
    <row r="1103" spans="7:12" x14ac:dyDescent="0.25">
      <c r="G1103" s="51" t="e">
        <f t="shared" si="103"/>
        <v>#N/A</v>
      </c>
      <c r="H1103" s="51" t="e">
        <f t="shared" si="104"/>
        <v>#N/A</v>
      </c>
      <c r="I1103" s="48" t="e">
        <f t="shared" si="105"/>
        <v>#N/A</v>
      </c>
      <c r="J1103" s="47" t="e">
        <f t="shared" si="106"/>
        <v>#N/A</v>
      </c>
      <c r="K1103" s="32" t="e">
        <f t="shared" si="107"/>
        <v>#N/A</v>
      </c>
      <c r="L1103" s="46" t="e">
        <f t="shared" si="108"/>
        <v>#N/A</v>
      </c>
    </row>
    <row r="1104" spans="7:12" x14ac:dyDescent="0.25">
      <c r="G1104" s="51" t="e">
        <f t="shared" si="103"/>
        <v>#N/A</v>
      </c>
      <c r="H1104" s="51" t="e">
        <f t="shared" si="104"/>
        <v>#N/A</v>
      </c>
      <c r="I1104" s="48" t="e">
        <f t="shared" si="105"/>
        <v>#N/A</v>
      </c>
      <c r="J1104" s="47" t="e">
        <f t="shared" si="106"/>
        <v>#N/A</v>
      </c>
      <c r="K1104" s="32" t="e">
        <f t="shared" si="107"/>
        <v>#N/A</v>
      </c>
      <c r="L1104" s="46" t="e">
        <f t="shared" si="108"/>
        <v>#N/A</v>
      </c>
    </row>
    <row r="1105" spans="7:12" x14ac:dyDescent="0.25">
      <c r="G1105" s="51" t="e">
        <f t="shared" si="103"/>
        <v>#N/A</v>
      </c>
      <c r="H1105" s="51" t="e">
        <f t="shared" si="104"/>
        <v>#N/A</v>
      </c>
      <c r="I1105" s="48" t="e">
        <f t="shared" si="105"/>
        <v>#N/A</v>
      </c>
      <c r="J1105" s="47" t="e">
        <f t="shared" si="106"/>
        <v>#N/A</v>
      </c>
      <c r="K1105" s="32" t="e">
        <f t="shared" si="107"/>
        <v>#N/A</v>
      </c>
      <c r="L1105" s="46" t="e">
        <f t="shared" si="108"/>
        <v>#N/A</v>
      </c>
    </row>
    <row r="1106" spans="7:12" x14ac:dyDescent="0.25">
      <c r="G1106" s="51" t="e">
        <f t="shared" si="103"/>
        <v>#N/A</v>
      </c>
      <c r="H1106" s="51" t="e">
        <f t="shared" si="104"/>
        <v>#N/A</v>
      </c>
      <c r="I1106" s="48" t="e">
        <f t="shared" si="105"/>
        <v>#N/A</v>
      </c>
      <c r="J1106" s="47" t="e">
        <f t="shared" si="106"/>
        <v>#N/A</v>
      </c>
      <c r="K1106" s="32" t="e">
        <f t="shared" si="107"/>
        <v>#N/A</v>
      </c>
      <c r="L1106" s="46" t="e">
        <f t="shared" si="108"/>
        <v>#N/A</v>
      </c>
    </row>
    <row r="1107" spans="7:12" x14ac:dyDescent="0.25">
      <c r="G1107" s="51" t="e">
        <f t="shared" si="103"/>
        <v>#N/A</v>
      </c>
      <c r="H1107" s="51" t="e">
        <f t="shared" si="104"/>
        <v>#N/A</v>
      </c>
      <c r="I1107" s="48" t="e">
        <f t="shared" si="105"/>
        <v>#N/A</v>
      </c>
      <c r="J1107" s="47" t="e">
        <f t="shared" si="106"/>
        <v>#N/A</v>
      </c>
      <c r="K1107" s="32" t="e">
        <f t="shared" si="107"/>
        <v>#N/A</v>
      </c>
      <c r="L1107" s="46" t="e">
        <f t="shared" si="108"/>
        <v>#N/A</v>
      </c>
    </row>
    <row r="1108" spans="7:12" x14ac:dyDescent="0.25">
      <c r="G1108" s="51" t="e">
        <f t="shared" si="103"/>
        <v>#N/A</v>
      </c>
      <c r="H1108" s="51" t="e">
        <f t="shared" si="104"/>
        <v>#N/A</v>
      </c>
      <c r="I1108" s="48" t="e">
        <f t="shared" si="105"/>
        <v>#N/A</v>
      </c>
      <c r="J1108" s="47" t="e">
        <f t="shared" si="106"/>
        <v>#N/A</v>
      </c>
      <c r="K1108" s="32" t="e">
        <f t="shared" si="107"/>
        <v>#N/A</v>
      </c>
      <c r="L1108" s="46" t="e">
        <f t="shared" si="108"/>
        <v>#N/A</v>
      </c>
    </row>
    <row r="1109" spans="7:12" x14ac:dyDescent="0.25">
      <c r="G1109" s="51" t="e">
        <f t="shared" si="103"/>
        <v>#N/A</v>
      </c>
      <c r="H1109" s="51" t="e">
        <f t="shared" si="104"/>
        <v>#N/A</v>
      </c>
      <c r="I1109" s="48" t="e">
        <f t="shared" si="105"/>
        <v>#N/A</v>
      </c>
      <c r="J1109" s="47" t="e">
        <f t="shared" si="106"/>
        <v>#N/A</v>
      </c>
      <c r="K1109" s="32" t="e">
        <f t="shared" si="107"/>
        <v>#N/A</v>
      </c>
      <c r="L1109" s="46" t="e">
        <f t="shared" si="108"/>
        <v>#N/A</v>
      </c>
    </row>
    <row r="1110" spans="7:12" x14ac:dyDescent="0.25">
      <c r="G1110" s="51" t="e">
        <f t="shared" si="103"/>
        <v>#N/A</v>
      </c>
      <c r="H1110" s="51" t="e">
        <f t="shared" si="104"/>
        <v>#N/A</v>
      </c>
      <c r="I1110" s="48" t="e">
        <f t="shared" si="105"/>
        <v>#N/A</v>
      </c>
      <c r="J1110" s="47" t="e">
        <f t="shared" si="106"/>
        <v>#N/A</v>
      </c>
      <c r="K1110" s="32" t="e">
        <f t="shared" si="107"/>
        <v>#N/A</v>
      </c>
      <c r="L1110" s="46" t="e">
        <f t="shared" si="108"/>
        <v>#N/A</v>
      </c>
    </row>
    <row r="1111" spans="7:12" x14ac:dyDescent="0.25">
      <c r="G1111" s="51" t="e">
        <f t="shared" si="103"/>
        <v>#N/A</v>
      </c>
      <c r="H1111" s="51" t="e">
        <f t="shared" si="104"/>
        <v>#N/A</v>
      </c>
      <c r="I1111" s="48" t="e">
        <f t="shared" si="105"/>
        <v>#N/A</v>
      </c>
      <c r="J1111" s="47" t="e">
        <f t="shared" si="106"/>
        <v>#N/A</v>
      </c>
      <c r="K1111" s="32" t="e">
        <f t="shared" si="107"/>
        <v>#N/A</v>
      </c>
      <c r="L1111" s="46" t="e">
        <f t="shared" si="108"/>
        <v>#N/A</v>
      </c>
    </row>
    <row r="1112" spans="7:12" x14ac:dyDescent="0.25">
      <c r="G1112" s="51" t="e">
        <f t="shared" si="103"/>
        <v>#N/A</v>
      </c>
      <c r="H1112" s="51" t="e">
        <f t="shared" si="104"/>
        <v>#N/A</v>
      </c>
      <c r="I1112" s="48" t="e">
        <f t="shared" si="105"/>
        <v>#N/A</v>
      </c>
      <c r="J1112" s="47" t="e">
        <f t="shared" si="106"/>
        <v>#N/A</v>
      </c>
      <c r="K1112" s="32" t="e">
        <f t="shared" si="107"/>
        <v>#N/A</v>
      </c>
      <c r="L1112" s="46" t="e">
        <f t="shared" si="108"/>
        <v>#N/A</v>
      </c>
    </row>
    <row r="1113" spans="7:12" x14ac:dyDescent="0.25">
      <c r="G1113" s="51" t="e">
        <f t="shared" si="103"/>
        <v>#N/A</v>
      </c>
      <c r="H1113" s="51" t="e">
        <f t="shared" si="104"/>
        <v>#N/A</v>
      </c>
      <c r="I1113" s="48" t="e">
        <f t="shared" si="105"/>
        <v>#N/A</v>
      </c>
      <c r="J1113" s="47" t="e">
        <f t="shared" si="106"/>
        <v>#N/A</v>
      </c>
      <c r="K1113" s="32" t="e">
        <f t="shared" si="107"/>
        <v>#N/A</v>
      </c>
      <c r="L1113" s="46" t="e">
        <f t="shared" si="108"/>
        <v>#N/A</v>
      </c>
    </row>
    <row r="1114" spans="7:12" x14ac:dyDescent="0.25">
      <c r="G1114" s="51" t="e">
        <f t="shared" si="103"/>
        <v>#N/A</v>
      </c>
      <c r="H1114" s="51" t="e">
        <f t="shared" si="104"/>
        <v>#N/A</v>
      </c>
      <c r="I1114" s="48" t="e">
        <f t="shared" si="105"/>
        <v>#N/A</v>
      </c>
      <c r="J1114" s="47" t="e">
        <f t="shared" si="106"/>
        <v>#N/A</v>
      </c>
      <c r="K1114" s="32" t="e">
        <f t="shared" si="107"/>
        <v>#N/A</v>
      </c>
      <c r="L1114" s="46" t="e">
        <f t="shared" si="108"/>
        <v>#N/A</v>
      </c>
    </row>
    <row r="1115" spans="7:12" x14ac:dyDescent="0.25">
      <c r="G1115" s="51" t="e">
        <f t="shared" si="103"/>
        <v>#N/A</v>
      </c>
      <c r="H1115" s="51" t="e">
        <f t="shared" si="104"/>
        <v>#N/A</v>
      </c>
      <c r="I1115" s="48" t="e">
        <f t="shared" si="105"/>
        <v>#N/A</v>
      </c>
      <c r="J1115" s="47" t="e">
        <f t="shared" si="106"/>
        <v>#N/A</v>
      </c>
      <c r="K1115" s="32" t="e">
        <f t="shared" si="107"/>
        <v>#N/A</v>
      </c>
      <c r="L1115" s="46" t="e">
        <f t="shared" si="108"/>
        <v>#N/A</v>
      </c>
    </row>
    <row r="1116" spans="7:12" x14ac:dyDescent="0.25">
      <c r="G1116" s="51" t="e">
        <f t="shared" si="103"/>
        <v>#N/A</v>
      </c>
      <c r="H1116" s="51" t="e">
        <f t="shared" si="104"/>
        <v>#N/A</v>
      </c>
      <c r="I1116" s="48" t="e">
        <f t="shared" si="105"/>
        <v>#N/A</v>
      </c>
      <c r="J1116" s="47" t="e">
        <f t="shared" si="106"/>
        <v>#N/A</v>
      </c>
      <c r="K1116" s="32" t="e">
        <f t="shared" si="107"/>
        <v>#N/A</v>
      </c>
      <c r="L1116" s="46" t="e">
        <f t="shared" si="108"/>
        <v>#N/A</v>
      </c>
    </row>
    <row r="1117" spans="7:12" x14ac:dyDescent="0.25">
      <c r="G1117" s="51" t="e">
        <f t="shared" si="103"/>
        <v>#N/A</v>
      </c>
      <c r="H1117" s="51" t="e">
        <f t="shared" si="104"/>
        <v>#N/A</v>
      </c>
      <c r="I1117" s="48" t="e">
        <f t="shared" si="105"/>
        <v>#N/A</v>
      </c>
      <c r="J1117" s="47" t="e">
        <f t="shared" si="106"/>
        <v>#N/A</v>
      </c>
      <c r="K1117" s="32" t="e">
        <f t="shared" si="107"/>
        <v>#N/A</v>
      </c>
      <c r="L1117" s="46" t="e">
        <f t="shared" si="108"/>
        <v>#N/A</v>
      </c>
    </row>
    <row r="1118" spans="7:12" x14ac:dyDescent="0.25">
      <c r="G1118" s="51" t="e">
        <f t="shared" si="103"/>
        <v>#N/A</v>
      </c>
      <c r="H1118" s="51" t="e">
        <f t="shared" si="104"/>
        <v>#N/A</v>
      </c>
      <c r="I1118" s="48" t="e">
        <f t="shared" si="105"/>
        <v>#N/A</v>
      </c>
      <c r="J1118" s="47" t="e">
        <f t="shared" si="106"/>
        <v>#N/A</v>
      </c>
      <c r="K1118" s="32" t="e">
        <f t="shared" si="107"/>
        <v>#N/A</v>
      </c>
      <c r="L1118" s="46" t="e">
        <f t="shared" si="108"/>
        <v>#N/A</v>
      </c>
    </row>
    <row r="1119" spans="7:12" x14ac:dyDescent="0.25">
      <c r="G1119" s="51" t="e">
        <f t="shared" si="103"/>
        <v>#N/A</v>
      </c>
      <c r="H1119" s="51" t="e">
        <f t="shared" si="104"/>
        <v>#N/A</v>
      </c>
      <c r="I1119" s="48" t="e">
        <f t="shared" si="105"/>
        <v>#N/A</v>
      </c>
      <c r="J1119" s="47" t="e">
        <f t="shared" si="106"/>
        <v>#N/A</v>
      </c>
      <c r="K1119" s="32" t="e">
        <f t="shared" si="107"/>
        <v>#N/A</v>
      </c>
      <c r="L1119" s="46" t="e">
        <f t="shared" si="108"/>
        <v>#N/A</v>
      </c>
    </row>
    <row r="1120" spans="7:12" x14ac:dyDescent="0.25">
      <c r="G1120" s="51" t="e">
        <f t="shared" si="103"/>
        <v>#N/A</v>
      </c>
      <c r="H1120" s="51" t="e">
        <f t="shared" si="104"/>
        <v>#N/A</v>
      </c>
      <c r="I1120" s="48" t="e">
        <f t="shared" si="105"/>
        <v>#N/A</v>
      </c>
      <c r="J1120" s="47" t="e">
        <f t="shared" si="106"/>
        <v>#N/A</v>
      </c>
      <c r="K1120" s="32" t="e">
        <f t="shared" si="107"/>
        <v>#N/A</v>
      </c>
      <c r="L1120" s="46" t="e">
        <f t="shared" si="108"/>
        <v>#N/A</v>
      </c>
    </row>
    <row r="1121" spans="7:12" x14ac:dyDescent="0.25">
      <c r="G1121" s="51" t="e">
        <f t="shared" si="103"/>
        <v>#N/A</v>
      </c>
      <c r="H1121" s="51" t="e">
        <f t="shared" si="104"/>
        <v>#N/A</v>
      </c>
      <c r="I1121" s="48" t="e">
        <f t="shared" si="105"/>
        <v>#N/A</v>
      </c>
      <c r="J1121" s="47" t="e">
        <f t="shared" si="106"/>
        <v>#N/A</v>
      </c>
      <c r="K1121" s="32" t="e">
        <f t="shared" si="107"/>
        <v>#N/A</v>
      </c>
      <c r="L1121" s="46" t="e">
        <f t="shared" si="108"/>
        <v>#N/A</v>
      </c>
    </row>
    <row r="1122" spans="7:12" x14ac:dyDescent="0.25">
      <c r="G1122" s="51" t="e">
        <f t="shared" si="103"/>
        <v>#N/A</v>
      </c>
      <c r="H1122" s="51" t="e">
        <f t="shared" si="104"/>
        <v>#N/A</v>
      </c>
      <c r="I1122" s="48" t="e">
        <f t="shared" si="105"/>
        <v>#N/A</v>
      </c>
      <c r="J1122" s="47" t="e">
        <f t="shared" si="106"/>
        <v>#N/A</v>
      </c>
      <c r="K1122" s="32" t="e">
        <f t="shared" si="107"/>
        <v>#N/A</v>
      </c>
      <c r="L1122" s="46" t="e">
        <f t="shared" si="108"/>
        <v>#N/A</v>
      </c>
    </row>
    <row r="1123" spans="7:12" x14ac:dyDescent="0.25">
      <c r="G1123" s="51" t="e">
        <f t="shared" si="103"/>
        <v>#N/A</v>
      </c>
      <c r="H1123" s="51" t="e">
        <f t="shared" si="104"/>
        <v>#N/A</v>
      </c>
      <c r="I1123" s="48" t="e">
        <f t="shared" si="105"/>
        <v>#N/A</v>
      </c>
      <c r="J1123" s="47" t="e">
        <f t="shared" si="106"/>
        <v>#N/A</v>
      </c>
      <c r="K1123" s="32" t="e">
        <f t="shared" si="107"/>
        <v>#N/A</v>
      </c>
      <c r="L1123" s="46" t="e">
        <f t="shared" si="108"/>
        <v>#N/A</v>
      </c>
    </row>
    <row r="1124" spans="7:12" x14ac:dyDescent="0.25">
      <c r="G1124" s="51" t="e">
        <f t="shared" si="103"/>
        <v>#N/A</v>
      </c>
      <c r="H1124" s="51" t="e">
        <f t="shared" si="104"/>
        <v>#N/A</v>
      </c>
      <c r="I1124" s="48" t="e">
        <f t="shared" si="105"/>
        <v>#N/A</v>
      </c>
      <c r="J1124" s="47" t="e">
        <f t="shared" si="106"/>
        <v>#N/A</v>
      </c>
      <c r="K1124" s="32" t="e">
        <f t="shared" si="107"/>
        <v>#N/A</v>
      </c>
      <c r="L1124" s="46" t="e">
        <f t="shared" si="108"/>
        <v>#N/A</v>
      </c>
    </row>
    <row r="1125" spans="7:12" x14ac:dyDescent="0.25">
      <c r="G1125" s="51" t="e">
        <f t="shared" si="103"/>
        <v>#N/A</v>
      </c>
      <c r="H1125" s="51" t="e">
        <f t="shared" si="104"/>
        <v>#N/A</v>
      </c>
      <c r="I1125" s="48" t="e">
        <f t="shared" si="105"/>
        <v>#N/A</v>
      </c>
      <c r="J1125" s="47" t="e">
        <f t="shared" si="106"/>
        <v>#N/A</v>
      </c>
      <c r="K1125" s="32" t="e">
        <f t="shared" si="107"/>
        <v>#N/A</v>
      </c>
      <c r="L1125" s="46" t="e">
        <f t="shared" si="108"/>
        <v>#N/A</v>
      </c>
    </row>
    <row r="1126" spans="7:12" x14ac:dyDescent="0.25">
      <c r="G1126" s="51" t="e">
        <f t="shared" si="103"/>
        <v>#N/A</v>
      </c>
      <c r="H1126" s="51" t="e">
        <f t="shared" si="104"/>
        <v>#N/A</v>
      </c>
      <c r="I1126" s="48" t="e">
        <f t="shared" si="105"/>
        <v>#N/A</v>
      </c>
      <c r="J1126" s="47" t="e">
        <f t="shared" si="106"/>
        <v>#N/A</v>
      </c>
      <c r="K1126" s="32" t="e">
        <f t="shared" si="107"/>
        <v>#N/A</v>
      </c>
      <c r="L1126" s="46" t="e">
        <f t="shared" si="108"/>
        <v>#N/A</v>
      </c>
    </row>
    <row r="1127" spans="7:12" x14ac:dyDescent="0.25">
      <c r="G1127" s="51" t="e">
        <f t="shared" si="103"/>
        <v>#N/A</v>
      </c>
      <c r="H1127" s="51" t="e">
        <f t="shared" si="104"/>
        <v>#N/A</v>
      </c>
      <c r="I1127" s="48" t="e">
        <f t="shared" si="105"/>
        <v>#N/A</v>
      </c>
      <c r="J1127" s="47" t="e">
        <f t="shared" si="106"/>
        <v>#N/A</v>
      </c>
      <c r="K1127" s="32" t="e">
        <f t="shared" si="107"/>
        <v>#N/A</v>
      </c>
      <c r="L1127" s="46" t="e">
        <f t="shared" si="108"/>
        <v>#N/A</v>
      </c>
    </row>
    <row r="1128" spans="7:12" x14ac:dyDescent="0.25">
      <c r="G1128" s="51" t="e">
        <f t="shared" si="103"/>
        <v>#N/A</v>
      </c>
      <c r="H1128" s="51" t="e">
        <f t="shared" si="104"/>
        <v>#N/A</v>
      </c>
      <c r="I1128" s="48" t="e">
        <f t="shared" si="105"/>
        <v>#N/A</v>
      </c>
      <c r="J1128" s="47" t="e">
        <f t="shared" si="106"/>
        <v>#N/A</v>
      </c>
      <c r="K1128" s="32" t="e">
        <f t="shared" si="107"/>
        <v>#N/A</v>
      </c>
      <c r="L1128" s="46" t="e">
        <f t="shared" si="108"/>
        <v>#N/A</v>
      </c>
    </row>
    <row r="1129" spans="7:12" x14ac:dyDescent="0.25">
      <c r="G1129" s="51" t="e">
        <f t="shared" si="103"/>
        <v>#N/A</v>
      </c>
      <c r="H1129" s="51" t="e">
        <f t="shared" si="104"/>
        <v>#N/A</v>
      </c>
      <c r="I1129" s="48" t="e">
        <f t="shared" si="105"/>
        <v>#N/A</v>
      </c>
      <c r="J1129" s="47" t="e">
        <f t="shared" si="106"/>
        <v>#N/A</v>
      </c>
      <c r="K1129" s="32" t="e">
        <f t="shared" si="107"/>
        <v>#N/A</v>
      </c>
      <c r="L1129" s="46" t="e">
        <f t="shared" si="108"/>
        <v>#N/A</v>
      </c>
    </row>
    <row r="1130" spans="7:12" x14ac:dyDescent="0.25">
      <c r="G1130" s="51" t="e">
        <f t="shared" si="103"/>
        <v>#N/A</v>
      </c>
      <c r="H1130" s="51" t="e">
        <f t="shared" si="104"/>
        <v>#N/A</v>
      </c>
      <c r="I1130" s="48" t="e">
        <f t="shared" si="105"/>
        <v>#N/A</v>
      </c>
      <c r="J1130" s="47" t="e">
        <f t="shared" si="106"/>
        <v>#N/A</v>
      </c>
      <c r="K1130" s="32" t="e">
        <f t="shared" si="107"/>
        <v>#N/A</v>
      </c>
      <c r="L1130" s="46" t="e">
        <f t="shared" si="108"/>
        <v>#N/A</v>
      </c>
    </row>
    <row r="1131" spans="7:12" x14ac:dyDescent="0.25">
      <c r="G1131" s="51" t="e">
        <f t="shared" si="103"/>
        <v>#N/A</v>
      </c>
      <c r="H1131" s="51" t="e">
        <f t="shared" si="104"/>
        <v>#N/A</v>
      </c>
      <c r="I1131" s="48" t="e">
        <f t="shared" si="105"/>
        <v>#N/A</v>
      </c>
      <c r="J1131" s="47" t="e">
        <f t="shared" si="106"/>
        <v>#N/A</v>
      </c>
      <c r="K1131" s="32" t="e">
        <f t="shared" si="107"/>
        <v>#N/A</v>
      </c>
      <c r="L1131" s="46" t="e">
        <f t="shared" si="108"/>
        <v>#N/A</v>
      </c>
    </row>
    <row r="1132" spans="7:12" x14ac:dyDescent="0.25">
      <c r="G1132" s="51" t="e">
        <f t="shared" si="103"/>
        <v>#N/A</v>
      </c>
      <c r="H1132" s="51" t="e">
        <f t="shared" si="104"/>
        <v>#N/A</v>
      </c>
      <c r="I1132" s="48" t="e">
        <f t="shared" si="105"/>
        <v>#N/A</v>
      </c>
      <c r="J1132" s="47" t="e">
        <f t="shared" si="106"/>
        <v>#N/A</v>
      </c>
      <c r="K1132" s="32" t="e">
        <f t="shared" si="107"/>
        <v>#N/A</v>
      </c>
      <c r="L1132" s="46" t="e">
        <f t="shared" si="108"/>
        <v>#N/A</v>
      </c>
    </row>
    <row r="1133" spans="7:12" x14ac:dyDescent="0.25">
      <c r="G1133" s="51" t="e">
        <f t="shared" si="103"/>
        <v>#N/A</v>
      </c>
      <c r="H1133" s="51" t="e">
        <f t="shared" si="104"/>
        <v>#N/A</v>
      </c>
      <c r="I1133" s="48" t="e">
        <f t="shared" si="105"/>
        <v>#N/A</v>
      </c>
      <c r="J1133" s="47" t="e">
        <f t="shared" si="106"/>
        <v>#N/A</v>
      </c>
      <c r="K1133" s="32" t="e">
        <f t="shared" si="107"/>
        <v>#N/A</v>
      </c>
      <c r="L1133" s="46" t="e">
        <f t="shared" si="108"/>
        <v>#N/A</v>
      </c>
    </row>
    <row r="1134" spans="7:12" x14ac:dyDescent="0.25">
      <c r="G1134" s="51" t="e">
        <f t="shared" si="103"/>
        <v>#N/A</v>
      </c>
      <c r="H1134" s="51" t="e">
        <f t="shared" si="104"/>
        <v>#N/A</v>
      </c>
      <c r="I1134" s="48" t="e">
        <f t="shared" si="105"/>
        <v>#N/A</v>
      </c>
      <c r="J1134" s="47" t="e">
        <f t="shared" si="106"/>
        <v>#N/A</v>
      </c>
      <c r="K1134" s="32" t="e">
        <f t="shared" si="107"/>
        <v>#N/A</v>
      </c>
      <c r="L1134" s="46" t="e">
        <f t="shared" si="108"/>
        <v>#N/A</v>
      </c>
    </row>
    <row r="1135" spans="7:12" x14ac:dyDescent="0.25">
      <c r="G1135" s="51" t="e">
        <f t="shared" si="103"/>
        <v>#N/A</v>
      </c>
      <c r="H1135" s="51" t="e">
        <f t="shared" si="104"/>
        <v>#N/A</v>
      </c>
      <c r="I1135" s="48" t="e">
        <f t="shared" si="105"/>
        <v>#N/A</v>
      </c>
      <c r="J1135" s="47" t="e">
        <f t="shared" si="106"/>
        <v>#N/A</v>
      </c>
      <c r="K1135" s="32" t="e">
        <f t="shared" si="107"/>
        <v>#N/A</v>
      </c>
      <c r="L1135" s="46" t="e">
        <f t="shared" si="108"/>
        <v>#N/A</v>
      </c>
    </row>
    <row r="1136" spans="7:12" x14ac:dyDescent="0.25">
      <c r="G1136" s="51" t="e">
        <f t="shared" si="103"/>
        <v>#N/A</v>
      </c>
      <c r="H1136" s="51" t="e">
        <f t="shared" si="104"/>
        <v>#N/A</v>
      </c>
      <c r="I1136" s="48" t="e">
        <f t="shared" si="105"/>
        <v>#N/A</v>
      </c>
      <c r="J1136" s="47" t="e">
        <f t="shared" si="106"/>
        <v>#N/A</v>
      </c>
      <c r="K1136" s="32" t="e">
        <f t="shared" si="107"/>
        <v>#N/A</v>
      </c>
      <c r="L1136" s="46" t="e">
        <f t="shared" si="108"/>
        <v>#N/A</v>
      </c>
    </row>
    <row r="1137" spans="7:12" x14ac:dyDescent="0.25">
      <c r="G1137" s="51" t="e">
        <f t="shared" si="103"/>
        <v>#N/A</v>
      </c>
      <c r="H1137" s="51" t="e">
        <f t="shared" si="104"/>
        <v>#N/A</v>
      </c>
      <c r="I1137" s="48" t="e">
        <f t="shared" si="105"/>
        <v>#N/A</v>
      </c>
      <c r="J1137" s="47" t="e">
        <f t="shared" si="106"/>
        <v>#N/A</v>
      </c>
      <c r="K1137" s="32" t="e">
        <f t="shared" si="107"/>
        <v>#N/A</v>
      </c>
      <c r="L1137" s="46" t="e">
        <f t="shared" si="108"/>
        <v>#N/A</v>
      </c>
    </row>
    <row r="1138" spans="7:12" x14ac:dyDescent="0.25">
      <c r="G1138" s="51" t="e">
        <f t="shared" si="103"/>
        <v>#N/A</v>
      </c>
      <c r="H1138" s="51" t="e">
        <f t="shared" si="104"/>
        <v>#N/A</v>
      </c>
      <c r="I1138" s="48" t="e">
        <f t="shared" si="105"/>
        <v>#N/A</v>
      </c>
      <c r="J1138" s="47" t="e">
        <f t="shared" si="106"/>
        <v>#N/A</v>
      </c>
      <c r="K1138" s="32" t="e">
        <f t="shared" si="107"/>
        <v>#N/A</v>
      </c>
      <c r="L1138" s="46" t="e">
        <f t="shared" si="108"/>
        <v>#N/A</v>
      </c>
    </row>
    <row r="1139" spans="7:12" x14ac:dyDescent="0.25">
      <c r="G1139" s="51" t="e">
        <f t="shared" si="103"/>
        <v>#N/A</v>
      </c>
      <c r="H1139" s="51" t="e">
        <f t="shared" si="104"/>
        <v>#N/A</v>
      </c>
      <c r="I1139" s="48" t="e">
        <f t="shared" si="105"/>
        <v>#N/A</v>
      </c>
      <c r="J1139" s="47" t="e">
        <f t="shared" si="106"/>
        <v>#N/A</v>
      </c>
      <c r="K1139" s="32" t="e">
        <f t="shared" si="107"/>
        <v>#N/A</v>
      </c>
      <c r="L1139" s="46" t="e">
        <f t="shared" si="108"/>
        <v>#N/A</v>
      </c>
    </row>
    <row r="1140" spans="7:12" x14ac:dyDescent="0.25">
      <c r="G1140" s="51" t="e">
        <f t="shared" si="103"/>
        <v>#N/A</v>
      </c>
      <c r="H1140" s="51" t="e">
        <f t="shared" si="104"/>
        <v>#N/A</v>
      </c>
      <c r="I1140" s="48" t="e">
        <f t="shared" si="105"/>
        <v>#N/A</v>
      </c>
      <c r="J1140" s="47" t="e">
        <f t="shared" si="106"/>
        <v>#N/A</v>
      </c>
      <c r="K1140" s="32" t="e">
        <f t="shared" si="107"/>
        <v>#N/A</v>
      </c>
      <c r="L1140" s="46" t="e">
        <f t="shared" si="108"/>
        <v>#N/A</v>
      </c>
    </row>
    <row r="1141" spans="7:12" x14ac:dyDescent="0.25">
      <c r="G1141" s="51" t="e">
        <f t="shared" si="103"/>
        <v>#N/A</v>
      </c>
      <c r="H1141" s="51" t="e">
        <f t="shared" si="104"/>
        <v>#N/A</v>
      </c>
      <c r="I1141" s="48" t="e">
        <f t="shared" si="105"/>
        <v>#N/A</v>
      </c>
      <c r="J1141" s="47" t="e">
        <f t="shared" si="106"/>
        <v>#N/A</v>
      </c>
      <c r="K1141" s="32" t="e">
        <f t="shared" si="107"/>
        <v>#N/A</v>
      </c>
      <c r="L1141" s="46" t="e">
        <f t="shared" si="108"/>
        <v>#N/A</v>
      </c>
    </row>
    <row r="1142" spans="7:12" x14ac:dyDescent="0.25">
      <c r="G1142" s="51" t="e">
        <f t="shared" si="103"/>
        <v>#N/A</v>
      </c>
      <c r="H1142" s="51" t="e">
        <f t="shared" si="104"/>
        <v>#N/A</v>
      </c>
      <c r="I1142" s="48" t="e">
        <f t="shared" si="105"/>
        <v>#N/A</v>
      </c>
      <c r="J1142" s="47" t="e">
        <f t="shared" si="106"/>
        <v>#N/A</v>
      </c>
      <c r="K1142" s="32" t="e">
        <f t="shared" si="107"/>
        <v>#N/A</v>
      </c>
      <c r="L1142" s="46" t="e">
        <f t="shared" si="108"/>
        <v>#N/A</v>
      </c>
    </row>
    <row r="1143" spans="7:12" x14ac:dyDescent="0.25">
      <c r="G1143" s="51" t="e">
        <f t="shared" si="103"/>
        <v>#N/A</v>
      </c>
      <c r="H1143" s="51" t="e">
        <f t="shared" si="104"/>
        <v>#N/A</v>
      </c>
      <c r="I1143" s="48" t="e">
        <f t="shared" si="105"/>
        <v>#N/A</v>
      </c>
      <c r="J1143" s="47" t="e">
        <f t="shared" si="106"/>
        <v>#N/A</v>
      </c>
      <c r="K1143" s="32" t="e">
        <f t="shared" si="107"/>
        <v>#N/A</v>
      </c>
      <c r="L1143" s="46" t="e">
        <f t="shared" si="108"/>
        <v>#N/A</v>
      </c>
    </row>
    <row r="1144" spans="7:12" x14ac:dyDescent="0.25">
      <c r="G1144" s="51" t="e">
        <f t="shared" si="103"/>
        <v>#N/A</v>
      </c>
      <c r="H1144" s="51" t="e">
        <f t="shared" si="104"/>
        <v>#N/A</v>
      </c>
      <c r="I1144" s="48" t="e">
        <f t="shared" si="105"/>
        <v>#N/A</v>
      </c>
      <c r="J1144" s="47" t="e">
        <f t="shared" si="106"/>
        <v>#N/A</v>
      </c>
      <c r="K1144" s="32" t="e">
        <f t="shared" si="107"/>
        <v>#N/A</v>
      </c>
      <c r="L1144" s="46" t="e">
        <f t="shared" si="108"/>
        <v>#N/A</v>
      </c>
    </row>
    <row r="1145" spans="7:12" x14ac:dyDescent="0.25">
      <c r="G1145" s="51" t="e">
        <f t="shared" si="103"/>
        <v>#N/A</v>
      </c>
      <c r="H1145" s="51" t="e">
        <f t="shared" si="104"/>
        <v>#N/A</v>
      </c>
      <c r="I1145" s="48" t="e">
        <f t="shared" si="105"/>
        <v>#N/A</v>
      </c>
      <c r="J1145" s="47" t="e">
        <f t="shared" si="106"/>
        <v>#N/A</v>
      </c>
      <c r="K1145" s="32" t="e">
        <f t="shared" si="107"/>
        <v>#N/A</v>
      </c>
      <c r="L1145" s="46" t="e">
        <f t="shared" si="108"/>
        <v>#N/A</v>
      </c>
    </row>
    <row r="1146" spans="7:12" x14ac:dyDescent="0.25">
      <c r="G1146" s="51" t="e">
        <f t="shared" si="103"/>
        <v>#N/A</v>
      </c>
      <c r="H1146" s="51" t="e">
        <f t="shared" si="104"/>
        <v>#N/A</v>
      </c>
      <c r="I1146" s="48" t="e">
        <f t="shared" si="105"/>
        <v>#N/A</v>
      </c>
      <c r="J1146" s="47" t="e">
        <f t="shared" si="106"/>
        <v>#N/A</v>
      </c>
      <c r="K1146" s="32" t="e">
        <f t="shared" si="107"/>
        <v>#N/A</v>
      </c>
      <c r="L1146" s="46" t="e">
        <f t="shared" si="108"/>
        <v>#N/A</v>
      </c>
    </row>
    <row r="1147" spans="7:12" x14ac:dyDescent="0.25">
      <c r="G1147" s="51" t="e">
        <f t="shared" si="103"/>
        <v>#N/A</v>
      </c>
      <c r="H1147" s="51" t="e">
        <f t="shared" si="104"/>
        <v>#N/A</v>
      </c>
      <c r="I1147" s="48" t="e">
        <f t="shared" si="105"/>
        <v>#N/A</v>
      </c>
      <c r="J1147" s="47" t="e">
        <f t="shared" si="106"/>
        <v>#N/A</v>
      </c>
      <c r="K1147" s="32" t="e">
        <f t="shared" si="107"/>
        <v>#N/A</v>
      </c>
      <c r="L1147" s="46" t="e">
        <f t="shared" si="108"/>
        <v>#N/A</v>
      </c>
    </row>
    <row r="1148" spans="7:12" x14ac:dyDescent="0.25">
      <c r="G1148" s="51" t="e">
        <f t="shared" si="103"/>
        <v>#N/A</v>
      </c>
      <c r="H1148" s="51" t="e">
        <f t="shared" si="104"/>
        <v>#N/A</v>
      </c>
      <c r="I1148" s="48" t="e">
        <f t="shared" si="105"/>
        <v>#N/A</v>
      </c>
      <c r="J1148" s="47" t="e">
        <f t="shared" si="106"/>
        <v>#N/A</v>
      </c>
      <c r="K1148" s="32" t="e">
        <f t="shared" si="107"/>
        <v>#N/A</v>
      </c>
      <c r="L1148" s="46" t="e">
        <f t="shared" si="108"/>
        <v>#N/A</v>
      </c>
    </row>
    <row r="1149" spans="7:12" x14ac:dyDescent="0.25">
      <c r="G1149" s="51" t="e">
        <f t="shared" si="103"/>
        <v>#N/A</v>
      </c>
      <c r="H1149" s="51" t="e">
        <f t="shared" si="104"/>
        <v>#N/A</v>
      </c>
      <c r="I1149" s="48" t="e">
        <f t="shared" si="105"/>
        <v>#N/A</v>
      </c>
      <c r="J1149" s="47" t="e">
        <f t="shared" si="106"/>
        <v>#N/A</v>
      </c>
      <c r="K1149" s="32" t="e">
        <f t="shared" si="107"/>
        <v>#N/A</v>
      </c>
      <c r="L1149" s="46" t="e">
        <f t="shared" si="108"/>
        <v>#N/A</v>
      </c>
    </row>
    <row r="1150" spans="7:12" x14ac:dyDescent="0.25">
      <c r="G1150" s="51" t="e">
        <f t="shared" si="103"/>
        <v>#N/A</v>
      </c>
      <c r="H1150" s="51" t="e">
        <f t="shared" si="104"/>
        <v>#N/A</v>
      </c>
      <c r="I1150" s="48" t="e">
        <f t="shared" si="105"/>
        <v>#N/A</v>
      </c>
      <c r="J1150" s="47" t="e">
        <f t="shared" si="106"/>
        <v>#N/A</v>
      </c>
      <c r="K1150" s="32" t="e">
        <f t="shared" si="107"/>
        <v>#N/A</v>
      </c>
      <c r="L1150" s="46" t="e">
        <f t="shared" si="108"/>
        <v>#N/A</v>
      </c>
    </row>
    <row r="1151" spans="7:12" x14ac:dyDescent="0.25">
      <c r="G1151" s="51" t="e">
        <f t="shared" si="103"/>
        <v>#N/A</v>
      </c>
      <c r="H1151" s="51" t="e">
        <f t="shared" si="104"/>
        <v>#N/A</v>
      </c>
      <c r="I1151" s="48" t="e">
        <f t="shared" si="105"/>
        <v>#N/A</v>
      </c>
      <c r="J1151" s="47" t="e">
        <f t="shared" si="106"/>
        <v>#N/A</v>
      </c>
      <c r="K1151" s="32" t="e">
        <f t="shared" si="107"/>
        <v>#N/A</v>
      </c>
      <c r="L1151" s="46" t="e">
        <f t="shared" si="108"/>
        <v>#N/A</v>
      </c>
    </row>
    <row r="1152" spans="7:12" x14ac:dyDescent="0.25">
      <c r="G1152" s="51" t="e">
        <f t="shared" si="103"/>
        <v>#N/A</v>
      </c>
      <c r="H1152" s="51" t="e">
        <f t="shared" si="104"/>
        <v>#N/A</v>
      </c>
      <c r="I1152" s="48" t="e">
        <f t="shared" si="105"/>
        <v>#N/A</v>
      </c>
      <c r="J1152" s="47" t="e">
        <f t="shared" si="106"/>
        <v>#N/A</v>
      </c>
      <c r="K1152" s="32" t="e">
        <f t="shared" si="107"/>
        <v>#N/A</v>
      </c>
      <c r="L1152" s="46" t="e">
        <f t="shared" si="108"/>
        <v>#N/A</v>
      </c>
    </row>
    <row r="1153" spans="7:12" x14ac:dyDescent="0.25">
      <c r="G1153" s="51" t="e">
        <f t="shared" si="103"/>
        <v>#N/A</v>
      </c>
      <c r="H1153" s="51" t="e">
        <f t="shared" si="104"/>
        <v>#N/A</v>
      </c>
      <c r="I1153" s="48" t="e">
        <f t="shared" si="105"/>
        <v>#N/A</v>
      </c>
      <c r="J1153" s="47" t="e">
        <f t="shared" si="106"/>
        <v>#N/A</v>
      </c>
      <c r="K1153" s="32" t="e">
        <f t="shared" si="107"/>
        <v>#N/A</v>
      </c>
      <c r="L1153" s="46" t="e">
        <f t="shared" si="108"/>
        <v>#N/A</v>
      </c>
    </row>
    <row r="1154" spans="7:12" x14ac:dyDescent="0.25">
      <c r="G1154" s="51" t="e">
        <f t="shared" ref="G1154:G1217" si="109">IF(C1154="",NA(),C1154)</f>
        <v>#N/A</v>
      </c>
      <c r="H1154" s="51" t="e">
        <f t="shared" ref="H1154:H1217" si="110">IF(E1154="",NA(),E1154)</f>
        <v>#N/A</v>
      </c>
      <c r="I1154" s="48" t="e">
        <f t="shared" si="105"/>
        <v>#N/A</v>
      </c>
      <c r="J1154" s="47" t="e">
        <f t="shared" si="106"/>
        <v>#N/A</v>
      </c>
      <c r="K1154" s="32" t="e">
        <f t="shared" si="107"/>
        <v>#N/A</v>
      </c>
      <c r="L1154" s="46" t="e">
        <f t="shared" si="108"/>
        <v>#N/A</v>
      </c>
    </row>
    <row r="1155" spans="7:12" x14ac:dyDescent="0.25">
      <c r="G1155" s="51" t="e">
        <f t="shared" si="109"/>
        <v>#N/A</v>
      </c>
      <c r="H1155" s="51" t="e">
        <f t="shared" si="110"/>
        <v>#N/A</v>
      </c>
      <c r="I1155" s="48" t="e">
        <f t="shared" ref="I1155:I1218" si="111">IF(ISNUMBER(G1155),IF( (G1155&gt;=$F$4)*(H1155&lt;$F$2),G1155, NA() ),NA())</f>
        <v>#N/A</v>
      </c>
      <c r="J1155" s="47" t="e">
        <f t="shared" ref="J1155:J1218" si="112">IF(ISNUMBER(G1155),IF( (G1155&gt;=$F$4)*(H1155&gt;=$F$2),G1155, NA() ),NA())</f>
        <v>#N/A</v>
      </c>
      <c r="K1155" s="32" t="e">
        <f t="shared" ref="K1155:K1218" si="113">IF(ISNUMBER(G1155),IF( (G1155&lt;$F$4)*(H1155&lt;$F$2),G1155, NA() ),NA())</f>
        <v>#N/A</v>
      </c>
      <c r="L1155" s="46" t="e">
        <f t="shared" ref="L1155:L1218" si="114">IF(ISNUMBER(G1155),IF( (G1155&lt;$F$4)*(H1155&gt;=$F$2),G1155, NA() ),NA())</f>
        <v>#N/A</v>
      </c>
    </row>
    <row r="1156" spans="7:12" x14ac:dyDescent="0.25">
      <c r="G1156" s="51" t="e">
        <f t="shared" si="109"/>
        <v>#N/A</v>
      </c>
      <c r="H1156" s="51" t="e">
        <f t="shared" si="110"/>
        <v>#N/A</v>
      </c>
      <c r="I1156" s="48" t="e">
        <f t="shared" si="111"/>
        <v>#N/A</v>
      </c>
      <c r="J1156" s="47" t="e">
        <f t="shared" si="112"/>
        <v>#N/A</v>
      </c>
      <c r="K1156" s="32" t="e">
        <f t="shared" si="113"/>
        <v>#N/A</v>
      </c>
      <c r="L1156" s="46" t="e">
        <f t="shared" si="114"/>
        <v>#N/A</v>
      </c>
    </row>
    <row r="1157" spans="7:12" x14ac:dyDescent="0.25">
      <c r="G1157" s="51" t="e">
        <f t="shared" si="109"/>
        <v>#N/A</v>
      </c>
      <c r="H1157" s="51" t="e">
        <f t="shared" si="110"/>
        <v>#N/A</v>
      </c>
      <c r="I1157" s="48" t="e">
        <f t="shared" si="111"/>
        <v>#N/A</v>
      </c>
      <c r="J1157" s="47" t="e">
        <f t="shared" si="112"/>
        <v>#N/A</v>
      </c>
      <c r="K1157" s="32" t="e">
        <f t="shared" si="113"/>
        <v>#N/A</v>
      </c>
      <c r="L1157" s="46" t="e">
        <f t="shared" si="114"/>
        <v>#N/A</v>
      </c>
    </row>
    <row r="1158" spans="7:12" x14ac:dyDescent="0.25">
      <c r="G1158" s="51" t="e">
        <f t="shared" si="109"/>
        <v>#N/A</v>
      </c>
      <c r="H1158" s="51" t="e">
        <f t="shared" si="110"/>
        <v>#N/A</v>
      </c>
      <c r="I1158" s="48" t="e">
        <f t="shared" si="111"/>
        <v>#N/A</v>
      </c>
      <c r="J1158" s="47" t="e">
        <f t="shared" si="112"/>
        <v>#N/A</v>
      </c>
      <c r="K1158" s="32" t="e">
        <f t="shared" si="113"/>
        <v>#N/A</v>
      </c>
      <c r="L1158" s="46" t="e">
        <f t="shared" si="114"/>
        <v>#N/A</v>
      </c>
    </row>
    <row r="1159" spans="7:12" x14ac:dyDescent="0.25">
      <c r="G1159" s="51" t="e">
        <f t="shared" si="109"/>
        <v>#N/A</v>
      </c>
      <c r="H1159" s="51" t="e">
        <f t="shared" si="110"/>
        <v>#N/A</v>
      </c>
      <c r="I1159" s="48" t="e">
        <f t="shared" si="111"/>
        <v>#N/A</v>
      </c>
      <c r="J1159" s="47" t="e">
        <f t="shared" si="112"/>
        <v>#N/A</v>
      </c>
      <c r="K1159" s="32" t="e">
        <f t="shared" si="113"/>
        <v>#N/A</v>
      </c>
      <c r="L1159" s="46" t="e">
        <f t="shared" si="114"/>
        <v>#N/A</v>
      </c>
    </row>
    <row r="1160" spans="7:12" x14ac:dyDescent="0.25">
      <c r="G1160" s="51" t="e">
        <f t="shared" si="109"/>
        <v>#N/A</v>
      </c>
      <c r="H1160" s="51" t="e">
        <f t="shared" si="110"/>
        <v>#N/A</v>
      </c>
      <c r="I1160" s="48" t="e">
        <f t="shared" si="111"/>
        <v>#N/A</v>
      </c>
      <c r="J1160" s="47" t="e">
        <f t="shared" si="112"/>
        <v>#N/A</v>
      </c>
      <c r="K1160" s="32" t="e">
        <f t="shared" si="113"/>
        <v>#N/A</v>
      </c>
      <c r="L1160" s="46" t="e">
        <f t="shared" si="114"/>
        <v>#N/A</v>
      </c>
    </row>
    <row r="1161" spans="7:12" x14ac:dyDescent="0.25">
      <c r="G1161" s="51" t="e">
        <f t="shared" si="109"/>
        <v>#N/A</v>
      </c>
      <c r="H1161" s="51" t="e">
        <f t="shared" si="110"/>
        <v>#N/A</v>
      </c>
      <c r="I1161" s="48" t="e">
        <f t="shared" si="111"/>
        <v>#N/A</v>
      </c>
      <c r="J1161" s="47" t="e">
        <f t="shared" si="112"/>
        <v>#N/A</v>
      </c>
      <c r="K1161" s="32" t="e">
        <f t="shared" si="113"/>
        <v>#N/A</v>
      </c>
      <c r="L1161" s="46" t="e">
        <f t="shared" si="114"/>
        <v>#N/A</v>
      </c>
    </row>
    <row r="1162" spans="7:12" x14ac:dyDescent="0.25">
      <c r="G1162" s="51" t="e">
        <f t="shared" si="109"/>
        <v>#N/A</v>
      </c>
      <c r="H1162" s="51" t="e">
        <f t="shared" si="110"/>
        <v>#N/A</v>
      </c>
      <c r="I1162" s="48" t="e">
        <f t="shared" si="111"/>
        <v>#N/A</v>
      </c>
      <c r="J1162" s="47" t="e">
        <f t="shared" si="112"/>
        <v>#N/A</v>
      </c>
      <c r="K1162" s="32" t="e">
        <f t="shared" si="113"/>
        <v>#N/A</v>
      </c>
      <c r="L1162" s="46" t="e">
        <f t="shared" si="114"/>
        <v>#N/A</v>
      </c>
    </row>
    <row r="1163" spans="7:12" x14ac:dyDescent="0.25">
      <c r="G1163" s="51" t="e">
        <f t="shared" si="109"/>
        <v>#N/A</v>
      </c>
      <c r="H1163" s="51" t="e">
        <f t="shared" si="110"/>
        <v>#N/A</v>
      </c>
      <c r="I1163" s="48" t="e">
        <f t="shared" si="111"/>
        <v>#N/A</v>
      </c>
      <c r="J1163" s="47" t="e">
        <f t="shared" si="112"/>
        <v>#N/A</v>
      </c>
      <c r="K1163" s="32" t="e">
        <f t="shared" si="113"/>
        <v>#N/A</v>
      </c>
      <c r="L1163" s="46" t="e">
        <f t="shared" si="114"/>
        <v>#N/A</v>
      </c>
    </row>
    <row r="1164" spans="7:12" x14ac:dyDescent="0.25">
      <c r="G1164" s="51" t="e">
        <f t="shared" si="109"/>
        <v>#N/A</v>
      </c>
      <c r="H1164" s="51" t="e">
        <f t="shared" si="110"/>
        <v>#N/A</v>
      </c>
      <c r="I1164" s="48" t="e">
        <f t="shared" si="111"/>
        <v>#N/A</v>
      </c>
      <c r="J1164" s="47" t="e">
        <f t="shared" si="112"/>
        <v>#N/A</v>
      </c>
      <c r="K1164" s="32" t="e">
        <f t="shared" si="113"/>
        <v>#N/A</v>
      </c>
      <c r="L1164" s="46" t="e">
        <f t="shared" si="114"/>
        <v>#N/A</v>
      </c>
    </row>
    <row r="1165" spans="7:12" x14ac:dyDescent="0.25">
      <c r="G1165" s="51" t="e">
        <f t="shared" si="109"/>
        <v>#N/A</v>
      </c>
      <c r="H1165" s="51" t="e">
        <f t="shared" si="110"/>
        <v>#N/A</v>
      </c>
      <c r="I1165" s="48" t="e">
        <f t="shared" si="111"/>
        <v>#N/A</v>
      </c>
      <c r="J1165" s="47" t="e">
        <f t="shared" si="112"/>
        <v>#N/A</v>
      </c>
      <c r="K1165" s="32" t="e">
        <f t="shared" si="113"/>
        <v>#N/A</v>
      </c>
      <c r="L1165" s="46" t="e">
        <f t="shared" si="114"/>
        <v>#N/A</v>
      </c>
    </row>
    <row r="1166" spans="7:12" x14ac:dyDescent="0.25">
      <c r="G1166" s="51" t="e">
        <f t="shared" si="109"/>
        <v>#N/A</v>
      </c>
      <c r="H1166" s="51" t="e">
        <f t="shared" si="110"/>
        <v>#N/A</v>
      </c>
      <c r="I1166" s="48" t="e">
        <f t="shared" si="111"/>
        <v>#N/A</v>
      </c>
      <c r="J1166" s="47" t="e">
        <f t="shared" si="112"/>
        <v>#N/A</v>
      </c>
      <c r="K1166" s="32" t="e">
        <f t="shared" si="113"/>
        <v>#N/A</v>
      </c>
      <c r="L1166" s="46" t="e">
        <f t="shared" si="114"/>
        <v>#N/A</v>
      </c>
    </row>
    <row r="1167" spans="7:12" x14ac:dyDescent="0.25">
      <c r="G1167" s="51" t="e">
        <f t="shared" si="109"/>
        <v>#N/A</v>
      </c>
      <c r="H1167" s="51" t="e">
        <f t="shared" si="110"/>
        <v>#N/A</v>
      </c>
      <c r="I1167" s="48" t="e">
        <f t="shared" si="111"/>
        <v>#N/A</v>
      </c>
      <c r="J1167" s="47" t="e">
        <f t="shared" si="112"/>
        <v>#N/A</v>
      </c>
      <c r="K1167" s="32" t="e">
        <f t="shared" si="113"/>
        <v>#N/A</v>
      </c>
      <c r="L1167" s="46" t="e">
        <f t="shared" si="114"/>
        <v>#N/A</v>
      </c>
    </row>
    <row r="1168" spans="7:12" x14ac:dyDescent="0.25">
      <c r="G1168" s="51" t="e">
        <f t="shared" si="109"/>
        <v>#N/A</v>
      </c>
      <c r="H1168" s="51" t="e">
        <f t="shared" si="110"/>
        <v>#N/A</v>
      </c>
      <c r="I1168" s="48" t="e">
        <f t="shared" si="111"/>
        <v>#N/A</v>
      </c>
      <c r="J1168" s="47" t="e">
        <f t="shared" si="112"/>
        <v>#N/A</v>
      </c>
      <c r="K1168" s="32" t="e">
        <f t="shared" si="113"/>
        <v>#N/A</v>
      </c>
      <c r="L1168" s="46" t="e">
        <f t="shared" si="114"/>
        <v>#N/A</v>
      </c>
    </row>
    <row r="1169" spans="7:12" x14ac:dyDescent="0.25">
      <c r="G1169" s="51" t="e">
        <f t="shared" si="109"/>
        <v>#N/A</v>
      </c>
      <c r="H1169" s="51" t="e">
        <f t="shared" si="110"/>
        <v>#N/A</v>
      </c>
      <c r="I1169" s="48" t="e">
        <f t="shared" si="111"/>
        <v>#N/A</v>
      </c>
      <c r="J1169" s="47" t="e">
        <f t="shared" si="112"/>
        <v>#N/A</v>
      </c>
      <c r="K1169" s="32" t="e">
        <f t="shared" si="113"/>
        <v>#N/A</v>
      </c>
      <c r="L1169" s="46" t="e">
        <f t="shared" si="114"/>
        <v>#N/A</v>
      </c>
    </row>
    <row r="1170" spans="7:12" x14ac:dyDescent="0.25">
      <c r="G1170" s="51" t="e">
        <f t="shared" si="109"/>
        <v>#N/A</v>
      </c>
      <c r="H1170" s="51" t="e">
        <f t="shared" si="110"/>
        <v>#N/A</v>
      </c>
      <c r="I1170" s="48" t="e">
        <f t="shared" si="111"/>
        <v>#N/A</v>
      </c>
      <c r="J1170" s="47" t="e">
        <f t="shared" si="112"/>
        <v>#N/A</v>
      </c>
      <c r="K1170" s="32" t="e">
        <f t="shared" si="113"/>
        <v>#N/A</v>
      </c>
      <c r="L1170" s="46" t="e">
        <f t="shared" si="114"/>
        <v>#N/A</v>
      </c>
    </row>
    <row r="1171" spans="7:12" x14ac:dyDescent="0.25">
      <c r="G1171" s="51" t="e">
        <f t="shared" si="109"/>
        <v>#N/A</v>
      </c>
      <c r="H1171" s="51" t="e">
        <f t="shared" si="110"/>
        <v>#N/A</v>
      </c>
      <c r="I1171" s="48" t="e">
        <f t="shared" si="111"/>
        <v>#N/A</v>
      </c>
      <c r="J1171" s="47" t="e">
        <f t="shared" si="112"/>
        <v>#N/A</v>
      </c>
      <c r="K1171" s="32" t="e">
        <f t="shared" si="113"/>
        <v>#N/A</v>
      </c>
      <c r="L1171" s="46" t="e">
        <f t="shared" si="114"/>
        <v>#N/A</v>
      </c>
    </row>
    <row r="1172" spans="7:12" x14ac:dyDescent="0.25">
      <c r="G1172" s="51" t="e">
        <f t="shared" si="109"/>
        <v>#N/A</v>
      </c>
      <c r="H1172" s="51" t="e">
        <f t="shared" si="110"/>
        <v>#N/A</v>
      </c>
      <c r="I1172" s="48" t="e">
        <f t="shared" si="111"/>
        <v>#N/A</v>
      </c>
      <c r="J1172" s="47" t="e">
        <f t="shared" si="112"/>
        <v>#N/A</v>
      </c>
      <c r="K1172" s="32" t="e">
        <f t="shared" si="113"/>
        <v>#N/A</v>
      </c>
      <c r="L1172" s="46" t="e">
        <f t="shared" si="114"/>
        <v>#N/A</v>
      </c>
    </row>
    <row r="1173" spans="7:12" x14ac:dyDescent="0.25">
      <c r="G1173" s="51" t="e">
        <f t="shared" si="109"/>
        <v>#N/A</v>
      </c>
      <c r="H1173" s="51" t="e">
        <f t="shared" si="110"/>
        <v>#N/A</v>
      </c>
      <c r="I1173" s="48" t="e">
        <f t="shared" si="111"/>
        <v>#N/A</v>
      </c>
      <c r="J1173" s="47" t="e">
        <f t="shared" si="112"/>
        <v>#N/A</v>
      </c>
      <c r="K1173" s="32" t="e">
        <f t="shared" si="113"/>
        <v>#N/A</v>
      </c>
      <c r="L1173" s="46" t="e">
        <f t="shared" si="114"/>
        <v>#N/A</v>
      </c>
    </row>
    <row r="1174" spans="7:12" x14ac:dyDescent="0.25">
      <c r="G1174" s="51" t="e">
        <f t="shared" si="109"/>
        <v>#N/A</v>
      </c>
      <c r="H1174" s="51" t="e">
        <f t="shared" si="110"/>
        <v>#N/A</v>
      </c>
      <c r="I1174" s="48" t="e">
        <f t="shared" si="111"/>
        <v>#N/A</v>
      </c>
      <c r="J1174" s="47" t="e">
        <f t="shared" si="112"/>
        <v>#N/A</v>
      </c>
      <c r="K1174" s="32" t="e">
        <f t="shared" si="113"/>
        <v>#N/A</v>
      </c>
      <c r="L1174" s="46" t="e">
        <f t="shared" si="114"/>
        <v>#N/A</v>
      </c>
    </row>
    <row r="1175" spans="7:12" x14ac:dyDescent="0.25">
      <c r="G1175" s="51" t="e">
        <f t="shared" si="109"/>
        <v>#N/A</v>
      </c>
      <c r="H1175" s="51" t="e">
        <f t="shared" si="110"/>
        <v>#N/A</v>
      </c>
      <c r="I1175" s="48" t="e">
        <f t="shared" si="111"/>
        <v>#N/A</v>
      </c>
      <c r="J1175" s="47" t="e">
        <f t="shared" si="112"/>
        <v>#N/A</v>
      </c>
      <c r="K1175" s="32" t="e">
        <f t="shared" si="113"/>
        <v>#N/A</v>
      </c>
      <c r="L1175" s="46" t="e">
        <f t="shared" si="114"/>
        <v>#N/A</v>
      </c>
    </row>
    <row r="1176" spans="7:12" x14ac:dyDescent="0.25">
      <c r="G1176" s="51" t="e">
        <f t="shared" si="109"/>
        <v>#N/A</v>
      </c>
      <c r="H1176" s="51" t="e">
        <f t="shared" si="110"/>
        <v>#N/A</v>
      </c>
      <c r="I1176" s="48" t="e">
        <f t="shared" si="111"/>
        <v>#N/A</v>
      </c>
      <c r="J1176" s="47" t="e">
        <f t="shared" si="112"/>
        <v>#N/A</v>
      </c>
      <c r="K1176" s="32" t="e">
        <f t="shared" si="113"/>
        <v>#N/A</v>
      </c>
      <c r="L1176" s="46" t="e">
        <f t="shared" si="114"/>
        <v>#N/A</v>
      </c>
    </row>
    <row r="1177" spans="7:12" x14ac:dyDescent="0.25">
      <c r="G1177" s="51" t="e">
        <f t="shared" si="109"/>
        <v>#N/A</v>
      </c>
      <c r="H1177" s="51" t="e">
        <f t="shared" si="110"/>
        <v>#N/A</v>
      </c>
      <c r="I1177" s="48" t="e">
        <f t="shared" si="111"/>
        <v>#N/A</v>
      </c>
      <c r="J1177" s="47" t="e">
        <f t="shared" si="112"/>
        <v>#N/A</v>
      </c>
      <c r="K1177" s="32" t="e">
        <f t="shared" si="113"/>
        <v>#N/A</v>
      </c>
      <c r="L1177" s="46" t="e">
        <f t="shared" si="114"/>
        <v>#N/A</v>
      </c>
    </row>
    <row r="1178" spans="7:12" x14ac:dyDescent="0.25">
      <c r="G1178" s="51" t="e">
        <f t="shared" si="109"/>
        <v>#N/A</v>
      </c>
      <c r="H1178" s="51" t="e">
        <f t="shared" si="110"/>
        <v>#N/A</v>
      </c>
      <c r="I1178" s="48" t="e">
        <f t="shared" si="111"/>
        <v>#N/A</v>
      </c>
      <c r="J1178" s="47" t="e">
        <f t="shared" si="112"/>
        <v>#N/A</v>
      </c>
      <c r="K1178" s="32" t="e">
        <f t="shared" si="113"/>
        <v>#N/A</v>
      </c>
      <c r="L1178" s="46" t="e">
        <f t="shared" si="114"/>
        <v>#N/A</v>
      </c>
    </row>
    <row r="1179" spans="7:12" x14ac:dyDescent="0.25">
      <c r="G1179" s="51" t="e">
        <f t="shared" si="109"/>
        <v>#N/A</v>
      </c>
      <c r="H1179" s="51" t="e">
        <f t="shared" si="110"/>
        <v>#N/A</v>
      </c>
      <c r="I1179" s="48" t="e">
        <f t="shared" si="111"/>
        <v>#N/A</v>
      </c>
      <c r="J1179" s="47" t="e">
        <f t="shared" si="112"/>
        <v>#N/A</v>
      </c>
      <c r="K1179" s="32" t="e">
        <f t="shared" si="113"/>
        <v>#N/A</v>
      </c>
      <c r="L1179" s="46" t="e">
        <f t="shared" si="114"/>
        <v>#N/A</v>
      </c>
    </row>
    <row r="1180" spans="7:12" x14ac:dyDescent="0.25">
      <c r="G1180" s="51" t="e">
        <f t="shared" si="109"/>
        <v>#N/A</v>
      </c>
      <c r="H1180" s="51" t="e">
        <f t="shared" si="110"/>
        <v>#N/A</v>
      </c>
      <c r="I1180" s="48" t="e">
        <f t="shared" si="111"/>
        <v>#N/A</v>
      </c>
      <c r="J1180" s="47" t="e">
        <f t="shared" si="112"/>
        <v>#N/A</v>
      </c>
      <c r="K1180" s="32" t="e">
        <f t="shared" si="113"/>
        <v>#N/A</v>
      </c>
      <c r="L1180" s="46" t="e">
        <f t="shared" si="114"/>
        <v>#N/A</v>
      </c>
    </row>
    <row r="1181" spans="7:12" x14ac:dyDescent="0.25">
      <c r="G1181" s="51" t="e">
        <f t="shared" si="109"/>
        <v>#N/A</v>
      </c>
      <c r="H1181" s="51" t="e">
        <f t="shared" si="110"/>
        <v>#N/A</v>
      </c>
      <c r="I1181" s="48" t="e">
        <f t="shared" si="111"/>
        <v>#N/A</v>
      </c>
      <c r="J1181" s="47" t="e">
        <f t="shared" si="112"/>
        <v>#N/A</v>
      </c>
      <c r="K1181" s="32" t="e">
        <f t="shared" si="113"/>
        <v>#N/A</v>
      </c>
      <c r="L1181" s="46" t="e">
        <f t="shared" si="114"/>
        <v>#N/A</v>
      </c>
    </row>
    <row r="1182" spans="7:12" x14ac:dyDescent="0.25">
      <c r="G1182" s="51" t="e">
        <f t="shared" si="109"/>
        <v>#N/A</v>
      </c>
      <c r="H1182" s="51" t="e">
        <f t="shared" si="110"/>
        <v>#N/A</v>
      </c>
      <c r="I1182" s="48" t="e">
        <f t="shared" si="111"/>
        <v>#N/A</v>
      </c>
      <c r="J1182" s="47" t="e">
        <f t="shared" si="112"/>
        <v>#N/A</v>
      </c>
      <c r="K1182" s="32" t="e">
        <f t="shared" si="113"/>
        <v>#N/A</v>
      </c>
      <c r="L1182" s="46" t="e">
        <f t="shared" si="114"/>
        <v>#N/A</v>
      </c>
    </row>
    <row r="1183" spans="7:12" x14ac:dyDescent="0.25">
      <c r="G1183" s="51" t="e">
        <f t="shared" si="109"/>
        <v>#N/A</v>
      </c>
      <c r="H1183" s="51" t="e">
        <f t="shared" si="110"/>
        <v>#N/A</v>
      </c>
      <c r="I1183" s="48" t="e">
        <f t="shared" si="111"/>
        <v>#N/A</v>
      </c>
      <c r="J1183" s="47" t="e">
        <f t="shared" si="112"/>
        <v>#N/A</v>
      </c>
      <c r="K1183" s="32" t="e">
        <f t="shared" si="113"/>
        <v>#N/A</v>
      </c>
      <c r="L1183" s="46" t="e">
        <f t="shared" si="114"/>
        <v>#N/A</v>
      </c>
    </row>
    <row r="1184" spans="7:12" x14ac:dyDescent="0.25">
      <c r="G1184" s="51" t="e">
        <f t="shared" si="109"/>
        <v>#N/A</v>
      </c>
      <c r="H1184" s="51" t="e">
        <f t="shared" si="110"/>
        <v>#N/A</v>
      </c>
      <c r="I1184" s="48" t="e">
        <f t="shared" si="111"/>
        <v>#N/A</v>
      </c>
      <c r="J1184" s="47" t="e">
        <f t="shared" si="112"/>
        <v>#N/A</v>
      </c>
      <c r="K1184" s="32" t="e">
        <f t="shared" si="113"/>
        <v>#N/A</v>
      </c>
      <c r="L1184" s="46" t="e">
        <f t="shared" si="114"/>
        <v>#N/A</v>
      </c>
    </row>
    <row r="1185" spans="7:12" x14ac:dyDescent="0.25">
      <c r="G1185" s="51" t="e">
        <f t="shared" si="109"/>
        <v>#N/A</v>
      </c>
      <c r="H1185" s="51" t="e">
        <f t="shared" si="110"/>
        <v>#N/A</v>
      </c>
      <c r="I1185" s="48" t="e">
        <f t="shared" si="111"/>
        <v>#N/A</v>
      </c>
      <c r="J1185" s="47" t="e">
        <f t="shared" si="112"/>
        <v>#N/A</v>
      </c>
      <c r="K1185" s="32" t="e">
        <f t="shared" si="113"/>
        <v>#N/A</v>
      </c>
      <c r="L1185" s="46" t="e">
        <f t="shared" si="114"/>
        <v>#N/A</v>
      </c>
    </row>
    <row r="1186" spans="7:12" x14ac:dyDescent="0.25">
      <c r="G1186" s="51" t="e">
        <f t="shared" si="109"/>
        <v>#N/A</v>
      </c>
      <c r="H1186" s="51" t="e">
        <f t="shared" si="110"/>
        <v>#N/A</v>
      </c>
      <c r="I1186" s="48" t="e">
        <f t="shared" si="111"/>
        <v>#N/A</v>
      </c>
      <c r="J1186" s="47" t="e">
        <f t="shared" si="112"/>
        <v>#N/A</v>
      </c>
      <c r="K1186" s="32" t="e">
        <f t="shared" si="113"/>
        <v>#N/A</v>
      </c>
      <c r="L1186" s="46" t="e">
        <f t="shared" si="114"/>
        <v>#N/A</v>
      </c>
    </row>
    <row r="1187" spans="7:12" x14ac:dyDescent="0.25">
      <c r="G1187" s="51" t="e">
        <f t="shared" si="109"/>
        <v>#N/A</v>
      </c>
      <c r="H1187" s="51" t="e">
        <f t="shared" si="110"/>
        <v>#N/A</v>
      </c>
      <c r="I1187" s="48" t="e">
        <f t="shared" si="111"/>
        <v>#N/A</v>
      </c>
      <c r="J1187" s="47" t="e">
        <f t="shared" si="112"/>
        <v>#N/A</v>
      </c>
      <c r="K1187" s="32" t="e">
        <f t="shared" si="113"/>
        <v>#N/A</v>
      </c>
      <c r="L1187" s="46" t="e">
        <f t="shared" si="114"/>
        <v>#N/A</v>
      </c>
    </row>
    <row r="1188" spans="7:12" x14ac:dyDescent="0.25">
      <c r="G1188" s="51" t="e">
        <f t="shared" si="109"/>
        <v>#N/A</v>
      </c>
      <c r="H1188" s="51" t="e">
        <f t="shared" si="110"/>
        <v>#N/A</v>
      </c>
      <c r="I1188" s="48" t="e">
        <f t="shared" si="111"/>
        <v>#N/A</v>
      </c>
      <c r="J1188" s="47" t="e">
        <f t="shared" si="112"/>
        <v>#N/A</v>
      </c>
      <c r="K1188" s="32" t="e">
        <f t="shared" si="113"/>
        <v>#N/A</v>
      </c>
      <c r="L1188" s="46" t="e">
        <f t="shared" si="114"/>
        <v>#N/A</v>
      </c>
    </row>
    <row r="1189" spans="7:12" x14ac:dyDescent="0.25">
      <c r="G1189" s="51" t="e">
        <f t="shared" si="109"/>
        <v>#N/A</v>
      </c>
      <c r="H1189" s="51" t="e">
        <f t="shared" si="110"/>
        <v>#N/A</v>
      </c>
      <c r="I1189" s="48" t="e">
        <f t="shared" si="111"/>
        <v>#N/A</v>
      </c>
      <c r="J1189" s="47" t="e">
        <f t="shared" si="112"/>
        <v>#N/A</v>
      </c>
      <c r="K1189" s="32" t="e">
        <f t="shared" si="113"/>
        <v>#N/A</v>
      </c>
      <c r="L1189" s="46" t="e">
        <f t="shared" si="114"/>
        <v>#N/A</v>
      </c>
    </row>
    <row r="1190" spans="7:12" x14ac:dyDescent="0.25">
      <c r="G1190" s="51" t="e">
        <f t="shared" si="109"/>
        <v>#N/A</v>
      </c>
      <c r="H1190" s="51" t="e">
        <f t="shared" si="110"/>
        <v>#N/A</v>
      </c>
      <c r="I1190" s="48" t="e">
        <f t="shared" si="111"/>
        <v>#N/A</v>
      </c>
      <c r="J1190" s="47" t="e">
        <f t="shared" si="112"/>
        <v>#N/A</v>
      </c>
      <c r="K1190" s="32" t="e">
        <f t="shared" si="113"/>
        <v>#N/A</v>
      </c>
      <c r="L1190" s="46" t="e">
        <f t="shared" si="114"/>
        <v>#N/A</v>
      </c>
    </row>
    <row r="1191" spans="7:12" x14ac:dyDescent="0.25">
      <c r="G1191" s="51" t="e">
        <f t="shared" si="109"/>
        <v>#N/A</v>
      </c>
      <c r="H1191" s="51" t="e">
        <f t="shared" si="110"/>
        <v>#N/A</v>
      </c>
      <c r="I1191" s="48" t="e">
        <f t="shared" si="111"/>
        <v>#N/A</v>
      </c>
      <c r="J1191" s="47" t="e">
        <f t="shared" si="112"/>
        <v>#N/A</v>
      </c>
      <c r="K1191" s="32" t="e">
        <f t="shared" si="113"/>
        <v>#N/A</v>
      </c>
      <c r="L1191" s="46" t="e">
        <f t="shared" si="114"/>
        <v>#N/A</v>
      </c>
    </row>
    <row r="1192" spans="7:12" x14ac:dyDescent="0.25">
      <c r="G1192" s="51" t="e">
        <f t="shared" si="109"/>
        <v>#N/A</v>
      </c>
      <c r="H1192" s="51" t="e">
        <f t="shared" si="110"/>
        <v>#N/A</v>
      </c>
      <c r="I1192" s="48" t="e">
        <f t="shared" si="111"/>
        <v>#N/A</v>
      </c>
      <c r="J1192" s="47" t="e">
        <f t="shared" si="112"/>
        <v>#N/A</v>
      </c>
      <c r="K1192" s="32" t="e">
        <f t="shared" si="113"/>
        <v>#N/A</v>
      </c>
      <c r="L1192" s="46" t="e">
        <f t="shared" si="114"/>
        <v>#N/A</v>
      </c>
    </row>
    <row r="1193" spans="7:12" x14ac:dyDescent="0.25">
      <c r="G1193" s="51" t="e">
        <f t="shared" si="109"/>
        <v>#N/A</v>
      </c>
      <c r="H1193" s="51" t="e">
        <f t="shared" si="110"/>
        <v>#N/A</v>
      </c>
      <c r="I1193" s="48" t="e">
        <f t="shared" si="111"/>
        <v>#N/A</v>
      </c>
      <c r="J1193" s="47" t="e">
        <f t="shared" si="112"/>
        <v>#N/A</v>
      </c>
      <c r="K1193" s="32" t="e">
        <f t="shared" si="113"/>
        <v>#N/A</v>
      </c>
      <c r="L1193" s="46" t="e">
        <f t="shared" si="114"/>
        <v>#N/A</v>
      </c>
    </row>
    <row r="1194" spans="7:12" x14ac:dyDescent="0.25">
      <c r="G1194" s="51" t="e">
        <f t="shared" si="109"/>
        <v>#N/A</v>
      </c>
      <c r="H1194" s="51" t="e">
        <f t="shared" si="110"/>
        <v>#N/A</v>
      </c>
      <c r="I1194" s="48" t="e">
        <f t="shared" si="111"/>
        <v>#N/A</v>
      </c>
      <c r="J1194" s="47" t="e">
        <f t="shared" si="112"/>
        <v>#N/A</v>
      </c>
      <c r="K1194" s="32" t="e">
        <f t="shared" si="113"/>
        <v>#N/A</v>
      </c>
      <c r="L1194" s="46" t="e">
        <f t="shared" si="114"/>
        <v>#N/A</v>
      </c>
    </row>
    <row r="1195" spans="7:12" x14ac:dyDescent="0.25">
      <c r="G1195" s="51" t="e">
        <f t="shared" si="109"/>
        <v>#N/A</v>
      </c>
      <c r="H1195" s="51" t="e">
        <f t="shared" si="110"/>
        <v>#N/A</v>
      </c>
      <c r="I1195" s="48" t="e">
        <f t="shared" si="111"/>
        <v>#N/A</v>
      </c>
      <c r="J1195" s="47" t="e">
        <f t="shared" si="112"/>
        <v>#N/A</v>
      </c>
      <c r="K1195" s="32" t="e">
        <f t="shared" si="113"/>
        <v>#N/A</v>
      </c>
      <c r="L1195" s="46" t="e">
        <f t="shared" si="114"/>
        <v>#N/A</v>
      </c>
    </row>
    <row r="1196" spans="7:12" x14ac:dyDescent="0.25">
      <c r="G1196" s="51" t="e">
        <f t="shared" si="109"/>
        <v>#N/A</v>
      </c>
      <c r="H1196" s="51" t="e">
        <f t="shared" si="110"/>
        <v>#N/A</v>
      </c>
      <c r="I1196" s="48" t="e">
        <f t="shared" si="111"/>
        <v>#N/A</v>
      </c>
      <c r="J1196" s="47" t="e">
        <f t="shared" si="112"/>
        <v>#N/A</v>
      </c>
      <c r="K1196" s="32" t="e">
        <f t="shared" si="113"/>
        <v>#N/A</v>
      </c>
      <c r="L1196" s="46" t="e">
        <f t="shared" si="114"/>
        <v>#N/A</v>
      </c>
    </row>
    <row r="1197" spans="7:12" x14ac:dyDescent="0.25">
      <c r="G1197" s="51" t="e">
        <f t="shared" si="109"/>
        <v>#N/A</v>
      </c>
      <c r="H1197" s="51" t="e">
        <f t="shared" si="110"/>
        <v>#N/A</v>
      </c>
      <c r="I1197" s="48" t="e">
        <f t="shared" si="111"/>
        <v>#N/A</v>
      </c>
      <c r="J1197" s="47" t="e">
        <f t="shared" si="112"/>
        <v>#N/A</v>
      </c>
      <c r="K1197" s="32" t="e">
        <f t="shared" si="113"/>
        <v>#N/A</v>
      </c>
      <c r="L1197" s="46" t="e">
        <f t="shared" si="114"/>
        <v>#N/A</v>
      </c>
    </row>
    <row r="1198" spans="7:12" x14ac:dyDescent="0.25">
      <c r="G1198" s="51" t="e">
        <f t="shared" si="109"/>
        <v>#N/A</v>
      </c>
      <c r="H1198" s="51" t="e">
        <f t="shared" si="110"/>
        <v>#N/A</v>
      </c>
      <c r="I1198" s="48" t="e">
        <f t="shared" si="111"/>
        <v>#N/A</v>
      </c>
      <c r="J1198" s="47" t="e">
        <f t="shared" si="112"/>
        <v>#N/A</v>
      </c>
      <c r="K1198" s="32" t="e">
        <f t="shared" si="113"/>
        <v>#N/A</v>
      </c>
      <c r="L1198" s="46" t="e">
        <f t="shared" si="114"/>
        <v>#N/A</v>
      </c>
    </row>
    <row r="1199" spans="7:12" x14ac:dyDescent="0.25">
      <c r="G1199" s="51" t="e">
        <f t="shared" si="109"/>
        <v>#N/A</v>
      </c>
      <c r="H1199" s="51" t="e">
        <f t="shared" si="110"/>
        <v>#N/A</v>
      </c>
      <c r="I1199" s="48" t="e">
        <f t="shared" si="111"/>
        <v>#N/A</v>
      </c>
      <c r="J1199" s="47" t="e">
        <f t="shared" si="112"/>
        <v>#N/A</v>
      </c>
      <c r="K1199" s="32" t="e">
        <f t="shared" si="113"/>
        <v>#N/A</v>
      </c>
      <c r="L1199" s="46" t="e">
        <f t="shared" si="114"/>
        <v>#N/A</v>
      </c>
    </row>
    <row r="1200" spans="7:12" x14ac:dyDescent="0.25">
      <c r="G1200" s="51" t="e">
        <f t="shared" si="109"/>
        <v>#N/A</v>
      </c>
      <c r="H1200" s="51" t="e">
        <f t="shared" si="110"/>
        <v>#N/A</v>
      </c>
      <c r="I1200" s="48" t="e">
        <f t="shared" si="111"/>
        <v>#N/A</v>
      </c>
      <c r="J1200" s="47" t="e">
        <f t="shared" si="112"/>
        <v>#N/A</v>
      </c>
      <c r="K1200" s="32" t="e">
        <f t="shared" si="113"/>
        <v>#N/A</v>
      </c>
      <c r="L1200" s="46" t="e">
        <f t="shared" si="114"/>
        <v>#N/A</v>
      </c>
    </row>
    <row r="1201" spans="7:12" x14ac:dyDescent="0.25">
      <c r="G1201" s="51" t="e">
        <f t="shared" si="109"/>
        <v>#N/A</v>
      </c>
      <c r="H1201" s="51" t="e">
        <f t="shared" si="110"/>
        <v>#N/A</v>
      </c>
      <c r="I1201" s="48" t="e">
        <f t="shared" si="111"/>
        <v>#N/A</v>
      </c>
      <c r="J1201" s="47" t="e">
        <f t="shared" si="112"/>
        <v>#N/A</v>
      </c>
      <c r="K1201" s="32" t="e">
        <f t="shared" si="113"/>
        <v>#N/A</v>
      </c>
      <c r="L1201" s="46" t="e">
        <f t="shared" si="114"/>
        <v>#N/A</v>
      </c>
    </row>
    <row r="1202" spans="7:12" x14ac:dyDescent="0.25">
      <c r="G1202" s="51" t="e">
        <f t="shared" si="109"/>
        <v>#N/A</v>
      </c>
      <c r="H1202" s="51" t="e">
        <f t="shared" si="110"/>
        <v>#N/A</v>
      </c>
      <c r="I1202" s="48" t="e">
        <f t="shared" si="111"/>
        <v>#N/A</v>
      </c>
      <c r="J1202" s="47" t="e">
        <f t="shared" si="112"/>
        <v>#N/A</v>
      </c>
      <c r="K1202" s="32" t="e">
        <f t="shared" si="113"/>
        <v>#N/A</v>
      </c>
      <c r="L1202" s="46" t="e">
        <f t="shared" si="114"/>
        <v>#N/A</v>
      </c>
    </row>
    <row r="1203" spans="7:12" x14ac:dyDescent="0.25">
      <c r="G1203" s="51" t="e">
        <f t="shared" si="109"/>
        <v>#N/A</v>
      </c>
      <c r="H1203" s="51" t="e">
        <f t="shared" si="110"/>
        <v>#N/A</v>
      </c>
      <c r="I1203" s="48" t="e">
        <f t="shared" si="111"/>
        <v>#N/A</v>
      </c>
      <c r="J1203" s="47" t="e">
        <f t="shared" si="112"/>
        <v>#N/A</v>
      </c>
      <c r="K1203" s="32" t="e">
        <f t="shared" si="113"/>
        <v>#N/A</v>
      </c>
      <c r="L1203" s="46" t="e">
        <f t="shared" si="114"/>
        <v>#N/A</v>
      </c>
    </row>
    <row r="1204" spans="7:12" x14ac:dyDescent="0.25">
      <c r="G1204" s="51" t="e">
        <f t="shared" si="109"/>
        <v>#N/A</v>
      </c>
      <c r="H1204" s="51" t="e">
        <f t="shared" si="110"/>
        <v>#N/A</v>
      </c>
      <c r="I1204" s="48" t="e">
        <f t="shared" si="111"/>
        <v>#N/A</v>
      </c>
      <c r="J1204" s="47" t="e">
        <f t="shared" si="112"/>
        <v>#N/A</v>
      </c>
      <c r="K1204" s="32" t="e">
        <f t="shared" si="113"/>
        <v>#N/A</v>
      </c>
      <c r="L1204" s="46" t="e">
        <f t="shared" si="114"/>
        <v>#N/A</v>
      </c>
    </row>
    <row r="1205" spans="7:12" x14ac:dyDescent="0.25">
      <c r="G1205" s="51" t="e">
        <f t="shared" si="109"/>
        <v>#N/A</v>
      </c>
      <c r="H1205" s="51" t="e">
        <f t="shared" si="110"/>
        <v>#N/A</v>
      </c>
      <c r="I1205" s="48" t="e">
        <f t="shared" si="111"/>
        <v>#N/A</v>
      </c>
      <c r="J1205" s="47" t="e">
        <f t="shared" si="112"/>
        <v>#N/A</v>
      </c>
      <c r="K1205" s="32" t="e">
        <f t="shared" si="113"/>
        <v>#N/A</v>
      </c>
      <c r="L1205" s="46" t="e">
        <f t="shared" si="114"/>
        <v>#N/A</v>
      </c>
    </row>
    <row r="1206" spans="7:12" x14ac:dyDescent="0.25">
      <c r="G1206" s="51" t="e">
        <f t="shared" si="109"/>
        <v>#N/A</v>
      </c>
      <c r="H1206" s="51" t="e">
        <f t="shared" si="110"/>
        <v>#N/A</v>
      </c>
      <c r="I1206" s="48" t="e">
        <f t="shared" si="111"/>
        <v>#N/A</v>
      </c>
      <c r="J1206" s="47" t="e">
        <f t="shared" si="112"/>
        <v>#N/A</v>
      </c>
      <c r="K1206" s="32" t="e">
        <f t="shared" si="113"/>
        <v>#N/A</v>
      </c>
      <c r="L1206" s="46" t="e">
        <f t="shared" si="114"/>
        <v>#N/A</v>
      </c>
    </row>
    <row r="1207" spans="7:12" x14ac:dyDescent="0.25">
      <c r="G1207" s="51" t="e">
        <f t="shared" si="109"/>
        <v>#N/A</v>
      </c>
      <c r="H1207" s="51" t="e">
        <f t="shared" si="110"/>
        <v>#N/A</v>
      </c>
      <c r="I1207" s="48" t="e">
        <f t="shared" si="111"/>
        <v>#N/A</v>
      </c>
      <c r="J1207" s="47" t="e">
        <f t="shared" si="112"/>
        <v>#N/A</v>
      </c>
      <c r="K1207" s="32" t="e">
        <f t="shared" si="113"/>
        <v>#N/A</v>
      </c>
      <c r="L1207" s="46" t="e">
        <f t="shared" si="114"/>
        <v>#N/A</v>
      </c>
    </row>
    <row r="1208" spans="7:12" x14ac:dyDescent="0.25">
      <c r="G1208" s="51" t="e">
        <f t="shared" si="109"/>
        <v>#N/A</v>
      </c>
      <c r="H1208" s="51" t="e">
        <f t="shared" si="110"/>
        <v>#N/A</v>
      </c>
      <c r="I1208" s="48" t="e">
        <f t="shared" si="111"/>
        <v>#N/A</v>
      </c>
      <c r="J1208" s="47" t="e">
        <f t="shared" si="112"/>
        <v>#N/A</v>
      </c>
      <c r="K1208" s="32" t="e">
        <f t="shared" si="113"/>
        <v>#N/A</v>
      </c>
      <c r="L1208" s="46" t="e">
        <f t="shared" si="114"/>
        <v>#N/A</v>
      </c>
    </row>
    <row r="1209" spans="7:12" x14ac:dyDescent="0.25">
      <c r="G1209" s="51" t="e">
        <f t="shared" si="109"/>
        <v>#N/A</v>
      </c>
      <c r="H1209" s="51" t="e">
        <f t="shared" si="110"/>
        <v>#N/A</v>
      </c>
      <c r="I1209" s="48" t="e">
        <f t="shared" si="111"/>
        <v>#N/A</v>
      </c>
      <c r="J1209" s="47" t="e">
        <f t="shared" si="112"/>
        <v>#N/A</v>
      </c>
      <c r="K1209" s="32" t="e">
        <f t="shared" si="113"/>
        <v>#N/A</v>
      </c>
      <c r="L1209" s="46" t="e">
        <f t="shared" si="114"/>
        <v>#N/A</v>
      </c>
    </row>
    <row r="1210" spans="7:12" x14ac:dyDescent="0.25">
      <c r="G1210" s="51" t="e">
        <f t="shared" si="109"/>
        <v>#N/A</v>
      </c>
      <c r="H1210" s="51" t="e">
        <f t="shared" si="110"/>
        <v>#N/A</v>
      </c>
      <c r="I1210" s="48" t="e">
        <f t="shared" si="111"/>
        <v>#N/A</v>
      </c>
      <c r="J1210" s="47" t="e">
        <f t="shared" si="112"/>
        <v>#N/A</v>
      </c>
      <c r="K1210" s="32" t="e">
        <f t="shared" si="113"/>
        <v>#N/A</v>
      </c>
      <c r="L1210" s="46" t="e">
        <f t="shared" si="114"/>
        <v>#N/A</v>
      </c>
    </row>
    <row r="1211" spans="7:12" x14ac:dyDescent="0.25">
      <c r="G1211" s="51" t="e">
        <f t="shared" si="109"/>
        <v>#N/A</v>
      </c>
      <c r="H1211" s="51" t="e">
        <f t="shared" si="110"/>
        <v>#N/A</v>
      </c>
      <c r="I1211" s="48" t="e">
        <f t="shared" si="111"/>
        <v>#N/A</v>
      </c>
      <c r="J1211" s="47" t="e">
        <f t="shared" si="112"/>
        <v>#N/A</v>
      </c>
      <c r="K1211" s="32" t="e">
        <f t="shared" si="113"/>
        <v>#N/A</v>
      </c>
      <c r="L1211" s="46" t="e">
        <f t="shared" si="114"/>
        <v>#N/A</v>
      </c>
    </row>
    <row r="1212" spans="7:12" x14ac:dyDescent="0.25">
      <c r="G1212" s="51" t="e">
        <f t="shared" si="109"/>
        <v>#N/A</v>
      </c>
      <c r="H1212" s="51" t="e">
        <f t="shared" si="110"/>
        <v>#N/A</v>
      </c>
      <c r="I1212" s="48" t="e">
        <f t="shared" si="111"/>
        <v>#N/A</v>
      </c>
      <c r="J1212" s="47" t="e">
        <f t="shared" si="112"/>
        <v>#N/A</v>
      </c>
      <c r="K1212" s="32" t="e">
        <f t="shared" si="113"/>
        <v>#N/A</v>
      </c>
      <c r="L1212" s="46" t="e">
        <f t="shared" si="114"/>
        <v>#N/A</v>
      </c>
    </row>
    <row r="1213" spans="7:12" x14ac:dyDescent="0.25">
      <c r="G1213" s="51" t="e">
        <f t="shared" si="109"/>
        <v>#N/A</v>
      </c>
      <c r="H1213" s="51" t="e">
        <f t="shared" si="110"/>
        <v>#N/A</v>
      </c>
      <c r="I1213" s="48" t="e">
        <f t="shared" si="111"/>
        <v>#N/A</v>
      </c>
      <c r="J1213" s="47" t="e">
        <f t="shared" si="112"/>
        <v>#N/A</v>
      </c>
      <c r="K1213" s="32" t="e">
        <f t="shared" si="113"/>
        <v>#N/A</v>
      </c>
      <c r="L1213" s="46" t="e">
        <f t="shared" si="114"/>
        <v>#N/A</v>
      </c>
    </row>
    <row r="1214" spans="7:12" x14ac:dyDescent="0.25">
      <c r="G1214" s="51" t="e">
        <f t="shared" si="109"/>
        <v>#N/A</v>
      </c>
      <c r="H1214" s="51" t="e">
        <f t="shared" si="110"/>
        <v>#N/A</v>
      </c>
      <c r="I1214" s="48" t="e">
        <f t="shared" si="111"/>
        <v>#N/A</v>
      </c>
      <c r="J1214" s="47" t="e">
        <f t="shared" si="112"/>
        <v>#N/A</v>
      </c>
      <c r="K1214" s="32" t="e">
        <f t="shared" si="113"/>
        <v>#N/A</v>
      </c>
      <c r="L1214" s="46" t="e">
        <f t="shared" si="114"/>
        <v>#N/A</v>
      </c>
    </row>
    <row r="1215" spans="7:12" x14ac:dyDescent="0.25">
      <c r="G1215" s="51" t="e">
        <f t="shared" si="109"/>
        <v>#N/A</v>
      </c>
      <c r="H1215" s="51" t="e">
        <f t="shared" si="110"/>
        <v>#N/A</v>
      </c>
      <c r="I1215" s="48" t="e">
        <f t="shared" si="111"/>
        <v>#N/A</v>
      </c>
      <c r="J1215" s="47" t="e">
        <f t="shared" si="112"/>
        <v>#N/A</v>
      </c>
      <c r="K1215" s="32" t="e">
        <f t="shared" si="113"/>
        <v>#N/A</v>
      </c>
      <c r="L1215" s="46" t="e">
        <f t="shared" si="114"/>
        <v>#N/A</v>
      </c>
    </row>
    <row r="1216" spans="7:12" x14ac:dyDescent="0.25">
      <c r="G1216" s="51" t="e">
        <f t="shared" si="109"/>
        <v>#N/A</v>
      </c>
      <c r="H1216" s="51" t="e">
        <f t="shared" si="110"/>
        <v>#N/A</v>
      </c>
      <c r="I1216" s="48" t="e">
        <f t="shared" si="111"/>
        <v>#N/A</v>
      </c>
      <c r="J1216" s="47" t="e">
        <f t="shared" si="112"/>
        <v>#N/A</v>
      </c>
      <c r="K1216" s="32" t="e">
        <f t="shared" si="113"/>
        <v>#N/A</v>
      </c>
      <c r="L1216" s="46" t="e">
        <f t="shared" si="114"/>
        <v>#N/A</v>
      </c>
    </row>
    <row r="1217" spans="7:12" x14ac:dyDescent="0.25">
      <c r="G1217" s="51" t="e">
        <f t="shared" si="109"/>
        <v>#N/A</v>
      </c>
      <c r="H1217" s="51" t="e">
        <f t="shared" si="110"/>
        <v>#N/A</v>
      </c>
      <c r="I1217" s="48" t="e">
        <f t="shared" si="111"/>
        <v>#N/A</v>
      </c>
      <c r="J1217" s="47" t="e">
        <f t="shared" si="112"/>
        <v>#N/A</v>
      </c>
      <c r="K1217" s="32" t="e">
        <f t="shared" si="113"/>
        <v>#N/A</v>
      </c>
      <c r="L1217" s="46" t="e">
        <f t="shared" si="114"/>
        <v>#N/A</v>
      </c>
    </row>
    <row r="1218" spans="7:12" x14ac:dyDescent="0.25">
      <c r="G1218" s="51" t="e">
        <f t="shared" ref="G1218:G1281" si="115">IF(C1218="",NA(),C1218)</f>
        <v>#N/A</v>
      </c>
      <c r="H1218" s="51" t="e">
        <f t="shared" ref="H1218:H1281" si="116">IF(E1218="",NA(),E1218)</f>
        <v>#N/A</v>
      </c>
      <c r="I1218" s="48" t="e">
        <f t="shared" si="111"/>
        <v>#N/A</v>
      </c>
      <c r="J1218" s="47" t="e">
        <f t="shared" si="112"/>
        <v>#N/A</v>
      </c>
      <c r="K1218" s="32" t="e">
        <f t="shared" si="113"/>
        <v>#N/A</v>
      </c>
      <c r="L1218" s="46" t="e">
        <f t="shared" si="114"/>
        <v>#N/A</v>
      </c>
    </row>
    <row r="1219" spans="7:12" x14ac:dyDescent="0.25">
      <c r="G1219" s="51" t="e">
        <f t="shared" si="115"/>
        <v>#N/A</v>
      </c>
      <c r="H1219" s="51" t="e">
        <f t="shared" si="116"/>
        <v>#N/A</v>
      </c>
      <c r="I1219" s="48" t="e">
        <f t="shared" ref="I1219:I1282" si="117">IF(ISNUMBER(G1219),IF( (G1219&gt;=$F$4)*(H1219&lt;$F$2),G1219, NA() ),NA())</f>
        <v>#N/A</v>
      </c>
      <c r="J1219" s="47" t="e">
        <f t="shared" ref="J1219:J1282" si="118">IF(ISNUMBER(G1219),IF( (G1219&gt;=$F$4)*(H1219&gt;=$F$2),G1219, NA() ),NA())</f>
        <v>#N/A</v>
      </c>
      <c r="K1219" s="32" t="e">
        <f t="shared" ref="K1219:K1282" si="119">IF(ISNUMBER(G1219),IF( (G1219&lt;$F$4)*(H1219&lt;$F$2),G1219, NA() ),NA())</f>
        <v>#N/A</v>
      </c>
      <c r="L1219" s="46" t="e">
        <f t="shared" ref="L1219:L1282" si="120">IF(ISNUMBER(G1219),IF( (G1219&lt;$F$4)*(H1219&gt;=$F$2),G1219, NA() ),NA())</f>
        <v>#N/A</v>
      </c>
    </row>
    <row r="1220" spans="7:12" x14ac:dyDescent="0.25">
      <c r="G1220" s="51" t="e">
        <f t="shared" si="115"/>
        <v>#N/A</v>
      </c>
      <c r="H1220" s="51" t="e">
        <f t="shared" si="116"/>
        <v>#N/A</v>
      </c>
      <c r="I1220" s="48" t="e">
        <f t="shared" si="117"/>
        <v>#N/A</v>
      </c>
      <c r="J1220" s="47" t="e">
        <f t="shared" si="118"/>
        <v>#N/A</v>
      </c>
      <c r="K1220" s="32" t="e">
        <f t="shared" si="119"/>
        <v>#N/A</v>
      </c>
      <c r="L1220" s="46" t="e">
        <f t="shared" si="120"/>
        <v>#N/A</v>
      </c>
    </row>
    <row r="1221" spans="7:12" x14ac:dyDescent="0.25">
      <c r="G1221" s="51" t="e">
        <f t="shared" si="115"/>
        <v>#N/A</v>
      </c>
      <c r="H1221" s="51" t="e">
        <f t="shared" si="116"/>
        <v>#N/A</v>
      </c>
      <c r="I1221" s="48" t="e">
        <f t="shared" si="117"/>
        <v>#N/A</v>
      </c>
      <c r="J1221" s="47" t="e">
        <f t="shared" si="118"/>
        <v>#N/A</v>
      </c>
      <c r="K1221" s="32" t="e">
        <f t="shared" si="119"/>
        <v>#N/A</v>
      </c>
      <c r="L1221" s="46" t="e">
        <f t="shared" si="120"/>
        <v>#N/A</v>
      </c>
    </row>
    <row r="1222" spans="7:12" x14ac:dyDescent="0.25">
      <c r="G1222" s="51" t="e">
        <f t="shared" si="115"/>
        <v>#N/A</v>
      </c>
      <c r="H1222" s="51" t="e">
        <f t="shared" si="116"/>
        <v>#N/A</v>
      </c>
      <c r="I1222" s="48" t="e">
        <f t="shared" si="117"/>
        <v>#N/A</v>
      </c>
      <c r="J1222" s="47" t="e">
        <f t="shared" si="118"/>
        <v>#N/A</v>
      </c>
      <c r="K1222" s="32" t="e">
        <f t="shared" si="119"/>
        <v>#N/A</v>
      </c>
      <c r="L1222" s="46" t="e">
        <f t="shared" si="120"/>
        <v>#N/A</v>
      </c>
    </row>
    <row r="1223" spans="7:12" x14ac:dyDescent="0.25">
      <c r="G1223" s="51" t="e">
        <f t="shared" si="115"/>
        <v>#N/A</v>
      </c>
      <c r="H1223" s="51" t="e">
        <f t="shared" si="116"/>
        <v>#N/A</v>
      </c>
      <c r="I1223" s="48" t="e">
        <f t="shared" si="117"/>
        <v>#N/A</v>
      </c>
      <c r="J1223" s="47" t="e">
        <f t="shared" si="118"/>
        <v>#N/A</v>
      </c>
      <c r="K1223" s="32" t="e">
        <f t="shared" si="119"/>
        <v>#N/A</v>
      </c>
      <c r="L1223" s="46" t="e">
        <f t="shared" si="120"/>
        <v>#N/A</v>
      </c>
    </row>
    <row r="1224" spans="7:12" x14ac:dyDescent="0.25">
      <c r="G1224" s="51" t="e">
        <f t="shared" si="115"/>
        <v>#N/A</v>
      </c>
      <c r="H1224" s="51" t="e">
        <f t="shared" si="116"/>
        <v>#N/A</v>
      </c>
      <c r="I1224" s="48" t="e">
        <f t="shared" si="117"/>
        <v>#N/A</v>
      </c>
      <c r="J1224" s="47" t="e">
        <f t="shared" si="118"/>
        <v>#N/A</v>
      </c>
      <c r="K1224" s="32" t="e">
        <f t="shared" si="119"/>
        <v>#N/A</v>
      </c>
      <c r="L1224" s="46" t="e">
        <f t="shared" si="120"/>
        <v>#N/A</v>
      </c>
    </row>
    <row r="1225" spans="7:12" x14ac:dyDescent="0.25">
      <c r="G1225" s="51" t="e">
        <f t="shared" si="115"/>
        <v>#N/A</v>
      </c>
      <c r="H1225" s="51" t="e">
        <f t="shared" si="116"/>
        <v>#N/A</v>
      </c>
      <c r="I1225" s="48" t="e">
        <f t="shared" si="117"/>
        <v>#N/A</v>
      </c>
      <c r="J1225" s="47" t="e">
        <f t="shared" si="118"/>
        <v>#N/A</v>
      </c>
      <c r="K1225" s="32" t="e">
        <f t="shared" si="119"/>
        <v>#N/A</v>
      </c>
      <c r="L1225" s="46" t="e">
        <f t="shared" si="120"/>
        <v>#N/A</v>
      </c>
    </row>
    <row r="1226" spans="7:12" x14ac:dyDescent="0.25">
      <c r="G1226" s="51" t="e">
        <f t="shared" si="115"/>
        <v>#N/A</v>
      </c>
      <c r="H1226" s="51" t="e">
        <f t="shared" si="116"/>
        <v>#N/A</v>
      </c>
      <c r="I1226" s="48" t="e">
        <f t="shared" si="117"/>
        <v>#N/A</v>
      </c>
      <c r="J1226" s="47" t="e">
        <f t="shared" si="118"/>
        <v>#N/A</v>
      </c>
      <c r="K1226" s="32" t="e">
        <f t="shared" si="119"/>
        <v>#N/A</v>
      </c>
      <c r="L1226" s="46" t="e">
        <f t="shared" si="120"/>
        <v>#N/A</v>
      </c>
    </row>
    <row r="1227" spans="7:12" x14ac:dyDescent="0.25">
      <c r="G1227" s="51" t="e">
        <f t="shared" si="115"/>
        <v>#N/A</v>
      </c>
      <c r="H1227" s="51" t="e">
        <f t="shared" si="116"/>
        <v>#N/A</v>
      </c>
      <c r="I1227" s="48" t="e">
        <f t="shared" si="117"/>
        <v>#N/A</v>
      </c>
      <c r="J1227" s="47" t="e">
        <f t="shared" si="118"/>
        <v>#N/A</v>
      </c>
      <c r="K1227" s="32" t="e">
        <f t="shared" si="119"/>
        <v>#N/A</v>
      </c>
      <c r="L1227" s="46" t="e">
        <f t="shared" si="120"/>
        <v>#N/A</v>
      </c>
    </row>
    <row r="1228" spans="7:12" x14ac:dyDescent="0.25">
      <c r="G1228" s="51" t="e">
        <f t="shared" si="115"/>
        <v>#N/A</v>
      </c>
      <c r="H1228" s="51" t="e">
        <f t="shared" si="116"/>
        <v>#N/A</v>
      </c>
      <c r="I1228" s="48" t="e">
        <f t="shared" si="117"/>
        <v>#N/A</v>
      </c>
      <c r="J1228" s="47" t="e">
        <f t="shared" si="118"/>
        <v>#N/A</v>
      </c>
      <c r="K1228" s="32" t="e">
        <f t="shared" si="119"/>
        <v>#N/A</v>
      </c>
      <c r="L1228" s="46" t="e">
        <f t="shared" si="120"/>
        <v>#N/A</v>
      </c>
    </row>
    <row r="1229" spans="7:12" x14ac:dyDescent="0.25">
      <c r="G1229" s="51" t="e">
        <f t="shared" si="115"/>
        <v>#N/A</v>
      </c>
      <c r="H1229" s="51" t="e">
        <f t="shared" si="116"/>
        <v>#N/A</v>
      </c>
      <c r="I1229" s="48" t="e">
        <f t="shared" si="117"/>
        <v>#N/A</v>
      </c>
      <c r="J1229" s="47" t="e">
        <f t="shared" si="118"/>
        <v>#N/A</v>
      </c>
      <c r="K1229" s="32" t="e">
        <f t="shared" si="119"/>
        <v>#N/A</v>
      </c>
      <c r="L1229" s="46" t="e">
        <f t="shared" si="120"/>
        <v>#N/A</v>
      </c>
    </row>
    <row r="1230" spans="7:12" x14ac:dyDescent="0.25">
      <c r="G1230" s="51" t="e">
        <f t="shared" si="115"/>
        <v>#N/A</v>
      </c>
      <c r="H1230" s="51" t="e">
        <f t="shared" si="116"/>
        <v>#N/A</v>
      </c>
      <c r="I1230" s="48" t="e">
        <f t="shared" si="117"/>
        <v>#N/A</v>
      </c>
      <c r="J1230" s="47" t="e">
        <f t="shared" si="118"/>
        <v>#N/A</v>
      </c>
      <c r="K1230" s="32" t="e">
        <f t="shared" si="119"/>
        <v>#N/A</v>
      </c>
      <c r="L1230" s="46" t="e">
        <f t="shared" si="120"/>
        <v>#N/A</v>
      </c>
    </row>
    <row r="1231" spans="7:12" x14ac:dyDescent="0.25">
      <c r="G1231" s="51" t="e">
        <f t="shared" si="115"/>
        <v>#N/A</v>
      </c>
      <c r="H1231" s="51" t="e">
        <f t="shared" si="116"/>
        <v>#N/A</v>
      </c>
      <c r="I1231" s="48" t="e">
        <f t="shared" si="117"/>
        <v>#N/A</v>
      </c>
      <c r="J1231" s="47" t="e">
        <f t="shared" si="118"/>
        <v>#N/A</v>
      </c>
      <c r="K1231" s="32" t="e">
        <f t="shared" si="119"/>
        <v>#N/A</v>
      </c>
      <c r="L1231" s="46" t="e">
        <f t="shared" si="120"/>
        <v>#N/A</v>
      </c>
    </row>
    <row r="1232" spans="7:12" x14ac:dyDescent="0.25">
      <c r="G1232" s="51" t="e">
        <f t="shared" si="115"/>
        <v>#N/A</v>
      </c>
      <c r="H1232" s="51" t="e">
        <f t="shared" si="116"/>
        <v>#N/A</v>
      </c>
      <c r="I1232" s="48" t="e">
        <f t="shared" si="117"/>
        <v>#N/A</v>
      </c>
      <c r="J1232" s="47" t="e">
        <f t="shared" si="118"/>
        <v>#N/A</v>
      </c>
      <c r="K1232" s="32" t="e">
        <f t="shared" si="119"/>
        <v>#N/A</v>
      </c>
      <c r="L1232" s="46" t="e">
        <f t="shared" si="120"/>
        <v>#N/A</v>
      </c>
    </row>
    <row r="1233" spans="7:12" x14ac:dyDescent="0.25">
      <c r="G1233" s="51" t="e">
        <f t="shared" si="115"/>
        <v>#N/A</v>
      </c>
      <c r="H1233" s="51" t="e">
        <f t="shared" si="116"/>
        <v>#N/A</v>
      </c>
      <c r="I1233" s="48" t="e">
        <f t="shared" si="117"/>
        <v>#N/A</v>
      </c>
      <c r="J1233" s="47" t="e">
        <f t="shared" si="118"/>
        <v>#N/A</v>
      </c>
      <c r="K1233" s="32" t="e">
        <f t="shared" si="119"/>
        <v>#N/A</v>
      </c>
      <c r="L1233" s="46" t="e">
        <f t="shared" si="120"/>
        <v>#N/A</v>
      </c>
    </row>
    <row r="1234" spans="7:12" x14ac:dyDescent="0.25">
      <c r="G1234" s="51" t="e">
        <f t="shared" si="115"/>
        <v>#N/A</v>
      </c>
      <c r="H1234" s="51" t="e">
        <f t="shared" si="116"/>
        <v>#N/A</v>
      </c>
      <c r="I1234" s="48" t="e">
        <f t="shared" si="117"/>
        <v>#N/A</v>
      </c>
      <c r="J1234" s="47" t="e">
        <f t="shared" si="118"/>
        <v>#N/A</v>
      </c>
      <c r="K1234" s="32" t="e">
        <f t="shared" si="119"/>
        <v>#N/A</v>
      </c>
      <c r="L1234" s="46" t="e">
        <f t="shared" si="120"/>
        <v>#N/A</v>
      </c>
    </row>
    <row r="1235" spans="7:12" x14ac:dyDescent="0.25">
      <c r="G1235" s="51" t="e">
        <f t="shared" si="115"/>
        <v>#N/A</v>
      </c>
      <c r="H1235" s="51" t="e">
        <f t="shared" si="116"/>
        <v>#N/A</v>
      </c>
      <c r="I1235" s="48" t="e">
        <f t="shared" si="117"/>
        <v>#N/A</v>
      </c>
      <c r="J1235" s="47" t="e">
        <f t="shared" si="118"/>
        <v>#N/A</v>
      </c>
      <c r="K1235" s="32" t="e">
        <f t="shared" si="119"/>
        <v>#N/A</v>
      </c>
      <c r="L1235" s="46" t="e">
        <f t="shared" si="120"/>
        <v>#N/A</v>
      </c>
    </row>
    <row r="1236" spans="7:12" x14ac:dyDescent="0.25">
      <c r="G1236" s="51" t="e">
        <f t="shared" si="115"/>
        <v>#N/A</v>
      </c>
      <c r="H1236" s="51" t="e">
        <f t="shared" si="116"/>
        <v>#N/A</v>
      </c>
      <c r="I1236" s="48" t="e">
        <f t="shared" si="117"/>
        <v>#N/A</v>
      </c>
      <c r="J1236" s="47" t="e">
        <f t="shared" si="118"/>
        <v>#N/A</v>
      </c>
      <c r="K1236" s="32" t="e">
        <f t="shared" si="119"/>
        <v>#N/A</v>
      </c>
      <c r="L1236" s="46" t="e">
        <f t="shared" si="120"/>
        <v>#N/A</v>
      </c>
    </row>
    <row r="1237" spans="7:12" x14ac:dyDescent="0.25">
      <c r="G1237" s="51" t="e">
        <f t="shared" si="115"/>
        <v>#N/A</v>
      </c>
      <c r="H1237" s="51" t="e">
        <f t="shared" si="116"/>
        <v>#N/A</v>
      </c>
      <c r="I1237" s="48" t="e">
        <f t="shared" si="117"/>
        <v>#N/A</v>
      </c>
      <c r="J1237" s="47" t="e">
        <f t="shared" si="118"/>
        <v>#N/A</v>
      </c>
      <c r="K1237" s="32" t="e">
        <f t="shared" si="119"/>
        <v>#N/A</v>
      </c>
      <c r="L1237" s="46" t="e">
        <f t="shared" si="120"/>
        <v>#N/A</v>
      </c>
    </row>
    <row r="1238" spans="7:12" x14ac:dyDescent="0.25">
      <c r="G1238" s="51" t="e">
        <f t="shared" si="115"/>
        <v>#N/A</v>
      </c>
      <c r="H1238" s="51" t="e">
        <f t="shared" si="116"/>
        <v>#N/A</v>
      </c>
      <c r="I1238" s="48" t="e">
        <f t="shared" si="117"/>
        <v>#N/A</v>
      </c>
      <c r="J1238" s="47" t="e">
        <f t="shared" si="118"/>
        <v>#N/A</v>
      </c>
      <c r="K1238" s="32" t="e">
        <f t="shared" si="119"/>
        <v>#N/A</v>
      </c>
      <c r="L1238" s="46" t="e">
        <f t="shared" si="120"/>
        <v>#N/A</v>
      </c>
    </row>
    <row r="1239" spans="7:12" x14ac:dyDescent="0.25">
      <c r="G1239" s="51" t="e">
        <f t="shared" si="115"/>
        <v>#N/A</v>
      </c>
      <c r="H1239" s="51" t="e">
        <f t="shared" si="116"/>
        <v>#N/A</v>
      </c>
      <c r="I1239" s="48" t="e">
        <f t="shared" si="117"/>
        <v>#N/A</v>
      </c>
      <c r="J1239" s="47" t="e">
        <f t="shared" si="118"/>
        <v>#N/A</v>
      </c>
      <c r="K1239" s="32" t="e">
        <f t="shared" si="119"/>
        <v>#N/A</v>
      </c>
      <c r="L1239" s="46" t="e">
        <f t="shared" si="120"/>
        <v>#N/A</v>
      </c>
    </row>
    <row r="1240" spans="7:12" x14ac:dyDescent="0.25">
      <c r="G1240" s="51" t="e">
        <f t="shared" si="115"/>
        <v>#N/A</v>
      </c>
      <c r="H1240" s="51" t="e">
        <f t="shared" si="116"/>
        <v>#N/A</v>
      </c>
      <c r="I1240" s="48" t="e">
        <f t="shared" si="117"/>
        <v>#N/A</v>
      </c>
      <c r="J1240" s="47" t="e">
        <f t="shared" si="118"/>
        <v>#N/A</v>
      </c>
      <c r="K1240" s="32" t="e">
        <f t="shared" si="119"/>
        <v>#N/A</v>
      </c>
      <c r="L1240" s="46" t="e">
        <f t="shared" si="120"/>
        <v>#N/A</v>
      </c>
    </row>
    <row r="1241" spans="7:12" x14ac:dyDescent="0.25">
      <c r="G1241" s="51" t="e">
        <f t="shared" si="115"/>
        <v>#N/A</v>
      </c>
      <c r="H1241" s="51" t="e">
        <f t="shared" si="116"/>
        <v>#N/A</v>
      </c>
      <c r="I1241" s="48" t="e">
        <f t="shared" si="117"/>
        <v>#N/A</v>
      </c>
      <c r="J1241" s="47" t="e">
        <f t="shared" si="118"/>
        <v>#N/A</v>
      </c>
      <c r="K1241" s="32" t="e">
        <f t="shared" si="119"/>
        <v>#N/A</v>
      </c>
      <c r="L1241" s="46" t="e">
        <f t="shared" si="120"/>
        <v>#N/A</v>
      </c>
    </row>
    <row r="1242" spans="7:12" x14ac:dyDescent="0.25">
      <c r="G1242" s="51" t="e">
        <f t="shared" si="115"/>
        <v>#N/A</v>
      </c>
      <c r="H1242" s="51" t="e">
        <f t="shared" si="116"/>
        <v>#N/A</v>
      </c>
      <c r="I1242" s="48" t="e">
        <f t="shared" si="117"/>
        <v>#N/A</v>
      </c>
      <c r="J1242" s="47" t="e">
        <f t="shared" si="118"/>
        <v>#N/A</v>
      </c>
      <c r="K1242" s="32" t="e">
        <f t="shared" si="119"/>
        <v>#N/A</v>
      </c>
      <c r="L1242" s="46" t="e">
        <f t="shared" si="120"/>
        <v>#N/A</v>
      </c>
    </row>
    <row r="1243" spans="7:12" x14ac:dyDescent="0.25">
      <c r="G1243" s="51" t="e">
        <f t="shared" si="115"/>
        <v>#N/A</v>
      </c>
      <c r="H1243" s="51" t="e">
        <f t="shared" si="116"/>
        <v>#N/A</v>
      </c>
      <c r="I1243" s="48" t="e">
        <f t="shared" si="117"/>
        <v>#N/A</v>
      </c>
      <c r="J1243" s="47" t="e">
        <f t="shared" si="118"/>
        <v>#N/A</v>
      </c>
      <c r="K1243" s="32" t="e">
        <f t="shared" si="119"/>
        <v>#N/A</v>
      </c>
      <c r="L1243" s="46" t="e">
        <f t="shared" si="120"/>
        <v>#N/A</v>
      </c>
    </row>
    <row r="1244" spans="7:12" x14ac:dyDescent="0.25">
      <c r="G1244" s="51" t="e">
        <f t="shared" si="115"/>
        <v>#N/A</v>
      </c>
      <c r="H1244" s="51" t="e">
        <f t="shared" si="116"/>
        <v>#N/A</v>
      </c>
      <c r="I1244" s="48" t="e">
        <f t="shared" si="117"/>
        <v>#N/A</v>
      </c>
      <c r="J1244" s="47" t="e">
        <f t="shared" si="118"/>
        <v>#N/A</v>
      </c>
      <c r="K1244" s="32" t="e">
        <f t="shared" si="119"/>
        <v>#N/A</v>
      </c>
      <c r="L1244" s="46" t="e">
        <f t="shared" si="120"/>
        <v>#N/A</v>
      </c>
    </row>
    <row r="1245" spans="7:12" x14ac:dyDescent="0.25">
      <c r="G1245" s="51" t="e">
        <f t="shared" si="115"/>
        <v>#N/A</v>
      </c>
      <c r="H1245" s="51" t="e">
        <f t="shared" si="116"/>
        <v>#N/A</v>
      </c>
      <c r="I1245" s="48" t="e">
        <f t="shared" si="117"/>
        <v>#N/A</v>
      </c>
      <c r="J1245" s="47" t="e">
        <f t="shared" si="118"/>
        <v>#N/A</v>
      </c>
      <c r="K1245" s="32" t="e">
        <f t="shared" si="119"/>
        <v>#N/A</v>
      </c>
      <c r="L1245" s="46" t="e">
        <f t="shared" si="120"/>
        <v>#N/A</v>
      </c>
    </row>
    <row r="1246" spans="7:12" x14ac:dyDescent="0.25">
      <c r="G1246" s="51" t="e">
        <f t="shared" si="115"/>
        <v>#N/A</v>
      </c>
      <c r="H1246" s="51" t="e">
        <f t="shared" si="116"/>
        <v>#N/A</v>
      </c>
      <c r="I1246" s="48" t="e">
        <f t="shared" si="117"/>
        <v>#N/A</v>
      </c>
      <c r="J1246" s="47" t="e">
        <f t="shared" si="118"/>
        <v>#N/A</v>
      </c>
      <c r="K1246" s="32" t="e">
        <f t="shared" si="119"/>
        <v>#N/A</v>
      </c>
      <c r="L1246" s="46" t="e">
        <f t="shared" si="120"/>
        <v>#N/A</v>
      </c>
    </row>
    <row r="1247" spans="7:12" x14ac:dyDescent="0.25">
      <c r="G1247" s="51" t="e">
        <f t="shared" si="115"/>
        <v>#N/A</v>
      </c>
      <c r="H1247" s="51" t="e">
        <f t="shared" si="116"/>
        <v>#N/A</v>
      </c>
      <c r="I1247" s="48" t="e">
        <f t="shared" si="117"/>
        <v>#N/A</v>
      </c>
      <c r="J1247" s="47" t="e">
        <f t="shared" si="118"/>
        <v>#N/A</v>
      </c>
      <c r="K1247" s="32" t="e">
        <f t="shared" si="119"/>
        <v>#N/A</v>
      </c>
      <c r="L1247" s="46" t="e">
        <f t="shared" si="120"/>
        <v>#N/A</v>
      </c>
    </row>
    <row r="1248" spans="7:12" x14ac:dyDescent="0.25">
      <c r="G1248" s="51" t="e">
        <f t="shared" si="115"/>
        <v>#N/A</v>
      </c>
      <c r="H1248" s="51" t="e">
        <f t="shared" si="116"/>
        <v>#N/A</v>
      </c>
      <c r="I1248" s="48" t="e">
        <f t="shared" si="117"/>
        <v>#N/A</v>
      </c>
      <c r="J1248" s="47" t="e">
        <f t="shared" si="118"/>
        <v>#N/A</v>
      </c>
      <c r="K1248" s="32" t="e">
        <f t="shared" si="119"/>
        <v>#N/A</v>
      </c>
      <c r="L1248" s="46" t="e">
        <f t="shared" si="120"/>
        <v>#N/A</v>
      </c>
    </row>
    <row r="1249" spans="7:12" x14ac:dyDescent="0.25">
      <c r="G1249" s="51" t="e">
        <f t="shared" si="115"/>
        <v>#N/A</v>
      </c>
      <c r="H1249" s="51" t="e">
        <f t="shared" si="116"/>
        <v>#N/A</v>
      </c>
      <c r="I1249" s="48" t="e">
        <f t="shared" si="117"/>
        <v>#N/A</v>
      </c>
      <c r="J1249" s="47" t="e">
        <f t="shared" si="118"/>
        <v>#N/A</v>
      </c>
      <c r="K1249" s="32" t="e">
        <f t="shared" si="119"/>
        <v>#N/A</v>
      </c>
      <c r="L1249" s="46" t="e">
        <f t="shared" si="120"/>
        <v>#N/A</v>
      </c>
    </row>
    <row r="1250" spans="7:12" x14ac:dyDescent="0.25">
      <c r="G1250" s="51" t="e">
        <f t="shared" si="115"/>
        <v>#N/A</v>
      </c>
      <c r="H1250" s="51" t="e">
        <f t="shared" si="116"/>
        <v>#N/A</v>
      </c>
      <c r="I1250" s="48" t="e">
        <f t="shared" si="117"/>
        <v>#N/A</v>
      </c>
      <c r="J1250" s="47" t="e">
        <f t="shared" si="118"/>
        <v>#N/A</v>
      </c>
      <c r="K1250" s="32" t="e">
        <f t="shared" si="119"/>
        <v>#N/A</v>
      </c>
      <c r="L1250" s="46" t="e">
        <f t="shared" si="120"/>
        <v>#N/A</v>
      </c>
    </row>
    <row r="1251" spans="7:12" x14ac:dyDescent="0.25">
      <c r="G1251" s="51" t="e">
        <f t="shared" si="115"/>
        <v>#N/A</v>
      </c>
      <c r="H1251" s="51" t="e">
        <f t="shared" si="116"/>
        <v>#N/A</v>
      </c>
      <c r="I1251" s="48" t="e">
        <f t="shared" si="117"/>
        <v>#N/A</v>
      </c>
      <c r="J1251" s="47" t="e">
        <f t="shared" si="118"/>
        <v>#N/A</v>
      </c>
      <c r="K1251" s="32" t="e">
        <f t="shared" si="119"/>
        <v>#N/A</v>
      </c>
      <c r="L1251" s="46" t="e">
        <f t="shared" si="120"/>
        <v>#N/A</v>
      </c>
    </row>
    <row r="1252" spans="7:12" x14ac:dyDescent="0.25">
      <c r="G1252" s="51" t="e">
        <f t="shared" si="115"/>
        <v>#N/A</v>
      </c>
      <c r="H1252" s="51" t="e">
        <f t="shared" si="116"/>
        <v>#N/A</v>
      </c>
      <c r="I1252" s="48" t="e">
        <f t="shared" si="117"/>
        <v>#N/A</v>
      </c>
      <c r="J1252" s="47" t="e">
        <f t="shared" si="118"/>
        <v>#N/A</v>
      </c>
      <c r="K1252" s="32" t="e">
        <f t="shared" si="119"/>
        <v>#N/A</v>
      </c>
      <c r="L1252" s="46" t="e">
        <f t="shared" si="120"/>
        <v>#N/A</v>
      </c>
    </row>
    <row r="1253" spans="7:12" x14ac:dyDescent="0.25">
      <c r="G1253" s="51" t="e">
        <f t="shared" si="115"/>
        <v>#N/A</v>
      </c>
      <c r="H1253" s="51" t="e">
        <f t="shared" si="116"/>
        <v>#N/A</v>
      </c>
      <c r="I1253" s="48" t="e">
        <f t="shared" si="117"/>
        <v>#N/A</v>
      </c>
      <c r="J1253" s="47" t="e">
        <f t="shared" si="118"/>
        <v>#N/A</v>
      </c>
      <c r="K1253" s="32" t="e">
        <f t="shared" si="119"/>
        <v>#N/A</v>
      </c>
      <c r="L1253" s="46" t="e">
        <f t="shared" si="120"/>
        <v>#N/A</v>
      </c>
    </row>
    <row r="1254" spans="7:12" x14ac:dyDescent="0.25">
      <c r="G1254" s="51" t="e">
        <f t="shared" si="115"/>
        <v>#N/A</v>
      </c>
      <c r="H1254" s="51" t="e">
        <f t="shared" si="116"/>
        <v>#N/A</v>
      </c>
      <c r="I1254" s="48" t="e">
        <f t="shared" si="117"/>
        <v>#N/A</v>
      </c>
      <c r="J1254" s="47" t="e">
        <f t="shared" si="118"/>
        <v>#N/A</v>
      </c>
      <c r="K1254" s="32" t="e">
        <f t="shared" si="119"/>
        <v>#N/A</v>
      </c>
      <c r="L1254" s="46" t="e">
        <f t="shared" si="120"/>
        <v>#N/A</v>
      </c>
    </row>
    <row r="1255" spans="7:12" x14ac:dyDescent="0.25">
      <c r="G1255" s="51" t="e">
        <f t="shared" si="115"/>
        <v>#N/A</v>
      </c>
      <c r="H1255" s="51" t="e">
        <f t="shared" si="116"/>
        <v>#N/A</v>
      </c>
      <c r="I1255" s="48" t="e">
        <f t="shared" si="117"/>
        <v>#N/A</v>
      </c>
      <c r="J1255" s="47" t="e">
        <f t="shared" si="118"/>
        <v>#N/A</v>
      </c>
      <c r="K1255" s="32" t="e">
        <f t="shared" si="119"/>
        <v>#N/A</v>
      </c>
      <c r="L1255" s="46" t="e">
        <f t="shared" si="120"/>
        <v>#N/A</v>
      </c>
    </row>
    <row r="1256" spans="7:12" x14ac:dyDescent="0.25">
      <c r="G1256" s="51" t="e">
        <f t="shared" si="115"/>
        <v>#N/A</v>
      </c>
      <c r="H1256" s="51" t="e">
        <f t="shared" si="116"/>
        <v>#N/A</v>
      </c>
      <c r="I1256" s="48" t="e">
        <f t="shared" si="117"/>
        <v>#N/A</v>
      </c>
      <c r="J1256" s="47" t="e">
        <f t="shared" si="118"/>
        <v>#N/A</v>
      </c>
      <c r="K1256" s="32" t="e">
        <f t="shared" si="119"/>
        <v>#N/A</v>
      </c>
      <c r="L1256" s="46" t="e">
        <f t="shared" si="120"/>
        <v>#N/A</v>
      </c>
    </row>
    <row r="1257" spans="7:12" x14ac:dyDescent="0.25">
      <c r="G1257" s="51" t="e">
        <f t="shared" si="115"/>
        <v>#N/A</v>
      </c>
      <c r="H1257" s="51" t="e">
        <f t="shared" si="116"/>
        <v>#N/A</v>
      </c>
      <c r="I1257" s="48" t="e">
        <f t="shared" si="117"/>
        <v>#N/A</v>
      </c>
      <c r="J1257" s="47" t="e">
        <f t="shared" si="118"/>
        <v>#N/A</v>
      </c>
      <c r="K1257" s="32" t="e">
        <f t="shared" si="119"/>
        <v>#N/A</v>
      </c>
      <c r="L1257" s="46" t="e">
        <f t="shared" si="120"/>
        <v>#N/A</v>
      </c>
    </row>
    <row r="1258" spans="7:12" x14ac:dyDescent="0.25">
      <c r="G1258" s="51" t="e">
        <f t="shared" si="115"/>
        <v>#N/A</v>
      </c>
      <c r="H1258" s="51" t="e">
        <f t="shared" si="116"/>
        <v>#N/A</v>
      </c>
      <c r="I1258" s="48" t="e">
        <f t="shared" si="117"/>
        <v>#N/A</v>
      </c>
      <c r="J1258" s="47" t="e">
        <f t="shared" si="118"/>
        <v>#N/A</v>
      </c>
      <c r="K1258" s="32" t="e">
        <f t="shared" si="119"/>
        <v>#N/A</v>
      </c>
      <c r="L1258" s="46" t="e">
        <f t="shared" si="120"/>
        <v>#N/A</v>
      </c>
    </row>
    <row r="1259" spans="7:12" x14ac:dyDescent="0.25">
      <c r="G1259" s="51" t="e">
        <f t="shared" si="115"/>
        <v>#N/A</v>
      </c>
      <c r="H1259" s="51" t="e">
        <f t="shared" si="116"/>
        <v>#N/A</v>
      </c>
      <c r="I1259" s="48" t="e">
        <f t="shared" si="117"/>
        <v>#N/A</v>
      </c>
      <c r="J1259" s="47" t="e">
        <f t="shared" si="118"/>
        <v>#N/A</v>
      </c>
      <c r="K1259" s="32" t="e">
        <f t="shared" si="119"/>
        <v>#N/A</v>
      </c>
      <c r="L1259" s="46" t="e">
        <f t="shared" si="120"/>
        <v>#N/A</v>
      </c>
    </row>
    <row r="1260" spans="7:12" x14ac:dyDescent="0.25">
      <c r="G1260" s="51" t="e">
        <f t="shared" si="115"/>
        <v>#N/A</v>
      </c>
      <c r="H1260" s="51" t="e">
        <f t="shared" si="116"/>
        <v>#N/A</v>
      </c>
      <c r="I1260" s="48" t="e">
        <f t="shared" si="117"/>
        <v>#N/A</v>
      </c>
      <c r="J1260" s="47" t="e">
        <f t="shared" si="118"/>
        <v>#N/A</v>
      </c>
      <c r="K1260" s="32" t="e">
        <f t="shared" si="119"/>
        <v>#N/A</v>
      </c>
      <c r="L1260" s="46" t="e">
        <f t="shared" si="120"/>
        <v>#N/A</v>
      </c>
    </row>
    <row r="1261" spans="7:12" x14ac:dyDescent="0.25">
      <c r="G1261" s="51" t="e">
        <f t="shared" si="115"/>
        <v>#N/A</v>
      </c>
      <c r="H1261" s="51" t="e">
        <f t="shared" si="116"/>
        <v>#N/A</v>
      </c>
      <c r="I1261" s="48" t="e">
        <f t="shared" si="117"/>
        <v>#N/A</v>
      </c>
      <c r="J1261" s="47" t="e">
        <f t="shared" si="118"/>
        <v>#N/A</v>
      </c>
      <c r="K1261" s="32" t="e">
        <f t="shared" si="119"/>
        <v>#N/A</v>
      </c>
      <c r="L1261" s="46" t="e">
        <f t="shared" si="120"/>
        <v>#N/A</v>
      </c>
    </row>
    <row r="1262" spans="7:12" x14ac:dyDescent="0.25">
      <c r="G1262" s="51" t="e">
        <f t="shared" si="115"/>
        <v>#N/A</v>
      </c>
      <c r="H1262" s="51" t="e">
        <f t="shared" si="116"/>
        <v>#N/A</v>
      </c>
      <c r="I1262" s="48" t="e">
        <f t="shared" si="117"/>
        <v>#N/A</v>
      </c>
      <c r="J1262" s="47" t="e">
        <f t="shared" si="118"/>
        <v>#N/A</v>
      </c>
      <c r="K1262" s="32" t="e">
        <f t="shared" si="119"/>
        <v>#N/A</v>
      </c>
      <c r="L1262" s="46" t="e">
        <f t="shared" si="120"/>
        <v>#N/A</v>
      </c>
    </row>
    <row r="1263" spans="7:12" x14ac:dyDescent="0.25">
      <c r="G1263" s="51" t="e">
        <f t="shared" si="115"/>
        <v>#N/A</v>
      </c>
      <c r="H1263" s="51" t="e">
        <f t="shared" si="116"/>
        <v>#N/A</v>
      </c>
      <c r="I1263" s="48" t="e">
        <f t="shared" si="117"/>
        <v>#N/A</v>
      </c>
      <c r="J1263" s="47" t="e">
        <f t="shared" si="118"/>
        <v>#N/A</v>
      </c>
      <c r="K1263" s="32" t="e">
        <f t="shared" si="119"/>
        <v>#N/A</v>
      </c>
      <c r="L1263" s="46" t="e">
        <f t="shared" si="120"/>
        <v>#N/A</v>
      </c>
    </row>
    <row r="1264" spans="7:12" x14ac:dyDescent="0.25">
      <c r="G1264" s="51" t="e">
        <f t="shared" si="115"/>
        <v>#N/A</v>
      </c>
      <c r="H1264" s="51" t="e">
        <f t="shared" si="116"/>
        <v>#N/A</v>
      </c>
      <c r="I1264" s="48" t="e">
        <f t="shared" si="117"/>
        <v>#N/A</v>
      </c>
      <c r="J1264" s="47" t="e">
        <f t="shared" si="118"/>
        <v>#N/A</v>
      </c>
      <c r="K1264" s="32" t="e">
        <f t="shared" si="119"/>
        <v>#N/A</v>
      </c>
      <c r="L1264" s="46" t="e">
        <f t="shared" si="120"/>
        <v>#N/A</v>
      </c>
    </row>
    <row r="1265" spans="7:12" x14ac:dyDescent="0.25">
      <c r="G1265" s="51" t="e">
        <f t="shared" si="115"/>
        <v>#N/A</v>
      </c>
      <c r="H1265" s="51" t="e">
        <f t="shared" si="116"/>
        <v>#N/A</v>
      </c>
      <c r="I1265" s="48" t="e">
        <f t="shared" si="117"/>
        <v>#N/A</v>
      </c>
      <c r="J1265" s="47" t="e">
        <f t="shared" si="118"/>
        <v>#N/A</v>
      </c>
      <c r="K1265" s="32" t="e">
        <f t="shared" si="119"/>
        <v>#N/A</v>
      </c>
      <c r="L1265" s="46" t="e">
        <f t="shared" si="120"/>
        <v>#N/A</v>
      </c>
    </row>
    <row r="1266" spans="7:12" x14ac:dyDescent="0.25">
      <c r="G1266" s="51" t="e">
        <f t="shared" si="115"/>
        <v>#N/A</v>
      </c>
      <c r="H1266" s="51" t="e">
        <f t="shared" si="116"/>
        <v>#N/A</v>
      </c>
      <c r="I1266" s="48" t="e">
        <f t="shared" si="117"/>
        <v>#N/A</v>
      </c>
      <c r="J1266" s="47" t="e">
        <f t="shared" si="118"/>
        <v>#N/A</v>
      </c>
      <c r="K1266" s="32" t="e">
        <f t="shared" si="119"/>
        <v>#N/A</v>
      </c>
      <c r="L1266" s="46" t="e">
        <f t="shared" si="120"/>
        <v>#N/A</v>
      </c>
    </row>
    <row r="1267" spans="7:12" x14ac:dyDescent="0.25">
      <c r="G1267" s="51" t="e">
        <f t="shared" si="115"/>
        <v>#N/A</v>
      </c>
      <c r="H1267" s="51" t="e">
        <f t="shared" si="116"/>
        <v>#N/A</v>
      </c>
      <c r="I1267" s="48" t="e">
        <f t="shared" si="117"/>
        <v>#N/A</v>
      </c>
      <c r="J1267" s="47" t="e">
        <f t="shared" si="118"/>
        <v>#N/A</v>
      </c>
      <c r="K1267" s="32" t="e">
        <f t="shared" si="119"/>
        <v>#N/A</v>
      </c>
      <c r="L1267" s="46" t="e">
        <f t="shared" si="120"/>
        <v>#N/A</v>
      </c>
    </row>
    <row r="1268" spans="7:12" x14ac:dyDescent="0.25">
      <c r="G1268" s="51" t="e">
        <f t="shared" si="115"/>
        <v>#N/A</v>
      </c>
      <c r="H1268" s="51" t="e">
        <f t="shared" si="116"/>
        <v>#N/A</v>
      </c>
      <c r="I1268" s="48" t="e">
        <f t="shared" si="117"/>
        <v>#N/A</v>
      </c>
      <c r="J1268" s="47" t="e">
        <f t="shared" si="118"/>
        <v>#N/A</v>
      </c>
      <c r="K1268" s="32" t="e">
        <f t="shared" si="119"/>
        <v>#N/A</v>
      </c>
      <c r="L1268" s="46" t="e">
        <f t="shared" si="120"/>
        <v>#N/A</v>
      </c>
    </row>
    <row r="1269" spans="7:12" x14ac:dyDescent="0.25">
      <c r="G1269" s="51" t="e">
        <f t="shared" si="115"/>
        <v>#N/A</v>
      </c>
      <c r="H1269" s="51" t="e">
        <f t="shared" si="116"/>
        <v>#N/A</v>
      </c>
      <c r="I1269" s="48" t="e">
        <f t="shared" si="117"/>
        <v>#N/A</v>
      </c>
      <c r="J1269" s="47" t="e">
        <f t="shared" si="118"/>
        <v>#N/A</v>
      </c>
      <c r="K1269" s="32" t="e">
        <f t="shared" si="119"/>
        <v>#N/A</v>
      </c>
      <c r="L1269" s="46" t="e">
        <f t="shared" si="120"/>
        <v>#N/A</v>
      </c>
    </row>
    <row r="1270" spans="7:12" x14ac:dyDescent="0.25">
      <c r="G1270" s="51" t="e">
        <f t="shared" si="115"/>
        <v>#N/A</v>
      </c>
      <c r="H1270" s="51" t="e">
        <f t="shared" si="116"/>
        <v>#N/A</v>
      </c>
      <c r="I1270" s="48" t="e">
        <f t="shared" si="117"/>
        <v>#N/A</v>
      </c>
      <c r="J1270" s="47" t="e">
        <f t="shared" si="118"/>
        <v>#N/A</v>
      </c>
      <c r="K1270" s="32" t="e">
        <f t="shared" si="119"/>
        <v>#N/A</v>
      </c>
      <c r="L1270" s="46" t="e">
        <f t="shared" si="120"/>
        <v>#N/A</v>
      </c>
    </row>
    <row r="1271" spans="7:12" x14ac:dyDescent="0.25">
      <c r="G1271" s="51" t="e">
        <f t="shared" si="115"/>
        <v>#N/A</v>
      </c>
      <c r="H1271" s="51" t="e">
        <f t="shared" si="116"/>
        <v>#N/A</v>
      </c>
      <c r="I1271" s="48" t="e">
        <f t="shared" si="117"/>
        <v>#N/A</v>
      </c>
      <c r="J1271" s="47" t="e">
        <f t="shared" si="118"/>
        <v>#N/A</v>
      </c>
      <c r="K1271" s="32" t="e">
        <f t="shared" si="119"/>
        <v>#N/A</v>
      </c>
      <c r="L1271" s="46" t="e">
        <f t="shared" si="120"/>
        <v>#N/A</v>
      </c>
    </row>
    <row r="1272" spans="7:12" x14ac:dyDescent="0.25">
      <c r="G1272" s="51" t="e">
        <f t="shared" si="115"/>
        <v>#N/A</v>
      </c>
      <c r="H1272" s="51" t="e">
        <f t="shared" si="116"/>
        <v>#N/A</v>
      </c>
      <c r="I1272" s="48" t="e">
        <f t="shared" si="117"/>
        <v>#N/A</v>
      </c>
      <c r="J1272" s="47" t="e">
        <f t="shared" si="118"/>
        <v>#N/A</v>
      </c>
      <c r="K1272" s="32" t="e">
        <f t="shared" si="119"/>
        <v>#N/A</v>
      </c>
      <c r="L1272" s="46" t="e">
        <f t="shared" si="120"/>
        <v>#N/A</v>
      </c>
    </row>
    <row r="1273" spans="7:12" x14ac:dyDescent="0.25">
      <c r="G1273" s="51" t="e">
        <f t="shared" si="115"/>
        <v>#N/A</v>
      </c>
      <c r="H1273" s="51" t="e">
        <f t="shared" si="116"/>
        <v>#N/A</v>
      </c>
      <c r="I1273" s="48" t="e">
        <f t="shared" si="117"/>
        <v>#N/A</v>
      </c>
      <c r="J1273" s="47" t="e">
        <f t="shared" si="118"/>
        <v>#N/A</v>
      </c>
      <c r="K1273" s="32" t="e">
        <f t="shared" si="119"/>
        <v>#N/A</v>
      </c>
      <c r="L1273" s="46" t="e">
        <f t="shared" si="120"/>
        <v>#N/A</v>
      </c>
    </row>
    <row r="1274" spans="7:12" x14ac:dyDescent="0.25">
      <c r="G1274" s="51" t="e">
        <f t="shared" si="115"/>
        <v>#N/A</v>
      </c>
      <c r="H1274" s="51" t="e">
        <f t="shared" si="116"/>
        <v>#N/A</v>
      </c>
      <c r="I1274" s="48" t="e">
        <f t="shared" si="117"/>
        <v>#N/A</v>
      </c>
      <c r="J1274" s="47" t="e">
        <f t="shared" si="118"/>
        <v>#N/A</v>
      </c>
      <c r="K1274" s="32" t="e">
        <f t="shared" si="119"/>
        <v>#N/A</v>
      </c>
      <c r="L1274" s="46" t="e">
        <f t="shared" si="120"/>
        <v>#N/A</v>
      </c>
    </row>
    <row r="1275" spans="7:12" x14ac:dyDescent="0.25">
      <c r="G1275" s="51" t="e">
        <f t="shared" si="115"/>
        <v>#N/A</v>
      </c>
      <c r="H1275" s="51" t="e">
        <f t="shared" si="116"/>
        <v>#N/A</v>
      </c>
      <c r="I1275" s="48" t="e">
        <f t="shared" si="117"/>
        <v>#N/A</v>
      </c>
      <c r="J1275" s="47" t="e">
        <f t="shared" si="118"/>
        <v>#N/A</v>
      </c>
      <c r="K1275" s="32" t="e">
        <f t="shared" si="119"/>
        <v>#N/A</v>
      </c>
      <c r="L1275" s="46" t="e">
        <f t="shared" si="120"/>
        <v>#N/A</v>
      </c>
    </row>
    <row r="1276" spans="7:12" x14ac:dyDescent="0.25">
      <c r="G1276" s="51" t="e">
        <f t="shared" si="115"/>
        <v>#N/A</v>
      </c>
      <c r="H1276" s="51" t="e">
        <f t="shared" si="116"/>
        <v>#N/A</v>
      </c>
      <c r="I1276" s="48" t="e">
        <f t="shared" si="117"/>
        <v>#N/A</v>
      </c>
      <c r="J1276" s="47" t="e">
        <f t="shared" si="118"/>
        <v>#N/A</v>
      </c>
      <c r="K1276" s="32" t="e">
        <f t="shared" si="119"/>
        <v>#N/A</v>
      </c>
      <c r="L1276" s="46" t="e">
        <f t="shared" si="120"/>
        <v>#N/A</v>
      </c>
    </row>
    <row r="1277" spans="7:12" x14ac:dyDescent="0.25">
      <c r="G1277" s="51" t="e">
        <f t="shared" si="115"/>
        <v>#N/A</v>
      </c>
      <c r="H1277" s="51" t="e">
        <f t="shared" si="116"/>
        <v>#N/A</v>
      </c>
      <c r="I1277" s="48" t="e">
        <f t="shared" si="117"/>
        <v>#N/A</v>
      </c>
      <c r="J1277" s="47" t="e">
        <f t="shared" si="118"/>
        <v>#N/A</v>
      </c>
      <c r="K1277" s="32" t="e">
        <f t="shared" si="119"/>
        <v>#N/A</v>
      </c>
      <c r="L1277" s="46" t="e">
        <f t="shared" si="120"/>
        <v>#N/A</v>
      </c>
    </row>
    <row r="1278" spans="7:12" x14ac:dyDescent="0.25">
      <c r="G1278" s="51" t="e">
        <f t="shared" si="115"/>
        <v>#N/A</v>
      </c>
      <c r="H1278" s="51" t="e">
        <f t="shared" si="116"/>
        <v>#N/A</v>
      </c>
      <c r="I1278" s="48" t="e">
        <f t="shared" si="117"/>
        <v>#N/A</v>
      </c>
      <c r="J1278" s="47" t="e">
        <f t="shared" si="118"/>
        <v>#N/A</v>
      </c>
      <c r="K1278" s="32" t="e">
        <f t="shared" si="119"/>
        <v>#N/A</v>
      </c>
      <c r="L1278" s="46" t="e">
        <f t="shared" si="120"/>
        <v>#N/A</v>
      </c>
    </row>
    <row r="1279" spans="7:12" x14ac:dyDescent="0.25">
      <c r="G1279" s="51" t="e">
        <f t="shared" si="115"/>
        <v>#N/A</v>
      </c>
      <c r="H1279" s="51" t="e">
        <f t="shared" si="116"/>
        <v>#N/A</v>
      </c>
      <c r="I1279" s="48" t="e">
        <f t="shared" si="117"/>
        <v>#N/A</v>
      </c>
      <c r="J1279" s="47" t="e">
        <f t="shared" si="118"/>
        <v>#N/A</v>
      </c>
      <c r="K1279" s="32" t="e">
        <f t="shared" si="119"/>
        <v>#N/A</v>
      </c>
      <c r="L1279" s="46" t="e">
        <f t="shared" si="120"/>
        <v>#N/A</v>
      </c>
    </row>
    <row r="1280" spans="7:12" x14ac:dyDescent="0.25">
      <c r="G1280" s="51" t="e">
        <f t="shared" si="115"/>
        <v>#N/A</v>
      </c>
      <c r="H1280" s="51" t="e">
        <f t="shared" si="116"/>
        <v>#N/A</v>
      </c>
      <c r="I1280" s="48" t="e">
        <f t="shared" si="117"/>
        <v>#N/A</v>
      </c>
      <c r="J1280" s="47" t="e">
        <f t="shared" si="118"/>
        <v>#N/A</v>
      </c>
      <c r="K1280" s="32" t="e">
        <f t="shared" si="119"/>
        <v>#N/A</v>
      </c>
      <c r="L1280" s="46" t="e">
        <f t="shared" si="120"/>
        <v>#N/A</v>
      </c>
    </row>
    <row r="1281" spans="7:12" x14ac:dyDescent="0.25">
      <c r="G1281" s="51" t="e">
        <f t="shared" si="115"/>
        <v>#N/A</v>
      </c>
      <c r="H1281" s="51" t="e">
        <f t="shared" si="116"/>
        <v>#N/A</v>
      </c>
      <c r="I1281" s="48" t="e">
        <f t="shared" si="117"/>
        <v>#N/A</v>
      </c>
      <c r="J1281" s="47" t="e">
        <f t="shared" si="118"/>
        <v>#N/A</v>
      </c>
      <c r="K1281" s="32" t="e">
        <f t="shared" si="119"/>
        <v>#N/A</v>
      </c>
      <c r="L1281" s="46" t="e">
        <f t="shared" si="120"/>
        <v>#N/A</v>
      </c>
    </row>
    <row r="1282" spans="7:12" x14ac:dyDescent="0.25">
      <c r="G1282" s="51" t="e">
        <f t="shared" ref="G1282:G1345" si="121">IF(C1282="",NA(),C1282)</f>
        <v>#N/A</v>
      </c>
      <c r="H1282" s="51" t="e">
        <f t="shared" ref="H1282:H1345" si="122">IF(E1282="",NA(),E1282)</f>
        <v>#N/A</v>
      </c>
      <c r="I1282" s="48" t="e">
        <f t="shared" si="117"/>
        <v>#N/A</v>
      </c>
      <c r="J1282" s="47" t="e">
        <f t="shared" si="118"/>
        <v>#N/A</v>
      </c>
      <c r="K1282" s="32" t="e">
        <f t="shared" si="119"/>
        <v>#N/A</v>
      </c>
      <c r="L1282" s="46" t="e">
        <f t="shared" si="120"/>
        <v>#N/A</v>
      </c>
    </row>
    <row r="1283" spans="7:12" x14ac:dyDescent="0.25">
      <c r="G1283" s="51" t="e">
        <f t="shared" si="121"/>
        <v>#N/A</v>
      </c>
      <c r="H1283" s="51" t="e">
        <f t="shared" si="122"/>
        <v>#N/A</v>
      </c>
      <c r="I1283" s="48" t="e">
        <f t="shared" ref="I1283:I1346" si="123">IF(ISNUMBER(G1283),IF( (G1283&gt;=$F$4)*(H1283&lt;$F$2),G1283, NA() ),NA())</f>
        <v>#N/A</v>
      </c>
      <c r="J1283" s="47" t="e">
        <f t="shared" ref="J1283:J1346" si="124">IF(ISNUMBER(G1283),IF( (G1283&gt;=$F$4)*(H1283&gt;=$F$2),G1283, NA() ),NA())</f>
        <v>#N/A</v>
      </c>
      <c r="K1283" s="32" t="e">
        <f t="shared" ref="K1283:K1346" si="125">IF(ISNUMBER(G1283),IF( (G1283&lt;$F$4)*(H1283&lt;$F$2),G1283, NA() ),NA())</f>
        <v>#N/A</v>
      </c>
      <c r="L1283" s="46" t="e">
        <f t="shared" ref="L1283:L1346" si="126">IF(ISNUMBER(G1283),IF( (G1283&lt;$F$4)*(H1283&gt;=$F$2),G1283, NA() ),NA())</f>
        <v>#N/A</v>
      </c>
    </row>
    <row r="1284" spans="7:12" x14ac:dyDescent="0.25">
      <c r="G1284" s="51" t="e">
        <f t="shared" si="121"/>
        <v>#N/A</v>
      </c>
      <c r="H1284" s="51" t="e">
        <f t="shared" si="122"/>
        <v>#N/A</v>
      </c>
      <c r="I1284" s="48" t="e">
        <f t="shared" si="123"/>
        <v>#N/A</v>
      </c>
      <c r="J1284" s="47" t="e">
        <f t="shared" si="124"/>
        <v>#N/A</v>
      </c>
      <c r="K1284" s="32" t="e">
        <f t="shared" si="125"/>
        <v>#N/A</v>
      </c>
      <c r="L1284" s="46" t="e">
        <f t="shared" si="126"/>
        <v>#N/A</v>
      </c>
    </row>
    <row r="1285" spans="7:12" x14ac:dyDescent="0.25">
      <c r="G1285" s="51" t="e">
        <f t="shared" si="121"/>
        <v>#N/A</v>
      </c>
      <c r="H1285" s="51" t="e">
        <f t="shared" si="122"/>
        <v>#N/A</v>
      </c>
      <c r="I1285" s="48" t="e">
        <f t="shared" si="123"/>
        <v>#N/A</v>
      </c>
      <c r="J1285" s="47" t="e">
        <f t="shared" si="124"/>
        <v>#N/A</v>
      </c>
      <c r="K1285" s="32" t="e">
        <f t="shared" si="125"/>
        <v>#N/A</v>
      </c>
      <c r="L1285" s="46" t="e">
        <f t="shared" si="126"/>
        <v>#N/A</v>
      </c>
    </row>
    <row r="1286" spans="7:12" x14ac:dyDescent="0.25">
      <c r="G1286" s="51" t="e">
        <f t="shared" si="121"/>
        <v>#N/A</v>
      </c>
      <c r="H1286" s="51" t="e">
        <f t="shared" si="122"/>
        <v>#N/A</v>
      </c>
      <c r="I1286" s="48" t="e">
        <f t="shared" si="123"/>
        <v>#N/A</v>
      </c>
      <c r="J1286" s="47" t="e">
        <f t="shared" si="124"/>
        <v>#N/A</v>
      </c>
      <c r="K1286" s="32" t="e">
        <f t="shared" si="125"/>
        <v>#N/A</v>
      </c>
      <c r="L1286" s="46" t="e">
        <f t="shared" si="126"/>
        <v>#N/A</v>
      </c>
    </row>
    <row r="1287" spans="7:12" x14ac:dyDescent="0.25">
      <c r="G1287" s="51" t="e">
        <f t="shared" si="121"/>
        <v>#N/A</v>
      </c>
      <c r="H1287" s="51" t="e">
        <f t="shared" si="122"/>
        <v>#N/A</v>
      </c>
      <c r="I1287" s="48" t="e">
        <f t="shared" si="123"/>
        <v>#N/A</v>
      </c>
      <c r="J1287" s="47" t="e">
        <f t="shared" si="124"/>
        <v>#N/A</v>
      </c>
      <c r="K1287" s="32" t="e">
        <f t="shared" si="125"/>
        <v>#N/A</v>
      </c>
      <c r="L1287" s="46" t="e">
        <f t="shared" si="126"/>
        <v>#N/A</v>
      </c>
    </row>
    <row r="1288" spans="7:12" x14ac:dyDescent="0.25">
      <c r="G1288" s="51" t="e">
        <f t="shared" si="121"/>
        <v>#N/A</v>
      </c>
      <c r="H1288" s="51" t="e">
        <f t="shared" si="122"/>
        <v>#N/A</v>
      </c>
      <c r="I1288" s="48" t="e">
        <f t="shared" si="123"/>
        <v>#N/A</v>
      </c>
      <c r="J1288" s="47" t="e">
        <f t="shared" si="124"/>
        <v>#N/A</v>
      </c>
      <c r="K1288" s="32" t="e">
        <f t="shared" si="125"/>
        <v>#N/A</v>
      </c>
      <c r="L1288" s="46" t="e">
        <f t="shared" si="126"/>
        <v>#N/A</v>
      </c>
    </row>
    <row r="1289" spans="7:12" x14ac:dyDescent="0.25">
      <c r="G1289" s="51" t="e">
        <f t="shared" si="121"/>
        <v>#N/A</v>
      </c>
      <c r="H1289" s="51" t="e">
        <f t="shared" si="122"/>
        <v>#N/A</v>
      </c>
      <c r="I1289" s="48" t="e">
        <f t="shared" si="123"/>
        <v>#N/A</v>
      </c>
      <c r="J1289" s="47" t="e">
        <f t="shared" si="124"/>
        <v>#N/A</v>
      </c>
      <c r="K1289" s="32" t="e">
        <f t="shared" si="125"/>
        <v>#N/A</v>
      </c>
      <c r="L1289" s="46" t="e">
        <f t="shared" si="126"/>
        <v>#N/A</v>
      </c>
    </row>
    <row r="1290" spans="7:12" x14ac:dyDescent="0.25">
      <c r="G1290" s="51" t="e">
        <f t="shared" si="121"/>
        <v>#N/A</v>
      </c>
      <c r="H1290" s="51" t="e">
        <f t="shared" si="122"/>
        <v>#N/A</v>
      </c>
      <c r="I1290" s="48" t="e">
        <f t="shared" si="123"/>
        <v>#N/A</v>
      </c>
      <c r="J1290" s="47" t="e">
        <f t="shared" si="124"/>
        <v>#N/A</v>
      </c>
      <c r="K1290" s="32" t="e">
        <f t="shared" si="125"/>
        <v>#N/A</v>
      </c>
      <c r="L1290" s="46" t="e">
        <f t="shared" si="126"/>
        <v>#N/A</v>
      </c>
    </row>
    <row r="1291" spans="7:12" x14ac:dyDescent="0.25">
      <c r="G1291" s="51" t="e">
        <f t="shared" si="121"/>
        <v>#N/A</v>
      </c>
      <c r="H1291" s="51" t="e">
        <f t="shared" si="122"/>
        <v>#N/A</v>
      </c>
      <c r="I1291" s="48" t="e">
        <f t="shared" si="123"/>
        <v>#N/A</v>
      </c>
      <c r="J1291" s="47" t="e">
        <f t="shared" si="124"/>
        <v>#N/A</v>
      </c>
      <c r="K1291" s="32" t="e">
        <f t="shared" si="125"/>
        <v>#N/A</v>
      </c>
      <c r="L1291" s="46" t="e">
        <f t="shared" si="126"/>
        <v>#N/A</v>
      </c>
    </row>
    <row r="1292" spans="7:12" x14ac:dyDescent="0.25">
      <c r="G1292" s="51" t="e">
        <f t="shared" si="121"/>
        <v>#N/A</v>
      </c>
      <c r="H1292" s="51" t="e">
        <f t="shared" si="122"/>
        <v>#N/A</v>
      </c>
      <c r="I1292" s="48" t="e">
        <f t="shared" si="123"/>
        <v>#N/A</v>
      </c>
      <c r="J1292" s="47" t="e">
        <f t="shared" si="124"/>
        <v>#N/A</v>
      </c>
      <c r="K1292" s="32" t="e">
        <f t="shared" si="125"/>
        <v>#N/A</v>
      </c>
      <c r="L1292" s="46" t="e">
        <f t="shared" si="126"/>
        <v>#N/A</v>
      </c>
    </row>
    <row r="1293" spans="7:12" x14ac:dyDescent="0.25">
      <c r="G1293" s="51" t="e">
        <f t="shared" si="121"/>
        <v>#N/A</v>
      </c>
      <c r="H1293" s="51" t="e">
        <f t="shared" si="122"/>
        <v>#N/A</v>
      </c>
      <c r="I1293" s="48" t="e">
        <f t="shared" si="123"/>
        <v>#N/A</v>
      </c>
      <c r="J1293" s="47" t="e">
        <f t="shared" si="124"/>
        <v>#N/A</v>
      </c>
      <c r="K1293" s="32" t="e">
        <f t="shared" si="125"/>
        <v>#N/A</v>
      </c>
      <c r="L1293" s="46" t="e">
        <f t="shared" si="126"/>
        <v>#N/A</v>
      </c>
    </row>
    <row r="1294" spans="7:12" x14ac:dyDescent="0.25">
      <c r="G1294" s="51" t="e">
        <f t="shared" si="121"/>
        <v>#N/A</v>
      </c>
      <c r="H1294" s="51" t="e">
        <f t="shared" si="122"/>
        <v>#N/A</v>
      </c>
      <c r="I1294" s="48" t="e">
        <f t="shared" si="123"/>
        <v>#N/A</v>
      </c>
      <c r="J1294" s="47" t="e">
        <f t="shared" si="124"/>
        <v>#N/A</v>
      </c>
      <c r="K1294" s="32" t="e">
        <f t="shared" si="125"/>
        <v>#N/A</v>
      </c>
      <c r="L1294" s="46" t="e">
        <f t="shared" si="126"/>
        <v>#N/A</v>
      </c>
    </row>
    <row r="1295" spans="7:12" x14ac:dyDescent="0.25">
      <c r="G1295" s="51" t="e">
        <f t="shared" si="121"/>
        <v>#N/A</v>
      </c>
      <c r="H1295" s="51" t="e">
        <f t="shared" si="122"/>
        <v>#N/A</v>
      </c>
      <c r="I1295" s="48" t="e">
        <f t="shared" si="123"/>
        <v>#N/A</v>
      </c>
      <c r="J1295" s="47" t="e">
        <f t="shared" si="124"/>
        <v>#N/A</v>
      </c>
      <c r="K1295" s="32" t="e">
        <f t="shared" si="125"/>
        <v>#N/A</v>
      </c>
      <c r="L1295" s="46" t="e">
        <f t="shared" si="126"/>
        <v>#N/A</v>
      </c>
    </row>
    <row r="1296" spans="7:12" x14ac:dyDescent="0.25">
      <c r="G1296" s="51" t="e">
        <f t="shared" si="121"/>
        <v>#N/A</v>
      </c>
      <c r="H1296" s="51" t="e">
        <f t="shared" si="122"/>
        <v>#N/A</v>
      </c>
      <c r="I1296" s="48" t="e">
        <f t="shared" si="123"/>
        <v>#N/A</v>
      </c>
      <c r="J1296" s="47" t="e">
        <f t="shared" si="124"/>
        <v>#N/A</v>
      </c>
      <c r="K1296" s="32" t="e">
        <f t="shared" si="125"/>
        <v>#N/A</v>
      </c>
      <c r="L1296" s="46" t="e">
        <f t="shared" si="126"/>
        <v>#N/A</v>
      </c>
    </row>
    <row r="1297" spans="7:12" x14ac:dyDescent="0.25">
      <c r="G1297" s="51" t="e">
        <f t="shared" si="121"/>
        <v>#N/A</v>
      </c>
      <c r="H1297" s="51" t="e">
        <f t="shared" si="122"/>
        <v>#N/A</v>
      </c>
      <c r="I1297" s="48" t="e">
        <f t="shared" si="123"/>
        <v>#N/A</v>
      </c>
      <c r="J1297" s="47" t="e">
        <f t="shared" si="124"/>
        <v>#N/A</v>
      </c>
      <c r="K1297" s="32" t="e">
        <f t="shared" si="125"/>
        <v>#N/A</v>
      </c>
      <c r="L1297" s="46" t="e">
        <f t="shared" si="126"/>
        <v>#N/A</v>
      </c>
    </row>
    <row r="1298" spans="7:12" x14ac:dyDescent="0.25">
      <c r="G1298" s="51" t="e">
        <f t="shared" si="121"/>
        <v>#N/A</v>
      </c>
      <c r="H1298" s="51" t="e">
        <f t="shared" si="122"/>
        <v>#N/A</v>
      </c>
      <c r="I1298" s="48" t="e">
        <f t="shared" si="123"/>
        <v>#N/A</v>
      </c>
      <c r="J1298" s="47" t="e">
        <f t="shared" si="124"/>
        <v>#N/A</v>
      </c>
      <c r="K1298" s="32" t="e">
        <f t="shared" si="125"/>
        <v>#N/A</v>
      </c>
      <c r="L1298" s="46" t="e">
        <f t="shared" si="126"/>
        <v>#N/A</v>
      </c>
    </row>
    <row r="1299" spans="7:12" x14ac:dyDescent="0.25">
      <c r="G1299" s="51" t="e">
        <f t="shared" si="121"/>
        <v>#N/A</v>
      </c>
      <c r="H1299" s="51" t="e">
        <f t="shared" si="122"/>
        <v>#N/A</v>
      </c>
      <c r="I1299" s="48" t="e">
        <f t="shared" si="123"/>
        <v>#N/A</v>
      </c>
      <c r="J1299" s="47" t="e">
        <f t="shared" si="124"/>
        <v>#N/A</v>
      </c>
      <c r="K1299" s="32" t="e">
        <f t="shared" si="125"/>
        <v>#N/A</v>
      </c>
      <c r="L1299" s="46" t="e">
        <f t="shared" si="126"/>
        <v>#N/A</v>
      </c>
    </row>
    <row r="1300" spans="7:12" x14ac:dyDescent="0.25">
      <c r="G1300" s="51" t="e">
        <f t="shared" si="121"/>
        <v>#N/A</v>
      </c>
      <c r="H1300" s="51" t="e">
        <f t="shared" si="122"/>
        <v>#N/A</v>
      </c>
      <c r="I1300" s="48" t="e">
        <f t="shared" si="123"/>
        <v>#N/A</v>
      </c>
      <c r="J1300" s="47" t="e">
        <f t="shared" si="124"/>
        <v>#N/A</v>
      </c>
      <c r="K1300" s="32" t="e">
        <f t="shared" si="125"/>
        <v>#N/A</v>
      </c>
      <c r="L1300" s="46" t="e">
        <f t="shared" si="126"/>
        <v>#N/A</v>
      </c>
    </row>
    <row r="1301" spans="7:12" x14ac:dyDescent="0.25">
      <c r="G1301" s="51" t="e">
        <f t="shared" si="121"/>
        <v>#N/A</v>
      </c>
      <c r="H1301" s="51" t="e">
        <f t="shared" si="122"/>
        <v>#N/A</v>
      </c>
      <c r="I1301" s="48" t="e">
        <f t="shared" si="123"/>
        <v>#N/A</v>
      </c>
      <c r="J1301" s="47" t="e">
        <f t="shared" si="124"/>
        <v>#N/A</v>
      </c>
      <c r="K1301" s="32" t="e">
        <f t="shared" si="125"/>
        <v>#N/A</v>
      </c>
      <c r="L1301" s="46" t="e">
        <f t="shared" si="126"/>
        <v>#N/A</v>
      </c>
    </row>
    <row r="1302" spans="7:12" x14ac:dyDescent="0.25">
      <c r="G1302" s="51" t="e">
        <f t="shared" si="121"/>
        <v>#N/A</v>
      </c>
      <c r="H1302" s="51" t="e">
        <f t="shared" si="122"/>
        <v>#N/A</v>
      </c>
      <c r="I1302" s="48" t="e">
        <f t="shared" si="123"/>
        <v>#N/A</v>
      </c>
      <c r="J1302" s="47" t="e">
        <f t="shared" si="124"/>
        <v>#N/A</v>
      </c>
      <c r="K1302" s="32" t="e">
        <f t="shared" si="125"/>
        <v>#N/A</v>
      </c>
      <c r="L1302" s="46" t="e">
        <f t="shared" si="126"/>
        <v>#N/A</v>
      </c>
    </row>
    <row r="1303" spans="7:12" x14ac:dyDescent="0.25">
      <c r="G1303" s="51" t="e">
        <f t="shared" si="121"/>
        <v>#N/A</v>
      </c>
      <c r="H1303" s="51" t="e">
        <f t="shared" si="122"/>
        <v>#N/A</v>
      </c>
      <c r="I1303" s="48" t="e">
        <f t="shared" si="123"/>
        <v>#N/A</v>
      </c>
      <c r="J1303" s="47" t="e">
        <f t="shared" si="124"/>
        <v>#N/A</v>
      </c>
      <c r="K1303" s="32" t="e">
        <f t="shared" si="125"/>
        <v>#N/A</v>
      </c>
      <c r="L1303" s="46" t="e">
        <f t="shared" si="126"/>
        <v>#N/A</v>
      </c>
    </row>
    <row r="1304" spans="7:12" x14ac:dyDescent="0.25">
      <c r="G1304" s="51" t="e">
        <f t="shared" si="121"/>
        <v>#N/A</v>
      </c>
      <c r="H1304" s="51" t="e">
        <f t="shared" si="122"/>
        <v>#N/A</v>
      </c>
      <c r="I1304" s="48" t="e">
        <f t="shared" si="123"/>
        <v>#N/A</v>
      </c>
      <c r="J1304" s="47" t="e">
        <f t="shared" si="124"/>
        <v>#N/A</v>
      </c>
      <c r="K1304" s="32" t="e">
        <f t="shared" si="125"/>
        <v>#N/A</v>
      </c>
      <c r="L1304" s="46" t="e">
        <f t="shared" si="126"/>
        <v>#N/A</v>
      </c>
    </row>
    <row r="1305" spans="7:12" x14ac:dyDescent="0.25">
      <c r="G1305" s="51" t="e">
        <f t="shared" si="121"/>
        <v>#N/A</v>
      </c>
      <c r="H1305" s="51" t="e">
        <f t="shared" si="122"/>
        <v>#N/A</v>
      </c>
      <c r="I1305" s="48" t="e">
        <f t="shared" si="123"/>
        <v>#N/A</v>
      </c>
      <c r="J1305" s="47" t="e">
        <f t="shared" si="124"/>
        <v>#N/A</v>
      </c>
      <c r="K1305" s="32" t="e">
        <f t="shared" si="125"/>
        <v>#N/A</v>
      </c>
      <c r="L1305" s="46" t="e">
        <f t="shared" si="126"/>
        <v>#N/A</v>
      </c>
    </row>
    <row r="1306" spans="7:12" x14ac:dyDescent="0.25">
      <c r="G1306" s="51" t="e">
        <f t="shared" si="121"/>
        <v>#N/A</v>
      </c>
      <c r="H1306" s="51" t="e">
        <f t="shared" si="122"/>
        <v>#N/A</v>
      </c>
      <c r="I1306" s="48" t="e">
        <f t="shared" si="123"/>
        <v>#N/A</v>
      </c>
      <c r="J1306" s="47" t="e">
        <f t="shared" si="124"/>
        <v>#N/A</v>
      </c>
      <c r="K1306" s="32" t="e">
        <f t="shared" si="125"/>
        <v>#N/A</v>
      </c>
      <c r="L1306" s="46" t="e">
        <f t="shared" si="126"/>
        <v>#N/A</v>
      </c>
    </row>
    <row r="1307" spans="7:12" x14ac:dyDescent="0.25">
      <c r="G1307" s="51" t="e">
        <f t="shared" si="121"/>
        <v>#N/A</v>
      </c>
      <c r="H1307" s="51" t="e">
        <f t="shared" si="122"/>
        <v>#N/A</v>
      </c>
      <c r="I1307" s="48" t="e">
        <f t="shared" si="123"/>
        <v>#N/A</v>
      </c>
      <c r="J1307" s="47" t="e">
        <f t="shared" si="124"/>
        <v>#N/A</v>
      </c>
      <c r="K1307" s="32" t="e">
        <f t="shared" si="125"/>
        <v>#N/A</v>
      </c>
      <c r="L1307" s="46" t="e">
        <f t="shared" si="126"/>
        <v>#N/A</v>
      </c>
    </row>
    <row r="1308" spans="7:12" x14ac:dyDescent="0.25">
      <c r="G1308" s="51" t="e">
        <f t="shared" si="121"/>
        <v>#N/A</v>
      </c>
      <c r="H1308" s="51" t="e">
        <f t="shared" si="122"/>
        <v>#N/A</v>
      </c>
      <c r="I1308" s="48" t="e">
        <f t="shared" si="123"/>
        <v>#N/A</v>
      </c>
      <c r="J1308" s="47" t="e">
        <f t="shared" si="124"/>
        <v>#N/A</v>
      </c>
      <c r="K1308" s="32" t="e">
        <f t="shared" si="125"/>
        <v>#N/A</v>
      </c>
      <c r="L1308" s="46" t="e">
        <f t="shared" si="126"/>
        <v>#N/A</v>
      </c>
    </row>
    <row r="1309" spans="7:12" x14ac:dyDescent="0.25">
      <c r="G1309" s="51" t="e">
        <f t="shared" si="121"/>
        <v>#N/A</v>
      </c>
      <c r="H1309" s="51" t="e">
        <f t="shared" si="122"/>
        <v>#N/A</v>
      </c>
      <c r="I1309" s="48" t="e">
        <f t="shared" si="123"/>
        <v>#N/A</v>
      </c>
      <c r="J1309" s="47" t="e">
        <f t="shared" si="124"/>
        <v>#N/A</v>
      </c>
      <c r="K1309" s="32" t="e">
        <f t="shared" si="125"/>
        <v>#N/A</v>
      </c>
      <c r="L1309" s="46" t="e">
        <f t="shared" si="126"/>
        <v>#N/A</v>
      </c>
    </row>
    <row r="1310" spans="7:12" x14ac:dyDescent="0.25">
      <c r="G1310" s="51" t="e">
        <f t="shared" si="121"/>
        <v>#N/A</v>
      </c>
      <c r="H1310" s="51" t="e">
        <f t="shared" si="122"/>
        <v>#N/A</v>
      </c>
      <c r="I1310" s="48" t="e">
        <f t="shared" si="123"/>
        <v>#N/A</v>
      </c>
      <c r="J1310" s="47" t="e">
        <f t="shared" si="124"/>
        <v>#N/A</v>
      </c>
      <c r="K1310" s="32" t="e">
        <f t="shared" si="125"/>
        <v>#N/A</v>
      </c>
      <c r="L1310" s="46" t="e">
        <f t="shared" si="126"/>
        <v>#N/A</v>
      </c>
    </row>
    <row r="1311" spans="7:12" x14ac:dyDescent="0.25">
      <c r="G1311" s="51" t="e">
        <f t="shared" si="121"/>
        <v>#N/A</v>
      </c>
      <c r="H1311" s="51" t="e">
        <f t="shared" si="122"/>
        <v>#N/A</v>
      </c>
      <c r="I1311" s="48" t="e">
        <f t="shared" si="123"/>
        <v>#N/A</v>
      </c>
      <c r="J1311" s="47" t="e">
        <f t="shared" si="124"/>
        <v>#N/A</v>
      </c>
      <c r="K1311" s="32" t="e">
        <f t="shared" si="125"/>
        <v>#N/A</v>
      </c>
      <c r="L1311" s="46" t="e">
        <f t="shared" si="126"/>
        <v>#N/A</v>
      </c>
    </row>
    <row r="1312" spans="7:12" x14ac:dyDescent="0.25">
      <c r="G1312" s="51" t="e">
        <f t="shared" si="121"/>
        <v>#N/A</v>
      </c>
      <c r="H1312" s="51" t="e">
        <f t="shared" si="122"/>
        <v>#N/A</v>
      </c>
      <c r="I1312" s="48" t="e">
        <f t="shared" si="123"/>
        <v>#N/A</v>
      </c>
      <c r="J1312" s="47" t="e">
        <f t="shared" si="124"/>
        <v>#N/A</v>
      </c>
      <c r="K1312" s="32" t="e">
        <f t="shared" si="125"/>
        <v>#N/A</v>
      </c>
      <c r="L1312" s="46" t="e">
        <f t="shared" si="126"/>
        <v>#N/A</v>
      </c>
    </row>
    <row r="1313" spans="7:12" x14ac:dyDescent="0.25">
      <c r="G1313" s="51" t="e">
        <f t="shared" si="121"/>
        <v>#N/A</v>
      </c>
      <c r="H1313" s="51" t="e">
        <f t="shared" si="122"/>
        <v>#N/A</v>
      </c>
      <c r="I1313" s="48" t="e">
        <f t="shared" si="123"/>
        <v>#N/A</v>
      </c>
      <c r="J1313" s="47" t="e">
        <f t="shared" si="124"/>
        <v>#N/A</v>
      </c>
      <c r="K1313" s="32" t="e">
        <f t="shared" si="125"/>
        <v>#N/A</v>
      </c>
      <c r="L1313" s="46" t="e">
        <f t="shared" si="126"/>
        <v>#N/A</v>
      </c>
    </row>
    <row r="1314" spans="7:12" x14ac:dyDescent="0.25">
      <c r="G1314" s="51" t="e">
        <f t="shared" si="121"/>
        <v>#N/A</v>
      </c>
      <c r="H1314" s="51" t="e">
        <f t="shared" si="122"/>
        <v>#N/A</v>
      </c>
      <c r="I1314" s="48" t="e">
        <f t="shared" si="123"/>
        <v>#N/A</v>
      </c>
      <c r="J1314" s="47" t="e">
        <f t="shared" si="124"/>
        <v>#N/A</v>
      </c>
      <c r="K1314" s="32" t="e">
        <f t="shared" si="125"/>
        <v>#N/A</v>
      </c>
      <c r="L1314" s="46" t="e">
        <f t="shared" si="126"/>
        <v>#N/A</v>
      </c>
    </row>
    <row r="1315" spans="7:12" x14ac:dyDescent="0.25">
      <c r="G1315" s="51" t="e">
        <f t="shared" si="121"/>
        <v>#N/A</v>
      </c>
      <c r="H1315" s="51" t="e">
        <f t="shared" si="122"/>
        <v>#N/A</v>
      </c>
      <c r="I1315" s="48" t="e">
        <f t="shared" si="123"/>
        <v>#N/A</v>
      </c>
      <c r="J1315" s="47" t="e">
        <f t="shared" si="124"/>
        <v>#N/A</v>
      </c>
      <c r="K1315" s="32" t="e">
        <f t="shared" si="125"/>
        <v>#N/A</v>
      </c>
      <c r="L1315" s="46" t="e">
        <f t="shared" si="126"/>
        <v>#N/A</v>
      </c>
    </row>
    <row r="1316" spans="7:12" x14ac:dyDescent="0.25">
      <c r="G1316" s="51" t="e">
        <f t="shared" si="121"/>
        <v>#N/A</v>
      </c>
      <c r="H1316" s="51" t="e">
        <f t="shared" si="122"/>
        <v>#N/A</v>
      </c>
      <c r="I1316" s="48" t="e">
        <f t="shared" si="123"/>
        <v>#N/A</v>
      </c>
      <c r="J1316" s="47" t="e">
        <f t="shared" si="124"/>
        <v>#N/A</v>
      </c>
      <c r="K1316" s="32" t="e">
        <f t="shared" si="125"/>
        <v>#N/A</v>
      </c>
      <c r="L1316" s="46" t="e">
        <f t="shared" si="126"/>
        <v>#N/A</v>
      </c>
    </row>
    <row r="1317" spans="7:12" x14ac:dyDescent="0.25">
      <c r="G1317" s="51" t="e">
        <f t="shared" si="121"/>
        <v>#N/A</v>
      </c>
      <c r="H1317" s="51" t="e">
        <f t="shared" si="122"/>
        <v>#N/A</v>
      </c>
      <c r="I1317" s="48" t="e">
        <f t="shared" si="123"/>
        <v>#N/A</v>
      </c>
      <c r="J1317" s="47" t="e">
        <f t="shared" si="124"/>
        <v>#N/A</v>
      </c>
      <c r="K1317" s="32" t="e">
        <f t="shared" si="125"/>
        <v>#N/A</v>
      </c>
      <c r="L1317" s="46" t="e">
        <f t="shared" si="126"/>
        <v>#N/A</v>
      </c>
    </row>
    <row r="1318" spans="7:12" x14ac:dyDescent="0.25">
      <c r="G1318" s="51" t="e">
        <f t="shared" si="121"/>
        <v>#N/A</v>
      </c>
      <c r="H1318" s="51" t="e">
        <f t="shared" si="122"/>
        <v>#N/A</v>
      </c>
      <c r="I1318" s="48" t="e">
        <f t="shared" si="123"/>
        <v>#N/A</v>
      </c>
      <c r="J1318" s="47" t="e">
        <f t="shared" si="124"/>
        <v>#N/A</v>
      </c>
      <c r="K1318" s="32" t="e">
        <f t="shared" si="125"/>
        <v>#N/A</v>
      </c>
      <c r="L1318" s="46" t="e">
        <f t="shared" si="126"/>
        <v>#N/A</v>
      </c>
    </row>
    <row r="1319" spans="7:12" x14ac:dyDescent="0.25">
      <c r="G1319" s="51" t="e">
        <f t="shared" si="121"/>
        <v>#N/A</v>
      </c>
      <c r="H1319" s="51" t="e">
        <f t="shared" si="122"/>
        <v>#N/A</v>
      </c>
      <c r="I1319" s="48" t="e">
        <f t="shared" si="123"/>
        <v>#N/A</v>
      </c>
      <c r="J1319" s="47" t="e">
        <f t="shared" si="124"/>
        <v>#N/A</v>
      </c>
      <c r="K1319" s="32" t="e">
        <f t="shared" si="125"/>
        <v>#N/A</v>
      </c>
      <c r="L1319" s="46" t="e">
        <f t="shared" si="126"/>
        <v>#N/A</v>
      </c>
    </row>
    <row r="1320" spans="7:12" x14ac:dyDescent="0.25">
      <c r="G1320" s="51" t="e">
        <f t="shared" si="121"/>
        <v>#N/A</v>
      </c>
      <c r="H1320" s="51" t="e">
        <f t="shared" si="122"/>
        <v>#N/A</v>
      </c>
      <c r="I1320" s="48" t="e">
        <f t="shared" si="123"/>
        <v>#N/A</v>
      </c>
      <c r="J1320" s="47" t="e">
        <f t="shared" si="124"/>
        <v>#N/A</v>
      </c>
      <c r="K1320" s="32" t="e">
        <f t="shared" si="125"/>
        <v>#N/A</v>
      </c>
      <c r="L1320" s="46" t="e">
        <f t="shared" si="126"/>
        <v>#N/A</v>
      </c>
    </row>
    <row r="1321" spans="7:12" x14ac:dyDescent="0.25">
      <c r="G1321" s="51" t="e">
        <f t="shared" si="121"/>
        <v>#N/A</v>
      </c>
      <c r="H1321" s="51" t="e">
        <f t="shared" si="122"/>
        <v>#N/A</v>
      </c>
      <c r="I1321" s="48" t="e">
        <f t="shared" si="123"/>
        <v>#N/A</v>
      </c>
      <c r="J1321" s="47" t="e">
        <f t="shared" si="124"/>
        <v>#N/A</v>
      </c>
      <c r="K1321" s="32" t="e">
        <f t="shared" si="125"/>
        <v>#N/A</v>
      </c>
      <c r="L1321" s="46" t="e">
        <f t="shared" si="126"/>
        <v>#N/A</v>
      </c>
    </row>
    <row r="1322" spans="7:12" x14ac:dyDescent="0.25">
      <c r="G1322" s="51" t="e">
        <f t="shared" si="121"/>
        <v>#N/A</v>
      </c>
      <c r="H1322" s="51" t="e">
        <f t="shared" si="122"/>
        <v>#N/A</v>
      </c>
      <c r="I1322" s="48" t="e">
        <f t="shared" si="123"/>
        <v>#N/A</v>
      </c>
      <c r="J1322" s="47" t="e">
        <f t="shared" si="124"/>
        <v>#N/A</v>
      </c>
      <c r="K1322" s="32" t="e">
        <f t="shared" si="125"/>
        <v>#N/A</v>
      </c>
      <c r="L1322" s="46" t="e">
        <f t="shared" si="126"/>
        <v>#N/A</v>
      </c>
    </row>
    <row r="1323" spans="7:12" x14ac:dyDescent="0.25">
      <c r="G1323" s="51" t="e">
        <f t="shared" si="121"/>
        <v>#N/A</v>
      </c>
      <c r="H1323" s="51" t="e">
        <f t="shared" si="122"/>
        <v>#N/A</v>
      </c>
      <c r="I1323" s="48" t="e">
        <f t="shared" si="123"/>
        <v>#N/A</v>
      </c>
      <c r="J1323" s="47" t="e">
        <f t="shared" si="124"/>
        <v>#N/A</v>
      </c>
      <c r="K1323" s="32" t="e">
        <f t="shared" si="125"/>
        <v>#N/A</v>
      </c>
      <c r="L1323" s="46" t="e">
        <f t="shared" si="126"/>
        <v>#N/A</v>
      </c>
    </row>
    <row r="1324" spans="7:12" x14ac:dyDescent="0.25">
      <c r="G1324" s="51" t="e">
        <f t="shared" si="121"/>
        <v>#N/A</v>
      </c>
      <c r="H1324" s="51" t="e">
        <f t="shared" si="122"/>
        <v>#N/A</v>
      </c>
      <c r="I1324" s="48" t="e">
        <f t="shared" si="123"/>
        <v>#N/A</v>
      </c>
      <c r="J1324" s="47" t="e">
        <f t="shared" si="124"/>
        <v>#N/A</v>
      </c>
      <c r="K1324" s="32" t="e">
        <f t="shared" si="125"/>
        <v>#N/A</v>
      </c>
      <c r="L1324" s="46" t="e">
        <f t="shared" si="126"/>
        <v>#N/A</v>
      </c>
    </row>
    <row r="1325" spans="7:12" x14ac:dyDescent="0.25">
      <c r="G1325" s="51" t="e">
        <f t="shared" si="121"/>
        <v>#N/A</v>
      </c>
      <c r="H1325" s="51" t="e">
        <f t="shared" si="122"/>
        <v>#N/A</v>
      </c>
      <c r="I1325" s="48" t="e">
        <f t="shared" si="123"/>
        <v>#N/A</v>
      </c>
      <c r="J1325" s="47" t="e">
        <f t="shared" si="124"/>
        <v>#N/A</v>
      </c>
      <c r="K1325" s="32" t="e">
        <f t="shared" si="125"/>
        <v>#N/A</v>
      </c>
      <c r="L1325" s="46" t="e">
        <f t="shared" si="126"/>
        <v>#N/A</v>
      </c>
    </row>
    <row r="1326" spans="7:12" x14ac:dyDescent="0.25">
      <c r="G1326" s="51" t="e">
        <f t="shared" si="121"/>
        <v>#N/A</v>
      </c>
      <c r="H1326" s="51" t="e">
        <f t="shared" si="122"/>
        <v>#N/A</v>
      </c>
      <c r="I1326" s="48" t="e">
        <f t="shared" si="123"/>
        <v>#N/A</v>
      </c>
      <c r="J1326" s="47" t="e">
        <f t="shared" si="124"/>
        <v>#N/A</v>
      </c>
      <c r="K1326" s="32" t="e">
        <f t="shared" si="125"/>
        <v>#N/A</v>
      </c>
      <c r="L1326" s="46" t="e">
        <f t="shared" si="126"/>
        <v>#N/A</v>
      </c>
    </row>
    <row r="1327" spans="7:12" x14ac:dyDescent="0.25">
      <c r="G1327" s="51" t="e">
        <f t="shared" si="121"/>
        <v>#N/A</v>
      </c>
      <c r="H1327" s="51" t="e">
        <f t="shared" si="122"/>
        <v>#N/A</v>
      </c>
      <c r="I1327" s="48" t="e">
        <f t="shared" si="123"/>
        <v>#N/A</v>
      </c>
      <c r="J1327" s="47" t="e">
        <f t="shared" si="124"/>
        <v>#N/A</v>
      </c>
      <c r="K1327" s="32" t="e">
        <f t="shared" si="125"/>
        <v>#N/A</v>
      </c>
      <c r="L1327" s="46" t="e">
        <f t="shared" si="126"/>
        <v>#N/A</v>
      </c>
    </row>
    <row r="1328" spans="7:12" x14ac:dyDescent="0.25">
      <c r="G1328" s="51" t="e">
        <f t="shared" si="121"/>
        <v>#N/A</v>
      </c>
      <c r="H1328" s="51" t="e">
        <f t="shared" si="122"/>
        <v>#N/A</v>
      </c>
      <c r="I1328" s="48" t="e">
        <f t="shared" si="123"/>
        <v>#N/A</v>
      </c>
      <c r="J1328" s="47" t="e">
        <f t="shared" si="124"/>
        <v>#N/A</v>
      </c>
      <c r="K1328" s="32" t="e">
        <f t="shared" si="125"/>
        <v>#N/A</v>
      </c>
      <c r="L1328" s="46" t="e">
        <f t="shared" si="126"/>
        <v>#N/A</v>
      </c>
    </row>
    <row r="1329" spans="7:12" x14ac:dyDescent="0.25">
      <c r="G1329" s="51" t="e">
        <f t="shared" si="121"/>
        <v>#N/A</v>
      </c>
      <c r="H1329" s="51" t="e">
        <f t="shared" si="122"/>
        <v>#N/A</v>
      </c>
      <c r="I1329" s="48" t="e">
        <f t="shared" si="123"/>
        <v>#N/A</v>
      </c>
      <c r="J1329" s="47" t="e">
        <f t="shared" si="124"/>
        <v>#N/A</v>
      </c>
      <c r="K1329" s="32" t="e">
        <f t="shared" si="125"/>
        <v>#N/A</v>
      </c>
      <c r="L1329" s="46" t="e">
        <f t="shared" si="126"/>
        <v>#N/A</v>
      </c>
    </row>
    <row r="1330" spans="7:12" x14ac:dyDescent="0.25">
      <c r="G1330" s="51" t="e">
        <f t="shared" si="121"/>
        <v>#N/A</v>
      </c>
      <c r="H1330" s="51" t="e">
        <f t="shared" si="122"/>
        <v>#N/A</v>
      </c>
      <c r="I1330" s="48" t="e">
        <f t="shared" si="123"/>
        <v>#N/A</v>
      </c>
      <c r="J1330" s="47" t="e">
        <f t="shared" si="124"/>
        <v>#N/A</v>
      </c>
      <c r="K1330" s="32" t="e">
        <f t="shared" si="125"/>
        <v>#N/A</v>
      </c>
      <c r="L1330" s="46" t="e">
        <f t="shared" si="126"/>
        <v>#N/A</v>
      </c>
    </row>
    <row r="1331" spans="7:12" x14ac:dyDescent="0.25">
      <c r="G1331" s="51" t="e">
        <f t="shared" si="121"/>
        <v>#N/A</v>
      </c>
      <c r="H1331" s="51" t="e">
        <f t="shared" si="122"/>
        <v>#N/A</v>
      </c>
      <c r="I1331" s="48" t="e">
        <f t="shared" si="123"/>
        <v>#N/A</v>
      </c>
      <c r="J1331" s="47" t="e">
        <f t="shared" si="124"/>
        <v>#N/A</v>
      </c>
      <c r="K1331" s="32" t="e">
        <f t="shared" si="125"/>
        <v>#N/A</v>
      </c>
      <c r="L1331" s="46" t="e">
        <f t="shared" si="126"/>
        <v>#N/A</v>
      </c>
    </row>
    <row r="1332" spans="7:12" x14ac:dyDescent="0.25">
      <c r="G1332" s="51" t="e">
        <f t="shared" si="121"/>
        <v>#N/A</v>
      </c>
      <c r="H1332" s="51" t="e">
        <f t="shared" si="122"/>
        <v>#N/A</v>
      </c>
      <c r="I1332" s="48" t="e">
        <f t="shared" si="123"/>
        <v>#N/A</v>
      </c>
      <c r="J1332" s="47" t="e">
        <f t="shared" si="124"/>
        <v>#N/A</v>
      </c>
      <c r="K1332" s="32" t="e">
        <f t="shared" si="125"/>
        <v>#N/A</v>
      </c>
      <c r="L1332" s="46" t="e">
        <f t="shared" si="126"/>
        <v>#N/A</v>
      </c>
    </row>
    <row r="1333" spans="7:12" x14ac:dyDescent="0.25">
      <c r="G1333" s="51" t="e">
        <f t="shared" si="121"/>
        <v>#N/A</v>
      </c>
      <c r="H1333" s="51" t="e">
        <f t="shared" si="122"/>
        <v>#N/A</v>
      </c>
      <c r="I1333" s="48" t="e">
        <f t="shared" si="123"/>
        <v>#N/A</v>
      </c>
      <c r="J1333" s="47" t="e">
        <f t="shared" si="124"/>
        <v>#N/A</v>
      </c>
      <c r="K1333" s="32" t="e">
        <f t="shared" si="125"/>
        <v>#N/A</v>
      </c>
      <c r="L1333" s="46" t="e">
        <f t="shared" si="126"/>
        <v>#N/A</v>
      </c>
    </row>
    <row r="1334" spans="7:12" x14ac:dyDescent="0.25">
      <c r="G1334" s="51" t="e">
        <f t="shared" si="121"/>
        <v>#N/A</v>
      </c>
      <c r="H1334" s="51" t="e">
        <f t="shared" si="122"/>
        <v>#N/A</v>
      </c>
      <c r="I1334" s="48" t="e">
        <f t="shared" si="123"/>
        <v>#N/A</v>
      </c>
      <c r="J1334" s="47" t="e">
        <f t="shared" si="124"/>
        <v>#N/A</v>
      </c>
      <c r="K1334" s="32" t="e">
        <f t="shared" si="125"/>
        <v>#N/A</v>
      </c>
      <c r="L1334" s="46" t="e">
        <f t="shared" si="126"/>
        <v>#N/A</v>
      </c>
    </row>
    <row r="1335" spans="7:12" x14ac:dyDescent="0.25">
      <c r="G1335" s="51" t="e">
        <f t="shared" si="121"/>
        <v>#N/A</v>
      </c>
      <c r="H1335" s="51" t="e">
        <f t="shared" si="122"/>
        <v>#N/A</v>
      </c>
      <c r="I1335" s="48" t="e">
        <f t="shared" si="123"/>
        <v>#N/A</v>
      </c>
      <c r="J1335" s="47" t="e">
        <f t="shared" si="124"/>
        <v>#N/A</v>
      </c>
      <c r="K1335" s="32" t="e">
        <f t="shared" si="125"/>
        <v>#N/A</v>
      </c>
      <c r="L1335" s="46" t="e">
        <f t="shared" si="126"/>
        <v>#N/A</v>
      </c>
    </row>
    <row r="1336" spans="7:12" x14ac:dyDescent="0.25">
      <c r="G1336" s="51" t="e">
        <f t="shared" si="121"/>
        <v>#N/A</v>
      </c>
      <c r="H1336" s="51" t="e">
        <f t="shared" si="122"/>
        <v>#N/A</v>
      </c>
      <c r="I1336" s="48" t="e">
        <f t="shared" si="123"/>
        <v>#N/A</v>
      </c>
      <c r="J1336" s="47" t="e">
        <f t="shared" si="124"/>
        <v>#N/A</v>
      </c>
      <c r="K1336" s="32" t="e">
        <f t="shared" si="125"/>
        <v>#N/A</v>
      </c>
      <c r="L1336" s="46" t="e">
        <f t="shared" si="126"/>
        <v>#N/A</v>
      </c>
    </row>
    <row r="1337" spans="7:12" x14ac:dyDescent="0.25">
      <c r="G1337" s="51" t="e">
        <f t="shared" si="121"/>
        <v>#N/A</v>
      </c>
      <c r="H1337" s="51" t="e">
        <f t="shared" si="122"/>
        <v>#N/A</v>
      </c>
      <c r="I1337" s="48" t="e">
        <f t="shared" si="123"/>
        <v>#N/A</v>
      </c>
      <c r="J1337" s="47" t="e">
        <f t="shared" si="124"/>
        <v>#N/A</v>
      </c>
      <c r="K1337" s="32" t="e">
        <f t="shared" si="125"/>
        <v>#N/A</v>
      </c>
      <c r="L1337" s="46" t="e">
        <f t="shared" si="126"/>
        <v>#N/A</v>
      </c>
    </row>
    <row r="1338" spans="7:12" x14ac:dyDescent="0.25">
      <c r="G1338" s="51" t="e">
        <f t="shared" si="121"/>
        <v>#N/A</v>
      </c>
      <c r="H1338" s="51" t="e">
        <f t="shared" si="122"/>
        <v>#N/A</v>
      </c>
      <c r="I1338" s="48" t="e">
        <f t="shared" si="123"/>
        <v>#N/A</v>
      </c>
      <c r="J1338" s="47" t="e">
        <f t="shared" si="124"/>
        <v>#N/A</v>
      </c>
      <c r="K1338" s="32" t="e">
        <f t="shared" si="125"/>
        <v>#N/A</v>
      </c>
      <c r="L1338" s="46" t="e">
        <f t="shared" si="126"/>
        <v>#N/A</v>
      </c>
    </row>
    <row r="1339" spans="7:12" x14ac:dyDescent="0.25">
      <c r="G1339" s="51" t="e">
        <f t="shared" si="121"/>
        <v>#N/A</v>
      </c>
      <c r="H1339" s="51" t="e">
        <f t="shared" si="122"/>
        <v>#N/A</v>
      </c>
      <c r="I1339" s="48" t="e">
        <f t="shared" si="123"/>
        <v>#N/A</v>
      </c>
      <c r="J1339" s="47" t="e">
        <f t="shared" si="124"/>
        <v>#N/A</v>
      </c>
      <c r="K1339" s="32" t="e">
        <f t="shared" si="125"/>
        <v>#N/A</v>
      </c>
      <c r="L1339" s="46" t="e">
        <f t="shared" si="126"/>
        <v>#N/A</v>
      </c>
    </row>
    <row r="1340" spans="7:12" x14ac:dyDescent="0.25">
      <c r="G1340" s="51" t="e">
        <f t="shared" si="121"/>
        <v>#N/A</v>
      </c>
      <c r="H1340" s="51" t="e">
        <f t="shared" si="122"/>
        <v>#N/A</v>
      </c>
      <c r="I1340" s="48" t="e">
        <f t="shared" si="123"/>
        <v>#N/A</v>
      </c>
      <c r="J1340" s="47" t="e">
        <f t="shared" si="124"/>
        <v>#N/A</v>
      </c>
      <c r="K1340" s="32" t="e">
        <f t="shared" si="125"/>
        <v>#N/A</v>
      </c>
      <c r="L1340" s="46" t="e">
        <f t="shared" si="126"/>
        <v>#N/A</v>
      </c>
    </row>
    <row r="1341" spans="7:12" x14ac:dyDescent="0.25">
      <c r="G1341" s="51" t="e">
        <f t="shared" si="121"/>
        <v>#N/A</v>
      </c>
      <c r="H1341" s="51" t="e">
        <f t="shared" si="122"/>
        <v>#N/A</v>
      </c>
      <c r="I1341" s="48" t="e">
        <f t="shared" si="123"/>
        <v>#N/A</v>
      </c>
      <c r="J1341" s="47" t="e">
        <f t="shared" si="124"/>
        <v>#N/A</v>
      </c>
      <c r="K1341" s="32" t="e">
        <f t="shared" si="125"/>
        <v>#N/A</v>
      </c>
      <c r="L1341" s="46" t="e">
        <f t="shared" si="126"/>
        <v>#N/A</v>
      </c>
    </row>
    <row r="1342" spans="7:12" x14ac:dyDescent="0.25">
      <c r="G1342" s="51" t="e">
        <f t="shared" si="121"/>
        <v>#N/A</v>
      </c>
      <c r="H1342" s="51" t="e">
        <f t="shared" si="122"/>
        <v>#N/A</v>
      </c>
      <c r="I1342" s="48" t="e">
        <f t="shared" si="123"/>
        <v>#N/A</v>
      </c>
      <c r="J1342" s="47" t="e">
        <f t="shared" si="124"/>
        <v>#N/A</v>
      </c>
      <c r="K1342" s="32" t="e">
        <f t="shared" si="125"/>
        <v>#N/A</v>
      </c>
      <c r="L1342" s="46" t="e">
        <f t="shared" si="126"/>
        <v>#N/A</v>
      </c>
    </row>
    <row r="1343" spans="7:12" x14ac:dyDescent="0.25">
      <c r="G1343" s="51" t="e">
        <f t="shared" si="121"/>
        <v>#N/A</v>
      </c>
      <c r="H1343" s="51" t="e">
        <f t="shared" si="122"/>
        <v>#N/A</v>
      </c>
      <c r="I1343" s="48" t="e">
        <f t="shared" si="123"/>
        <v>#N/A</v>
      </c>
      <c r="J1343" s="47" t="e">
        <f t="shared" si="124"/>
        <v>#N/A</v>
      </c>
      <c r="K1343" s="32" t="e">
        <f t="shared" si="125"/>
        <v>#N/A</v>
      </c>
      <c r="L1343" s="46" t="e">
        <f t="shared" si="126"/>
        <v>#N/A</v>
      </c>
    </row>
    <row r="1344" spans="7:12" x14ac:dyDescent="0.25">
      <c r="G1344" s="51" t="e">
        <f t="shared" si="121"/>
        <v>#N/A</v>
      </c>
      <c r="H1344" s="51" t="e">
        <f t="shared" si="122"/>
        <v>#N/A</v>
      </c>
      <c r="I1344" s="48" t="e">
        <f t="shared" si="123"/>
        <v>#N/A</v>
      </c>
      <c r="J1344" s="47" t="e">
        <f t="shared" si="124"/>
        <v>#N/A</v>
      </c>
      <c r="K1344" s="32" t="e">
        <f t="shared" si="125"/>
        <v>#N/A</v>
      </c>
      <c r="L1344" s="46" t="e">
        <f t="shared" si="126"/>
        <v>#N/A</v>
      </c>
    </row>
    <row r="1345" spans="7:12" x14ac:dyDescent="0.25">
      <c r="G1345" s="51" t="e">
        <f t="shared" si="121"/>
        <v>#N/A</v>
      </c>
      <c r="H1345" s="51" t="e">
        <f t="shared" si="122"/>
        <v>#N/A</v>
      </c>
      <c r="I1345" s="48" t="e">
        <f t="shared" si="123"/>
        <v>#N/A</v>
      </c>
      <c r="J1345" s="47" t="e">
        <f t="shared" si="124"/>
        <v>#N/A</v>
      </c>
      <c r="K1345" s="32" t="e">
        <f t="shared" si="125"/>
        <v>#N/A</v>
      </c>
      <c r="L1345" s="46" t="e">
        <f t="shared" si="126"/>
        <v>#N/A</v>
      </c>
    </row>
    <row r="1346" spans="7:12" x14ac:dyDescent="0.25">
      <c r="G1346" s="51" t="e">
        <f t="shared" ref="G1346:G1409" si="127">IF(C1346="",NA(),C1346)</f>
        <v>#N/A</v>
      </c>
      <c r="H1346" s="51" t="e">
        <f t="shared" ref="H1346:H1409" si="128">IF(E1346="",NA(),E1346)</f>
        <v>#N/A</v>
      </c>
      <c r="I1346" s="48" t="e">
        <f t="shared" si="123"/>
        <v>#N/A</v>
      </c>
      <c r="J1346" s="47" t="e">
        <f t="shared" si="124"/>
        <v>#N/A</v>
      </c>
      <c r="K1346" s="32" t="e">
        <f t="shared" si="125"/>
        <v>#N/A</v>
      </c>
      <c r="L1346" s="46" t="e">
        <f t="shared" si="126"/>
        <v>#N/A</v>
      </c>
    </row>
    <row r="1347" spans="7:12" x14ac:dyDescent="0.25">
      <c r="G1347" s="51" t="e">
        <f t="shared" si="127"/>
        <v>#N/A</v>
      </c>
      <c r="H1347" s="51" t="e">
        <f t="shared" si="128"/>
        <v>#N/A</v>
      </c>
      <c r="I1347" s="48" t="e">
        <f t="shared" ref="I1347:I1410" si="129">IF(ISNUMBER(G1347),IF( (G1347&gt;=$F$4)*(H1347&lt;$F$2),G1347, NA() ),NA())</f>
        <v>#N/A</v>
      </c>
      <c r="J1347" s="47" t="e">
        <f t="shared" ref="J1347:J1410" si="130">IF(ISNUMBER(G1347),IF( (G1347&gt;=$F$4)*(H1347&gt;=$F$2),G1347, NA() ),NA())</f>
        <v>#N/A</v>
      </c>
      <c r="K1347" s="32" t="e">
        <f t="shared" ref="K1347:K1410" si="131">IF(ISNUMBER(G1347),IF( (G1347&lt;$F$4)*(H1347&lt;$F$2),G1347, NA() ),NA())</f>
        <v>#N/A</v>
      </c>
      <c r="L1347" s="46" t="e">
        <f t="shared" ref="L1347:L1410" si="132">IF(ISNUMBER(G1347),IF( (G1347&lt;$F$4)*(H1347&gt;=$F$2),G1347, NA() ),NA())</f>
        <v>#N/A</v>
      </c>
    </row>
    <row r="1348" spans="7:12" x14ac:dyDescent="0.25">
      <c r="G1348" s="51" t="e">
        <f t="shared" si="127"/>
        <v>#N/A</v>
      </c>
      <c r="H1348" s="51" t="e">
        <f t="shared" si="128"/>
        <v>#N/A</v>
      </c>
      <c r="I1348" s="48" t="e">
        <f t="shared" si="129"/>
        <v>#N/A</v>
      </c>
      <c r="J1348" s="47" t="e">
        <f t="shared" si="130"/>
        <v>#N/A</v>
      </c>
      <c r="K1348" s="32" t="e">
        <f t="shared" si="131"/>
        <v>#N/A</v>
      </c>
      <c r="L1348" s="46" t="e">
        <f t="shared" si="132"/>
        <v>#N/A</v>
      </c>
    </row>
    <row r="1349" spans="7:12" x14ac:dyDescent="0.25">
      <c r="G1349" s="51" t="e">
        <f t="shared" si="127"/>
        <v>#N/A</v>
      </c>
      <c r="H1349" s="51" t="e">
        <f t="shared" si="128"/>
        <v>#N/A</v>
      </c>
      <c r="I1349" s="48" t="e">
        <f t="shared" si="129"/>
        <v>#N/A</v>
      </c>
      <c r="J1349" s="47" t="e">
        <f t="shared" si="130"/>
        <v>#N/A</v>
      </c>
      <c r="K1349" s="32" t="e">
        <f t="shared" si="131"/>
        <v>#N/A</v>
      </c>
      <c r="L1349" s="46" t="e">
        <f t="shared" si="132"/>
        <v>#N/A</v>
      </c>
    </row>
    <row r="1350" spans="7:12" x14ac:dyDescent="0.25">
      <c r="G1350" s="51" t="e">
        <f t="shared" si="127"/>
        <v>#N/A</v>
      </c>
      <c r="H1350" s="51" t="e">
        <f t="shared" si="128"/>
        <v>#N/A</v>
      </c>
      <c r="I1350" s="48" t="e">
        <f t="shared" si="129"/>
        <v>#N/A</v>
      </c>
      <c r="J1350" s="47" t="e">
        <f t="shared" si="130"/>
        <v>#N/A</v>
      </c>
      <c r="K1350" s="32" t="e">
        <f t="shared" si="131"/>
        <v>#N/A</v>
      </c>
      <c r="L1350" s="46" t="e">
        <f t="shared" si="132"/>
        <v>#N/A</v>
      </c>
    </row>
    <row r="1351" spans="7:12" x14ac:dyDescent="0.25">
      <c r="G1351" s="51" t="e">
        <f t="shared" si="127"/>
        <v>#N/A</v>
      </c>
      <c r="H1351" s="51" t="e">
        <f t="shared" si="128"/>
        <v>#N/A</v>
      </c>
      <c r="I1351" s="48" t="e">
        <f t="shared" si="129"/>
        <v>#N/A</v>
      </c>
      <c r="J1351" s="47" t="e">
        <f t="shared" si="130"/>
        <v>#N/A</v>
      </c>
      <c r="K1351" s="32" t="e">
        <f t="shared" si="131"/>
        <v>#N/A</v>
      </c>
      <c r="L1351" s="46" t="e">
        <f t="shared" si="132"/>
        <v>#N/A</v>
      </c>
    </row>
    <row r="1352" spans="7:12" x14ac:dyDescent="0.25">
      <c r="G1352" s="51" t="e">
        <f t="shared" si="127"/>
        <v>#N/A</v>
      </c>
      <c r="H1352" s="51" t="e">
        <f t="shared" si="128"/>
        <v>#N/A</v>
      </c>
      <c r="I1352" s="48" t="e">
        <f t="shared" si="129"/>
        <v>#N/A</v>
      </c>
      <c r="J1352" s="47" t="e">
        <f t="shared" si="130"/>
        <v>#N/A</v>
      </c>
      <c r="K1352" s="32" t="e">
        <f t="shared" si="131"/>
        <v>#N/A</v>
      </c>
      <c r="L1352" s="46" t="e">
        <f t="shared" si="132"/>
        <v>#N/A</v>
      </c>
    </row>
    <row r="1353" spans="7:12" x14ac:dyDescent="0.25">
      <c r="G1353" s="51" t="e">
        <f t="shared" si="127"/>
        <v>#N/A</v>
      </c>
      <c r="H1353" s="51" t="e">
        <f t="shared" si="128"/>
        <v>#N/A</v>
      </c>
      <c r="I1353" s="48" t="e">
        <f t="shared" si="129"/>
        <v>#N/A</v>
      </c>
      <c r="J1353" s="47" t="e">
        <f t="shared" si="130"/>
        <v>#N/A</v>
      </c>
      <c r="K1353" s="32" t="e">
        <f t="shared" si="131"/>
        <v>#N/A</v>
      </c>
      <c r="L1353" s="46" t="e">
        <f t="shared" si="132"/>
        <v>#N/A</v>
      </c>
    </row>
    <row r="1354" spans="7:12" x14ac:dyDescent="0.25">
      <c r="G1354" s="51" t="e">
        <f t="shared" si="127"/>
        <v>#N/A</v>
      </c>
      <c r="H1354" s="51" t="e">
        <f t="shared" si="128"/>
        <v>#N/A</v>
      </c>
      <c r="I1354" s="48" t="e">
        <f t="shared" si="129"/>
        <v>#N/A</v>
      </c>
      <c r="J1354" s="47" t="e">
        <f t="shared" si="130"/>
        <v>#N/A</v>
      </c>
      <c r="K1354" s="32" t="e">
        <f t="shared" si="131"/>
        <v>#N/A</v>
      </c>
      <c r="L1354" s="46" t="e">
        <f t="shared" si="132"/>
        <v>#N/A</v>
      </c>
    </row>
    <row r="1355" spans="7:12" x14ac:dyDescent="0.25">
      <c r="G1355" s="51" t="e">
        <f t="shared" si="127"/>
        <v>#N/A</v>
      </c>
      <c r="H1355" s="51" t="e">
        <f t="shared" si="128"/>
        <v>#N/A</v>
      </c>
      <c r="I1355" s="48" t="e">
        <f t="shared" si="129"/>
        <v>#N/A</v>
      </c>
      <c r="J1355" s="47" t="e">
        <f t="shared" si="130"/>
        <v>#N/A</v>
      </c>
      <c r="K1355" s="32" t="e">
        <f t="shared" si="131"/>
        <v>#N/A</v>
      </c>
      <c r="L1355" s="46" t="e">
        <f t="shared" si="132"/>
        <v>#N/A</v>
      </c>
    </row>
    <row r="1356" spans="7:12" x14ac:dyDescent="0.25">
      <c r="G1356" s="51" t="e">
        <f t="shared" si="127"/>
        <v>#N/A</v>
      </c>
      <c r="H1356" s="51" t="e">
        <f t="shared" si="128"/>
        <v>#N/A</v>
      </c>
      <c r="I1356" s="48" t="e">
        <f t="shared" si="129"/>
        <v>#N/A</v>
      </c>
      <c r="J1356" s="47" t="e">
        <f t="shared" si="130"/>
        <v>#N/A</v>
      </c>
      <c r="K1356" s="32" t="e">
        <f t="shared" si="131"/>
        <v>#N/A</v>
      </c>
      <c r="L1356" s="46" t="e">
        <f t="shared" si="132"/>
        <v>#N/A</v>
      </c>
    </row>
    <row r="1357" spans="7:12" x14ac:dyDescent="0.25">
      <c r="G1357" s="51" t="e">
        <f t="shared" si="127"/>
        <v>#N/A</v>
      </c>
      <c r="H1357" s="51" t="e">
        <f t="shared" si="128"/>
        <v>#N/A</v>
      </c>
      <c r="I1357" s="48" t="e">
        <f t="shared" si="129"/>
        <v>#N/A</v>
      </c>
      <c r="J1357" s="47" t="e">
        <f t="shared" si="130"/>
        <v>#N/A</v>
      </c>
      <c r="K1357" s="32" t="e">
        <f t="shared" si="131"/>
        <v>#N/A</v>
      </c>
      <c r="L1357" s="46" t="e">
        <f t="shared" si="132"/>
        <v>#N/A</v>
      </c>
    </row>
    <row r="1358" spans="7:12" x14ac:dyDescent="0.25">
      <c r="G1358" s="51" t="e">
        <f t="shared" si="127"/>
        <v>#N/A</v>
      </c>
      <c r="H1358" s="51" t="e">
        <f t="shared" si="128"/>
        <v>#N/A</v>
      </c>
      <c r="I1358" s="48" t="e">
        <f t="shared" si="129"/>
        <v>#N/A</v>
      </c>
      <c r="J1358" s="47" t="e">
        <f t="shared" si="130"/>
        <v>#N/A</v>
      </c>
      <c r="K1358" s="32" t="e">
        <f t="shared" si="131"/>
        <v>#N/A</v>
      </c>
      <c r="L1358" s="46" t="e">
        <f t="shared" si="132"/>
        <v>#N/A</v>
      </c>
    </row>
    <row r="1359" spans="7:12" x14ac:dyDescent="0.25">
      <c r="G1359" s="51" t="e">
        <f t="shared" si="127"/>
        <v>#N/A</v>
      </c>
      <c r="H1359" s="51" t="e">
        <f t="shared" si="128"/>
        <v>#N/A</v>
      </c>
      <c r="I1359" s="48" t="e">
        <f t="shared" si="129"/>
        <v>#N/A</v>
      </c>
      <c r="J1359" s="47" t="e">
        <f t="shared" si="130"/>
        <v>#N/A</v>
      </c>
      <c r="K1359" s="32" t="e">
        <f t="shared" si="131"/>
        <v>#N/A</v>
      </c>
      <c r="L1359" s="46" t="e">
        <f t="shared" si="132"/>
        <v>#N/A</v>
      </c>
    </row>
    <row r="1360" spans="7:12" x14ac:dyDescent="0.25">
      <c r="G1360" s="51" t="e">
        <f t="shared" si="127"/>
        <v>#N/A</v>
      </c>
      <c r="H1360" s="51" t="e">
        <f t="shared" si="128"/>
        <v>#N/A</v>
      </c>
      <c r="I1360" s="48" t="e">
        <f t="shared" si="129"/>
        <v>#N/A</v>
      </c>
      <c r="J1360" s="47" t="e">
        <f t="shared" si="130"/>
        <v>#N/A</v>
      </c>
      <c r="K1360" s="32" t="e">
        <f t="shared" si="131"/>
        <v>#N/A</v>
      </c>
      <c r="L1360" s="46" t="e">
        <f t="shared" si="132"/>
        <v>#N/A</v>
      </c>
    </row>
    <row r="1361" spans="7:12" x14ac:dyDescent="0.25">
      <c r="G1361" s="51" t="e">
        <f t="shared" si="127"/>
        <v>#N/A</v>
      </c>
      <c r="H1361" s="51" t="e">
        <f t="shared" si="128"/>
        <v>#N/A</v>
      </c>
      <c r="I1361" s="48" t="e">
        <f t="shared" si="129"/>
        <v>#N/A</v>
      </c>
      <c r="J1361" s="47" t="e">
        <f t="shared" si="130"/>
        <v>#N/A</v>
      </c>
      <c r="K1361" s="32" t="e">
        <f t="shared" si="131"/>
        <v>#N/A</v>
      </c>
      <c r="L1361" s="46" t="e">
        <f t="shared" si="132"/>
        <v>#N/A</v>
      </c>
    </row>
    <row r="1362" spans="7:12" x14ac:dyDescent="0.25">
      <c r="G1362" s="51" t="e">
        <f t="shared" si="127"/>
        <v>#N/A</v>
      </c>
      <c r="H1362" s="51" t="e">
        <f t="shared" si="128"/>
        <v>#N/A</v>
      </c>
      <c r="I1362" s="48" t="e">
        <f t="shared" si="129"/>
        <v>#N/A</v>
      </c>
      <c r="J1362" s="47" t="e">
        <f t="shared" si="130"/>
        <v>#N/A</v>
      </c>
      <c r="K1362" s="32" t="e">
        <f t="shared" si="131"/>
        <v>#N/A</v>
      </c>
      <c r="L1362" s="46" t="e">
        <f t="shared" si="132"/>
        <v>#N/A</v>
      </c>
    </row>
    <row r="1363" spans="7:12" x14ac:dyDescent="0.25">
      <c r="G1363" s="51" t="e">
        <f t="shared" si="127"/>
        <v>#N/A</v>
      </c>
      <c r="H1363" s="51" t="e">
        <f t="shared" si="128"/>
        <v>#N/A</v>
      </c>
      <c r="I1363" s="48" t="e">
        <f t="shared" si="129"/>
        <v>#N/A</v>
      </c>
      <c r="J1363" s="47" t="e">
        <f t="shared" si="130"/>
        <v>#N/A</v>
      </c>
      <c r="K1363" s="32" t="e">
        <f t="shared" si="131"/>
        <v>#N/A</v>
      </c>
      <c r="L1363" s="46" t="e">
        <f t="shared" si="132"/>
        <v>#N/A</v>
      </c>
    </row>
    <row r="1364" spans="7:12" x14ac:dyDescent="0.25">
      <c r="G1364" s="51" t="e">
        <f t="shared" si="127"/>
        <v>#N/A</v>
      </c>
      <c r="H1364" s="51" t="e">
        <f t="shared" si="128"/>
        <v>#N/A</v>
      </c>
      <c r="I1364" s="48" t="e">
        <f t="shared" si="129"/>
        <v>#N/A</v>
      </c>
      <c r="J1364" s="47" t="e">
        <f t="shared" si="130"/>
        <v>#N/A</v>
      </c>
      <c r="K1364" s="32" t="e">
        <f t="shared" si="131"/>
        <v>#N/A</v>
      </c>
      <c r="L1364" s="46" t="e">
        <f t="shared" si="132"/>
        <v>#N/A</v>
      </c>
    </row>
    <row r="1365" spans="7:12" x14ac:dyDescent="0.25">
      <c r="G1365" s="51" t="e">
        <f t="shared" si="127"/>
        <v>#N/A</v>
      </c>
      <c r="H1365" s="51" t="e">
        <f t="shared" si="128"/>
        <v>#N/A</v>
      </c>
      <c r="I1365" s="48" t="e">
        <f t="shared" si="129"/>
        <v>#N/A</v>
      </c>
      <c r="J1365" s="47" t="e">
        <f t="shared" si="130"/>
        <v>#N/A</v>
      </c>
      <c r="K1365" s="32" t="e">
        <f t="shared" si="131"/>
        <v>#N/A</v>
      </c>
      <c r="L1365" s="46" t="e">
        <f t="shared" si="132"/>
        <v>#N/A</v>
      </c>
    </row>
    <row r="1366" spans="7:12" x14ac:dyDescent="0.25">
      <c r="G1366" s="51" t="e">
        <f t="shared" si="127"/>
        <v>#N/A</v>
      </c>
      <c r="H1366" s="51" t="e">
        <f t="shared" si="128"/>
        <v>#N/A</v>
      </c>
      <c r="I1366" s="48" t="e">
        <f t="shared" si="129"/>
        <v>#N/A</v>
      </c>
      <c r="J1366" s="47" t="e">
        <f t="shared" si="130"/>
        <v>#N/A</v>
      </c>
      <c r="K1366" s="32" t="e">
        <f t="shared" si="131"/>
        <v>#N/A</v>
      </c>
      <c r="L1366" s="46" t="e">
        <f t="shared" si="132"/>
        <v>#N/A</v>
      </c>
    </row>
    <row r="1367" spans="7:12" x14ac:dyDescent="0.25">
      <c r="G1367" s="51" t="e">
        <f t="shared" si="127"/>
        <v>#N/A</v>
      </c>
      <c r="H1367" s="51" t="e">
        <f t="shared" si="128"/>
        <v>#N/A</v>
      </c>
      <c r="I1367" s="48" t="e">
        <f t="shared" si="129"/>
        <v>#N/A</v>
      </c>
      <c r="J1367" s="47" t="e">
        <f t="shared" si="130"/>
        <v>#N/A</v>
      </c>
      <c r="K1367" s="32" t="e">
        <f t="shared" si="131"/>
        <v>#N/A</v>
      </c>
      <c r="L1367" s="46" t="e">
        <f t="shared" si="132"/>
        <v>#N/A</v>
      </c>
    </row>
    <row r="1368" spans="7:12" x14ac:dyDescent="0.25">
      <c r="G1368" s="51" t="e">
        <f t="shared" si="127"/>
        <v>#N/A</v>
      </c>
      <c r="H1368" s="51" t="e">
        <f t="shared" si="128"/>
        <v>#N/A</v>
      </c>
      <c r="I1368" s="48" t="e">
        <f t="shared" si="129"/>
        <v>#N/A</v>
      </c>
      <c r="J1368" s="47" t="e">
        <f t="shared" si="130"/>
        <v>#N/A</v>
      </c>
      <c r="K1368" s="32" t="e">
        <f t="shared" si="131"/>
        <v>#N/A</v>
      </c>
      <c r="L1368" s="46" t="e">
        <f t="shared" si="132"/>
        <v>#N/A</v>
      </c>
    </row>
    <row r="1369" spans="7:12" x14ac:dyDescent="0.25">
      <c r="G1369" s="51" t="e">
        <f t="shared" si="127"/>
        <v>#N/A</v>
      </c>
      <c r="H1369" s="51" t="e">
        <f t="shared" si="128"/>
        <v>#N/A</v>
      </c>
      <c r="I1369" s="48" t="e">
        <f t="shared" si="129"/>
        <v>#N/A</v>
      </c>
      <c r="J1369" s="47" t="e">
        <f t="shared" si="130"/>
        <v>#N/A</v>
      </c>
      <c r="K1369" s="32" t="e">
        <f t="shared" si="131"/>
        <v>#N/A</v>
      </c>
      <c r="L1369" s="46" t="e">
        <f t="shared" si="132"/>
        <v>#N/A</v>
      </c>
    </row>
    <row r="1370" spans="7:12" x14ac:dyDescent="0.25">
      <c r="G1370" s="51" t="e">
        <f t="shared" si="127"/>
        <v>#N/A</v>
      </c>
      <c r="H1370" s="51" t="e">
        <f t="shared" si="128"/>
        <v>#N/A</v>
      </c>
      <c r="I1370" s="48" t="e">
        <f t="shared" si="129"/>
        <v>#N/A</v>
      </c>
      <c r="J1370" s="47" t="e">
        <f t="shared" si="130"/>
        <v>#N/A</v>
      </c>
      <c r="K1370" s="32" t="e">
        <f t="shared" si="131"/>
        <v>#N/A</v>
      </c>
      <c r="L1370" s="46" t="e">
        <f t="shared" si="132"/>
        <v>#N/A</v>
      </c>
    </row>
    <row r="1371" spans="7:12" x14ac:dyDescent="0.25">
      <c r="G1371" s="51" t="e">
        <f t="shared" si="127"/>
        <v>#N/A</v>
      </c>
      <c r="H1371" s="51" t="e">
        <f t="shared" si="128"/>
        <v>#N/A</v>
      </c>
      <c r="I1371" s="48" t="e">
        <f t="shared" si="129"/>
        <v>#N/A</v>
      </c>
      <c r="J1371" s="47" t="e">
        <f t="shared" si="130"/>
        <v>#N/A</v>
      </c>
      <c r="K1371" s="32" t="e">
        <f t="shared" si="131"/>
        <v>#N/A</v>
      </c>
      <c r="L1371" s="46" t="e">
        <f t="shared" si="132"/>
        <v>#N/A</v>
      </c>
    </row>
    <row r="1372" spans="7:12" x14ac:dyDescent="0.25">
      <c r="G1372" s="51" t="e">
        <f t="shared" si="127"/>
        <v>#N/A</v>
      </c>
      <c r="H1372" s="51" t="e">
        <f t="shared" si="128"/>
        <v>#N/A</v>
      </c>
      <c r="I1372" s="48" t="e">
        <f t="shared" si="129"/>
        <v>#N/A</v>
      </c>
      <c r="J1372" s="47" t="e">
        <f t="shared" si="130"/>
        <v>#N/A</v>
      </c>
      <c r="K1372" s="32" t="e">
        <f t="shared" si="131"/>
        <v>#N/A</v>
      </c>
      <c r="L1372" s="46" t="e">
        <f t="shared" si="132"/>
        <v>#N/A</v>
      </c>
    </row>
    <row r="1373" spans="7:12" x14ac:dyDescent="0.25">
      <c r="G1373" s="51" t="e">
        <f t="shared" si="127"/>
        <v>#N/A</v>
      </c>
      <c r="H1373" s="51" t="e">
        <f t="shared" si="128"/>
        <v>#N/A</v>
      </c>
      <c r="I1373" s="48" t="e">
        <f t="shared" si="129"/>
        <v>#N/A</v>
      </c>
      <c r="J1373" s="47" t="e">
        <f t="shared" si="130"/>
        <v>#N/A</v>
      </c>
      <c r="K1373" s="32" t="e">
        <f t="shared" si="131"/>
        <v>#N/A</v>
      </c>
      <c r="L1373" s="46" t="e">
        <f t="shared" si="132"/>
        <v>#N/A</v>
      </c>
    </row>
    <row r="1374" spans="7:12" x14ac:dyDescent="0.25">
      <c r="G1374" s="51" t="e">
        <f t="shared" si="127"/>
        <v>#N/A</v>
      </c>
      <c r="H1374" s="51" t="e">
        <f t="shared" si="128"/>
        <v>#N/A</v>
      </c>
      <c r="I1374" s="48" t="e">
        <f t="shared" si="129"/>
        <v>#N/A</v>
      </c>
      <c r="J1374" s="47" t="e">
        <f t="shared" si="130"/>
        <v>#N/A</v>
      </c>
      <c r="K1374" s="32" t="e">
        <f t="shared" si="131"/>
        <v>#N/A</v>
      </c>
      <c r="L1374" s="46" t="e">
        <f t="shared" si="132"/>
        <v>#N/A</v>
      </c>
    </row>
    <row r="1375" spans="7:12" x14ac:dyDescent="0.25">
      <c r="G1375" s="51" t="e">
        <f t="shared" si="127"/>
        <v>#N/A</v>
      </c>
      <c r="H1375" s="51" t="e">
        <f t="shared" si="128"/>
        <v>#N/A</v>
      </c>
      <c r="I1375" s="48" t="e">
        <f t="shared" si="129"/>
        <v>#N/A</v>
      </c>
      <c r="J1375" s="47" t="e">
        <f t="shared" si="130"/>
        <v>#N/A</v>
      </c>
      <c r="K1375" s="32" t="e">
        <f t="shared" si="131"/>
        <v>#N/A</v>
      </c>
      <c r="L1375" s="46" t="e">
        <f t="shared" si="132"/>
        <v>#N/A</v>
      </c>
    </row>
    <row r="1376" spans="7:12" x14ac:dyDescent="0.25">
      <c r="G1376" s="51" t="e">
        <f t="shared" si="127"/>
        <v>#N/A</v>
      </c>
      <c r="H1376" s="51" t="e">
        <f t="shared" si="128"/>
        <v>#N/A</v>
      </c>
      <c r="I1376" s="48" t="e">
        <f t="shared" si="129"/>
        <v>#N/A</v>
      </c>
      <c r="J1376" s="47" t="e">
        <f t="shared" si="130"/>
        <v>#N/A</v>
      </c>
      <c r="K1376" s="32" t="e">
        <f t="shared" si="131"/>
        <v>#N/A</v>
      </c>
      <c r="L1376" s="46" t="e">
        <f t="shared" si="132"/>
        <v>#N/A</v>
      </c>
    </row>
    <row r="1377" spans="7:12" x14ac:dyDescent="0.25">
      <c r="G1377" s="51" t="e">
        <f t="shared" si="127"/>
        <v>#N/A</v>
      </c>
      <c r="H1377" s="51" t="e">
        <f t="shared" si="128"/>
        <v>#N/A</v>
      </c>
      <c r="I1377" s="48" t="e">
        <f t="shared" si="129"/>
        <v>#N/A</v>
      </c>
      <c r="J1377" s="47" t="e">
        <f t="shared" si="130"/>
        <v>#N/A</v>
      </c>
      <c r="K1377" s="32" t="e">
        <f t="shared" si="131"/>
        <v>#N/A</v>
      </c>
      <c r="L1377" s="46" t="e">
        <f t="shared" si="132"/>
        <v>#N/A</v>
      </c>
    </row>
    <row r="1378" spans="7:12" x14ac:dyDescent="0.25">
      <c r="G1378" s="51" t="e">
        <f t="shared" si="127"/>
        <v>#N/A</v>
      </c>
      <c r="H1378" s="51" t="e">
        <f t="shared" si="128"/>
        <v>#N/A</v>
      </c>
      <c r="I1378" s="48" t="e">
        <f t="shared" si="129"/>
        <v>#N/A</v>
      </c>
      <c r="J1378" s="47" t="e">
        <f t="shared" si="130"/>
        <v>#N/A</v>
      </c>
      <c r="K1378" s="32" t="e">
        <f t="shared" si="131"/>
        <v>#N/A</v>
      </c>
      <c r="L1378" s="46" t="e">
        <f t="shared" si="132"/>
        <v>#N/A</v>
      </c>
    </row>
    <row r="1379" spans="7:12" x14ac:dyDescent="0.25">
      <c r="G1379" s="51" t="e">
        <f t="shared" si="127"/>
        <v>#N/A</v>
      </c>
      <c r="H1379" s="51" t="e">
        <f t="shared" si="128"/>
        <v>#N/A</v>
      </c>
      <c r="I1379" s="48" t="e">
        <f t="shared" si="129"/>
        <v>#N/A</v>
      </c>
      <c r="J1379" s="47" t="e">
        <f t="shared" si="130"/>
        <v>#N/A</v>
      </c>
      <c r="K1379" s="32" t="e">
        <f t="shared" si="131"/>
        <v>#N/A</v>
      </c>
      <c r="L1379" s="46" t="e">
        <f t="shared" si="132"/>
        <v>#N/A</v>
      </c>
    </row>
    <row r="1380" spans="7:12" x14ac:dyDescent="0.25">
      <c r="G1380" s="51" t="e">
        <f t="shared" si="127"/>
        <v>#N/A</v>
      </c>
      <c r="H1380" s="51" t="e">
        <f t="shared" si="128"/>
        <v>#N/A</v>
      </c>
      <c r="I1380" s="48" t="e">
        <f t="shared" si="129"/>
        <v>#N/A</v>
      </c>
      <c r="J1380" s="47" t="e">
        <f t="shared" si="130"/>
        <v>#N/A</v>
      </c>
      <c r="K1380" s="32" t="e">
        <f t="shared" si="131"/>
        <v>#N/A</v>
      </c>
      <c r="L1380" s="46" t="e">
        <f t="shared" si="132"/>
        <v>#N/A</v>
      </c>
    </row>
    <row r="1381" spans="7:12" x14ac:dyDescent="0.25">
      <c r="G1381" s="51" t="e">
        <f t="shared" si="127"/>
        <v>#N/A</v>
      </c>
      <c r="H1381" s="51" t="e">
        <f t="shared" si="128"/>
        <v>#N/A</v>
      </c>
      <c r="I1381" s="48" t="e">
        <f t="shared" si="129"/>
        <v>#N/A</v>
      </c>
      <c r="J1381" s="47" t="e">
        <f t="shared" si="130"/>
        <v>#N/A</v>
      </c>
      <c r="K1381" s="32" t="e">
        <f t="shared" si="131"/>
        <v>#N/A</v>
      </c>
      <c r="L1381" s="46" t="e">
        <f t="shared" si="132"/>
        <v>#N/A</v>
      </c>
    </row>
    <row r="1382" spans="7:12" x14ac:dyDescent="0.25">
      <c r="G1382" s="51" t="e">
        <f t="shared" si="127"/>
        <v>#N/A</v>
      </c>
      <c r="H1382" s="51" t="e">
        <f t="shared" si="128"/>
        <v>#N/A</v>
      </c>
      <c r="I1382" s="48" t="e">
        <f t="shared" si="129"/>
        <v>#N/A</v>
      </c>
      <c r="J1382" s="47" t="e">
        <f t="shared" si="130"/>
        <v>#N/A</v>
      </c>
      <c r="K1382" s="32" t="e">
        <f t="shared" si="131"/>
        <v>#N/A</v>
      </c>
      <c r="L1382" s="46" t="e">
        <f t="shared" si="132"/>
        <v>#N/A</v>
      </c>
    </row>
    <row r="1383" spans="7:12" x14ac:dyDescent="0.25">
      <c r="G1383" s="51" t="e">
        <f t="shared" si="127"/>
        <v>#N/A</v>
      </c>
      <c r="H1383" s="51" t="e">
        <f t="shared" si="128"/>
        <v>#N/A</v>
      </c>
      <c r="I1383" s="48" t="e">
        <f t="shared" si="129"/>
        <v>#N/A</v>
      </c>
      <c r="J1383" s="47" t="e">
        <f t="shared" si="130"/>
        <v>#N/A</v>
      </c>
      <c r="K1383" s="32" t="e">
        <f t="shared" si="131"/>
        <v>#N/A</v>
      </c>
      <c r="L1383" s="46" t="e">
        <f t="shared" si="132"/>
        <v>#N/A</v>
      </c>
    </row>
    <row r="1384" spans="7:12" x14ac:dyDescent="0.25">
      <c r="G1384" s="51" t="e">
        <f t="shared" si="127"/>
        <v>#N/A</v>
      </c>
      <c r="H1384" s="51" t="e">
        <f t="shared" si="128"/>
        <v>#N/A</v>
      </c>
      <c r="I1384" s="48" t="e">
        <f t="shared" si="129"/>
        <v>#N/A</v>
      </c>
      <c r="J1384" s="47" t="e">
        <f t="shared" si="130"/>
        <v>#N/A</v>
      </c>
      <c r="K1384" s="32" t="e">
        <f t="shared" si="131"/>
        <v>#N/A</v>
      </c>
      <c r="L1384" s="46" t="e">
        <f t="shared" si="132"/>
        <v>#N/A</v>
      </c>
    </row>
    <row r="1385" spans="7:12" x14ac:dyDescent="0.25">
      <c r="G1385" s="51" t="e">
        <f t="shared" si="127"/>
        <v>#N/A</v>
      </c>
      <c r="H1385" s="51" t="e">
        <f t="shared" si="128"/>
        <v>#N/A</v>
      </c>
      <c r="I1385" s="48" t="e">
        <f t="shared" si="129"/>
        <v>#N/A</v>
      </c>
      <c r="J1385" s="47" t="e">
        <f t="shared" si="130"/>
        <v>#N/A</v>
      </c>
      <c r="K1385" s="32" t="e">
        <f t="shared" si="131"/>
        <v>#N/A</v>
      </c>
      <c r="L1385" s="46" t="e">
        <f t="shared" si="132"/>
        <v>#N/A</v>
      </c>
    </row>
    <row r="1386" spans="7:12" x14ac:dyDescent="0.25">
      <c r="G1386" s="51" t="e">
        <f t="shared" si="127"/>
        <v>#N/A</v>
      </c>
      <c r="H1386" s="51" t="e">
        <f t="shared" si="128"/>
        <v>#N/A</v>
      </c>
      <c r="I1386" s="48" t="e">
        <f t="shared" si="129"/>
        <v>#N/A</v>
      </c>
      <c r="J1386" s="47" t="e">
        <f t="shared" si="130"/>
        <v>#N/A</v>
      </c>
      <c r="K1386" s="32" t="e">
        <f t="shared" si="131"/>
        <v>#N/A</v>
      </c>
      <c r="L1386" s="46" t="e">
        <f t="shared" si="132"/>
        <v>#N/A</v>
      </c>
    </row>
    <row r="1387" spans="7:12" x14ac:dyDescent="0.25">
      <c r="G1387" s="51" t="e">
        <f t="shared" si="127"/>
        <v>#N/A</v>
      </c>
      <c r="H1387" s="51" t="e">
        <f t="shared" si="128"/>
        <v>#N/A</v>
      </c>
      <c r="I1387" s="48" t="e">
        <f t="shared" si="129"/>
        <v>#N/A</v>
      </c>
      <c r="J1387" s="47" t="e">
        <f t="shared" si="130"/>
        <v>#N/A</v>
      </c>
      <c r="K1387" s="32" t="e">
        <f t="shared" si="131"/>
        <v>#N/A</v>
      </c>
      <c r="L1387" s="46" t="e">
        <f t="shared" si="132"/>
        <v>#N/A</v>
      </c>
    </row>
    <row r="1388" spans="7:12" x14ac:dyDescent="0.25">
      <c r="G1388" s="51" t="e">
        <f t="shared" si="127"/>
        <v>#N/A</v>
      </c>
      <c r="H1388" s="51" t="e">
        <f t="shared" si="128"/>
        <v>#N/A</v>
      </c>
      <c r="I1388" s="48" t="e">
        <f t="shared" si="129"/>
        <v>#N/A</v>
      </c>
      <c r="J1388" s="47" t="e">
        <f t="shared" si="130"/>
        <v>#N/A</v>
      </c>
      <c r="K1388" s="32" t="e">
        <f t="shared" si="131"/>
        <v>#N/A</v>
      </c>
      <c r="L1388" s="46" t="e">
        <f t="shared" si="132"/>
        <v>#N/A</v>
      </c>
    </row>
    <row r="1389" spans="7:12" x14ac:dyDescent="0.25">
      <c r="G1389" s="51" t="e">
        <f t="shared" si="127"/>
        <v>#N/A</v>
      </c>
      <c r="H1389" s="51" t="e">
        <f t="shared" si="128"/>
        <v>#N/A</v>
      </c>
      <c r="I1389" s="48" t="e">
        <f t="shared" si="129"/>
        <v>#N/A</v>
      </c>
      <c r="J1389" s="47" t="e">
        <f t="shared" si="130"/>
        <v>#N/A</v>
      </c>
      <c r="K1389" s="32" t="e">
        <f t="shared" si="131"/>
        <v>#N/A</v>
      </c>
      <c r="L1389" s="46" t="e">
        <f t="shared" si="132"/>
        <v>#N/A</v>
      </c>
    </row>
    <row r="1390" spans="7:12" x14ac:dyDescent="0.25">
      <c r="G1390" s="51" t="e">
        <f t="shared" si="127"/>
        <v>#N/A</v>
      </c>
      <c r="H1390" s="51" t="e">
        <f t="shared" si="128"/>
        <v>#N/A</v>
      </c>
      <c r="I1390" s="48" t="e">
        <f t="shared" si="129"/>
        <v>#N/A</v>
      </c>
      <c r="J1390" s="47" t="e">
        <f t="shared" si="130"/>
        <v>#N/A</v>
      </c>
      <c r="K1390" s="32" t="e">
        <f t="shared" si="131"/>
        <v>#N/A</v>
      </c>
      <c r="L1390" s="46" t="e">
        <f t="shared" si="132"/>
        <v>#N/A</v>
      </c>
    </row>
    <row r="1391" spans="7:12" x14ac:dyDescent="0.25">
      <c r="G1391" s="51" t="e">
        <f t="shared" si="127"/>
        <v>#N/A</v>
      </c>
      <c r="H1391" s="51" t="e">
        <f t="shared" si="128"/>
        <v>#N/A</v>
      </c>
      <c r="I1391" s="48" t="e">
        <f t="shared" si="129"/>
        <v>#N/A</v>
      </c>
      <c r="J1391" s="47" t="e">
        <f t="shared" si="130"/>
        <v>#N/A</v>
      </c>
      <c r="K1391" s="32" t="e">
        <f t="shared" si="131"/>
        <v>#N/A</v>
      </c>
      <c r="L1391" s="46" t="e">
        <f t="shared" si="132"/>
        <v>#N/A</v>
      </c>
    </row>
    <row r="1392" spans="7:12" x14ac:dyDescent="0.25">
      <c r="G1392" s="51" t="e">
        <f t="shared" si="127"/>
        <v>#N/A</v>
      </c>
      <c r="H1392" s="51" t="e">
        <f t="shared" si="128"/>
        <v>#N/A</v>
      </c>
      <c r="I1392" s="48" t="e">
        <f t="shared" si="129"/>
        <v>#N/A</v>
      </c>
      <c r="J1392" s="47" t="e">
        <f t="shared" si="130"/>
        <v>#N/A</v>
      </c>
      <c r="K1392" s="32" t="e">
        <f t="shared" si="131"/>
        <v>#N/A</v>
      </c>
      <c r="L1392" s="46" t="e">
        <f t="shared" si="132"/>
        <v>#N/A</v>
      </c>
    </row>
    <row r="1393" spans="7:12" x14ac:dyDescent="0.25">
      <c r="G1393" s="51" t="e">
        <f t="shared" si="127"/>
        <v>#N/A</v>
      </c>
      <c r="H1393" s="51" t="e">
        <f t="shared" si="128"/>
        <v>#N/A</v>
      </c>
      <c r="I1393" s="48" t="e">
        <f t="shared" si="129"/>
        <v>#N/A</v>
      </c>
      <c r="J1393" s="47" t="e">
        <f t="shared" si="130"/>
        <v>#N/A</v>
      </c>
      <c r="K1393" s="32" t="e">
        <f t="shared" si="131"/>
        <v>#N/A</v>
      </c>
      <c r="L1393" s="46" t="e">
        <f t="shared" si="132"/>
        <v>#N/A</v>
      </c>
    </row>
    <row r="1394" spans="7:12" x14ac:dyDescent="0.25">
      <c r="G1394" s="51" t="e">
        <f t="shared" si="127"/>
        <v>#N/A</v>
      </c>
      <c r="H1394" s="51" t="e">
        <f t="shared" si="128"/>
        <v>#N/A</v>
      </c>
      <c r="I1394" s="48" t="e">
        <f t="shared" si="129"/>
        <v>#N/A</v>
      </c>
      <c r="J1394" s="47" t="e">
        <f t="shared" si="130"/>
        <v>#N/A</v>
      </c>
      <c r="K1394" s="32" t="e">
        <f t="shared" si="131"/>
        <v>#N/A</v>
      </c>
      <c r="L1394" s="46" t="e">
        <f t="shared" si="132"/>
        <v>#N/A</v>
      </c>
    </row>
    <row r="1395" spans="7:12" x14ac:dyDescent="0.25">
      <c r="G1395" s="51" t="e">
        <f t="shared" si="127"/>
        <v>#N/A</v>
      </c>
      <c r="H1395" s="51" t="e">
        <f t="shared" si="128"/>
        <v>#N/A</v>
      </c>
      <c r="I1395" s="48" t="e">
        <f t="shared" si="129"/>
        <v>#N/A</v>
      </c>
      <c r="J1395" s="47" t="e">
        <f t="shared" si="130"/>
        <v>#N/A</v>
      </c>
      <c r="K1395" s="32" t="e">
        <f t="shared" si="131"/>
        <v>#N/A</v>
      </c>
      <c r="L1395" s="46" t="e">
        <f t="shared" si="132"/>
        <v>#N/A</v>
      </c>
    </row>
    <row r="1396" spans="7:12" x14ac:dyDescent="0.25">
      <c r="G1396" s="51" t="e">
        <f t="shared" si="127"/>
        <v>#N/A</v>
      </c>
      <c r="H1396" s="51" t="e">
        <f t="shared" si="128"/>
        <v>#N/A</v>
      </c>
      <c r="I1396" s="48" t="e">
        <f t="shared" si="129"/>
        <v>#N/A</v>
      </c>
      <c r="J1396" s="47" t="e">
        <f t="shared" si="130"/>
        <v>#N/A</v>
      </c>
      <c r="K1396" s="32" t="e">
        <f t="shared" si="131"/>
        <v>#N/A</v>
      </c>
      <c r="L1396" s="46" t="e">
        <f t="shared" si="132"/>
        <v>#N/A</v>
      </c>
    </row>
    <row r="1397" spans="7:12" x14ac:dyDescent="0.25">
      <c r="G1397" s="51" t="e">
        <f t="shared" si="127"/>
        <v>#N/A</v>
      </c>
      <c r="H1397" s="51" t="e">
        <f t="shared" si="128"/>
        <v>#N/A</v>
      </c>
      <c r="I1397" s="48" t="e">
        <f t="shared" si="129"/>
        <v>#N/A</v>
      </c>
      <c r="J1397" s="47" t="e">
        <f t="shared" si="130"/>
        <v>#N/A</v>
      </c>
      <c r="K1397" s="32" t="e">
        <f t="shared" si="131"/>
        <v>#N/A</v>
      </c>
      <c r="L1397" s="46" t="e">
        <f t="shared" si="132"/>
        <v>#N/A</v>
      </c>
    </row>
    <row r="1398" spans="7:12" x14ac:dyDescent="0.25">
      <c r="G1398" s="51" t="e">
        <f t="shared" si="127"/>
        <v>#N/A</v>
      </c>
      <c r="H1398" s="51" t="e">
        <f t="shared" si="128"/>
        <v>#N/A</v>
      </c>
      <c r="I1398" s="48" t="e">
        <f t="shared" si="129"/>
        <v>#N/A</v>
      </c>
      <c r="J1398" s="47" t="e">
        <f t="shared" si="130"/>
        <v>#N/A</v>
      </c>
      <c r="K1398" s="32" t="e">
        <f t="shared" si="131"/>
        <v>#N/A</v>
      </c>
      <c r="L1398" s="46" t="e">
        <f t="shared" si="132"/>
        <v>#N/A</v>
      </c>
    </row>
    <row r="1399" spans="7:12" x14ac:dyDescent="0.25">
      <c r="G1399" s="51" t="e">
        <f t="shared" si="127"/>
        <v>#N/A</v>
      </c>
      <c r="H1399" s="51" t="e">
        <f t="shared" si="128"/>
        <v>#N/A</v>
      </c>
      <c r="I1399" s="48" t="e">
        <f t="shared" si="129"/>
        <v>#N/A</v>
      </c>
      <c r="J1399" s="47" t="e">
        <f t="shared" si="130"/>
        <v>#N/A</v>
      </c>
      <c r="K1399" s="32" t="e">
        <f t="shared" si="131"/>
        <v>#N/A</v>
      </c>
      <c r="L1399" s="46" t="e">
        <f t="shared" si="132"/>
        <v>#N/A</v>
      </c>
    </row>
    <row r="1400" spans="7:12" x14ac:dyDescent="0.25">
      <c r="G1400" s="51" t="e">
        <f t="shared" si="127"/>
        <v>#N/A</v>
      </c>
      <c r="H1400" s="51" t="e">
        <f t="shared" si="128"/>
        <v>#N/A</v>
      </c>
      <c r="I1400" s="48" t="e">
        <f t="shared" si="129"/>
        <v>#N/A</v>
      </c>
      <c r="J1400" s="47" t="e">
        <f t="shared" si="130"/>
        <v>#N/A</v>
      </c>
      <c r="K1400" s="32" t="e">
        <f t="shared" si="131"/>
        <v>#N/A</v>
      </c>
      <c r="L1400" s="46" t="e">
        <f t="shared" si="132"/>
        <v>#N/A</v>
      </c>
    </row>
    <row r="1401" spans="7:12" x14ac:dyDescent="0.25">
      <c r="G1401" s="51" t="e">
        <f t="shared" si="127"/>
        <v>#N/A</v>
      </c>
      <c r="H1401" s="51" t="e">
        <f t="shared" si="128"/>
        <v>#N/A</v>
      </c>
      <c r="I1401" s="48" t="e">
        <f t="shared" si="129"/>
        <v>#N/A</v>
      </c>
      <c r="J1401" s="47" t="e">
        <f t="shared" si="130"/>
        <v>#N/A</v>
      </c>
      <c r="K1401" s="32" t="e">
        <f t="shared" si="131"/>
        <v>#N/A</v>
      </c>
      <c r="L1401" s="46" t="e">
        <f t="shared" si="132"/>
        <v>#N/A</v>
      </c>
    </row>
    <row r="1402" spans="7:12" x14ac:dyDescent="0.25">
      <c r="G1402" s="51" t="e">
        <f t="shared" si="127"/>
        <v>#N/A</v>
      </c>
      <c r="H1402" s="51" t="e">
        <f t="shared" si="128"/>
        <v>#N/A</v>
      </c>
      <c r="I1402" s="48" t="e">
        <f t="shared" si="129"/>
        <v>#N/A</v>
      </c>
      <c r="J1402" s="47" t="e">
        <f t="shared" si="130"/>
        <v>#N/A</v>
      </c>
      <c r="K1402" s="32" t="e">
        <f t="shared" si="131"/>
        <v>#N/A</v>
      </c>
      <c r="L1402" s="46" t="e">
        <f t="shared" si="132"/>
        <v>#N/A</v>
      </c>
    </row>
    <row r="1403" spans="7:12" x14ac:dyDescent="0.25">
      <c r="G1403" s="51" t="e">
        <f t="shared" si="127"/>
        <v>#N/A</v>
      </c>
      <c r="H1403" s="51" t="e">
        <f t="shared" si="128"/>
        <v>#N/A</v>
      </c>
      <c r="I1403" s="48" t="e">
        <f t="shared" si="129"/>
        <v>#N/A</v>
      </c>
      <c r="J1403" s="47" t="e">
        <f t="shared" si="130"/>
        <v>#N/A</v>
      </c>
      <c r="K1403" s="32" t="e">
        <f t="shared" si="131"/>
        <v>#N/A</v>
      </c>
      <c r="L1403" s="46" t="e">
        <f t="shared" si="132"/>
        <v>#N/A</v>
      </c>
    </row>
    <row r="1404" spans="7:12" x14ac:dyDescent="0.25">
      <c r="G1404" s="51" t="e">
        <f t="shared" si="127"/>
        <v>#N/A</v>
      </c>
      <c r="H1404" s="51" t="e">
        <f t="shared" si="128"/>
        <v>#N/A</v>
      </c>
      <c r="I1404" s="48" t="e">
        <f t="shared" si="129"/>
        <v>#N/A</v>
      </c>
      <c r="J1404" s="47" t="e">
        <f t="shared" si="130"/>
        <v>#N/A</v>
      </c>
      <c r="K1404" s="32" t="e">
        <f t="shared" si="131"/>
        <v>#N/A</v>
      </c>
      <c r="L1404" s="46" t="e">
        <f t="shared" si="132"/>
        <v>#N/A</v>
      </c>
    </row>
    <row r="1405" spans="7:12" x14ac:dyDescent="0.25">
      <c r="G1405" s="51" t="e">
        <f t="shared" si="127"/>
        <v>#N/A</v>
      </c>
      <c r="H1405" s="51" t="e">
        <f t="shared" si="128"/>
        <v>#N/A</v>
      </c>
      <c r="I1405" s="48" t="e">
        <f t="shared" si="129"/>
        <v>#N/A</v>
      </c>
      <c r="J1405" s="47" t="e">
        <f t="shared" si="130"/>
        <v>#N/A</v>
      </c>
      <c r="K1405" s="32" t="e">
        <f t="shared" si="131"/>
        <v>#N/A</v>
      </c>
      <c r="L1405" s="46" t="e">
        <f t="shared" si="132"/>
        <v>#N/A</v>
      </c>
    </row>
    <row r="1406" spans="7:12" x14ac:dyDescent="0.25">
      <c r="G1406" s="51" t="e">
        <f t="shared" si="127"/>
        <v>#N/A</v>
      </c>
      <c r="H1406" s="51" t="e">
        <f t="shared" si="128"/>
        <v>#N/A</v>
      </c>
      <c r="I1406" s="48" t="e">
        <f t="shared" si="129"/>
        <v>#N/A</v>
      </c>
      <c r="J1406" s="47" t="e">
        <f t="shared" si="130"/>
        <v>#N/A</v>
      </c>
      <c r="K1406" s="32" t="e">
        <f t="shared" si="131"/>
        <v>#N/A</v>
      </c>
      <c r="L1406" s="46" t="e">
        <f t="shared" si="132"/>
        <v>#N/A</v>
      </c>
    </row>
    <row r="1407" spans="7:12" x14ac:dyDescent="0.25">
      <c r="G1407" s="51" t="e">
        <f t="shared" si="127"/>
        <v>#N/A</v>
      </c>
      <c r="H1407" s="51" t="e">
        <f t="shared" si="128"/>
        <v>#N/A</v>
      </c>
      <c r="I1407" s="48" t="e">
        <f t="shared" si="129"/>
        <v>#N/A</v>
      </c>
      <c r="J1407" s="47" t="e">
        <f t="shared" si="130"/>
        <v>#N/A</v>
      </c>
      <c r="K1407" s="32" t="e">
        <f t="shared" si="131"/>
        <v>#N/A</v>
      </c>
      <c r="L1407" s="46" t="e">
        <f t="shared" si="132"/>
        <v>#N/A</v>
      </c>
    </row>
    <row r="1408" spans="7:12" x14ac:dyDescent="0.25">
      <c r="G1408" s="51" t="e">
        <f t="shared" si="127"/>
        <v>#N/A</v>
      </c>
      <c r="H1408" s="51" t="e">
        <f t="shared" si="128"/>
        <v>#N/A</v>
      </c>
      <c r="I1408" s="48" t="e">
        <f t="shared" si="129"/>
        <v>#N/A</v>
      </c>
      <c r="J1408" s="47" t="e">
        <f t="shared" si="130"/>
        <v>#N/A</v>
      </c>
      <c r="K1408" s="32" t="e">
        <f t="shared" si="131"/>
        <v>#N/A</v>
      </c>
      <c r="L1408" s="46" t="e">
        <f t="shared" si="132"/>
        <v>#N/A</v>
      </c>
    </row>
    <row r="1409" spans="7:12" x14ac:dyDescent="0.25">
      <c r="G1409" s="51" t="e">
        <f t="shared" si="127"/>
        <v>#N/A</v>
      </c>
      <c r="H1409" s="51" t="e">
        <f t="shared" si="128"/>
        <v>#N/A</v>
      </c>
      <c r="I1409" s="48" t="e">
        <f t="shared" si="129"/>
        <v>#N/A</v>
      </c>
      <c r="J1409" s="47" t="e">
        <f t="shared" si="130"/>
        <v>#N/A</v>
      </c>
      <c r="K1409" s="32" t="e">
        <f t="shared" si="131"/>
        <v>#N/A</v>
      </c>
      <c r="L1409" s="46" t="e">
        <f t="shared" si="132"/>
        <v>#N/A</v>
      </c>
    </row>
    <row r="1410" spans="7:12" x14ac:dyDescent="0.25">
      <c r="G1410" s="51" t="e">
        <f t="shared" ref="G1410:G1473" si="133">IF(C1410="",NA(),C1410)</f>
        <v>#N/A</v>
      </c>
      <c r="H1410" s="51" t="e">
        <f t="shared" ref="H1410:H1473" si="134">IF(E1410="",NA(),E1410)</f>
        <v>#N/A</v>
      </c>
      <c r="I1410" s="48" t="e">
        <f t="shared" si="129"/>
        <v>#N/A</v>
      </c>
      <c r="J1410" s="47" t="e">
        <f t="shared" si="130"/>
        <v>#N/A</v>
      </c>
      <c r="K1410" s="32" t="e">
        <f t="shared" si="131"/>
        <v>#N/A</v>
      </c>
      <c r="L1410" s="46" t="e">
        <f t="shared" si="132"/>
        <v>#N/A</v>
      </c>
    </row>
    <row r="1411" spans="7:12" x14ac:dyDescent="0.25">
      <c r="G1411" s="51" t="e">
        <f t="shared" si="133"/>
        <v>#N/A</v>
      </c>
      <c r="H1411" s="51" t="e">
        <f t="shared" si="134"/>
        <v>#N/A</v>
      </c>
      <c r="I1411" s="48" t="e">
        <f t="shared" ref="I1411:I1474" si="135">IF(ISNUMBER(G1411),IF( (G1411&gt;=$F$4)*(H1411&lt;$F$2),G1411, NA() ),NA())</f>
        <v>#N/A</v>
      </c>
      <c r="J1411" s="47" t="e">
        <f t="shared" ref="J1411:J1474" si="136">IF(ISNUMBER(G1411),IF( (G1411&gt;=$F$4)*(H1411&gt;=$F$2),G1411, NA() ),NA())</f>
        <v>#N/A</v>
      </c>
      <c r="K1411" s="32" t="e">
        <f t="shared" ref="K1411:K1474" si="137">IF(ISNUMBER(G1411),IF( (G1411&lt;$F$4)*(H1411&lt;$F$2),G1411, NA() ),NA())</f>
        <v>#N/A</v>
      </c>
      <c r="L1411" s="46" t="e">
        <f t="shared" ref="L1411:L1474" si="138">IF(ISNUMBER(G1411),IF( (G1411&lt;$F$4)*(H1411&gt;=$F$2),G1411, NA() ),NA())</f>
        <v>#N/A</v>
      </c>
    </row>
    <row r="1412" spans="7:12" x14ac:dyDescent="0.25">
      <c r="G1412" s="51" t="e">
        <f t="shared" si="133"/>
        <v>#N/A</v>
      </c>
      <c r="H1412" s="51" t="e">
        <f t="shared" si="134"/>
        <v>#N/A</v>
      </c>
      <c r="I1412" s="48" t="e">
        <f t="shared" si="135"/>
        <v>#N/A</v>
      </c>
      <c r="J1412" s="47" t="e">
        <f t="shared" si="136"/>
        <v>#N/A</v>
      </c>
      <c r="K1412" s="32" t="e">
        <f t="shared" si="137"/>
        <v>#N/A</v>
      </c>
      <c r="L1412" s="46" t="e">
        <f t="shared" si="138"/>
        <v>#N/A</v>
      </c>
    </row>
    <row r="1413" spans="7:12" x14ac:dyDescent="0.25">
      <c r="G1413" s="51" t="e">
        <f t="shared" si="133"/>
        <v>#N/A</v>
      </c>
      <c r="H1413" s="51" t="e">
        <f t="shared" si="134"/>
        <v>#N/A</v>
      </c>
      <c r="I1413" s="48" t="e">
        <f t="shared" si="135"/>
        <v>#N/A</v>
      </c>
      <c r="J1413" s="47" t="e">
        <f t="shared" si="136"/>
        <v>#N/A</v>
      </c>
      <c r="K1413" s="32" t="e">
        <f t="shared" si="137"/>
        <v>#N/A</v>
      </c>
      <c r="L1413" s="46" t="e">
        <f t="shared" si="138"/>
        <v>#N/A</v>
      </c>
    </row>
    <row r="1414" spans="7:12" x14ac:dyDescent="0.25">
      <c r="G1414" s="51" t="e">
        <f t="shared" si="133"/>
        <v>#N/A</v>
      </c>
      <c r="H1414" s="51" t="e">
        <f t="shared" si="134"/>
        <v>#N/A</v>
      </c>
      <c r="I1414" s="48" t="e">
        <f t="shared" si="135"/>
        <v>#N/A</v>
      </c>
      <c r="J1414" s="47" t="e">
        <f t="shared" si="136"/>
        <v>#N/A</v>
      </c>
      <c r="K1414" s="32" t="e">
        <f t="shared" si="137"/>
        <v>#N/A</v>
      </c>
      <c r="L1414" s="46" t="e">
        <f t="shared" si="138"/>
        <v>#N/A</v>
      </c>
    </row>
    <row r="1415" spans="7:12" x14ac:dyDescent="0.25">
      <c r="G1415" s="51" t="e">
        <f t="shared" si="133"/>
        <v>#N/A</v>
      </c>
      <c r="H1415" s="51" t="e">
        <f t="shared" si="134"/>
        <v>#N/A</v>
      </c>
      <c r="I1415" s="48" t="e">
        <f t="shared" si="135"/>
        <v>#N/A</v>
      </c>
      <c r="J1415" s="47" t="e">
        <f t="shared" si="136"/>
        <v>#N/A</v>
      </c>
      <c r="K1415" s="32" t="e">
        <f t="shared" si="137"/>
        <v>#N/A</v>
      </c>
      <c r="L1415" s="46" t="e">
        <f t="shared" si="138"/>
        <v>#N/A</v>
      </c>
    </row>
    <row r="1416" spans="7:12" x14ac:dyDescent="0.25">
      <c r="G1416" s="51" t="e">
        <f t="shared" si="133"/>
        <v>#N/A</v>
      </c>
      <c r="H1416" s="51" t="e">
        <f t="shared" si="134"/>
        <v>#N/A</v>
      </c>
      <c r="I1416" s="48" t="e">
        <f t="shared" si="135"/>
        <v>#N/A</v>
      </c>
      <c r="J1416" s="47" t="e">
        <f t="shared" si="136"/>
        <v>#N/A</v>
      </c>
      <c r="K1416" s="32" t="e">
        <f t="shared" si="137"/>
        <v>#N/A</v>
      </c>
      <c r="L1416" s="46" t="e">
        <f t="shared" si="138"/>
        <v>#N/A</v>
      </c>
    </row>
    <row r="1417" spans="7:12" x14ac:dyDescent="0.25">
      <c r="G1417" s="51" t="e">
        <f t="shared" si="133"/>
        <v>#N/A</v>
      </c>
      <c r="H1417" s="51" t="e">
        <f t="shared" si="134"/>
        <v>#N/A</v>
      </c>
      <c r="I1417" s="48" t="e">
        <f t="shared" si="135"/>
        <v>#N/A</v>
      </c>
      <c r="J1417" s="47" t="e">
        <f t="shared" si="136"/>
        <v>#N/A</v>
      </c>
      <c r="K1417" s="32" t="e">
        <f t="shared" si="137"/>
        <v>#N/A</v>
      </c>
      <c r="L1417" s="46" t="e">
        <f t="shared" si="138"/>
        <v>#N/A</v>
      </c>
    </row>
    <row r="1418" spans="7:12" x14ac:dyDescent="0.25">
      <c r="G1418" s="51" t="e">
        <f t="shared" si="133"/>
        <v>#N/A</v>
      </c>
      <c r="H1418" s="51" t="e">
        <f t="shared" si="134"/>
        <v>#N/A</v>
      </c>
      <c r="I1418" s="48" t="e">
        <f t="shared" si="135"/>
        <v>#N/A</v>
      </c>
      <c r="J1418" s="47" t="e">
        <f t="shared" si="136"/>
        <v>#N/A</v>
      </c>
      <c r="K1418" s="32" t="e">
        <f t="shared" si="137"/>
        <v>#N/A</v>
      </c>
      <c r="L1418" s="46" t="e">
        <f t="shared" si="138"/>
        <v>#N/A</v>
      </c>
    </row>
    <row r="1419" spans="7:12" x14ac:dyDescent="0.25">
      <c r="G1419" s="51" t="e">
        <f t="shared" si="133"/>
        <v>#N/A</v>
      </c>
      <c r="H1419" s="51" t="e">
        <f t="shared" si="134"/>
        <v>#N/A</v>
      </c>
      <c r="I1419" s="48" t="e">
        <f t="shared" si="135"/>
        <v>#N/A</v>
      </c>
      <c r="J1419" s="47" t="e">
        <f t="shared" si="136"/>
        <v>#N/A</v>
      </c>
      <c r="K1419" s="32" t="e">
        <f t="shared" si="137"/>
        <v>#N/A</v>
      </c>
      <c r="L1419" s="46" t="e">
        <f t="shared" si="138"/>
        <v>#N/A</v>
      </c>
    </row>
    <row r="1420" spans="7:12" x14ac:dyDescent="0.25">
      <c r="G1420" s="51" t="e">
        <f t="shared" si="133"/>
        <v>#N/A</v>
      </c>
      <c r="H1420" s="51" t="e">
        <f t="shared" si="134"/>
        <v>#N/A</v>
      </c>
      <c r="I1420" s="48" t="e">
        <f t="shared" si="135"/>
        <v>#N/A</v>
      </c>
      <c r="J1420" s="47" t="e">
        <f t="shared" si="136"/>
        <v>#N/A</v>
      </c>
      <c r="K1420" s="32" t="e">
        <f t="shared" si="137"/>
        <v>#N/A</v>
      </c>
      <c r="L1420" s="46" t="e">
        <f t="shared" si="138"/>
        <v>#N/A</v>
      </c>
    </row>
    <row r="1421" spans="7:12" x14ac:dyDescent="0.25">
      <c r="G1421" s="51" t="e">
        <f t="shared" si="133"/>
        <v>#N/A</v>
      </c>
      <c r="H1421" s="51" t="e">
        <f t="shared" si="134"/>
        <v>#N/A</v>
      </c>
      <c r="I1421" s="48" t="e">
        <f t="shared" si="135"/>
        <v>#N/A</v>
      </c>
      <c r="J1421" s="47" t="e">
        <f t="shared" si="136"/>
        <v>#N/A</v>
      </c>
      <c r="K1421" s="32" t="e">
        <f t="shared" si="137"/>
        <v>#N/A</v>
      </c>
      <c r="L1421" s="46" t="e">
        <f t="shared" si="138"/>
        <v>#N/A</v>
      </c>
    </row>
    <row r="1422" spans="7:12" x14ac:dyDescent="0.25">
      <c r="G1422" s="51" t="e">
        <f t="shared" si="133"/>
        <v>#N/A</v>
      </c>
      <c r="H1422" s="51" t="e">
        <f t="shared" si="134"/>
        <v>#N/A</v>
      </c>
      <c r="I1422" s="48" t="e">
        <f t="shared" si="135"/>
        <v>#N/A</v>
      </c>
      <c r="J1422" s="47" t="e">
        <f t="shared" si="136"/>
        <v>#N/A</v>
      </c>
      <c r="K1422" s="32" t="e">
        <f t="shared" si="137"/>
        <v>#N/A</v>
      </c>
      <c r="L1422" s="46" t="e">
        <f t="shared" si="138"/>
        <v>#N/A</v>
      </c>
    </row>
    <row r="1423" spans="7:12" x14ac:dyDescent="0.25">
      <c r="G1423" s="51" t="e">
        <f t="shared" si="133"/>
        <v>#N/A</v>
      </c>
      <c r="H1423" s="51" t="e">
        <f t="shared" si="134"/>
        <v>#N/A</v>
      </c>
      <c r="I1423" s="48" t="e">
        <f t="shared" si="135"/>
        <v>#N/A</v>
      </c>
      <c r="J1423" s="47" t="e">
        <f t="shared" si="136"/>
        <v>#N/A</v>
      </c>
      <c r="K1423" s="32" t="e">
        <f t="shared" si="137"/>
        <v>#N/A</v>
      </c>
      <c r="L1423" s="46" t="e">
        <f t="shared" si="138"/>
        <v>#N/A</v>
      </c>
    </row>
    <row r="1424" spans="7:12" x14ac:dyDescent="0.25">
      <c r="G1424" s="51" t="e">
        <f t="shared" si="133"/>
        <v>#N/A</v>
      </c>
      <c r="H1424" s="51" t="e">
        <f t="shared" si="134"/>
        <v>#N/A</v>
      </c>
      <c r="I1424" s="48" t="e">
        <f t="shared" si="135"/>
        <v>#N/A</v>
      </c>
      <c r="J1424" s="47" t="e">
        <f t="shared" si="136"/>
        <v>#N/A</v>
      </c>
      <c r="K1424" s="32" t="e">
        <f t="shared" si="137"/>
        <v>#N/A</v>
      </c>
      <c r="L1424" s="46" t="e">
        <f t="shared" si="138"/>
        <v>#N/A</v>
      </c>
    </row>
    <row r="1425" spans="7:12" x14ac:dyDescent="0.25">
      <c r="G1425" s="51" t="e">
        <f t="shared" si="133"/>
        <v>#N/A</v>
      </c>
      <c r="H1425" s="51" t="e">
        <f t="shared" si="134"/>
        <v>#N/A</v>
      </c>
      <c r="I1425" s="48" t="e">
        <f t="shared" si="135"/>
        <v>#N/A</v>
      </c>
      <c r="J1425" s="47" t="e">
        <f t="shared" si="136"/>
        <v>#N/A</v>
      </c>
      <c r="K1425" s="32" t="e">
        <f t="shared" si="137"/>
        <v>#N/A</v>
      </c>
      <c r="L1425" s="46" t="e">
        <f t="shared" si="138"/>
        <v>#N/A</v>
      </c>
    </row>
    <row r="1426" spans="7:12" x14ac:dyDescent="0.25">
      <c r="G1426" s="51" t="e">
        <f t="shared" si="133"/>
        <v>#N/A</v>
      </c>
      <c r="H1426" s="51" t="e">
        <f t="shared" si="134"/>
        <v>#N/A</v>
      </c>
      <c r="I1426" s="48" t="e">
        <f t="shared" si="135"/>
        <v>#N/A</v>
      </c>
      <c r="J1426" s="47" t="e">
        <f t="shared" si="136"/>
        <v>#N/A</v>
      </c>
      <c r="K1426" s="32" t="e">
        <f t="shared" si="137"/>
        <v>#N/A</v>
      </c>
      <c r="L1426" s="46" t="e">
        <f t="shared" si="138"/>
        <v>#N/A</v>
      </c>
    </row>
    <row r="1427" spans="7:12" x14ac:dyDescent="0.25">
      <c r="G1427" s="51" t="e">
        <f t="shared" si="133"/>
        <v>#N/A</v>
      </c>
      <c r="H1427" s="51" t="e">
        <f t="shared" si="134"/>
        <v>#N/A</v>
      </c>
      <c r="I1427" s="48" t="e">
        <f t="shared" si="135"/>
        <v>#N/A</v>
      </c>
      <c r="J1427" s="47" t="e">
        <f t="shared" si="136"/>
        <v>#N/A</v>
      </c>
      <c r="K1427" s="32" t="e">
        <f t="shared" si="137"/>
        <v>#N/A</v>
      </c>
      <c r="L1427" s="46" t="e">
        <f t="shared" si="138"/>
        <v>#N/A</v>
      </c>
    </row>
    <row r="1428" spans="7:12" x14ac:dyDescent="0.25">
      <c r="G1428" s="51" t="e">
        <f t="shared" si="133"/>
        <v>#N/A</v>
      </c>
      <c r="H1428" s="51" t="e">
        <f t="shared" si="134"/>
        <v>#N/A</v>
      </c>
      <c r="I1428" s="48" t="e">
        <f t="shared" si="135"/>
        <v>#N/A</v>
      </c>
      <c r="J1428" s="47" t="e">
        <f t="shared" si="136"/>
        <v>#N/A</v>
      </c>
      <c r="K1428" s="32" t="e">
        <f t="shared" si="137"/>
        <v>#N/A</v>
      </c>
      <c r="L1428" s="46" t="e">
        <f t="shared" si="138"/>
        <v>#N/A</v>
      </c>
    </row>
    <row r="1429" spans="7:12" x14ac:dyDescent="0.25">
      <c r="G1429" s="51" t="e">
        <f t="shared" si="133"/>
        <v>#N/A</v>
      </c>
      <c r="H1429" s="51" t="e">
        <f t="shared" si="134"/>
        <v>#N/A</v>
      </c>
      <c r="I1429" s="48" t="e">
        <f t="shared" si="135"/>
        <v>#N/A</v>
      </c>
      <c r="J1429" s="47" t="e">
        <f t="shared" si="136"/>
        <v>#N/A</v>
      </c>
      <c r="K1429" s="32" t="e">
        <f t="shared" si="137"/>
        <v>#N/A</v>
      </c>
      <c r="L1429" s="46" t="e">
        <f t="shared" si="138"/>
        <v>#N/A</v>
      </c>
    </row>
    <row r="1430" spans="7:12" x14ac:dyDescent="0.25">
      <c r="G1430" s="51" t="e">
        <f t="shared" si="133"/>
        <v>#N/A</v>
      </c>
      <c r="H1430" s="51" t="e">
        <f t="shared" si="134"/>
        <v>#N/A</v>
      </c>
      <c r="I1430" s="48" t="e">
        <f t="shared" si="135"/>
        <v>#N/A</v>
      </c>
      <c r="J1430" s="47" t="e">
        <f t="shared" si="136"/>
        <v>#N/A</v>
      </c>
      <c r="K1430" s="32" t="e">
        <f t="shared" si="137"/>
        <v>#N/A</v>
      </c>
      <c r="L1430" s="46" t="e">
        <f t="shared" si="138"/>
        <v>#N/A</v>
      </c>
    </row>
    <row r="1431" spans="7:12" x14ac:dyDescent="0.25">
      <c r="G1431" s="51" t="e">
        <f t="shared" si="133"/>
        <v>#N/A</v>
      </c>
      <c r="H1431" s="51" t="e">
        <f t="shared" si="134"/>
        <v>#N/A</v>
      </c>
      <c r="I1431" s="48" t="e">
        <f t="shared" si="135"/>
        <v>#N/A</v>
      </c>
      <c r="J1431" s="47" t="e">
        <f t="shared" si="136"/>
        <v>#N/A</v>
      </c>
      <c r="K1431" s="32" t="e">
        <f t="shared" si="137"/>
        <v>#N/A</v>
      </c>
      <c r="L1431" s="46" t="e">
        <f t="shared" si="138"/>
        <v>#N/A</v>
      </c>
    </row>
    <row r="1432" spans="7:12" x14ac:dyDescent="0.25">
      <c r="G1432" s="51" t="e">
        <f t="shared" si="133"/>
        <v>#N/A</v>
      </c>
      <c r="H1432" s="51" t="e">
        <f t="shared" si="134"/>
        <v>#N/A</v>
      </c>
      <c r="I1432" s="48" t="e">
        <f t="shared" si="135"/>
        <v>#N/A</v>
      </c>
      <c r="J1432" s="47" t="e">
        <f t="shared" si="136"/>
        <v>#N/A</v>
      </c>
      <c r="K1432" s="32" t="e">
        <f t="shared" si="137"/>
        <v>#N/A</v>
      </c>
      <c r="L1432" s="46" t="e">
        <f t="shared" si="138"/>
        <v>#N/A</v>
      </c>
    </row>
    <row r="1433" spans="7:12" x14ac:dyDescent="0.25">
      <c r="G1433" s="51" t="e">
        <f t="shared" si="133"/>
        <v>#N/A</v>
      </c>
      <c r="H1433" s="51" t="e">
        <f t="shared" si="134"/>
        <v>#N/A</v>
      </c>
      <c r="I1433" s="48" t="e">
        <f t="shared" si="135"/>
        <v>#N/A</v>
      </c>
      <c r="J1433" s="47" t="e">
        <f t="shared" si="136"/>
        <v>#N/A</v>
      </c>
      <c r="K1433" s="32" t="e">
        <f t="shared" si="137"/>
        <v>#N/A</v>
      </c>
      <c r="L1433" s="46" t="e">
        <f t="shared" si="138"/>
        <v>#N/A</v>
      </c>
    </row>
    <row r="1434" spans="7:12" x14ac:dyDescent="0.25">
      <c r="G1434" s="51" t="e">
        <f t="shared" si="133"/>
        <v>#N/A</v>
      </c>
      <c r="H1434" s="51" t="e">
        <f t="shared" si="134"/>
        <v>#N/A</v>
      </c>
      <c r="I1434" s="48" t="e">
        <f t="shared" si="135"/>
        <v>#N/A</v>
      </c>
      <c r="J1434" s="47" t="e">
        <f t="shared" si="136"/>
        <v>#N/A</v>
      </c>
      <c r="K1434" s="32" t="e">
        <f t="shared" si="137"/>
        <v>#N/A</v>
      </c>
      <c r="L1434" s="46" t="e">
        <f t="shared" si="138"/>
        <v>#N/A</v>
      </c>
    </row>
    <row r="1435" spans="7:12" x14ac:dyDescent="0.25">
      <c r="G1435" s="51" t="e">
        <f t="shared" si="133"/>
        <v>#N/A</v>
      </c>
      <c r="H1435" s="51" t="e">
        <f t="shared" si="134"/>
        <v>#N/A</v>
      </c>
      <c r="I1435" s="48" t="e">
        <f t="shared" si="135"/>
        <v>#N/A</v>
      </c>
      <c r="J1435" s="47" t="e">
        <f t="shared" si="136"/>
        <v>#N/A</v>
      </c>
      <c r="K1435" s="32" t="e">
        <f t="shared" si="137"/>
        <v>#N/A</v>
      </c>
      <c r="L1435" s="46" t="e">
        <f t="shared" si="138"/>
        <v>#N/A</v>
      </c>
    </row>
    <row r="1436" spans="7:12" x14ac:dyDescent="0.25">
      <c r="G1436" s="51" t="e">
        <f t="shared" si="133"/>
        <v>#N/A</v>
      </c>
      <c r="H1436" s="51" t="e">
        <f t="shared" si="134"/>
        <v>#N/A</v>
      </c>
      <c r="I1436" s="48" t="e">
        <f t="shared" si="135"/>
        <v>#N/A</v>
      </c>
      <c r="J1436" s="47" t="e">
        <f t="shared" si="136"/>
        <v>#N/A</v>
      </c>
      <c r="K1436" s="32" t="e">
        <f t="shared" si="137"/>
        <v>#N/A</v>
      </c>
      <c r="L1436" s="46" t="e">
        <f t="shared" si="138"/>
        <v>#N/A</v>
      </c>
    </row>
    <row r="1437" spans="7:12" x14ac:dyDescent="0.25">
      <c r="G1437" s="51" t="e">
        <f t="shared" si="133"/>
        <v>#N/A</v>
      </c>
      <c r="H1437" s="51" t="e">
        <f t="shared" si="134"/>
        <v>#N/A</v>
      </c>
      <c r="I1437" s="48" t="e">
        <f t="shared" si="135"/>
        <v>#N/A</v>
      </c>
      <c r="J1437" s="47" t="e">
        <f t="shared" si="136"/>
        <v>#N/A</v>
      </c>
      <c r="K1437" s="32" t="e">
        <f t="shared" si="137"/>
        <v>#N/A</v>
      </c>
      <c r="L1437" s="46" t="e">
        <f t="shared" si="138"/>
        <v>#N/A</v>
      </c>
    </row>
    <row r="1438" spans="7:12" x14ac:dyDescent="0.25">
      <c r="G1438" s="51" t="e">
        <f t="shared" si="133"/>
        <v>#N/A</v>
      </c>
      <c r="H1438" s="51" t="e">
        <f t="shared" si="134"/>
        <v>#N/A</v>
      </c>
      <c r="I1438" s="48" t="e">
        <f t="shared" si="135"/>
        <v>#N/A</v>
      </c>
      <c r="J1438" s="47" t="e">
        <f t="shared" si="136"/>
        <v>#N/A</v>
      </c>
      <c r="K1438" s="32" t="e">
        <f t="shared" si="137"/>
        <v>#N/A</v>
      </c>
      <c r="L1438" s="46" t="e">
        <f t="shared" si="138"/>
        <v>#N/A</v>
      </c>
    </row>
    <row r="1439" spans="7:12" x14ac:dyDescent="0.25">
      <c r="G1439" s="51" t="e">
        <f t="shared" si="133"/>
        <v>#N/A</v>
      </c>
      <c r="H1439" s="51" t="e">
        <f t="shared" si="134"/>
        <v>#N/A</v>
      </c>
      <c r="I1439" s="48" t="e">
        <f t="shared" si="135"/>
        <v>#N/A</v>
      </c>
      <c r="J1439" s="47" t="e">
        <f t="shared" si="136"/>
        <v>#N/A</v>
      </c>
      <c r="K1439" s="32" t="e">
        <f t="shared" si="137"/>
        <v>#N/A</v>
      </c>
      <c r="L1439" s="46" t="e">
        <f t="shared" si="138"/>
        <v>#N/A</v>
      </c>
    </row>
    <row r="1440" spans="7:12" x14ac:dyDescent="0.25">
      <c r="G1440" s="51" t="e">
        <f t="shared" si="133"/>
        <v>#N/A</v>
      </c>
      <c r="H1440" s="51" t="e">
        <f t="shared" si="134"/>
        <v>#N/A</v>
      </c>
      <c r="I1440" s="48" t="e">
        <f t="shared" si="135"/>
        <v>#N/A</v>
      </c>
      <c r="J1440" s="47" t="e">
        <f t="shared" si="136"/>
        <v>#N/A</v>
      </c>
      <c r="K1440" s="32" t="e">
        <f t="shared" si="137"/>
        <v>#N/A</v>
      </c>
      <c r="L1440" s="46" t="e">
        <f t="shared" si="138"/>
        <v>#N/A</v>
      </c>
    </row>
    <row r="1441" spans="7:12" x14ac:dyDescent="0.25">
      <c r="G1441" s="51" t="e">
        <f t="shared" si="133"/>
        <v>#N/A</v>
      </c>
      <c r="H1441" s="51" t="e">
        <f t="shared" si="134"/>
        <v>#N/A</v>
      </c>
      <c r="I1441" s="48" t="e">
        <f t="shared" si="135"/>
        <v>#N/A</v>
      </c>
      <c r="J1441" s="47" t="e">
        <f t="shared" si="136"/>
        <v>#N/A</v>
      </c>
      <c r="K1441" s="32" t="e">
        <f t="shared" si="137"/>
        <v>#N/A</v>
      </c>
      <c r="L1441" s="46" t="e">
        <f t="shared" si="138"/>
        <v>#N/A</v>
      </c>
    </row>
    <row r="1442" spans="7:12" x14ac:dyDescent="0.25">
      <c r="G1442" s="51" t="e">
        <f t="shared" si="133"/>
        <v>#N/A</v>
      </c>
      <c r="H1442" s="51" t="e">
        <f t="shared" si="134"/>
        <v>#N/A</v>
      </c>
      <c r="I1442" s="48" t="e">
        <f t="shared" si="135"/>
        <v>#N/A</v>
      </c>
      <c r="J1442" s="47" t="e">
        <f t="shared" si="136"/>
        <v>#N/A</v>
      </c>
      <c r="K1442" s="32" t="e">
        <f t="shared" si="137"/>
        <v>#N/A</v>
      </c>
      <c r="L1442" s="46" t="e">
        <f t="shared" si="138"/>
        <v>#N/A</v>
      </c>
    </row>
    <row r="1443" spans="7:12" x14ac:dyDescent="0.25">
      <c r="G1443" s="51" t="e">
        <f t="shared" si="133"/>
        <v>#N/A</v>
      </c>
      <c r="H1443" s="51" t="e">
        <f t="shared" si="134"/>
        <v>#N/A</v>
      </c>
      <c r="I1443" s="48" t="e">
        <f t="shared" si="135"/>
        <v>#N/A</v>
      </c>
      <c r="J1443" s="47" t="e">
        <f t="shared" si="136"/>
        <v>#N/A</v>
      </c>
      <c r="K1443" s="32" t="e">
        <f t="shared" si="137"/>
        <v>#N/A</v>
      </c>
      <c r="L1443" s="46" t="e">
        <f t="shared" si="138"/>
        <v>#N/A</v>
      </c>
    </row>
    <row r="1444" spans="7:12" x14ac:dyDescent="0.25">
      <c r="G1444" s="51" t="e">
        <f t="shared" si="133"/>
        <v>#N/A</v>
      </c>
      <c r="H1444" s="51" t="e">
        <f t="shared" si="134"/>
        <v>#N/A</v>
      </c>
      <c r="I1444" s="48" t="e">
        <f t="shared" si="135"/>
        <v>#N/A</v>
      </c>
      <c r="J1444" s="47" t="e">
        <f t="shared" si="136"/>
        <v>#N/A</v>
      </c>
      <c r="K1444" s="32" t="e">
        <f t="shared" si="137"/>
        <v>#N/A</v>
      </c>
      <c r="L1444" s="46" t="e">
        <f t="shared" si="138"/>
        <v>#N/A</v>
      </c>
    </row>
    <row r="1445" spans="7:12" x14ac:dyDescent="0.25">
      <c r="G1445" s="51" t="e">
        <f t="shared" si="133"/>
        <v>#N/A</v>
      </c>
      <c r="H1445" s="51" t="e">
        <f t="shared" si="134"/>
        <v>#N/A</v>
      </c>
      <c r="I1445" s="48" t="e">
        <f t="shared" si="135"/>
        <v>#N/A</v>
      </c>
      <c r="J1445" s="47" t="e">
        <f t="shared" si="136"/>
        <v>#N/A</v>
      </c>
      <c r="K1445" s="32" t="e">
        <f t="shared" si="137"/>
        <v>#N/A</v>
      </c>
      <c r="L1445" s="46" t="e">
        <f t="shared" si="138"/>
        <v>#N/A</v>
      </c>
    </row>
    <row r="1446" spans="7:12" x14ac:dyDescent="0.25">
      <c r="G1446" s="51" t="e">
        <f t="shared" si="133"/>
        <v>#N/A</v>
      </c>
      <c r="H1446" s="51" t="e">
        <f t="shared" si="134"/>
        <v>#N/A</v>
      </c>
      <c r="I1446" s="48" t="e">
        <f t="shared" si="135"/>
        <v>#N/A</v>
      </c>
      <c r="J1446" s="47" t="e">
        <f t="shared" si="136"/>
        <v>#N/A</v>
      </c>
      <c r="K1446" s="32" t="e">
        <f t="shared" si="137"/>
        <v>#N/A</v>
      </c>
      <c r="L1446" s="46" t="e">
        <f t="shared" si="138"/>
        <v>#N/A</v>
      </c>
    </row>
    <row r="1447" spans="7:12" x14ac:dyDescent="0.25">
      <c r="G1447" s="51" t="e">
        <f t="shared" si="133"/>
        <v>#N/A</v>
      </c>
      <c r="H1447" s="51" t="e">
        <f t="shared" si="134"/>
        <v>#N/A</v>
      </c>
      <c r="I1447" s="48" t="e">
        <f t="shared" si="135"/>
        <v>#N/A</v>
      </c>
      <c r="J1447" s="47" t="e">
        <f t="shared" si="136"/>
        <v>#N/A</v>
      </c>
      <c r="K1447" s="32" t="e">
        <f t="shared" si="137"/>
        <v>#N/A</v>
      </c>
      <c r="L1447" s="46" t="e">
        <f t="shared" si="138"/>
        <v>#N/A</v>
      </c>
    </row>
    <row r="1448" spans="7:12" x14ac:dyDescent="0.25">
      <c r="G1448" s="51" t="e">
        <f t="shared" si="133"/>
        <v>#N/A</v>
      </c>
      <c r="H1448" s="51" t="e">
        <f t="shared" si="134"/>
        <v>#N/A</v>
      </c>
      <c r="I1448" s="48" t="e">
        <f t="shared" si="135"/>
        <v>#N/A</v>
      </c>
      <c r="J1448" s="47" t="e">
        <f t="shared" si="136"/>
        <v>#N/A</v>
      </c>
      <c r="K1448" s="32" t="e">
        <f t="shared" si="137"/>
        <v>#N/A</v>
      </c>
      <c r="L1448" s="46" t="e">
        <f t="shared" si="138"/>
        <v>#N/A</v>
      </c>
    </row>
    <row r="1449" spans="7:12" x14ac:dyDescent="0.25">
      <c r="G1449" s="51" t="e">
        <f t="shared" si="133"/>
        <v>#N/A</v>
      </c>
      <c r="H1449" s="51" t="e">
        <f t="shared" si="134"/>
        <v>#N/A</v>
      </c>
      <c r="I1449" s="48" t="e">
        <f t="shared" si="135"/>
        <v>#N/A</v>
      </c>
      <c r="J1449" s="47" t="e">
        <f t="shared" si="136"/>
        <v>#N/A</v>
      </c>
      <c r="K1449" s="32" t="e">
        <f t="shared" si="137"/>
        <v>#N/A</v>
      </c>
      <c r="L1449" s="46" t="e">
        <f t="shared" si="138"/>
        <v>#N/A</v>
      </c>
    </row>
    <row r="1450" spans="7:12" x14ac:dyDescent="0.25">
      <c r="G1450" s="51" t="e">
        <f t="shared" si="133"/>
        <v>#N/A</v>
      </c>
      <c r="H1450" s="51" t="e">
        <f t="shared" si="134"/>
        <v>#N/A</v>
      </c>
      <c r="I1450" s="48" t="e">
        <f t="shared" si="135"/>
        <v>#N/A</v>
      </c>
      <c r="J1450" s="47" t="e">
        <f t="shared" si="136"/>
        <v>#N/A</v>
      </c>
      <c r="K1450" s="32" t="e">
        <f t="shared" si="137"/>
        <v>#N/A</v>
      </c>
      <c r="L1450" s="46" t="e">
        <f t="shared" si="138"/>
        <v>#N/A</v>
      </c>
    </row>
    <row r="1451" spans="7:12" x14ac:dyDescent="0.25">
      <c r="G1451" s="51" t="e">
        <f t="shared" si="133"/>
        <v>#N/A</v>
      </c>
      <c r="H1451" s="51" t="e">
        <f t="shared" si="134"/>
        <v>#N/A</v>
      </c>
      <c r="I1451" s="48" t="e">
        <f t="shared" si="135"/>
        <v>#N/A</v>
      </c>
      <c r="J1451" s="47" t="e">
        <f t="shared" si="136"/>
        <v>#N/A</v>
      </c>
      <c r="K1451" s="32" t="e">
        <f t="shared" si="137"/>
        <v>#N/A</v>
      </c>
      <c r="L1451" s="46" t="e">
        <f t="shared" si="138"/>
        <v>#N/A</v>
      </c>
    </row>
    <row r="1452" spans="7:12" x14ac:dyDescent="0.25">
      <c r="G1452" s="51" t="e">
        <f t="shared" si="133"/>
        <v>#N/A</v>
      </c>
      <c r="H1452" s="51" t="e">
        <f t="shared" si="134"/>
        <v>#N/A</v>
      </c>
      <c r="I1452" s="48" t="e">
        <f t="shared" si="135"/>
        <v>#N/A</v>
      </c>
      <c r="J1452" s="47" t="e">
        <f t="shared" si="136"/>
        <v>#N/A</v>
      </c>
      <c r="K1452" s="32" t="e">
        <f t="shared" si="137"/>
        <v>#N/A</v>
      </c>
      <c r="L1452" s="46" t="e">
        <f t="shared" si="138"/>
        <v>#N/A</v>
      </c>
    </row>
    <row r="1453" spans="7:12" x14ac:dyDescent="0.25">
      <c r="G1453" s="51" t="e">
        <f t="shared" si="133"/>
        <v>#N/A</v>
      </c>
      <c r="H1453" s="51" t="e">
        <f t="shared" si="134"/>
        <v>#N/A</v>
      </c>
      <c r="I1453" s="48" t="e">
        <f t="shared" si="135"/>
        <v>#N/A</v>
      </c>
      <c r="J1453" s="47" t="e">
        <f t="shared" si="136"/>
        <v>#N/A</v>
      </c>
      <c r="K1453" s="32" t="e">
        <f t="shared" si="137"/>
        <v>#N/A</v>
      </c>
      <c r="L1453" s="46" t="e">
        <f t="shared" si="138"/>
        <v>#N/A</v>
      </c>
    </row>
    <row r="1454" spans="7:12" x14ac:dyDescent="0.25">
      <c r="G1454" s="51" t="e">
        <f t="shared" si="133"/>
        <v>#N/A</v>
      </c>
      <c r="H1454" s="51" t="e">
        <f t="shared" si="134"/>
        <v>#N/A</v>
      </c>
      <c r="I1454" s="48" t="e">
        <f t="shared" si="135"/>
        <v>#N/A</v>
      </c>
      <c r="J1454" s="47" t="e">
        <f t="shared" si="136"/>
        <v>#N/A</v>
      </c>
      <c r="K1454" s="32" t="e">
        <f t="shared" si="137"/>
        <v>#N/A</v>
      </c>
      <c r="L1454" s="46" t="e">
        <f t="shared" si="138"/>
        <v>#N/A</v>
      </c>
    </row>
    <row r="1455" spans="7:12" x14ac:dyDescent="0.25">
      <c r="G1455" s="51" t="e">
        <f t="shared" si="133"/>
        <v>#N/A</v>
      </c>
      <c r="H1455" s="51" t="e">
        <f t="shared" si="134"/>
        <v>#N/A</v>
      </c>
      <c r="I1455" s="48" t="e">
        <f t="shared" si="135"/>
        <v>#N/A</v>
      </c>
      <c r="J1455" s="47" t="e">
        <f t="shared" si="136"/>
        <v>#N/A</v>
      </c>
      <c r="K1455" s="32" t="e">
        <f t="shared" si="137"/>
        <v>#N/A</v>
      </c>
      <c r="L1455" s="46" t="e">
        <f t="shared" si="138"/>
        <v>#N/A</v>
      </c>
    </row>
    <row r="1456" spans="7:12" x14ac:dyDescent="0.25">
      <c r="G1456" s="51" t="e">
        <f t="shared" si="133"/>
        <v>#N/A</v>
      </c>
      <c r="H1456" s="51" t="e">
        <f t="shared" si="134"/>
        <v>#N/A</v>
      </c>
      <c r="I1456" s="48" t="e">
        <f t="shared" si="135"/>
        <v>#N/A</v>
      </c>
      <c r="J1456" s="47" t="e">
        <f t="shared" si="136"/>
        <v>#N/A</v>
      </c>
      <c r="K1456" s="32" t="e">
        <f t="shared" si="137"/>
        <v>#N/A</v>
      </c>
      <c r="L1456" s="46" t="e">
        <f t="shared" si="138"/>
        <v>#N/A</v>
      </c>
    </row>
    <row r="1457" spans="7:12" x14ac:dyDescent="0.25">
      <c r="G1457" s="51" t="e">
        <f t="shared" si="133"/>
        <v>#N/A</v>
      </c>
      <c r="H1457" s="51" t="e">
        <f t="shared" si="134"/>
        <v>#N/A</v>
      </c>
      <c r="I1457" s="48" t="e">
        <f t="shared" si="135"/>
        <v>#N/A</v>
      </c>
      <c r="J1457" s="47" t="e">
        <f t="shared" si="136"/>
        <v>#N/A</v>
      </c>
      <c r="K1457" s="32" t="e">
        <f t="shared" si="137"/>
        <v>#N/A</v>
      </c>
      <c r="L1457" s="46" t="e">
        <f t="shared" si="138"/>
        <v>#N/A</v>
      </c>
    </row>
    <row r="1458" spans="7:12" x14ac:dyDescent="0.25">
      <c r="G1458" s="51" t="e">
        <f t="shared" si="133"/>
        <v>#N/A</v>
      </c>
      <c r="H1458" s="51" t="e">
        <f t="shared" si="134"/>
        <v>#N/A</v>
      </c>
      <c r="I1458" s="48" t="e">
        <f t="shared" si="135"/>
        <v>#N/A</v>
      </c>
      <c r="J1458" s="47" t="e">
        <f t="shared" si="136"/>
        <v>#N/A</v>
      </c>
      <c r="K1458" s="32" t="e">
        <f t="shared" si="137"/>
        <v>#N/A</v>
      </c>
      <c r="L1458" s="46" t="e">
        <f t="shared" si="138"/>
        <v>#N/A</v>
      </c>
    </row>
    <row r="1459" spans="7:12" x14ac:dyDescent="0.25">
      <c r="G1459" s="51" t="e">
        <f t="shared" si="133"/>
        <v>#N/A</v>
      </c>
      <c r="H1459" s="51" t="e">
        <f t="shared" si="134"/>
        <v>#N/A</v>
      </c>
      <c r="I1459" s="48" t="e">
        <f t="shared" si="135"/>
        <v>#N/A</v>
      </c>
      <c r="J1459" s="47" t="e">
        <f t="shared" si="136"/>
        <v>#N/A</v>
      </c>
      <c r="K1459" s="32" t="e">
        <f t="shared" si="137"/>
        <v>#N/A</v>
      </c>
      <c r="L1459" s="46" t="e">
        <f t="shared" si="138"/>
        <v>#N/A</v>
      </c>
    </row>
    <row r="1460" spans="7:12" x14ac:dyDescent="0.25">
      <c r="G1460" s="51" t="e">
        <f t="shared" si="133"/>
        <v>#N/A</v>
      </c>
      <c r="H1460" s="51" t="e">
        <f t="shared" si="134"/>
        <v>#N/A</v>
      </c>
      <c r="I1460" s="48" t="e">
        <f t="shared" si="135"/>
        <v>#N/A</v>
      </c>
      <c r="J1460" s="47" t="e">
        <f t="shared" si="136"/>
        <v>#N/A</v>
      </c>
      <c r="K1460" s="32" t="e">
        <f t="shared" si="137"/>
        <v>#N/A</v>
      </c>
      <c r="L1460" s="46" t="e">
        <f t="shared" si="138"/>
        <v>#N/A</v>
      </c>
    </row>
    <row r="1461" spans="7:12" x14ac:dyDescent="0.25">
      <c r="G1461" s="51" t="e">
        <f t="shared" si="133"/>
        <v>#N/A</v>
      </c>
      <c r="H1461" s="51" t="e">
        <f t="shared" si="134"/>
        <v>#N/A</v>
      </c>
      <c r="I1461" s="48" t="e">
        <f t="shared" si="135"/>
        <v>#N/A</v>
      </c>
      <c r="J1461" s="47" t="e">
        <f t="shared" si="136"/>
        <v>#N/A</v>
      </c>
      <c r="K1461" s="32" t="e">
        <f t="shared" si="137"/>
        <v>#N/A</v>
      </c>
      <c r="L1461" s="46" t="e">
        <f t="shared" si="138"/>
        <v>#N/A</v>
      </c>
    </row>
    <row r="1462" spans="7:12" x14ac:dyDescent="0.25">
      <c r="G1462" s="51" t="e">
        <f t="shared" si="133"/>
        <v>#N/A</v>
      </c>
      <c r="H1462" s="51" t="e">
        <f t="shared" si="134"/>
        <v>#N/A</v>
      </c>
      <c r="I1462" s="48" t="e">
        <f t="shared" si="135"/>
        <v>#N/A</v>
      </c>
      <c r="J1462" s="47" t="e">
        <f t="shared" si="136"/>
        <v>#N/A</v>
      </c>
      <c r="K1462" s="32" t="e">
        <f t="shared" si="137"/>
        <v>#N/A</v>
      </c>
      <c r="L1462" s="46" t="e">
        <f t="shared" si="138"/>
        <v>#N/A</v>
      </c>
    </row>
    <row r="1463" spans="7:12" x14ac:dyDescent="0.25">
      <c r="G1463" s="51" t="e">
        <f t="shared" si="133"/>
        <v>#N/A</v>
      </c>
      <c r="H1463" s="51" t="e">
        <f t="shared" si="134"/>
        <v>#N/A</v>
      </c>
      <c r="I1463" s="48" t="e">
        <f t="shared" si="135"/>
        <v>#N/A</v>
      </c>
      <c r="J1463" s="47" t="e">
        <f t="shared" si="136"/>
        <v>#N/A</v>
      </c>
      <c r="K1463" s="32" t="e">
        <f t="shared" si="137"/>
        <v>#N/A</v>
      </c>
      <c r="L1463" s="46" t="e">
        <f t="shared" si="138"/>
        <v>#N/A</v>
      </c>
    </row>
    <row r="1464" spans="7:12" x14ac:dyDescent="0.25">
      <c r="G1464" s="51" t="e">
        <f t="shared" si="133"/>
        <v>#N/A</v>
      </c>
      <c r="H1464" s="51" t="e">
        <f t="shared" si="134"/>
        <v>#N/A</v>
      </c>
      <c r="I1464" s="48" t="e">
        <f t="shared" si="135"/>
        <v>#N/A</v>
      </c>
      <c r="J1464" s="47" t="e">
        <f t="shared" si="136"/>
        <v>#N/A</v>
      </c>
      <c r="K1464" s="32" t="e">
        <f t="shared" si="137"/>
        <v>#N/A</v>
      </c>
      <c r="L1464" s="46" t="e">
        <f t="shared" si="138"/>
        <v>#N/A</v>
      </c>
    </row>
    <row r="1465" spans="7:12" x14ac:dyDescent="0.25">
      <c r="G1465" s="51" t="e">
        <f t="shared" si="133"/>
        <v>#N/A</v>
      </c>
      <c r="H1465" s="51" t="e">
        <f t="shared" si="134"/>
        <v>#N/A</v>
      </c>
      <c r="I1465" s="48" t="e">
        <f t="shared" si="135"/>
        <v>#N/A</v>
      </c>
      <c r="J1465" s="47" t="e">
        <f t="shared" si="136"/>
        <v>#N/A</v>
      </c>
      <c r="K1465" s="32" t="e">
        <f t="shared" si="137"/>
        <v>#N/A</v>
      </c>
      <c r="L1465" s="46" t="e">
        <f t="shared" si="138"/>
        <v>#N/A</v>
      </c>
    </row>
    <row r="1466" spans="7:12" x14ac:dyDescent="0.25">
      <c r="G1466" s="51" t="e">
        <f t="shared" si="133"/>
        <v>#N/A</v>
      </c>
      <c r="H1466" s="51" t="e">
        <f t="shared" si="134"/>
        <v>#N/A</v>
      </c>
      <c r="I1466" s="48" t="e">
        <f t="shared" si="135"/>
        <v>#N/A</v>
      </c>
      <c r="J1466" s="47" t="e">
        <f t="shared" si="136"/>
        <v>#N/A</v>
      </c>
      <c r="K1466" s="32" t="e">
        <f t="shared" si="137"/>
        <v>#N/A</v>
      </c>
      <c r="L1466" s="46" t="e">
        <f t="shared" si="138"/>
        <v>#N/A</v>
      </c>
    </row>
    <row r="1467" spans="7:12" x14ac:dyDescent="0.25">
      <c r="G1467" s="51" t="e">
        <f t="shared" si="133"/>
        <v>#N/A</v>
      </c>
      <c r="H1467" s="51" t="e">
        <f t="shared" si="134"/>
        <v>#N/A</v>
      </c>
      <c r="I1467" s="48" t="e">
        <f t="shared" si="135"/>
        <v>#N/A</v>
      </c>
      <c r="J1467" s="47" t="e">
        <f t="shared" si="136"/>
        <v>#N/A</v>
      </c>
      <c r="K1467" s="32" t="e">
        <f t="shared" si="137"/>
        <v>#N/A</v>
      </c>
      <c r="L1467" s="46" t="e">
        <f t="shared" si="138"/>
        <v>#N/A</v>
      </c>
    </row>
    <row r="1468" spans="7:12" x14ac:dyDescent="0.25">
      <c r="G1468" s="51" t="e">
        <f t="shared" si="133"/>
        <v>#N/A</v>
      </c>
      <c r="H1468" s="51" t="e">
        <f t="shared" si="134"/>
        <v>#N/A</v>
      </c>
      <c r="I1468" s="48" t="e">
        <f t="shared" si="135"/>
        <v>#N/A</v>
      </c>
      <c r="J1468" s="47" t="e">
        <f t="shared" si="136"/>
        <v>#N/A</v>
      </c>
      <c r="K1468" s="32" t="e">
        <f t="shared" si="137"/>
        <v>#N/A</v>
      </c>
      <c r="L1468" s="46" t="e">
        <f t="shared" si="138"/>
        <v>#N/A</v>
      </c>
    </row>
    <row r="1469" spans="7:12" x14ac:dyDescent="0.25">
      <c r="G1469" s="51" t="e">
        <f t="shared" si="133"/>
        <v>#N/A</v>
      </c>
      <c r="H1469" s="51" t="e">
        <f t="shared" si="134"/>
        <v>#N/A</v>
      </c>
      <c r="I1469" s="48" t="e">
        <f t="shared" si="135"/>
        <v>#N/A</v>
      </c>
      <c r="J1469" s="47" t="e">
        <f t="shared" si="136"/>
        <v>#N/A</v>
      </c>
      <c r="K1469" s="32" t="e">
        <f t="shared" si="137"/>
        <v>#N/A</v>
      </c>
      <c r="L1469" s="46" t="e">
        <f t="shared" si="138"/>
        <v>#N/A</v>
      </c>
    </row>
    <row r="1470" spans="7:12" x14ac:dyDescent="0.25">
      <c r="G1470" s="51" t="e">
        <f t="shared" si="133"/>
        <v>#N/A</v>
      </c>
      <c r="H1470" s="51" t="e">
        <f t="shared" si="134"/>
        <v>#N/A</v>
      </c>
      <c r="I1470" s="48" t="e">
        <f t="shared" si="135"/>
        <v>#N/A</v>
      </c>
      <c r="J1470" s="47" t="e">
        <f t="shared" si="136"/>
        <v>#N/A</v>
      </c>
      <c r="K1470" s="32" t="e">
        <f t="shared" si="137"/>
        <v>#N/A</v>
      </c>
      <c r="L1470" s="46" t="e">
        <f t="shared" si="138"/>
        <v>#N/A</v>
      </c>
    </row>
    <row r="1471" spans="7:12" x14ac:dyDescent="0.25">
      <c r="G1471" s="51" t="e">
        <f t="shared" si="133"/>
        <v>#N/A</v>
      </c>
      <c r="H1471" s="51" t="e">
        <f t="shared" si="134"/>
        <v>#N/A</v>
      </c>
      <c r="I1471" s="48" t="e">
        <f t="shared" si="135"/>
        <v>#N/A</v>
      </c>
      <c r="J1471" s="47" t="e">
        <f t="shared" si="136"/>
        <v>#N/A</v>
      </c>
      <c r="K1471" s="32" t="e">
        <f t="shared" si="137"/>
        <v>#N/A</v>
      </c>
      <c r="L1471" s="46" t="e">
        <f t="shared" si="138"/>
        <v>#N/A</v>
      </c>
    </row>
    <row r="1472" spans="7:12" x14ac:dyDescent="0.25">
      <c r="G1472" s="51" t="e">
        <f t="shared" si="133"/>
        <v>#N/A</v>
      </c>
      <c r="H1472" s="51" t="e">
        <f t="shared" si="134"/>
        <v>#N/A</v>
      </c>
      <c r="I1472" s="48" t="e">
        <f t="shared" si="135"/>
        <v>#N/A</v>
      </c>
      <c r="J1472" s="47" t="e">
        <f t="shared" si="136"/>
        <v>#N/A</v>
      </c>
      <c r="K1472" s="32" t="e">
        <f t="shared" si="137"/>
        <v>#N/A</v>
      </c>
      <c r="L1472" s="46" t="e">
        <f t="shared" si="138"/>
        <v>#N/A</v>
      </c>
    </row>
    <row r="1473" spans="7:12" x14ac:dyDescent="0.25">
      <c r="G1473" s="51" t="e">
        <f t="shared" si="133"/>
        <v>#N/A</v>
      </c>
      <c r="H1473" s="51" t="e">
        <f t="shared" si="134"/>
        <v>#N/A</v>
      </c>
      <c r="I1473" s="48" t="e">
        <f t="shared" si="135"/>
        <v>#N/A</v>
      </c>
      <c r="J1473" s="47" t="e">
        <f t="shared" si="136"/>
        <v>#N/A</v>
      </c>
      <c r="K1473" s="32" t="e">
        <f t="shared" si="137"/>
        <v>#N/A</v>
      </c>
      <c r="L1473" s="46" t="e">
        <f t="shared" si="138"/>
        <v>#N/A</v>
      </c>
    </row>
    <row r="1474" spans="7:12" x14ac:dyDescent="0.25">
      <c r="G1474" s="51" t="e">
        <f t="shared" ref="G1474:G1537" si="139">IF(C1474="",NA(),C1474)</f>
        <v>#N/A</v>
      </c>
      <c r="H1474" s="51" t="e">
        <f t="shared" ref="H1474:H1537" si="140">IF(E1474="",NA(),E1474)</f>
        <v>#N/A</v>
      </c>
      <c r="I1474" s="48" t="e">
        <f t="shared" si="135"/>
        <v>#N/A</v>
      </c>
      <c r="J1474" s="47" t="e">
        <f t="shared" si="136"/>
        <v>#N/A</v>
      </c>
      <c r="K1474" s="32" t="e">
        <f t="shared" si="137"/>
        <v>#N/A</v>
      </c>
      <c r="L1474" s="46" t="e">
        <f t="shared" si="138"/>
        <v>#N/A</v>
      </c>
    </row>
    <row r="1475" spans="7:12" x14ac:dyDescent="0.25">
      <c r="G1475" s="51" t="e">
        <f t="shared" si="139"/>
        <v>#N/A</v>
      </c>
      <c r="H1475" s="51" t="e">
        <f t="shared" si="140"/>
        <v>#N/A</v>
      </c>
      <c r="I1475" s="48" t="e">
        <f t="shared" ref="I1475:I1538" si="141">IF(ISNUMBER(G1475),IF( (G1475&gt;=$F$4)*(H1475&lt;$F$2),G1475, NA() ),NA())</f>
        <v>#N/A</v>
      </c>
      <c r="J1475" s="47" t="e">
        <f t="shared" ref="J1475:J1538" si="142">IF(ISNUMBER(G1475),IF( (G1475&gt;=$F$4)*(H1475&gt;=$F$2),G1475, NA() ),NA())</f>
        <v>#N/A</v>
      </c>
      <c r="K1475" s="32" t="e">
        <f t="shared" ref="K1475:K1538" si="143">IF(ISNUMBER(G1475),IF( (G1475&lt;$F$4)*(H1475&lt;$F$2),G1475, NA() ),NA())</f>
        <v>#N/A</v>
      </c>
      <c r="L1475" s="46" t="e">
        <f t="shared" ref="L1475:L1538" si="144">IF(ISNUMBER(G1475),IF( (G1475&lt;$F$4)*(H1475&gt;=$F$2),G1475, NA() ),NA())</f>
        <v>#N/A</v>
      </c>
    </row>
    <row r="1476" spans="7:12" x14ac:dyDescent="0.25">
      <c r="G1476" s="51" t="e">
        <f t="shared" si="139"/>
        <v>#N/A</v>
      </c>
      <c r="H1476" s="51" t="e">
        <f t="shared" si="140"/>
        <v>#N/A</v>
      </c>
      <c r="I1476" s="48" t="e">
        <f t="shared" si="141"/>
        <v>#N/A</v>
      </c>
      <c r="J1476" s="47" t="e">
        <f t="shared" si="142"/>
        <v>#N/A</v>
      </c>
      <c r="K1476" s="32" t="e">
        <f t="shared" si="143"/>
        <v>#N/A</v>
      </c>
      <c r="L1476" s="46" t="e">
        <f t="shared" si="144"/>
        <v>#N/A</v>
      </c>
    </row>
    <row r="1477" spans="7:12" x14ac:dyDescent="0.25">
      <c r="G1477" s="51" t="e">
        <f t="shared" si="139"/>
        <v>#N/A</v>
      </c>
      <c r="H1477" s="51" t="e">
        <f t="shared" si="140"/>
        <v>#N/A</v>
      </c>
      <c r="I1477" s="48" t="e">
        <f t="shared" si="141"/>
        <v>#N/A</v>
      </c>
      <c r="J1477" s="47" t="e">
        <f t="shared" si="142"/>
        <v>#N/A</v>
      </c>
      <c r="K1477" s="32" t="e">
        <f t="shared" si="143"/>
        <v>#N/A</v>
      </c>
      <c r="L1477" s="46" t="e">
        <f t="shared" si="144"/>
        <v>#N/A</v>
      </c>
    </row>
    <row r="1478" spans="7:12" x14ac:dyDescent="0.25">
      <c r="G1478" s="51" t="e">
        <f t="shared" si="139"/>
        <v>#N/A</v>
      </c>
      <c r="H1478" s="51" t="e">
        <f t="shared" si="140"/>
        <v>#N/A</v>
      </c>
      <c r="I1478" s="48" t="e">
        <f t="shared" si="141"/>
        <v>#N/A</v>
      </c>
      <c r="J1478" s="47" t="e">
        <f t="shared" si="142"/>
        <v>#N/A</v>
      </c>
      <c r="K1478" s="32" t="e">
        <f t="shared" si="143"/>
        <v>#N/A</v>
      </c>
      <c r="L1478" s="46" t="e">
        <f t="shared" si="144"/>
        <v>#N/A</v>
      </c>
    </row>
    <row r="1479" spans="7:12" x14ac:dyDescent="0.25">
      <c r="G1479" s="51" t="e">
        <f t="shared" si="139"/>
        <v>#N/A</v>
      </c>
      <c r="H1479" s="51" t="e">
        <f t="shared" si="140"/>
        <v>#N/A</v>
      </c>
      <c r="I1479" s="48" t="e">
        <f t="shared" si="141"/>
        <v>#N/A</v>
      </c>
      <c r="J1479" s="47" t="e">
        <f t="shared" si="142"/>
        <v>#N/A</v>
      </c>
      <c r="K1479" s="32" t="e">
        <f t="shared" si="143"/>
        <v>#N/A</v>
      </c>
      <c r="L1479" s="46" t="e">
        <f t="shared" si="144"/>
        <v>#N/A</v>
      </c>
    </row>
    <row r="1480" spans="7:12" x14ac:dyDescent="0.25">
      <c r="G1480" s="51" t="e">
        <f t="shared" si="139"/>
        <v>#N/A</v>
      </c>
      <c r="H1480" s="51" t="e">
        <f t="shared" si="140"/>
        <v>#N/A</v>
      </c>
      <c r="I1480" s="48" t="e">
        <f t="shared" si="141"/>
        <v>#N/A</v>
      </c>
      <c r="J1480" s="47" t="e">
        <f t="shared" si="142"/>
        <v>#N/A</v>
      </c>
      <c r="K1480" s="32" t="e">
        <f t="shared" si="143"/>
        <v>#N/A</v>
      </c>
      <c r="L1480" s="46" t="e">
        <f t="shared" si="144"/>
        <v>#N/A</v>
      </c>
    </row>
    <row r="1481" spans="7:12" x14ac:dyDescent="0.25">
      <c r="G1481" s="51" t="e">
        <f t="shared" si="139"/>
        <v>#N/A</v>
      </c>
      <c r="H1481" s="51" t="e">
        <f t="shared" si="140"/>
        <v>#N/A</v>
      </c>
      <c r="I1481" s="48" t="e">
        <f t="shared" si="141"/>
        <v>#N/A</v>
      </c>
      <c r="J1481" s="47" t="e">
        <f t="shared" si="142"/>
        <v>#N/A</v>
      </c>
      <c r="K1481" s="32" t="e">
        <f t="shared" si="143"/>
        <v>#N/A</v>
      </c>
      <c r="L1481" s="46" t="e">
        <f t="shared" si="144"/>
        <v>#N/A</v>
      </c>
    </row>
    <row r="1482" spans="7:12" x14ac:dyDescent="0.25">
      <c r="G1482" s="51" t="e">
        <f t="shared" si="139"/>
        <v>#N/A</v>
      </c>
      <c r="H1482" s="51" t="e">
        <f t="shared" si="140"/>
        <v>#N/A</v>
      </c>
      <c r="I1482" s="48" t="e">
        <f t="shared" si="141"/>
        <v>#N/A</v>
      </c>
      <c r="J1482" s="47" t="e">
        <f t="shared" si="142"/>
        <v>#N/A</v>
      </c>
      <c r="K1482" s="32" t="e">
        <f t="shared" si="143"/>
        <v>#N/A</v>
      </c>
      <c r="L1482" s="46" t="e">
        <f t="shared" si="144"/>
        <v>#N/A</v>
      </c>
    </row>
    <row r="1483" spans="7:12" x14ac:dyDescent="0.25">
      <c r="G1483" s="51" t="e">
        <f t="shared" si="139"/>
        <v>#N/A</v>
      </c>
      <c r="H1483" s="51" t="e">
        <f t="shared" si="140"/>
        <v>#N/A</v>
      </c>
      <c r="I1483" s="48" t="e">
        <f t="shared" si="141"/>
        <v>#N/A</v>
      </c>
      <c r="J1483" s="47" t="e">
        <f t="shared" si="142"/>
        <v>#N/A</v>
      </c>
      <c r="K1483" s="32" t="e">
        <f t="shared" si="143"/>
        <v>#N/A</v>
      </c>
      <c r="L1483" s="46" t="e">
        <f t="shared" si="144"/>
        <v>#N/A</v>
      </c>
    </row>
    <row r="1484" spans="7:12" x14ac:dyDescent="0.25">
      <c r="G1484" s="51" t="e">
        <f t="shared" si="139"/>
        <v>#N/A</v>
      </c>
      <c r="H1484" s="51" t="e">
        <f t="shared" si="140"/>
        <v>#N/A</v>
      </c>
      <c r="I1484" s="48" t="e">
        <f t="shared" si="141"/>
        <v>#N/A</v>
      </c>
      <c r="J1484" s="47" t="e">
        <f t="shared" si="142"/>
        <v>#N/A</v>
      </c>
      <c r="K1484" s="32" t="e">
        <f t="shared" si="143"/>
        <v>#N/A</v>
      </c>
      <c r="L1484" s="46" t="e">
        <f t="shared" si="144"/>
        <v>#N/A</v>
      </c>
    </row>
    <row r="1485" spans="7:12" x14ac:dyDescent="0.25">
      <c r="G1485" s="51" t="e">
        <f t="shared" si="139"/>
        <v>#N/A</v>
      </c>
      <c r="H1485" s="51" t="e">
        <f t="shared" si="140"/>
        <v>#N/A</v>
      </c>
      <c r="I1485" s="48" t="e">
        <f t="shared" si="141"/>
        <v>#N/A</v>
      </c>
      <c r="J1485" s="47" t="e">
        <f t="shared" si="142"/>
        <v>#N/A</v>
      </c>
      <c r="K1485" s="32" t="e">
        <f t="shared" si="143"/>
        <v>#N/A</v>
      </c>
      <c r="L1485" s="46" t="e">
        <f t="shared" si="144"/>
        <v>#N/A</v>
      </c>
    </row>
    <row r="1486" spans="7:12" x14ac:dyDescent="0.25">
      <c r="G1486" s="51" t="e">
        <f t="shared" si="139"/>
        <v>#N/A</v>
      </c>
      <c r="H1486" s="51" t="e">
        <f t="shared" si="140"/>
        <v>#N/A</v>
      </c>
      <c r="I1486" s="48" t="e">
        <f t="shared" si="141"/>
        <v>#N/A</v>
      </c>
      <c r="J1486" s="47" t="e">
        <f t="shared" si="142"/>
        <v>#N/A</v>
      </c>
      <c r="K1486" s="32" t="e">
        <f t="shared" si="143"/>
        <v>#N/A</v>
      </c>
      <c r="L1486" s="46" t="e">
        <f t="shared" si="144"/>
        <v>#N/A</v>
      </c>
    </row>
    <row r="1487" spans="7:12" x14ac:dyDescent="0.25">
      <c r="G1487" s="51" t="e">
        <f t="shared" si="139"/>
        <v>#N/A</v>
      </c>
      <c r="H1487" s="51" t="e">
        <f t="shared" si="140"/>
        <v>#N/A</v>
      </c>
      <c r="I1487" s="48" t="e">
        <f t="shared" si="141"/>
        <v>#N/A</v>
      </c>
      <c r="J1487" s="47" t="e">
        <f t="shared" si="142"/>
        <v>#N/A</v>
      </c>
      <c r="K1487" s="32" t="e">
        <f t="shared" si="143"/>
        <v>#N/A</v>
      </c>
      <c r="L1487" s="46" t="e">
        <f t="shared" si="144"/>
        <v>#N/A</v>
      </c>
    </row>
    <row r="1488" spans="7:12" x14ac:dyDescent="0.25">
      <c r="G1488" s="51" t="e">
        <f t="shared" si="139"/>
        <v>#N/A</v>
      </c>
      <c r="H1488" s="51" t="e">
        <f t="shared" si="140"/>
        <v>#N/A</v>
      </c>
      <c r="I1488" s="48" t="e">
        <f t="shared" si="141"/>
        <v>#N/A</v>
      </c>
      <c r="J1488" s="47" t="e">
        <f t="shared" si="142"/>
        <v>#N/A</v>
      </c>
      <c r="K1488" s="32" t="e">
        <f t="shared" si="143"/>
        <v>#N/A</v>
      </c>
      <c r="L1488" s="46" t="e">
        <f t="shared" si="144"/>
        <v>#N/A</v>
      </c>
    </row>
    <row r="1489" spans="7:12" x14ac:dyDescent="0.25">
      <c r="G1489" s="51" t="e">
        <f t="shared" si="139"/>
        <v>#N/A</v>
      </c>
      <c r="H1489" s="51" t="e">
        <f t="shared" si="140"/>
        <v>#N/A</v>
      </c>
      <c r="I1489" s="48" t="e">
        <f t="shared" si="141"/>
        <v>#N/A</v>
      </c>
      <c r="J1489" s="47" t="e">
        <f t="shared" si="142"/>
        <v>#N/A</v>
      </c>
      <c r="K1489" s="32" t="e">
        <f t="shared" si="143"/>
        <v>#N/A</v>
      </c>
      <c r="L1489" s="46" t="e">
        <f t="shared" si="144"/>
        <v>#N/A</v>
      </c>
    </row>
    <row r="1490" spans="7:12" x14ac:dyDescent="0.25">
      <c r="G1490" s="51" t="e">
        <f t="shared" si="139"/>
        <v>#N/A</v>
      </c>
      <c r="H1490" s="51" t="e">
        <f t="shared" si="140"/>
        <v>#N/A</v>
      </c>
      <c r="I1490" s="48" t="e">
        <f t="shared" si="141"/>
        <v>#N/A</v>
      </c>
      <c r="J1490" s="47" t="e">
        <f t="shared" si="142"/>
        <v>#N/A</v>
      </c>
      <c r="K1490" s="32" t="e">
        <f t="shared" si="143"/>
        <v>#N/A</v>
      </c>
      <c r="L1490" s="46" t="e">
        <f t="shared" si="144"/>
        <v>#N/A</v>
      </c>
    </row>
    <row r="1491" spans="7:12" x14ac:dyDescent="0.25">
      <c r="G1491" s="51" t="e">
        <f t="shared" si="139"/>
        <v>#N/A</v>
      </c>
      <c r="H1491" s="51" t="e">
        <f t="shared" si="140"/>
        <v>#N/A</v>
      </c>
      <c r="I1491" s="48" t="e">
        <f t="shared" si="141"/>
        <v>#N/A</v>
      </c>
      <c r="J1491" s="47" t="e">
        <f t="shared" si="142"/>
        <v>#N/A</v>
      </c>
      <c r="K1491" s="32" t="e">
        <f t="shared" si="143"/>
        <v>#N/A</v>
      </c>
      <c r="L1491" s="46" t="e">
        <f t="shared" si="144"/>
        <v>#N/A</v>
      </c>
    </row>
    <row r="1492" spans="7:12" x14ac:dyDescent="0.25">
      <c r="G1492" s="51" t="e">
        <f t="shared" si="139"/>
        <v>#N/A</v>
      </c>
      <c r="H1492" s="51" t="e">
        <f t="shared" si="140"/>
        <v>#N/A</v>
      </c>
      <c r="I1492" s="48" t="e">
        <f t="shared" si="141"/>
        <v>#N/A</v>
      </c>
      <c r="J1492" s="47" t="e">
        <f t="shared" si="142"/>
        <v>#N/A</v>
      </c>
      <c r="K1492" s="32" t="e">
        <f t="shared" si="143"/>
        <v>#N/A</v>
      </c>
      <c r="L1492" s="46" t="e">
        <f t="shared" si="144"/>
        <v>#N/A</v>
      </c>
    </row>
    <row r="1493" spans="7:12" x14ac:dyDescent="0.25">
      <c r="G1493" s="51" t="e">
        <f t="shared" si="139"/>
        <v>#N/A</v>
      </c>
      <c r="H1493" s="51" t="e">
        <f t="shared" si="140"/>
        <v>#N/A</v>
      </c>
      <c r="I1493" s="48" t="e">
        <f t="shared" si="141"/>
        <v>#N/A</v>
      </c>
      <c r="J1493" s="47" t="e">
        <f t="shared" si="142"/>
        <v>#N/A</v>
      </c>
      <c r="K1493" s="32" t="e">
        <f t="shared" si="143"/>
        <v>#N/A</v>
      </c>
      <c r="L1493" s="46" t="e">
        <f t="shared" si="144"/>
        <v>#N/A</v>
      </c>
    </row>
    <row r="1494" spans="7:12" x14ac:dyDescent="0.25">
      <c r="G1494" s="51" t="e">
        <f t="shared" si="139"/>
        <v>#N/A</v>
      </c>
      <c r="H1494" s="51" t="e">
        <f t="shared" si="140"/>
        <v>#N/A</v>
      </c>
      <c r="I1494" s="48" t="e">
        <f t="shared" si="141"/>
        <v>#N/A</v>
      </c>
      <c r="J1494" s="47" t="e">
        <f t="shared" si="142"/>
        <v>#N/A</v>
      </c>
      <c r="K1494" s="32" t="e">
        <f t="shared" si="143"/>
        <v>#N/A</v>
      </c>
      <c r="L1494" s="46" t="e">
        <f t="shared" si="144"/>
        <v>#N/A</v>
      </c>
    </row>
    <row r="1495" spans="7:12" x14ac:dyDescent="0.25">
      <c r="G1495" s="51" t="e">
        <f t="shared" si="139"/>
        <v>#N/A</v>
      </c>
      <c r="H1495" s="51" t="e">
        <f t="shared" si="140"/>
        <v>#N/A</v>
      </c>
      <c r="I1495" s="48" t="e">
        <f t="shared" si="141"/>
        <v>#N/A</v>
      </c>
      <c r="J1495" s="47" t="e">
        <f t="shared" si="142"/>
        <v>#N/A</v>
      </c>
      <c r="K1495" s="32" t="e">
        <f t="shared" si="143"/>
        <v>#N/A</v>
      </c>
      <c r="L1495" s="46" t="e">
        <f t="shared" si="144"/>
        <v>#N/A</v>
      </c>
    </row>
    <row r="1496" spans="7:12" x14ac:dyDescent="0.25">
      <c r="G1496" s="51" t="e">
        <f t="shared" si="139"/>
        <v>#N/A</v>
      </c>
      <c r="H1496" s="51" t="e">
        <f t="shared" si="140"/>
        <v>#N/A</v>
      </c>
      <c r="I1496" s="48" t="e">
        <f t="shared" si="141"/>
        <v>#N/A</v>
      </c>
      <c r="J1496" s="47" t="e">
        <f t="shared" si="142"/>
        <v>#N/A</v>
      </c>
      <c r="K1496" s="32" t="e">
        <f t="shared" si="143"/>
        <v>#N/A</v>
      </c>
      <c r="L1496" s="46" t="e">
        <f t="shared" si="144"/>
        <v>#N/A</v>
      </c>
    </row>
    <row r="1497" spans="7:12" x14ac:dyDescent="0.25">
      <c r="G1497" s="51" t="e">
        <f t="shared" si="139"/>
        <v>#N/A</v>
      </c>
      <c r="H1497" s="51" t="e">
        <f t="shared" si="140"/>
        <v>#N/A</v>
      </c>
      <c r="I1497" s="48" t="e">
        <f t="shared" si="141"/>
        <v>#N/A</v>
      </c>
      <c r="J1497" s="47" t="e">
        <f t="shared" si="142"/>
        <v>#N/A</v>
      </c>
      <c r="K1497" s="32" t="e">
        <f t="shared" si="143"/>
        <v>#N/A</v>
      </c>
      <c r="L1497" s="46" t="e">
        <f t="shared" si="144"/>
        <v>#N/A</v>
      </c>
    </row>
    <row r="1498" spans="7:12" x14ac:dyDescent="0.25">
      <c r="G1498" s="51" t="e">
        <f t="shared" si="139"/>
        <v>#N/A</v>
      </c>
      <c r="H1498" s="51" t="e">
        <f t="shared" si="140"/>
        <v>#N/A</v>
      </c>
      <c r="I1498" s="48" t="e">
        <f t="shared" si="141"/>
        <v>#N/A</v>
      </c>
      <c r="J1498" s="47" t="e">
        <f t="shared" si="142"/>
        <v>#N/A</v>
      </c>
      <c r="K1498" s="32" t="e">
        <f t="shared" si="143"/>
        <v>#N/A</v>
      </c>
      <c r="L1498" s="46" t="e">
        <f t="shared" si="144"/>
        <v>#N/A</v>
      </c>
    </row>
    <row r="1499" spans="7:12" x14ac:dyDescent="0.25">
      <c r="G1499" s="51" t="e">
        <f t="shared" si="139"/>
        <v>#N/A</v>
      </c>
      <c r="H1499" s="51" t="e">
        <f t="shared" si="140"/>
        <v>#N/A</v>
      </c>
      <c r="I1499" s="48" t="e">
        <f t="shared" si="141"/>
        <v>#N/A</v>
      </c>
      <c r="J1499" s="47" t="e">
        <f t="shared" si="142"/>
        <v>#N/A</v>
      </c>
      <c r="K1499" s="32" t="e">
        <f t="shared" si="143"/>
        <v>#N/A</v>
      </c>
      <c r="L1499" s="46" t="e">
        <f t="shared" si="144"/>
        <v>#N/A</v>
      </c>
    </row>
    <row r="1500" spans="7:12" x14ac:dyDescent="0.25">
      <c r="G1500" s="51" t="e">
        <f t="shared" si="139"/>
        <v>#N/A</v>
      </c>
      <c r="H1500" s="51" t="e">
        <f t="shared" si="140"/>
        <v>#N/A</v>
      </c>
      <c r="I1500" s="48" t="e">
        <f t="shared" si="141"/>
        <v>#N/A</v>
      </c>
      <c r="J1500" s="47" t="e">
        <f t="shared" si="142"/>
        <v>#N/A</v>
      </c>
      <c r="K1500" s="32" t="e">
        <f t="shared" si="143"/>
        <v>#N/A</v>
      </c>
      <c r="L1500" s="46" t="e">
        <f t="shared" si="144"/>
        <v>#N/A</v>
      </c>
    </row>
    <row r="1501" spans="7:12" x14ac:dyDescent="0.25">
      <c r="G1501" s="51" t="e">
        <f t="shared" si="139"/>
        <v>#N/A</v>
      </c>
      <c r="H1501" s="51" t="e">
        <f t="shared" si="140"/>
        <v>#N/A</v>
      </c>
      <c r="I1501" s="48" t="e">
        <f t="shared" si="141"/>
        <v>#N/A</v>
      </c>
      <c r="J1501" s="47" t="e">
        <f t="shared" si="142"/>
        <v>#N/A</v>
      </c>
      <c r="K1501" s="32" t="e">
        <f t="shared" si="143"/>
        <v>#N/A</v>
      </c>
      <c r="L1501" s="46" t="e">
        <f t="shared" si="144"/>
        <v>#N/A</v>
      </c>
    </row>
    <row r="1502" spans="7:12" x14ac:dyDescent="0.25">
      <c r="G1502" s="51" t="e">
        <f t="shared" si="139"/>
        <v>#N/A</v>
      </c>
      <c r="H1502" s="51" t="e">
        <f t="shared" si="140"/>
        <v>#N/A</v>
      </c>
      <c r="I1502" s="48" t="e">
        <f t="shared" si="141"/>
        <v>#N/A</v>
      </c>
      <c r="J1502" s="47" t="e">
        <f t="shared" si="142"/>
        <v>#N/A</v>
      </c>
      <c r="K1502" s="32" t="e">
        <f t="shared" si="143"/>
        <v>#N/A</v>
      </c>
      <c r="L1502" s="46" t="e">
        <f t="shared" si="144"/>
        <v>#N/A</v>
      </c>
    </row>
    <row r="1503" spans="7:12" x14ac:dyDescent="0.25">
      <c r="G1503" s="51" t="e">
        <f t="shared" si="139"/>
        <v>#N/A</v>
      </c>
      <c r="H1503" s="51" t="e">
        <f t="shared" si="140"/>
        <v>#N/A</v>
      </c>
      <c r="I1503" s="48" t="e">
        <f t="shared" si="141"/>
        <v>#N/A</v>
      </c>
      <c r="J1503" s="47" t="e">
        <f t="shared" si="142"/>
        <v>#N/A</v>
      </c>
      <c r="K1503" s="32" t="e">
        <f t="shared" si="143"/>
        <v>#N/A</v>
      </c>
      <c r="L1503" s="46" t="e">
        <f t="shared" si="144"/>
        <v>#N/A</v>
      </c>
    </row>
    <row r="1504" spans="7:12" x14ac:dyDescent="0.25">
      <c r="G1504" s="51" t="e">
        <f t="shared" si="139"/>
        <v>#N/A</v>
      </c>
      <c r="H1504" s="51" t="e">
        <f t="shared" si="140"/>
        <v>#N/A</v>
      </c>
      <c r="I1504" s="48" t="e">
        <f t="shared" si="141"/>
        <v>#N/A</v>
      </c>
      <c r="J1504" s="47" t="e">
        <f t="shared" si="142"/>
        <v>#N/A</v>
      </c>
      <c r="K1504" s="32" t="e">
        <f t="shared" si="143"/>
        <v>#N/A</v>
      </c>
      <c r="L1504" s="46" t="e">
        <f t="shared" si="144"/>
        <v>#N/A</v>
      </c>
    </row>
    <row r="1505" spans="7:12" x14ac:dyDescent="0.25">
      <c r="G1505" s="51" t="e">
        <f t="shared" si="139"/>
        <v>#N/A</v>
      </c>
      <c r="H1505" s="51" t="e">
        <f t="shared" si="140"/>
        <v>#N/A</v>
      </c>
      <c r="I1505" s="48" t="e">
        <f t="shared" si="141"/>
        <v>#N/A</v>
      </c>
      <c r="J1505" s="47" t="e">
        <f t="shared" si="142"/>
        <v>#N/A</v>
      </c>
      <c r="K1505" s="32" t="e">
        <f t="shared" si="143"/>
        <v>#N/A</v>
      </c>
      <c r="L1505" s="46" t="e">
        <f t="shared" si="144"/>
        <v>#N/A</v>
      </c>
    </row>
    <row r="1506" spans="7:12" x14ac:dyDescent="0.25">
      <c r="G1506" s="51" t="e">
        <f t="shared" si="139"/>
        <v>#N/A</v>
      </c>
      <c r="H1506" s="51" t="e">
        <f t="shared" si="140"/>
        <v>#N/A</v>
      </c>
      <c r="I1506" s="48" t="e">
        <f t="shared" si="141"/>
        <v>#N/A</v>
      </c>
      <c r="J1506" s="47" t="e">
        <f t="shared" si="142"/>
        <v>#N/A</v>
      </c>
      <c r="K1506" s="32" t="e">
        <f t="shared" si="143"/>
        <v>#N/A</v>
      </c>
      <c r="L1506" s="46" t="e">
        <f t="shared" si="144"/>
        <v>#N/A</v>
      </c>
    </row>
    <row r="1507" spans="7:12" x14ac:dyDescent="0.25">
      <c r="G1507" s="51" t="e">
        <f t="shared" si="139"/>
        <v>#N/A</v>
      </c>
      <c r="H1507" s="51" t="e">
        <f t="shared" si="140"/>
        <v>#N/A</v>
      </c>
      <c r="I1507" s="48" t="e">
        <f t="shared" si="141"/>
        <v>#N/A</v>
      </c>
      <c r="J1507" s="47" t="e">
        <f t="shared" si="142"/>
        <v>#N/A</v>
      </c>
      <c r="K1507" s="32" t="e">
        <f t="shared" si="143"/>
        <v>#N/A</v>
      </c>
      <c r="L1507" s="46" t="e">
        <f t="shared" si="144"/>
        <v>#N/A</v>
      </c>
    </row>
    <row r="1508" spans="7:12" x14ac:dyDescent="0.25">
      <c r="G1508" s="51" t="e">
        <f t="shared" si="139"/>
        <v>#N/A</v>
      </c>
      <c r="H1508" s="51" t="e">
        <f t="shared" si="140"/>
        <v>#N/A</v>
      </c>
      <c r="I1508" s="48" t="e">
        <f t="shared" si="141"/>
        <v>#N/A</v>
      </c>
      <c r="J1508" s="47" t="e">
        <f t="shared" si="142"/>
        <v>#N/A</v>
      </c>
      <c r="K1508" s="32" t="e">
        <f t="shared" si="143"/>
        <v>#N/A</v>
      </c>
      <c r="L1508" s="46" t="e">
        <f t="shared" si="144"/>
        <v>#N/A</v>
      </c>
    </row>
    <row r="1509" spans="7:12" x14ac:dyDescent="0.25">
      <c r="G1509" s="51" t="e">
        <f t="shared" si="139"/>
        <v>#N/A</v>
      </c>
      <c r="H1509" s="51" t="e">
        <f t="shared" si="140"/>
        <v>#N/A</v>
      </c>
      <c r="I1509" s="48" t="e">
        <f t="shared" si="141"/>
        <v>#N/A</v>
      </c>
      <c r="J1509" s="47" t="e">
        <f t="shared" si="142"/>
        <v>#N/A</v>
      </c>
      <c r="K1509" s="32" t="e">
        <f t="shared" si="143"/>
        <v>#N/A</v>
      </c>
      <c r="L1509" s="46" t="e">
        <f t="shared" si="144"/>
        <v>#N/A</v>
      </c>
    </row>
    <row r="1510" spans="7:12" x14ac:dyDescent="0.25">
      <c r="G1510" s="51" t="e">
        <f t="shared" si="139"/>
        <v>#N/A</v>
      </c>
      <c r="H1510" s="51" t="e">
        <f t="shared" si="140"/>
        <v>#N/A</v>
      </c>
      <c r="I1510" s="48" t="e">
        <f t="shared" si="141"/>
        <v>#N/A</v>
      </c>
      <c r="J1510" s="47" t="e">
        <f t="shared" si="142"/>
        <v>#N/A</v>
      </c>
      <c r="K1510" s="32" t="e">
        <f t="shared" si="143"/>
        <v>#N/A</v>
      </c>
      <c r="L1510" s="46" t="e">
        <f t="shared" si="144"/>
        <v>#N/A</v>
      </c>
    </row>
    <row r="1511" spans="7:12" x14ac:dyDescent="0.25">
      <c r="G1511" s="51" t="e">
        <f t="shared" si="139"/>
        <v>#N/A</v>
      </c>
      <c r="H1511" s="51" t="e">
        <f t="shared" si="140"/>
        <v>#N/A</v>
      </c>
      <c r="I1511" s="48" t="e">
        <f t="shared" si="141"/>
        <v>#N/A</v>
      </c>
      <c r="J1511" s="47" t="e">
        <f t="shared" si="142"/>
        <v>#N/A</v>
      </c>
      <c r="K1511" s="32" t="e">
        <f t="shared" si="143"/>
        <v>#N/A</v>
      </c>
      <c r="L1511" s="46" t="e">
        <f t="shared" si="144"/>
        <v>#N/A</v>
      </c>
    </row>
    <row r="1512" spans="7:12" x14ac:dyDescent="0.25">
      <c r="G1512" s="51" t="e">
        <f t="shared" si="139"/>
        <v>#N/A</v>
      </c>
      <c r="H1512" s="51" t="e">
        <f t="shared" si="140"/>
        <v>#N/A</v>
      </c>
      <c r="I1512" s="48" t="e">
        <f t="shared" si="141"/>
        <v>#N/A</v>
      </c>
      <c r="J1512" s="47" t="e">
        <f t="shared" si="142"/>
        <v>#N/A</v>
      </c>
      <c r="K1512" s="32" t="e">
        <f t="shared" si="143"/>
        <v>#N/A</v>
      </c>
      <c r="L1512" s="46" t="e">
        <f t="shared" si="144"/>
        <v>#N/A</v>
      </c>
    </row>
    <row r="1513" spans="7:12" x14ac:dyDescent="0.25">
      <c r="G1513" s="51" t="e">
        <f t="shared" si="139"/>
        <v>#N/A</v>
      </c>
      <c r="H1513" s="51" t="e">
        <f t="shared" si="140"/>
        <v>#N/A</v>
      </c>
      <c r="I1513" s="48" t="e">
        <f t="shared" si="141"/>
        <v>#N/A</v>
      </c>
      <c r="J1513" s="47" t="e">
        <f t="shared" si="142"/>
        <v>#N/A</v>
      </c>
      <c r="K1513" s="32" t="e">
        <f t="shared" si="143"/>
        <v>#N/A</v>
      </c>
      <c r="L1513" s="46" t="e">
        <f t="shared" si="144"/>
        <v>#N/A</v>
      </c>
    </row>
    <row r="1514" spans="7:12" x14ac:dyDescent="0.25">
      <c r="G1514" s="51" t="e">
        <f t="shared" si="139"/>
        <v>#N/A</v>
      </c>
      <c r="H1514" s="51" t="e">
        <f t="shared" si="140"/>
        <v>#N/A</v>
      </c>
      <c r="I1514" s="48" t="e">
        <f t="shared" si="141"/>
        <v>#N/A</v>
      </c>
      <c r="J1514" s="47" t="e">
        <f t="shared" si="142"/>
        <v>#N/A</v>
      </c>
      <c r="K1514" s="32" t="e">
        <f t="shared" si="143"/>
        <v>#N/A</v>
      </c>
      <c r="L1514" s="46" t="e">
        <f t="shared" si="144"/>
        <v>#N/A</v>
      </c>
    </row>
    <row r="1515" spans="7:12" x14ac:dyDescent="0.25">
      <c r="G1515" s="51" t="e">
        <f t="shared" si="139"/>
        <v>#N/A</v>
      </c>
      <c r="H1515" s="51" t="e">
        <f t="shared" si="140"/>
        <v>#N/A</v>
      </c>
      <c r="I1515" s="48" t="e">
        <f t="shared" si="141"/>
        <v>#N/A</v>
      </c>
      <c r="J1515" s="47" t="e">
        <f t="shared" si="142"/>
        <v>#N/A</v>
      </c>
      <c r="K1515" s="32" t="e">
        <f t="shared" si="143"/>
        <v>#N/A</v>
      </c>
      <c r="L1515" s="46" t="e">
        <f t="shared" si="144"/>
        <v>#N/A</v>
      </c>
    </row>
    <row r="1516" spans="7:12" x14ac:dyDescent="0.25">
      <c r="G1516" s="51" t="e">
        <f t="shared" si="139"/>
        <v>#N/A</v>
      </c>
      <c r="H1516" s="51" t="e">
        <f t="shared" si="140"/>
        <v>#N/A</v>
      </c>
      <c r="I1516" s="48" t="e">
        <f t="shared" si="141"/>
        <v>#N/A</v>
      </c>
      <c r="J1516" s="47" t="e">
        <f t="shared" si="142"/>
        <v>#N/A</v>
      </c>
      <c r="K1516" s="32" t="e">
        <f t="shared" si="143"/>
        <v>#N/A</v>
      </c>
      <c r="L1516" s="46" t="e">
        <f t="shared" si="144"/>
        <v>#N/A</v>
      </c>
    </row>
    <row r="1517" spans="7:12" x14ac:dyDescent="0.25">
      <c r="G1517" s="51" t="e">
        <f t="shared" si="139"/>
        <v>#N/A</v>
      </c>
      <c r="H1517" s="51" t="e">
        <f t="shared" si="140"/>
        <v>#N/A</v>
      </c>
      <c r="I1517" s="48" t="e">
        <f t="shared" si="141"/>
        <v>#N/A</v>
      </c>
      <c r="J1517" s="47" t="e">
        <f t="shared" si="142"/>
        <v>#N/A</v>
      </c>
      <c r="K1517" s="32" t="e">
        <f t="shared" si="143"/>
        <v>#N/A</v>
      </c>
      <c r="L1517" s="46" t="e">
        <f t="shared" si="144"/>
        <v>#N/A</v>
      </c>
    </row>
    <row r="1518" spans="7:12" x14ac:dyDescent="0.25">
      <c r="G1518" s="51" t="e">
        <f t="shared" si="139"/>
        <v>#N/A</v>
      </c>
      <c r="H1518" s="51" t="e">
        <f t="shared" si="140"/>
        <v>#N/A</v>
      </c>
      <c r="I1518" s="48" t="e">
        <f t="shared" si="141"/>
        <v>#N/A</v>
      </c>
      <c r="J1518" s="47" t="e">
        <f t="shared" si="142"/>
        <v>#N/A</v>
      </c>
      <c r="K1518" s="32" t="e">
        <f t="shared" si="143"/>
        <v>#N/A</v>
      </c>
      <c r="L1518" s="46" t="e">
        <f t="shared" si="144"/>
        <v>#N/A</v>
      </c>
    </row>
    <row r="1519" spans="7:12" x14ac:dyDescent="0.25">
      <c r="G1519" s="51" t="e">
        <f t="shared" si="139"/>
        <v>#N/A</v>
      </c>
      <c r="H1519" s="51" t="e">
        <f t="shared" si="140"/>
        <v>#N/A</v>
      </c>
      <c r="I1519" s="48" t="e">
        <f t="shared" si="141"/>
        <v>#N/A</v>
      </c>
      <c r="J1519" s="47" t="e">
        <f t="shared" si="142"/>
        <v>#N/A</v>
      </c>
      <c r="K1519" s="32" t="e">
        <f t="shared" si="143"/>
        <v>#N/A</v>
      </c>
      <c r="L1519" s="46" t="e">
        <f t="shared" si="144"/>
        <v>#N/A</v>
      </c>
    </row>
    <row r="1520" spans="7:12" x14ac:dyDescent="0.25">
      <c r="G1520" s="51" t="e">
        <f t="shared" si="139"/>
        <v>#N/A</v>
      </c>
      <c r="H1520" s="51" t="e">
        <f t="shared" si="140"/>
        <v>#N/A</v>
      </c>
      <c r="I1520" s="48" t="e">
        <f t="shared" si="141"/>
        <v>#N/A</v>
      </c>
      <c r="J1520" s="47" t="e">
        <f t="shared" si="142"/>
        <v>#N/A</v>
      </c>
      <c r="K1520" s="32" t="e">
        <f t="shared" si="143"/>
        <v>#N/A</v>
      </c>
      <c r="L1520" s="46" t="e">
        <f t="shared" si="144"/>
        <v>#N/A</v>
      </c>
    </row>
    <row r="1521" spans="7:12" x14ac:dyDescent="0.25">
      <c r="G1521" s="51" t="e">
        <f t="shared" si="139"/>
        <v>#N/A</v>
      </c>
      <c r="H1521" s="51" t="e">
        <f t="shared" si="140"/>
        <v>#N/A</v>
      </c>
      <c r="I1521" s="48" t="e">
        <f t="shared" si="141"/>
        <v>#N/A</v>
      </c>
      <c r="J1521" s="47" t="e">
        <f t="shared" si="142"/>
        <v>#N/A</v>
      </c>
      <c r="K1521" s="32" t="e">
        <f t="shared" si="143"/>
        <v>#N/A</v>
      </c>
      <c r="L1521" s="46" t="e">
        <f t="shared" si="144"/>
        <v>#N/A</v>
      </c>
    </row>
    <row r="1522" spans="7:12" x14ac:dyDescent="0.25">
      <c r="G1522" s="51" t="e">
        <f t="shared" si="139"/>
        <v>#N/A</v>
      </c>
      <c r="H1522" s="51" t="e">
        <f t="shared" si="140"/>
        <v>#N/A</v>
      </c>
      <c r="I1522" s="48" t="e">
        <f t="shared" si="141"/>
        <v>#N/A</v>
      </c>
      <c r="J1522" s="47" t="e">
        <f t="shared" si="142"/>
        <v>#N/A</v>
      </c>
      <c r="K1522" s="32" t="e">
        <f t="shared" si="143"/>
        <v>#N/A</v>
      </c>
      <c r="L1522" s="46" t="e">
        <f t="shared" si="144"/>
        <v>#N/A</v>
      </c>
    </row>
    <row r="1523" spans="7:12" x14ac:dyDescent="0.25">
      <c r="G1523" s="51" t="e">
        <f t="shared" si="139"/>
        <v>#N/A</v>
      </c>
      <c r="H1523" s="51" t="e">
        <f t="shared" si="140"/>
        <v>#N/A</v>
      </c>
      <c r="I1523" s="48" t="e">
        <f t="shared" si="141"/>
        <v>#N/A</v>
      </c>
      <c r="J1523" s="47" t="e">
        <f t="shared" si="142"/>
        <v>#N/A</v>
      </c>
      <c r="K1523" s="32" t="e">
        <f t="shared" si="143"/>
        <v>#N/A</v>
      </c>
      <c r="L1523" s="46" t="e">
        <f t="shared" si="144"/>
        <v>#N/A</v>
      </c>
    </row>
    <row r="1524" spans="7:12" x14ac:dyDescent="0.25">
      <c r="G1524" s="51" t="e">
        <f t="shared" si="139"/>
        <v>#N/A</v>
      </c>
      <c r="H1524" s="51" t="e">
        <f t="shared" si="140"/>
        <v>#N/A</v>
      </c>
      <c r="I1524" s="48" t="e">
        <f t="shared" si="141"/>
        <v>#N/A</v>
      </c>
      <c r="J1524" s="47" t="e">
        <f t="shared" si="142"/>
        <v>#N/A</v>
      </c>
      <c r="K1524" s="32" t="e">
        <f t="shared" si="143"/>
        <v>#N/A</v>
      </c>
      <c r="L1524" s="46" t="e">
        <f t="shared" si="144"/>
        <v>#N/A</v>
      </c>
    </row>
    <row r="1525" spans="7:12" x14ac:dyDescent="0.25">
      <c r="G1525" s="51" t="e">
        <f t="shared" si="139"/>
        <v>#N/A</v>
      </c>
      <c r="H1525" s="51" t="e">
        <f t="shared" si="140"/>
        <v>#N/A</v>
      </c>
      <c r="I1525" s="48" t="e">
        <f t="shared" si="141"/>
        <v>#N/A</v>
      </c>
      <c r="J1525" s="47" t="e">
        <f t="shared" si="142"/>
        <v>#N/A</v>
      </c>
      <c r="K1525" s="32" t="e">
        <f t="shared" si="143"/>
        <v>#N/A</v>
      </c>
      <c r="L1525" s="46" t="e">
        <f t="shared" si="144"/>
        <v>#N/A</v>
      </c>
    </row>
    <row r="1526" spans="7:12" x14ac:dyDescent="0.25">
      <c r="G1526" s="51" t="e">
        <f t="shared" si="139"/>
        <v>#N/A</v>
      </c>
      <c r="H1526" s="51" t="e">
        <f t="shared" si="140"/>
        <v>#N/A</v>
      </c>
      <c r="I1526" s="48" t="e">
        <f t="shared" si="141"/>
        <v>#N/A</v>
      </c>
      <c r="J1526" s="47" t="e">
        <f t="shared" si="142"/>
        <v>#N/A</v>
      </c>
      <c r="K1526" s="32" t="e">
        <f t="shared" si="143"/>
        <v>#N/A</v>
      </c>
      <c r="L1526" s="46" t="e">
        <f t="shared" si="144"/>
        <v>#N/A</v>
      </c>
    </row>
    <row r="1527" spans="7:12" x14ac:dyDescent="0.25">
      <c r="G1527" s="51" t="e">
        <f t="shared" si="139"/>
        <v>#N/A</v>
      </c>
      <c r="H1527" s="51" t="e">
        <f t="shared" si="140"/>
        <v>#N/A</v>
      </c>
      <c r="I1527" s="48" t="e">
        <f t="shared" si="141"/>
        <v>#N/A</v>
      </c>
      <c r="J1527" s="47" t="e">
        <f t="shared" si="142"/>
        <v>#N/A</v>
      </c>
      <c r="K1527" s="32" t="e">
        <f t="shared" si="143"/>
        <v>#N/A</v>
      </c>
      <c r="L1527" s="46" t="e">
        <f t="shared" si="144"/>
        <v>#N/A</v>
      </c>
    </row>
    <row r="1528" spans="7:12" x14ac:dyDescent="0.25">
      <c r="G1528" s="51" t="e">
        <f t="shared" si="139"/>
        <v>#N/A</v>
      </c>
      <c r="H1528" s="51" t="e">
        <f t="shared" si="140"/>
        <v>#N/A</v>
      </c>
      <c r="I1528" s="48" t="e">
        <f t="shared" si="141"/>
        <v>#N/A</v>
      </c>
      <c r="J1528" s="47" t="e">
        <f t="shared" si="142"/>
        <v>#N/A</v>
      </c>
      <c r="K1528" s="32" t="e">
        <f t="shared" si="143"/>
        <v>#N/A</v>
      </c>
      <c r="L1528" s="46" t="e">
        <f t="shared" si="144"/>
        <v>#N/A</v>
      </c>
    </row>
    <row r="1529" spans="7:12" x14ac:dyDescent="0.25">
      <c r="G1529" s="51" t="e">
        <f t="shared" si="139"/>
        <v>#N/A</v>
      </c>
      <c r="H1529" s="51" t="e">
        <f t="shared" si="140"/>
        <v>#N/A</v>
      </c>
      <c r="I1529" s="48" t="e">
        <f t="shared" si="141"/>
        <v>#N/A</v>
      </c>
      <c r="J1529" s="47" t="e">
        <f t="shared" si="142"/>
        <v>#N/A</v>
      </c>
      <c r="K1529" s="32" t="e">
        <f t="shared" si="143"/>
        <v>#N/A</v>
      </c>
      <c r="L1529" s="46" t="e">
        <f t="shared" si="144"/>
        <v>#N/A</v>
      </c>
    </row>
    <row r="1530" spans="7:12" x14ac:dyDescent="0.25">
      <c r="G1530" s="51" t="e">
        <f t="shared" si="139"/>
        <v>#N/A</v>
      </c>
      <c r="H1530" s="51" t="e">
        <f t="shared" si="140"/>
        <v>#N/A</v>
      </c>
      <c r="I1530" s="48" t="e">
        <f t="shared" si="141"/>
        <v>#N/A</v>
      </c>
      <c r="J1530" s="47" t="e">
        <f t="shared" si="142"/>
        <v>#N/A</v>
      </c>
      <c r="K1530" s="32" t="e">
        <f t="shared" si="143"/>
        <v>#N/A</v>
      </c>
      <c r="L1530" s="46" t="e">
        <f t="shared" si="144"/>
        <v>#N/A</v>
      </c>
    </row>
    <row r="1531" spans="7:12" x14ac:dyDescent="0.25">
      <c r="G1531" s="51" t="e">
        <f t="shared" si="139"/>
        <v>#N/A</v>
      </c>
      <c r="H1531" s="51" t="e">
        <f t="shared" si="140"/>
        <v>#N/A</v>
      </c>
      <c r="I1531" s="48" t="e">
        <f t="shared" si="141"/>
        <v>#N/A</v>
      </c>
      <c r="J1531" s="47" t="e">
        <f t="shared" si="142"/>
        <v>#N/A</v>
      </c>
      <c r="K1531" s="32" t="e">
        <f t="shared" si="143"/>
        <v>#N/A</v>
      </c>
      <c r="L1531" s="46" t="e">
        <f t="shared" si="144"/>
        <v>#N/A</v>
      </c>
    </row>
    <row r="1532" spans="7:12" x14ac:dyDescent="0.25">
      <c r="G1532" s="51" t="e">
        <f t="shared" si="139"/>
        <v>#N/A</v>
      </c>
      <c r="H1532" s="51" t="e">
        <f t="shared" si="140"/>
        <v>#N/A</v>
      </c>
      <c r="I1532" s="48" t="e">
        <f t="shared" si="141"/>
        <v>#N/A</v>
      </c>
      <c r="J1532" s="47" t="e">
        <f t="shared" si="142"/>
        <v>#N/A</v>
      </c>
      <c r="K1532" s="32" t="e">
        <f t="shared" si="143"/>
        <v>#N/A</v>
      </c>
      <c r="L1532" s="46" t="e">
        <f t="shared" si="144"/>
        <v>#N/A</v>
      </c>
    </row>
    <row r="1533" spans="7:12" x14ac:dyDescent="0.25">
      <c r="G1533" s="51" t="e">
        <f t="shared" si="139"/>
        <v>#N/A</v>
      </c>
      <c r="H1533" s="51" t="e">
        <f t="shared" si="140"/>
        <v>#N/A</v>
      </c>
      <c r="I1533" s="48" t="e">
        <f t="shared" si="141"/>
        <v>#N/A</v>
      </c>
      <c r="J1533" s="47" t="e">
        <f t="shared" si="142"/>
        <v>#N/A</v>
      </c>
      <c r="K1533" s="32" t="e">
        <f t="shared" si="143"/>
        <v>#N/A</v>
      </c>
      <c r="L1533" s="46" t="e">
        <f t="shared" si="144"/>
        <v>#N/A</v>
      </c>
    </row>
    <row r="1534" spans="7:12" x14ac:dyDescent="0.25">
      <c r="G1534" s="51" t="e">
        <f t="shared" si="139"/>
        <v>#N/A</v>
      </c>
      <c r="H1534" s="51" t="e">
        <f t="shared" si="140"/>
        <v>#N/A</v>
      </c>
      <c r="I1534" s="48" t="e">
        <f t="shared" si="141"/>
        <v>#N/A</v>
      </c>
      <c r="J1534" s="47" t="e">
        <f t="shared" si="142"/>
        <v>#N/A</v>
      </c>
      <c r="K1534" s="32" t="e">
        <f t="shared" si="143"/>
        <v>#N/A</v>
      </c>
      <c r="L1534" s="46" t="e">
        <f t="shared" si="144"/>
        <v>#N/A</v>
      </c>
    </row>
    <row r="1535" spans="7:12" x14ac:dyDescent="0.25">
      <c r="G1535" s="51" t="e">
        <f t="shared" si="139"/>
        <v>#N/A</v>
      </c>
      <c r="H1535" s="51" t="e">
        <f t="shared" si="140"/>
        <v>#N/A</v>
      </c>
      <c r="I1535" s="48" t="e">
        <f t="shared" si="141"/>
        <v>#N/A</v>
      </c>
      <c r="J1535" s="47" t="e">
        <f t="shared" si="142"/>
        <v>#N/A</v>
      </c>
      <c r="K1535" s="32" t="e">
        <f t="shared" si="143"/>
        <v>#N/A</v>
      </c>
      <c r="L1535" s="46" t="e">
        <f t="shared" si="144"/>
        <v>#N/A</v>
      </c>
    </row>
    <row r="1536" spans="7:12" x14ac:dyDescent="0.25">
      <c r="G1536" s="51" t="e">
        <f t="shared" si="139"/>
        <v>#N/A</v>
      </c>
      <c r="H1536" s="51" t="e">
        <f t="shared" si="140"/>
        <v>#N/A</v>
      </c>
      <c r="I1536" s="48" t="e">
        <f t="shared" si="141"/>
        <v>#N/A</v>
      </c>
      <c r="J1536" s="47" t="e">
        <f t="shared" si="142"/>
        <v>#N/A</v>
      </c>
      <c r="K1536" s="32" t="e">
        <f t="shared" si="143"/>
        <v>#N/A</v>
      </c>
      <c r="L1536" s="46" t="e">
        <f t="shared" si="144"/>
        <v>#N/A</v>
      </c>
    </row>
    <row r="1537" spans="7:12" x14ac:dyDescent="0.25">
      <c r="G1537" s="51" t="e">
        <f t="shared" si="139"/>
        <v>#N/A</v>
      </c>
      <c r="H1537" s="51" t="e">
        <f t="shared" si="140"/>
        <v>#N/A</v>
      </c>
      <c r="I1537" s="48" t="e">
        <f t="shared" si="141"/>
        <v>#N/A</v>
      </c>
      <c r="J1537" s="47" t="e">
        <f t="shared" si="142"/>
        <v>#N/A</v>
      </c>
      <c r="K1537" s="32" t="e">
        <f t="shared" si="143"/>
        <v>#N/A</v>
      </c>
      <c r="L1537" s="46" t="e">
        <f t="shared" si="144"/>
        <v>#N/A</v>
      </c>
    </row>
    <row r="1538" spans="7:12" x14ac:dyDescent="0.25">
      <c r="G1538" s="51" t="e">
        <f t="shared" ref="G1538:G1601" si="145">IF(C1538="",NA(),C1538)</f>
        <v>#N/A</v>
      </c>
      <c r="H1538" s="51" t="e">
        <f t="shared" ref="H1538:H1601" si="146">IF(E1538="",NA(),E1538)</f>
        <v>#N/A</v>
      </c>
      <c r="I1538" s="48" t="e">
        <f t="shared" si="141"/>
        <v>#N/A</v>
      </c>
      <c r="J1538" s="47" t="e">
        <f t="shared" si="142"/>
        <v>#N/A</v>
      </c>
      <c r="K1538" s="32" t="e">
        <f t="shared" si="143"/>
        <v>#N/A</v>
      </c>
      <c r="L1538" s="46" t="e">
        <f t="shared" si="144"/>
        <v>#N/A</v>
      </c>
    </row>
    <row r="1539" spans="7:12" x14ac:dyDescent="0.25">
      <c r="G1539" s="51" t="e">
        <f t="shared" si="145"/>
        <v>#N/A</v>
      </c>
      <c r="H1539" s="51" t="e">
        <f t="shared" si="146"/>
        <v>#N/A</v>
      </c>
      <c r="I1539" s="48" t="e">
        <f t="shared" ref="I1539:I1602" si="147">IF(ISNUMBER(G1539),IF( (G1539&gt;=$F$4)*(H1539&lt;$F$2),G1539, NA() ),NA())</f>
        <v>#N/A</v>
      </c>
      <c r="J1539" s="47" t="e">
        <f t="shared" ref="J1539:J1602" si="148">IF(ISNUMBER(G1539),IF( (G1539&gt;=$F$4)*(H1539&gt;=$F$2),G1539, NA() ),NA())</f>
        <v>#N/A</v>
      </c>
      <c r="K1539" s="32" t="e">
        <f t="shared" ref="K1539:K1602" si="149">IF(ISNUMBER(G1539),IF( (G1539&lt;$F$4)*(H1539&lt;$F$2),G1539, NA() ),NA())</f>
        <v>#N/A</v>
      </c>
      <c r="L1539" s="46" t="e">
        <f t="shared" ref="L1539:L1602" si="150">IF(ISNUMBER(G1539),IF( (G1539&lt;$F$4)*(H1539&gt;=$F$2),G1539, NA() ),NA())</f>
        <v>#N/A</v>
      </c>
    </row>
    <row r="1540" spans="7:12" x14ac:dyDescent="0.25">
      <c r="G1540" s="51" t="e">
        <f t="shared" si="145"/>
        <v>#N/A</v>
      </c>
      <c r="H1540" s="51" t="e">
        <f t="shared" si="146"/>
        <v>#N/A</v>
      </c>
      <c r="I1540" s="48" t="e">
        <f t="shared" si="147"/>
        <v>#N/A</v>
      </c>
      <c r="J1540" s="47" t="e">
        <f t="shared" si="148"/>
        <v>#N/A</v>
      </c>
      <c r="K1540" s="32" t="e">
        <f t="shared" si="149"/>
        <v>#N/A</v>
      </c>
      <c r="L1540" s="46" t="e">
        <f t="shared" si="150"/>
        <v>#N/A</v>
      </c>
    </row>
    <row r="1541" spans="7:12" x14ac:dyDescent="0.25">
      <c r="G1541" s="51" t="e">
        <f t="shared" si="145"/>
        <v>#N/A</v>
      </c>
      <c r="H1541" s="51" t="e">
        <f t="shared" si="146"/>
        <v>#N/A</v>
      </c>
      <c r="I1541" s="48" t="e">
        <f t="shared" si="147"/>
        <v>#N/A</v>
      </c>
      <c r="J1541" s="47" t="e">
        <f t="shared" si="148"/>
        <v>#N/A</v>
      </c>
      <c r="K1541" s="32" t="e">
        <f t="shared" si="149"/>
        <v>#N/A</v>
      </c>
      <c r="L1541" s="46" t="e">
        <f t="shared" si="150"/>
        <v>#N/A</v>
      </c>
    </row>
    <row r="1542" spans="7:12" x14ac:dyDescent="0.25">
      <c r="G1542" s="51" t="e">
        <f t="shared" si="145"/>
        <v>#N/A</v>
      </c>
      <c r="H1542" s="51" t="e">
        <f t="shared" si="146"/>
        <v>#N/A</v>
      </c>
      <c r="I1542" s="48" t="e">
        <f t="shared" si="147"/>
        <v>#N/A</v>
      </c>
      <c r="J1542" s="47" t="e">
        <f t="shared" si="148"/>
        <v>#N/A</v>
      </c>
      <c r="K1542" s="32" t="e">
        <f t="shared" si="149"/>
        <v>#N/A</v>
      </c>
      <c r="L1542" s="46" t="e">
        <f t="shared" si="150"/>
        <v>#N/A</v>
      </c>
    </row>
    <row r="1543" spans="7:12" x14ac:dyDescent="0.25">
      <c r="G1543" s="51" t="e">
        <f t="shared" si="145"/>
        <v>#N/A</v>
      </c>
      <c r="H1543" s="51" t="e">
        <f t="shared" si="146"/>
        <v>#N/A</v>
      </c>
      <c r="I1543" s="48" t="e">
        <f t="shared" si="147"/>
        <v>#N/A</v>
      </c>
      <c r="J1543" s="47" t="e">
        <f t="shared" si="148"/>
        <v>#N/A</v>
      </c>
      <c r="K1543" s="32" t="e">
        <f t="shared" si="149"/>
        <v>#N/A</v>
      </c>
      <c r="L1543" s="46" t="e">
        <f t="shared" si="150"/>
        <v>#N/A</v>
      </c>
    </row>
    <row r="1544" spans="7:12" x14ac:dyDescent="0.25">
      <c r="G1544" s="51" t="e">
        <f t="shared" si="145"/>
        <v>#N/A</v>
      </c>
      <c r="H1544" s="51" t="e">
        <f t="shared" si="146"/>
        <v>#N/A</v>
      </c>
      <c r="I1544" s="48" t="e">
        <f t="shared" si="147"/>
        <v>#N/A</v>
      </c>
      <c r="J1544" s="47" t="e">
        <f t="shared" si="148"/>
        <v>#N/A</v>
      </c>
      <c r="K1544" s="32" t="e">
        <f t="shared" si="149"/>
        <v>#N/A</v>
      </c>
      <c r="L1544" s="46" t="e">
        <f t="shared" si="150"/>
        <v>#N/A</v>
      </c>
    </row>
    <row r="1545" spans="7:12" x14ac:dyDescent="0.25">
      <c r="G1545" s="51" t="e">
        <f t="shared" si="145"/>
        <v>#N/A</v>
      </c>
      <c r="H1545" s="51" t="e">
        <f t="shared" si="146"/>
        <v>#N/A</v>
      </c>
      <c r="I1545" s="48" t="e">
        <f t="shared" si="147"/>
        <v>#N/A</v>
      </c>
      <c r="J1545" s="47" t="e">
        <f t="shared" si="148"/>
        <v>#N/A</v>
      </c>
      <c r="K1545" s="32" t="e">
        <f t="shared" si="149"/>
        <v>#N/A</v>
      </c>
      <c r="L1545" s="46" t="e">
        <f t="shared" si="150"/>
        <v>#N/A</v>
      </c>
    </row>
    <row r="1546" spans="7:12" x14ac:dyDescent="0.25">
      <c r="G1546" s="51" t="e">
        <f t="shared" si="145"/>
        <v>#N/A</v>
      </c>
      <c r="H1546" s="51" t="e">
        <f t="shared" si="146"/>
        <v>#N/A</v>
      </c>
      <c r="I1546" s="48" t="e">
        <f t="shared" si="147"/>
        <v>#N/A</v>
      </c>
      <c r="J1546" s="47" t="e">
        <f t="shared" si="148"/>
        <v>#N/A</v>
      </c>
      <c r="K1546" s="32" t="e">
        <f t="shared" si="149"/>
        <v>#N/A</v>
      </c>
      <c r="L1546" s="46" t="e">
        <f t="shared" si="150"/>
        <v>#N/A</v>
      </c>
    </row>
    <row r="1547" spans="7:12" x14ac:dyDescent="0.25">
      <c r="G1547" s="51" t="e">
        <f t="shared" si="145"/>
        <v>#N/A</v>
      </c>
      <c r="H1547" s="51" t="e">
        <f t="shared" si="146"/>
        <v>#N/A</v>
      </c>
      <c r="I1547" s="48" t="e">
        <f t="shared" si="147"/>
        <v>#N/A</v>
      </c>
      <c r="J1547" s="47" t="e">
        <f t="shared" si="148"/>
        <v>#N/A</v>
      </c>
      <c r="K1547" s="32" t="e">
        <f t="shared" si="149"/>
        <v>#N/A</v>
      </c>
      <c r="L1547" s="46" t="e">
        <f t="shared" si="150"/>
        <v>#N/A</v>
      </c>
    </row>
    <row r="1548" spans="7:12" x14ac:dyDescent="0.25">
      <c r="G1548" s="51" t="e">
        <f t="shared" si="145"/>
        <v>#N/A</v>
      </c>
      <c r="H1548" s="51" t="e">
        <f t="shared" si="146"/>
        <v>#N/A</v>
      </c>
      <c r="I1548" s="48" t="e">
        <f t="shared" si="147"/>
        <v>#N/A</v>
      </c>
      <c r="J1548" s="47" t="e">
        <f t="shared" si="148"/>
        <v>#N/A</v>
      </c>
      <c r="K1548" s="32" t="e">
        <f t="shared" si="149"/>
        <v>#N/A</v>
      </c>
      <c r="L1548" s="46" t="e">
        <f t="shared" si="150"/>
        <v>#N/A</v>
      </c>
    </row>
    <row r="1549" spans="7:12" x14ac:dyDescent="0.25">
      <c r="G1549" s="51" t="e">
        <f t="shared" si="145"/>
        <v>#N/A</v>
      </c>
      <c r="H1549" s="51" t="e">
        <f t="shared" si="146"/>
        <v>#N/A</v>
      </c>
      <c r="I1549" s="48" t="e">
        <f t="shared" si="147"/>
        <v>#N/A</v>
      </c>
      <c r="J1549" s="47" t="e">
        <f t="shared" si="148"/>
        <v>#N/A</v>
      </c>
      <c r="K1549" s="32" t="e">
        <f t="shared" si="149"/>
        <v>#N/A</v>
      </c>
      <c r="L1549" s="46" t="e">
        <f t="shared" si="150"/>
        <v>#N/A</v>
      </c>
    </row>
    <row r="1550" spans="7:12" x14ac:dyDescent="0.25">
      <c r="G1550" s="51" t="e">
        <f t="shared" si="145"/>
        <v>#N/A</v>
      </c>
      <c r="H1550" s="51" t="e">
        <f t="shared" si="146"/>
        <v>#N/A</v>
      </c>
      <c r="I1550" s="48" t="e">
        <f t="shared" si="147"/>
        <v>#N/A</v>
      </c>
      <c r="J1550" s="47" t="e">
        <f t="shared" si="148"/>
        <v>#N/A</v>
      </c>
      <c r="K1550" s="32" t="e">
        <f t="shared" si="149"/>
        <v>#N/A</v>
      </c>
      <c r="L1550" s="46" t="e">
        <f t="shared" si="150"/>
        <v>#N/A</v>
      </c>
    </row>
    <row r="1551" spans="7:12" x14ac:dyDescent="0.25">
      <c r="G1551" s="51" t="e">
        <f t="shared" si="145"/>
        <v>#N/A</v>
      </c>
      <c r="H1551" s="51" t="e">
        <f t="shared" si="146"/>
        <v>#N/A</v>
      </c>
      <c r="I1551" s="48" t="e">
        <f t="shared" si="147"/>
        <v>#N/A</v>
      </c>
      <c r="J1551" s="47" t="e">
        <f t="shared" si="148"/>
        <v>#N/A</v>
      </c>
      <c r="K1551" s="32" t="e">
        <f t="shared" si="149"/>
        <v>#N/A</v>
      </c>
      <c r="L1551" s="46" t="e">
        <f t="shared" si="150"/>
        <v>#N/A</v>
      </c>
    </row>
    <row r="1552" spans="7:12" x14ac:dyDescent="0.25">
      <c r="G1552" s="51" t="e">
        <f t="shared" si="145"/>
        <v>#N/A</v>
      </c>
      <c r="H1552" s="51" t="e">
        <f t="shared" si="146"/>
        <v>#N/A</v>
      </c>
      <c r="I1552" s="48" t="e">
        <f t="shared" si="147"/>
        <v>#N/A</v>
      </c>
      <c r="J1552" s="47" t="e">
        <f t="shared" si="148"/>
        <v>#N/A</v>
      </c>
      <c r="K1552" s="32" t="e">
        <f t="shared" si="149"/>
        <v>#N/A</v>
      </c>
      <c r="L1552" s="46" t="e">
        <f t="shared" si="150"/>
        <v>#N/A</v>
      </c>
    </row>
    <row r="1553" spans="7:12" x14ac:dyDescent="0.25">
      <c r="G1553" s="51" t="e">
        <f t="shared" si="145"/>
        <v>#N/A</v>
      </c>
      <c r="H1553" s="51" t="e">
        <f t="shared" si="146"/>
        <v>#N/A</v>
      </c>
      <c r="I1553" s="48" t="e">
        <f t="shared" si="147"/>
        <v>#N/A</v>
      </c>
      <c r="J1553" s="47" t="e">
        <f t="shared" si="148"/>
        <v>#N/A</v>
      </c>
      <c r="K1553" s="32" t="e">
        <f t="shared" si="149"/>
        <v>#N/A</v>
      </c>
      <c r="L1553" s="46" t="e">
        <f t="shared" si="150"/>
        <v>#N/A</v>
      </c>
    </row>
    <row r="1554" spans="7:12" x14ac:dyDescent="0.25">
      <c r="G1554" s="51" t="e">
        <f t="shared" si="145"/>
        <v>#N/A</v>
      </c>
      <c r="H1554" s="51" t="e">
        <f t="shared" si="146"/>
        <v>#N/A</v>
      </c>
      <c r="I1554" s="48" t="e">
        <f t="shared" si="147"/>
        <v>#N/A</v>
      </c>
      <c r="J1554" s="47" t="e">
        <f t="shared" si="148"/>
        <v>#N/A</v>
      </c>
      <c r="K1554" s="32" t="e">
        <f t="shared" si="149"/>
        <v>#N/A</v>
      </c>
      <c r="L1554" s="46" t="e">
        <f t="shared" si="150"/>
        <v>#N/A</v>
      </c>
    </row>
    <row r="1555" spans="7:12" x14ac:dyDescent="0.25">
      <c r="G1555" s="51" t="e">
        <f t="shared" si="145"/>
        <v>#N/A</v>
      </c>
      <c r="H1555" s="51" t="e">
        <f t="shared" si="146"/>
        <v>#N/A</v>
      </c>
      <c r="I1555" s="48" t="e">
        <f t="shared" si="147"/>
        <v>#N/A</v>
      </c>
      <c r="J1555" s="47" t="e">
        <f t="shared" si="148"/>
        <v>#N/A</v>
      </c>
      <c r="K1555" s="32" t="e">
        <f t="shared" si="149"/>
        <v>#N/A</v>
      </c>
      <c r="L1555" s="46" t="e">
        <f t="shared" si="150"/>
        <v>#N/A</v>
      </c>
    </row>
    <row r="1556" spans="7:12" x14ac:dyDescent="0.25">
      <c r="G1556" s="51" t="e">
        <f t="shared" si="145"/>
        <v>#N/A</v>
      </c>
      <c r="H1556" s="51" t="e">
        <f t="shared" si="146"/>
        <v>#N/A</v>
      </c>
      <c r="I1556" s="48" t="e">
        <f t="shared" si="147"/>
        <v>#N/A</v>
      </c>
      <c r="J1556" s="47" t="e">
        <f t="shared" si="148"/>
        <v>#N/A</v>
      </c>
      <c r="K1556" s="32" t="e">
        <f t="shared" si="149"/>
        <v>#N/A</v>
      </c>
      <c r="L1556" s="46" t="e">
        <f t="shared" si="150"/>
        <v>#N/A</v>
      </c>
    </row>
    <row r="1557" spans="7:12" x14ac:dyDescent="0.25">
      <c r="G1557" s="51" t="e">
        <f t="shared" si="145"/>
        <v>#N/A</v>
      </c>
      <c r="H1557" s="51" t="e">
        <f t="shared" si="146"/>
        <v>#N/A</v>
      </c>
      <c r="I1557" s="48" t="e">
        <f t="shared" si="147"/>
        <v>#N/A</v>
      </c>
      <c r="J1557" s="47" t="e">
        <f t="shared" si="148"/>
        <v>#N/A</v>
      </c>
      <c r="K1557" s="32" t="e">
        <f t="shared" si="149"/>
        <v>#N/A</v>
      </c>
      <c r="L1557" s="46" t="e">
        <f t="shared" si="150"/>
        <v>#N/A</v>
      </c>
    </row>
    <row r="1558" spans="7:12" x14ac:dyDescent="0.25">
      <c r="G1558" s="51" t="e">
        <f t="shared" si="145"/>
        <v>#N/A</v>
      </c>
      <c r="H1558" s="51" t="e">
        <f t="shared" si="146"/>
        <v>#N/A</v>
      </c>
      <c r="I1558" s="48" t="e">
        <f t="shared" si="147"/>
        <v>#N/A</v>
      </c>
      <c r="J1558" s="47" t="e">
        <f t="shared" si="148"/>
        <v>#N/A</v>
      </c>
      <c r="K1558" s="32" t="e">
        <f t="shared" si="149"/>
        <v>#N/A</v>
      </c>
      <c r="L1558" s="46" t="e">
        <f t="shared" si="150"/>
        <v>#N/A</v>
      </c>
    </row>
    <row r="1559" spans="7:12" x14ac:dyDescent="0.25">
      <c r="G1559" s="51" t="e">
        <f t="shared" si="145"/>
        <v>#N/A</v>
      </c>
      <c r="H1559" s="51" t="e">
        <f t="shared" si="146"/>
        <v>#N/A</v>
      </c>
      <c r="I1559" s="48" t="e">
        <f t="shared" si="147"/>
        <v>#N/A</v>
      </c>
      <c r="J1559" s="47" t="e">
        <f t="shared" si="148"/>
        <v>#N/A</v>
      </c>
      <c r="K1559" s="32" t="e">
        <f t="shared" si="149"/>
        <v>#N/A</v>
      </c>
      <c r="L1559" s="46" t="e">
        <f t="shared" si="150"/>
        <v>#N/A</v>
      </c>
    </row>
    <row r="1560" spans="7:12" x14ac:dyDescent="0.25">
      <c r="G1560" s="51" t="e">
        <f t="shared" si="145"/>
        <v>#N/A</v>
      </c>
      <c r="H1560" s="51" t="e">
        <f t="shared" si="146"/>
        <v>#N/A</v>
      </c>
      <c r="I1560" s="48" t="e">
        <f t="shared" si="147"/>
        <v>#N/A</v>
      </c>
      <c r="J1560" s="47" t="e">
        <f t="shared" si="148"/>
        <v>#N/A</v>
      </c>
      <c r="K1560" s="32" t="e">
        <f t="shared" si="149"/>
        <v>#N/A</v>
      </c>
      <c r="L1560" s="46" t="e">
        <f t="shared" si="150"/>
        <v>#N/A</v>
      </c>
    </row>
    <row r="1561" spans="7:12" x14ac:dyDescent="0.25">
      <c r="G1561" s="51" t="e">
        <f t="shared" si="145"/>
        <v>#N/A</v>
      </c>
      <c r="H1561" s="51" t="e">
        <f t="shared" si="146"/>
        <v>#N/A</v>
      </c>
      <c r="I1561" s="48" t="e">
        <f t="shared" si="147"/>
        <v>#N/A</v>
      </c>
      <c r="J1561" s="47" t="e">
        <f t="shared" si="148"/>
        <v>#N/A</v>
      </c>
      <c r="K1561" s="32" t="e">
        <f t="shared" si="149"/>
        <v>#N/A</v>
      </c>
      <c r="L1561" s="46" t="e">
        <f t="shared" si="150"/>
        <v>#N/A</v>
      </c>
    </row>
    <row r="1562" spans="7:12" x14ac:dyDescent="0.25">
      <c r="G1562" s="51" t="e">
        <f t="shared" si="145"/>
        <v>#N/A</v>
      </c>
      <c r="H1562" s="51" t="e">
        <f t="shared" si="146"/>
        <v>#N/A</v>
      </c>
      <c r="I1562" s="48" t="e">
        <f t="shared" si="147"/>
        <v>#N/A</v>
      </c>
      <c r="J1562" s="47" t="e">
        <f t="shared" si="148"/>
        <v>#N/A</v>
      </c>
      <c r="K1562" s="32" t="e">
        <f t="shared" si="149"/>
        <v>#N/A</v>
      </c>
      <c r="L1562" s="46" t="e">
        <f t="shared" si="150"/>
        <v>#N/A</v>
      </c>
    </row>
    <row r="1563" spans="7:12" x14ac:dyDescent="0.25">
      <c r="G1563" s="51" t="e">
        <f t="shared" si="145"/>
        <v>#N/A</v>
      </c>
      <c r="H1563" s="51" t="e">
        <f t="shared" si="146"/>
        <v>#N/A</v>
      </c>
      <c r="I1563" s="48" t="e">
        <f t="shared" si="147"/>
        <v>#N/A</v>
      </c>
      <c r="J1563" s="47" t="e">
        <f t="shared" si="148"/>
        <v>#N/A</v>
      </c>
      <c r="K1563" s="32" t="e">
        <f t="shared" si="149"/>
        <v>#N/A</v>
      </c>
      <c r="L1563" s="46" t="e">
        <f t="shared" si="150"/>
        <v>#N/A</v>
      </c>
    </row>
    <row r="1564" spans="7:12" x14ac:dyDescent="0.25">
      <c r="G1564" s="51" t="e">
        <f t="shared" si="145"/>
        <v>#N/A</v>
      </c>
      <c r="H1564" s="51" t="e">
        <f t="shared" si="146"/>
        <v>#N/A</v>
      </c>
      <c r="I1564" s="48" t="e">
        <f t="shared" si="147"/>
        <v>#N/A</v>
      </c>
      <c r="J1564" s="47" t="e">
        <f t="shared" si="148"/>
        <v>#N/A</v>
      </c>
      <c r="K1564" s="32" t="e">
        <f t="shared" si="149"/>
        <v>#N/A</v>
      </c>
      <c r="L1564" s="46" t="e">
        <f t="shared" si="150"/>
        <v>#N/A</v>
      </c>
    </row>
    <row r="1565" spans="7:12" x14ac:dyDescent="0.25">
      <c r="G1565" s="51" t="e">
        <f t="shared" si="145"/>
        <v>#N/A</v>
      </c>
      <c r="H1565" s="51" t="e">
        <f t="shared" si="146"/>
        <v>#N/A</v>
      </c>
      <c r="I1565" s="48" t="e">
        <f t="shared" si="147"/>
        <v>#N/A</v>
      </c>
      <c r="J1565" s="47" t="e">
        <f t="shared" si="148"/>
        <v>#N/A</v>
      </c>
      <c r="K1565" s="32" t="e">
        <f t="shared" si="149"/>
        <v>#N/A</v>
      </c>
      <c r="L1565" s="46" t="e">
        <f t="shared" si="150"/>
        <v>#N/A</v>
      </c>
    </row>
    <row r="1566" spans="7:12" x14ac:dyDescent="0.25">
      <c r="G1566" s="51" t="e">
        <f t="shared" si="145"/>
        <v>#N/A</v>
      </c>
      <c r="H1566" s="51" t="e">
        <f t="shared" si="146"/>
        <v>#N/A</v>
      </c>
      <c r="I1566" s="48" t="e">
        <f t="shared" si="147"/>
        <v>#N/A</v>
      </c>
      <c r="J1566" s="47" t="e">
        <f t="shared" si="148"/>
        <v>#N/A</v>
      </c>
      <c r="K1566" s="32" t="e">
        <f t="shared" si="149"/>
        <v>#N/A</v>
      </c>
      <c r="L1566" s="46" t="e">
        <f t="shared" si="150"/>
        <v>#N/A</v>
      </c>
    </row>
    <row r="1567" spans="7:12" x14ac:dyDescent="0.25">
      <c r="G1567" s="51" t="e">
        <f t="shared" si="145"/>
        <v>#N/A</v>
      </c>
      <c r="H1567" s="51" t="e">
        <f t="shared" si="146"/>
        <v>#N/A</v>
      </c>
      <c r="I1567" s="48" t="e">
        <f t="shared" si="147"/>
        <v>#N/A</v>
      </c>
      <c r="J1567" s="47" t="e">
        <f t="shared" si="148"/>
        <v>#N/A</v>
      </c>
      <c r="K1567" s="32" t="e">
        <f t="shared" si="149"/>
        <v>#N/A</v>
      </c>
      <c r="L1567" s="46" t="e">
        <f t="shared" si="150"/>
        <v>#N/A</v>
      </c>
    </row>
    <row r="1568" spans="7:12" x14ac:dyDescent="0.25">
      <c r="G1568" s="51" t="e">
        <f t="shared" si="145"/>
        <v>#N/A</v>
      </c>
      <c r="H1568" s="51" t="e">
        <f t="shared" si="146"/>
        <v>#N/A</v>
      </c>
      <c r="I1568" s="48" t="e">
        <f t="shared" si="147"/>
        <v>#N/A</v>
      </c>
      <c r="J1568" s="47" t="e">
        <f t="shared" si="148"/>
        <v>#N/A</v>
      </c>
      <c r="K1568" s="32" t="e">
        <f t="shared" si="149"/>
        <v>#N/A</v>
      </c>
      <c r="L1568" s="46" t="e">
        <f t="shared" si="150"/>
        <v>#N/A</v>
      </c>
    </row>
    <row r="1569" spans="7:12" x14ac:dyDescent="0.25">
      <c r="G1569" s="51" t="e">
        <f t="shared" si="145"/>
        <v>#N/A</v>
      </c>
      <c r="H1569" s="51" t="e">
        <f t="shared" si="146"/>
        <v>#N/A</v>
      </c>
      <c r="I1569" s="48" t="e">
        <f t="shared" si="147"/>
        <v>#N/A</v>
      </c>
      <c r="J1569" s="47" t="e">
        <f t="shared" si="148"/>
        <v>#N/A</v>
      </c>
      <c r="K1569" s="32" t="e">
        <f t="shared" si="149"/>
        <v>#N/A</v>
      </c>
      <c r="L1569" s="46" t="e">
        <f t="shared" si="150"/>
        <v>#N/A</v>
      </c>
    </row>
    <row r="1570" spans="7:12" x14ac:dyDescent="0.25">
      <c r="G1570" s="51" t="e">
        <f t="shared" si="145"/>
        <v>#N/A</v>
      </c>
      <c r="H1570" s="51" t="e">
        <f t="shared" si="146"/>
        <v>#N/A</v>
      </c>
      <c r="I1570" s="48" t="e">
        <f t="shared" si="147"/>
        <v>#N/A</v>
      </c>
      <c r="J1570" s="47" t="e">
        <f t="shared" si="148"/>
        <v>#N/A</v>
      </c>
      <c r="K1570" s="32" t="e">
        <f t="shared" si="149"/>
        <v>#N/A</v>
      </c>
      <c r="L1570" s="46" t="e">
        <f t="shared" si="150"/>
        <v>#N/A</v>
      </c>
    </row>
    <row r="1571" spans="7:12" x14ac:dyDescent="0.25">
      <c r="G1571" s="51" t="e">
        <f t="shared" si="145"/>
        <v>#N/A</v>
      </c>
      <c r="H1571" s="51" t="e">
        <f t="shared" si="146"/>
        <v>#N/A</v>
      </c>
      <c r="I1571" s="48" t="e">
        <f t="shared" si="147"/>
        <v>#N/A</v>
      </c>
      <c r="J1571" s="47" t="e">
        <f t="shared" si="148"/>
        <v>#N/A</v>
      </c>
      <c r="K1571" s="32" t="e">
        <f t="shared" si="149"/>
        <v>#N/A</v>
      </c>
      <c r="L1571" s="46" t="e">
        <f t="shared" si="150"/>
        <v>#N/A</v>
      </c>
    </row>
    <row r="1572" spans="7:12" x14ac:dyDescent="0.25">
      <c r="G1572" s="51" t="e">
        <f t="shared" si="145"/>
        <v>#N/A</v>
      </c>
      <c r="H1572" s="51" t="e">
        <f t="shared" si="146"/>
        <v>#N/A</v>
      </c>
      <c r="I1572" s="48" t="e">
        <f t="shared" si="147"/>
        <v>#N/A</v>
      </c>
      <c r="J1572" s="47" t="e">
        <f t="shared" si="148"/>
        <v>#N/A</v>
      </c>
      <c r="K1572" s="32" t="e">
        <f t="shared" si="149"/>
        <v>#N/A</v>
      </c>
      <c r="L1572" s="46" t="e">
        <f t="shared" si="150"/>
        <v>#N/A</v>
      </c>
    </row>
    <row r="1573" spans="7:12" x14ac:dyDescent="0.25">
      <c r="G1573" s="51" t="e">
        <f t="shared" si="145"/>
        <v>#N/A</v>
      </c>
      <c r="H1573" s="51" t="e">
        <f t="shared" si="146"/>
        <v>#N/A</v>
      </c>
      <c r="I1573" s="48" t="e">
        <f t="shared" si="147"/>
        <v>#N/A</v>
      </c>
      <c r="J1573" s="47" t="e">
        <f t="shared" si="148"/>
        <v>#N/A</v>
      </c>
      <c r="K1573" s="32" t="e">
        <f t="shared" si="149"/>
        <v>#N/A</v>
      </c>
      <c r="L1573" s="46" t="e">
        <f t="shared" si="150"/>
        <v>#N/A</v>
      </c>
    </row>
    <row r="1574" spans="7:12" x14ac:dyDescent="0.25">
      <c r="G1574" s="51" t="e">
        <f t="shared" si="145"/>
        <v>#N/A</v>
      </c>
      <c r="H1574" s="51" t="e">
        <f t="shared" si="146"/>
        <v>#N/A</v>
      </c>
      <c r="I1574" s="48" t="e">
        <f t="shared" si="147"/>
        <v>#N/A</v>
      </c>
      <c r="J1574" s="47" t="e">
        <f t="shared" si="148"/>
        <v>#N/A</v>
      </c>
      <c r="K1574" s="32" t="e">
        <f t="shared" si="149"/>
        <v>#N/A</v>
      </c>
      <c r="L1574" s="46" t="e">
        <f t="shared" si="150"/>
        <v>#N/A</v>
      </c>
    </row>
    <row r="1575" spans="7:12" x14ac:dyDescent="0.25">
      <c r="G1575" s="51" t="e">
        <f t="shared" si="145"/>
        <v>#N/A</v>
      </c>
      <c r="H1575" s="51" t="e">
        <f t="shared" si="146"/>
        <v>#N/A</v>
      </c>
      <c r="I1575" s="48" t="e">
        <f t="shared" si="147"/>
        <v>#N/A</v>
      </c>
      <c r="J1575" s="47" t="e">
        <f t="shared" si="148"/>
        <v>#N/A</v>
      </c>
      <c r="K1575" s="32" t="e">
        <f t="shared" si="149"/>
        <v>#N/A</v>
      </c>
      <c r="L1575" s="46" t="e">
        <f t="shared" si="150"/>
        <v>#N/A</v>
      </c>
    </row>
    <row r="1576" spans="7:12" x14ac:dyDescent="0.25">
      <c r="G1576" s="51" t="e">
        <f t="shared" si="145"/>
        <v>#N/A</v>
      </c>
      <c r="H1576" s="51" t="e">
        <f t="shared" si="146"/>
        <v>#N/A</v>
      </c>
      <c r="I1576" s="48" t="e">
        <f t="shared" si="147"/>
        <v>#N/A</v>
      </c>
      <c r="J1576" s="47" t="e">
        <f t="shared" si="148"/>
        <v>#N/A</v>
      </c>
      <c r="K1576" s="32" t="e">
        <f t="shared" si="149"/>
        <v>#N/A</v>
      </c>
      <c r="L1576" s="46" t="e">
        <f t="shared" si="150"/>
        <v>#N/A</v>
      </c>
    </row>
    <row r="1577" spans="7:12" x14ac:dyDescent="0.25">
      <c r="G1577" s="51" t="e">
        <f t="shared" si="145"/>
        <v>#N/A</v>
      </c>
      <c r="H1577" s="51" t="e">
        <f t="shared" si="146"/>
        <v>#N/A</v>
      </c>
      <c r="I1577" s="48" t="e">
        <f t="shared" si="147"/>
        <v>#N/A</v>
      </c>
      <c r="J1577" s="47" t="e">
        <f t="shared" si="148"/>
        <v>#N/A</v>
      </c>
      <c r="K1577" s="32" t="e">
        <f t="shared" si="149"/>
        <v>#N/A</v>
      </c>
      <c r="L1577" s="46" t="e">
        <f t="shared" si="150"/>
        <v>#N/A</v>
      </c>
    </row>
    <row r="1578" spans="7:12" x14ac:dyDescent="0.25">
      <c r="G1578" s="51" t="e">
        <f t="shared" si="145"/>
        <v>#N/A</v>
      </c>
      <c r="H1578" s="51" t="e">
        <f t="shared" si="146"/>
        <v>#N/A</v>
      </c>
      <c r="I1578" s="48" t="e">
        <f t="shared" si="147"/>
        <v>#N/A</v>
      </c>
      <c r="J1578" s="47" t="e">
        <f t="shared" si="148"/>
        <v>#N/A</v>
      </c>
      <c r="K1578" s="32" t="e">
        <f t="shared" si="149"/>
        <v>#N/A</v>
      </c>
      <c r="L1578" s="46" t="e">
        <f t="shared" si="150"/>
        <v>#N/A</v>
      </c>
    </row>
    <row r="1579" spans="7:12" x14ac:dyDescent="0.25">
      <c r="G1579" s="51" t="e">
        <f t="shared" si="145"/>
        <v>#N/A</v>
      </c>
      <c r="H1579" s="51" t="e">
        <f t="shared" si="146"/>
        <v>#N/A</v>
      </c>
      <c r="I1579" s="48" t="e">
        <f t="shared" si="147"/>
        <v>#N/A</v>
      </c>
      <c r="J1579" s="47" t="e">
        <f t="shared" si="148"/>
        <v>#N/A</v>
      </c>
      <c r="K1579" s="32" t="e">
        <f t="shared" si="149"/>
        <v>#N/A</v>
      </c>
      <c r="L1579" s="46" t="e">
        <f t="shared" si="150"/>
        <v>#N/A</v>
      </c>
    </row>
    <row r="1580" spans="7:12" x14ac:dyDescent="0.25">
      <c r="G1580" s="51" t="e">
        <f t="shared" si="145"/>
        <v>#N/A</v>
      </c>
      <c r="H1580" s="51" t="e">
        <f t="shared" si="146"/>
        <v>#N/A</v>
      </c>
      <c r="I1580" s="48" t="e">
        <f t="shared" si="147"/>
        <v>#N/A</v>
      </c>
      <c r="J1580" s="47" t="e">
        <f t="shared" si="148"/>
        <v>#N/A</v>
      </c>
      <c r="K1580" s="32" t="e">
        <f t="shared" si="149"/>
        <v>#N/A</v>
      </c>
      <c r="L1580" s="46" t="e">
        <f t="shared" si="150"/>
        <v>#N/A</v>
      </c>
    </row>
    <row r="1581" spans="7:12" x14ac:dyDescent="0.25">
      <c r="G1581" s="51" t="e">
        <f t="shared" si="145"/>
        <v>#N/A</v>
      </c>
      <c r="H1581" s="51" t="e">
        <f t="shared" si="146"/>
        <v>#N/A</v>
      </c>
      <c r="I1581" s="48" t="e">
        <f t="shared" si="147"/>
        <v>#N/A</v>
      </c>
      <c r="J1581" s="47" t="e">
        <f t="shared" si="148"/>
        <v>#N/A</v>
      </c>
      <c r="K1581" s="32" t="e">
        <f t="shared" si="149"/>
        <v>#N/A</v>
      </c>
      <c r="L1581" s="46" t="e">
        <f t="shared" si="150"/>
        <v>#N/A</v>
      </c>
    </row>
    <row r="1582" spans="7:12" x14ac:dyDescent="0.25">
      <c r="G1582" s="51" t="e">
        <f t="shared" si="145"/>
        <v>#N/A</v>
      </c>
      <c r="H1582" s="51" t="e">
        <f t="shared" si="146"/>
        <v>#N/A</v>
      </c>
      <c r="I1582" s="48" t="e">
        <f t="shared" si="147"/>
        <v>#N/A</v>
      </c>
      <c r="J1582" s="47" t="e">
        <f t="shared" si="148"/>
        <v>#N/A</v>
      </c>
      <c r="K1582" s="32" t="e">
        <f t="shared" si="149"/>
        <v>#N/A</v>
      </c>
      <c r="L1582" s="46" t="e">
        <f t="shared" si="150"/>
        <v>#N/A</v>
      </c>
    </row>
    <row r="1583" spans="7:12" x14ac:dyDescent="0.25">
      <c r="G1583" s="51" t="e">
        <f t="shared" si="145"/>
        <v>#N/A</v>
      </c>
      <c r="H1583" s="51" t="e">
        <f t="shared" si="146"/>
        <v>#N/A</v>
      </c>
      <c r="I1583" s="48" t="e">
        <f t="shared" si="147"/>
        <v>#N/A</v>
      </c>
      <c r="J1583" s="47" t="e">
        <f t="shared" si="148"/>
        <v>#N/A</v>
      </c>
      <c r="K1583" s="32" t="e">
        <f t="shared" si="149"/>
        <v>#N/A</v>
      </c>
      <c r="L1583" s="46" t="e">
        <f t="shared" si="150"/>
        <v>#N/A</v>
      </c>
    </row>
    <row r="1584" spans="7:12" x14ac:dyDescent="0.25">
      <c r="G1584" s="51" t="e">
        <f t="shared" si="145"/>
        <v>#N/A</v>
      </c>
      <c r="H1584" s="51" t="e">
        <f t="shared" si="146"/>
        <v>#N/A</v>
      </c>
      <c r="I1584" s="48" t="e">
        <f t="shared" si="147"/>
        <v>#N/A</v>
      </c>
      <c r="J1584" s="47" t="e">
        <f t="shared" si="148"/>
        <v>#N/A</v>
      </c>
      <c r="K1584" s="32" t="e">
        <f t="shared" si="149"/>
        <v>#N/A</v>
      </c>
      <c r="L1584" s="46" t="e">
        <f t="shared" si="150"/>
        <v>#N/A</v>
      </c>
    </row>
    <row r="1585" spans="7:12" x14ac:dyDescent="0.25">
      <c r="G1585" s="51" t="e">
        <f t="shared" si="145"/>
        <v>#N/A</v>
      </c>
      <c r="H1585" s="51" t="e">
        <f t="shared" si="146"/>
        <v>#N/A</v>
      </c>
      <c r="I1585" s="48" t="e">
        <f t="shared" si="147"/>
        <v>#N/A</v>
      </c>
      <c r="J1585" s="47" t="e">
        <f t="shared" si="148"/>
        <v>#N/A</v>
      </c>
      <c r="K1585" s="32" t="e">
        <f t="shared" si="149"/>
        <v>#N/A</v>
      </c>
      <c r="L1585" s="46" t="e">
        <f t="shared" si="150"/>
        <v>#N/A</v>
      </c>
    </row>
    <row r="1586" spans="7:12" x14ac:dyDescent="0.25">
      <c r="G1586" s="51" t="e">
        <f t="shared" si="145"/>
        <v>#N/A</v>
      </c>
      <c r="H1586" s="51" t="e">
        <f t="shared" si="146"/>
        <v>#N/A</v>
      </c>
      <c r="I1586" s="48" t="e">
        <f t="shared" si="147"/>
        <v>#N/A</v>
      </c>
      <c r="J1586" s="47" t="e">
        <f t="shared" si="148"/>
        <v>#N/A</v>
      </c>
      <c r="K1586" s="32" t="e">
        <f t="shared" si="149"/>
        <v>#N/A</v>
      </c>
      <c r="L1586" s="46" t="e">
        <f t="shared" si="150"/>
        <v>#N/A</v>
      </c>
    </row>
    <row r="1587" spans="7:12" x14ac:dyDescent="0.25">
      <c r="G1587" s="51" t="e">
        <f t="shared" si="145"/>
        <v>#N/A</v>
      </c>
      <c r="H1587" s="51" t="e">
        <f t="shared" si="146"/>
        <v>#N/A</v>
      </c>
      <c r="I1587" s="48" t="e">
        <f t="shared" si="147"/>
        <v>#N/A</v>
      </c>
      <c r="J1587" s="47" t="e">
        <f t="shared" si="148"/>
        <v>#N/A</v>
      </c>
      <c r="K1587" s="32" t="e">
        <f t="shared" si="149"/>
        <v>#N/A</v>
      </c>
      <c r="L1587" s="46" t="e">
        <f t="shared" si="150"/>
        <v>#N/A</v>
      </c>
    </row>
    <row r="1588" spans="7:12" x14ac:dyDescent="0.25">
      <c r="G1588" s="51" t="e">
        <f t="shared" si="145"/>
        <v>#N/A</v>
      </c>
      <c r="H1588" s="51" t="e">
        <f t="shared" si="146"/>
        <v>#N/A</v>
      </c>
      <c r="I1588" s="48" t="e">
        <f t="shared" si="147"/>
        <v>#N/A</v>
      </c>
      <c r="J1588" s="47" t="e">
        <f t="shared" si="148"/>
        <v>#N/A</v>
      </c>
      <c r="K1588" s="32" t="e">
        <f t="shared" si="149"/>
        <v>#N/A</v>
      </c>
      <c r="L1588" s="46" t="e">
        <f t="shared" si="150"/>
        <v>#N/A</v>
      </c>
    </row>
    <row r="1589" spans="7:12" x14ac:dyDescent="0.25">
      <c r="G1589" s="51" t="e">
        <f t="shared" si="145"/>
        <v>#N/A</v>
      </c>
      <c r="H1589" s="51" t="e">
        <f t="shared" si="146"/>
        <v>#N/A</v>
      </c>
      <c r="I1589" s="48" t="e">
        <f t="shared" si="147"/>
        <v>#N/A</v>
      </c>
      <c r="J1589" s="47" t="e">
        <f t="shared" si="148"/>
        <v>#N/A</v>
      </c>
      <c r="K1589" s="32" t="e">
        <f t="shared" si="149"/>
        <v>#N/A</v>
      </c>
      <c r="L1589" s="46" t="e">
        <f t="shared" si="150"/>
        <v>#N/A</v>
      </c>
    </row>
    <row r="1590" spans="7:12" x14ac:dyDescent="0.25">
      <c r="G1590" s="51" t="e">
        <f t="shared" si="145"/>
        <v>#N/A</v>
      </c>
      <c r="H1590" s="51" t="e">
        <f t="shared" si="146"/>
        <v>#N/A</v>
      </c>
      <c r="I1590" s="48" t="e">
        <f t="shared" si="147"/>
        <v>#N/A</v>
      </c>
      <c r="J1590" s="47" t="e">
        <f t="shared" si="148"/>
        <v>#N/A</v>
      </c>
      <c r="K1590" s="32" t="e">
        <f t="shared" si="149"/>
        <v>#N/A</v>
      </c>
      <c r="L1590" s="46" t="e">
        <f t="shared" si="150"/>
        <v>#N/A</v>
      </c>
    </row>
    <row r="1591" spans="7:12" x14ac:dyDescent="0.25">
      <c r="G1591" s="51" t="e">
        <f t="shared" si="145"/>
        <v>#N/A</v>
      </c>
      <c r="H1591" s="51" t="e">
        <f t="shared" si="146"/>
        <v>#N/A</v>
      </c>
      <c r="I1591" s="48" t="e">
        <f t="shared" si="147"/>
        <v>#N/A</v>
      </c>
      <c r="J1591" s="47" t="e">
        <f t="shared" si="148"/>
        <v>#N/A</v>
      </c>
      <c r="K1591" s="32" t="e">
        <f t="shared" si="149"/>
        <v>#N/A</v>
      </c>
      <c r="L1591" s="46" t="e">
        <f t="shared" si="150"/>
        <v>#N/A</v>
      </c>
    </row>
    <row r="1592" spans="7:12" x14ac:dyDescent="0.25">
      <c r="G1592" s="51" t="e">
        <f t="shared" si="145"/>
        <v>#N/A</v>
      </c>
      <c r="H1592" s="51" t="e">
        <f t="shared" si="146"/>
        <v>#N/A</v>
      </c>
      <c r="I1592" s="48" t="e">
        <f t="shared" si="147"/>
        <v>#N/A</v>
      </c>
      <c r="J1592" s="47" t="e">
        <f t="shared" si="148"/>
        <v>#N/A</v>
      </c>
      <c r="K1592" s="32" t="e">
        <f t="shared" si="149"/>
        <v>#N/A</v>
      </c>
      <c r="L1592" s="46" t="e">
        <f t="shared" si="150"/>
        <v>#N/A</v>
      </c>
    </row>
    <row r="1593" spans="7:12" x14ac:dyDescent="0.25">
      <c r="G1593" s="51" t="e">
        <f t="shared" si="145"/>
        <v>#N/A</v>
      </c>
      <c r="H1593" s="51" t="e">
        <f t="shared" si="146"/>
        <v>#N/A</v>
      </c>
      <c r="I1593" s="48" t="e">
        <f t="shared" si="147"/>
        <v>#N/A</v>
      </c>
      <c r="J1593" s="47" t="e">
        <f t="shared" si="148"/>
        <v>#N/A</v>
      </c>
      <c r="K1593" s="32" t="e">
        <f t="shared" si="149"/>
        <v>#N/A</v>
      </c>
      <c r="L1593" s="46" t="e">
        <f t="shared" si="150"/>
        <v>#N/A</v>
      </c>
    </row>
    <row r="1594" spans="7:12" x14ac:dyDescent="0.25">
      <c r="G1594" s="51" t="e">
        <f t="shared" si="145"/>
        <v>#N/A</v>
      </c>
      <c r="H1594" s="51" t="e">
        <f t="shared" si="146"/>
        <v>#N/A</v>
      </c>
      <c r="I1594" s="48" t="e">
        <f t="shared" si="147"/>
        <v>#N/A</v>
      </c>
      <c r="J1594" s="47" t="e">
        <f t="shared" si="148"/>
        <v>#N/A</v>
      </c>
      <c r="K1594" s="32" t="e">
        <f t="shared" si="149"/>
        <v>#N/A</v>
      </c>
      <c r="L1594" s="46" t="e">
        <f t="shared" si="150"/>
        <v>#N/A</v>
      </c>
    </row>
    <row r="1595" spans="7:12" x14ac:dyDescent="0.25">
      <c r="G1595" s="51" t="e">
        <f t="shared" si="145"/>
        <v>#N/A</v>
      </c>
      <c r="H1595" s="51" t="e">
        <f t="shared" si="146"/>
        <v>#N/A</v>
      </c>
      <c r="I1595" s="48" t="e">
        <f t="shared" si="147"/>
        <v>#N/A</v>
      </c>
      <c r="J1595" s="47" t="e">
        <f t="shared" si="148"/>
        <v>#N/A</v>
      </c>
      <c r="K1595" s="32" t="e">
        <f t="shared" si="149"/>
        <v>#N/A</v>
      </c>
      <c r="L1595" s="46" t="e">
        <f t="shared" si="150"/>
        <v>#N/A</v>
      </c>
    </row>
    <row r="1596" spans="7:12" x14ac:dyDescent="0.25">
      <c r="G1596" s="51" t="e">
        <f t="shared" si="145"/>
        <v>#N/A</v>
      </c>
      <c r="H1596" s="51" t="e">
        <f t="shared" si="146"/>
        <v>#N/A</v>
      </c>
      <c r="I1596" s="48" t="e">
        <f t="shared" si="147"/>
        <v>#N/A</v>
      </c>
      <c r="J1596" s="47" t="e">
        <f t="shared" si="148"/>
        <v>#N/A</v>
      </c>
      <c r="K1596" s="32" t="e">
        <f t="shared" si="149"/>
        <v>#N/A</v>
      </c>
      <c r="L1596" s="46" t="e">
        <f t="shared" si="150"/>
        <v>#N/A</v>
      </c>
    </row>
    <row r="1597" spans="7:12" x14ac:dyDescent="0.25">
      <c r="G1597" s="51" t="e">
        <f t="shared" si="145"/>
        <v>#N/A</v>
      </c>
      <c r="H1597" s="51" t="e">
        <f t="shared" si="146"/>
        <v>#N/A</v>
      </c>
      <c r="I1597" s="48" t="e">
        <f t="shared" si="147"/>
        <v>#N/A</v>
      </c>
      <c r="J1597" s="47" t="e">
        <f t="shared" si="148"/>
        <v>#N/A</v>
      </c>
      <c r="K1597" s="32" t="e">
        <f t="shared" si="149"/>
        <v>#N/A</v>
      </c>
      <c r="L1597" s="46" t="e">
        <f t="shared" si="150"/>
        <v>#N/A</v>
      </c>
    </row>
    <row r="1598" spans="7:12" x14ac:dyDescent="0.25">
      <c r="G1598" s="51" t="e">
        <f t="shared" si="145"/>
        <v>#N/A</v>
      </c>
      <c r="H1598" s="51" t="e">
        <f t="shared" si="146"/>
        <v>#N/A</v>
      </c>
      <c r="I1598" s="48" t="e">
        <f t="shared" si="147"/>
        <v>#N/A</v>
      </c>
      <c r="J1598" s="47" t="e">
        <f t="shared" si="148"/>
        <v>#N/A</v>
      </c>
      <c r="K1598" s="32" t="e">
        <f t="shared" si="149"/>
        <v>#N/A</v>
      </c>
      <c r="L1598" s="46" t="e">
        <f t="shared" si="150"/>
        <v>#N/A</v>
      </c>
    </row>
    <row r="1599" spans="7:12" x14ac:dyDescent="0.25">
      <c r="G1599" s="51" t="e">
        <f t="shared" si="145"/>
        <v>#N/A</v>
      </c>
      <c r="H1599" s="51" t="e">
        <f t="shared" si="146"/>
        <v>#N/A</v>
      </c>
      <c r="I1599" s="48" t="e">
        <f t="shared" si="147"/>
        <v>#N/A</v>
      </c>
      <c r="J1599" s="47" t="e">
        <f t="shared" si="148"/>
        <v>#N/A</v>
      </c>
      <c r="K1599" s="32" t="e">
        <f t="shared" si="149"/>
        <v>#N/A</v>
      </c>
      <c r="L1599" s="46" t="e">
        <f t="shared" si="150"/>
        <v>#N/A</v>
      </c>
    </row>
    <row r="1600" spans="7:12" x14ac:dyDescent="0.25">
      <c r="G1600" s="51" t="e">
        <f t="shared" si="145"/>
        <v>#N/A</v>
      </c>
      <c r="H1600" s="51" t="e">
        <f t="shared" si="146"/>
        <v>#N/A</v>
      </c>
      <c r="I1600" s="48" t="e">
        <f t="shared" si="147"/>
        <v>#N/A</v>
      </c>
      <c r="J1600" s="47" t="e">
        <f t="shared" si="148"/>
        <v>#N/A</v>
      </c>
      <c r="K1600" s="32" t="e">
        <f t="shared" si="149"/>
        <v>#N/A</v>
      </c>
      <c r="L1600" s="46" t="e">
        <f t="shared" si="150"/>
        <v>#N/A</v>
      </c>
    </row>
    <row r="1601" spans="7:12" x14ac:dyDescent="0.25">
      <c r="G1601" s="51" t="e">
        <f t="shared" si="145"/>
        <v>#N/A</v>
      </c>
      <c r="H1601" s="51" t="e">
        <f t="shared" si="146"/>
        <v>#N/A</v>
      </c>
      <c r="I1601" s="48" t="e">
        <f t="shared" si="147"/>
        <v>#N/A</v>
      </c>
      <c r="J1601" s="47" t="e">
        <f t="shared" si="148"/>
        <v>#N/A</v>
      </c>
      <c r="K1601" s="32" t="e">
        <f t="shared" si="149"/>
        <v>#N/A</v>
      </c>
      <c r="L1601" s="46" t="e">
        <f t="shared" si="150"/>
        <v>#N/A</v>
      </c>
    </row>
    <row r="1602" spans="7:12" x14ac:dyDescent="0.25">
      <c r="G1602" s="51" t="e">
        <f t="shared" ref="G1602:G1665" si="151">IF(C1602="",NA(),C1602)</f>
        <v>#N/A</v>
      </c>
      <c r="H1602" s="51" t="e">
        <f t="shared" ref="H1602:H1665" si="152">IF(E1602="",NA(),E1602)</f>
        <v>#N/A</v>
      </c>
      <c r="I1602" s="48" t="e">
        <f t="shared" si="147"/>
        <v>#N/A</v>
      </c>
      <c r="J1602" s="47" t="e">
        <f t="shared" si="148"/>
        <v>#N/A</v>
      </c>
      <c r="K1602" s="32" t="e">
        <f t="shared" si="149"/>
        <v>#N/A</v>
      </c>
      <c r="L1602" s="46" t="e">
        <f t="shared" si="150"/>
        <v>#N/A</v>
      </c>
    </row>
    <row r="1603" spans="7:12" x14ac:dyDescent="0.25">
      <c r="G1603" s="51" t="e">
        <f t="shared" si="151"/>
        <v>#N/A</v>
      </c>
      <c r="H1603" s="51" t="e">
        <f t="shared" si="152"/>
        <v>#N/A</v>
      </c>
      <c r="I1603" s="48" t="e">
        <f t="shared" ref="I1603:I1666" si="153">IF(ISNUMBER(G1603),IF( (G1603&gt;=$F$4)*(H1603&lt;$F$2),G1603, NA() ),NA())</f>
        <v>#N/A</v>
      </c>
      <c r="J1603" s="47" t="e">
        <f t="shared" ref="J1603:J1666" si="154">IF(ISNUMBER(G1603),IF( (G1603&gt;=$F$4)*(H1603&gt;=$F$2),G1603, NA() ),NA())</f>
        <v>#N/A</v>
      </c>
      <c r="K1603" s="32" t="e">
        <f t="shared" ref="K1603:K1666" si="155">IF(ISNUMBER(G1603),IF( (G1603&lt;$F$4)*(H1603&lt;$F$2),G1603, NA() ),NA())</f>
        <v>#N/A</v>
      </c>
      <c r="L1603" s="46" t="e">
        <f t="shared" ref="L1603:L1666" si="156">IF(ISNUMBER(G1603),IF( (G1603&lt;$F$4)*(H1603&gt;=$F$2),G1603, NA() ),NA())</f>
        <v>#N/A</v>
      </c>
    </row>
    <row r="1604" spans="7:12" x14ac:dyDescent="0.25">
      <c r="G1604" s="51" t="e">
        <f t="shared" si="151"/>
        <v>#N/A</v>
      </c>
      <c r="H1604" s="51" t="e">
        <f t="shared" si="152"/>
        <v>#N/A</v>
      </c>
      <c r="I1604" s="48" t="e">
        <f t="shared" si="153"/>
        <v>#N/A</v>
      </c>
      <c r="J1604" s="47" t="e">
        <f t="shared" si="154"/>
        <v>#N/A</v>
      </c>
      <c r="K1604" s="32" t="e">
        <f t="shared" si="155"/>
        <v>#N/A</v>
      </c>
      <c r="L1604" s="46" t="e">
        <f t="shared" si="156"/>
        <v>#N/A</v>
      </c>
    </row>
    <row r="1605" spans="7:12" x14ac:dyDescent="0.25">
      <c r="G1605" s="51" t="e">
        <f t="shared" si="151"/>
        <v>#N/A</v>
      </c>
      <c r="H1605" s="51" t="e">
        <f t="shared" si="152"/>
        <v>#N/A</v>
      </c>
      <c r="I1605" s="48" t="e">
        <f t="shared" si="153"/>
        <v>#N/A</v>
      </c>
      <c r="J1605" s="47" t="e">
        <f t="shared" si="154"/>
        <v>#N/A</v>
      </c>
      <c r="K1605" s="32" t="e">
        <f t="shared" si="155"/>
        <v>#N/A</v>
      </c>
      <c r="L1605" s="46" t="e">
        <f t="shared" si="156"/>
        <v>#N/A</v>
      </c>
    </row>
    <row r="1606" spans="7:12" x14ac:dyDescent="0.25">
      <c r="G1606" s="51" t="e">
        <f t="shared" si="151"/>
        <v>#N/A</v>
      </c>
      <c r="H1606" s="51" t="e">
        <f t="shared" si="152"/>
        <v>#N/A</v>
      </c>
      <c r="I1606" s="48" t="e">
        <f t="shared" si="153"/>
        <v>#N/A</v>
      </c>
      <c r="J1606" s="47" t="e">
        <f t="shared" si="154"/>
        <v>#N/A</v>
      </c>
      <c r="K1606" s="32" t="e">
        <f t="shared" si="155"/>
        <v>#N/A</v>
      </c>
      <c r="L1606" s="46" t="e">
        <f t="shared" si="156"/>
        <v>#N/A</v>
      </c>
    </row>
    <row r="1607" spans="7:12" x14ac:dyDescent="0.25">
      <c r="G1607" s="51" t="e">
        <f t="shared" si="151"/>
        <v>#N/A</v>
      </c>
      <c r="H1607" s="51" t="e">
        <f t="shared" si="152"/>
        <v>#N/A</v>
      </c>
      <c r="I1607" s="48" t="e">
        <f t="shared" si="153"/>
        <v>#N/A</v>
      </c>
      <c r="J1607" s="47" t="e">
        <f t="shared" si="154"/>
        <v>#N/A</v>
      </c>
      <c r="K1607" s="32" t="e">
        <f t="shared" si="155"/>
        <v>#N/A</v>
      </c>
      <c r="L1607" s="46" t="e">
        <f t="shared" si="156"/>
        <v>#N/A</v>
      </c>
    </row>
    <row r="1608" spans="7:12" x14ac:dyDescent="0.25">
      <c r="G1608" s="51" t="e">
        <f t="shared" si="151"/>
        <v>#N/A</v>
      </c>
      <c r="H1608" s="51" t="e">
        <f t="shared" si="152"/>
        <v>#N/A</v>
      </c>
      <c r="I1608" s="48" t="e">
        <f t="shared" si="153"/>
        <v>#N/A</v>
      </c>
      <c r="J1608" s="47" t="e">
        <f t="shared" si="154"/>
        <v>#N/A</v>
      </c>
      <c r="K1608" s="32" t="e">
        <f t="shared" si="155"/>
        <v>#N/A</v>
      </c>
      <c r="L1608" s="46" t="e">
        <f t="shared" si="156"/>
        <v>#N/A</v>
      </c>
    </row>
    <row r="1609" spans="7:12" x14ac:dyDescent="0.25">
      <c r="G1609" s="51" t="e">
        <f t="shared" si="151"/>
        <v>#N/A</v>
      </c>
      <c r="H1609" s="51" t="e">
        <f t="shared" si="152"/>
        <v>#N/A</v>
      </c>
      <c r="I1609" s="48" t="e">
        <f t="shared" si="153"/>
        <v>#N/A</v>
      </c>
      <c r="J1609" s="47" t="e">
        <f t="shared" si="154"/>
        <v>#N/A</v>
      </c>
      <c r="K1609" s="32" t="e">
        <f t="shared" si="155"/>
        <v>#N/A</v>
      </c>
      <c r="L1609" s="46" t="e">
        <f t="shared" si="156"/>
        <v>#N/A</v>
      </c>
    </row>
    <row r="1610" spans="7:12" x14ac:dyDescent="0.25">
      <c r="G1610" s="51" t="e">
        <f t="shared" si="151"/>
        <v>#N/A</v>
      </c>
      <c r="H1610" s="51" t="e">
        <f t="shared" si="152"/>
        <v>#N/A</v>
      </c>
      <c r="I1610" s="48" t="e">
        <f t="shared" si="153"/>
        <v>#N/A</v>
      </c>
      <c r="J1610" s="47" t="e">
        <f t="shared" si="154"/>
        <v>#N/A</v>
      </c>
      <c r="K1610" s="32" t="e">
        <f t="shared" si="155"/>
        <v>#N/A</v>
      </c>
      <c r="L1610" s="46" t="e">
        <f t="shared" si="156"/>
        <v>#N/A</v>
      </c>
    </row>
    <row r="1611" spans="7:12" x14ac:dyDescent="0.25">
      <c r="G1611" s="51" t="e">
        <f t="shared" si="151"/>
        <v>#N/A</v>
      </c>
      <c r="H1611" s="51" t="e">
        <f t="shared" si="152"/>
        <v>#N/A</v>
      </c>
      <c r="I1611" s="48" t="e">
        <f t="shared" si="153"/>
        <v>#N/A</v>
      </c>
      <c r="J1611" s="47" t="e">
        <f t="shared" si="154"/>
        <v>#N/A</v>
      </c>
      <c r="K1611" s="32" t="e">
        <f t="shared" si="155"/>
        <v>#N/A</v>
      </c>
      <c r="L1611" s="46" t="e">
        <f t="shared" si="156"/>
        <v>#N/A</v>
      </c>
    </row>
    <row r="1612" spans="7:12" x14ac:dyDescent="0.25">
      <c r="G1612" s="51" t="e">
        <f t="shared" si="151"/>
        <v>#N/A</v>
      </c>
      <c r="H1612" s="51" t="e">
        <f t="shared" si="152"/>
        <v>#N/A</v>
      </c>
      <c r="I1612" s="48" t="e">
        <f t="shared" si="153"/>
        <v>#N/A</v>
      </c>
      <c r="J1612" s="47" t="e">
        <f t="shared" si="154"/>
        <v>#N/A</v>
      </c>
      <c r="K1612" s="32" t="e">
        <f t="shared" si="155"/>
        <v>#N/A</v>
      </c>
      <c r="L1612" s="46" t="e">
        <f t="shared" si="156"/>
        <v>#N/A</v>
      </c>
    </row>
    <row r="1613" spans="7:12" x14ac:dyDescent="0.25">
      <c r="G1613" s="51" t="e">
        <f t="shared" si="151"/>
        <v>#N/A</v>
      </c>
      <c r="H1613" s="51" t="e">
        <f t="shared" si="152"/>
        <v>#N/A</v>
      </c>
      <c r="I1613" s="48" t="e">
        <f t="shared" si="153"/>
        <v>#N/A</v>
      </c>
      <c r="J1613" s="47" t="e">
        <f t="shared" si="154"/>
        <v>#N/A</v>
      </c>
      <c r="K1613" s="32" t="e">
        <f t="shared" si="155"/>
        <v>#N/A</v>
      </c>
      <c r="L1613" s="46" t="e">
        <f t="shared" si="156"/>
        <v>#N/A</v>
      </c>
    </row>
    <row r="1614" spans="7:12" x14ac:dyDescent="0.25">
      <c r="G1614" s="51" t="e">
        <f t="shared" si="151"/>
        <v>#N/A</v>
      </c>
      <c r="H1614" s="51" t="e">
        <f t="shared" si="152"/>
        <v>#N/A</v>
      </c>
      <c r="I1614" s="48" t="e">
        <f t="shared" si="153"/>
        <v>#N/A</v>
      </c>
      <c r="J1614" s="47" t="e">
        <f t="shared" si="154"/>
        <v>#N/A</v>
      </c>
      <c r="K1614" s="32" t="e">
        <f t="shared" si="155"/>
        <v>#N/A</v>
      </c>
      <c r="L1614" s="46" t="e">
        <f t="shared" si="156"/>
        <v>#N/A</v>
      </c>
    </row>
    <row r="1615" spans="7:12" x14ac:dyDescent="0.25">
      <c r="G1615" s="51" t="e">
        <f t="shared" si="151"/>
        <v>#N/A</v>
      </c>
      <c r="H1615" s="51" t="e">
        <f t="shared" si="152"/>
        <v>#N/A</v>
      </c>
      <c r="I1615" s="48" t="e">
        <f t="shared" si="153"/>
        <v>#N/A</v>
      </c>
      <c r="J1615" s="47" t="e">
        <f t="shared" si="154"/>
        <v>#N/A</v>
      </c>
      <c r="K1615" s="32" t="e">
        <f t="shared" si="155"/>
        <v>#N/A</v>
      </c>
      <c r="L1615" s="46" t="e">
        <f t="shared" si="156"/>
        <v>#N/A</v>
      </c>
    </row>
    <row r="1616" spans="7:12" x14ac:dyDescent="0.25">
      <c r="G1616" s="51" t="e">
        <f t="shared" si="151"/>
        <v>#N/A</v>
      </c>
      <c r="H1616" s="51" t="e">
        <f t="shared" si="152"/>
        <v>#N/A</v>
      </c>
      <c r="I1616" s="48" t="e">
        <f t="shared" si="153"/>
        <v>#N/A</v>
      </c>
      <c r="J1616" s="47" t="e">
        <f t="shared" si="154"/>
        <v>#N/A</v>
      </c>
      <c r="K1616" s="32" t="e">
        <f t="shared" si="155"/>
        <v>#N/A</v>
      </c>
      <c r="L1616" s="46" t="e">
        <f t="shared" si="156"/>
        <v>#N/A</v>
      </c>
    </row>
    <row r="1617" spans="7:12" x14ac:dyDescent="0.25">
      <c r="G1617" s="51" t="e">
        <f t="shared" si="151"/>
        <v>#N/A</v>
      </c>
      <c r="H1617" s="51" t="e">
        <f t="shared" si="152"/>
        <v>#N/A</v>
      </c>
      <c r="I1617" s="48" t="e">
        <f t="shared" si="153"/>
        <v>#N/A</v>
      </c>
      <c r="J1617" s="47" t="e">
        <f t="shared" si="154"/>
        <v>#N/A</v>
      </c>
      <c r="K1617" s="32" t="e">
        <f t="shared" si="155"/>
        <v>#N/A</v>
      </c>
      <c r="L1617" s="46" t="e">
        <f t="shared" si="156"/>
        <v>#N/A</v>
      </c>
    </row>
    <row r="1618" spans="7:12" x14ac:dyDescent="0.25">
      <c r="G1618" s="51" t="e">
        <f t="shared" si="151"/>
        <v>#N/A</v>
      </c>
      <c r="H1618" s="51" t="e">
        <f t="shared" si="152"/>
        <v>#N/A</v>
      </c>
      <c r="I1618" s="48" t="e">
        <f t="shared" si="153"/>
        <v>#N/A</v>
      </c>
      <c r="J1618" s="47" t="e">
        <f t="shared" si="154"/>
        <v>#N/A</v>
      </c>
      <c r="K1618" s="32" t="e">
        <f t="shared" si="155"/>
        <v>#N/A</v>
      </c>
      <c r="L1618" s="46" t="e">
        <f t="shared" si="156"/>
        <v>#N/A</v>
      </c>
    </row>
    <row r="1619" spans="7:12" x14ac:dyDescent="0.25">
      <c r="G1619" s="51" t="e">
        <f t="shared" si="151"/>
        <v>#N/A</v>
      </c>
      <c r="H1619" s="51" t="e">
        <f t="shared" si="152"/>
        <v>#N/A</v>
      </c>
      <c r="I1619" s="48" t="e">
        <f t="shared" si="153"/>
        <v>#N/A</v>
      </c>
      <c r="J1619" s="47" t="e">
        <f t="shared" si="154"/>
        <v>#N/A</v>
      </c>
      <c r="K1619" s="32" t="e">
        <f t="shared" si="155"/>
        <v>#N/A</v>
      </c>
      <c r="L1619" s="46" t="e">
        <f t="shared" si="156"/>
        <v>#N/A</v>
      </c>
    </row>
    <row r="1620" spans="7:12" x14ac:dyDescent="0.25">
      <c r="G1620" s="51" t="e">
        <f t="shared" si="151"/>
        <v>#N/A</v>
      </c>
      <c r="H1620" s="51" t="e">
        <f t="shared" si="152"/>
        <v>#N/A</v>
      </c>
      <c r="I1620" s="48" t="e">
        <f t="shared" si="153"/>
        <v>#N/A</v>
      </c>
      <c r="J1620" s="47" t="e">
        <f t="shared" si="154"/>
        <v>#N/A</v>
      </c>
      <c r="K1620" s="32" t="e">
        <f t="shared" si="155"/>
        <v>#N/A</v>
      </c>
      <c r="L1620" s="46" t="e">
        <f t="shared" si="156"/>
        <v>#N/A</v>
      </c>
    </row>
    <row r="1621" spans="7:12" x14ac:dyDescent="0.25">
      <c r="G1621" s="51" t="e">
        <f t="shared" si="151"/>
        <v>#N/A</v>
      </c>
      <c r="H1621" s="51" t="e">
        <f t="shared" si="152"/>
        <v>#N/A</v>
      </c>
      <c r="I1621" s="48" t="e">
        <f t="shared" si="153"/>
        <v>#N/A</v>
      </c>
      <c r="J1621" s="47" t="e">
        <f t="shared" si="154"/>
        <v>#N/A</v>
      </c>
      <c r="K1621" s="32" t="e">
        <f t="shared" si="155"/>
        <v>#N/A</v>
      </c>
      <c r="L1621" s="46" t="e">
        <f t="shared" si="156"/>
        <v>#N/A</v>
      </c>
    </row>
    <row r="1622" spans="7:12" x14ac:dyDescent="0.25">
      <c r="G1622" s="51" t="e">
        <f t="shared" si="151"/>
        <v>#N/A</v>
      </c>
      <c r="H1622" s="51" t="e">
        <f t="shared" si="152"/>
        <v>#N/A</v>
      </c>
      <c r="I1622" s="48" t="e">
        <f t="shared" si="153"/>
        <v>#N/A</v>
      </c>
      <c r="J1622" s="47" t="e">
        <f t="shared" si="154"/>
        <v>#N/A</v>
      </c>
      <c r="K1622" s="32" t="e">
        <f t="shared" si="155"/>
        <v>#N/A</v>
      </c>
      <c r="L1622" s="46" t="e">
        <f t="shared" si="156"/>
        <v>#N/A</v>
      </c>
    </row>
    <row r="1623" spans="7:12" x14ac:dyDescent="0.25">
      <c r="G1623" s="51" t="e">
        <f t="shared" si="151"/>
        <v>#N/A</v>
      </c>
      <c r="H1623" s="51" t="e">
        <f t="shared" si="152"/>
        <v>#N/A</v>
      </c>
      <c r="I1623" s="48" t="e">
        <f t="shared" si="153"/>
        <v>#N/A</v>
      </c>
      <c r="J1623" s="47" t="e">
        <f t="shared" si="154"/>
        <v>#N/A</v>
      </c>
      <c r="K1623" s="32" t="e">
        <f t="shared" si="155"/>
        <v>#N/A</v>
      </c>
      <c r="L1623" s="46" t="e">
        <f t="shared" si="156"/>
        <v>#N/A</v>
      </c>
    </row>
    <row r="1624" spans="7:12" x14ac:dyDescent="0.25">
      <c r="G1624" s="51" t="e">
        <f t="shared" si="151"/>
        <v>#N/A</v>
      </c>
      <c r="H1624" s="51" t="e">
        <f t="shared" si="152"/>
        <v>#N/A</v>
      </c>
      <c r="I1624" s="48" t="e">
        <f t="shared" si="153"/>
        <v>#N/A</v>
      </c>
      <c r="J1624" s="47" t="e">
        <f t="shared" si="154"/>
        <v>#N/A</v>
      </c>
      <c r="K1624" s="32" t="e">
        <f t="shared" si="155"/>
        <v>#N/A</v>
      </c>
      <c r="L1624" s="46" t="e">
        <f t="shared" si="156"/>
        <v>#N/A</v>
      </c>
    </row>
    <row r="1625" spans="7:12" x14ac:dyDescent="0.25">
      <c r="G1625" s="51" t="e">
        <f t="shared" si="151"/>
        <v>#N/A</v>
      </c>
      <c r="H1625" s="51" t="e">
        <f t="shared" si="152"/>
        <v>#N/A</v>
      </c>
      <c r="I1625" s="48" t="e">
        <f t="shared" si="153"/>
        <v>#N/A</v>
      </c>
      <c r="J1625" s="47" t="e">
        <f t="shared" si="154"/>
        <v>#N/A</v>
      </c>
      <c r="K1625" s="32" t="e">
        <f t="shared" si="155"/>
        <v>#N/A</v>
      </c>
      <c r="L1625" s="46" t="e">
        <f t="shared" si="156"/>
        <v>#N/A</v>
      </c>
    </row>
    <row r="1626" spans="7:12" x14ac:dyDescent="0.25">
      <c r="G1626" s="51" t="e">
        <f t="shared" si="151"/>
        <v>#N/A</v>
      </c>
      <c r="H1626" s="51" t="e">
        <f t="shared" si="152"/>
        <v>#N/A</v>
      </c>
      <c r="I1626" s="48" t="e">
        <f t="shared" si="153"/>
        <v>#N/A</v>
      </c>
      <c r="J1626" s="47" t="e">
        <f t="shared" si="154"/>
        <v>#N/A</v>
      </c>
      <c r="K1626" s="32" t="e">
        <f t="shared" si="155"/>
        <v>#N/A</v>
      </c>
      <c r="L1626" s="46" t="e">
        <f t="shared" si="156"/>
        <v>#N/A</v>
      </c>
    </row>
    <row r="1627" spans="7:12" x14ac:dyDescent="0.25">
      <c r="G1627" s="51" t="e">
        <f t="shared" si="151"/>
        <v>#N/A</v>
      </c>
      <c r="H1627" s="51" t="e">
        <f t="shared" si="152"/>
        <v>#N/A</v>
      </c>
      <c r="I1627" s="48" t="e">
        <f t="shared" si="153"/>
        <v>#N/A</v>
      </c>
      <c r="J1627" s="47" t="e">
        <f t="shared" si="154"/>
        <v>#N/A</v>
      </c>
      <c r="K1627" s="32" t="e">
        <f t="shared" si="155"/>
        <v>#N/A</v>
      </c>
      <c r="L1627" s="46" t="e">
        <f t="shared" si="156"/>
        <v>#N/A</v>
      </c>
    </row>
    <row r="1628" spans="7:12" x14ac:dyDescent="0.25">
      <c r="G1628" s="51" t="e">
        <f t="shared" si="151"/>
        <v>#N/A</v>
      </c>
      <c r="H1628" s="51" t="e">
        <f t="shared" si="152"/>
        <v>#N/A</v>
      </c>
      <c r="I1628" s="48" t="e">
        <f t="shared" si="153"/>
        <v>#N/A</v>
      </c>
      <c r="J1628" s="47" t="e">
        <f t="shared" si="154"/>
        <v>#N/A</v>
      </c>
      <c r="K1628" s="32" t="e">
        <f t="shared" si="155"/>
        <v>#N/A</v>
      </c>
      <c r="L1628" s="46" t="e">
        <f t="shared" si="156"/>
        <v>#N/A</v>
      </c>
    </row>
    <row r="1629" spans="7:12" x14ac:dyDescent="0.25">
      <c r="G1629" s="51" t="e">
        <f t="shared" si="151"/>
        <v>#N/A</v>
      </c>
      <c r="H1629" s="51" t="e">
        <f t="shared" si="152"/>
        <v>#N/A</v>
      </c>
      <c r="I1629" s="48" t="e">
        <f t="shared" si="153"/>
        <v>#N/A</v>
      </c>
      <c r="J1629" s="47" t="e">
        <f t="shared" si="154"/>
        <v>#N/A</v>
      </c>
      <c r="K1629" s="32" t="e">
        <f t="shared" si="155"/>
        <v>#N/A</v>
      </c>
      <c r="L1629" s="46" t="e">
        <f t="shared" si="156"/>
        <v>#N/A</v>
      </c>
    </row>
    <row r="1630" spans="7:12" x14ac:dyDescent="0.25">
      <c r="G1630" s="51" t="e">
        <f t="shared" si="151"/>
        <v>#N/A</v>
      </c>
      <c r="H1630" s="51" t="e">
        <f t="shared" si="152"/>
        <v>#N/A</v>
      </c>
      <c r="I1630" s="48" t="e">
        <f t="shared" si="153"/>
        <v>#N/A</v>
      </c>
      <c r="J1630" s="47" t="e">
        <f t="shared" si="154"/>
        <v>#N/A</v>
      </c>
      <c r="K1630" s="32" t="e">
        <f t="shared" si="155"/>
        <v>#N/A</v>
      </c>
      <c r="L1630" s="46" t="e">
        <f t="shared" si="156"/>
        <v>#N/A</v>
      </c>
    </row>
    <row r="1631" spans="7:12" x14ac:dyDescent="0.25">
      <c r="G1631" s="51" t="e">
        <f t="shared" si="151"/>
        <v>#N/A</v>
      </c>
      <c r="H1631" s="51" t="e">
        <f t="shared" si="152"/>
        <v>#N/A</v>
      </c>
      <c r="I1631" s="48" t="e">
        <f t="shared" si="153"/>
        <v>#N/A</v>
      </c>
      <c r="J1631" s="47" t="e">
        <f t="shared" si="154"/>
        <v>#N/A</v>
      </c>
      <c r="K1631" s="32" t="e">
        <f t="shared" si="155"/>
        <v>#N/A</v>
      </c>
      <c r="L1631" s="46" t="e">
        <f t="shared" si="156"/>
        <v>#N/A</v>
      </c>
    </row>
    <row r="1632" spans="7:12" x14ac:dyDescent="0.25">
      <c r="G1632" s="51" t="e">
        <f t="shared" si="151"/>
        <v>#N/A</v>
      </c>
      <c r="H1632" s="51" t="e">
        <f t="shared" si="152"/>
        <v>#N/A</v>
      </c>
      <c r="I1632" s="48" t="e">
        <f t="shared" si="153"/>
        <v>#N/A</v>
      </c>
      <c r="J1632" s="47" t="e">
        <f t="shared" si="154"/>
        <v>#N/A</v>
      </c>
      <c r="K1632" s="32" t="e">
        <f t="shared" si="155"/>
        <v>#N/A</v>
      </c>
      <c r="L1632" s="46" t="e">
        <f t="shared" si="156"/>
        <v>#N/A</v>
      </c>
    </row>
    <row r="1633" spans="7:12" x14ac:dyDescent="0.25">
      <c r="G1633" s="51" t="e">
        <f t="shared" si="151"/>
        <v>#N/A</v>
      </c>
      <c r="H1633" s="51" t="e">
        <f t="shared" si="152"/>
        <v>#N/A</v>
      </c>
      <c r="I1633" s="48" t="e">
        <f t="shared" si="153"/>
        <v>#N/A</v>
      </c>
      <c r="J1633" s="47" t="e">
        <f t="shared" si="154"/>
        <v>#N/A</v>
      </c>
      <c r="K1633" s="32" t="e">
        <f t="shared" si="155"/>
        <v>#N/A</v>
      </c>
      <c r="L1633" s="46" t="e">
        <f t="shared" si="156"/>
        <v>#N/A</v>
      </c>
    </row>
    <row r="1634" spans="7:12" x14ac:dyDescent="0.25">
      <c r="G1634" s="51" t="e">
        <f t="shared" si="151"/>
        <v>#N/A</v>
      </c>
      <c r="H1634" s="51" t="e">
        <f t="shared" si="152"/>
        <v>#N/A</v>
      </c>
      <c r="I1634" s="48" t="e">
        <f t="shared" si="153"/>
        <v>#N/A</v>
      </c>
      <c r="J1634" s="47" t="e">
        <f t="shared" si="154"/>
        <v>#N/A</v>
      </c>
      <c r="K1634" s="32" t="e">
        <f t="shared" si="155"/>
        <v>#N/A</v>
      </c>
      <c r="L1634" s="46" t="e">
        <f t="shared" si="156"/>
        <v>#N/A</v>
      </c>
    </row>
    <row r="1635" spans="7:12" x14ac:dyDescent="0.25">
      <c r="G1635" s="51" t="e">
        <f t="shared" si="151"/>
        <v>#N/A</v>
      </c>
      <c r="H1635" s="51" t="e">
        <f t="shared" si="152"/>
        <v>#N/A</v>
      </c>
      <c r="I1635" s="48" t="e">
        <f t="shared" si="153"/>
        <v>#N/A</v>
      </c>
      <c r="J1635" s="47" t="e">
        <f t="shared" si="154"/>
        <v>#N/A</v>
      </c>
      <c r="K1635" s="32" t="e">
        <f t="shared" si="155"/>
        <v>#N/A</v>
      </c>
      <c r="L1635" s="46" t="e">
        <f t="shared" si="156"/>
        <v>#N/A</v>
      </c>
    </row>
    <row r="1636" spans="7:12" x14ac:dyDescent="0.25">
      <c r="G1636" s="51" t="e">
        <f t="shared" si="151"/>
        <v>#N/A</v>
      </c>
      <c r="H1636" s="51" t="e">
        <f t="shared" si="152"/>
        <v>#N/A</v>
      </c>
      <c r="I1636" s="48" t="e">
        <f t="shared" si="153"/>
        <v>#N/A</v>
      </c>
      <c r="J1636" s="47" t="e">
        <f t="shared" si="154"/>
        <v>#N/A</v>
      </c>
      <c r="K1636" s="32" t="e">
        <f t="shared" si="155"/>
        <v>#N/A</v>
      </c>
      <c r="L1636" s="46" t="e">
        <f t="shared" si="156"/>
        <v>#N/A</v>
      </c>
    </row>
    <row r="1637" spans="7:12" x14ac:dyDescent="0.25">
      <c r="G1637" s="51" t="e">
        <f t="shared" si="151"/>
        <v>#N/A</v>
      </c>
      <c r="H1637" s="51" t="e">
        <f t="shared" si="152"/>
        <v>#N/A</v>
      </c>
      <c r="I1637" s="48" t="e">
        <f t="shared" si="153"/>
        <v>#N/A</v>
      </c>
      <c r="J1637" s="47" t="e">
        <f t="shared" si="154"/>
        <v>#N/A</v>
      </c>
      <c r="K1637" s="32" t="e">
        <f t="shared" si="155"/>
        <v>#N/A</v>
      </c>
      <c r="L1637" s="46" t="e">
        <f t="shared" si="156"/>
        <v>#N/A</v>
      </c>
    </row>
    <row r="1638" spans="7:12" x14ac:dyDescent="0.25">
      <c r="G1638" s="51" t="e">
        <f t="shared" si="151"/>
        <v>#N/A</v>
      </c>
      <c r="H1638" s="51" t="e">
        <f t="shared" si="152"/>
        <v>#N/A</v>
      </c>
      <c r="I1638" s="48" t="e">
        <f t="shared" si="153"/>
        <v>#N/A</v>
      </c>
      <c r="J1638" s="47" t="e">
        <f t="shared" si="154"/>
        <v>#N/A</v>
      </c>
      <c r="K1638" s="32" t="e">
        <f t="shared" si="155"/>
        <v>#N/A</v>
      </c>
      <c r="L1638" s="46" t="e">
        <f t="shared" si="156"/>
        <v>#N/A</v>
      </c>
    </row>
    <row r="1639" spans="7:12" x14ac:dyDescent="0.25">
      <c r="G1639" s="51" t="e">
        <f t="shared" si="151"/>
        <v>#N/A</v>
      </c>
      <c r="H1639" s="51" t="e">
        <f t="shared" si="152"/>
        <v>#N/A</v>
      </c>
      <c r="I1639" s="48" t="e">
        <f t="shared" si="153"/>
        <v>#N/A</v>
      </c>
      <c r="J1639" s="47" t="e">
        <f t="shared" si="154"/>
        <v>#N/A</v>
      </c>
      <c r="K1639" s="32" t="e">
        <f t="shared" si="155"/>
        <v>#N/A</v>
      </c>
      <c r="L1639" s="46" t="e">
        <f t="shared" si="156"/>
        <v>#N/A</v>
      </c>
    </row>
    <row r="1640" spans="7:12" x14ac:dyDescent="0.25">
      <c r="G1640" s="51" t="e">
        <f t="shared" si="151"/>
        <v>#N/A</v>
      </c>
      <c r="H1640" s="51" t="e">
        <f t="shared" si="152"/>
        <v>#N/A</v>
      </c>
      <c r="I1640" s="48" t="e">
        <f t="shared" si="153"/>
        <v>#N/A</v>
      </c>
      <c r="J1640" s="47" t="e">
        <f t="shared" si="154"/>
        <v>#N/A</v>
      </c>
      <c r="K1640" s="32" t="e">
        <f t="shared" si="155"/>
        <v>#N/A</v>
      </c>
      <c r="L1640" s="46" t="e">
        <f t="shared" si="156"/>
        <v>#N/A</v>
      </c>
    </row>
    <row r="1641" spans="7:12" x14ac:dyDescent="0.25">
      <c r="G1641" s="51" t="e">
        <f t="shared" si="151"/>
        <v>#N/A</v>
      </c>
      <c r="H1641" s="51" t="e">
        <f t="shared" si="152"/>
        <v>#N/A</v>
      </c>
      <c r="I1641" s="48" t="e">
        <f t="shared" si="153"/>
        <v>#N/A</v>
      </c>
      <c r="J1641" s="47" t="e">
        <f t="shared" si="154"/>
        <v>#N/A</v>
      </c>
      <c r="K1641" s="32" t="e">
        <f t="shared" si="155"/>
        <v>#N/A</v>
      </c>
      <c r="L1641" s="46" t="e">
        <f t="shared" si="156"/>
        <v>#N/A</v>
      </c>
    </row>
    <row r="1642" spans="7:12" x14ac:dyDescent="0.25">
      <c r="G1642" s="51" t="e">
        <f t="shared" si="151"/>
        <v>#N/A</v>
      </c>
      <c r="H1642" s="51" t="e">
        <f t="shared" si="152"/>
        <v>#N/A</v>
      </c>
      <c r="I1642" s="48" t="e">
        <f t="shared" si="153"/>
        <v>#N/A</v>
      </c>
      <c r="J1642" s="47" t="e">
        <f t="shared" si="154"/>
        <v>#N/A</v>
      </c>
      <c r="K1642" s="32" t="e">
        <f t="shared" si="155"/>
        <v>#N/A</v>
      </c>
      <c r="L1642" s="46" t="e">
        <f t="shared" si="156"/>
        <v>#N/A</v>
      </c>
    </row>
    <row r="1643" spans="7:12" x14ac:dyDescent="0.25">
      <c r="G1643" s="51" t="e">
        <f t="shared" si="151"/>
        <v>#N/A</v>
      </c>
      <c r="H1643" s="51" t="e">
        <f t="shared" si="152"/>
        <v>#N/A</v>
      </c>
      <c r="I1643" s="48" t="e">
        <f t="shared" si="153"/>
        <v>#N/A</v>
      </c>
      <c r="J1643" s="47" t="e">
        <f t="shared" si="154"/>
        <v>#N/A</v>
      </c>
      <c r="K1643" s="32" t="e">
        <f t="shared" si="155"/>
        <v>#N/A</v>
      </c>
      <c r="L1643" s="46" t="e">
        <f t="shared" si="156"/>
        <v>#N/A</v>
      </c>
    </row>
    <row r="1644" spans="7:12" x14ac:dyDescent="0.25">
      <c r="G1644" s="51" t="e">
        <f t="shared" si="151"/>
        <v>#N/A</v>
      </c>
      <c r="H1644" s="51" t="e">
        <f t="shared" si="152"/>
        <v>#N/A</v>
      </c>
      <c r="I1644" s="48" t="e">
        <f t="shared" si="153"/>
        <v>#N/A</v>
      </c>
      <c r="J1644" s="47" t="e">
        <f t="shared" si="154"/>
        <v>#N/A</v>
      </c>
      <c r="K1644" s="32" t="e">
        <f t="shared" si="155"/>
        <v>#N/A</v>
      </c>
      <c r="L1644" s="46" t="e">
        <f t="shared" si="156"/>
        <v>#N/A</v>
      </c>
    </row>
    <row r="1645" spans="7:12" x14ac:dyDescent="0.25">
      <c r="G1645" s="51" t="e">
        <f t="shared" si="151"/>
        <v>#N/A</v>
      </c>
      <c r="H1645" s="51" t="e">
        <f t="shared" si="152"/>
        <v>#N/A</v>
      </c>
      <c r="I1645" s="48" t="e">
        <f t="shared" si="153"/>
        <v>#N/A</v>
      </c>
      <c r="J1645" s="47" t="e">
        <f t="shared" si="154"/>
        <v>#N/A</v>
      </c>
      <c r="K1645" s="32" t="e">
        <f t="shared" si="155"/>
        <v>#N/A</v>
      </c>
      <c r="L1645" s="46" t="e">
        <f t="shared" si="156"/>
        <v>#N/A</v>
      </c>
    </row>
    <row r="1646" spans="7:12" x14ac:dyDescent="0.25">
      <c r="G1646" s="51" t="e">
        <f t="shared" si="151"/>
        <v>#N/A</v>
      </c>
      <c r="H1646" s="51" t="e">
        <f t="shared" si="152"/>
        <v>#N/A</v>
      </c>
      <c r="I1646" s="48" t="e">
        <f t="shared" si="153"/>
        <v>#N/A</v>
      </c>
      <c r="J1646" s="47" t="e">
        <f t="shared" si="154"/>
        <v>#N/A</v>
      </c>
      <c r="K1646" s="32" t="e">
        <f t="shared" si="155"/>
        <v>#N/A</v>
      </c>
      <c r="L1646" s="46" t="e">
        <f t="shared" si="156"/>
        <v>#N/A</v>
      </c>
    </row>
    <row r="1647" spans="7:12" x14ac:dyDescent="0.25">
      <c r="G1647" s="51" t="e">
        <f t="shared" si="151"/>
        <v>#N/A</v>
      </c>
      <c r="H1647" s="51" t="e">
        <f t="shared" si="152"/>
        <v>#N/A</v>
      </c>
      <c r="I1647" s="48" t="e">
        <f t="shared" si="153"/>
        <v>#N/A</v>
      </c>
      <c r="J1647" s="47" t="e">
        <f t="shared" si="154"/>
        <v>#N/A</v>
      </c>
      <c r="K1647" s="32" t="e">
        <f t="shared" si="155"/>
        <v>#N/A</v>
      </c>
      <c r="L1647" s="46" t="e">
        <f t="shared" si="156"/>
        <v>#N/A</v>
      </c>
    </row>
    <row r="1648" spans="7:12" x14ac:dyDescent="0.25">
      <c r="G1648" s="51" t="e">
        <f t="shared" si="151"/>
        <v>#N/A</v>
      </c>
      <c r="H1648" s="51" t="e">
        <f t="shared" si="152"/>
        <v>#N/A</v>
      </c>
      <c r="I1648" s="48" t="e">
        <f t="shared" si="153"/>
        <v>#N/A</v>
      </c>
      <c r="J1648" s="47" t="e">
        <f t="shared" si="154"/>
        <v>#N/A</v>
      </c>
      <c r="K1648" s="32" t="e">
        <f t="shared" si="155"/>
        <v>#N/A</v>
      </c>
      <c r="L1648" s="46" t="e">
        <f t="shared" si="156"/>
        <v>#N/A</v>
      </c>
    </row>
    <row r="1649" spans="7:12" x14ac:dyDescent="0.25">
      <c r="G1649" s="51" t="e">
        <f t="shared" si="151"/>
        <v>#N/A</v>
      </c>
      <c r="H1649" s="51" t="e">
        <f t="shared" si="152"/>
        <v>#N/A</v>
      </c>
      <c r="I1649" s="48" t="e">
        <f t="shared" si="153"/>
        <v>#N/A</v>
      </c>
      <c r="J1649" s="47" t="e">
        <f t="shared" si="154"/>
        <v>#N/A</v>
      </c>
      <c r="K1649" s="32" t="e">
        <f t="shared" si="155"/>
        <v>#N/A</v>
      </c>
      <c r="L1649" s="46" t="e">
        <f t="shared" si="156"/>
        <v>#N/A</v>
      </c>
    </row>
    <row r="1650" spans="7:12" x14ac:dyDescent="0.25">
      <c r="G1650" s="51" t="e">
        <f t="shared" si="151"/>
        <v>#N/A</v>
      </c>
      <c r="H1650" s="51" t="e">
        <f t="shared" si="152"/>
        <v>#N/A</v>
      </c>
      <c r="I1650" s="48" t="e">
        <f t="shared" si="153"/>
        <v>#N/A</v>
      </c>
      <c r="J1650" s="47" t="e">
        <f t="shared" si="154"/>
        <v>#N/A</v>
      </c>
      <c r="K1650" s="32" t="e">
        <f t="shared" si="155"/>
        <v>#N/A</v>
      </c>
      <c r="L1650" s="46" t="e">
        <f t="shared" si="156"/>
        <v>#N/A</v>
      </c>
    </row>
    <row r="1651" spans="7:12" x14ac:dyDescent="0.25">
      <c r="G1651" s="51" t="e">
        <f t="shared" si="151"/>
        <v>#N/A</v>
      </c>
      <c r="H1651" s="51" t="e">
        <f t="shared" si="152"/>
        <v>#N/A</v>
      </c>
      <c r="I1651" s="48" t="e">
        <f t="shared" si="153"/>
        <v>#N/A</v>
      </c>
      <c r="J1651" s="47" t="e">
        <f t="shared" si="154"/>
        <v>#N/A</v>
      </c>
      <c r="K1651" s="32" t="e">
        <f t="shared" si="155"/>
        <v>#N/A</v>
      </c>
      <c r="L1651" s="46" t="e">
        <f t="shared" si="156"/>
        <v>#N/A</v>
      </c>
    </row>
    <row r="1652" spans="7:12" x14ac:dyDescent="0.25">
      <c r="G1652" s="51" t="e">
        <f t="shared" si="151"/>
        <v>#N/A</v>
      </c>
      <c r="H1652" s="51" t="e">
        <f t="shared" si="152"/>
        <v>#N/A</v>
      </c>
      <c r="I1652" s="48" t="e">
        <f t="shared" si="153"/>
        <v>#N/A</v>
      </c>
      <c r="J1652" s="47" t="e">
        <f t="shared" si="154"/>
        <v>#N/A</v>
      </c>
      <c r="K1652" s="32" t="e">
        <f t="shared" si="155"/>
        <v>#N/A</v>
      </c>
      <c r="L1652" s="46" t="e">
        <f t="shared" si="156"/>
        <v>#N/A</v>
      </c>
    </row>
    <row r="1653" spans="7:12" x14ac:dyDescent="0.25">
      <c r="G1653" s="51" t="e">
        <f t="shared" si="151"/>
        <v>#N/A</v>
      </c>
      <c r="H1653" s="51" t="e">
        <f t="shared" si="152"/>
        <v>#N/A</v>
      </c>
      <c r="I1653" s="48" t="e">
        <f t="shared" si="153"/>
        <v>#N/A</v>
      </c>
      <c r="J1653" s="47" t="e">
        <f t="shared" si="154"/>
        <v>#N/A</v>
      </c>
      <c r="K1653" s="32" t="e">
        <f t="shared" si="155"/>
        <v>#N/A</v>
      </c>
      <c r="L1653" s="46" t="e">
        <f t="shared" si="156"/>
        <v>#N/A</v>
      </c>
    </row>
    <row r="1654" spans="7:12" x14ac:dyDescent="0.25">
      <c r="G1654" s="51" t="e">
        <f t="shared" si="151"/>
        <v>#N/A</v>
      </c>
      <c r="H1654" s="51" t="e">
        <f t="shared" si="152"/>
        <v>#N/A</v>
      </c>
      <c r="I1654" s="48" t="e">
        <f t="shared" si="153"/>
        <v>#N/A</v>
      </c>
      <c r="J1654" s="47" t="e">
        <f t="shared" si="154"/>
        <v>#N/A</v>
      </c>
      <c r="K1654" s="32" t="e">
        <f t="shared" si="155"/>
        <v>#N/A</v>
      </c>
      <c r="L1654" s="46" t="e">
        <f t="shared" si="156"/>
        <v>#N/A</v>
      </c>
    </row>
    <row r="1655" spans="7:12" x14ac:dyDescent="0.25">
      <c r="G1655" s="51" t="e">
        <f t="shared" si="151"/>
        <v>#N/A</v>
      </c>
      <c r="H1655" s="51" t="e">
        <f t="shared" si="152"/>
        <v>#N/A</v>
      </c>
      <c r="I1655" s="48" t="e">
        <f t="shared" si="153"/>
        <v>#N/A</v>
      </c>
      <c r="J1655" s="47" t="e">
        <f t="shared" si="154"/>
        <v>#N/A</v>
      </c>
      <c r="K1655" s="32" t="e">
        <f t="shared" si="155"/>
        <v>#N/A</v>
      </c>
      <c r="L1655" s="46" t="e">
        <f t="shared" si="156"/>
        <v>#N/A</v>
      </c>
    </row>
    <row r="1656" spans="7:12" x14ac:dyDescent="0.25">
      <c r="G1656" s="51" t="e">
        <f t="shared" si="151"/>
        <v>#N/A</v>
      </c>
      <c r="H1656" s="51" t="e">
        <f t="shared" si="152"/>
        <v>#N/A</v>
      </c>
      <c r="I1656" s="48" t="e">
        <f t="shared" si="153"/>
        <v>#N/A</v>
      </c>
      <c r="J1656" s="47" t="e">
        <f t="shared" si="154"/>
        <v>#N/A</v>
      </c>
      <c r="K1656" s="32" t="e">
        <f t="shared" si="155"/>
        <v>#N/A</v>
      </c>
      <c r="L1656" s="46" t="e">
        <f t="shared" si="156"/>
        <v>#N/A</v>
      </c>
    </row>
    <row r="1657" spans="7:12" x14ac:dyDescent="0.25">
      <c r="G1657" s="51" t="e">
        <f t="shared" si="151"/>
        <v>#N/A</v>
      </c>
      <c r="H1657" s="51" t="e">
        <f t="shared" si="152"/>
        <v>#N/A</v>
      </c>
      <c r="I1657" s="48" t="e">
        <f t="shared" si="153"/>
        <v>#N/A</v>
      </c>
      <c r="J1657" s="47" t="e">
        <f t="shared" si="154"/>
        <v>#N/A</v>
      </c>
      <c r="K1657" s="32" t="e">
        <f t="shared" si="155"/>
        <v>#N/A</v>
      </c>
      <c r="L1657" s="46" t="e">
        <f t="shared" si="156"/>
        <v>#N/A</v>
      </c>
    </row>
    <row r="1658" spans="7:12" x14ac:dyDescent="0.25">
      <c r="G1658" s="51" t="e">
        <f t="shared" si="151"/>
        <v>#N/A</v>
      </c>
      <c r="H1658" s="51" t="e">
        <f t="shared" si="152"/>
        <v>#N/A</v>
      </c>
      <c r="I1658" s="48" t="e">
        <f t="shared" si="153"/>
        <v>#N/A</v>
      </c>
      <c r="J1658" s="47" t="e">
        <f t="shared" si="154"/>
        <v>#N/A</v>
      </c>
      <c r="K1658" s="32" t="e">
        <f t="shared" si="155"/>
        <v>#N/A</v>
      </c>
      <c r="L1658" s="46" t="e">
        <f t="shared" si="156"/>
        <v>#N/A</v>
      </c>
    </row>
    <row r="1659" spans="7:12" x14ac:dyDescent="0.25">
      <c r="G1659" s="51" t="e">
        <f t="shared" si="151"/>
        <v>#N/A</v>
      </c>
      <c r="H1659" s="51" t="e">
        <f t="shared" si="152"/>
        <v>#N/A</v>
      </c>
      <c r="I1659" s="48" t="e">
        <f t="shared" si="153"/>
        <v>#N/A</v>
      </c>
      <c r="J1659" s="47" t="e">
        <f t="shared" si="154"/>
        <v>#N/A</v>
      </c>
      <c r="K1659" s="32" t="e">
        <f t="shared" si="155"/>
        <v>#N/A</v>
      </c>
      <c r="L1659" s="46" t="e">
        <f t="shared" si="156"/>
        <v>#N/A</v>
      </c>
    </row>
    <row r="1660" spans="7:12" x14ac:dyDescent="0.25">
      <c r="G1660" s="51" t="e">
        <f t="shared" si="151"/>
        <v>#N/A</v>
      </c>
      <c r="H1660" s="51" t="e">
        <f t="shared" si="152"/>
        <v>#N/A</v>
      </c>
      <c r="I1660" s="48" t="e">
        <f t="shared" si="153"/>
        <v>#N/A</v>
      </c>
      <c r="J1660" s="47" t="e">
        <f t="shared" si="154"/>
        <v>#N/A</v>
      </c>
      <c r="K1660" s="32" t="e">
        <f t="shared" si="155"/>
        <v>#N/A</v>
      </c>
      <c r="L1660" s="46" t="e">
        <f t="shared" si="156"/>
        <v>#N/A</v>
      </c>
    </row>
    <row r="1661" spans="7:12" x14ac:dyDescent="0.25">
      <c r="G1661" s="51" t="e">
        <f t="shared" si="151"/>
        <v>#N/A</v>
      </c>
      <c r="H1661" s="51" t="e">
        <f t="shared" si="152"/>
        <v>#N/A</v>
      </c>
      <c r="I1661" s="48" t="e">
        <f t="shared" si="153"/>
        <v>#N/A</v>
      </c>
      <c r="J1661" s="47" t="e">
        <f t="shared" si="154"/>
        <v>#N/A</v>
      </c>
      <c r="K1661" s="32" t="e">
        <f t="shared" si="155"/>
        <v>#N/A</v>
      </c>
      <c r="L1661" s="46" t="e">
        <f t="shared" si="156"/>
        <v>#N/A</v>
      </c>
    </row>
    <row r="1662" spans="7:12" x14ac:dyDescent="0.25">
      <c r="G1662" s="51" t="e">
        <f t="shared" si="151"/>
        <v>#N/A</v>
      </c>
      <c r="H1662" s="51" t="e">
        <f t="shared" si="152"/>
        <v>#N/A</v>
      </c>
      <c r="I1662" s="48" t="e">
        <f t="shared" si="153"/>
        <v>#N/A</v>
      </c>
      <c r="J1662" s="47" t="e">
        <f t="shared" si="154"/>
        <v>#N/A</v>
      </c>
      <c r="K1662" s="32" t="e">
        <f t="shared" si="155"/>
        <v>#N/A</v>
      </c>
      <c r="L1662" s="46" t="e">
        <f t="shared" si="156"/>
        <v>#N/A</v>
      </c>
    </row>
    <row r="1663" spans="7:12" x14ac:dyDescent="0.25">
      <c r="G1663" s="51" t="e">
        <f t="shared" si="151"/>
        <v>#N/A</v>
      </c>
      <c r="H1663" s="51" t="e">
        <f t="shared" si="152"/>
        <v>#N/A</v>
      </c>
      <c r="I1663" s="48" t="e">
        <f t="shared" si="153"/>
        <v>#N/A</v>
      </c>
      <c r="J1663" s="47" t="e">
        <f t="shared" si="154"/>
        <v>#N/A</v>
      </c>
      <c r="K1663" s="32" t="e">
        <f t="shared" si="155"/>
        <v>#N/A</v>
      </c>
      <c r="L1663" s="46" t="e">
        <f t="shared" si="156"/>
        <v>#N/A</v>
      </c>
    </row>
    <row r="1664" spans="7:12" x14ac:dyDescent="0.25">
      <c r="G1664" s="51" t="e">
        <f t="shared" si="151"/>
        <v>#N/A</v>
      </c>
      <c r="H1664" s="51" t="e">
        <f t="shared" si="152"/>
        <v>#N/A</v>
      </c>
      <c r="I1664" s="48" t="e">
        <f t="shared" si="153"/>
        <v>#N/A</v>
      </c>
      <c r="J1664" s="47" t="e">
        <f t="shared" si="154"/>
        <v>#N/A</v>
      </c>
      <c r="K1664" s="32" t="e">
        <f t="shared" si="155"/>
        <v>#N/A</v>
      </c>
      <c r="L1664" s="46" t="e">
        <f t="shared" si="156"/>
        <v>#N/A</v>
      </c>
    </row>
    <row r="1665" spans="7:12" x14ac:dyDescent="0.25">
      <c r="G1665" s="51" t="e">
        <f t="shared" si="151"/>
        <v>#N/A</v>
      </c>
      <c r="H1665" s="51" t="e">
        <f t="shared" si="152"/>
        <v>#N/A</v>
      </c>
      <c r="I1665" s="48" t="e">
        <f t="shared" si="153"/>
        <v>#N/A</v>
      </c>
      <c r="J1665" s="47" t="e">
        <f t="shared" si="154"/>
        <v>#N/A</v>
      </c>
      <c r="K1665" s="32" t="e">
        <f t="shared" si="155"/>
        <v>#N/A</v>
      </c>
      <c r="L1665" s="46" t="e">
        <f t="shared" si="156"/>
        <v>#N/A</v>
      </c>
    </row>
    <row r="1666" spans="7:12" x14ac:dyDescent="0.25">
      <c r="G1666" s="51" t="e">
        <f t="shared" ref="G1666:G1729" si="157">IF(C1666="",NA(),C1666)</f>
        <v>#N/A</v>
      </c>
      <c r="H1666" s="51" t="e">
        <f t="shared" ref="H1666:H1729" si="158">IF(E1666="",NA(),E1666)</f>
        <v>#N/A</v>
      </c>
      <c r="I1666" s="48" t="e">
        <f t="shared" si="153"/>
        <v>#N/A</v>
      </c>
      <c r="J1666" s="47" t="e">
        <f t="shared" si="154"/>
        <v>#N/A</v>
      </c>
      <c r="K1666" s="32" t="e">
        <f t="shared" si="155"/>
        <v>#N/A</v>
      </c>
      <c r="L1666" s="46" t="e">
        <f t="shared" si="156"/>
        <v>#N/A</v>
      </c>
    </row>
    <row r="1667" spans="7:12" x14ac:dyDescent="0.25">
      <c r="G1667" s="51" t="e">
        <f t="shared" si="157"/>
        <v>#N/A</v>
      </c>
      <c r="H1667" s="51" t="e">
        <f t="shared" si="158"/>
        <v>#N/A</v>
      </c>
      <c r="I1667" s="48" t="e">
        <f t="shared" ref="I1667:I1730" si="159">IF(ISNUMBER(G1667),IF( (G1667&gt;=$F$4)*(H1667&lt;$F$2),G1667, NA() ),NA())</f>
        <v>#N/A</v>
      </c>
      <c r="J1667" s="47" t="e">
        <f t="shared" ref="J1667:J1730" si="160">IF(ISNUMBER(G1667),IF( (G1667&gt;=$F$4)*(H1667&gt;=$F$2),G1667, NA() ),NA())</f>
        <v>#N/A</v>
      </c>
      <c r="K1667" s="32" t="e">
        <f t="shared" ref="K1667:K1730" si="161">IF(ISNUMBER(G1667),IF( (G1667&lt;$F$4)*(H1667&lt;$F$2),G1667, NA() ),NA())</f>
        <v>#N/A</v>
      </c>
      <c r="L1667" s="46" t="e">
        <f t="shared" ref="L1667:L1730" si="162">IF(ISNUMBER(G1667),IF( (G1667&lt;$F$4)*(H1667&gt;=$F$2),G1667, NA() ),NA())</f>
        <v>#N/A</v>
      </c>
    </row>
    <row r="1668" spans="7:12" x14ac:dyDescent="0.25">
      <c r="G1668" s="51" t="e">
        <f t="shared" si="157"/>
        <v>#N/A</v>
      </c>
      <c r="H1668" s="51" t="e">
        <f t="shared" si="158"/>
        <v>#N/A</v>
      </c>
      <c r="I1668" s="48" t="e">
        <f t="shared" si="159"/>
        <v>#N/A</v>
      </c>
      <c r="J1668" s="47" t="e">
        <f t="shared" si="160"/>
        <v>#N/A</v>
      </c>
      <c r="K1668" s="32" t="e">
        <f t="shared" si="161"/>
        <v>#N/A</v>
      </c>
      <c r="L1668" s="46" t="e">
        <f t="shared" si="162"/>
        <v>#N/A</v>
      </c>
    </row>
    <row r="1669" spans="7:12" x14ac:dyDescent="0.25">
      <c r="G1669" s="51" t="e">
        <f t="shared" si="157"/>
        <v>#N/A</v>
      </c>
      <c r="H1669" s="51" t="e">
        <f t="shared" si="158"/>
        <v>#N/A</v>
      </c>
      <c r="I1669" s="48" t="e">
        <f t="shared" si="159"/>
        <v>#N/A</v>
      </c>
      <c r="J1669" s="47" t="e">
        <f t="shared" si="160"/>
        <v>#N/A</v>
      </c>
      <c r="K1669" s="32" t="e">
        <f t="shared" si="161"/>
        <v>#N/A</v>
      </c>
      <c r="L1669" s="46" t="e">
        <f t="shared" si="162"/>
        <v>#N/A</v>
      </c>
    </row>
    <row r="1670" spans="7:12" x14ac:dyDescent="0.25">
      <c r="G1670" s="51" t="e">
        <f t="shared" si="157"/>
        <v>#N/A</v>
      </c>
      <c r="H1670" s="51" t="e">
        <f t="shared" si="158"/>
        <v>#N/A</v>
      </c>
      <c r="I1670" s="48" t="e">
        <f t="shared" si="159"/>
        <v>#N/A</v>
      </c>
      <c r="J1670" s="47" t="e">
        <f t="shared" si="160"/>
        <v>#N/A</v>
      </c>
      <c r="K1670" s="32" t="e">
        <f t="shared" si="161"/>
        <v>#N/A</v>
      </c>
      <c r="L1670" s="46" t="e">
        <f t="shared" si="162"/>
        <v>#N/A</v>
      </c>
    </row>
    <row r="1671" spans="7:12" x14ac:dyDescent="0.25">
      <c r="G1671" s="51" t="e">
        <f t="shared" si="157"/>
        <v>#N/A</v>
      </c>
      <c r="H1671" s="51" t="e">
        <f t="shared" si="158"/>
        <v>#N/A</v>
      </c>
      <c r="I1671" s="48" t="e">
        <f t="shared" si="159"/>
        <v>#N/A</v>
      </c>
      <c r="J1671" s="47" t="e">
        <f t="shared" si="160"/>
        <v>#N/A</v>
      </c>
      <c r="K1671" s="32" t="e">
        <f t="shared" si="161"/>
        <v>#N/A</v>
      </c>
      <c r="L1671" s="46" t="e">
        <f t="shared" si="162"/>
        <v>#N/A</v>
      </c>
    </row>
    <row r="1672" spans="7:12" x14ac:dyDescent="0.25">
      <c r="G1672" s="51" t="e">
        <f t="shared" si="157"/>
        <v>#N/A</v>
      </c>
      <c r="H1672" s="51" t="e">
        <f t="shared" si="158"/>
        <v>#N/A</v>
      </c>
      <c r="I1672" s="48" t="e">
        <f t="shared" si="159"/>
        <v>#N/A</v>
      </c>
      <c r="J1672" s="47" t="e">
        <f t="shared" si="160"/>
        <v>#N/A</v>
      </c>
      <c r="K1672" s="32" t="e">
        <f t="shared" si="161"/>
        <v>#N/A</v>
      </c>
      <c r="L1672" s="46" t="e">
        <f t="shared" si="162"/>
        <v>#N/A</v>
      </c>
    </row>
    <row r="1673" spans="7:12" x14ac:dyDescent="0.25">
      <c r="G1673" s="51" t="e">
        <f t="shared" si="157"/>
        <v>#N/A</v>
      </c>
      <c r="H1673" s="51" t="e">
        <f t="shared" si="158"/>
        <v>#N/A</v>
      </c>
      <c r="I1673" s="48" t="e">
        <f t="shared" si="159"/>
        <v>#N/A</v>
      </c>
      <c r="J1673" s="47" t="e">
        <f t="shared" si="160"/>
        <v>#N/A</v>
      </c>
      <c r="K1673" s="32" t="e">
        <f t="shared" si="161"/>
        <v>#N/A</v>
      </c>
      <c r="L1673" s="46" t="e">
        <f t="shared" si="162"/>
        <v>#N/A</v>
      </c>
    </row>
    <row r="1674" spans="7:12" x14ac:dyDescent="0.25">
      <c r="G1674" s="51" t="e">
        <f t="shared" si="157"/>
        <v>#N/A</v>
      </c>
      <c r="H1674" s="51" t="e">
        <f t="shared" si="158"/>
        <v>#N/A</v>
      </c>
      <c r="I1674" s="48" t="e">
        <f t="shared" si="159"/>
        <v>#N/A</v>
      </c>
      <c r="J1674" s="47" t="e">
        <f t="shared" si="160"/>
        <v>#N/A</v>
      </c>
      <c r="K1674" s="32" t="e">
        <f t="shared" si="161"/>
        <v>#N/A</v>
      </c>
      <c r="L1674" s="46" t="e">
        <f t="shared" si="162"/>
        <v>#N/A</v>
      </c>
    </row>
    <row r="1675" spans="7:12" x14ac:dyDescent="0.25">
      <c r="G1675" s="51" t="e">
        <f t="shared" si="157"/>
        <v>#N/A</v>
      </c>
      <c r="H1675" s="51" t="e">
        <f t="shared" si="158"/>
        <v>#N/A</v>
      </c>
      <c r="I1675" s="48" t="e">
        <f t="shared" si="159"/>
        <v>#N/A</v>
      </c>
      <c r="J1675" s="47" t="e">
        <f t="shared" si="160"/>
        <v>#N/A</v>
      </c>
      <c r="K1675" s="32" t="e">
        <f t="shared" si="161"/>
        <v>#N/A</v>
      </c>
      <c r="L1675" s="46" t="e">
        <f t="shared" si="162"/>
        <v>#N/A</v>
      </c>
    </row>
    <row r="1676" spans="7:12" x14ac:dyDescent="0.25">
      <c r="G1676" s="51" t="e">
        <f t="shared" si="157"/>
        <v>#N/A</v>
      </c>
      <c r="H1676" s="51" t="e">
        <f t="shared" si="158"/>
        <v>#N/A</v>
      </c>
      <c r="I1676" s="48" t="e">
        <f t="shared" si="159"/>
        <v>#N/A</v>
      </c>
      <c r="J1676" s="47" t="e">
        <f t="shared" si="160"/>
        <v>#N/A</v>
      </c>
      <c r="K1676" s="32" t="e">
        <f t="shared" si="161"/>
        <v>#N/A</v>
      </c>
      <c r="L1676" s="46" t="e">
        <f t="shared" si="162"/>
        <v>#N/A</v>
      </c>
    </row>
    <row r="1677" spans="7:12" x14ac:dyDescent="0.25">
      <c r="G1677" s="51" t="e">
        <f t="shared" si="157"/>
        <v>#N/A</v>
      </c>
      <c r="H1677" s="51" t="e">
        <f t="shared" si="158"/>
        <v>#N/A</v>
      </c>
      <c r="I1677" s="48" t="e">
        <f t="shared" si="159"/>
        <v>#N/A</v>
      </c>
      <c r="J1677" s="47" t="e">
        <f t="shared" si="160"/>
        <v>#N/A</v>
      </c>
      <c r="K1677" s="32" t="e">
        <f t="shared" si="161"/>
        <v>#N/A</v>
      </c>
      <c r="L1677" s="46" t="e">
        <f t="shared" si="162"/>
        <v>#N/A</v>
      </c>
    </row>
    <row r="1678" spans="7:12" x14ac:dyDescent="0.25">
      <c r="G1678" s="51" t="e">
        <f t="shared" si="157"/>
        <v>#N/A</v>
      </c>
      <c r="H1678" s="51" t="e">
        <f t="shared" si="158"/>
        <v>#N/A</v>
      </c>
      <c r="I1678" s="48" t="e">
        <f t="shared" si="159"/>
        <v>#N/A</v>
      </c>
      <c r="J1678" s="47" t="e">
        <f t="shared" si="160"/>
        <v>#N/A</v>
      </c>
      <c r="K1678" s="32" t="e">
        <f t="shared" si="161"/>
        <v>#N/A</v>
      </c>
      <c r="L1678" s="46" t="e">
        <f t="shared" si="162"/>
        <v>#N/A</v>
      </c>
    </row>
    <row r="1679" spans="7:12" x14ac:dyDescent="0.25">
      <c r="G1679" s="51" t="e">
        <f t="shared" si="157"/>
        <v>#N/A</v>
      </c>
      <c r="H1679" s="51" t="e">
        <f t="shared" si="158"/>
        <v>#N/A</v>
      </c>
      <c r="I1679" s="48" t="e">
        <f t="shared" si="159"/>
        <v>#N/A</v>
      </c>
      <c r="J1679" s="47" t="e">
        <f t="shared" si="160"/>
        <v>#N/A</v>
      </c>
      <c r="K1679" s="32" t="e">
        <f t="shared" si="161"/>
        <v>#N/A</v>
      </c>
      <c r="L1679" s="46" t="e">
        <f t="shared" si="162"/>
        <v>#N/A</v>
      </c>
    </row>
    <row r="1680" spans="7:12" x14ac:dyDescent="0.25">
      <c r="G1680" s="51" t="e">
        <f t="shared" si="157"/>
        <v>#N/A</v>
      </c>
      <c r="H1680" s="51" t="e">
        <f t="shared" si="158"/>
        <v>#N/A</v>
      </c>
      <c r="I1680" s="48" t="e">
        <f t="shared" si="159"/>
        <v>#N/A</v>
      </c>
      <c r="J1680" s="47" t="e">
        <f t="shared" si="160"/>
        <v>#N/A</v>
      </c>
      <c r="K1680" s="32" t="e">
        <f t="shared" si="161"/>
        <v>#N/A</v>
      </c>
      <c r="L1680" s="46" t="e">
        <f t="shared" si="162"/>
        <v>#N/A</v>
      </c>
    </row>
    <row r="1681" spans="7:12" x14ac:dyDescent="0.25">
      <c r="G1681" s="51" t="e">
        <f t="shared" si="157"/>
        <v>#N/A</v>
      </c>
      <c r="H1681" s="51" t="e">
        <f t="shared" si="158"/>
        <v>#N/A</v>
      </c>
      <c r="I1681" s="48" t="e">
        <f t="shared" si="159"/>
        <v>#N/A</v>
      </c>
      <c r="J1681" s="47" t="e">
        <f t="shared" si="160"/>
        <v>#N/A</v>
      </c>
      <c r="K1681" s="32" t="e">
        <f t="shared" si="161"/>
        <v>#N/A</v>
      </c>
      <c r="L1681" s="46" t="e">
        <f t="shared" si="162"/>
        <v>#N/A</v>
      </c>
    </row>
    <row r="1682" spans="7:12" x14ac:dyDescent="0.25">
      <c r="G1682" s="51" t="e">
        <f t="shared" si="157"/>
        <v>#N/A</v>
      </c>
      <c r="H1682" s="51" t="e">
        <f t="shared" si="158"/>
        <v>#N/A</v>
      </c>
      <c r="I1682" s="48" t="e">
        <f t="shared" si="159"/>
        <v>#N/A</v>
      </c>
      <c r="J1682" s="47" t="e">
        <f t="shared" si="160"/>
        <v>#N/A</v>
      </c>
      <c r="K1682" s="32" t="e">
        <f t="shared" si="161"/>
        <v>#N/A</v>
      </c>
      <c r="L1682" s="46" t="e">
        <f t="shared" si="162"/>
        <v>#N/A</v>
      </c>
    </row>
    <row r="1683" spans="7:12" x14ac:dyDescent="0.25">
      <c r="G1683" s="51" t="e">
        <f t="shared" si="157"/>
        <v>#N/A</v>
      </c>
      <c r="H1683" s="51" t="e">
        <f t="shared" si="158"/>
        <v>#N/A</v>
      </c>
      <c r="I1683" s="48" t="e">
        <f t="shared" si="159"/>
        <v>#N/A</v>
      </c>
      <c r="J1683" s="47" t="e">
        <f t="shared" si="160"/>
        <v>#N/A</v>
      </c>
      <c r="K1683" s="32" t="e">
        <f t="shared" si="161"/>
        <v>#N/A</v>
      </c>
      <c r="L1683" s="46" t="e">
        <f t="shared" si="162"/>
        <v>#N/A</v>
      </c>
    </row>
    <row r="1684" spans="7:12" x14ac:dyDescent="0.25">
      <c r="G1684" s="51" t="e">
        <f t="shared" si="157"/>
        <v>#N/A</v>
      </c>
      <c r="H1684" s="51" t="e">
        <f t="shared" si="158"/>
        <v>#N/A</v>
      </c>
      <c r="I1684" s="48" t="e">
        <f t="shared" si="159"/>
        <v>#N/A</v>
      </c>
      <c r="J1684" s="47" t="e">
        <f t="shared" si="160"/>
        <v>#N/A</v>
      </c>
      <c r="K1684" s="32" t="e">
        <f t="shared" si="161"/>
        <v>#N/A</v>
      </c>
      <c r="L1684" s="46" t="e">
        <f t="shared" si="162"/>
        <v>#N/A</v>
      </c>
    </row>
    <row r="1685" spans="7:12" x14ac:dyDescent="0.25">
      <c r="G1685" s="51" t="e">
        <f t="shared" si="157"/>
        <v>#N/A</v>
      </c>
      <c r="H1685" s="51" t="e">
        <f t="shared" si="158"/>
        <v>#N/A</v>
      </c>
      <c r="I1685" s="48" t="e">
        <f t="shared" si="159"/>
        <v>#N/A</v>
      </c>
      <c r="J1685" s="47" t="e">
        <f t="shared" si="160"/>
        <v>#N/A</v>
      </c>
      <c r="K1685" s="32" t="e">
        <f t="shared" si="161"/>
        <v>#N/A</v>
      </c>
      <c r="L1685" s="46" t="e">
        <f t="shared" si="162"/>
        <v>#N/A</v>
      </c>
    </row>
    <row r="1686" spans="7:12" x14ac:dyDescent="0.25">
      <c r="G1686" s="51" t="e">
        <f t="shared" si="157"/>
        <v>#N/A</v>
      </c>
      <c r="H1686" s="51" t="e">
        <f t="shared" si="158"/>
        <v>#N/A</v>
      </c>
      <c r="I1686" s="48" t="e">
        <f t="shared" si="159"/>
        <v>#N/A</v>
      </c>
      <c r="J1686" s="47" t="e">
        <f t="shared" si="160"/>
        <v>#N/A</v>
      </c>
      <c r="K1686" s="32" t="e">
        <f t="shared" si="161"/>
        <v>#N/A</v>
      </c>
      <c r="L1686" s="46" t="e">
        <f t="shared" si="162"/>
        <v>#N/A</v>
      </c>
    </row>
    <row r="1687" spans="7:12" x14ac:dyDescent="0.25">
      <c r="G1687" s="51" t="e">
        <f t="shared" si="157"/>
        <v>#N/A</v>
      </c>
      <c r="H1687" s="51" t="e">
        <f t="shared" si="158"/>
        <v>#N/A</v>
      </c>
      <c r="I1687" s="48" t="e">
        <f t="shared" si="159"/>
        <v>#N/A</v>
      </c>
      <c r="J1687" s="47" t="e">
        <f t="shared" si="160"/>
        <v>#N/A</v>
      </c>
      <c r="K1687" s="32" t="e">
        <f t="shared" si="161"/>
        <v>#N/A</v>
      </c>
      <c r="L1687" s="46" t="e">
        <f t="shared" si="162"/>
        <v>#N/A</v>
      </c>
    </row>
    <row r="1688" spans="7:12" x14ac:dyDescent="0.25">
      <c r="G1688" s="51" t="e">
        <f t="shared" si="157"/>
        <v>#N/A</v>
      </c>
      <c r="H1688" s="51" t="e">
        <f t="shared" si="158"/>
        <v>#N/A</v>
      </c>
      <c r="I1688" s="48" t="e">
        <f t="shared" si="159"/>
        <v>#N/A</v>
      </c>
      <c r="J1688" s="47" t="e">
        <f t="shared" si="160"/>
        <v>#N/A</v>
      </c>
      <c r="K1688" s="32" t="e">
        <f t="shared" si="161"/>
        <v>#N/A</v>
      </c>
      <c r="L1688" s="46" t="e">
        <f t="shared" si="162"/>
        <v>#N/A</v>
      </c>
    </row>
    <row r="1689" spans="7:12" x14ac:dyDescent="0.25">
      <c r="G1689" s="51" t="e">
        <f t="shared" si="157"/>
        <v>#N/A</v>
      </c>
      <c r="H1689" s="51" t="e">
        <f t="shared" si="158"/>
        <v>#N/A</v>
      </c>
      <c r="I1689" s="48" t="e">
        <f t="shared" si="159"/>
        <v>#N/A</v>
      </c>
      <c r="J1689" s="47" t="e">
        <f t="shared" si="160"/>
        <v>#N/A</v>
      </c>
      <c r="K1689" s="32" t="e">
        <f t="shared" si="161"/>
        <v>#N/A</v>
      </c>
      <c r="L1689" s="46" t="e">
        <f t="shared" si="162"/>
        <v>#N/A</v>
      </c>
    </row>
    <row r="1690" spans="7:12" x14ac:dyDescent="0.25">
      <c r="G1690" s="51" t="e">
        <f t="shared" si="157"/>
        <v>#N/A</v>
      </c>
      <c r="H1690" s="51" t="e">
        <f t="shared" si="158"/>
        <v>#N/A</v>
      </c>
      <c r="I1690" s="48" t="e">
        <f t="shared" si="159"/>
        <v>#N/A</v>
      </c>
      <c r="J1690" s="47" t="e">
        <f t="shared" si="160"/>
        <v>#N/A</v>
      </c>
      <c r="K1690" s="32" t="e">
        <f t="shared" si="161"/>
        <v>#N/A</v>
      </c>
      <c r="L1690" s="46" t="e">
        <f t="shared" si="162"/>
        <v>#N/A</v>
      </c>
    </row>
    <row r="1691" spans="7:12" x14ac:dyDescent="0.25">
      <c r="G1691" s="51" t="e">
        <f t="shared" si="157"/>
        <v>#N/A</v>
      </c>
      <c r="H1691" s="51" t="e">
        <f t="shared" si="158"/>
        <v>#N/A</v>
      </c>
      <c r="I1691" s="48" t="e">
        <f t="shared" si="159"/>
        <v>#N/A</v>
      </c>
      <c r="J1691" s="47" t="e">
        <f t="shared" si="160"/>
        <v>#N/A</v>
      </c>
      <c r="K1691" s="32" t="e">
        <f t="shared" si="161"/>
        <v>#N/A</v>
      </c>
      <c r="L1691" s="46" t="e">
        <f t="shared" si="162"/>
        <v>#N/A</v>
      </c>
    </row>
    <row r="1692" spans="7:12" x14ac:dyDescent="0.25">
      <c r="G1692" s="51" t="e">
        <f t="shared" si="157"/>
        <v>#N/A</v>
      </c>
      <c r="H1692" s="51" t="e">
        <f t="shared" si="158"/>
        <v>#N/A</v>
      </c>
      <c r="I1692" s="48" t="e">
        <f t="shared" si="159"/>
        <v>#N/A</v>
      </c>
      <c r="J1692" s="47" t="e">
        <f t="shared" si="160"/>
        <v>#N/A</v>
      </c>
      <c r="K1692" s="32" t="e">
        <f t="shared" si="161"/>
        <v>#N/A</v>
      </c>
      <c r="L1692" s="46" t="e">
        <f t="shared" si="162"/>
        <v>#N/A</v>
      </c>
    </row>
    <row r="1693" spans="7:12" x14ac:dyDescent="0.25">
      <c r="G1693" s="51" t="e">
        <f t="shared" si="157"/>
        <v>#N/A</v>
      </c>
      <c r="H1693" s="51" t="e">
        <f t="shared" si="158"/>
        <v>#N/A</v>
      </c>
      <c r="I1693" s="48" t="e">
        <f t="shared" si="159"/>
        <v>#N/A</v>
      </c>
      <c r="J1693" s="47" t="e">
        <f t="shared" si="160"/>
        <v>#N/A</v>
      </c>
      <c r="K1693" s="32" t="e">
        <f t="shared" si="161"/>
        <v>#N/A</v>
      </c>
      <c r="L1693" s="46" t="e">
        <f t="shared" si="162"/>
        <v>#N/A</v>
      </c>
    </row>
    <row r="1694" spans="7:12" x14ac:dyDescent="0.25">
      <c r="G1694" s="51" t="e">
        <f t="shared" si="157"/>
        <v>#N/A</v>
      </c>
      <c r="H1694" s="51" t="e">
        <f t="shared" si="158"/>
        <v>#N/A</v>
      </c>
      <c r="I1694" s="48" t="e">
        <f t="shared" si="159"/>
        <v>#N/A</v>
      </c>
      <c r="J1694" s="47" t="e">
        <f t="shared" si="160"/>
        <v>#N/A</v>
      </c>
      <c r="K1694" s="32" t="e">
        <f t="shared" si="161"/>
        <v>#N/A</v>
      </c>
      <c r="L1694" s="46" t="e">
        <f t="shared" si="162"/>
        <v>#N/A</v>
      </c>
    </row>
    <row r="1695" spans="7:12" x14ac:dyDescent="0.25">
      <c r="G1695" s="51" t="e">
        <f t="shared" si="157"/>
        <v>#N/A</v>
      </c>
      <c r="H1695" s="51" t="e">
        <f t="shared" si="158"/>
        <v>#N/A</v>
      </c>
      <c r="I1695" s="48" t="e">
        <f t="shared" si="159"/>
        <v>#N/A</v>
      </c>
      <c r="J1695" s="47" t="e">
        <f t="shared" si="160"/>
        <v>#N/A</v>
      </c>
      <c r="K1695" s="32" t="e">
        <f t="shared" si="161"/>
        <v>#N/A</v>
      </c>
      <c r="L1695" s="46" t="e">
        <f t="shared" si="162"/>
        <v>#N/A</v>
      </c>
    </row>
    <row r="1696" spans="7:12" x14ac:dyDescent="0.25">
      <c r="G1696" s="51" t="e">
        <f t="shared" si="157"/>
        <v>#N/A</v>
      </c>
      <c r="H1696" s="51" t="e">
        <f t="shared" si="158"/>
        <v>#N/A</v>
      </c>
      <c r="I1696" s="48" t="e">
        <f t="shared" si="159"/>
        <v>#N/A</v>
      </c>
      <c r="J1696" s="47" t="e">
        <f t="shared" si="160"/>
        <v>#N/A</v>
      </c>
      <c r="K1696" s="32" t="e">
        <f t="shared" si="161"/>
        <v>#N/A</v>
      </c>
      <c r="L1696" s="46" t="e">
        <f t="shared" si="162"/>
        <v>#N/A</v>
      </c>
    </row>
    <row r="1697" spans="7:12" x14ac:dyDescent="0.25">
      <c r="G1697" s="51" t="e">
        <f t="shared" si="157"/>
        <v>#N/A</v>
      </c>
      <c r="H1697" s="51" t="e">
        <f t="shared" si="158"/>
        <v>#N/A</v>
      </c>
      <c r="I1697" s="48" t="e">
        <f t="shared" si="159"/>
        <v>#N/A</v>
      </c>
      <c r="J1697" s="47" t="e">
        <f t="shared" si="160"/>
        <v>#N/A</v>
      </c>
      <c r="K1697" s="32" t="e">
        <f t="shared" si="161"/>
        <v>#N/A</v>
      </c>
      <c r="L1697" s="46" t="e">
        <f t="shared" si="162"/>
        <v>#N/A</v>
      </c>
    </row>
    <row r="1698" spans="7:12" x14ac:dyDescent="0.25">
      <c r="G1698" s="51" t="e">
        <f t="shared" si="157"/>
        <v>#N/A</v>
      </c>
      <c r="H1698" s="51" t="e">
        <f t="shared" si="158"/>
        <v>#N/A</v>
      </c>
      <c r="I1698" s="48" t="e">
        <f t="shared" si="159"/>
        <v>#N/A</v>
      </c>
      <c r="J1698" s="47" t="e">
        <f t="shared" si="160"/>
        <v>#N/A</v>
      </c>
      <c r="K1698" s="32" t="e">
        <f t="shared" si="161"/>
        <v>#N/A</v>
      </c>
      <c r="L1698" s="46" t="e">
        <f t="shared" si="162"/>
        <v>#N/A</v>
      </c>
    </row>
    <row r="1699" spans="7:12" x14ac:dyDescent="0.25">
      <c r="G1699" s="51" t="e">
        <f t="shared" si="157"/>
        <v>#N/A</v>
      </c>
      <c r="H1699" s="51" t="e">
        <f t="shared" si="158"/>
        <v>#N/A</v>
      </c>
      <c r="I1699" s="48" t="e">
        <f t="shared" si="159"/>
        <v>#N/A</v>
      </c>
      <c r="J1699" s="47" t="e">
        <f t="shared" si="160"/>
        <v>#N/A</v>
      </c>
      <c r="K1699" s="32" t="e">
        <f t="shared" si="161"/>
        <v>#N/A</v>
      </c>
      <c r="L1699" s="46" t="e">
        <f t="shared" si="162"/>
        <v>#N/A</v>
      </c>
    </row>
    <row r="1700" spans="7:12" x14ac:dyDescent="0.25">
      <c r="G1700" s="51" t="e">
        <f t="shared" si="157"/>
        <v>#N/A</v>
      </c>
      <c r="H1700" s="51" t="e">
        <f t="shared" si="158"/>
        <v>#N/A</v>
      </c>
      <c r="I1700" s="48" t="e">
        <f t="shared" si="159"/>
        <v>#N/A</v>
      </c>
      <c r="J1700" s="47" t="e">
        <f t="shared" si="160"/>
        <v>#N/A</v>
      </c>
      <c r="K1700" s="32" t="e">
        <f t="shared" si="161"/>
        <v>#N/A</v>
      </c>
      <c r="L1700" s="46" t="e">
        <f t="shared" si="162"/>
        <v>#N/A</v>
      </c>
    </row>
    <row r="1701" spans="7:12" x14ac:dyDescent="0.25">
      <c r="G1701" s="51" t="e">
        <f t="shared" si="157"/>
        <v>#N/A</v>
      </c>
      <c r="H1701" s="51" t="e">
        <f t="shared" si="158"/>
        <v>#N/A</v>
      </c>
      <c r="I1701" s="48" t="e">
        <f t="shared" si="159"/>
        <v>#N/A</v>
      </c>
      <c r="J1701" s="47" t="e">
        <f t="shared" si="160"/>
        <v>#N/A</v>
      </c>
      <c r="K1701" s="32" t="e">
        <f t="shared" si="161"/>
        <v>#N/A</v>
      </c>
      <c r="L1701" s="46" t="e">
        <f t="shared" si="162"/>
        <v>#N/A</v>
      </c>
    </row>
    <row r="1702" spans="7:12" x14ac:dyDescent="0.25">
      <c r="G1702" s="51" t="e">
        <f t="shared" si="157"/>
        <v>#N/A</v>
      </c>
      <c r="H1702" s="51" t="e">
        <f t="shared" si="158"/>
        <v>#N/A</v>
      </c>
      <c r="I1702" s="48" t="e">
        <f t="shared" si="159"/>
        <v>#N/A</v>
      </c>
      <c r="J1702" s="47" t="e">
        <f t="shared" si="160"/>
        <v>#N/A</v>
      </c>
      <c r="K1702" s="32" t="e">
        <f t="shared" si="161"/>
        <v>#N/A</v>
      </c>
      <c r="L1702" s="46" t="e">
        <f t="shared" si="162"/>
        <v>#N/A</v>
      </c>
    </row>
    <row r="1703" spans="7:12" x14ac:dyDescent="0.25">
      <c r="G1703" s="51" t="e">
        <f t="shared" si="157"/>
        <v>#N/A</v>
      </c>
      <c r="H1703" s="51" t="e">
        <f t="shared" si="158"/>
        <v>#N/A</v>
      </c>
      <c r="I1703" s="48" t="e">
        <f t="shared" si="159"/>
        <v>#N/A</v>
      </c>
      <c r="J1703" s="47" t="e">
        <f t="shared" si="160"/>
        <v>#N/A</v>
      </c>
      <c r="K1703" s="32" t="e">
        <f t="shared" si="161"/>
        <v>#N/A</v>
      </c>
      <c r="L1703" s="46" t="e">
        <f t="shared" si="162"/>
        <v>#N/A</v>
      </c>
    </row>
    <row r="1704" spans="7:12" x14ac:dyDescent="0.25">
      <c r="G1704" s="51" t="e">
        <f t="shared" si="157"/>
        <v>#N/A</v>
      </c>
      <c r="H1704" s="51" t="e">
        <f t="shared" si="158"/>
        <v>#N/A</v>
      </c>
      <c r="I1704" s="48" t="e">
        <f t="shared" si="159"/>
        <v>#N/A</v>
      </c>
      <c r="J1704" s="47" t="e">
        <f t="shared" si="160"/>
        <v>#N/A</v>
      </c>
      <c r="K1704" s="32" t="e">
        <f t="shared" si="161"/>
        <v>#N/A</v>
      </c>
      <c r="L1704" s="46" t="e">
        <f t="shared" si="162"/>
        <v>#N/A</v>
      </c>
    </row>
    <row r="1705" spans="7:12" x14ac:dyDescent="0.25">
      <c r="G1705" s="51" t="e">
        <f t="shared" si="157"/>
        <v>#N/A</v>
      </c>
      <c r="H1705" s="51" t="e">
        <f t="shared" si="158"/>
        <v>#N/A</v>
      </c>
      <c r="I1705" s="48" t="e">
        <f t="shared" si="159"/>
        <v>#N/A</v>
      </c>
      <c r="J1705" s="47" t="e">
        <f t="shared" si="160"/>
        <v>#N/A</v>
      </c>
      <c r="K1705" s="32" t="e">
        <f t="shared" si="161"/>
        <v>#N/A</v>
      </c>
      <c r="L1705" s="46" t="e">
        <f t="shared" si="162"/>
        <v>#N/A</v>
      </c>
    </row>
    <row r="1706" spans="7:12" x14ac:dyDescent="0.25">
      <c r="G1706" s="51" t="e">
        <f t="shared" si="157"/>
        <v>#N/A</v>
      </c>
      <c r="H1706" s="51" t="e">
        <f t="shared" si="158"/>
        <v>#N/A</v>
      </c>
      <c r="I1706" s="48" t="e">
        <f t="shared" si="159"/>
        <v>#N/A</v>
      </c>
      <c r="J1706" s="47" t="e">
        <f t="shared" si="160"/>
        <v>#N/A</v>
      </c>
      <c r="K1706" s="32" t="e">
        <f t="shared" si="161"/>
        <v>#N/A</v>
      </c>
      <c r="L1706" s="46" t="e">
        <f t="shared" si="162"/>
        <v>#N/A</v>
      </c>
    </row>
    <row r="1707" spans="7:12" x14ac:dyDescent="0.25">
      <c r="G1707" s="51" t="e">
        <f t="shared" si="157"/>
        <v>#N/A</v>
      </c>
      <c r="H1707" s="51" t="e">
        <f t="shared" si="158"/>
        <v>#N/A</v>
      </c>
      <c r="I1707" s="48" t="e">
        <f t="shared" si="159"/>
        <v>#N/A</v>
      </c>
      <c r="J1707" s="47" t="e">
        <f t="shared" si="160"/>
        <v>#N/A</v>
      </c>
      <c r="K1707" s="32" t="e">
        <f t="shared" si="161"/>
        <v>#N/A</v>
      </c>
      <c r="L1707" s="46" t="e">
        <f t="shared" si="162"/>
        <v>#N/A</v>
      </c>
    </row>
    <row r="1708" spans="7:12" x14ac:dyDescent="0.25">
      <c r="G1708" s="51" t="e">
        <f t="shared" si="157"/>
        <v>#N/A</v>
      </c>
      <c r="H1708" s="51" t="e">
        <f t="shared" si="158"/>
        <v>#N/A</v>
      </c>
      <c r="I1708" s="48" t="e">
        <f t="shared" si="159"/>
        <v>#N/A</v>
      </c>
      <c r="J1708" s="47" t="e">
        <f t="shared" si="160"/>
        <v>#N/A</v>
      </c>
      <c r="K1708" s="32" t="e">
        <f t="shared" si="161"/>
        <v>#N/A</v>
      </c>
      <c r="L1708" s="46" t="e">
        <f t="shared" si="162"/>
        <v>#N/A</v>
      </c>
    </row>
    <row r="1709" spans="7:12" x14ac:dyDescent="0.25">
      <c r="G1709" s="51" t="e">
        <f t="shared" si="157"/>
        <v>#N/A</v>
      </c>
      <c r="H1709" s="51" t="e">
        <f t="shared" si="158"/>
        <v>#N/A</v>
      </c>
      <c r="I1709" s="48" t="e">
        <f t="shared" si="159"/>
        <v>#N/A</v>
      </c>
      <c r="J1709" s="47" t="e">
        <f t="shared" si="160"/>
        <v>#N/A</v>
      </c>
      <c r="K1709" s="32" t="e">
        <f t="shared" si="161"/>
        <v>#N/A</v>
      </c>
      <c r="L1709" s="46" t="e">
        <f t="shared" si="162"/>
        <v>#N/A</v>
      </c>
    </row>
    <row r="1710" spans="7:12" x14ac:dyDescent="0.25">
      <c r="G1710" s="51" t="e">
        <f t="shared" si="157"/>
        <v>#N/A</v>
      </c>
      <c r="H1710" s="51" t="e">
        <f t="shared" si="158"/>
        <v>#N/A</v>
      </c>
      <c r="I1710" s="48" t="e">
        <f t="shared" si="159"/>
        <v>#N/A</v>
      </c>
      <c r="J1710" s="47" t="e">
        <f t="shared" si="160"/>
        <v>#N/A</v>
      </c>
      <c r="K1710" s="32" t="e">
        <f t="shared" si="161"/>
        <v>#N/A</v>
      </c>
      <c r="L1710" s="46" t="e">
        <f t="shared" si="162"/>
        <v>#N/A</v>
      </c>
    </row>
    <row r="1711" spans="7:12" x14ac:dyDescent="0.25">
      <c r="G1711" s="51" t="e">
        <f t="shared" si="157"/>
        <v>#N/A</v>
      </c>
      <c r="H1711" s="51" t="e">
        <f t="shared" si="158"/>
        <v>#N/A</v>
      </c>
      <c r="I1711" s="48" t="e">
        <f t="shared" si="159"/>
        <v>#N/A</v>
      </c>
      <c r="J1711" s="47" t="e">
        <f t="shared" si="160"/>
        <v>#N/A</v>
      </c>
      <c r="K1711" s="32" t="e">
        <f t="shared" si="161"/>
        <v>#N/A</v>
      </c>
      <c r="L1711" s="46" t="e">
        <f t="shared" si="162"/>
        <v>#N/A</v>
      </c>
    </row>
    <row r="1712" spans="7:12" x14ac:dyDescent="0.25">
      <c r="G1712" s="51" t="e">
        <f t="shared" si="157"/>
        <v>#N/A</v>
      </c>
      <c r="H1712" s="51" t="e">
        <f t="shared" si="158"/>
        <v>#N/A</v>
      </c>
      <c r="I1712" s="48" t="e">
        <f t="shared" si="159"/>
        <v>#N/A</v>
      </c>
      <c r="J1712" s="47" t="e">
        <f t="shared" si="160"/>
        <v>#N/A</v>
      </c>
      <c r="K1712" s="32" t="e">
        <f t="shared" si="161"/>
        <v>#N/A</v>
      </c>
      <c r="L1712" s="46" t="e">
        <f t="shared" si="162"/>
        <v>#N/A</v>
      </c>
    </row>
    <row r="1713" spans="7:12" x14ac:dyDescent="0.25">
      <c r="G1713" s="51" t="e">
        <f t="shared" si="157"/>
        <v>#N/A</v>
      </c>
      <c r="H1713" s="51" t="e">
        <f t="shared" si="158"/>
        <v>#N/A</v>
      </c>
      <c r="I1713" s="48" t="e">
        <f t="shared" si="159"/>
        <v>#N/A</v>
      </c>
      <c r="J1713" s="47" t="e">
        <f t="shared" si="160"/>
        <v>#N/A</v>
      </c>
      <c r="K1713" s="32" t="e">
        <f t="shared" si="161"/>
        <v>#N/A</v>
      </c>
      <c r="L1713" s="46" t="e">
        <f t="shared" si="162"/>
        <v>#N/A</v>
      </c>
    </row>
    <row r="1714" spans="7:12" x14ac:dyDescent="0.25">
      <c r="G1714" s="51" t="e">
        <f t="shared" si="157"/>
        <v>#N/A</v>
      </c>
      <c r="H1714" s="51" t="e">
        <f t="shared" si="158"/>
        <v>#N/A</v>
      </c>
      <c r="I1714" s="48" t="e">
        <f t="shared" si="159"/>
        <v>#N/A</v>
      </c>
      <c r="J1714" s="47" t="e">
        <f t="shared" si="160"/>
        <v>#N/A</v>
      </c>
      <c r="K1714" s="32" t="e">
        <f t="shared" si="161"/>
        <v>#N/A</v>
      </c>
      <c r="L1714" s="46" t="e">
        <f t="shared" si="162"/>
        <v>#N/A</v>
      </c>
    </row>
    <row r="1715" spans="7:12" x14ac:dyDescent="0.25">
      <c r="G1715" s="51" t="e">
        <f t="shared" si="157"/>
        <v>#N/A</v>
      </c>
      <c r="H1715" s="51" t="e">
        <f t="shared" si="158"/>
        <v>#N/A</v>
      </c>
      <c r="I1715" s="48" t="e">
        <f t="shared" si="159"/>
        <v>#N/A</v>
      </c>
      <c r="J1715" s="47" t="e">
        <f t="shared" si="160"/>
        <v>#N/A</v>
      </c>
      <c r="K1715" s="32" t="e">
        <f t="shared" si="161"/>
        <v>#N/A</v>
      </c>
      <c r="L1715" s="46" t="e">
        <f t="shared" si="162"/>
        <v>#N/A</v>
      </c>
    </row>
    <row r="1716" spans="7:12" x14ac:dyDescent="0.25">
      <c r="G1716" s="51" t="e">
        <f t="shared" si="157"/>
        <v>#N/A</v>
      </c>
      <c r="H1716" s="51" t="e">
        <f t="shared" si="158"/>
        <v>#N/A</v>
      </c>
      <c r="I1716" s="48" t="e">
        <f t="shared" si="159"/>
        <v>#N/A</v>
      </c>
      <c r="J1716" s="47" t="e">
        <f t="shared" si="160"/>
        <v>#N/A</v>
      </c>
      <c r="K1716" s="32" t="e">
        <f t="shared" si="161"/>
        <v>#N/A</v>
      </c>
      <c r="L1716" s="46" t="e">
        <f t="shared" si="162"/>
        <v>#N/A</v>
      </c>
    </row>
    <row r="1717" spans="7:12" x14ac:dyDescent="0.25">
      <c r="G1717" s="51" t="e">
        <f t="shared" si="157"/>
        <v>#N/A</v>
      </c>
      <c r="H1717" s="51" t="e">
        <f t="shared" si="158"/>
        <v>#N/A</v>
      </c>
      <c r="I1717" s="48" t="e">
        <f t="shared" si="159"/>
        <v>#N/A</v>
      </c>
      <c r="J1717" s="47" t="e">
        <f t="shared" si="160"/>
        <v>#N/A</v>
      </c>
      <c r="K1717" s="32" t="e">
        <f t="shared" si="161"/>
        <v>#N/A</v>
      </c>
      <c r="L1717" s="46" t="e">
        <f t="shared" si="162"/>
        <v>#N/A</v>
      </c>
    </row>
    <row r="1718" spans="7:12" x14ac:dyDescent="0.25">
      <c r="G1718" s="51" t="e">
        <f t="shared" si="157"/>
        <v>#N/A</v>
      </c>
      <c r="H1718" s="51" t="e">
        <f t="shared" si="158"/>
        <v>#N/A</v>
      </c>
      <c r="I1718" s="48" t="e">
        <f t="shared" si="159"/>
        <v>#N/A</v>
      </c>
      <c r="J1718" s="47" t="e">
        <f t="shared" si="160"/>
        <v>#N/A</v>
      </c>
      <c r="K1718" s="32" t="e">
        <f t="shared" si="161"/>
        <v>#N/A</v>
      </c>
      <c r="L1718" s="46" t="e">
        <f t="shared" si="162"/>
        <v>#N/A</v>
      </c>
    </row>
    <row r="1719" spans="7:12" x14ac:dyDescent="0.25">
      <c r="G1719" s="51" t="e">
        <f t="shared" si="157"/>
        <v>#N/A</v>
      </c>
      <c r="H1719" s="51" t="e">
        <f t="shared" si="158"/>
        <v>#N/A</v>
      </c>
      <c r="I1719" s="48" t="e">
        <f t="shared" si="159"/>
        <v>#N/A</v>
      </c>
      <c r="J1719" s="47" t="e">
        <f t="shared" si="160"/>
        <v>#N/A</v>
      </c>
      <c r="K1719" s="32" t="e">
        <f t="shared" si="161"/>
        <v>#N/A</v>
      </c>
      <c r="L1719" s="46" t="e">
        <f t="shared" si="162"/>
        <v>#N/A</v>
      </c>
    </row>
    <row r="1720" spans="7:12" x14ac:dyDescent="0.25">
      <c r="G1720" s="51" t="e">
        <f t="shared" si="157"/>
        <v>#N/A</v>
      </c>
      <c r="H1720" s="51" t="e">
        <f t="shared" si="158"/>
        <v>#N/A</v>
      </c>
      <c r="I1720" s="48" t="e">
        <f t="shared" si="159"/>
        <v>#N/A</v>
      </c>
      <c r="J1720" s="47" t="e">
        <f t="shared" si="160"/>
        <v>#N/A</v>
      </c>
      <c r="K1720" s="32" t="e">
        <f t="shared" si="161"/>
        <v>#N/A</v>
      </c>
      <c r="L1720" s="46" t="e">
        <f t="shared" si="162"/>
        <v>#N/A</v>
      </c>
    </row>
    <row r="1721" spans="7:12" x14ac:dyDescent="0.25">
      <c r="G1721" s="51" t="e">
        <f t="shared" si="157"/>
        <v>#N/A</v>
      </c>
      <c r="H1721" s="51" t="e">
        <f t="shared" si="158"/>
        <v>#N/A</v>
      </c>
      <c r="I1721" s="48" t="e">
        <f t="shared" si="159"/>
        <v>#N/A</v>
      </c>
      <c r="J1721" s="47" t="e">
        <f t="shared" si="160"/>
        <v>#N/A</v>
      </c>
      <c r="K1721" s="32" t="e">
        <f t="shared" si="161"/>
        <v>#N/A</v>
      </c>
      <c r="L1721" s="46" t="e">
        <f t="shared" si="162"/>
        <v>#N/A</v>
      </c>
    </row>
    <row r="1722" spans="7:12" x14ac:dyDescent="0.25">
      <c r="G1722" s="51" t="e">
        <f t="shared" si="157"/>
        <v>#N/A</v>
      </c>
      <c r="H1722" s="51" t="e">
        <f t="shared" si="158"/>
        <v>#N/A</v>
      </c>
      <c r="I1722" s="48" t="e">
        <f t="shared" si="159"/>
        <v>#N/A</v>
      </c>
      <c r="J1722" s="47" t="e">
        <f t="shared" si="160"/>
        <v>#N/A</v>
      </c>
      <c r="K1722" s="32" t="e">
        <f t="shared" si="161"/>
        <v>#N/A</v>
      </c>
      <c r="L1722" s="46" t="e">
        <f t="shared" si="162"/>
        <v>#N/A</v>
      </c>
    </row>
    <row r="1723" spans="7:12" x14ac:dyDescent="0.25">
      <c r="G1723" s="51" t="e">
        <f t="shared" si="157"/>
        <v>#N/A</v>
      </c>
      <c r="H1723" s="51" t="e">
        <f t="shared" si="158"/>
        <v>#N/A</v>
      </c>
      <c r="I1723" s="48" t="e">
        <f t="shared" si="159"/>
        <v>#N/A</v>
      </c>
      <c r="J1723" s="47" t="e">
        <f t="shared" si="160"/>
        <v>#N/A</v>
      </c>
      <c r="K1723" s="32" t="e">
        <f t="shared" si="161"/>
        <v>#N/A</v>
      </c>
      <c r="L1723" s="46" t="e">
        <f t="shared" si="162"/>
        <v>#N/A</v>
      </c>
    </row>
    <row r="1724" spans="7:12" x14ac:dyDescent="0.25">
      <c r="G1724" s="51" t="e">
        <f t="shared" si="157"/>
        <v>#N/A</v>
      </c>
      <c r="H1724" s="51" t="e">
        <f t="shared" si="158"/>
        <v>#N/A</v>
      </c>
      <c r="I1724" s="48" t="e">
        <f t="shared" si="159"/>
        <v>#N/A</v>
      </c>
      <c r="J1724" s="47" t="e">
        <f t="shared" si="160"/>
        <v>#N/A</v>
      </c>
      <c r="K1724" s="32" t="e">
        <f t="shared" si="161"/>
        <v>#N/A</v>
      </c>
      <c r="L1724" s="46" t="e">
        <f t="shared" si="162"/>
        <v>#N/A</v>
      </c>
    </row>
    <row r="1725" spans="7:12" x14ac:dyDescent="0.25">
      <c r="G1725" s="51" t="e">
        <f t="shared" si="157"/>
        <v>#N/A</v>
      </c>
      <c r="H1725" s="51" t="e">
        <f t="shared" si="158"/>
        <v>#N/A</v>
      </c>
      <c r="I1725" s="48" t="e">
        <f t="shared" si="159"/>
        <v>#N/A</v>
      </c>
      <c r="J1725" s="47" t="e">
        <f t="shared" si="160"/>
        <v>#N/A</v>
      </c>
      <c r="K1725" s="32" t="e">
        <f t="shared" si="161"/>
        <v>#N/A</v>
      </c>
      <c r="L1725" s="46" t="e">
        <f t="shared" si="162"/>
        <v>#N/A</v>
      </c>
    </row>
    <row r="1726" spans="7:12" x14ac:dyDescent="0.25">
      <c r="G1726" s="51" t="e">
        <f t="shared" si="157"/>
        <v>#N/A</v>
      </c>
      <c r="H1726" s="51" t="e">
        <f t="shared" si="158"/>
        <v>#N/A</v>
      </c>
      <c r="I1726" s="48" t="e">
        <f t="shared" si="159"/>
        <v>#N/A</v>
      </c>
      <c r="J1726" s="47" t="e">
        <f t="shared" si="160"/>
        <v>#N/A</v>
      </c>
      <c r="K1726" s="32" t="e">
        <f t="shared" si="161"/>
        <v>#N/A</v>
      </c>
      <c r="L1726" s="46" t="e">
        <f t="shared" si="162"/>
        <v>#N/A</v>
      </c>
    </row>
    <row r="1727" spans="7:12" x14ac:dyDescent="0.25">
      <c r="G1727" s="51" t="e">
        <f t="shared" si="157"/>
        <v>#N/A</v>
      </c>
      <c r="H1727" s="51" t="e">
        <f t="shared" si="158"/>
        <v>#N/A</v>
      </c>
      <c r="I1727" s="48" t="e">
        <f t="shared" si="159"/>
        <v>#N/A</v>
      </c>
      <c r="J1727" s="47" t="e">
        <f t="shared" si="160"/>
        <v>#N/A</v>
      </c>
      <c r="K1727" s="32" t="e">
        <f t="shared" si="161"/>
        <v>#N/A</v>
      </c>
      <c r="L1727" s="46" t="e">
        <f t="shared" si="162"/>
        <v>#N/A</v>
      </c>
    </row>
    <row r="1728" spans="7:12" x14ac:dyDescent="0.25">
      <c r="G1728" s="51" t="e">
        <f t="shared" si="157"/>
        <v>#N/A</v>
      </c>
      <c r="H1728" s="51" t="e">
        <f t="shared" si="158"/>
        <v>#N/A</v>
      </c>
      <c r="I1728" s="48" t="e">
        <f t="shared" si="159"/>
        <v>#N/A</v>
      </c>
      <c r="J1728" s="47" t="e">
        <f t="shared" si="160"/>
        <v>#N/A</v>
      </c>
      <c r="K1728" s="32" t="e">
        <f t="shared" si="161"/>
        <v>#N/A</v>
      </c>
      <c r="L1728" s="46" t="e">
        <f t="shared" si="162"/>
        <v>#N/A</v>
      </c>
    </row>
    <row r="1729" spans="7:12" x14ac:dyDescent="0.25">
      <c r="G1729" s="51" t="e">
        <f t="shared" si="157"/>
        <v>#N/A</v>
      </c>
      <c r="H1729" s="51" t="e">
        <f t="shared" si="158"/>
        <v>#N/A</v>
      </c>
      <c r="I1729" s="48" t="e">
        <f t="shared" si="159"/>
        <v>#N/A</v>
      </c>
      <c r="J1729" s="47" t="e">
        <f t="shared" si="160"/>
        <v>#N/A</v>
      </c>
      <c r="K1729" s="32" t="e">
        <f t="shared" si="161"/>
        <v>#N/A</v>
      </c>
      <c r="L1729" s="46" t="e">
        <f t="shared" si="162"/>
        <v>#N/A</v>
      </c>
    </row>
    <row r="1730" spans="7:12" x14ac:dyDescent="0.25">
      <c r="G1730" s="51" t="e">
        <f t="shared" ref="G1730:G1793" si="163">IF(C1730="",NA(),C1730)</f>
        <v>#N/A</v>
      </c>
      <c r="H1730" s="51" t="e">
        <f t="shared" ref="H1730:H1793" si="164">IF(E1730="",NA(),E1730)</f>
        <v>#N/A</v>
      </c>
      <c r="I1730" s="48" t="e">
        <f t="shared" si="159"/>
        <v>#N/A</v>
      </c>
      <c r="J1730" s="47" t="e">
        <f t="shared" si="160"/>
        <v>#N/A</v>
      </c>
      <c r="K1730" s="32" t="e">
        <f t="shared" si="161"/>
        <v>#N/A</v>
      </c>
      <c r="L1730" s="46" t="e">
        <f t="shared" si="162"/>
        <v>#N/A</v>
      </c>
    </row>
    <row r="1731" spans="7:12" x14ac:dyDescent="0.25">
      <c r="G1731" s="51" t="e">
        <f t="shared" si="163"/>
        <v>#N/A</v>
      </c>
      <c r="H1731" s="51" t="e">
        <f t="shared" si="164"/>
        <v>#N/A</v>
      </c>
      <c r="I1731" s="48" t="e">
        <f t="shared" ref="I1731:I1794" si="165">IF(ISNUMBER(G1731),IF( (G1731&gt;=$F$4)*(H1731&lt;$F$2),G1731, NA() ),NA())</f>
        <v>#N/A</v>
      </c>
      <c r="J1731" s="47" t="e">
        <f t="shared" ref="J1731:J1794" si="166">IF(ISNUMBER(G1731),IF( (G1731&gt;=$F$4)*(H1731&gt;=$F$2),G1731, NA() ),NA())</f>
        <v>#N/A</v>
      </c>
      <c r="K1731" s="32" t="e">
        <f t="shared" ref="K1731:K1794" si="167">IF(ISNUMBER(G1731),IF( (G1731&lt;$F$4)*(H1731&lt;$F$2),G1731, NA() ),NA())</f>
        <v>#N/A</v>
      </c>
      <c r="L1731" s="46" t="e">
        <f t="shared" ref="L1731:L1794" si="168">IF(ISNUMBER(G1731),IF( (G1731&lt;$F$4)*(H1731&gt;=$F$2),G1731, NA() ),NA())</f>
        <v>#N/A</v>
      </c>
    </row>
    <row r="1732" spans="7:12" x14ac:dyDescent="0.25">
      <c r="G1732" s="51" t="e">
        <f t="shared" si="163"/>
        <v>#N/A</v>
      </c>
      <c r="H1732" s="51" t="e">
        <f t="shared" si="164"/>
        <v>#N/A</v>
      </c>
      <c r="I1732" s="48" t="e">
        <f t="shared" si="165"/>
        <v>#N/A</v>
      </c>
      <c r="J1732" s="47" t="e">
        <f t="shared" si="166"/>
        <v>#N/A</v>
      </c>
      <c r="K1732" s="32" t="e">
        <f t="shared" si="167"/>
        <v>#N/A</v>
      </c>
      <c r="L1732" s="46" t="e">
        <f t="shared" si="168"/>
        <v>#N/A</v>
      </c>
    </row>
    <row r="1733" spans="7:12" x14ac:dyDescent="0.25">
      <c r="G1733" s="51" t="e">
        <f t="shared" si="163"/>
        <v>#N/A</v>
      </c>
      <c r="H1733" s="51" t="e">
        <f t="shared" si="164"/>
        <v>#N/A</v>
      </c>
      <c r="I1733" s="48" t="e">
        <f t="shared" si="165"/>
        <v>#N/A</v>
      </c>
      <c r="J1733" s="47" t="e">
        <f t="shared" si="166"/>
        <v>#N/A</v>
      </c>
      <c r="K1733" s="32" t="e">
        <f t="shared" si="167"/>
        <v>#N/A</v>
      </c>
      <c r="L1733" s="46" t="e">
        <f t="shared" si="168"/>
        <v>#N/A</v>
      </c>
    </row>
    <row r="1734" spans="7:12" x14ac:dyDescent="0.25">
      <c r="G1734" s="51" t="e">
        <f t="shared" si="163"/>
        <v>#N/A</v>
      </c>
      <c r="H1734" s="51" t="e">
        <f t="shared" si="164"/>
        <v>#N/A</v>
      </c>
      <c r="I1734" s="48" t="e">
        <f t="shared" si="165"/>
        <v>#N/A</v>
      </c>
      <c r="J1734" s="47" t="e">
        <f t="shared" si="166"/>
        <v>#N/A</v>
      </c>
      <c r="K1734" s="32" t="e">
        <f t="shared" si="167"/>
        <v>#N/A</v>
      </c>
      <c r="L1734" s="46" t="e">
        <f t="shared" si="168"/>
        <v>#N/A</v>
      </c>
    </row>
    <row r="1735" spans="7:12" x14ac:dyDescent="0.25">
      <c r="G1735" s="51" t="e">
        <f t="shared" si="163"/>
        <v>#N/A</v>
      </c>
      <c r="H1735" s="51" t="e">
        <f t="shared" si="164"/>
        <v>#N/A</v>
      </c>
      <c r="I1735" s="48" t="e">
        <f t="shared" si="165"/>
        <v>#N/A</v>
      </c>
      <c r="J1735" s="47" t="e">
        <f t="shared" si="166"/>
        <v>#N/A</v>
      </c>
      <c r="K1735" s="32" t="e">
        <f t="shared" si="167"/>
        <v>#N/A</v>
      </c>
      <c r="L1735" s="46" t="e">
        <f t="shared" si="168"/>
        <v>#N/A</v>
      </c>
    </row>
    <row r="1736" spans="7:12" x14ac:dyDescent="0.25">
      <c r="G1736" s="51" t="e">
        <f t="shared" si="163"/>
        <v>#N/A</v>
      </c>
      <c r="H1736" s="51" t="e">
        <f t="shared" si="164"/>
        <v>#N/A</v>
      </c>
      <c r="I1736" s="48" t="e">
        <f t="shared" si="165"/>
        <v>#N/A</v>
      </c>
      <c r="J1736" s="47" t="e">
        <f t="shared" si="166"/>
        <v>#N/A</v>
      </c>
      <c r="K1736" s="32" t="e">
        <f t="shared" si="167"/>
        <v>#N/A</v>
      </c>
      <c r="L1736" s="46" t="e">
        <f t="shared" si="168"/>
        <v>#N/A</v>
      </c>
    </row>
    <row r="1737" spans="7:12" x14ac:dyDescent="0.25">
      <c r="G1737" s="51" t="e">
        <f t="shared" si="163"/>
        <v>#N/A</v>
      </c>
      <c r="H1737" s="51" t="e">
        <f t="shared" si="164"/>
        <v>#N/A</v>
      </c>
      <c r="I1737" s="48" t="e">
        <f t="shared" si="165"/>
        <v>#N/A</v>
      </c>
      <c r="J1737" s="47" t="e">
        <f t="shared" si="166"/>
        <v>#N/A</v>
      </c>
      <c r="K1737" s="32" t="e">
        <f t="shared" si="167"/>
        <v>#N/A</v>
      </c>
      <c r="L1737" s="46" t="e">
        <f t="shared" si="168"/>
        <v>#N/A</v>
      </c>
    </row>
    <row r="1738" spans="7:12" x14ac:dyDescent="0.25">
      <c r="G1738" s="51" t="e">
        <f t="shared" si="163"/>
        <v>#N/A</v>
      </c>
      <c r="H1738" s="51" t="e">
        <f t="shared" si="164"/>
        <v>#N/A</v>
      </c>
      <c r="I1738" s="48" t="e">
        <f t="shared" si="165"/>
        <v>#N/A</v>
      </c>
      <c r="J1738" s="47" t="e">
        <f t="shared" si="166"/>
        <v>#N/A</v>
      </c>
      <c r="K1738" s="32" t="e">
        <f t="shared" si="167"/>
        <v>#N/A</v>
      </c>
      <c r="L1738" s="46" t="e">
        <f t="shared" si="168"/>
        <v>#N/A</v>
      </c>
    </row>
    <row r="1739" spans="7:12" x14ac:dyDescent="0.25">
      <c r="G1739" s="51" t="e">
        <f t="shared" si="163"/>
        <v>#N/A</v>
      </c>
      <c r="H1739" s="51" t="e">
        <f t="shared" si="164"/>
        <v>#N/A</v>
      </c>
      <c r="I1739" s="48" t="e">
        <f t="shared" si="165"/>
        <v>#N/A</v>
      </c>
      <c r="J1739" s="47" t="e">
        <f t="shared" si="166"/>
        <v>#N/A</v>
      </c>
      <c r="K1739" s="32" t="e">
        <f t="shared" si="167"/>
        <v>#N/A</v>
      </c>
      <c r="L1739" s="46" t="e">
        <f t="shared" si="168"/>
        <v>#N/A</v>
      </c>
    </row>
    <row r="1740" spans="7:12" x14ac:dyDescent="0.25">
      <c r="G1740" s="51" t="e">
        <f t="shared" si="163"/>
        <v>#N/A</v>
      </c>
      <c r="H1740" s="51" t="e">
        <f t="shared" si="164"/>
        <v>#N/A</v>
      </c>
      <c r="I1740" s="48" t="e">
        <f t="shared" si="165"/>
        <v>#N/A</v>
      </c>
      <c r="J1740" s="47" t="e">
        <f t="shared" si="166"/>
        <v>#N/A</v>
      </c>
      <c r="K1740" s="32" t="e">
        <f t="shared" si="167"/>
        <v>#N/A</v>
      </c>
      <c r="L1740" s="46" t="e">
        <f t="shared" si="168"/>
        <v>#N/A</v>
      </c>
    </row>
    <row r="1741" spans="7:12" x14ac:dyDescent="0.25">
      <c r="G1741" s="51" t="e">
        <f t="shared" si="163"/>
        <v>#N/A</v>
      </c>
      <c r="H1741" s="51" t="e">
        <f t="shared" si="164"/>
        <v>#N/A</v>
      </c>
      <c r="I1741" s="48" t="e">
        <f t="shared" si="165"/>
        <v>#N/A</v>
      </c>
      <c r="J1741" s="47" t="e">
        <f t="shared" si="166"/>
        <v>#N/A</v>
      </c>
      <c r="K1741" s="32" t="e">
        <f t="shared" si="167"/>
        <v>#N/A</v>
      </c>
      <c r="L1741" s="46" t="e">
        <f t="shared" si="168"/>
        <v>#N/A</v>
      </c>
    </row>
    <row r="1742" spans="7:12" x14ac:dyDescent="0.25">
      <c r="G1742" s="51" t="e">
        <f t="shared" si="163"/>
        <v>#N/A</v>
      </c>
      <c r="H1742" s="51" t="e">
        <f t="shared" si="164"/>
        <v>#N/A</v>
      </c>
      <c r="I1742" s="48" t="e">
        <f t="shared" si="165"/>
        <v>#N/A</v>
      </c>
      <c r="J1742" s="47" t="e">
        <f t="shared" si="166"/>
        <v>#N/A</v>
      </c>
      <c r="K1742" s="32" t="e">
        <f t="shared" si="167"/>
        <v>#N/A</v>
      </c>
      <c r="L1742" s="46" t="e">
        <f t="shared" si="168"/>
        <v>#N/A</v>
      </c>
    </row>
    <row r="1743" spans="7:12" x14ac:dyDescent="0.25">
      <c r="G1743" s="51" t="e">
        <f t="shared" si="163"/>
        <v>#N/A</v>
      </c>
      <c r="H1743" s="51" t="e">
        <f t="shared" si="164"/>
        <v>#N/A</v>
      </c>
      <c r="I1743" s="48" t="e">
        <f t="shared" si="165"/>
        <v>#N/A</v>
      </c>
      <c r="J1743" s="47" t="e">
        <f t="shared" si="166"/>
        <v>#N/A</v>
      </c>
      <c r="K1743" s="32" t="e">
        <f t="shared" si="167"/>
        <v>#N/A</v>
      </c>
      <c r="L1743" s="46" t="e">
        <f t="shared" si="168"/>
        <v>#N/A</v>
      </c>
    </row>
    <row r="1744" spans="7:12" x14ac:dyDescent="0.25">
      <c r="G1744" s="51" t="e">
        <f t="shared" si="163"/>
        <v>#N/A</v>
      </c>
      <c r="H1744" s="51" t="e">
        <f t="shared" si="164"/>
        <v>#N/A</v>
      </c>
      <c r="I1744" s="48" t="e">
        <f t="shared" si="165"/>
        <v>#N/A</v>
      </c>
      <c r="J1744" s="47" t="e">
        <f t="shared" si="166"/>
        <v>#N/A</v>
      </c>
      <c r="K1744" s="32" t="e">
        <f t="shared" si="167"/>
        <v>#N/A</v>
      </c>
      <c r="L1744" s="46" t="e">
        <f t="shared" si="168"/>
        <v>#N/A</v>
      </c>
    </row>
    <row r="1745" spans="7:12" x14ac:dyDescent="0.25">
      <c r="G1745" s="51" t="e">
        <f t="shared" si="163"/>
        <v>#N/A</v>
      </c>
      <c r="H1745" s="51" t="e">
        <f t="shared" si="164"/>
        <v>#N/A</v>
      </c>
      <c r="I1745" s="48" t="e">
        <f t="shared" si="165"/>
        <v>#N/A</v>
      </c>
      <c r="J1745" s="47" t="e">
        <f t="shared" si="166"/>
        <v>#N/A</v>
      </c>
      <c r="K1745" s="32" t="e">
        <f t="shared" si="167"/>
        <v>#N/A</v>
      </c>
      <c r="L1745" s="46" t="e">
        <f t="shared" si="168"/>
        <v>#N/A</v>
      </c>
    </row>
    <row r="1746" spans="7:12" x14ac:dyDescent="0.25">
      <c r="G1746" s="51" t="e">
        <f t="shared" si="163"/>
        <v>#N/A</v>
      </c>
      <c r="H1746" s="51" t="e">
        <f t="shared" si="164"/>
        <v>#N/A</v>
      </c>
      <c r="I1746" s="48" t="e">
        <f t="shared" si="165"/>
        <v>#N/A</v>
      </c>
      <c r="J1746" s="47" t="e">
        <f t="shared" si="166"/>
        <v>#N/A</v>
      </c>
      <c r="K1746" s="32" t="e">
        <f t="shared" si="167"/>
        <v>#N/A</v>
      </c>
      <c r="L1746" s="46" t="e">
        <f t="shared" si="168"/>
        <v>#N/A</v>
      </c>
    </row>
    <row r="1747" spans="7:12" x14ac:dyDescent="0.25">
      <c r="G1747" s="51" t="e">
        <f t="shared" si="163"/>
        <v>#N/A</v>
      </c>
      <c r="H1747" s="51" t="e">
        <f t="shared" si="164"/>
        <v>#N/A</v>
      </c>
      <c r="I1747" s="48" t="e">
        <f t="shared" si="165"/>
        <v>#N/A</v>
      </c>
      <c r="J1747" s="47" t="e">
        <f t="shared" si="166"/>
        <v>#N/A</v>
      </c>
      <c r="K1747" s="32" t="e">
        <f t="shared" si="167"/>
        <v>#N/A</v>
      </c>
      <c r="L1747" s="46" t="e">
        <f t="shared" si="168"/>
        <v>#N/A</v>
      </c>
    </row>
    <row r="1748" spans="7:12" x14ac:dyDescent="0.25">
      <c r="G1748" s="51" t="e">
        <f t="shared" si="163"/>
        <v>#N/A</v>
      </c>
      <c r="H1748" s="51" t="e">
        <f t="shared" si="164"/>
        <v>#N/A</v>
      </c>
      <c r="I1748" s="48" t="e">
        <f t="shared" si="165"/>
        <v>#N/A</v>
      </c>
      <c r="J1748" s="47" t="e">
        <f t="shared" si="166"/>
        <v>#N/A</v>
      </c>
      <c r="K1748" s="32" t="e">
        <f t="shared" si="167"/>
        <v>#N/A</v>
      </c>
      <c r="L1748" s="46" t="e">
        <f t="shared" si="168"/>
        <v>#N/A</v>
      </c>
    </row>
    <row r="1749" spans="7:12" x14ac:dyDescent="0.25">
      <c r="G1749" s="51" t="e">
        <f t="shared" si="163"/>
        <v>#N/A</v>
      </c>
      <c r="H1749" s="51" t="e">
        <f t="shared" si="164"/>
        <v>#N/A</v>
      </c>
      <c r="I1749" s="48" t="e">
        <f t="shared" si="165"/>
        <v>#N/A</v>
      </c>
      <c r="J1749" s="47" t="e">
        <f t="shared" si="166"/>
        <v>#N/A</v>
      </c>
      <c r="K1749" s="32" t="e">
        <f t="shared" si="167"/>
        <v>#N/A</v>
      </c>
      <c r="L1749" s="46" t="e">
        <f t="shared" si="168"/>
        <v>#N/A</v>
      </c>
    </row>
    <row r="1750" spans="7:12" x14ac:dyDescent="0.25">
      <c r="G1750" s="51" t="e">
        <f t="shared" si="163"/>
        <v>#N/A</v>
      </c>
      <c r="H1750" s="51" t="e">
        <f t="shared" si="164"/>
        <v>#N/A</v>
      </c>
      <c r="I1750" s="48" t="e">
        <f t="shared" si="165"/>
        <v>#N/A</v>
      </c>
      <c r="J1750" s="47" t="e">
        <f t="shared" si="166"/>
        <v>#N/A</v>
      </c>
      <c r="K1750" s="32" t="e">
        <f t="shared" si="167"/>
        <v>#N/A</v>
      </c>
      <c r="L1750" s="46" t="e">
        <f t="shared" si="168"/>
        <v>#N/A</v>
      </c>
    </row>
    <row r="1751" spans="7:12" x14ac:dyDescent="0.25">
      <c r="G1751" s="51" t="e">
        <f t="shared" si="163"/>
        <v>#N/A</v>
      </c>
      <c r="H1751" s="51" t="e">
        <f t="shared" si="164"/>
        <v>#N/A</v>
      </c>
      <c r="I1751" s="48" t="e">
        <f t="shared" si="165"/>
        <v>#N/A</v>
      </c>
      <c r="J1751" s="47" t="e">
        <f t="shared" si="166"/>
        <v>#N/A</v>
      </c>
      <c r="K1751" s="32" t="e">
        <f t="shared" si="167"/>
        <v>#N/A</v>
      </c>
      <c r="L1751" s="46" t="e">
        <f t="shared" si="168"/>
        <v>#N/A</v>
      </c>
    </row>
    <row r="1752" spans="7:12" x14ac:dyDescent="0.25">
      <c r="G1752" s="51" t="e">
        <f t="shared" si="163"/>
        <v>#N/A</v>
      </c>
      <c r="H1752" s="51" t="e">
        <f t="shared" si="164"/>
        <v>#N/A</v>
      </c>
      <c r="I1752" s="48" t="e">
        <f t="shared" si="165"/>
        <v>#N/A</v>
      </c>
      <c r="J1752" s="47" t="e">
        <f t="shared" si="166"/>
        <v>#N/A</v>
      </c>
      <c r="K1752" s="32" t="e">
        <f t="shared" si="167"/>
        <v>#N/A</v>
      </c>
      <c r="L1752" s="46" t="e">
        <f t="shared" si="168"/>
        <v>#N/A</v>
      </c>
    </row>
    <row r="1753" spans="7:12" x14ac:dyDescent="0.25">
      <c r="G1753" s="51" t="e">
        <f t="shared" si="163"/>
        <v>#N/A</v>
      </c>
      <c r="H1753" s="51" t="e">
        <f t="shared" si="164"/>
        <v>#N/A</v>
      </c>
      <c r="I1753" s="48" t="e">
        <f t="shared" si="165"/>
        <v>#N/A</v>
      </c>
      <c r="J1753" s="47" t="e">
        <f t="shared" si="166"/>
        <v>#N/A</v>
      </c>
      <c r="K1753" s="32" t="e">
        <f t="shared" si="167"/>
        <v>#N/A</v>
      </c>
      <c r="L1753" s="46" t="e">
        <f t="shared" si="168"/>
        <v>#N/A</v>
      </c>
    </row>
    <row r="1754" spans="7:12" x14ac:dyDescent="0.25">
      <c r="G1754" s="51" t="e">
        <f t="shared" si="163"/>
        <v>#N/A</v>
      </c>
      <c r="H1754" s="51" t="e">
        <f t="shared" si="164"/>
        <v>#N/A</v>
      </c>
      <c r="I1754" s="48" t="e">
        <f t="shared" si="165"/>
        <v>#N/A</v>
      </c>
      <c r="J1754" s="47" t="e">
        <f t="shared" si="166"/>
        <v>#N/A</v>
      </c>
      <c r="K1754" s="32" t="e">
        <f t="shared" si="167"/>
        <v>#N/A</v>
      </c>
      <c r="L1754" s="46" t="e">
        <f t="shared" si="168"/>
        <v>#N/A</v>
      </c>
    </row>
    <row r="1755" spans="7:12" x14ac:dyDescent="0.25">
      <c r="G1755" s="51" t="e">
        <f t="shared" si="163"/>
        <v>#N/A</v>
      </c>
      <c r="H1755" s="51" t="e">
        <f t="shared" si="164"/>
        <v>#N/A</v>
      </c>
      <c r="I1755" s="48" t="e">
        <f t="shared" si="165"/>
        <v>#N/A</v>
      </c>
      <c r="J1755" s="47" t="e">
        <f t="shared" si="166"/>
        <v>#N/A</v>
      </c>
      <c r="K1755" s="32" t="e">
        <f t="shared" si="167"/>
        <v>#N/A</v>
      </c>
      <c r="L1755" s="46" t="e">
        <f t="shared" si="168"/>
        <v>#N/A</v>
      </c>
    </row>
    <row r="1756" spans="7:12" x14ac:dyDescent="0.25">
      <c r="G1756" s="51" t="e">
        <f t="shared" si="163"/>
        <v>#N/A</v>
      </c>
      <c r="H1756" s="51" t="e">
        <f t="shared" si="164"/>
        <v>#N/A</v>
      </c>
      <c r="I1756" s="48" t="e">
        <f t="shared" si="165"/>
        <v>#N/A</v>
      </c>
      <c r="J1756" s="47" t="e">
        <f t="shared" si="166"/>
        <v>#N/A</v>
      </c>
      <c r="K1756" s="32" t="e">
        <f t="shared" si="167"/>
        <v>#N/A</v>
      </c>
      <c r="L1756" s="46" t="e">
        <f t="shared" si="168"/>
        <v>#N/A</v>
      </c>
    </row>
    <row r="1757" spans="7:12" x14ac:dyDescent="0.25">
      <c r="G1757" s="51" t="e">
        <f t="shared" si="163"/>
        <v>#N/A</v>
      </c>
      <c r="H1757" s="51" t="e">
        <f t="shared" si="164"/>
        <v>#N/A</v>
      </c>
      <c r="I1757" s="48" t="e">
        <f t="shared" si="165"/>
        <v>#N/A</v>
      </c>
      <c r="J1757" s="47" t="e">
        <f t="shared" si="166"/>
        <v>#N/A</v>
      </c>
      <c r="K1757" s="32" t="e">
        <f t="shared" si="167"/>
        <v>#N/A</v>
      </c>
      <c r="L1757" s="46" t="e">
        <f t="shared" si="168"/>
        <v>#N/A</v>
      </c>
    </row>
    <row r="1758" spans="7:12" x14ac:dyDescent="0.25">
      <c r="G1758" s="51" t="e">
        <f t="shared" si="163"/>
        <v>#N/A</v>
      </c>
      <c r="H1758" s="51" t="e">
        <f t="shared" si="164"/>
        <v>#N/A</v>
      </c>
      <c r="I1758" s="48" t="e">
        <f t="shared" si="165"/>
        <v>#N/A</v>
      </c>
      <c r="J1758" s="47" t="e">
        <f t="shared" si="166"/>
        <v>#N/A</v>
      </c>
      <c r="K1758" s="32" t="e">
        <f t="shared" si="167"/>
        <v>#N/A</v>
      </c>
      <c r="L1758" s="46" t="e">
        <f t="shared" si="168"/>
        <v>#N/A</v>
      </c>
    </row>
    <row r="1759" spans="7:12" x14ac:dyDescent="0.25">
      <c r="G1759" s="51" t="e">
        <f t="shared" si="163"/>
        <v>#N/A</v>
      </c>
      <c r="H1759" s="51" t="e">
        <f t="shared" si="164"/>
        <v>#N/A</v>
      </c>
      <c r="I1759" s="48" t="e">
        <f t="shared" si="165"/>
        <v>#N/A</v>
      </c>
      <c r="J1759" s="47" t="e">
        <f t="shared" si="166"/>
        <v>#N/A</v>
      </c>
      <c r="K1759" s="32" t="e">
        <f t="shared" si="167"/>
        <v>#N/A</v>
      </c>
      <c r="L1759" s="46" t="e">
        <f t="shared" si="168"/>
        <v>#N/A</v>
      </c>
    </row>
    <row r="1760" spans="7:12" x14ac:dyDescent="0.25">
      <c r="G1760" s="51" t="e">
        <f t="shared" si="163"/>
        <v>#N/A</v>
      </c>
      <c r="H1760" s="51" t="e">
        <f t="shared" si="164"/>
        <v>#N/A</v>
      </c>
      <c r="I1760" s="48" t="e">
        <f t="shared" si="165"/>
        <v>#N/A</v>
      </c>
      <c r="J1760" s="47" t="e">
        <f t="shared" si="166"/>
        <v>#N/A</v>
      </c>
      <c r="K1760" s="32" t="e">
        <f t="shared" si="167"/>
        <v>#N/A</v>
      </c>
      <c r="L1760" s="46" t="e">
        <f t="shared" si="168"/>
        <v>#N/A</v>
      </c>
    </row>
    <row r="1761" spans="7:12" x14ac:dyDescent="0.25">
      <c r="G1761" s="51" t="e">
        <f t="shared" si="163"/>
        <v>#N/A</v>
      </c>
      <c r="H1761" s="51" t="e">
        <f t="shared" si="164"/>
        <v>#N/A</v>
      </c>
      <c r="I1761" s="48" t="e">
        <f t="shared" si="165"/>
        <v>#N/A</v>
      </c>
      <c r="J1761" s="47" t="e">
        <f t="shared" si="166"/>
        <v>#N/A</v>
      </c>
      <c r="K1761" s="32" t="e">
        <f t="shared" si="167"/>
        <v>#N/A</v>
      </c>
      <c r="L1761" s="46" t="e">
        <f t="shared" si="168"/>
        <v>#N/A</v>
      </c>
    </row>
    <row r="1762" spans="7:12" x14ac:dyDescent="0.25">
      <c r="G1762" s="51" t="e">
        <f t="shared" si="163"/>
        <v>#N/A</v>
      </c>
      <c r="H1762" s="51" t="e">
        <f t="shared" si="164"/>
        <v>#N/A</v>
      </c>
      <c r="I1762" s="48" t="e">
        <f t="shared" si="165"/>
        <v>#N/A</v>
      </c>
      <c r="J1762" s="47" t="e">
        <f t="shared" si="166"/>
        <v>#N/A</v>
      </c>
      <c r="K1762" s="32" t="e">
        <f t="shared" si="167"/>
        <v>#N/A</v>
      </c>
      <c r="L1762" s="46" t="e">
        <f t="shared" si="168"/>
        <v>#N/A</v>
      </c>
    </row>
    <row r="1763" spans="7:12" x14ac:dyDescent="0.25">
      <c r="G1763" s="51" t="e">
        <f t="shared" si="163"/>
        <v>#N/A</v>
      </c>
      <c r="H1763" s="51" t="e">
        <f t="shared" si="164"/>
        <v>#N/A</v>
      </c>
      <c r="I1763" s="48" t="e">
        <f t="shared" si="165"/>
        <v>#N/A</v>
      </c>
      <c r="J1763" s="47" t="e">
        <f t="shared" si="166"/>
        <v>#N/A</v>
      </c>
      <c r="K1763" s="32" t="e">
        <f t="shared" si="167"/>
        <v>#N/A</v>
      </c>
      <c r="L1763" s="46" t="e">
        <f t="shared" si="168"/>
        <v>#N/A</v>
      </c>
    </row>
    <row r="1764" spans="7:12" x14ac:dyDescent="0.25">
      <c r="G1764" s="51" t="e">
        <f t="shared" si="163"/>
        <v>#N/A</v>
      </c>
      <c r="H1764" s="51" t="e">
        <f t="shared" si="164"/>
        <v>#N/A</v>
      </c>
      <c r="I1764" s="48" t="e">
        <f t="shared" si="165"/>
        <v>#N/A</v>
      </c>
      <c r="J1764" s="47" t="e">
        <f t="shared" si="166"/>
        <v>#N/A</v>
      </c>
      <c r="K1764" s="32" t="e">
        <f t="shared" si="167"/>
        <v>#N/A</v>
      </c>
      <c r="L1764" s="46" t="e">
        <f t="shared" si="168"/>
        <v>#N/A</v>
      </c>
    </row>
    <row r="1765" spans="7:12" x14ac:dyDescent="0.25">
      <c r="G1765" s="51" t="e">
        <f t="shared" si="163"/>
        <v>#N/A</v>
      </c>
      <c r="H1765" s="51" t="e">
        <f t="shared" si="164"/>
        <v>#N/A</v>
      </c>
      <c r="I1765" s="48" t="e">
        <f t="shared" si="165"/>
        <v>#N/A</v>
      </c>
      <c r="J1765" s="47" t="e">
        <f t="shared" si="166"/>
        <v>#N/A</v>
      </c>
      <c r="K1765" s="32" t="e">
        <f t="shared" si="167"/>
        <v>#N/A</v>
      </c>
      <c r="L1765" s="46" t="e">
        <f t="shared" si="168"/>
        <v>#N/A</v>
      </c>
    </row>
    <row r="1766" spans="7:12" x14ac:dyDescent="0.25">
      <c r="G1766" s="51" t="e">
        <f t="shared" si="163"/>
        <v>#N/A</v>
      </c>
      <c r="H1766" s="51" t="e">
        <f t="shared" si="164"/>
        <v>#N/A</v>
      </c>
      <c r="I1766" s="48" t="e">
        <f t="shared" si="165"/>
        <v>#N/A</v>
      </c>
      <c r="J1766" s="47" t="e">
        <f t="shared" si="166"/>
        <v>#N/A</v>
      </c>
      <c r="K1766" s="32" t="e">
        <f t="shared" si="167"/>
        <v>#N/A</v>
      </c>
      <c r="L1766" s="46" t="e">
        <f t="shared" si="168"/>
        <v>#N/A</v>
      </c>
    </row>
    <row r="1767" spans="7:12" x14ac:dyDescent="0.25">
      <c r="G1767" s="51" t="e">
        <f t="shared" si="163"/>
        <v>#N/A</v>
      </c>
      <c r="H1767" s="51" t="e">
        <f t="shared" si="164"/>
        <v>#N/A</v>
      </c>
      <c r="I1767" s="48" t="e">
        <f t="shared" si="165"/>
        <v>#N/A</v>
      </c>
      <c r="J1767" s="47" t="e">
        <f t="shared" si="166"/>
        <v>#N/A</v>
      </c>
      <c r="K1767" s="32" t="e">
        <f t="shared" si="167"/>
        <v>#N/A</v>
      </c>
      <c r="L1767" s="46" t="e">
        <f t="shared" si="168"/>
        <v>#N/A</v>
      </c>
    </row>
    <row r="1768" spans="7:12" x14ac:dyDescent="0.25">
      <c r="G1768" s="51" t="e">
        <f t="shared" si="163"/>
        <v>#N/A</v>
      </c>
      <c r="H1768" s="51" t="e">
        <f t="shared" si="164"/>
        <v>#N/A</v>
      </c>
      <c r="I1768" s="48" t="e">
        <f t="shared" si="165"/>
        <v>#N/A</v>
      </c>
      <c r="J1768" s="47" t="e">
        <f t="shared" si="166"/>
        <v>#N/A</v>
      </c>
      <c r="K1768" s="32" t="e">
        <f t="shared" si="167"/>
        <v>#N/A</v>
      </c>
      <c r="L1768" s="46" t="e">
        <f t="shared" si="168"/>
        <v>#N/A</v>
      </c>
    </row>
    <row r="1769" spans="7:12" x14ac:dyDescent="0.25">
      <c r="G1769" s="51" t="e">
        <f t="shared" si="163"/>
        <v>#N/A</v>
      </c>
      <c r="H1769" s="51" t="e">
        <f t="shared" si="164"/>
        <v>#N/A</v>
      </c>
      <c r="I1769" s="48" t="e">
        <f t="shared" si="165"/>
        <v>#N/A</v>
      </c>
      <c r="J1769" s="47" t="e">
        <f t="shared" si="166"/>
        <v>#N/A</v>
      </c>
      <c r="K1769" s="32" t="e">
        <f t="shared" si="167"/>
        <v>#N/A</v>
      </c>
      <c r="L1769" s="46" t="e">
        <f t="shared" si="168"/>
        <v>#N/A</v>
      </c>
    </row>
    <row r="1770" spans="7:12" x14ac:dyDescent="0.25">
      <c r="G1770" s="51" t="e">
        <f t="shared" si="163"/>
        <v>#N/A</v>
      </c>
      <c r="H1770" s="51" t="e">
        <f t="shared" si="164"/>
        <v>#N/A</v>
      </c>
      <c r="I1770" s="48" t="e">
        <f t="shared" si="165"/>
        <v>#N/A</v>
      </c>
      <c r="J1770" s="47" t="e">
        <f t="shared" si="166"/>
        <v>#N/A</v>
      </c>
      <c r="K1770" s="32" t="e">
        <f t="shared" si="167"/>
        <v>#N/A</v>
      </c>
      <c r="L1770" s="46" t="e">
        <f t="shared" si="168"/>
        <v>#N/A</v>
      </c>
    </row>
    <row r="1771" spans="7:12" x14ac:dyDescent="0.25">
      <c r="G1771" s="51" t="e">
        <f t="shared" si="163"/>
        <v>#N/A</v>
      </c>
      <c r="H1771" s="51" t="e">
        <f t="shared" si="164"/>
        <v>#N/A</v>
      </c>
      <c r="I1771" s="48" t="e">
        <f t="shared" si="165"/>
        <v>#N/A</v>
      </c>
      <c r="J1771" s="47" t="e">
        <f t="shared" si="166"/>
        <v>#N/A</v>
      </c>
      <c r="K1771" s="32" t="e">
        <f t="shared" si="167"/>
        <v>#N/A</v>
      </c>
      <c r="L1771" s="46" t="e">
        <f t="shared" si="168"/>
        <v>#N/A</v>
      </c>
    </row>
    <row r="1772" spans="7:12" x14ac:dyDescent="0.25">
      <c r="G1772" s="51" t="e">
        <f t="shared" si="163"/>
        <v>#N/A</v>
      </c>
      <c r="H1772" s="51" t="e">
        <f t="shared" si="164"/>
        <v>#N/A</v>
      </c>
      <c r="I1772" s="48" t="e">
        <f t="shared" si="165"/>
        <v>#N/A</v>
      </c>
      <c r="J1772" s="47" t="e">
        <f t="shared" si="166"/>
        <v>#N/A</v>
      </c>
      <c r="K1772" s="32" t="e">
        <f t="shared" si="167"/>
        <v>#N/A</v>
      </c>
      <c r="L1772" s="46" t="e">
        <f t="shared" si="168"/>
        <v>#N/A</v>
      </c>
    </row>
    <row r="1773" spans="7:12" x14ac:dyDescent="0.25">
      <c r="G1773" s="51" t="e">
        <f t="shared" si="163"/>
        <v>#N/A</v>
      </c>
      <c r="H1773" s="51" t="e">
        <f t="shared" si="164"/>
        <v>#N/A</v>
      </c>
      <c r="I1773" s="48" t="e">
        <f t="shared" si="165"/>
        <v>#N/A</v>
      </c>
      <c r="J1773" s="47" t="e">
        <f t="shared" si="166"/>
        <v>#N/A</v>
      </c>
      <c r="K1773" s="32" t="e">
        <f t="shared" si="167"/>
        <v>#N/A</v>
      </c>
      <c r="L1773" s="46" t="e">
        <f t="shared" si="168"/>
        <v>#N/A</v>
      </c>
    </row>
    <row r="1774" spans="7:12" x14ac:dyDescent="0.25">
      <c r="G1774" s="51" t="e">
        <f t="shared" si="163"/>
        <v>#N/A</v>
      </c>
      <c r="H1774" s="51" t="e">
        <f t="shared" si="164"/>
        <v>#N/A</v>
      </c>
      <c r="I1774" s="48" t="e">
        <f t="shared" si="165"/>
        <v>#N/A</v>
      </c>
      <c r="J1774" s="47" t="e">
        <f t="shared" si="166"/>
        <v>#N/A</v>
      </c>
      <c r="K1774" s="32" t="e">
        <f t="shared" si="167"/>
        <v>#N/A</v>
      </c>
      <c r="L1774" s="46" t="e">
        <f t="shared" si="168"/>
        <v>#N/A</v>
      </c>
    </row>
    <row r="1775" spans="7:12" x14ac:dyDescent="0.25">
      <c r="G1775" s="51" t="e">
        <f t="shared" si="163"/>
        <v>#N/A</v>
      </c>
      <c r="H1775" s="51" t="e">
        <f t="shared" si="164"/>
        <v>#N/A</v>
      </c>
      <c r="I1775" s="48" t="e">
        <f t="shared" si="165"/>
        <v>#N/A</v>
      </c>
      <c r="J1775" s="47" t="e">
        <f t="shared" si="166"/>
        <v>#N/A</v>
      </c>
      <c r="K1775" s="32" t="e">
        <f t="shared" si="167"/>
        <v>#N/A</v>
      </c>
      <c r="L1775" s="46" t="e">
        <f t="shared" si="168"/>
        <v>#N/A</v>
      </c>
    </row>
    <row r="1776" spans="7:12" x14ac:dyDescent="0.25">
      <c r="G1776" s="51" t="e">
        <f t="shared" si="163"/>
        <v>#N/A</v>
      </c>
      <c r="H1776" s="51" t="e">
        <f t="shared" si="164"/>
        <v>#N/A</v>
      </c>
      <c r="I1776" s="48" t="e">
        <f t="shared" si="165"/>
        <v>#N/A</v>
      </c>
      <c r="J1776" s="47" t="e">
        <f t="shared" si="166"/>
        <v>#N/A</v>
      </c>
      <c r="K1776" s="32" t="e">
        <f t="shared" si="167"/>
        <v>#N/A</v>
      </c>
      <c r="L1776" s="46" t="e">
        <f t="shared" si="168"/>
        <v>#N/A</v>
      </c>
    </row>
    <row r="1777" spans="7:12" x14ac:dyDescent="0.25">
      <c r="G1777" s="51" t="e">
        <f t="shared" si="163"/>
        <v>#N/A</v>
      </c>
      <c r="H1777" s="51" t="e">
        <f t="shared" si="164"/>
        <v>#N/A</v>
      </c>
      <c r="I1777" s="48" t="e">
        <f t="shared" si="165"/>
        <v>#N/A</v>
      </c>
      <c r="J1777" s="47" t="e">
        <f t="shared" si="166"/>
        <v>#N/A</v>
      </c>
      <c r="K1777" s="32" t="e">
        <f t="shared" si="167"/>
        <v>#N/A</v>
      </c>
      <c r="L1777" s="46" t="e">
        <f t="shared" si="168"/>
        <v>#N/A</v>
      </c>
    </row>
    <row r="1778" spans="7:12" x14ac:dyDescent="0.25">
      <c r="G1778" s="51" t="e">
        <f t="shared" si="163"/>
        <v>#N/A</v>
      </c>
      <c r="H1778" s="51" t="e">
        <f t="shared" si="164"/>
        <v>#N/A</v>
      </c>
      <c r="I1778" s="48" t="e">
        <f t="shared" si="165"/>
        <v>#N/A</v>
      </c>
      <c r="J1778" s="47" t="e">
        <f t="shared" si="166"/>
        <v>#N/A</v>
      </c>
      <c r="K1778" s="32" t="e">
        <f t="shared" si="167"/>
        <v>#N/A</v>
      </c>
      <c r="L1778" s="46" t="e">
        <f t="shared" si="168"/>
        <v>#N/A</v>
      </c>
    </row>
    <row r="1779" spans="7:12" x14ac:dyDescent="0.25">
      <c r="G1779" s="51" t="e">
        <f t="shared" si="163"/>
        <v>#N/A</v>
      </c>
      <c r="H1779" s="51" t="e">
        <f t="shared" si="164"/>
        <v>#N/A</v>
      </c>
      <c r="I1779" s="48" t="e">
        <f t="shared" si="165"/>
        <v>#N/A</v>
      </c>
      <c r="J1779" s="47" t="e">
        <f t="shared" si="166"/>
        <v>#N/A</v>
      </c>
      <c r="K1779" s="32" t="e">
        <f t="shared" si="167"/>
        <v>#N/A</v>
      </c>
      <c r="L1779" s="46" t="e">
        <f t="shared" si="168"/>
        <v>#N/A</v>
      </c>
    </row>
    <row r="1780" spans="7:12" x14ac:dyDescent="0.25">
      <c r="G1780" s="51" t="e">
        <f t="shared" si="163"/>
        <v>#N/A</v>
      </c>
      <c r="H1780" s="51" t="e">
        <f t="shared" si="164"/>
        <v>#N/A</v>
      </c>
      <c r="I1780" s="48" t="e">
        <f t="shared" si="165"/>
        <v>#N/A</v>
      </c>
      <c r="J1780" s="47" t="e">
        <f t="shared" si="166"/>
        <v>#N/A</v>
      </c>
      <c r="K1780" s="32" t="e">
        <f t="shared" si="167"/>
        <v>#N/A</v>
      </c>
      <c r="L1780" s="46" t="e">
        <f t="shared" si="168"/>
        <v>#N/A</v>
      </c>
    </row>
    <row r="1781" spans="7:12" x14ac:dyDescent="0.25">
      <c r="G1781" s="51" t="e">
        <f t="shared" si="163"/>
        <v>#N/A</v>
      </c>
      <c r="H1781" s="51" t="e">
        <f t="shared" si="164"/>
        <v>#N/A</v>
      </c>
      <c r="I1781" s="48" t="e">
        <f t="shared" si="165"/>
        <v>#N/A</v>
      </c>
      <c r="J1781" s="47" t="e">
        <f t="shared" si="166"/>
        <v>#N/A</v>
      </c>
      <c r="K1781" s="32" t="e">
        <f t="shared" si="167"/>
        <v>#N/A</v>
      </c>
      <c r="L1781" s="46" t="e">
        <f t="shared" si="168"/>
        <v>#N/A</v>
      </c>
    </row>
    <row r="1782" spans="7:12" x14ac:dyDescent="0.25">
      <c r="G1782" s="51" t="e">
        <f t="shared" si="163"/>
        <v>#N/A</v>
      </c>
      <c r="H1782" s="51" t="e">
        <f t="shared" si="164"/>
        <v>#N/A</v>
      </c>
      <c r="I1782" s="48" t="e">
        <f t="shared" si="165"/>
        <v>#N/A</v>
      </c>
      <c r="J1782" s="47" t="e">
        <f t="shared" si="166"/>
        <v>#N/A</v>
      </c>
      <c r="K1782" s="32" t="e">
        <f t="shared" si="167"/>
        <v>#N/A</v>
      </c>
      <c r="L1782" s="46" t="e">
        <f t="shared" si="168"/>
        <v>#N/A</v>
      </c>
    </row>
    <row r="1783" spans="7:12" x14ac:dyDescent="0.25">
      <c r="G1783" s="51" t="e">
        <f t="shared" si="163"/>
        <v>#N/A</v>
      </c>
      <c r="H1783" s="51" t="e">
        <f t="shared" si="164"/>
        <v>#N/A</v>
      </c>
      <c r="I1783" s="48" t="e">
        <f t="shared" si="165"/>
        <v>#N/A</v>
      </c>
      <c r="J1783" s="47" t="e">
        <f t="shared" si="166"/>
        <v>#N/A</v>
      </c>
      <c r="K1783" s="32" t="e">
        <f t="shared" si="167"/>
        <v>#N/A</v>
      </c>
      <c r="L1783" s="46" t="e">
        <f t="shared" si="168"/>
        <v>#N/A</v>
      </c>
    </row>
    <row r="1784" spans="7:12" x14ac:dyDescent="0.25">
      <c r="G1784" s="51" t="e">
        <f t="shared" si="163"/>
        <v>#N/A</v>
      </c>
      <c r="H1784" s="51" t="e">
        <f t="shared" si="164"/>
        <v>#N/A</v>
      </c>
      <c r="I1784" s="48" t="e">
        <f t="shared" si="165"/>
        <v>#N/A</v>
      </c>
      <c r="J1784" s="47" t="e">
        <f t="shared" si="166"/>
        <v>#N/A</v>
      </c>
      <c r="K1784" s="32" t="e">
        <f t="shared" si="167"/>
        <v>#N/A</v>
      </c>
      <c r="L1784" s="46" t="e">
        <f t="shared" si="168"/>
        <v>#N/A</v>
      </c>
    </row>
    <row r="1785" spans="7:12" x14ac:dyDescent="0.25">
      <c r="G1785" s="51" t="e">
        <f t="shared" si="163"/>
        <v>#N/A</v>
      </c>
      <c r="H1785" s="51" t="e">
        <f t="shared" si="164"/>
        <v>#N/A</v>
      </c>
      <c r="I1785" s="48" t="e">
        <f t="shared" si="165"/>
        <v>#N/A</v>
      </c>
      <c r="J1785" s="47" t="e">
        <f t="shared" si="166"/>
        <v>#N/A</v>
      </c>
      <c r="K1785" s="32" t="e">
        <f t="shared" si="167"/>
        <v>#N/A</v>
      </c>
      <c r="L1785" s="46" t="e">
        <f t="shared" si="168"/>
        <v>#N/A</v>
      </c>
    </row>
    <row r="1786" spans="7:12" x14ac:dyDescent="0.25">
      <c r="G1786" s="51" t="e">
        <f t="shared" si="163"/>
        <v>#N/A</v>
      </c>
      <c r="H1786" s="51" t="e">
        <f t="shared" si="164"/>
        <v>#N/A</v>
      </c>
      <c r="I1786" s="48" t="e">
        <f t="shared" si="165"/>
        <v>#N/A</v>
      </c>
      <c r="J1786" s="47" t="e">
        <f t="shared" si="166"/>
        <v>#N/A</v>
      </c>
      <c r="K1786" s="32" t="e">
        <f t="shared" si="167"/>
        <v>#N/A</v>
      </c>
      <c r="L1786" s="46" t="e">
        <f t="shared" si="168"/>
        <v>#N/A</v>
      </c>
    </row>
    <row r="1787" spans="7:12" x14ac:dyDescent="0.25">
      <c r="G1787" s="51" t="e">
        <f t="shared" si="163"/>
        <v>#N/A</v>
      </c>
      <c r="H1787" s="51" t="e">
        <f t="shared" si="164"/>
        <v>#N/A</v>
      </c>
      <c r="I1787" s="48" t="e">
        <f t="shared" si="165"/>
        <v>#N/A</v>
      </c>
      <c r="J1787" s="47" t="e">
        <f t="shared" si="166"/>
        <v>#N/A</v>
      </c>
      <c r="K1787" s="32" t="e">
        <f t="shared" si="167"/>
        <v>#N/A</v>
      </c>
      <c r="L1787" s="46" t="e">
        <f t="shared" si="168"/>
        <v>#N/A</v>
      </c>
    </row>
    <row r="1788" spans="7:12" x14ac:dyDescent="0.25">
      <c r="G1788" s="51" t="e">
        <f t="shared" si="163"/>
        <v>#N/A</v>
      </c>
      <c r="H1788" s="51" t="e">
        <f t="shared" si="164"/>
        <v>#N/A</v>
      </c>
      <c r="I1788" s="48" t="e">
        <f t="shared" si="165"/>
        <v>#N/A</v>
      </c>
      <c r="J1788" s="47" t="e">
        <f t="shared" si="166"/>
        <v>#N/A</v>
      </c>
      <c r="K1788" s="32" t="e">
        <f t="shared" si="167"/>
        <v>#N/A</v>
      </c>
      <c r="L1788" s="46" t="e">
        <f t="shared" si="168"/>
        <v>#N/A</v>
      </c>
    </row>
    <row r="1789" spans="7:12" x14ac:dyDescent="0.25">
      <c r="G1789" s="51" t="e">
        <f t="shared" si="163"/>
        <v>#N/A</v>
      </c>
      <c r="H1789" s="51" t="e">
        <f t="shared" si="164"/>
        <v>#N/A</v>
      </c>
      <c r="I1789" s="48" t="e">
        <f t="shared" si="165"/>
        <v>#N/A</v>
      </c>
      <c r="J1789" s="47" t="e">
        <f t="shared" si="166"/>
        <v>#N/A</v>
      </c>
      <c r="K1789" s="32" t="e">
        <f t="shared" si="167"/>
        <v>#N/A</v>
      </c>
      <c r="L1789" s="46" t="e">
        <f t="shared" si="168"/>
        <v>#N/A</v>
      </c>
    </row>
    <row r="1790" spans="7:12" x14ac:dyDescent="0.25">
      <c r="G1790" s="51" t="e">
        <f t="shared" si="163"/>
        <v>#N/A</v>
      </c>
      <c r="H1790" s="51" t="e">
        <f t="shared" si="164"/>
        <v>#N/A</v>
      </c>
      <c r="I1790" s="48" t="e">
        <f t="shared" si="165"/>
        <v>#N/A</v>
      </c>
      <c r="J1790" s="47" t="e">
        <f t="shared" si="166"/>
        <v>#N/A</v>
      </c>
      <c r="K1790" s="32" t="e">
        <f t="shared" si="167"/>
        <v>#N/A</v>
      </c>
      <c r="L1790" s="46" t="e">
        <f t="shared" si="168"/>
        <v>#N/A</v>
      </c>
    </row>
    <row r="1791" spans="7:12" x14ac:dyDescent="0.25">
      <c r="G1791" s="51" t="e">
        <f t="shared" si="163"/>
        <v>#N/A</v>
      </c>
      <c r="H1791" s="51" t="e">
        <f t="shared" si="164"/>
        <v>#N/A</v>
      </c>
      <c r="I1791" s="48" t="e">
        <f t="shared" si="165"/>
        <v>#N/A</v>
      </c>
      <c r="J1791" s="47" t="e">
        <f t="shared" si="166"/>
        <v>#N/A</v>
      </c>
      <c r="K1791" s="32" t="e">
        <f t="shared" si="167"/>
        <v>#N/A</v>
      </c>
      <c r="L1791" s="46" t="e">
        <f t="shared" si="168"/>
        <v>#N/A</v>
      </c>
    </row>
    <row r="1792" spans="7:12" x14ac:dyDescent="0.25">
      <c r="G1792" s="51" t="e">
        <f t="shared" si="163"/>
        <v>#N/A</v>
      </c>
      <c r="H1792" s="51" t="e">
        <f t="shared" si="164"/>
        <v>#N/A</v>
      </c>
      <c r="I1792" s="48" t="e">
        <f t="shared" si="165"/>
        <v>#N/A</v>
      </c>
      <c r="J1792" s="47" t="e">
        <f t="shared" si="166"/>
        <v>#N/A</v>
      </c>
      <c r="K1792" s="32" t="e">
        <f t="shared" si="167"/>
        <v>#N/A</v>
      </c>
      <c r="L1792" s="46" t="e">
        <f t="shared" si="168"/>
        <v>#N/A</v>
      </c>
    </row>
    <row r="1793" spans="7:12" x14ac:dyDescent="0.25">
      <c r="G1793" s="51" t="e">
        <f t="shared" si="163"/>
        <v>#N/A</v>
      </c>
      <c r="H1793" s="51" t="e">
        <f t="shared" si="164"/>
        <v>#N/A</v>
      </c>
      <c r="I1793" s="48" t="e">
        <f t="shared" si="165"/>
        <v>#N/A</v>
      </c>
      <c r="J1793" s="47" t="e">
        <f t="shared" si="166"/>
        <v>#N/A</v>
      </c>
      <c r="K1793" s="32" t="e">
        <f t="shared" si="167"/>
        <v>#N/A</v>
      </c>
      <c r="L1793" s="46" t="e">
        <f t="shared" si="168"/>
        <v>#N/A</v>
      </c>
    </row>
    <row r="1794" spans="7:12" x14ac:dyDescent="0.25">
      <c r="G1794" s="51" t="e">
        <f t="shared" ref="G1794:G1857" si="169">IF(C1794="",NA(),C1794)</f>
        <v>#N/A</v>
      </c>
      <c r="H1794" s="51" t="e">
        <f t="shared" ref="H1794:H1857" si="170">IF(E1794="",NA(),E1794)</f>
        <v>#N/A</v>
      </c>
      <c r="I1794" s="48" t="e">
        <f t="shared" si="165"/>
        <v>#N/A</v>
      </c>
      <c r="J1794" s="47" t="e">
        <f t="shared" si="166"/>
        <v>#N/A</v>
      </c>
      <c r="K1794" s="32" t="e">
        <f t="shared" si="167"/>
        <v>#N/A</v>
      </c>
      <c r="L1794" s="46" t="e">
        <f t="shared" si="168"/>
        <v>#N/A</v>
      </c>
    </row>
    <row r="1795" spans="7:12" x14ac:dyDescent="0.25">
      <c r="G1795" s="51" t="e">
        <f t="shared" si="169"/>
        <v>#N/A</v>
      </c>
      <c r="H1795" s="51" t="e">
        <f t="shared" si="170"/>
        <v>#N/A</v>
      </c>
      <c r="I1795" s="48" t="e">
        <f t="shared" ref="I1795:I1858" si="171">IF(ISNUMBER(G1795),IF( (G1795&gt;=$F$4)*(H1795&lt;$F$2),G1795, NA() ),NA())</f>
        <v>#N/A</v>
      </c>
      <c r="J1795" s="47" t="e">
        <f t="shared" ref="J1795:J1858" si="172">IF(ISNUMBER(G1795),IF( (G1795&gt;=$F$4)*(H1795&gt;=$F$2),G1795, NA() ),NA())</f>
        <v>#N/A</v>
      </c>
      <c r="K1795" s="32" t="e">
        <f t="shared" ref="K1795:K1858" si="173">IF(ISNUMBER(G1795),IF( (G1795&lt;$F$4)*(H1795&lt;$F$2),G1795, NA() ),NA())</f>
        <v>#N/A</v>
      </c>
      <c r="L1795" s="46" t="e">
        <f t="shared" ref="L1795:L1858" si="174">IF(ISNUMBER(G1795),IF( (G1795&lt;$F$4)*(H1795&gt;=$F$2),G1795, NA() ),NA())</f>
        <v>#N/A</v>
      </c>
    </row>
    <row r="1796" spans="7:12" x14ac:dyDescent="0.25">
      <c r="G1796" s="51" t="e">
        <f t="shared" si="169"/>
        <v>#N/A</v>
      </c>
      <c r="H1796" s="51" t="e">
        <f t="shared" si="170"/>
        <v>#N/A</v>
      </c>
      <c r="I1796" s="48" t="e">
        <f t="shared" si="171"/>
        <v>#N/A</v>
      </c>
      <c r="J1796" s="47" t="e">
        <f t="shared" si="172"/>
        <v>#N/A</v>
      </c>
      <c r="K1796" s="32" t="e">
        <f t="shared" si="173"/>
        <v>#N/A</v>
      </c>
      <c r="L1796" s="46" t="e">
        <f t="shared" si="174"/>
        <v>#N/A</v>
      </c>
    </row>
    <row r="1797" spans="7:12" x14ac:dyDescent="0.25">
      <c r="G1797" s="51" t="e">
        <f t="shared" si="169"/>
        <v>#N/A</v>
      </c>
      <c r="H1797" s="51" t="e">
        <f t="shared" si="170"/>
        <v>#N/A</v>
      </c>
      <c r="I1797" s="48" t="e">
        <f t="shared" si="171"/>
        <v>#N/A</v>
      </c>
      <c r="J1797" s="47" t="e">
        <f t="shared" si="172"/>
        <v>#N/A</v>
      </c>
      <c r="K1797" s="32" t="e">
        <f t="shared" si="173"/>
        <v>#N/A</v>
      </c>
      <c r="L1797" s="46" t="e">
        <f t="shared" si="174"/>
        <v>#N/A</v>
      </c>
    </row>
    <row r="1798" spans="7:12" x14ac:dyDescent="0.25">
      <c r="G1798" s="51" t="e">
        <f t="shared" si="169"/>
        <v>#N/A</v>
      </c>
      <c r="H1798" s="51" t="e">
        <f t="shared" si="170"/>
        <v>#N/A</v>
      </c>
      <c r="I1798" s="48" t="e">
        <f t="shared" si="171"/>
        <v>#N/A</v>
      </c>
      <c r="J1798" s="47" t="e">
        <f t="shared" si="172"/>
        <v>#N/A</v>
      </c>
      <c r="K1798" s="32" t="e">
        <f t="shared" si="173"/>
        <v>#N/A</v>
      </c>
      <c r="L1798" s="46" t="e">
        <f t="shared" si="174"/>
        <v>#N/A</v>
      </c>
    </row>
    <row r="1799" spans="7:12" x14ac:dyDescent="0.25">
      <c r="G1799" s="51" t="e">
        <f t="shared" si="169"/>
        <v>#N/A</v>
      </c>
      <c r="H1799" s="51" t="e">
        <f t="shared" si="170"/>
        <v>#N/A</v>
      </c>
      <c r="I1799" s="48" t="e">
        <f t="shared" si="171"/>
        <v>#N/A</v>
      </c>
      <c r="J1799" s="47" t="e">
        <f t="shared" si="172"/>
        <v>#N/A</v>
      </c>
      <c r="K1799" s="32" t="e">
        <f t="shared" si="173"/>
        <v>#N/A</v>
      </c>
      <c r="L1799" s="46" t="e">
        <f t="shared" si="174"/>
        <v>#N/A</v>
      </c>
    </row>
    <row r="1800" spans="7:12" x14ac:dyDescent="0.25">
      <c r="G1800" s="51" t="e">
        <f t="shared" si="169"/>
        <v>#N/A</v>
      </c>
      <c r="H1800" s="51" t="e">
        <f t="shared" si="170"/>
        <v>#N/A</v>
      </c>
      <c r="I1800" s="48" t="e">
        <f t="shared" si="171"/>
        <v>#N/A</v>
      </c>
      <c r="J1800" s="47" t="e">
        <f t="shared" si="172"/>
        <v>#N/A</v>
      </c>
      <c r="K1800" s="32" t="e">
        <f t="shared" si="173"/>
        <v>#N/A</v>
      </c>
      <c r="L1800" s="46" t="e">
        <f t="shared" si="174"/>
        <v>#N/A</v>
      </c>
    </row>
    <row r="1801" spans="7:12" x14ac:dyDescent="0.25">
      <c r="G1801" s="51" t="e">
        <f t="shared" si="169"/>
        <v>#N/A</v>
      </c>
      <c r="H1801" s="51" t="e">
        <f t="shared" si="170"/>
        <v>#N/A</v>
      </c>
      <c r="I1801" s="48" t="e">
        <f t="shared" si="171"/>
        <v>#N/A</v>
      </c>
      <c r="J1801" s="47" t="e">
        <f t="shared" si="172"/>
        <v>#N/A</v>
      </c>
      <c r="K1801" s="32" t="e">
        <f t="shared" si="173"/>
        <v>#N/A</v>
      </c>
      <c r="L1801" s="46" t="e">
        <f t="shared" si="174"/>
        <v>#N/A</v>
      </c>
    </row>
    <row r="1802" spans="7:12" x14ac:dyDescent="0.25">
      <c r="G1802" s="51" t="e">
        <f t="shared" si="169"/>
        <v>#N/A</v>
      </c>
      <c r="H1802" s="51" t="e">
        <f t="shared" si="170"/>
        <v>#N/A</v>
      </c>
      <c r="I1802" s="48" t="e">
        <f t="shared" si="171"/>
        <v>#N/A</v>
      </c>
      <c r="J1802" s="47" t="e">
        <f t="shared" si="172"/>
        <v>#N/A</v>
      </c>
      <c r="K1802" s="32" t="e">
        <f t="shared" si="173"/>
        <v>#N/A</v>
      </c>
      <c r="L1802" s="46" t="e">
        <f t="shared" si="174"/>
        <v>#N/A</v>
      </c>
    </row>
    <row r="1803" spans="7:12" x14ac:dyDescent="0.25">
      <c r="G1803" s="51" t="e">
        <f t="shared" si="169"/>
        <v>#N/A</v>
      </c>
      <c r="H1803" s="51" t="e">
        <f t="shared" si="170"/>
        <v>#N/A</v>
      </c>
      <c r="I1803" s="48" t="e">
        <f t="shared" si="171"/>
        <v>#N/A</v>
      </c>
      <c r="J1803" s="47" t="e">
        <f t="shared" si="172"/>
        <v>#N/A</v>
      </c>
      <c r="K1803" s="32" t="e">
        <f t="shared" si="173"/>
        <v>#N/A</v>
      </c>
      <c r="L1803" s="46" t="e">
        <f t="shared" si="174"/>
        <v>#N/A</v>
      </c>
    </row>
    <row r="1804" spans="7:12" x14ac:dyDescent="0.25">
      <c r="G1804" s="51" t="e">
        <f t="shared" si="169"/>
        <v>#N/A</v>
      </c>
      <c r="H1804" s="51" t="e">
        <f t="shared" si="170"/>
        <v>#N/A</v>
      </c>
      <c r="I1804" s="48" t="e">
        <f t="shared" si="171"/>
        <v>#N/A</v>
      </c>
      <c r="J1804" s="47" t="e">
        <f t="shared" si="172"/>
        <v>#N/A</v>
      </c>
      <c r="K1804" s="32" t="e">
        <f t="shared" si="173"/>
        <v>#N/A</v>
      </c>
      <c r="L1804" s="46" t="e">
        <f t="shared" si="174"/>
        <v>#N/A</v>
      </c>
    </row>
    <row r="1805" spans="7:12" x14ac:dyDescent="0.25">
      <c r="G1805" s="51" t="e">
        <f t="shared" si="169"/>
        <v>#N/A</v>
      </c>
      <c r="H1805" s="51" t="e">
        <f t="shared" si="170"/>
        <v>#N/A</v>
      </c>
      <c r="I1805" s="48" t="e">
        <f t="shared" si="171"/>
        <v>#N/A</v>
      </c>
      <c r="J1805" s="47" t="e">
        <f t="shared" si="172"/>
        <v>#N/A</v>
      </c>
      <c r="K1805" s="32" t="e">
        <f t="shared" si="173"/>
        <v>#N/A</v>
      </c>
      <c r="L1805" s="46" t="e">
        <f t="shared" si="174"/>
        <v>#N/A</v>
      </c>
    </row>
    <row r="1806" spans="7:12" x14ac:dyDescent="0.25">
      <c r="G1806" s="51" t="e">
        <f t="shared" si="169"/>
        <v>#N/A</v>
      </c>
      <c r="H1806" s="51" t="e">
        <f t="shared" si="170"/>
        <v>#N/A</v>
      </c>
      <c r="I1806" s="48" t="e">
        <f t="shared" si="171"/>
        <v>#N/A</v>
      </c>
      <c r="J1806" s="47" t="e">
        <f t="shared" si="172"/>
        <v>#N/A</v>
      </c>
      <c r="K1806" s="32" t="e">
        <f t="shared" si="173"/>
        <v>#N/A</v>
      </c>
      <c r="L1806" s="46" t="e">
        <f t="shared" si="174"/>
        <v>#N/A</v>
      </c>
    </row>
    <row r="1807" spans="7:12" x14ac:dyDescent="0.25">
      <c r="G1807" s="51" t="e">
        <f t="shared" si="169"/>
        <v>#N/A</v>
      </c>
      <c r="H1807" s="51" t="e">
        <f t="shared" si="170"/>
        <v>#N/A</v>
      </c>
      <c r="I1807" s="48" t="e">
        <f t="shared" si="171"/>
        <v>#N/A</v>
      </c>
      <c r="J1807" s="47" t="e">
        <f t="shared" si="172"/>
        <v>#N/A</v>
      </c>
      <c r="K1807" s="32" t="e">
        <f t="shared" si="173"/>
        <v>#N/A</v>
      </c>
      <c r="L1807" s="46" t="e">
        <f t="shared" si="174"/>
        <v>#N/A</v>
      </c>
    </row>
    <row r="1808" spans="7:12" x14ac:dyDescent="0.25">
      <c r="G1808" s="51" t="e">
        <f t="shared" si="169"/>
        <v>#N/A</v>
      </c>
      <c r="H1808" s="51" t="e">
        <f t="shared" si="170"/>
        <v>#N/A</v>
      </c>
      <c r="I1808" s="48" t="e">
        <f t="shared" si="171"/>
        <v>#N/A</v>
      </c>
      <c r="J1808" s="47" t="e">
        <f t="shared" si="172"/>
        <v>#N/A</v>
      </c>
      <c r="K1808" s="32" t="e">
        <f t="shared" si="173"/>
        <v>#N/A</v>
      </c>
      <c r="L1808" s="46" t="e">
        <f t="shared" si="174"/>
        <v>#N/A</v>
      </c>
    </row>
    <row r="1809" spans="7:12" x14ac:dyDescent="0.25">
      <c r="G1809" s="51" t="e">
        <f t="shared" si="169"/>
        <v>#N/A</v>
      </c>
      <c r="H1809" s="51" t="e">
        <f t="shared" si="170"/>
        <v>#N/A</v>
      </c>
      <c r="I1809" s="48" t="e">
        <f t="shared" si="171"/>
        <v>#N/A</v>
      </c>
      <c r="J1809" s="47" t="e">
        <f t="shared" si="172"/>
        <v>#N/A</v>
      </c>
      <c r="K1809" s="32" t="e">
        <f t="shared" si="173"/>
        <v>#N/A</v>
      </c>
      <c r="L1809" s="46" t="e">
        <f t="shared" si="174"/>
        <v>#N/A</v>
      </c>
    </row>
    <row r="1810" spans="7:12" x14ac:dyDescent="0.25">
      <c r="G1810" s="51" t="e">
        <f t="shared" si="169"/>
        <v>#N/A</v>
      </c>
      <c r="H1810" s="51" t="e">
        <f t="shared" si="170"/>
        <v>#N/A</v>
      </c>
      <c r="I1810" s="48" t="e">
        <f t="shared" si="171"/>
        <v>#N/A</v>
      </c>
      <c r="J1810" s="47" t="e">
        <f t="shared" si="172"/>
        <v>#N/A</v>
      </c>
      <c r="K1810" s="32" t="e">
        <f t="shared" si="173"/>
        <v>#N/A</v>
      </c>
      <c r="L1810" s="46" t="e">
        <f t="shared" si="174"/>
        <v>#N/A</v>
      </c>
    </row>
    <row r="1811" spans="7:12" x14ac:dyDescent="0.25">
      <c r="G1811" s="51" t="e">
        <f t="shared" si="169"/>
        <v>#N/A</v>
      </c>
      <c r="H1811" s="51" t="e">
        <f t="shared" si="170"/>
        <v>#N/A</v>
      </c>
      <c r="I1811" s="48" t="e">
        <f t="shared" si="171"/>
        <v>#N/A</v>
      </c>
      <c r="J1811" s="47" t="e">
        <f t="shared" si="172"/>
        <v>#N/A</v>
      </c>
      <c r="K1811" s="32" t="e">
        <f t="shared" si="173"/>
        <v>#N/A</v>
      </c>
      <c r="L1811" s="46" t="e">
        <f t="shared" si="174"/>
        <v>#N/A</v>
      </c>
    </row>
    <row r="1812" spans="7:12" x14ac:dyDescent="0.25">
      <c r="G1812" s="51" t="e">
        <f t="shared" si="169"/>
        <v>#N/A</v>
      </c>
      <c r="H1812" s="51" t="e">
        <f t="shared" si="170"/>
        <v>#N/A</v>
      </c>
      <c r="I1812" s="48" t="e">
        <f t="shared" si="171"/>
        <v>#N/A</v>
      </c>
      <c r="J1812" s="47" t="e">
        <f t="shared" si="172"/>
        <v>#N/A</v>
      </c>
      <c r="K1812" s="32" t="e">
        <f t="shared" si="173"/>
        <v>#N/A</v>
      </c>
      <c r="L1812" s="46" t="e">
        <f t="shared" si="174"/>
        <v>#N/A</v>
      </c>
    </row>
    <row r="1813" spans="7:12" x14ac:dyDescent="0.25">
      <c r="G1813" s="51" t="e">
        <f t="shared" si="169"/>
        <v>#N/A</v>
      </c>
      <c r="H1813" s="51" t="e">
        <f t="shared" si="170"/>
        <v>#N/A</v>
      </c>
      <c r="I1813" s="48" t="e">
        <f t="shared" si="171"/>
        <v>#N/A</v>
      </c>
      <c r="J1813" s="47" t="e">
        <f t="shared" si="172"/>
        <v>#N/A</v>
      </c>
      <c r="K1813" s="32" t="e">
        <f t="shared" si="173"/>
        <v>#N/A</v>
      </c>
      <c r="L1813" s="46" t="e">
        <f t="shared" si="174"/>
        <v>#N/A</v>
      </c>
    </row>
    <row r="1814" spans="7:12" x14ac:dyDescent="0.25">
      <c r="G1814" s="51" t="e">
        <f t="shared" si="169"/>
        <v>#N/A</v>
      </c>
      <c r="H1814" s="51" t="e">
        <f t="shared" si="170"/>
        <v>#N/A</v>
      </c>
      <c r="I1814" s="48" t="e">
        <f t="shared" si="171"/>
        <v>#N/A</v>
      </c>
      <c r="J1814" s="47" t="e">
        <f t="shared" si="172"/>
        <v>#N/A</v>
      </c>
      <c r="K1814" s="32" t="e">
        <f t="shared" si="173"/>
        <v>#N/A</v>
      </c>
      <c r="L1814" s="46" t="e">
        <f t="shared" si="174"/>
        <v>#N/A</v>
      </c>
    </row>
    <row r="1815" spans="7:12" x14ac:dyDescent="0.25">
      <c r="G1815" s="51" t="e">
        <f t="shared" si="169"/>
        <v>#N/A</v>
      </c>
      <c r="H1815" s="51" t="e">
        <f t="shared" si="170"/>
        <v>#N/A</v>
      </c>
      <c r="I1815" s="48" t="e">
        <f t="shared" si="171"/>
        <v>#N/A</v>
      </c>
      <c r="J1815" s="47" t="e">
        <f t="shared" si="172"/>
        <v>#N/A</v>
      </c>
      <c r="K1815" s="32" t="e">
        <f t="shared" si="173"/>
        <v>#N/A</v>
      </c>
      <c r="L1815" s="46" t="e">
        <f t="shared" si="174"/>
        <v>#N/A</v>
      </c>
    </row>
    <row r="1816" spans="7:12" x14ac:dyDescent="0.25">
      <c r="G1816" s="51" t="e">
        <f t="shared" si="169"/>
        <v>#N/A</v>
      </c>
      <c r="H1816" s="51" t="e">
        <f t="shared" si="170"/>
        <v>#N/A</v>
      </c>
      <c r="I1816" s="48" t="e">
        <f t="shared" si="171"/>
        <v>#N/A</v>
      </c>
      <c r="J1816" s="47" t="e">
        <f t="shared" si="172"/>
        <v>#N/A</v>
      </c>
      <c r="K1816" s="32" t="e">
        <f t="shared" si="173"/>
        <v>#N/A</v>
      </c>
      <c r="L1816" s="46" t="e">
        <f t="shared" si="174"/>
        <v>#N/A</v>
      </c>
    </row>
    <row r="1817" spans="7:12" x14ac:dyDescent="0.25">
      <c r="G1817" s="51" t="e">
        <f t="shared" si="169"/>
        <v>#N/A</v>
      </c>
      <c r="H1817" s="51" t="e">
        <f t="shared" si="170"/>
        <v>#N/A</v>
      </c>
      <c r="I1817" s="48" t="e">
        <f t="shared" si="171"/>
        <v>#N/A</v>
      </c>
      <c r="J1817" s="47" t="e">
        <f t="shared" si="172"/>
        <v>#N/A</v>
      </c>
      <c r="K1817" s="32" t="e">
        <f t="shared" si="173"/>
        <v>#N/A</v>
      </c>
      <c r="L1817" s="46" t="e">
        <f t="shared" si="174"/>
        <v>#N/A</v>
      </c>
    </row>
    <row r="1818" spans="7:12" x14ac:dyDescent="0.25">
      <c r="G1818" s="51" t="e">
        <f t="shared" si="169"/>
        <v>#N/A</v>
      </c>
      <c r="H1818" s="51" t="e">
        <f t="shared" si="170"/>
        <v>#N/A</v>
      </c>
      <c r="I1818" s="48" t="e">
        <f t="shared" si="171"/>
        <v>#N/A</v>
      </c>
      <c r="J1818" s="47" t="e">
        <f t="shared" si="172"/>
        <v>#N/A</v>
      </c>
      <c r="K1818" s="32" t="e">
        <f t="shared" si="173"/>
        <v>#N/A</v>
      </c>
      <c r="L1818" s="46" t="e">
        <f t="shared" si="174"/>
        <v>#N/A</v>
      </c>
    </row>
    <row r="1819" spans="7:12" x14ac:dyDescent="0.25">
      <c r="G1819" s="51" t="e">
        <f t="shared" si="169"/>
        <v>#N/A</v>
      </c>
      <c r="H1819" s="51" t="e">
        <f t="shared" si="170"/>
        <v>#N/A</v>
      </c>
      <c r="I1819" s="48" t="e">
        <f t="shared" si="171"/>
        <v>#N/A</v>
      </c>
      <c r="J1819" s="47" t="e">
        <f t="shared" si="172"/>
        <v>#N/A</v>
      </c>
      <c r="K1819" s="32" t="e">
        <f t="shared" si="173"/>
        <v>#N/A</v>
      </c>
      <c r="L1819" s="46" t="e">
        <f t="shared" si="174"/>
        <v>#N/A</v>
      </c>
    </row>
    <row r="1820" spans="7:12" x14ac:dyDescent="0.25">
      <c r="G1820" s="51" t="e">
        <f t="shared" si="169"/>
        <v>#N/A</v>
      </c>
      <c r="H1820" s="51" t="e">
        <f t="shared" si="170"/>
        <v>#N/A</v>
      </c>
      <c r="I1820" s="48" t="e">
        <f t="shared" si="171"/>
        <v>#N/A</v>
      </c>
      <c r="J1820" s="47" t="e">
        <f t="shared" si="172"/>
        <v>#N/A</v>
      </c>
      <c r="K1820" s="32" t="e">
        <f t="shared" si="173"/>
        <v>#N/A</v>
      </c>
      <c r="L1820" s="46" t="e">
        <f t="shared" si="174"/>
        <v>#N/A</v>
      </c>
    </row>
    <row r="1821" spans="7:12" x14ac:dyDescent="0.25">
      <c r="G1821" s="51" t="e">
        <f t="shared" si="169"/>
        <v>#N/A</v>
      </c>
      <c r="H1821" s="51" t="e">
        <f t="shared" si="170"/>
        <v>#N/A</v>
      </c>
      <c r="I1821" s="48" t="e">
        <f t="shared" si="171"/>
        <v>#N/A</v>
      </c>
      <c r="J1821" s="47" t="e">
        <f t="shared" si="172"/>
        <v>#N/A</v>
      </c>
      <c r="K1821" s="32" t="e">
        <f t="shared" si="173"/>
        <v>#N/A</v>
      </c>
      <c r="L1821" s="46" t="e">
        <f t="shared" si="174"/>
        <v>#N/A</v>
      </c>
    </row>
    <row r="1822" spans="7:12" x14ac:dyDescent="0.25">
      <c r="G1822" s="51" t="e">
        <f t="shared" si="169"/>
        <v>#N/A</v>
      </c>
      <c r="H1822" s="51" t="e">
        <f t="shared" si="170"/>
        <v>#N/A</v>
      </c>
      <c r="I1822" s="48" t="e">
        <f t="shared" si="171"/>
        <v>#N/A</v>
      </c>
      <c r="J1822" s="47" t="e">
        <f t="shared" si="172"/>
        <v>#N/A</v>
      </c>
      <c r="K1822" s="32" t="e">
        <f t="shared" si="173"/>
        <v>#N/A</v>
      </c>
      <c r="L1822" s="46" t="e">
        <f t="shared" si="174"/>
        <v>#N/A</v>
      </c>
    </row>
    <row r="1823" spans="7:12" x14ac:dyDescent="0.25">
      <c r="G1823" s="51" t="e">
        <f t="shared" si="169"/>
        <v>#N/A</v>
      </c>
      <c r="H1823" s="51" t="e">
        <f t="shared" si="170"/>
        <v>#N/A</v>
      </c>
      <c r="I1823" s="48" t="e">
        <f t="shared" si="171"/>
        <v>#N/A</v>
      </c>
      <c r="J1823" s="47" t="e">
        <f t="shared" si="172"/>
        <v>#N/A</v>
      </c>
      <c r="K1823" s="32" t="e">
        <f t="shared" si="173"/>
        <v>#N/A</v>
      </c>
      <c r="L1823" s="46" t="e">
        <f t="shared" si="174"/>
        <v>#N/A</v>
      </c>
    </row>
    <row r="1824" spans="7:12" x14ac:dyDescent="0.25">
      <c r="G1824" s="51" t="e">
        <f t="shared" si="169"/>
        <v>#N/A</v>
      </c>
      <c r="H1824" s="51" t="e">
        <f t="shared" si="170"/>
        <v>#N/A</v>
      </c>
      <c r="I1824" s="48" t="e">
        <f t="shared" si="171"/>
        <v>#N/A</v>
      </c>
      <c r="J1824" s="47" t="e">
        <f t="shared" si="172"/>
        <v>#N/A</v>
      </c>
      <c r="K1824" s="32" t="e">
        <f t="shared" si="173"/>
        <v>#N/A</v>
      </c>
      <c r="L1824" s="46" t="e">
        <f t="shared" si="174"/>
        <v>#N/A</v>
      </c>
    </row>
    <row r="1825" spans="7:12" x14ac:dyDescent="0.25">
      <c r="G1825" s="51" t="e">
        <f t="shared" si="169"/>
        <v>#N/A</v>
      </c>
      <c r="H1825" s="51" t="e">
        <f t="shared" si="170"/>
        <v>#N/A</v>
      </c>
      <c r="I1825" s="48" t="e">
        <f t="shared" si="171"/>
        <v>#N/A</v>
      </c>
      <c r="J1825" s="47" t="e">
        <f t="shared" si="172"/>
        <v>#N/A</v>
      </c>
      <c r="K1825" s="32" t="e">
        <f t="shared" si="173"/>
        <v>#N/A</v>
      </c>
      <c r="L1825" s="46" t="e">
        <f t="shared" si="174"/>
        <v>#N/A</v>
      </c>
    </row>
    <row r="1826" spans="7:12" x14ac:dyDescent="0.25">
      <c r="G1826" s="51" t="e">
        <f t="shared" si="169"/>
        <v>#N/A</v>
      </c>
      <c r="H1826" s="51" t="e">
        <f t="shared" si="170"/>
        <v>#N/A</v>
      </c>
      <c r="I1826" s="48" t="e">
        <f t="shared" si="171"/>
        <v>#N/A</v>
      </c>
      <c r="J1826" s="47" t="e">
        <f t="shared" si="172"/>
        <v>#N/A</v>
      </c>
      <c r="K1826" s="32" t="e">
        <f t="shared" si="173"/>
        <v>#N/A</v>
      </c>
      <c r="L1826" s="46" t="e">
        <f t="shared" si="174"/>
        <v>#N/A</v>
      </c>
    </row>
    <row r="1827" spans="7:12" x14ac:dyDescent="0.25">
      <c r="G1827" s="51" t="e">
        <f t="shared" si="169"/>
        <v>#N/A</v>
      </c>
      <c r="H1827" s="51" t="e">
        <f t="shared" si="170"/>
        <v>#N/A</v>
      </c>
      <c r="I1827" s="48" t="e">
        <f t="shared" si="171"/>
        <v>#N/A</v>
      </c>
      <c r="J1827" s="47" t="e">
        <f t="shared" si="172"/>
        <v>#N/A</v>
      </c>
      <c r="K1827" s="32" t="e">
        <f t="shared" si="173"/>
        <v>#N/A</v>
      </c>
      <c r="L1827" s="46" t="e">
        <f t="shared" si="174"/>
        <v>#N/A</v>
      </c>
    </row>
    <row r="1828" spans="7:12" x14ac:dyDescent="0.25">
      <c r="G1828" s="51" t="e">
        <f t="shared" si="169"/>
        <v>#N/A</v>
      </c>
      <c r="H1828" s="51" t="e">
        <f t="shared" si="170"/>
        <v>#N/A</v>
      </c>
      <c r="I1828" s="48" t="e">
        <f t="shared" si="171"/>
        <v>#N/A</v>
      </c>
      <c r="J1828" s="47" t="e">
        <f t="shared" si="172"/>
        <v>#N/A</v>
      </c>
      <c r="K1828" s="32" t="e">
        <f t="shared" si="173"/>
        <v>#N/A</v>
      </c>
      <c r="L1828" s="46" t="e">
        <f t="shared" si="174"/>
        <v>#N/A</v>
      </c>
    </row>
    <row r="1829" spans="7:12" x14ac:dyDescent="0.25">
      <c r="G1829" s="51" t="e">
        <f t="shared" si="169"/>
        <v>#N/A</v>
      </c>
      <c r="H1829" s="51" t="e">
        <f t="shared" si="170"/>
        <v>#N/A</v>
      </c>
      <c r="I1829" s="48" t="e">
        <f t="shared" si="171"/>
        <v>#N/A</v>
      </c>
      <c r="J1829" s="47" t="e">
        <f t="shared" si="172"/>
        <v>#N/A</v>
      </c>
      <c r="K1829" s="32" t="e">
        <f t="shared" si="173"/>
        <v>#N/A</v>
      </c>
      <c r="L1829" s="46" t="e">
        <f t="shared" si="174"/>
        <v>#N/A</v>
      </c>
    </row>
    <row r="1830" spans="7:12" x14ac:dyDescent="0.25">
      <c r="G1830" s="51" t="e">
        <f t="shared" si="169"/>
        <v>#N/A</v>
      </c>
      <c r="H1830" s="51" t="e">
        <f t="shared" si="170"/>
        <v>#N/A</v>
      </c>
      <c r="I1830" s="48" t="e">
        <f t="shared" si="171"/>
        <v>#N/A</v>
      </c>
      <c r="J1830" s="47" t="e">
        <f t="shared" si="172"/>
        <v>#N/A</v>
      </c>
      <c r="K1830" s="32" t="e">
        <f t="shared" si="173"/>
        <v>#N/A</v>
      </c>
      <c r="L1830" s="46" t="e">
        <f t="shared" si="174"/>
        <v>#N/A</v>
      </c>
    </row>
    <row r="1831" spans="7:12" x14ac:dyDescent="0.25">
      <c r="G1831" s="51" t="e">
        <f t="shared" si="169"/>
        <v>#N/A</v>
      </c>
      <c r="H1831" s="51" t="e">
        <f t="shared" si="170"/>
        <v>#N/A</v>
      </c>
      <c r="I1831" s="48" t="e">
        <f t="shared" si="171"/>
        <v>#N/A</v>
      </c>
      <c r="J1831" s="47" t="e">
        <f t="shared" si="172"/>
        <v>#N/A</v>
      </c>
      <c r="K1831" s="32" t="e">
        <f t="shared" si="173"/>
        <v>#N/A</v>
      </c>
      <c r="L1831" s="46" t="e">
        <f t="shared" si="174"/>
        <v>#N/A</v>
      </c>
    </row>
    <row r="1832" spans="7:12" x14ac:dyDescent="0.25">
      <c r="G1832" s="51" t="e">
        <f t="shared" si="169"/>
        <v>#N/A</v>
      </c>
      <c r="H1832" s="51" t="e">
        <f t="shared" si="170"/>
        <v>#N/A</v>
      </c>
      <c r="I1832" s="48" t="e">
        <f t="shared" si="171"/>
        <v>#N/A</v>
      </c>
      <c r="J1832" s="47" t="e">
        <f t="shared" si="172"/>
        <v>#N/A</v>
      </c>
      <c r="K1832" s="32" t="e">
        <f t="shared" si="173"/>
        <v>#N/A</v>
      </c>
      <c r="L1832" s="46" t="e">
        <f t="shared" si="174"/>
        <v>#N/A</v>
      </c>
    </row>
    <row r="1833" spans="7:12" x14ac:dyDescent="0.25">
      <c r="G1833" s="51" t="e">
        <f t="shared" si="169"/>
        <v>#N/A</v>
      </c>
      <c r="H1833" s="51" t="e">
        <f t="shared" si="170"/>
        <v>#N/A</v>
      </c>
      <c r="I1833" s="48" t="e">
        <f t="shared" si="171"/>
        <v>#N/A</v>
      </c>
      <c r="J1833" s="47" t="e">
        <f t="shared" si="172"/>
        <v>#N/A</v>
      </c>
      <c r="K1833" s="32" t="e">
        <f t="shared" si="173"/>
        <v>#N/A</v>
      </c>
      <c r="L1833" s="46" t="e">
        <f t="shared" si="174"/>
        <v>#N/A</v>
      </c>
    </row>
    <row r="1834" spans="7:12" x14ac:dyDescent="0.25">
      <c r="G1834" s="51" t="e">
        <f t="shared" si="169"/>
        <v>#N/A</v>
      </c>
      <c r="H1834" s="51" t="e">
        <f t="shared" si="170"/>
        <v>#N/A</v>
      </c>
      <c r="I1834" s="48" t="e">
        <f t="shared" si="171"/>
        <v>#N/A</v>
      </c>
      <c r="J1834" s="47" t="e">
        <f t="shared" si="172"/>
        <v>#N/A</v>
      </c>
      <c r="K1834" s="32" t="e">
        <f t="shared" si="173"/>
        <v>#N/A</v>
      </c>
      <c r="L1834" s="46" t="e">
        <f t="shared" si="174"/>
        <v>#N/A</v>
      </c>
    </row>
    <row r="1835" spans="7:12" x14ac:dyDescent="0.25">
      <c r="G1835" s="51" t="e">
        <f t="shared" si="169"/>
        <v>#N/A</v>
      </c>
      <c r="H1835" s="51" t="e">
        <f t="shared" si="170"/>
        <v>#N/A</v>
      </c>
      <c r="I1835" s="48" t="e">
        <f t="shared" si="171"/>
        <v>#N/A</v>
      </c>
      <c r="J1835" s="47" t="e">
        <f t="shared" si="172"/>
        <v>#N/A</v>
      </c>
      <c r="K1835" s="32" t="e">
        <f t="shared" si="173"/>
        <v>#N/A</v>
      </c>
      <c r="L1835" s="46" t="e">
        <f t="shared" si="174"/>
        <v>#N/A</v>
      </c>
    </row>
    <row r="1836" spans="7:12" x14ac:dyDescent="0.25">
      <c r="G1836" s="51" t="e">
        <f t="shared" si="169"/>
        <v>#N/A</v>
      </c>
      <c r="H1836" s="51" t="e">
        <f t="shared" si="170"/>
        <v>#N/A</v>
      </c>
      <c r="I1836" s="48" t="e">
        <f t="shared" si="171"/>
        <v>#N/A</v>
      </c>
      <c r="J1836" s="47" t="e">
        <f t="shared" si="172"/>
        <v>#N/A</v>
      </c>
      <c r="K1836" s="32" t="e">
        <f t="shared" si="173"/>
        <v>#N/A</v>
      </c>
      <c r="L1836" s="46" t="e">
        <f t="shared" si="174"/>
        <v>#N/A</v>
      </c>
    </row>
    <row r="1837" spans="7:12" x14ac:dyDescent="0.25">
      <c r="G1837" s="51" t="e">
        <f t="shared" si="169"/>
        <v>#N/A</v>
      </c>
      <c r="H1837" s="51" t="e">
        <f t="shared" si="170"/>
        <v>#N/A</v>
      </c>
      <c r="I1837" s="48" t="e">
        <f t="shared" si="171"/>
        <v>#N/A</v>
      </c>
      <c r="J1837" s="47" t="e">
        <f t="shared" si="172"/>
        <v>#N/A</v>
      </c>
      <c r="K1837" s="32" t="e">
        <f t="shared" si="173"/>
        <v>#N/A</v>
      </c>
      <c r="L1837" s="46" t="e">
        <f t="shared" si="174"/>
        <v>#N/A</v>
      </c>
    </row>
    <row r="1838" spans="7:12" x14ac:dyDescent="0.25">
      <c r="G1838" s="51" t="e">
        <f t="shared" si="169"/>
        <v>#N/A</v>
      </c>
      <c r="H1838" s="51" t="e">
        <f t="shared" si="170"/>
        <v>#N/A</v>
      </c>
      <c r="I1838" s="48" t="e">
        <f t="shared" si="171"/>
        <v>#N/A</v>
      </c>
      <c r="J1838" s="47" t="e">
        <f t="shared" si="172"/>
        <v>#N/A</v>
      </c>
      <c r="K1838" s="32" t="e">
        <f t="shared" si="173"/>
        <v>#N/A</v>
      </c>
      <c r="L1838" s="46" t="e">
        <f t="shared" si="174"/>
        <v>#N/A</v>
      </c>
    </row>
    <row r="1839" spans="7:12" x14ac:dyDescent="0.25">
      <c r="G1839" s="51" t="e">
        <f t="shared" si="169"/>
        <v>#N/A</v>
      </c>
      <c r="H1839" s="51" t="e">
        <f t="shared" si="170"/>
        <v>#N/A</v>
      </c>
      <c r="I1839" s="48" t="e">
        <f t="shared" si="171"/>
        <v>#N/A</v>
      </c>
      <c r="J1839" s="47" t="e">
        <f t="shared" si="172"/>
        <v>#N/A</v>
      </c>
      <c r="K1839" s="32" t="e">
        <f t="shared" si="173"/>
        <v>#N/A</v>
      </c>
      <c r="L1839" s="46" t="e">
        <f t="shared" si="174"/>
        <v>#N/A</v>
      </c>
    </row>
    <row r="1840" spans="7:12" x14ac:dyDescent="0.25">
      <c r="G1840" s="51" t="e">
        <f t="shared" si="169"/>
        <v>#N/A</v>
      </c>
      <c r="H1840" s="51" t="e">
        <f t="shared" si="170"/>
        <v>#N/A</v>
      </c>
      <c r="I1840" s="48" t="e">
        <f t="shared" si="171"/>
        <v>#N/A</v>
      </c>
      <c r="J1840" s="47" t="e">
        <f t="shared" si="172"/>
        <v>#N/A</v>
      </c>
      <c r="K1840" s="32" t="e">
        <f t="shared" si="173"/>
        <v>#N/A</v>
      </c>
      <c r="L1840" s="46" t="e">
        <f t="shared" si="174"/>
        <v>#N/A</v>
      </c>
    </row>
    <row r="1841" spans="7:12" x14ac:dyDescent="0.25">
      <c r="G1841" s="51" t="e">
        <f t="shared" si="169"/>
        <v>#N/A</v>
      </c>
      <c r="H1841" s="51" t="e">
        <f t="shared" si="170"/>
        <v>#N/A</v>
      </c>
      <c r="I1841" s="48" t="e">
        <f t="shared" si="171"/>
        <v>#N/A</v>
      </c>
      <c r="J1841" s="47" t="e">
        <f t="shared" si="172"/>
        <v>#N/A</v>
      </c>
      <c r="K1841" s="32" t="e">
        <f t="shared" si="173"/>
        <v>#N/A</v>
      </c>
      <c r="L1841" s="46" t="e">
        <f t="shared" si="174"/>
        <v>#N/A</v>
      </c>
    </row>
    <row r="1842" spans="7:12" x14ac:dyDescent="0.25">
      <c r="G1842" s="51" t="e">
        <f t="shared" si="169"/>
        <v>#N/A</v>
      </c>
      <c r="H1842" s="51" t="e">
        <f t="shared" si="170"/>
        <v>#N/A</v>
      </c>
      <c r="I1842" s="48" t="e">
        <f t="shared" si="171"/>
        <v>#N/A</v>
      </c>
      <c r="J1842" s="47" t="e">
        <f t="shared" si="172"/>
        <v>#N/A</v>
      </c>
      <c r="K1842" s="32" t="e">
        <f t="shared" si="173"/>
        <v>#N/A</v>
      </c>
      <c r="L1842" s="46" t="e">
        <f t="shared" si="174"/>
        <v>#N/A</v>
      </c>
    </row>
    <row r="1843" spans="7:12" x14ac:dyDescent="0.25">
      <c r="G1843" s="51" t="e">
        <f t="shared" si="169"/>
        <v>#N/A</v>
      </c>
      <c r="H1843" s="51" t="e">
        <f t="shared" si="170"/>
        <v>#N/A</v>
      </c>
      <c r="I1843" s="48" t="e">
        <f t="shared" si="171"/>
        <v>#N/A</v>
      </c>
      <c r="J1843" s="47" t="e">
        <f t="shared" si="172"/>
        <v>#N/A</v>
      </c>
      <c r="K1843" s="32" t="e">
        <f t="shared" si="173"/>
        <v>#N/A</v>
      </c>
      <c r="L1843" s="46" t="e">
        <f t="shared" si="174"/>
        <v>#N/A</v>
      </c>
    </row>
    <row r="1844" spans="7:12" x14ac:dyDescent="0.25">
      <c r="G1844" s="51" t="e">
        <f t="shared" si="169"/>
        <v>#N/A</v>
      </c>
      <c r="H1844" s="51" t="e">
        <f t="shared" si="170"/>
        <v>#N/A</v>
      </c>
      <c r="I1844" s="48" t="e">
        <f t="shared" si="171"/>
        <v>#N/A</v>
      </c>
      <c r="J1844" s="47" t="e">
        <f t="shared" si="172"/>
        <v>#N/A</v>
      </c>
      <c r="K1844" s="32" t="e">
        <f t="shared" si="173"/>
        <v>#N/A</v>
      </c>
      <c r="L1844" s="46" t="e">
        <f t="shared" si="174"/>
        <v>#N/A</v>
      </c>
    </row>
    <row r="1845" spans="7:12" x14ac:dyDescent="0.25">
      <c r="G1845" s="51" t="e">
        <f t="shared" si="169"/>
        <v>#N/A</v>
      </c>
      <c r="H1845" s="51" t="e">
        <f t="shared" si="170"/>
        <v>#N/A</v>
      </c>
      <c r="I1845" s="48" t="e">
        <f t="shared" si="171"/>
        <v>#N/A</v>
      </c>
      <c r="J1845" s="47" t="e">
        <f t="shared" si="172"/>
        <v>#N/A</v>
      </c>
      <c r="K1845" s="32" t="e">
        <f t="shared" si="173"/>
        <v>#N/A</v>
      </c>
      <c r="L1845" s="46" t="e">
        <f t="shared" si="174"/>
        <v>#N/A</v>
      </c>
    </row>
    <row r="1846" spans="7:12" x14ac:dyDescent="0.25">
      <c r="G1846" s="51" t="e">
        <f t="shared" si="169"/>
        <v>#N/A</v>
      </c>
      <c r="H1846" s="51" t="e">
        <f t="shared" si="170"/>
        <v>#N/A</v>
      </c>
      <c r="I1846" s="48" t="e">
        <f t="shared" si="171"/>
        <v>#N/A</v>
      </c>
      <c r="J1846" s="47" t="e">
        <f t="shared" si="172"/>
        <v>#N/A</v>
      </c>
      <c r="K1846" s="32" t="e">
        <f t="shared" si="173"/>
        <v>#N/A</v>
      </c>
      <c r="L1846" s="46" t="e">
        <f t="shared" si="174"/>
        <v>#N/A</v>
      </c>
    </row>
    <row r="1847" spans="7:12" x14ac:dyDescent="0.25">
      <c r="G1847" s="51" t="e">
        <f t="shared" si="169"/>
        <v>#N/A</v>
      </c>
      <c r="H1847" s="51" t="e">
        <f t="shared" si="170"/>
        <v>#N/A</v>
      </c>
      <c r="I1847" s="48" t="e">
        <f t="shared" si="171"/>
        <v>#N/A</v>
      </c>
      <c r="J1847" s="47" t="e">
        <f t="shared" si="172"/>
        <v>#N/A</v>
      </c>
      <c r="K1847" s="32" t="e">
        <f t="shared" si="173"/>
        <v>#N/A</v>
      </c>
      <c r="L1847" s="46" t="e">
        <f t="shared" si="174"/>
        <v>#N/A</v>
      </c>
    </row>
    <row r="1848" spans="7:12" x14ac:dyDescent="0.25">
      <c r="G1848" s="51" t="e">
        <f t="shared" si="169"/>
        <v>#N/A</v>
      </c>
      <c r="H1848" s="51" t="e">
        <f t="shared" si="170"/>
        <v>#N/A</v>
      </c>
      <c r="I1848" s="48" t="e">
        <f t="shared" si="171"/>
        <v>#N/A</v>
      </c>
      <c r="J1848" s="47" t="e">
        <f t="shared" si="172"/>
        <v>#N/A</v>
      </c>
      <c r="K1848" s="32" t="e">
        <f t="shared" si="173"/>
        <v>#N/A</v>
      </c>
      <c r="L1848" s="46" t="e">
        <f t="shared" si="174"/>
        <v>#N/A</v>
      </c>
    </row>
    <row r="1849" spans="7:12" x14ac:dyDescent="0.25">
      <c r="G1849" s="51" t="e">
        <f t="shared" si="169"/>
        <v>#N/A</v>
      </c>
      <c r="H1849" s="51" t="e">
        <f t="shared" si="170"/>
        <v>#N/A</v>
      </c>
      <c r="I1849" s="48" t="e">
        <f t="shared" si="171"/>
        <v>#N/A</v>
      </c>
      <c r="J1849" s="47" t="e">
        <f t="shared" si="172"/>
        <v>#N/A</v>
      </c>
      <c r="K1849" s="32" t="e">
        <f t="shared" si="173"/>
        <v>#N/A</v>
      </c>
      <c r="L1849" s="46" t="e">
        <f t="shared" si="174"/>
        <v>#N/A</v>
      </c>
    </row>
    <row r="1850" spans="7:12" x14ac:dyDescent="0.25">
      <c r="G1850" s="51" t="e">
        <f t="shared" si="169"/>
        <v>#N/A</v>
      </c>
      <c r="H1850" s="51" t="e">
        <f t="shared" si="170"/>
        <v>#N/A</v>
      </c>
      <c r="I1850" s="48" t="e">
        <f t="shared" si="171"/>
        <v>#N/A</v>
      </c>
      <c r="J1850" s="47" t="e">
        <f t="shared" si="172"/>
        <v>#N/A</v>
      </c>
      <c r="K1850" s="32" t="e">
        <f t="shared" si="173"/>
        <v>#N/A</v>
      </c>
      <c r="L1850" s="46" t="e">
        <f t="shared" si="174"/>
        <v>#N/A</v>
      </c>
    </row>
    <row r="1851" spans="7:12" x14ac:dyDescent="0.25">
      <c r="G1851" s="51" t="e">
        <f t="shared" si="169"/>
        <v>#N/A</v>
      </c>
      <c r="H1851" s="51" t="e">
        <f t="shared" si="170"/>
        <v>#N/A</v>
      </c>
      <c r="I1851" s="48" t="e">
        <f t="shared" si="171"/>
        <v>#N/A</v>
      </c>
      <c r="J1851" s="47" t="e">
        <f t="shared" si="172"/>
        <v>#N/A</v>
      </c>
      <c r="K1851" s="32" t="e">
        <f t="shared" si="173"/>
        <v>#N/A</v>
      </c>
      <c r="L1851" s="46" t="e">
        <f t="shared" si="174"/>
        <v>#N/A</v>
      </c>
    </row>
    <row r="1852" spans="7:12" x14ac:dyDescent="0.25">
      <c r="G1852" s="51" t="e">
        <f t="shared" si="169"/>
        <v>#N/A</v>
      </c>
      <c r="H1852" s="51" t="e">
        <f t="shared" si="170"/>
        <v>#N/A</v>
      </c>
      <c r="I1852" s="48" t="e">
        <f t="shared" si="171"/>
        <v>#N/A</v>
      </c>
      <c r="J1852" s="47" t="e">
        <f t="shared" si="172"/>
        <v>#N/A</v>
      </c>
      <c r="K1852" s="32" t="e">
        <f t="shared" si="173"/>
        <v>#N/A</v>
      </c>
      <c r="L1852" s="46" t="e">
        <f t="shared" si="174"/>
        <v>#N/A</v>
      </c>
    </row>
    <row r="1853" spans="7:12" x14ac:dyDescent="0.25">
      <c r="G1853" s="51" t="e">
        <f t="shared" si="169"/>
        <v>#N/A</v>
      </c>
      <c r="H1853" s="51" t="e">
        <f t="shared" si="170"/>
        <v>#N/A</v>
      </c>
      <c r="I1853" s="48" t="e">
        <f t="shared" si="171"/>
        <v>#N/A</v>
      </c>
      <c r="J1853" s="47" t="e">
        <f t="shared" si="172"/>
        <v>#N/A</v>
      </c>
      <c r="K1853" s="32" t="e">
        <f t="shared" si="173"/>
        <v>#N/A</v>
      </c>
      <c r="L1853" s="46" t="e">
        <f t="shared" si="174"/>
        <v>#N/A</v>
      </c>
    </row>
    <row r="1854" spans="7:12" x14ac:dyDescent="0.25">
      <c r="G1854" s="51" t="e">
        <f t="shared" si="169"/>
        <v>#N/A</v>
      </c>
      <c r="H1854" s="51" t="e">
        <f t="shared" si="170"/>
        <v>#N/A</v>
      </c>
      <c r="I1854" s="48" t="e">
        <f t="shared" si="171"/>
        <v>#N/A</v>
      </c>
      <c r="J1854" s="47" t="e">
        <f t="shared" si="172"/>
        <v>#N/A</v>
      </c>
      <c r="K1854" s="32" t="e">
        <f t="shared" si="173"/>
        <v>#N/A</v>
      </c>
      <c r="L1854" s="46" t="e">
        <f t="shared" si="174"/>
        <v>#N/A</v>
      </c>
    </row>
    <row r="1855" spans="7:12" x14ac:dyDescent="0.25">
      <c r="G1855" s="51" t="e">
        <f t="shared" si="169"/>
        <v>#N/A</v>
      </c>
      <c r="H1855" s="51" t="e">
        <f t="shared" si="170"/>
        <v>#N/A</v>
      </c>
      <c r="I1855" s="48" t="e">
        <f t="shared" si="171"/>
        <v>#N/A</v>
      </c>
      <c r="J1855" s="47" t="e">
        <f t="shared" si="172"/>
        <v>#N/A</v>
      </c>
      <c r="K1855" s="32" t="e">
        <f t="shared" si="173"/>
        <v>#N/A</v>
      </c>
      <c r="L1855" s="46" t="e">
        <f t="shared" si="174"/>
        <v>#N/A</v>
      </c>
    </row>
    <row r="1856" spans="7:12" x14ac:dyDescent="0.25">
      <c r="G1856" s="51" t="e">
        <f t="shared" si="169"/>
        <v>#N/A</v>
      </c>
      <c r="H1856" s="51" t="e">
        <f t="shared" si="170"/>
        <v>#N/A</v>
      </c>
      <c r="I1856" s="48" t="e">
        <f t="shared" si="171"/>
        <v>#N/A</v>
      </c>
      <c r="J1856" s="47" t="e">
        <f t="shared" si="172"/>
        <v>#N/A</v>
      </c>
      <c r="K1856" s="32" t="e">
        <f t="shared" si="173"/>
        <v>#N/A</v>
      </c>
      <c r="L1856" s="46" t="e">
        <f t="shared" si="174"/>
        <v>#N/A</v>
      </c>
    </row>
    <row r="1857" spans="7:12" x14ac:dyDescent="0.25">
      <c r="G1857" s="51" t="e">
        <f t="shared" si="169"/>
        <v>#N/A</v>
      </c>
      <c r="H1857" s="51" t="e">
        <f t="shared" si="170"/>
        <v>#N/A</v>
      </c>
      <c r="I1857" s="48" t="e">
        <f t="shared" si="171"/>
        <v>#N/A</v>
      </c>
      <c r="J1857" s="47" t="e">
        <f t="shared" si="172"/>
        <v>#N/A</v>
      </c>
      <c r="K1857" s="32" t="e">
        <f t="shared" si="173"/>
        <v>#N/A</v>
      </c>
      <c r="L1857" s="46" t="e">
        <f t="shared" si="174"/>
        <v>#N/A</v>
      </c>
    </row>
    <row r="1858" spans="7:12" x14ac:dyDescent="0.25">
      <c r="G1858" s="51" t="e">
        <f t="shared" ref="G1858:G1921" si="175">IF(C1858="",NA(),C1858)</f>
        <v>#N/A</v>
      </c>
      <c r="H1858" s="51" t="e">
        <f t="shared" ref="H1858:H1921" si="176">IF(E1858="",NA(),E1858)</f>
        <v>#N/A</v>
      </c>
      <c r="I1858" s="48" t="e">
        <f t="shared" si="171"/>
        <v>#N/A</v>
      </c>
      <c r="J1858" s="47" t="e">
        <f t="shared" si="172"/>
        <v>#N/A</v>
      </c>
      <c r="K1858" s="32" t="e">
        <f t="shared" si="173"/>
        <v>#N/A</v>
      </c>
      <c r="L1858" s="46" t="e">
        <f t="shared" si="174"/>
        <v>#N/A</v>
      </c>
    </row>
    <row r="1859" spans="7:12" x14ac:dyDescent="0.25">
      <c r="G1859" s="51" t="e">
        <f t="shared" si="175"/>
        <v>#N/A</v>
      </c>
      <c r="H1859" s="51" t="e">
        <f t="shared" si="176"/>
        <v>#N/A</v>
      </c>
      <c r="I1859" s="48" t="e">
        <f t="shared" ref="I1859:I1922" si="177">IF(ISNUMBER(G1859),IF( (G1859&gt;=$F$4)*(H1859&lt;$F$2),G1859, NA() ),NA())</f>
        <v>#N/A</v>
      </c>
      <c r="J1859" s="47" t="e">
        <f t="shared" ref="J1859:J1922" si="178">IF(ISNUMBER(G1859),IF( (G1859&gt;=$F$4)*(H1859&gt;=$F$2),G1859, NA() ),NA())</f>
        <v>#N/A</v>
      </c>
      <c r="K1859" s="32" t="e">
        <f t="shared" ref="K1859:K1922" si="179">IF(ISNUMBER(G1859),IF( (G1859&lt;$F$4)*(H1859&lt;$F$2),G1859, NA() ),NA())</f>
        <v>#N/A</v>
      </c>
      <c r="L1859" s="46" t="e">
        <f t="shared" ref="L1859:L1922" si="180">IF(ISNUMBER(G1859),IF( (G1859&lt;$F$4)*(H1859&gt;=$F$2),G1859, NA() ),NA())</f>
        <v>#N/A</v>
      </c>
    </row>
    <row r="1860" spans="7:12" x14ac:dyDescent="0.25">
      <c r="G1860" s="51" t="e">
        <f t="shared" si="175"/>
        <v>#N/A</v>
      </c>
      <c r="H1860" s="51" t="e">
        <f t="shared" si="176"/>
        <v>#N/A</v>
      </c>
      <c r="I1860" s="48" t="e">
        <f t="shared" si="177"/>
        <v>#N/A</v>
      </c>
      <c r="J1860" s="47" t="e">
        <f t="shared" si="178"/>
        <v>#N/A</v>
      </c>
      <c r="K1860" s="32" t="e">
        <f t="shared" si="179"/>
        <v>#N/A</v>
      </c>
      <c r="L1860" s="46" t="e">
        <f t="shared" si="180"/>
        <v>#N/A</v>
      </c>
    </row>
    <row r="1861" spans="7:12" x14ac:dyDescent="0.25">
      <c r="G1861" s="51" t="e">
        <f t="shared" si="175"/>
        <v>#N/A</v>
      </c>
      <c r="H1861" s="51" t="e">
        <f t="shared" si="176"/>
        <v>#N/A</v>
      </c>
      <c r="I1861" s="48" t="e">
        <f t="shared" si="177"/>
        <v>#N/A</v>
      </c>
      <c r="J1861" s="47" t="e">
        <f t="shared" si="178"/>
        <v>#N/A</v>
      </c>
      <c r="K1861" s="32" t="e">
        <f t="shared" si="179"/>
        <v>#N/A</v>
      </c>
      <c r="L1861" s="46" t="e">
        <f t="shared" si="180"/>
        <v>#N/A</v>
      </c>
    </row>
    <row r="1862" spans="7:12" x14ac:dyDescent="0.25">
      <c r="G1862" s="51" t="e">
        <f t="shared" si="175"/>
        <v>#N/A</v>
      </c>
      <c r="H1862" s="51" t="e">
        <f t="shared" si="176"/>
        <v>#N/A</v>
      </c>
      <c r="I1862" s="48" t="e">
        <f t="shared" si="177"/>
        <v>#N/A</v>
      </c>
      <c r="J1862" s="47" t="e">
        <f t="shared" si="178"/>
        <v>#N/A</v>
      </c>
      <c r="K1862" s="32" t="e">
        <f t="shared" si="179"/>
        <v>#N/A</v>
      </c>
      <c r="L1862" s="46" t="e">
        <f t="shared" si="180"/>
        <v>#N/A</v>
      </c>
    </row>
    <row r="1863" spans="7:12" x14ac:dyDescent="0.25">
      <c r="G1863" s="51" t="e">
        <f t="shared" si="175"/>
        <v>#N/A</v>
      </c>
      <c r="H1863" s="51" t="e">
        <f t="shared" si="176"/>
        <v>#N/A</v>
      </c>
      <c r="I1863" s="48" t="e">
        <f t="shared" si="177"/>
        <v>#N/A</v>
      </c>
      <c r="J1863" s="47" t="e">
        <f t="shared" si="178"/>
        <v>#N/A</v>
      </c>
      <c r="K1863" s="32" t="e">
        <f t="shared" si="179"/>
        <v>#N/A</v>
      </c>
      <c r="L1863" s="46" t="e">
        <f t="shared" si="180"/>
        <v>#N/A</v>
      </c>
    </row>
    <row r="1864" spans="7:12" x14ac:dyDescent="0.25">
      <c r="G1864" s="51" t="e">
        <f t="shared" si="175"/>
        <v>#N/A</v>
      </c>
      <c r="H1864" s="51" t="e">
        <f t="shared" si="176"/>
        <v>#N/A</v>
      </c>
      <c r="I1864" s="48" t="e">
        <f t="shared" si="177"/>
        <v>#N/A</v>
      </c>
      <c r="J1864" s="47" t="e">
        <f t="shared" si="178"/>
        <v>#N/A</v>
      </c>
      <c r="K1864" s="32" t="e">
        <f t="shared" si="179"/>
        <v>#N/A</v>
      </c>
      <c r="L1864" s="46" t="e">
        <f t="shared" si="180"/>
        <v>#N/A</v>
      </c>
    </row>
    <row r="1865" spans="7:12" x14ac:dyDescent="0.25">
      <c r="G1865" s="51" t="e">
        <f t="shared" si="175"/>
        <v>#N/A</v>
      </c>
      <c r="H1865" s="51" t="e">
        <f t="shared" si="176"/>
        <v>#N/A</v>
      </c>
      <c r="I1865" s="48" t="e">
        <f t="shared" si="177"/>
        <v>#N/A</v>
      </c>
      <c r="J1865" s="47" t="e">
        <f t="shared" si="178"/>
        <v>#N/A</v>
      </c>
      <c r="K1865" s="32" t="e">
        <f t="shared" si="179"/>
        <v>#N/A</v>
      </c>
      <c r="L1865" s="46" t="e">
        <f t="shared" si="180"/>
        <v>#N/A</v>
      </c>
    </row>
    <row r="1866" spans="7:12" x14ac:dyDescent="0.25">
      <c r="G1866" s="51" t="e">
        <f t="shared" si="175"/>
        <v>#N/A</v>
      </c>
      <c r="H1866" s="51" t="e">
        <f t="shared" si="176"/>
        <v>#N/A</v>
      </c>
      <c r="I1866" s="48" t="e">
        <f t="shared" si="177"/>
        <v>#N/A</v>
      </c>
      <c r="J1866" s="47" t="e">
        <f t="shared" si="178"/>
        <v>#N/A</v>
      </c>
      <c r="K1866" s="32" t="e">
        <f t="shared" si="179"/>
        <v>#N/A</v>
      </c>
      <c r="L1866" s="46" t="e">
        <f t="shared" si="180"/>
        <v>#N/A</v>
      </c>
    </row>
    <row r="1867" spans="7:12" x14ac:dyDescent="0.25">
      <c r="G1867" s="51" t="e">
        <f t="shared" si="175"/>
        <v>#N/A</v>
      </c>
      <c r="H1867" s="51" t="e">
        <f t="shared" si="176"/>
        <v>#N/A</v>
      </c>
      <c r="I1867" s="48" t="e">
        <f t="shared" si="177"/>
        <v>#N/A</v>
      </c>
      <c r="J1867" s="47" t="e">
        <f t="shared" si="178"/>
        <v>#N/A</v>
      </c>
      <c r="K1867" s="32" t="e">
        <f t="shared" si="179"/>
        <v>#N/A</v>
      </c>
      <c r="L1867" s="46" t="e">
        <f t="shared" si="180"/>
        <v>#N/A</v>
      </c>
    </row>
    <row r="1868" spans="7:12" x14ac:dyDescent="0.25">
      <c r="G1868" s="51" t="e">
        <f t="shared" si="175"/>
        <v>#N/A</v>
      </c>
      <c r="H1868" s="51" t="e">
        <f t="shared" si="176"/>
        <v>#N/A</v>
      </c>
      <c r="I1868" s="48" t="e">
        <f t="shared" si="177"/>
        <v>#N/A</v>
      </c>
      <c r="J1868" s="47" t="e">
        <f t="shared" si="178"/>
        <v>#N/A</v>
      </c>
      <c r="K1868" s="32" t="e">
        <f t="shared" si="179"/>
        <v>#N/A</v>
      </c>
      <c r="L1868" s="46" t="e">
        <f t="shared" si="180"/>
        <v>#N/A</v>
      </c>
    </row>
    <row r="1869" spans="7:12" x14ac:dyDescent="0.25">
      <c r="G1869" s="51" t="e">
        <f t="shared" si="175"/>
        <v>#N/A</v>
      </c>
      <c r="H1869" s="51" t="e">
        <f t="shared" si="176"/>
        <v>#N/A</v>
      </c>
      <c r="I1869" s="48" t="e">
        <f t="shared" si="177"/>
        <v>#N/A</v>
      </c>
      <c r="J1869" s="47" t="e">
        <f t="shared" si="178"/>
        <v>#N/A</v>
      </c>
      <c r="K1869" s="32" t="e">
        <f t="shared" si="179"/>
        <v>#N/A</v>
      </c>
      <c r="L1869" s="46" t="e">
        <f t="shared" si="180"/>
        <v>#N/A</v>
      </c>
    </row>
    <row r="1870" spans="7:12" x14ac:dyDescent="0.25">
      <c r="G1870" s="51" t="e">
        <f t="shared" si="175"/>
        <v>#N/A</v>
      </c>
      <c r="H1870" s="51" t="e">
        <f t="shared" si="176"/>
        <v>#N/A</v>
      </c>
      <c r="I1870" s="48" t="e">
        <f t="shared" si="177"/>
        <v>#N/A</v>
      </c>
      <c r="J1870" s="47" t="e">
        <f t="shared" si="178"/>
        <v>#N/A</v>
      </c>
      <c r="K1870" s="32" t="e">
        <f t="shared" si="179"/>
        <v>#N/A</v>
      </c>
      <c r="L1870" s="46" t="e">
        <f t="shared" si="180"/>
        <v>#N/A</v>
      </c>
    </row>
    <row r="1871" spans="7:12" x14ac:dyDescent="0.25">
      <c r="G1871" s="51" t="e">
        <f t="shared" si="175"/>
        <v>#N/A</v>
      </c>
      <c r="H1871" s="51" t="e">
        <f t="shared" si="176"/>
        <v>#N/A</v>
      </c>
      <c r="I1871" s="48" t="e">
        <f t="shared" si="177"/>
        <v>#N/A</v>
      </c>
      <c r="J1871" s="47" t="e">
        <f t="shared" si="178"/>
        <v>#N/A</v>
      </c>
      <c r="K1871" s="32" t="e">
        <f t="shared" si="179"/>
        <v>#N/A</v>
      </c>
      <c r="L1871" s="46" t="e">
        <f t="shared" si="180"/>
        <v>#N/A</v>
      </c>
    </row>
    <row r="1872" spans="7:12" x14ac:dyDescent="0.25">
      <c r="G1872" s="51" t="e">
        <f t="shared" si="175"/>
        <v>#N/A</v>
      </c>
      <c r="H1872" s="51" t="e">
        <f t="shared" si="176"/>
        <v>#N/A</v>
      </c>
      <c r="I1872" s="48" t="e">
        <f t="shared" si="177"/>
        <v>#N/A</v>
      </c>
      <c r="J1872" s="47" t="e">
        <f t="shared" si="178"/>
        <v>#N/A</v>
      </c>
      <c r="K1872" s="32" t="e">
        <f t="shared" si="179"/>
        <v>#N/A</v>
      </c>
      <c r="L1872" s="46" t="e">
        <f t="shared" si="180"/>
        <v>#N/A</v>
      </c>
    </row>
    <row r="1873" spans="7:12" x14ac:dyDescent="0.25">
      <c r="G1873" s="51" t="e">
        <f t="shared" si="175"/>
        <v>#N/A</v>
      </c>
      <c r="H1873" s="51" t="e">
        <f t="shared" si="176"/>
        <v>#N/A</v>
      </c>
      <c r="I1873" s="48" t="e">
        <f t="shared" si="177"/>
        <v>#N/A</v>
      </c>
      <c r="J1873" s="47" t="e">
        <f t="shared" si="178"/>
        <v>#N/A</v>
      </c>
      <c r="K1873" s="32" t="e">
        <f t="shared" si="179"/>
        <v>#N/A</v>
      </c>
      <c r="L1873" s="46" t="e">
        <f t="shared" si="180"/>
        <v>#N/A</v>
      </c>
    </row>
    <row r="1874" spans="7:12" x14ac:dyDescent="0.25">
      <c r="G1874" s="51" t="e">
        <f t="shared" si="175"/>
        <v>#N/A</v>
      </c>
      <c r="H1874" s="51" t="e">
        <f t="shared" si="176"/>
        <v>#N/A</v>
      </c>
      <c r="I1874" s="48" t="e">
        <f t="shared" si="177"/>
        <v>#N/A</v>
      </c>
      <c r="J1874" s="47" t="e">
        <f t="shared" si="178"/>
        <v>#N/A</v>
      </c>
      <c r="K1874" s="32" t="e">
        <f t="shared" si="179"/>
        <v>#N/A</v>
      </c>
      <c r="L1874" s="46" t="e">
        <f t="shared" si="180"/>
        <v>#N/A</v>
      </c>
    </row>
    <row r="1875" spans="7:12" x14ac:dyDescent="0.25">
      <c r="G1875" s="51" t="e">
        <f t="shared" si="175"/>
        <v>#N/A</v>
      </c>
      <c r="H1875" s="51" t="e">
        <f t="shared" si="176"/>
        <v>#N/A</v>
      </c>
      <c r="I1875" s="48" t="e">
        <f t="shared" si="177"/>
        <v>#N/A</v>
      </c>
      <c r="J1875" s="47" t="e">
        <f t="shared" si="178"/>
        <v>#N/A</v>
      </c>
      <c r="K1875" s="32" t="e">
        <f t="shared" si="179"/>
        <v>#N/A</v>
      </c>
      <c r="L1875" s="46" t="e">
        <f t="shared" si="180"/>
        <v>#N/A</v>
      </c>
    </row>
    <row r="1876" spans="7:12" x14ac:dyDescent="0.25">
      <c r="G1876" s="51" t="e">
        <f t="shared" si="175"/>
        <v>#N/A</v>
      </c>
      <c r="H1876" s="51" t="e">
        <f t="shared" si="176"/>
        <v>#N/A</v>
      </c>
      <c r="I1876" s="48" t="e">
        <f t="shared" si="177"/>
        <v>#N/A</v>
      </c>
      <c r="J1876" s="47" t="e">
        <f t="shared" si="178"/>
        <v>#N/A</v>
      </c>
      <c r="K1876" s="32" t="e">
        <f t="shared" si="179"/>
        <v>#N/A</v>
      </c>
      <c r="L1876" s="46" t="e">
        <f t="shared" si="180"/>
        <v>#N/A</v>
      </c>
    </row>
    <row r="1877" spans="7:12" x14ac:dyDescent="0.25">
      <c r="G1877" s="51" t="e">
        <f t="shared" si="175"/>
        <v>#N/A</v>
      </c>
      <c r="H1877" s="51" t="e">
        <f t="shared" si="176"/>
        <v>#N/A</v>
      </c>
      <c r="I1877" s="48" t="e">
        <f t="shared" si="177"/>
        <v>#N/A</v>
      </c>
      <c r="J1877" s="47" t="e">
        <f t="shared" si="178"/>
        <v>#N/A</v>
      </c>
      <c r="K1877" s="32" t="e">
        <f t="shared" si="179"/>
        <v>#N/A</v>
      </c>
      <c r="L1877" s="46" t="e">
        <f t="shared" si="180"/>
        <v>#N/A</v>
      </c>
    </row>
    <row r="1878" spans="7:12" x14ac:dyDescent="0.25">
      <c r="G1878" s="51" t="e">
        <f t="shared" si="175"/>
        <v>#N/A</v>
      </c>
      <c r="H1878" s="51" t="e">
        <f t="shared" si="176"/>
        <v>#N/A</v>
      </c>
      <c r="I1878" s="48" t="e">
        <f t="shared" si="177"/>
        <v>#N/A</v>
      </c>
      <c r="J1878" s="47" t="e">
        <f t="shared" si="178"/>
        <v>#N/A</v>
      </c>
      <c r="K1878" s="32" t="e">
        <f t="shared" si="179"/>
        <v>#N/A</v>
      </c>
      <c r="L1878" s="46" t="e">
        <f t="shared" si="180"/>
        <v>#N/A</v>
      </c>
    </row>
    <row r="1879" spans="7:12" x14ac:dyDescent="0.25">
      <c r="G1879" s="51" t="e">
        <f t="shared" si="175"/>
        <v>#N/A</v>
      </c>
      <c r="H1879" s="51" t="e">
        <f t="shared" si="176"/>
        <v>#N/A</v>
      </c>
      <c r="I1879" s="48" t="e">
        <f t="shared" si="177"/>
        <v>#N/A</v>
      </c>
      <c r="J1879" s="47" t="e">
        <f t="shared" si="178"/>
        <v>#N/A</v>
      </c>
      <c r="K1879" s="32" t="e">
        <f t="shared" si="179"/>
        <v>#N/A</v>
      </c>
      <c r="L1879" s="46" t="e">
        <f t="shared" si="180"/>
        <v>#N/A</v>
      </c>
    </row>
    <row r="1880" spans="7:12" x14ac:dyDescent="0.25">
      <c r="G1880" s="51" t="e">
        <f t="shared" si="175"/>
        <v>#N/A</v>
      </c>
      <c r="H1880" s="51" t="e">
        <f t="shared" si="176"/>
        <v>#N/A</v>
      </c>
      <c r="I1880" s="48" t="e">
        <f t="shared" si="177"/>
        <v>#N/A</v>
      </c>
      <c r="J1880" s="47" t="e">
        <f t="shared" si="178"/>
        <v>#N/A</v>
      </c>
      <c r="K1880" s="32" t="e">
        <f t="shared" si="179"/>
        <v>#N/A</v>
      </c>
      <c r="L1880" s="46" t="e">
        <f t="shared" si="180"/>
        <v>#N/A</v>
      </c>
    </row>
    <row r="1881" spans="7:12" x14ac:dyDescent="0.25">
      <c r="G1881" s="51" t="e">
        <f t="shared" si="175"/>
        <v>#N/A</v>
      </c>
      <c r="H1881" s="51" t="e">
        <f t="shared" si="176"/>
        <v>#N/A</v>
      </c>
      <c r="I1881" s="48" t="e">
        <f t="shared" si="177"/>
        <v>#N/A</v>
      </c>
      <c r="J1881" s="47" t="e">
        <f t="shared" si="178"/>
        <v>#N/A</v>
      </c>
      <c r="K1881" s="32" t="e">
        <f t="shared" si="179"/>
        <v>#N/A</v>
      </c>
      <c r="L1881" s="46" t="e">
        <f t="shared" si="180"/>
        <v>#N/A</v>
      </c>
    </row>
    <row r="1882" spans="7:12" x14ac:dyDescent="0.25">
      <c r="G1882" s="51" t="e">
        <f t="shared" si="175"/>
        <v>#N/A</v>
      </c>
      <c r="H1882" s="51" t="e">
        <f t="shared" si="176"/>
        <v>#N/A</v>
      </c>
      <c r="I1882" s="48" t="e">
        <f t="shared" si="177"/>
        <v>#N/A</v>
      </c>
      <c r="J1882" s="47" t="e">
        <f t="shared" si="178"/>
        <v>#N/A</v>
      </c>
      <c r="K1882" s="32" t="e">
        <f t="shared" si="179"/>
        <v>#N/A</v>
      </c>
      <c r="L1882" s="46" t="e">
        <f t="shared" si="180"/>
        <v>#N/A</v>
      </c>
    </row>
    <row r="1883" spans="7:12" x14ac:dyDescent="0.25">
      <c r="G1883" s="51" t="e">
        <f t="shared" si="175"/>
        <v>#N/A</v>
      </c>
      <c r="H1883" s="51" t="e">
        <f t="shared" si="176"/>
        <v>#N/A</v>
      </c>
      <c r="I1883" s="48" t="e">
        <f t="shared" si="177"/>
        <v>#N/A</v>
      </c>
      <c r="J1883" s="47" t="e">
        <f t="shared" si="178"/>
        <v>#N/A</v>
      </c>
      <c r="K1883" s="32" t="e">
        <f t="shared" si="179"/>
        <v>#N/A</v>
      </c>
      <c r="L1883" s="46" t="e">
        <f t="shared" si="180"/>
        <v>#N/A</v>
      </c>
    </row>
    <row r="1884" spans="7:12" x14ac:dyDescent="0.25">
      <c r="G1884" s="51" t="e">
        <f t="shared" si="175"/>
        <v>#N/A</v>
      </c>
      <c r="H1884" s="51" t="e">
        <f t="shared" si="176"/>
        <v>#N/A</v>
      </c>
      <c r="I1884" s="48" t="e">
        <f t="shared" si="177"/>
        <v>#N/A</v>
      </c>
      <c r="J1884" s="47" t="e">
        <f t="shared" si="178"/>
        <v>#N/A</v>
      </c>
      <c r="K1884" s="32" t="e">
        <f t="shared" si="179"/>
        <v>#N/A</v>
      </c>
      <c r="L1884" s="46" t="e">
        <f t="shared" si="180"/>
        <v>#N/A</v>
      </c>
    </row>
    <row r="1885" spans="7:12" x14ac:dyDescent="0.25">
      <c r="G1885" s="51" t="e">
        <f t="shared" si="175"/>
        <v>#N/A</v>
      </c>
      <c r="H1885" s="51" t="e">
        <f t="shared" si="176"/>
        <v>#N/A</v>
      </c>
      <c r="I1885" s="48" t="e">
        <f t="shared" si="177"/>
        <v>#N/A</v>
      </c>
      <c r="J1885" s="47" t="e">
        <f t="shared" si="178"/>
        <v>#N/A</v>
      </c>
      <c r="K1885" s="32" t="e">
        <f t="shared" si="179"/>
        <v>#N/A</v>
      </c>
      <c r="L1885" s="46" t="e">
        <f t="shared" si="180"/>
        <v>#N/A</v>
      </c>
    </row>
    <row r="1886" spans="7:12" x14ac:dyDescent="0.25">
      <c r="G1886" s="51" t="e">
        <f t="shared" si="175"/>
        <v>#N/A</v>
      </c>
      <c r="H1886" s="51" t="e">
        <f t="shared" si="176"/>
        <v>#N/A</v>
      </c>
      <c r="I1886" s="48" t="e">
        <f t="shared" si="177"/>
        <v>#N/A</v>
      </c>
      <c r="J1886" s="47" t="e">
        <f t="shared" si="178"/>
        <v>#N/A</v>
      </c>
      <c r="K1886" s="32" t="e">
        <f t="shared" si="179"/>
        <v>#N/A</v>
      </c>
      <c r="L1886" s="46" t="e">
        <f t="shared" si="180"/>
        <v>#N/A</v>
      </c>
    </row>
    <row r="1887" spans="7:12" x14ac:dyDescent="0.25">
      <c r="G1887" s="51" t="e">
        <f t="shared" si="175"/>
        <v>#N/A</v>
      </c>
      <c r="H1887" s="51" t="e">
        <f t="shared" si="176"/>
        <v>#N/A</v>
      </c>
      <c r="I1887" s="48" t="e">
        <f t="shared" si="177"/>
        <v>#N/A</v>
      </c>
      <c r="J1887" s="47" t="e">
        <f t="shared" si="178"/>
        <v>#N/A</v>
      </c>
      <c r="K1887" s="32" t="e">
        <f t="shared" si="179"/>
        <v>#N/A</v>
      </c>
      <c r="L1887" s="46" t="e">
        <f t="shared" si="180"/>
        <v>#N/A</v>
      </c>
    </row>
    <row r="1888" spans="7:12" x14ac:dyDescent="0.25">
      <c r="G1888" s="51" t="e">
        <f t="shared" si="175"/>
        <v>#N/A</v>
      </c>
      <c r="H1888" s="51" t="e">
        <f t="shared" si="176"/>
        <v>#N/A</v>
      </c>
      <c r="I1888" s="48" t="e">
        <f t="shared" si="177"/>
        <v>#N/A</v>
      </c>
      <c r="J1888" s="47" t="e">
        <f t="shared" si="178"/>
        <v>#N/A</v>
      </c>
      <c r="K1888" s="32" t="e">
        <f t="shared" si="179"/>
        <v>#N/A</v>
      </c>
      <c r="L1888" s="46" t="e">
        <f t="shared" si="180"/>
        <v>#N/A</v>
      </c>
    </row>
    <row r="1889" spans="7:12" x14ac:dyDescent="0.25">
      <c r="G1889" s="51" t="e">
        <f t="shared" si="175"/>
        <v>#N/A</v>
      </c>
      <c r="H1889" s="51" t="e">
        <f t="shared" si="176"/>
        <v>#N/A</v>
      </c>
      <c r="I1889" s="48" t="e">
        <f t="shared" si="177"/>
        <v>#N/A</v>
      </c>
      <c r="J1889" s="47" t="e">
        <f t="shared" si="178"/>
        <v>#N/A</v>
      </c>
      <c r="K1889" s="32" t="e">
        <f t="shared" si="179"/>
        <v>#N/A</v>
      </c>
      <c r="L1889" s="46" t="e">
        <f t="shared" si="180"/>
        <v>#N/A</v>
      </c>
    </row>
    <row r="1890" spans="7:12" x14ac:dyDescent="0.25">
      <c r="G1890" s="51" t="e">
        <f t="shared" si="175"/>
        <v>#N/A</v>
      </c>
      <c r="H1890" s="51" t="e">
        <f t="shared" si="176"/>
        <v>#N/A</v>
      </c>
      <c r="I1890" s="48" t="e">
        <f t="shared" si="177"/>
        <v>#N/A</v>
      </c>
      <c r="J1890" s="47" t="e">
        <f t="shared" si="178"/>
        <v>#N/A</v>
      </c>
      <c r="K1890" s="32" t="e">
        <f t="shared" si="179"/>
        <v>#N/A</v>
      </c>
      <c r="L1890" s="46" t="e">
        <f t="shared" si="180"/>
        <v>#N/A</v>
      </c>
    </row>
    <row r="1891" spans="7:12" x14ac:dyDescent="0.25">
      <c r="G1891" s="51" t="e">
        <f t="shared" si="175"/>
        <v>#N/A</v>
      </c>
      <c r="H1891" s="51" t="e">
        <f t="shared" si="176"/>
        <v>#N/A</v>
      </c>
      <c r="I1891" s="48" t="e">
        <f t="shared" si="177"/>
        <v>#N/A</v>
      </c>
      <c r="J1891" s="47" t="e">
        <f t="shared" si="178"/>
        <v>#N/A</v>
      </c>
      <c r="K1891" s="32" t="e">
        <f t="shared" si="179"/>
        <v>#N/A</v>
      </c>
      <c r="L1891" s="46" t="e">
        <f t="shared" si="180"/>
        <v>#N/A</v>
      </c>
    </row>
    <row r="1892" spans="7:12" x14ac:dyDescent="0.25">
      <c r="G1892" s="51" t="e">
        <f t="shared" si="175"/>
        <v>#N/A</v>
      </c>
      <c r="H1892" s="51" t="e">
        <f t="shared" si="176"/>
        <v>#N/A</v>
      </c>
      <c r="I1892" s="48" t="e">
        <f t="shared" si="177"/>
        <v>#N/A</v>
      </c>
      <c r="J1892" s="47" t="e">
        <f t="shared" si="178"/>
        <v>#N/A</v>
      </c>
      <c r="K1892" s="32" t="e">
        <f t="shared" si="179"/>
        <v>#N/A</v>
      </c>
      <c r="L1892" s="46" t="e">
        <f t="shared" si="180"/>
        <v>#N/A</v>
      </c>
    </row>
    <row r="1893" spans="7:12" x14ac:dyDescent="0.25">
      <c r="G1893" s="51" t="e">
        <f t="shared" si="175"/>
        <v>#N/A</v>
      </c>
      <c r="H1893" s="51" t="e">
        <f t="shared" si="176"/>
        <v>#N/A</v>
      </c>
      <c r="I1893" s="48" t="e">
        <f t="shared" si="177"/>
        <v>#N/A</v>
      </c>
      <c r="J1893" s="47" t="e">
        <f t="shared" si="178"/>
        <v>#N/A</v>
      </c>
      <c r="K1893" s="32" t="e">
        <f t="shared" si="179"/>
        <v>#N/A</v>
      </c>
      <c r="L1893" s="46" t="e">
        <f t="shared" si="180"/>
        <v>#N/A</v>
      </c>
    </row>
    <row r="1894" spans="7:12" x14ac:dyDescent="0.25">
      <c r="G1894" s="51" t="e">
        <f t="shared" si="175"/>
        <v>#N/A</v>
      </c>
      <c r="H1894" s="51" t="e">
        <f t="shared" si="176"/>
        <v>#N/A</v>
      </c>
      <c r="I1894" s="48" t="e">
        <f t="shared" si="177"/>
        <v>#N/A</v>
      </c>
      <c r="J1894" s="47" t="e">
        <f t="shared" si="178"/>
        <v>#N/A</v>
      </c>
      <c r="K1894" s="32" t="e">
        <f t="shared" si="179"/>
        <v>#N/A</v>
      </c>
      <c r="L1894" s="46" t="e">
        <f t="shared" si="180"/>
        <v>#N/A</v>
      </c>
    </row>
    <row r="1895" spans="7:12" x14ac:dyDescent="0.25">
      <c r="G1895" s="51" t="e">
        <f t="shared" si="175"/>
        <v>#N/A</v>
      </c>
      <c r="H1895" s="51" t="e">
        <f t="shared" si="176"/>
        <v>#N/A</v>
      </c>
      <c r="I1895" s="48" t="e">
        <f t="shared" si="177"/>
        <v>#N/A</v>
      </c>
      <c r="J1895" s="47" t="e">
        <f t="shared" si="178"/>
        <v>#N/A</v>
      </c>
      <c r="K1895" s="32" t="e">
        <f t="shared" si="179"/>
        <v>#N/A</v>
      </c>
      <c r="L1895" s="46" t="e">
        <f t="shared" si="180"/>
        <v>#N/A</v>
      </c>
    </row>
    <row r="1896" spans="7:12" x14ac:dyDescent="0.25">
      <c r="G1896" s="51" t="e">
        <f t="shared" si="175"/>
        <v>#N/A</v>
      </c>
      <c r="H1896" s="51" t="e">
        <f t="shared" si="176"/>
        <v>#N/A</v>
      </c>
      <c r="I1896" s="48" t="e">
        <f t="shared" si="177"/>
        <v>#N/A</v>
      </c>
      <c r="J1896" s="47" t="e">
        <f t="shared" si="178"/>
        <v>#N/A</v>
      </c>
      <c r="K1896" s="32" t="e">
        <f t="shared" si="179"/>
        <v>#N/A</v>
      </c>
      <c r="L1896" s="46" t="e">
        <f t="shared" si="180"/>
        <v>#N/A</v>
      </c>
    </row>
    <row r="1897" spans="7:12" x14ac:dyDescent="0.25">
      <c r="G1897" s="51" t="e">
        <f t="shared" si="175"/>
        <v>#N/A</v>
      </c>
      <c r="H1897" s="51" t="e">
        <f t="shared" si="176"/>
        <v>#N/A</v>
      </c>
      <c r="I1897" s="48" t="e">
        <f t="shared" si="177"/>
        <v>#N/A</v>
      </c>
      <c r="J1897" s="47" t="e">
        <f t="shared" si="178"/>
        <v>#N/A</v>
      </c>
      <c r="K1897" s="32" t="e">
        <f t="shared" si="179"/>
        <v>#N/A</v>
      </c>
      <c r="L1897" s="46" t="e">
        <f t="shared" si="180"/>
        <v>#N/A</v>
      </c>
    </row>
    <row r="1898" spans="7:12" x14ac:dyDescent="0.25">
      <c r="G1898" s="51" t="e">
        <f t="shared" si="175"/>
        <v>#N/A</v>
      </c>
      <c r="H1898" s="51" t="e">
        <f t="shared" si="176"/>
        <v>#N/A</v>
      </c>
      <c r="I1898" s="48" t="e">
        <f t="shared" si="177"/>
        <v>#N/A</v>
      </c>
      <c r="J1898" s="47" t="e">
        <f t="shared" si="178"/>
        <v>#N/A</v>
      </c>
      <c r="K1898" s="32" t="e">
        <f t="shared" si="179"/>
        <v>#N/A</v>
      </c>
      <c r="L1898" s="46" t="e">
        <f t="shared" si="180"/>
        <v>#N/A</v>
      </c>
    </row>
    <row r="1899" spans="7:12" x14ac:dyDescent="0.25">
      <c r="G1899" s="51" t="e">
        <f t="shared" si="175"/>
        <v>#N/A</v>
      </c>
      <c r="H1899" s="51" t="e">
        <f t="shared" si="176"/>
        <v>#N/A</v>
      </c>
      <c r="I1899" s="48" t="e">
        <f t="shared" si="177"/>
        <v>#N/A</v>
      </c>
      <c r="J1899" s="47" t="e">
        <f t="shared" si="178"/>
        <v>#N/A</v>
      </c>
      <c r="K1899" s="32" t="e">
        <f t="shared" si="179"/>
        <v>#N/A</v>
      </c>
      <c r="L1899" s="46" t="e">
        <f t="shared" si="180"/>
        <v>#N/A</v>
      </c>
    </row>
    <row r="1900" spans="7:12" x14ac:dyDescent="0.25">
      <c r="G1900" s="51" t="e">
        <f t="shared" si="175"/>
        <v>#N/A</v>
      </c>
      <c r="H1900" s="51" t="e">
        <f t="shared" si="176"/>
        <v>#N/A</v>
      </c>
      <c r="I1900" s="48" t="e">
        <f t="shared" si="177"/>
        <v>#N/A</v>
      </c>
      <c r="J1900" s="47" t="e">
        <f t="shared" si="178"/>
        <v>#N/A</v>
      </c>
      <c r="K1900" s="32" t="e">
        <f t="shared" si="179"/>
        <v>#N/A</v>
      </c>
      <c r="L1900" s="46" t="e">
        <f t="shared" si="180"/>
        <v>#N/A</v>
      </c>
    </row>
    <row r="1901" spans="7:12" x14ac:dyDescent="0.25">
      <c r="G1901" s="51" t="e">
        <f t="shared" si="175"/>
        <v>#N/A</v>
      </c>
      <c r="H1901" s="51" t="e">
        <f t="shared" si="176"/>
        <v>#N/A</v>
      </c>
      <c r="I1901" s="48" t="e">
        <f t="shared" si="177"/>
        <v>#N/A</v>
      </c>
      <c r="J1901" s="47" t="e">
        <f t="shared" si="178"/>
        <v>#N/A</v>
      </c>
      <c r="K1901" s="32" t="e">
        <f t="shared" si="179"/>
        <v>#N/A</v>
      </c>
      <c r="L1901" s="46" t="e">
        <f t="shared" si="180"/>
        <v>#N/A</v>
      </c>
    </row>
    <row r="1902" spans="7:12" x14ac:dyDescent="0.25">
      <c r="G1902" s="51" t="e">
        <f t="shared" si="175"/>
        <v>#N/A</v>
      </c>
      <c r="H1902" s="51" t="e">
        <f t="shared" si="176"/>
        <v>#N/A</v>
      </c>
      <c r="I1902" s="48" t="e">
        <f t="shared" si="177"/>
        <v>#N/A</v>
      </c>
      <c r="J1902" s="47" t="e">
        <f t="shared" si="178"/>
        <v>#N/A</v>
      </c>
      <c r="K1902" s="32" t="e">
        <f t="shared" si="179"/>
        <v>#N/A</v>
      </c>
      <c r="L1902" s="46" t="e">
        <f t="shared" si="180"/>
        <v>#N/A</v>
      </c>
    </row>
    <row r="1903" spans="7:12" x14ac:dyDescent="0.25">
      <c r="G1903" s="51" t="e">
        <f t="shared" si="175"/>
        <v>#N/A</v>
      </c>
      <c r="H1903" s="51" t="e">
        <f t="shared" si="176"/>
        <v>#N/A</v>
      </c>
      <c r="I1903" s="48" t="e">
        <f t="shared" si="177"/>
        <v>#N/A</v>
      </c>
      <c r="J1903" s="47" t="e">
        <f t="shared" si="178"/>
        <v>#N/A</v>
      </c>
      <c r="K1903" s="32" t="e">
        <f t="shared" si="179"/>
        <v>#N/A</v>
      </c>
      <c r="L1903" s="46" t="e">
        <f t="shared" si="180"/>
        <v>#N/A</v>
      </c>
    </row>
    <row r="1904" spans="7:12" x14ac:dyDescent="0.25">
      <c r="G1904" s="51" t="e">
        <f t="shared" si="175"/>
        <v>#N/A</v>
      </c>
      <c r="H1904" s="51" t="e">
        <f t="shared" si="176"/>
        <v>#N/A</v>
      </c>
      <c r="I1904" s="48" t="e">
        <f t="shared" si="177"/>
        <v>#N/A</v>
      </c>
      <c r="J1904" s="47" t="e">
        <f t="shared" si="178"/>
        <v>#N/A</v>
      </c>
      <c r="K1904" s="32" t="e">
        <f t="shared" si="179"/>
        <v>#N/A</v>
      </c>
      <c r="L1904" s="46" t="e">
        <f t="shared" si="180"/>
        <v>#N/A</v>
      </c>
    </row>
    <row r="1905" spans="7:12" x14ac:dyDescent="0.25">
      <c r="G1905" s="51" t="e">
        <f t="shared" si="175"/>
        <v>#N/A</v>
      </c>
      <c r="H1905" s="51" t="e">
        <f t="shared" si="176"/>
        <v>#N/A</v>
      </c>
      <c r="I1905" s="48" t="e">
        <f t="shared" si="177"/>
        <v>#N/A</v>
      </c>
      <c r="J1905" s="47" t="e">
        <f t="shared" si="178"/>
        <v>#N/A</v>
      </c>
      <c r="K1905" s="32" t="e">
        <f t="shared" si="179"/>
        <v>#N/A</v>
      </c>
      <c r="L1905" s="46" t="e">
        <f t="shared" si="180"/>
        <v>#N/A</v>
      </c>
    </row>
    <row r="1906" spans="7:12" x14ac:dyDescent="0.25">
      <c r="G1906" s="51" t="e">
        <f t="shared" si="175"/>
        <v>#N/A</v>
      </c>
      <c r="H1906" s="51" t="e">
        <f t="shared" si="176"/>
        <v>#N/A</v>
      </c>
      <c r="I1906" s="48" t="e">
        <f t="shared" si="177"/>
        <v>#N/A</v>
      </c>
      <c r="J1906" s="47" t="e">
        <f t="shared" si="178"/>
        <v>#N/A</v>
      </c>
      <c r="K1906" s="32" t="e">
        <f t="shared" si="179"/>
        <v>#N/A</v>
      </c>
      <c r="L1906" s="46" t="e">
        <f t="shared" si="180"/>
        <v>#N/A</v>
      </c>
    </row>
    <row r="1907" spans="7:12" x14ac:dyDescent="0.25">
      <c r="G1907" s="51" t="e">
        <f t="shared" si="175"/>
        <v>#N/A</v>
      </c>
      <c r="H1907" s="51" t="e">
        <f t="shared" si="176"/>
        <v>#N/A</v>
      </c>
      <c r="I1907" s="48" t="e">
        <f t="shared" si="177"/>
        <v>#N/A</v>
      </c>
      <c r="J1907" s="47" t="e">
        <f t="shared" si="178"/>
        <v>#N/A</v>
      </c>
      <c r="K1907" s="32" t="e">
        <f t="shared" si="179"/>
        <v>#N/A</v>
      </c>
      <c r="L1907" s="46" t="e">
        <f t="shared" si="180"/>
        <v>#N/A</v>
      </c>
    </row>
    <row r="1908" spans="7:12" x14ac:dyDescent="0.25">
      <c r="G1908" s="51" t="e">
        <f t="shared" si="175"/>
        <v>#N/A</v>
      </c>
      <c r="H1908" s="51" t="e">
        <f t="shared" si="176"/>
        <v>#N/A</v>
      </c>
      <c r="I1908" s="48" t="e">
        <f t="shared" si="177"/>
        <v>#N/A</v>
      </c>
      <c r="J1908" s="47" t="e">
        <f t="shared" si="178"/>
        <v>#N/A</v>
      </c>
      <c r="K1908" s="32" t="e">
        <f t="shared" si="179"/>
        <v>#N/A</v>
      </c>
      <c r="L1908" s="46" t="e">
        <f t="shared" si="180"/>
        <v>#N/A</v>
      </c>
    </row>
    <row r="1909" spans="7:12" x14ac:dyDescent="0.25">
      <c r="G1909" s="51" t="e">
        <f t="shared" si="175"/>
        <v>#N/A</v>
      </c>
      <c r="H1909" s="51" t="e">
        <f t="shared" si="176"/>
        <v>#N/A</v>
      </c>
      <c r="I1909" s="48" t="e">
        <f t="shared" si="177"/>
        <v>#N/A</v>
      </c>
      <c r="J1909" s="47" t="e">
        <f t="shared" si="178"/>
        <v>#N/A</v>
      </c>
      <c r="K1909" s="32" t="e">
        <f t="shared" si="179"/>
        <v>#N/A</v>
      </c>
      <c r="L1909" s="46" t="e">
        <f t="shared" si="180"/>
        <v>#N/A</v>
      </c>
    </row>
    <row r="1910" spans="7:12" x14ac:dyDescent="0.25">
      <c r="G1910" s="51" t="e">
        <f t="shared" si="175"/>
        <v>#N/A</v>
      </c>
      <c r="H1910" s="51" t="e">
        <f t="shared" si="176"/>
        <v>#N/A</v>
      </c>
      <c r="I1910" s="48" t="e">
        <f t="shared" si="177"/>
        <v>#N/A</v>
      </c>
      <c r="J1910" s="47" t="e">
        <f t="shared" si="178"/>
        <v>#N/A</v>
      </c>
      <c r="K1910" s="32" t="e">
        <f t="shared" si="179"/>
        <v>#N/A</v>
      </c>
      <c r="L1910" s="46" t="e">
        <f t="shared" si="180"/>
        <v>#N/A</v>
      </c>
    </row>
    <row r="1911" spans="7:12" x14ac:dyDescent="0.25">
      <c r="G1911" s="51" t="e">
        <f t="shared" si="175"/>
        <v>#N/A</v>
      </c>
      <c r="H1911" s="51" t="e">
        <f t="shared" si="176"/>
        <v>#N/A</v>
      </c>
      <c r="I1911" s="48" t="e">
        <f t="shared" si="177"/>
        <v>#N/A</v>
      </c>
      <c r="J1911" s="47" t="e">
        <f t="shared" si="178"/>
        <v>#N/A</v>
      </c>
      <c r="K1911" s="32" t="e">
        <f t="shared" si="179"/>
        <v>#N/A</v>
      </c>
      <c r="L1911" s="46" t="e">
        <f t="shared" si="180"/>
        <v>#N/A</v>
      </c>
    </row>
    <row r="1912" spans="7:12" x14ac:dyDescent="0.25">
      <c r="G1912" s="51" t="e">
        <f t="shared" si="175"/>
        <v>#N/A</v>
      </c>
      <c r="H1912" s="51" t="e">
        <f t="shared" si="176"/>
        <v>#N/A</v>
      </c>
      <c r="I1912" s="48" t="e">
        <f t="shared" si="177"/>
        <v>#N/A</v>
      </c>
      <c r="J1912" s="47" t="e">
        <f t="shared" si="178"/>
        <v>#N/A</v>
      </c>
      <c r="K1912" s="32" t="e">
        <f t="shared" si="179"/>
        <v>#N/A</v>
      </c>
      <c r="L1912" s="46" t="e">
        <f t="shared" si="180"/>
        <v>#N/A</v>
      </c>
    </row>
    <row r="1913" spans="7:12" x14ac:dyDescent="0.25">
      <c r="G1913" s="51" t="e">
        <f t="shared" si="175"/>
        <v>#N/A</v>
      </c>
      <c r="H1913" s="51" t="e">
        <f t="shared" si="176"/>
        <v>#N/A</v>
      </c>
      <c r="I1913" s="48" t="e">
        <f t="shared" si="177"/>
        <v>#N/A</v>
      </c>
      <c r="J1913" s="47" t="e">
        <f t="shared" si="178"/>
        <v>#N/A</v>
      </c>
      <c r="K1913" s="32" t="e">
        <f t="shared" si="179"/>
        <v>#N/A</v>
      </c>
      <c r="L1913" s="46" t="e">
        <f t="shared" si="180"/>
        <v>#N/A</v>
      </c>
    </row>
    <row r="1914" spans="7:12" x14ac:dyDescent="0.25">
      <c r="G1914" s="51" t="e">
        <f t="shared" si="175"/>
        <v>#N/A</v>
      </c>
      <c r="H1914" s="51" t="e">
        <f t="shared" si="176"/>
        <v>#N/A</v>
      </c>
      <c r="I1914" s="48" t="e">
        <f t="shared" si="177"/>
        <v>#N/A</v>
      </c>
      <c r="J1914" s="47" t="e">
        <f t="shared" si="178"/>
        <v>#N/A</v>
      </c>
      <c r="K1914" s="32" t="e">
        <f t="shared" si="179"/>
        <v>#N/A</v>
      </c>
      <c r="L1914" s="46" t="e">
        <f t="shared" si="180"/>
        <v>#N/A</v>
      </c>
    </row>
    <row r="1915" spans="7:12" x14ac:dyDescent="0.25">
      <c r="G1915" s="51" t="e">
        <f t="shared" si="175"/>
        <v>#N/A</v>
      </c>
      <c r="H1915" s="51" t="e">
        <f t="shared" si="176"/>
        <v>#N/A</v>
      </c>
      <c r="I1915" s="48" t="e">
        <f t="shared" si="177"/>
        <v>#N/A</v>
      </c>
      <c r="J1915" s="47" t="e">
        <f t="shared" si="178"/>
        <v>#N/A</v>
      </c>
      <c r="K1915" s="32" t="e">
        <f t="shared" si="179"/>
        <v>#N/A</v>
      </c>
      <c r="L1915" s="46" t="e">
        <f t="shared" si="180"/>
        <v>#N/A</v>
      </c>
    </row>
    <row r="1916" spans="7:12" x14ac:dyDescent="0.25">
      <c r="G1916" s="51" t="e">
        <f t="shared" si="175"/>
        <v>#N/A</v>
      </c>
      <c r="H1916" s="51" t="e">
        <f t="shared" si="176"/>
        <v>#N/A</v>
      </c>
      <c r="I1916" s="48" t="e">
        <f t="shared" si="177"/>
        <v>#N/A</v>
      </c>
      <c r="J1916" s="47" t="e">
        <f t="shared" si="178"/>
        <v>#N/A</v>
      </c>
      <c r="K1916" s="32" t="e">
        <f t="shared" si="179"/>
        <v>#N/A</v>
      </c>
      <c r="L1916" s="46" t="e">
        <f t="shared" si="180"/>
        <v>#N/A</v>
      </c>
    </row>
    <row r="1917" spans="7:12" x14ac:dyDescent="0.25">
      <c r="G1917" s="51" t="e">
        <f t="shared" si="175"/>
        <v>#N/A</v>
      </c>
      <c r="H1917" s="51" t="e">
        <f t="shared" si="176"/>
        <v>#N/A</v>
      </c>
      <c r="I1917" s="48" t="e">
        <f t="shared" si="177"/>
        <v>#N/A</v>
      </c>
      <c r="J1917" s="47" t="e">
        <f t="shared" si="178"/>
        <v>#N/A</v>
      </c>
      <c r="K1917" s="32" t="e">
        <f t="shared" si="179"/>
        <v>#N/A</v>
      </c>
      <c r="L1917" s="46" t="e">
        <f t="shared" si="180"/>
        <v>#N/A</v>
      </c>
    </row>
    <row r="1918" spans="7:12" x14ac:dyDescent="0.25">
      <c r="G1918" s="51" t="e">
        <f t="shared" si="175"/>
        <v>#N/A</v>
      </c>
      <c r="H1918" s="51" t="e">
        <f t="shared" si="176"/>
        <v>#N/A</v>
      </c>
      <c r="I1918" s="48" t="e">
        <f t="shared" si="177"/>
        <v>#N/A</v>
      </c>
      <c r="J1918" s="47" t="e">
        <f t="shared" si="178"/>
        <v>#N/A</v>
      </c>
      <c r="K1918" s="32" t="e">
        <f t="shared" si="179"/>
        <v>#N/A</v>
      </c>
      <c r="L1918" s="46" t="e">
        <f t="shared" si="180"/>
        <v>#N/A</v>
      </c>
    </row>
    <row r="1919" spans="7:12" x14ac:dyDescent="0.25">
      <c r="G1919" s="51" t="e">
        <f t="shared" si="175"/>
        <v>#N/A</v>
      </c>
      <c r="H1919" s="51" t="e">
        <f t="shared" si="176"/>
        <v>#N/A</v>
      </c>
      <c r="I1919" s="48" t="e">
        <f t="shared" si="177"/>
        <v>#N/A</v>
      </c>
      <c r="J1919" s="47" t="e">
        <f t="shared" si="178"/>
        <v>#N/A</v>
      </c>
      <c r="K1919" s="32" t="e">
        <f t="shared" si="179"/>
        <v>#N/A</v>
      </c>
      <c r="L1919" s="46" t="e">
        <f t="shared" si="180"/>
        <v>#N/A</v>
      </c>
    </row>
    <row r="1920" spans="7:12" x14ac:dyDescent="0.25">
      <c r="G1920" s="51" t="e">
        <f t="shared" si="175"/>
        <v>#N/A</v>
      </c>
      <c r="H1920" s="51" t="e">
        <f t="shared" si="176"/>
        <v>#N/A</v>
      </c>
      <c r="I1920" s="48" t="e">
        <f t="shared" si="177"/>
        <v>#N/A</v>
      </c>
      <c r="J1920" s="47" t="e">
        <f t="shared" si="178"/>
        <v>#N/A</v>
      </c>
      <c r="K1920" s="32" t="e">
        <f t="shared" si="179"/>
        <v>#N/A</v>
      </c>
      <c r="L1920" s="46" t="e">
        <f t="shared" si="180"/>
        <v>#N/A</v>
      </c>
    </row>
    <row r="1921" spans="7:12" x14ac:dyDescent="0.25">
      <c r="G1921" s="51" t="e">
        <f t="shared" si="175"/>
        <v>#N/A</v>
      </c>
      <c r="H1921" s="51" t="e">
        <f t="shared" si="176"/>
        <v>#N/A</v>
      </c>
      <c r="I1921" s="48" t="e">
        <f t="shared" si="177"/>
        <v>#N/A</v>
      </c>
      <c r="J1921" s="47" t="e">
        <f t="shared" si="178"/>
        <v>#N/A</v>
      </c>
      <c r="K1921" s="32" t="e">
        <f t="shared" si="179"/>
        <v>#N/A</v>
      </c>
      <c r="L1921" s="46" t="e">
        <f t="shared" si="180"/>
        <v>#N/A</v>
      </c>
    </row>
    <row r="1922" spans="7:12" x14ac:dyDescent="0.25">
      <c r="G1922" s="51" t="e">
        <f t="shared" ref="G1922:G1985" si="181">IF(C1922="",NA(),C1922)</f>
        <v>#N/A</v>
      </c>
      <c r="H1922" s="51" t="e">
        <f t="shared" ref="H1922:H1985" si="182">IF(E1922="",NA(),E1922)</f>
        <v>#N/A</v>
      </c>
      <c r="I1922" s="48" t="e">
        <f t="shared" si="177"/>
        <v>#N/A</v>
      </c>
      <c r="J1922" s="47" t="e">
        <f t="shared" si="178"/>
        <v>#N/A</v>
      </c>
      <c r="K1922" s="32" t="e">
        <f t="shared" si="179"/>
        <v>#N/A</v>
      </c>
      <c r="L1922" s="46" t="e">
        <f t="shared" si="180"/>
        <v>#N/A</v>
      </c>
    </row>
    <row r="1923" spans="7:12" x14ac:dyDescent="0.25">
      <c r="G1923" s="51" t="e">
        <f t="shared" si="181"/>
        <v>#N/A</v>
      </c>
      <c r="H1923" s="51" t="e">
        <f t="shared" si="182"/>
        <v>#N/A</v>
      </c>
      <c r="I1923" s="48" t="e">
        <f t="shared" ref="I1923:I1986" si="183">IF(ISNUMBER(G1923),IF( (G1923&gt;=$F$4)*(H1923&lt;$F$2),G1923, NA() ),NA())</f>
        <v>#N/A</v>
      </c>
      <c r="J1923" s="47" t="e">
        <f t="shared" ref="J1923:J1986" si="184">IF(ISNUMBER(G1923),IF( (G1923&gt;=$F$4)*(H1923&gt;=$F$2),G1923, NA() ),NA())</f>
        <v>#N/A</v>
      </c>
      <c r="K1923" s="32" t="e">
        <f t="shared" ref="K1923:K1986" si="185">IF(ISNUMBER(G1923),IF( (G1923&lt;$F$4)*(H1923&lt;$F$2),G1923, NA() ),NA())</f>
        <v>#N/A</v>
      </c>
      <c r="L1923" s="46" t="e">
        <f t="shared" ref="L1923:L1986" si="186">IF(ISNUMBER(G1923),IF( (G1923&lt;$F$4)*(H1923&gt;=$F$2),G1923, NA() ),NA())</f>
        <v>#N/A</v>
      </c>
    </row>
    <row r="1924" spans="7:12" x14ac:dyDescent="0.25">
      <c r="G1924" s="51" t="e">
        <f t="shared" si="181"/>
        <v>#N/A</v>
      </c>
      <c r="H1924" s="51" t="e">
        <f t="shared" si="182"/>
        <v>#N/A</v>
      </c>
      <c r="I1924" s="48" t="e">
        <f t="shared" si="183"/>
        <v>#N/A</v>
      </c>
      <c r="J1924" s="47" t="e">
        <f t="shared" si="184"/>
        <v>#N/A</v>
      </c>
      <c r="K1924" s="32" t="e">
        <f t="shared" si="185"/>
        <v>#N/A</v>
      </c>
      <c r="L1924" s="46" t="e">
        <f t="shared" si="186"/>
        <v>#N/A</v>
      </c>
    </row>
    <row r="1925" spans="7:12" x14ac:dyDescent="0.25">
      <c r="G1925" s="51" t="e">
        <f t="shared" si="181"/>
        <v>#N/A</v>
      </c>
      <c r="H1925" s="51" t="e">
        <f t="shared" si="182"/>
        <v>#N/A</v>
      </c>
      <c r="I1925" s="48" t="e">
        <f t="shared" si="183"/>
        <v>#N/A</v>
      </c>
      <c r="J1925" s="47" t="e">
        <f t="shared" si="184"/>
        <v>#N/A</v>
      </c>
      <c r="K1925" s="32" t="e">
        <f t="shared" si="185"/>
        <v>#N/A</v>
      </c>
      <c r="L1925" s="46" t="e">
        <f t="shared" si="186"/>
        <v>#N/A</v>
      </c>
    </row>
    <row r="1926" spans="7:12" x14ac:dyDescent="0.25">
      <c r="G1926" s="51" t="e">
        <f t="shared" si="181"/>
        <v>#N/A</v>
      </c>
      <c r="H1926" s="51" t="e">
        <f t="shared" si="182"/>
        <v>#N/A</v>
      </c>
      <c r="I1926" s="48" t="e">
        <f t="shared" si="183"/>
        <v>#N/A</v>
      </c>
      <c r="J1926" s="47" t="e">
        <f t="shared" si="184"/>
        <v>#N/A</v>
      </c>
      <c r="K1926" s="32" t="e">
        <f t="shared" si="185"/>
        <v>#N/A</v>
      </c>
      <c r="L1926" s="46" t="e">
        <f t="shared" si="186"/>
        <v>#N/A</v>
      </c>
    </row>
    <row r="1927" spans="7:12" x14ac:dyDescent="0.25">
      <c r="G1927" s="51" t="e">
        <f t="shared" si="181"/>
        <v>#N/A</v>
      </c>
      <c r="H1927" s="51" t="e">
        <f t="shared" si="182"/>
        <v>#N/A</v>
      </c>
      <c r="I1927" s="48" t="e">
        <f t="shared" si="183"/>
        <v>#N/A</v>
      </c>
      <c r="J1927" s="47" t="e">
        <f t="shared" si="184"/>
        <v>#N/A</v>
      </c>
      <c r="K1927" s="32" t="e">
        <f t="shared" si="185"/>
        <v>#N/A</v>
      </c>
      <c r="L1927" s="46" t="e">
        <f t="shared" si="186"/>
        <v>#N/A</v>
      </c>
    </row>
    <row r="1928" spans="7:12" x14ac:dyDescent="0.25">
      <c r="G1928" s="51" t="e">
        <f t="shared" si="181"/>
        <v>#N/A</v>
      </c>
      <c r="H1928" s="51" t="e">
        <f t="shared" si="182"/>
        <v>#N/A</v>
      </c>
      <c r="I1928" s="48" t="e">
        <f t="shared" si="183"/>
        <v>#N/A</v>
      </c>
      <c r="J1928" s="47" t="e">
        <f t="shared" si="184"/>
        <v>#N/A</v>
      </c>
      <c r="K1928" s="32" t="e">
        <f t="shared" si="185"/>
        <v>#N/A</v>
      </c>
      <c r="L1928" s="46" t="e">
        <f t="shared" si="186"/>
        <v>#N/A</v>
      </c>
    </row>
    <row r="1929" spans="7:12" x14ac:dyDescent="0.25">
      <c r="G1929" s="51" t="e">
        <f t="shared" si="181"/>
        <v>#N/A</v>
      </c>
      <c r="H1929" s="51" t="e">
        <f t="shared" si="182"/>
        <v>#N/A</v>
      </c>
      <c r="I1929" s="48" t="e">
        <f t="shared" si="183"/>
        <v>#N/A</v>
      </c>
      <c r="J1929" s="47" t="e">
        <f t="shared" si="184"/>
        <v>#N/A</v>
      </c>
      <c r="K1929" s="32" t="e">
        <f t="shared" si="185"/>
        <v>#N/A</v>
      </c>
      <c r="L1929" s="46" t="e">
        <f t="shared" si="186"/>
        <v>#N/A</v>
      </c>
    </row>
    <row r="1930" spans="7:12" x14ac:dyDescent="0.25">
      <c r="G1930" s="51" t="e">
        <f t="shared" si="181"/>
        <v>#N/A</v>
      </c>
      <c r="H1930" s="51" t="e">
        <f t="shared" si="182"/>
        <v>#N/A</v>
      </c>
      <c r="I1930" s="48" t="e">
        <f t="shared" si="183"/>
        <v>#N/A</v>
      </c>
      <c r="J1930" s="47" t="e">
        <f t="shared" si="184"/>
        <v>#N/A</v>
      </c>
      <c r="K1930" s="32" t="e">
        <f t="shared" si="185"/>
        <v>#N/A</v>
      </c>
      <c r="L1930" s="46" t="e">
        <f t="shared" si="186"/>
        <v>#N/A</v>
      </c>
    </row>
    <row r="1931" spans="7:12" x14ac:dyDescent="0.25">
      <c r="G1931" s="51" t="e">
        <f t="shared" si="181"/>
        <v>#N/A</v>
      </c>
      <c r="H1931" s="51" t="e">
        <f t="shared" si="182"/>
        <v>#N/A</v>
      </c>
      <c r="I1931" s="48" t="e">
        <f t="shared" si="183"/>
        <v>#N/A</v>
      </c>
      <c r="J1931" s="47" t="e">
        <f t="shared" si="184"/>
        <v>#N/A</v>
      </c>
      <c r="K1931" s="32" t="e">
        <f t="shared" si="185"/>
        <v>#N/A</v>
      </c>
      <c r="L1931" s="46" t="e">
        <f t="shared" si="186"/>
        <v>#N/A</v>
      </c>
    </row>
    <row r="1932" spans="7:12" x14ac:dyDescent="0.25">
      <c r="G1932" s="51" t="e">
        <f t="shared" si="181"/>
        <v>#N/A</v>
      </c>
      <c r="H1932" s="51" t="e">
        <f t="shared" si="182"/>
        <v>#N/A</v>
      </c>
      <c r="I1932" s="48" t="e">
        <f t="shared" si="183"/>
        <v>#N/A</v>
      </c>
      <c r="J1932" s="47" t="e">
        <f t="shared" si="184"/>
        <v>#N/A</v>
      </c>
      <c r="K1932" s="32" t="e">
        <f t="shared" si="185"/>
        <v>#N/A</v>
      </c>
      <c r="L1932" s="46" t="e">
        <f t="shared" si="186"/>
        <v>#N/A</v>
      </c>
    </row>
    <row r="1933" spans="7:12" x14ac:dyDescent="0.25">
      <c r="G1933" s="51" t="e">
        <f t="shared" si="181"/>
        <v>#N/A</v>
      </c>
      <c r="H1933" s="51" t="e">
        <f t="shared" si="182"/>
        <v>#N/A</v>
      </c>
      <c r="I1933" s="48" t="e">
        <f t="shared" si="183"/>
        <v>#N/A</v>
      </c>
      <c r="J1933" s="47" t="e">
        <f t="shared" si="184"/>
        <v>#N/A</v>
      </c>
      <c r="K1933" s="32" t="e">
        <f t="shared" si="185"/>
        <v>#N/A</v>
      </c>
      <c r="L1933" s="46" t="e">
        <f t="shared" si="186"/>
        <v>#N/A</v>
      </c>
    </row>
    <row r="1934" spans="7:12" x14ac:dyDescent="0.25">
      <c r="G1934" s="51" t="e">
        <f t="shared" si="181"/>
        <v>#N/A</v>
      </c>
      <c r="H1934" s="51" t="e">
        <f t="shared" si="182"/>
        <v>#N/A</v>
      </c>
      <c r="I1934" s="48" t="e">
        <f t="shared" si="183"/>
        <v>#N/A</v>
      </c>
      <c r="J1934" s="47" t="e">
        <f t="shared" si="184"/>
        <v>#N/A</v>
      </c>
      <c r="K1934" s="32" t="e">
        <f t="shared" si="185"/>
        <v>#N/A</v>
      </c>
      <c r="L1934" s="46" t="e">
        <f t="shared" si="186"/>
        <v>#N/A</v>
      </c>
    </row>
    <row r="1935" spans="7:12" x14ac:dyDescent="0.25">
      <c r="G1935" s="51" t="e">
        <f t="shared" si="181"/>
        <v>#N/A</v>
      </c>
      <c r="H1935" s="51" t="e">
        <f t="shared" si="182"/>
        <v>#N/A</v>
      </c>
      <c r="I1935" s="48" t="e">
        <f t="shared" si="183"/>
        <v>#N/A</v>
      </c>
      <c r="J1935" s="47" t="e">
        <f t="shared" si="184"/>
        <v>#N/A</v>
      </c>
      <c r="K1935" s="32" t="e">
        <f t="shared" si="185"/>
        <v>#N/A</v>
      </c>
      <c r="L1935" s="46" t="e">
        <f t="shared" si="186"/>
        <v>#N/A</v>
      </c>
    </row>
    <row r="1936" spans="7:12" x14ac:dyDescent="0.25">
      <c r="G1936" s="51" t="e">
        <f t="shared" si="181"/>
        <v>#N/A</v>
      </c>
      <c r="H1936" s="51" t="e">
        <f t="shared" si="182"/>
        <v>#N/A</v>
      </c>
      <c r="I1936" s="48" t="e">
        <f t="shared" si="183"/>
        <v>#N/A</v>
      </c>
      <c r="J1936" s="47" t="e">
        <f t="shared" si="184"/>
        <v>#N/A</v>
      </c>
      <c r="K1936" s="32" t="e">
        <f t="shared" si="185"/>
        <v>#N/A</v>
      </c>
      <c r="L1936" s="46" t="e">
        <f t="shared" si="186"/>
        <v>#N/A</v>
      </c>
    </row>
    <row r="1937" spans="7:12" x14ac:dyDescent="0.25">
      <c r="G1937" s="51" t="e">
        <f t="shared" si="181"/>
        <v>#N/A</v>
      </c>
      <c r="H1937" s="51" t="e">
        <f t="shared" si="182"/>
        <v>#N/A</v>
      </c>
      <c r="I1937" s="48" t="e">
        <f t="shared" si="183"/>
        <v>#N/A</v>
      </c>
      <c r="J1937" s="47" t="e">
        <f t="shared" si="184"/>
        <v>#N/A</v>
      </c>
      <c r="K1937" s="32" t="e">
        <f t="shared" si="185"/>
        <v>#N/A</v>
      </c>
      <c r="L1937" s="46" t="e">
        <f t="shared" si="186"/>
        <v>#N/A</v>
      </c>
    </row>
    <row r="1938" spans="7:12" x14ac:dyDescent="0.25">
      <c r="G1938" s="51" t="e">
        <f t="shared" si="181"/>
        <v>#N/A</v>
      </c>
      <c r="H1938" s="51" t="e">
        <f t="shared" si="182"/>
        <v>#N/A</v>
      </c>
      <c r="I1938" s="48" t="e">
        <f t="shared" si="183"/>
        <v>#N/A</v>
      </c>
      <c r="J1938" s="47" t="e">
        <f t="shared" si="184"/>
        <v>#N/A</v>
      </c>
      <c r="K1938" s="32" t="e">
        <f t="shared" si="185"/>
        <v>#N/A</v>
      </c>
      <c r="L1938" s="46" t="e">
        <f t="shared" si="186"/>
        <v>#N/A</v>
      </c>
    </row>
    <row r="1939" spans="7:12" x14ac:dyDescent="0.25">
      <c r="G1939" s="51" t="e">
        <f t="shared" si="181"/>
        <v>#N/A</v>
      </c>
      <c r="H1939" s="51" t="e">
        <f t="shared" si="182"/>
        <v>#N/A</v>
      </c>
      <c r="I1939" s="48" t="e">
        <f t="shared" si="183"/>
        <v>#N/A</v>
      </c>
      <c r="J1939" s="47" t="e">
        <f t="shared" si="184"/>
        <v>#N/A</v>
      </c>
      <c r="K1939" s="32" t="e">
        <f t="shared" si="185"/>
        <v>#N/A</v>
      </c>
      <c r="L1939" s="46" t="e">
        <f t="shared" si="186"/>
        <v>#N/A</v>
      </c>
    </row>
    <row r="1940" spans="7:12" x14ac:dyDescent="0.25">
      <c r="G1940" s="51" t="e">
        <f t="shared" si="181"/>
        <v>#N/A</v>
      </c>
      <c r="H1940" s="51" t="e">
        <f t="shared" si="182"/>
        <v>#N/A</v>
      </c>
      <c r="I1940" s="48" t="e">
        <f t="shared" si="183"/>
        <v>#N/A</v>
      </c>
      <c r="J1940" s="47" t="e">
        <f t="shared" si="184"/>
        <v>#N/A</v>
      </c>
      <c r="K1940" s="32" t="e">
        <f t="shared" si="185"/>
        <v>#N/A</v>
      </c>
      <c r="L1940" s="46" t="e">
        <f t="shared" si="186"/>
        <v>#N/A</v>
      </c>
    </row>
    <row r="1941" spans="7:12" x14ac:dyDescent="0.25">
      <c r="G1941" s="51" t="e">
        <f t="shared" si="181"/>
        <v>#N/A</v>
      </c>
      <c r="H1941" s="51" t="e">
        <f t="shared" si="182"/>
        <v>#N/A</v>
      </c>
      <c r="I1941" s="48" t="e">
        <f t="shared" si="183"/>
        <v>#N/A</v>
      </c>
      <c r="J1941" s="47" t="e">
        <f t="shared" si="184"/>
        <v>#N/A</v>
      </c>
      <c r="K1941" s="32" t="e">
        <f t="shared" si="185"/>
        <v>#N/A</v>
      </c>
      <c r="L1941" s="46" t="e">
        <f t="shared" si="186"/>
        <v>#N/A</v>
      </c>
    </row>
    <row r="1942" spans="7:12" x14ac:dyDescent="0.25">
      <c r="G1942" s="51" t="e">
        <f t="shared" si="181"/>
        <v>#N/A</v>
      </c>
      <c r="H1942" s="51" t="e">
        <f t="shared" si="182"/>
        <v>#N/A</v>
      </c>
      <c r="I1942" s="48" t="e">
        <f t="shared" si="183"/>
        <v>#N/A</v>
      </c>
      <c r="J1942" s="47" t="e">
        <f t="shared" si="184"/>
        <v>#N/A</v>
      </c>
      <c r="K1942" s="32" t="e">
        <f t="shared" si="185"/>
        <v>#N/A</v>
      </c>
      <c r="L1942" s="46" t="e">
        <f t="shared" si="186"/>
        <v>#N/A</v>
      </c>
    </row>
    <row r="1943" spans="7:12" x14ac:dyDescent="0.25">
      <c r="G1943" s="51" t="e">
        <f t="shared" si="181"/>
        <v>#N/A</v>
      </c>
      <c r="H1943" s="51" t="e">
        <f t="shared" si="182"/>
        <v>#N/A</v>
      </c>
      <c r="I1943" s="48" t="e">
        <f t="shared" si="183"/>
        <v>#N/A</v>
      </c>
      <c r="J1943" s="47" t="e">
        <f t="shared" si="184"/>
        <v>#N/A</v>
      </c>
      <c r="K1943" s="32" t="e">
        <f t="shared" si="185"/>
        <v>#N/A</v>
      </c>
      <c r="L1943" s="46" t="e">
        <f t="shared" si="186"/>
        <v>#N/A</v>
      </c>
    </row>
    <row r="1944" spans="7:12" x14ac:dyDescent="0.25">
      <c r="G1944" s="51" t="e">
        <f t="shared" si="181"/>
        <v>#N/A</v>
      </c>
      <c r="H1944" s="51" t="e">
        <f t="shared" si="182"/>
        <v>#N/A</v>
      </c>
      <c r="I1944" s="48" t="e">
        <f t="shared" si="183"/>
        <v>#N/A</v>
      </c>
      <c r="J1944" s="47" t="e">
        <f t="shared" si="184"/>
        <v>#N/A</v>
      </c>
      <c r="K1944" s="32" t="e">
        <f t="shared" si="185"/>
        <v>#N/A</v>
      </c>
      <c r="L1944" s="46" t="e">
        <f t="shared" si="186"/>
        <v>#N/A</v>
      </c>
    </row>
    <row r="1945" spans="7:12" x14ac:dyDescent="0.25">
      <c r="G1945" s="51" t="e">
        <f t="shared" si="181"/>
        <v>#N/A</v>
      </c>
      <c r="H1945" s="51" t="e">
        <f t="shared" si="182"/>
        <v>#N/A</v>
      </c>
      <c r="I1945" s="48" t="e">
        <f t="shared" si="183"/>
        <v>#N/A</v>
      </c>
      <c r="J1945" s="47" t="e">
        <f t="shared" si="184"/>
        <v>#N/A</v>
      </c>
      <c r="K1945" s="32" t="e">
        <f t="shared" si="185"/>
        <v>#N/A</v>
      </c>
      <c r="L1945" s="46" t="e">
        <f t="shared" si="186"/>
        <v>#N/A</v>
      </c>
    </row>
    <row r="1946" spans="7:12" x14ac:dyDescent="0.25">
      <c r="G1946" s="51" t="e">
        <f t="shared" si="181"/>
        <v>#N/A</v>
      </c>
      <c r="H1946" s="51" t="e">
        <f t="shared" si="182"/>
        <v>#N/A</v>
      </c>
      <c r="I1946" s="48" t="e">
        <f t="shared" si="183"/>
        <v>#N/A</v>
      </c>
      <c r="J1946" s="47" t="e">
        <f t="shared" si="184"/>
        <v>#N/A</v>
      </c>
      <c r="K1946" s="32" t="e">
        <f t="shared" si="185"/>
        <v>#N/A</v>
      </c>
      <c r="L1946" s="46" t="e">
        <f t="shared" si="186"/>
        <v>#N/A</v>
      </c>
    </row>
    <row r="1947" spans="7:12" x14ac:dyDescent="0.25">
      <c r="G1947" s="51" t="e">
        <f t="shared" si="181"/>
        <v>#N/A</v>
      </c>
      <c r="H1947" s="51" t="e">
        <f t="shared" si="182"/>
        <v>#N/A</v>
      </c>
      <c r="I1947" s="48" t="e">
        <f t="shared" si="183"/>
        <v>#N/A</v>
      </c>
      <c r="J1947" s="47" t="e">
        <f t="shared" si="184"/>
        <v>#N/A</v>
      </c>
      <c r="K1947" s="32" t="e">
        <f t="shared" si="185"/>
        <v>#N/A</v>
      </c>
      <c r="L1947" s="46" t="e">
        <f t="shared" si="186"/>
        <v>#N/A</v>
      </c>
    </row>
    <row r="1948" spans="7:12" x14ac:dyDescent="0.25">
      <c r="G1948" s="51" t="e">
        <f t="shared" si="181"/>
        <v>#N/A</v>
      </c>
      <c r="H1948" s="51" t="e">
        <f t="shared" si="182"/>
        <v>#N/A</v>
      </c>
      <c r="I1948" s="48" t="e">
        <f t="shared" si="183"/>
        <v>#N/A</v>
      </c>
      <c r="J1948" s="47" t="e">
        <f t="shared" si="184"/>
        <v>#N/A</v>
      </c>
      <c r="K1948" s="32" t="e">
        <f t="shared" si="185"/>
        <v>#N/A</v>
      </c>
      <c r="L1948" s="46" t="e">
        <f t="shared" si="186"/>
        <v>#N/A</v>
      </c>
    </row>
    <row r="1949" spans="7:12" x14ac:dyDescent="0.25">
      <c r="G1949" s="51" t="e">
        <f t="shared" si="181"/>
        <v>#N/A</v>
      </c>
      <c r="H1949" s="51" t="e">
        <f t="shared" si="182"/>
        <v>#N/A</v>
      </c>
      <c r="I1949" s="48" t="e">
        <f t="shared" si="183"/>
        <v>#N/A</v>
      </c>
      <c r="J1949" s="47" t="e">
        <f t="shared" si="184"/>
        <v>#N/A</v>
      </c>
      <c r="K1949" s="32" t="e">
        <f t="shared" si="185"/>
        <v>#N/A</v>
      </c>
      <c r="L1949" s="46" t="e">
        <f t="shared" si="186"/>
        <v>#N/A</v>
      </c>
    </row>
    <row r="1950" spans="7:12" x14ac:dyDescent="0.25">
      <c r="G1950" s="51" t="e">
        <f t="shared" si="181"/>
        <v>#N/A</v>
      </c>
      <c r="H1950" s="51" t="e">
        <f t="shared" si="182"/>
        <v>#N/A</v>
      </c>
      <c r="I1950" s="48" t="e">
        <f t="shared" si="183"/>
        <v>#N/A</v>
      </c>
      <c r="J1950" s="47" t="e">
        <f t="shared" si="184"/>
        <v>#N/A</v>
      </c>
      <c r="K1950" s="32" t="e">
        <f t="shared" si="185"/>
        <v>#N/A</v>
      </c>
      <c r="L1950" s="46" t="e">
        <f t="shared" si="186"/>
        <v>#N/A</v>
      </c>
    </row>
    <row r="1951" spans="7:12" x14ac:dyDescent="0.25">
      <c r="G1951" s="51" t="e">
        <f t="shared" si="181"/>
        <v>#N/A</v>
      </c>
      <c r="H1951" s="51" t="e">
        <f t="shared" si="182"/>
        <v>#N/A</v>
      </c>
      <c r="I1951" s="48" t="e">
        <f t="shared" si="183"/>
        <v>#N/A</v>
      </c>
      <c r="J1951" s="47" t="e">
        <f t="shared" si="184"/>
        <v>#N/A</v>
      </c>
      <c r="K1951" s="32" t="e">
        <f t="shared" si="185"/>
        <v>#N/A</v>
      </c>
      <c r="L1951" s="46" t="e">
        <f t="shared" si="186"/>
        <v>#N/A</v>
      </c>
    </row>
    <row r="1952" spans="7:12" x14ac:dyDescent="0.25">
      <c r="G1952" s="51" t="e">
        <f t="shared" si="181"/>
        <v>#N/A</v>
      </c>
      <c r="H1952" s="51" t="e">
        <f t="shared" si="182"/>
        <v>#N/A</v>
      </c>
      <c r="I1952" s="48" t="e">
        <f t="shared" si="183"/>
        <v>#N/A</v>
      </c>
      <c r="J1952" s="47" t="e">
        <f t="shared" si="184"/>
        <v>#N/A</v>
      </c>
      <c r="K1952" s="32" t="e">
        <f t="shared" si="185"/>
        <v>#N/A</v>
      </c>
      <c r="L1952" s="46" t="e">
        <f t="shared" si="186"/>
        <v>#N/A</v>
      </c>
    </row>
    <row r="1953" spans="7:12" x14ac:dyDescent="0.25">
      <c r="G1953" s="51" t="e">
        <f t="shared" si="181"/>
        <v>#N/A</v>
      </c>
      <c r="H1953" s="51" t="e">
        <f t="shared" si="182"/>
        <v>#N/A</v>
      </c>
      <c r="I1953" s="48" t="e">
        <f t="shared" si="183"/>
        <v>#N/A</v>
      </c>
      <c r="J1953" s="47" t="e">
        <f t="shared" si="184"/>
        <v>#N/A</v>
      </c>
      <c r="K1953" s="32" t="e">
        <f t="shared" si="185"/>
        <v>#N/A</v>
      </c>
      <c r="L1953" s="46" t="e">
        <f t="shared" si="186"/>
        <v>#N/A</v>
      </c>
    </row>
    <row r="1954" spans="7:12" x14ac:dyDescent="0.25">
      <c r="G1954" s="51" t="e">
        <f t="shared" si="181"/>
        <v>#N/A</v>
      </c>
      <c r="H1954" s="51" t="e">
        <f t="shared" si="182"/>
        <v>#N/A</v>
      </c>
      <c r="I1954" s="48" t="e">
        <f t="shared" si="183"/>
        <v>#N/A</v>
      </c>
      <c r="J1954" s="47" t="e">
        <f t="shared" si="184"/>
        <v>#N/A</v>
      </c>
      <c r="K1954" s="32" t="e">
        <f t="shared" si="185"/>
        <v>#N/A</v>
      </c>
      <c r="L1954" s="46" t="e">
        <f t="shared" si="186"/>
        <v>#N/A</v>
      </c>
    </row>
    <row r="1955" spans="7:12" x14ac:dyDescent="0.25">
      <c r="G1955" s="51" t="e">
        <f t="shared" si="181"/>
        <v>#N/A</v>
      </c>
      <c r="H1955" s="51" t="e">
        <f t="shared" si="182"/>
        <v>#N/A</v>
      </c>
      <c r="I1955" s="48" t="e">
        <f t="shared" si="183"/>
        <v>#N/A</v>
      </c>
      <c r="J1955" s="47" t="e">
        <f t="shared" si="184"/>
        <v>#N/A</v>
      </c>
      <c r="K1955" s="32" t="e">
        <f t="shared" si="185"/>
        <v>#N/A</v>
      </c>
      <c r="L1955" s="46" t="e">
        <f t="shared" si="186"/>
        <v>#N/A</v>
      </c>
    </row>
    <row r="1956" spans="7:12" x14ac:dyDescent="0.25">
      <c r="G1956" s="51" t="e">
        <f t="shared" si="181"/>
        <v>#N/A</v>
      </c>
      <c r="H1956" s="51" t="e">
        <f t="shared" si="182"/>
        <v>#N/A</v>
      </c>
      <c r="I1956" s="48" t="e">
        <f t="shared" si="183"/>
        <v>#N/A</v>
      </c>
      <c r="J1956" s="47" t="e">
        <f t="shared" si="184"/>
        <v>#N/A</v>
      </c>
      <c r="K1956" s="32" t="e">
        <f t="shared" si="185"/>
        <v>#N/A</v>
      </c>
      <c r="L1956" s="46" t="e">
        <f t="shared" si="186"/>
        <v>#N/A</v>
      </c>
    </row>
    <row r="1957" spans="7:12" x14ac:dyDescent="0.25">
      <c r="G1957" s="51" t="e">
        <f t="shared" si="181"/>
        <v>#N/A</v>
      </c>
      <c r="H1957" s="51" t="e">
        <f t="shared" si="182"/>
        <v>#N/A</v>
      </c>
      <c r="I1957" s="48" t="e">
        <f t="shared" si="183"/>
        <v>#N/A</v>
      </c>
      <c r="J1957" s="47" t="e">
        <f t="shared" si="184"/>
        <v>#N/A</v>
      </c>
      <c r="K1957" s="32" t="e">
        <f t="shared" si="185"/>
        <v>#N/A</v>
      </c>
      <c r="L1957" s="46" t="e">
        <f t="shared" si="186"/>
        <v>#N/A</v>
      </c>
    </row>
    <row r="1958" spans="7:12" x14ac:dyDescent="0.25">
      <c r="G1958" s="51" t="e">
        <f t="shared" si="181"/>
        <v>#N/A</v>
      </c>
      <c r="H1958" s="51" t="e">
        <f t="shared" si="182"/>
        <v>#N/A</v>
      </c>
      <c r="I1958" s="48" t="e">
        <f t="shared" si="183"/>
        <v>#N/A</v>
      </c>
      <c r="J1958" s="47" t="e">
        <f t="shared" si="184"/>
        <v>#N/A</v>
      </c>
      <c r="K1958" s="32" t="e">
        <f t="shared" si="185"/>
        <v>#N/A</v>
      </c>
      <c r="L1958" s="46" t="e">
        <f t="shared" si="186"/>
        <v>#N/A</v>
      </c>
    </row>
    <row r="1959" spans="7:12" x14ac:dyDescent="0.25">
      <c r="G1959" s="51" t="e">
        <f t="shared" si="181"/>
        <v>#N/A</v>
      </c>
      <c r="H1959" s="51" t="e">
        <f t="shared" si="182"/>
        <v>#N/A</v>
      </c>
      <c r="I1959" s="48" t="e">
        <f t="shared" si="183"/>
        <v>#N/A</v>
      </c>
      <c r="J1959" s="47" t="e">
        <f t="shared" si="184"/>
        <v>#N/A</v>
      </c>
      <c r="K1959" s="32" t="e">
        <f t="shared" si="185"/>
        <v>#N/A</v>
      </c>
      <c r="L1959" s="46" t="e">
        <f t="shared" si="186"/>
        <v>#N/A</v>
      </c>
    </row>
    <row r="1960" spans="7:12" x14ac:dyDescent="0.25">
      <c r="G1960" s="51" t="e">
        <f t="shared" si="181"/>
        <v>#N/A</v>
      </c>
      <c r="H1960" s="51" t="e">
        <f t="shared" si="182"/>
        <v>#N/A</v>
      </c>
      <c r="I1960" s="48" t="e">
        <f t="shared" si="183"/>
        <v>#N/A</v>
      </c>
      <c r="J1960" s="47" t="e">
        <f t="shared" si="184"/>
        <v>#N/A</v>
      </c>
      <c r="K1960" s="32" t="e">
        <f t="shared" si="185"/>
        <v>#N/A</v>
      </c>
      <c r="L1960" s="46" t="e">
        <f t="shared" si="186"/>
        <v>#N/A</v>
      </c>
    </row>
    <row r="1961" spans="7:12" x14ac:dyDescent="0.25">
      <c r="G1961" s="51" t="e">
        <f t="shared" si="181"/>
        <v>#N/A</v>
      </c>
      <c r="H1961" s="51" t="e">
        <f t="shared" si="182"/>
        <v>#N/A</v>
      </c>
      <c r="I1961" s="48" t="e">
        <f t="shared" si="183"/>
        <v>#N/A</v>
      </c>
      <c r="J1961" s="47" t="e">
        <f t="shared" si="184"/>
        <v>#N/A</v>
      </c>
      <c r="K1961" s="32" t="e">
        <f t="shared" si="185"/>
        <v>#N/A</v>
      </c>
      <c r="L1961" s="46" t="e">
        <f t="shared" si="186"/>
        <v>#N/A</v>
      </c>
    </row>
    <row r="1962" spans="7:12" x14ac:dyDescent="0.25">
      <c r="G1962" s="51" t="e">
        <f t="shared" si="181"/>
        <v>#N/A</v>
      </c>
      <c r="H1962" s="51" t="e">
        <f t="shared" si="182"/>
        <v>#N/A</v>
      </c>
      <c r="I1962" s="48" t="e">
        <f t="shared" si="183"/>
        <v>#N/A</v>
      </c>
      <c r="J1962" s="47" t="e">
        <f t="shared" si="184"/>
        <v>#N/A</v>
      </c>
      <c r="K1962" s="32" t="e">
        <f t="shared" si="185"/>
        <v>#N/A</v>
      </c>
      <c r="L1962" s="46" t="e">
        <f t="shared" si="186"/>
        <v>#N/A</v>
      </c>
    </row>
    <row r="1963" spans="7:12" x14ac:dyDescent="0.25">
      <c r="G1963" s="51" t="e">
        <f t="shared" si="181"/>
        <v>#N/A</v>
      </c>
      <c r="H1963" s="51" t="e">
        <f t="shared" si="182"/>
        <v>#N/A</v>
      </c>
      <c r="I1963" s="48" t="e">
        <f t="shared" si="183"/>
        <v>#N/A</v>
      </c>
      <c r="J1963" s="47" t="e">
        <f t="shared" si="184"/>
        <v>#N/A</v>
      </c>
      <c r="K1963" s="32" t="e">
        <f t="shared" si="185"/>
        <v>#N/A</v>
      </c>
      <c r="L1963" s="46" t="e">
        <f t="shared" si="186"/>
        <v>#N/A</v>
      </c>
    </row>
    <row r="1964" spans="7:12" x14ac:dyDescent="0.25">
      <c r="G1964" s="51" t="e">
        <f t="shared" si="181"/>
        <v>#N/A</v>
      </c>
      <c r="H1964" s="51" t="e">
        <f t="shared" si="182"/>
        <v>#N/A</v>
      </c>
      <c r="I1964" s="48" t="e">
        <f t="shared" si="183"/>
        <v>#N/A</v>
      </c>
      <c r="J1964" s="47" t="e">
        <f t="shared" si="184"/>
        <v>#N/A</v>
      </c>
      <c r="K1964" s="32" t="e">
        <f t="shared" si="185"/>
        <v>#N/A</v>
      </c>
      <c r="L1964" s="46" t="e">
        <f t="shared" si="186"/>
        <v>#N/A</v>
      </c>
    </row>
    <row r="1965" spans="7:12" x14ac:dyDescent="0.25">
      <c r="G1965" s="51" t="e">
        <f t="shared" si="181"/>
        <v>#N/A</v>
      </c>
      <c r="H1965" s="51" t="e">
        <f t="shared" si="182"/>
        <v>#N/A</v>
      </c>
      <c r="I1965" s="48" t="e">
        <f t="shared" si="183"/>
        <v>#N/A</v>
      </c>
      <c r="J1965" s="47" t="e">
        <f t="shared" si="184"/>
        <v>#N/A</v>
      </c>
      <c r="K1965" s="32" t="e">
        <f t="shared" si="185"/>
        <v>#N/A</v>
      </c>
      <c r="L1965" s="46" t="e">
        <f t="shared" si="186"/>
        <v>#N/A</v>
      </c>
    </row>
    <row r="1966" spans="7:12" x14ac:dyDescent="0.25">
      <c r="G1966" s="51" t="e">
        <f t="shared" si="181"/>
        <v>#N/A</v>
      </c>
      <c r="H1966" s="51" t="e">
        <f t="shared" si="182"/>
        <v>#N/A</v>
      </c>
      <c r="I1966" s="48" t="e">
        <f t="shared" si="183"/>
        <v>#N/A</v>
      </c>
      <c r="J1966" s="47" t="e">
        <f t="shared" si="184"/>
        <v>#N/A</v>
      </c>
      <c r="K1966" s="32" t="e">
        <f t="shared" si="185"/>
        <v>#N/A</v>
      </c>
      <c r="L1966" s="46" t="e">
        <f t="shared" si="186"/>
        <v>#N/A</v>
      </c>
    </row>
    <row r="1967" spans="7:12" x14ac:dyDescent="0.25">
      <c r="G1967" s="51" t="e">
        <f t="shared" si="181"/>
        <v>#N/A</v>
      </c>
      <c r="H1967" s="51" t="e">
        <f t="shared" si="182"/>
        <v>#N/A</v>
      </c>
      <c r="I1967" s="48" t="e">
        <f t="shared" si="183"/>
        <v>#N/A</v>
      </c>
      <c r="J1967" s="47" t="e">
        <f t="shared" si="184"/>
        <v>#N/A</v>
      </c>
      <c r="K1967" s="32" t="e">
        <f t="shared" si="185"/>
        <v>#N/A</v>
      </c>
      <c r="L1967" s="46" t="e">
        <f t="shared" si="186"/>
        <v>#N/A</v>
      </c>
    </row>
    <row r="1968" spans="7:12" x14ac:dyDescent="0.25">
      <c r="G1968" s="51" t="e">
        <f t="shared" si="181"/>
        <v>#N/A</v>
      </c>
      <c r="H1968" s="51" t="e">
        <f t="shared" si="182"/>
        <v>#N/A</v>
      </c>
      <c r="I1968" s="48" t="e">
        <f t="shared" si="183"/>
        <v>#N/A</v>
      </c>
      <c r="J1968" s="47" t="e">
        <f t="shared" si="184"/>
        <v>#N/A</v>
      </c>
      <c r="K1968" s="32" t="e">
        <f t="shared" si="185"/>
        <v>#N/A</v>
      </c>
      <c r="L1968" s="46" t="e">
        <f t="shared" si="186"/>
        <v>#N/A</v>
      </c>
    </row>
    <row r="1969" spans="7:12" x14ac:dyDescent="0.25">
      <c r="G1969" s="51" t="e">
        <f t="shared" si="181"/>
        <v>#N/A</v>
      </c>
      <c r="H1969" s="51" t="e">
        <f t="shared" si="182"/>
        <v>#N/A</v>
      </c>
      <c r="I1969" s="48" t="e">
        <f t="shared" si="183"/>
        <v>#N/A</v>
      </c>
      <c r="J1969" s="47" t="e">
        <f t="shared" si="184"/>
        <v>#N/A</v>
      </c>
      <c r="K1969" s="32" t="e">
        <f t="shared" si="185"/>
        <v>#N/A</v>
      </c>
      <c r="L1969" s="46" t="e">
        <f t="shared" si="186"/>
        <v>#N/A</v>
      </c>
    </row>
    <row r="1970" spans="7:12" x14ac:dyDescent="0.25">
      <c r="G1970" s="51" t="e">
        <f t="shared" si="181"/>
        <v>#N/A</v>
      </c>
      <c r="H1970" s="51" t="e">
        <f t="shared" si="182"/>
        <v>#N/A</v>
      </c>
      <c r="I1970" s="48" t="e">
        <f t="shared" si="183"/>
        <v>#N/A</v>
      </c>
      <c r="J1970" s="47" t="e">
        <f t="shared" si="184"/>
        <v>#N/A</v>
      </c>
      <c r="K1970" s="32" t="e">
        <f t="shared" si="185"/>
        <v>#N/A</v>
      </c>
      <c r="L1970" s="46" t="e">
        <f t="shared" si="186"/>
        <v>#N/A</v>
      </c>
    </row>
    <row r="1971" spans="7:12" x14ac:dyDescent="0.25">
      <c r="G1971" s="51" t="e">
        <f t="shared" si="181"/>
        <v>#N/A</v>
      </c>
      <c r="H1971" s="51" t="e">
        <f t="shared" si="182"/>
        <v>#N/A</v>
      </c>
      <c r="I1971" s="48" t="e">
        <f t="shared" si="183"/>
        <v>#N/A</v>
      </c>
      <c r="J1971" s="47" t="e">
        <f t="shared" si="184"/>
        <v>#N/A</v>
      </c>
      <c r="K1971" s="32" t="e">
        <f t="shared" si="185"/>
        <v>#N/A</v>
      </c>
      <c r="L1971" s="46" t="e">
        <f t="shared" si="186"/>
        <v>#N/A</v>
      </c>
    </row>
    <row r="1972" spans="7:12" x14ac:dyDescent="0.25">
      <c r="G1972" s="51" t="e">
        <f t="shared" si="181"/>
        <v>#N/A</v>
      </c>
      <c r="H1972" s="51" t="e">
        <f t="shared" si="182"/>
        <v>#N/A</v>
      </c>
      <c r="I1972" s="48" t="e">
        <f t="shared" si="183"/>
        <v>#N/A</v>
      </c>
      <c r="J1972" s="47" t="e">
        <f t="shared" si="184"/>
        <v>#N/A</v>
      </c>
      <c r="K1972" s="32" t="e">
        <f t="shared" si="185"/>
        <v>#N/A</v>
      </c>
      <c r="L1972" s="46" t="e">
        <f t="shared" si="186"/>
        <v>#N/A</v>
      </c>
    </row>
    <row r="1973" spans="7:12" x14ac:dyDescent="0.25">
      <c r="G1973" s="51" t="e">
        <f t="shared" si="181"/>
        <v>#N/A</v>
      </c>
      <c r="H1973" s="51" t="e">
        <f t="shared" si="182"/>
        <v>#N/A</v>
      </c>
      <c r="I1973" s="48" t="e">
        <f t="shared" si="183"/>
        <v>#N/A</v>
      </c>
      <c r="J1973" s="47" t="e">
        <f t="shared" si="184"/>
        <v>#N/A</v>
      </c>
      <c r="K1973" s="32" t="e">
        <f t="shared" si="185"/>
        <v>#N/A</v>
      </c>
      <c r="L1973" s="46" t="e">
        <f t="shared" si="186"/>
        <v>#N/A</v>
      </c>
    </row>
    <row r="1974" spans="7:12" x14ac:dyDescent="0.25">
      <c r="G1974" s="51" t="e">
        <f t="shared" si="181"/>
        <v>#N/A</v>
      </c>
      <c r="H1974" s="51" t="e">
        <f t="shared" si="182"/>
        <v>#N/A</v>
      </c>
      <c r="I1974" s="48" t="e">
        <f t="shared" si="183"/>
        <v>#N/A</v>
      </c>
      <c r="J1974" s="47" t="e">
        <f t="shared" si="184"/>
        <v>#N/A</v>
      </c>
      <c r="K1974" s="32" t="e">
        <f t="shared" si="185"/>
        <v>#N/A</v>
      </c>
      <c r="L1974" s="46" t="e">
        <f t="shared" si="186"/>
        <v>#N/A</v>
      </c>
    </row>
    <row r="1975" spans="7:12" x14ac:dyDescent="0.25">
      <c r="G1975" s="51" t="e">
        <f t="shared" si="181"/>
        <v>#N/A</v>
      </c>
      <c r="H1975" s="51" t="e">
        <f t="shared" si="182"/>
        <v>#N/A</v>
      </c>
      <c r="I1975" s="48" t="e">
        <f t="shared" si="183"/>
        <v>#N/A</v>
      </c>
      <c r="J1975" s="47" t="e">
        <f t="shared" si="184"/>
        <v>#N/A</v>
      </c>
      <c r="K1975" s="32" t="e">
        <f t="shared" si="185"/>
        <v>#N/A</v>
      </c>
      <c r="L1975" s="46" t="e">
        <f t="shared" si="186"/>
        <v>#N/A</v>
      </c>
    </row>
    <row r="1976" spans="7:12" x14ac:dyDescent="0.25">
      <c r="G1976" s="51" t="e">
        <f t="shared" si="181"/>
        <v>#N/A</v>
      </c>
      <c r="H1976" s="51" t="e">
        <f t="shared" si="182"/>
        <v>#N/A</v>
      </c>
      <c r="I1976" s="48" t="e">
        <f t="shared" si="183"/>
        <v>#N/A</v>
      </c>
      <c r="J1976" s="47" t="e">
        <f t="shared" si="184"/>
        <v>#N/A</v>
      </c>
      <c r="K1976" s="32" t="e">
        <f t="shared" si="185"/>
        <v>#N/A</v>
      </c>
      <c r="L1976" s="46" t="e">
        <f t="shared" si="186"/>
        <v>#N/A</v>
      </c>
    </row>
    <row r="1977" spans="7:12" x14ac:dyDescent="0.25">
      <c r="G1977" s="51" t="e">
        <f t="shared" si="181"/>
        <v>#N/A</v>
      </c>
      <c r="H1977" s="51" t="e">
        <f t="shared" si="182"/>
        <v>#N/A</v>
      </c>
      <c r="I1977" s="48" t="e">
        <f t="shared" si="183"/>
        <v>#N/A</v>
      </c>
      <c r="J1977" s="47" t="e">
        <f t="shared" si="184"/>
        <v>#N/A</v>
      </c>
      <c r="K1977" s="32" t="e">
        <f t="shared" si="185"/>
        <v>#N/A</v>
      </c>
      <c r="L1977" s="46" t="e">
        <f t="shared" si="186"/>
        <v>#N/A</v>
      </c>
    </row>
    <row r="1978" spans="7:12" x14ac:dyDescent="0.25">
      <c r="G1978" s="51" t="e">
        <f t="shared" si="181"/>
        <v>#N/A</v>
      </c>
      <c r="H1978" s="51" t="e">
        <f t="shared" si="182"/>
        <v>#N/A</v>
      </c>
      <c r="I1978" s="48" t="e">
        <f t="shared" si="183"/>
        <v>#N/A</v>
      </c>
      <c r="J1978" s="47" t="e">
        <f t="shared" si="184"/>
        <v>#N/A</v>
      </c>
      <c r="K1978" s="32" t="e">
        <f t="shared" si="185"/>
        <v>#N/A</v>
      </c>
      <c r="L1978" s="46" t="e">
        <f t="shared" si="186"/>
        <v>#N/A</v>
      </c>
    </row>
    <row r="1979" spans="7:12" x14ac:dyDescent="0.25">
      <c r="G1979" s="51" t="e">
        <f t="shared" si="181"/>
        <v>#N/A</v>
      </c>
      <c r="H1979" s="51" t="e">
        <f t="shared" si="182"/>
        <v>#N/A</v>
      </c>
      <c r="I1979" s="48" t="e">
        <f t="shared" si="183"/>
        <v>#N/A</v>
      </c>
      <c r="J1979" s="47" t="e">
        <f t="shared" si="184"/>
        <v>#N/A</v>
      </c>
      <c r="K1979" s="32" t="e">
        <f t="shared" si="185"/>
        <v>#N/A</v>
      </c>
      <c r="L1979" s="46" t="e">
        <f t="shared" si="186"/>
        <v>#N/A</v>
      </c>
    </row>
    <row r="1980" spans="7:12" x14ac:dyDescent="0.25">
      <c r="G1980" s="51" t="e">
        <f t="shared" si="181"/>
        <v>#N/A</v>
      </c>
      <c r="H1980" s="51" t="e">
        <f t="shared" si="182"/>
        <v>#N/A</v>
      </c>
      <c r="I1980" s="48" t="e">
        <f t="shared" si="183"/>
        <v>#N/A</v>
      </c>
      <c r="J1980" s="47" t="e">
        <f t="shared" si="184"/>
        <v>#N/A</v>
      </c>
      <c r="K1980" s="32" t="e">
        <f t="shared" si="185"/>
        <v>#N/A</v>
      </c>
      <c r="L1980" s="46" t="e">
        <f t="shared" si="186"/>
        <v>#N/A</v>
      </c>
    </row>
    <row r="1981" spans="7:12" x14ac:dyDescent="0.25">
      <c r="G1981" s="51" t="e">
        <f t="shared" si="181"/>
        <v>#N/A</v>
      </c>
      <c r="H1981" s="51" t="e">
        <f t="shared" si="182"/>
        <v>#N/A</v>
      </c>
      <c r="I1981" s="48" t="e">
        <f t="shared" si="183"/>
        <v>#N/A</v>
      </c>
      <c r="J1981" s="47" t="e">
        <f t="shared" si="184"/>
        <v>#N/A</v>
      </c>
      <c r="K1981" s="32" t="e">
        <f t="shared" si="185"/>
        <v>#N/A</v>
      </c>
      <c r="L1981" s="46" t="e">
        <f t="shared" si="186"/>
        <v>#N/A</v>
      </c>
    </row>
    <row r="1982" spans="7:12" x14ac:dyDescent="0.25">
      <c r="G1982" s="51" t="e">
        <f t="shared" si="181"/>
        <v>#N/A</v>
      </c>
      <c r="H1982" s="51" t="e">
        <f t="shared" si="182"/>
        <v>#N/A</v>
      </c>
      <c r="I1982" s="48" t="e">
        <f t="shared" si="183"/>
        <v>#N/A</v>
      </c>
      <c r="J1982" s="47" t="e">
        <f t="shared" si="184"/>
        <v>#N/A</v>
      </c>
      <c r="K1982" s="32" t="e">
        <f t="shared" si="185"/>
        <v>#N/A</v>
      </c>
      <c r="L1982" s="46" t="e">
        <f t="shared" si="186"/>
        <v>#N/A</v>
      </c>
    </row>
    <row r="1983" spans="7:12" x14ac:dyDescent="0.25">
      <c r="G1983" s="51" t="e">
        <f t="shared" si="181"/>
        <v>#N/A</v>
      </c>
      <c r="H1983" s="51" t="e">
        <f t="shared" si="182"/>
        <v>#N/A</v>
      </c>
      <c r="I1983" s="48" t="e">
        <f t="shared" si="183"/>
        <v>#N/A</v>
      </c>
      <c r="J1983" s="47" t="e">
        <f t="shared" si="184"/>
        <v>#N/A</v>
      </c>
      <c r="K1983" s="32" t="e">
        <f t="shared" si="185"/>
        <v>#N/A</v>
      </c>
      <c r="L1983" s="46" t="e">
        <f t="shared" si="186"/>
        <v>#N/A</v>
      </c>
    </row>
    <row r="1984" spans="7:12" x14ac:dyDescent="0.25">
      <c r="G1984" s="51" t="e">
        <f t="shared" si="181"/>
        <v>#N/A</v>
      </c>
      <c r="H1984" s="51" t="e">
        <f t="shared" si="182"/>
        <v>#N/A</v>
      </c>
      <c r="I1984" s="48" t="e">
        <f t="shared" si="183"/>
        <v>#N/A</v>
      </c>
      <c r="J1984" s="47" t="e">
        <f t="shared" si="184"/>
        <v>#N/A</v>
      </c>
      <c r="K1984" s="32" t="e">
        <f t="shared" si="185"/>
        <v>#N/A</v>
      </c>
      <c r="L1984" s="46" t="e">
        <f t="shared" si="186"/>
        <v>#N/A</v>
      </c>
    </row>
    <row r="1985" spans="7:12" x14ac:dyDescent="0.25">
      <c r="G1985" s="51" t="e">
        <f t="shared" si="181"/>
        <v>#N/A</v>
      </c>
      <c r="H1985" s="51" t="e">
        <f t="shared" si="182"/>
        <v>#N/A</v>
      </c>
      <c r="I1985" s="48" t="e">
        <f t="shared" si="183"/>
        <v>#N/A</v>
      </c>
      <c r="J1985" s="47" t="e">
        <f t="shared" si="184"/>
        <v>#N/A</v>
      </c>
      <c r="K1985" s="32" t="e">
        <f t="shared" si="185"/>
        <v>#N/A</v>
      </c>
      <c r="L1985" s="46" t="e">
        <f t="shared" si="186"/>
        <v>#N/A</v>
      </c>
    </row>
    <row r="1986" spans="7:12" x14ac:dyDescent="0.25">
      <c r="G1986" s="51" t="e">
        <f t="shared" ref="G1986:G2049" si="187">IF(C1986="",NA(),C1986)</f>
        <v>#N/A</v>
      </c>
      <c r="H1986" s="51" t="e">
        <f t="shared" ref="H1986:H2049" si="188">IF(E1986="",NA(),E1986)</f>
        <v>#N/A</v>
      </c>
      <c r="I1986" s="48" t="e">
        <f t="shared" si="183"/>
        <v>#N/A</v>
      </c>
      <c r="J1986" s="47" t="e">
        <f t="shared" si="184"/>
        <v>#N/A</v>
      </c>
      <c r="K1986" s="32" t="e">
        <f t="shared" si="185"/>
        <v>#N/A</v>
      </c>
      <c r="L1986" s="46" t="e">
        <f t="shared" si="186"/>
        <v>#N/A</v>
      </c>
    </row>
    <row r="1987" spans="7:12" x14ac:dyDescent="0.25">
      <c r="G1987" s="51" t="e">
        <f t="shared" si="187"/>
        <v>#N/A</v>
      </c>
      <c r="H1987" s="51" t="e">
        <f t="shared" si="188"/>
        <v>#N/A</v>
      </c>
      <c r="I1987" s="48" t="e">
        <f t="shared" ref="I1987:I2050" si="189">IF(ISNUMBER(G1987),IF( (G1987&gt;=$F$4)*(H1987&lt;$F$2),G1987, NA() ),NA())</f>
        <v>#N/A</v>
      </c>
      <c r="J1987" s="47" t="e">
        <f t="shared" ref="J1987:J2050" si="190">IF(ISNUMBER(G1987),IF( (G1987&gt;=$F$4)*(H1987&gt;=$F$2),G1987, NA() ),NA())</f>
        <v>#N/A</v>
      </c>
      <c r="K1987" s="32" t="e">
        <f t="shared" ref="K1987:K2050" si="191">IF(ISNUMBER(G1987),IF( (G1987&lt;$F$4)*(H1987&lt;$F$2),G1987, NA() ),NA())</f>
        <v>#N/A</v>
      </c>
      <c r="L1987" s="46" t="e">
        <f t="shared" ref="L1987:L2050" si="192">IF(ISNUMBER(G1987),IF( (G1987&lt;$F$4)*(H1987&gt;=$F$2),G1987, NA() ),NA())</f>
        <v>#N/A</v>
      </c>
    </row>
    <row r="1988" spans="7:12" x14ac:dyDescent="0.25">
      <c r="G1988" s="51" t="e">
        <f t="shared" si="187"/>
        <v>#N/A</v>
      </c>
      <c r="H1988" s="51" t="e">
        <f t="shared" si="188"/>
        <v>#N/A</v>
      </c>
      <c r="I1988" s="48" t="e">
        <f t="shared" si="189"/>
        <v>#N/A</v>
      </c>
      <c r="J1988" s="47" t="e">
        <f t="shared" si="190"/>
        <v>#N/A</v>
      </c>
      <c r="K1988" s="32" t="e">
        <f t="shared" si="191"/>
        <v>#N/A</v>
      </c>
      <c r="L1988" s="46" t="e">
        <f t="shared" si="192"/>
        <v>#N/A</v>
      </c>
    </row>
    <row r="1989" spans="7:12" x14ac:dyDescent="0.25">
      <c r="G1989" s="51" t="e">
        <f t="shared" si="187"/>
        <v>#N/A</v>
      </c>
      <c r="H1989" s="51" t="e">
        <f t="shared" si="188"/>
        <v>#N/A</v>
      </c>
      <c r="I1989" s="48" t="e">
        <f t="shared" si="189"/>
        <v>#N/A</v>
      </c>
      <c r="J1989" s="47" t="e">
        <f t="shared" si="190"/>
        <v>#N/A</v>
      </c>
      <c r="K1989" s="32" t="e">
        <f t="shared" si="191"/>
        <v>#N/A</v>
      </c>
      <c r="L1989" s="46" t="e">
        <f t="shared" si="192"/>
        <v>#N/A</v>
      </c>
    </row>
    <row r="1990" spans="7:12" x14ac:dyDescent="0.25">
      <c r="G1990" s="51" t="e">
        <f t="shared" si="187"/>
        <v>#N/A</v>
      </c>
      <c r="H1990" s="51" t="e">
        <f t="shared" si="188"/>
        <v>#N/A</v>
      </c>
      <c r="I1990" s="48" t="e">
        <f t="shared" si="189"/>
        <v>#N/A</v>
      </c>
      <c r="J1990" s="47" t="e">
        <f t="shared" si="190"/>
        <v>#N/A</v>
      </c>
      <c r="K1990" s="32" t="e">
        <f t="shared" si="191"/>
        <v>#N/A</v>
      </c>
      <c r="L1990" s="46" t="e">
        <f t="shared" si="192"/>
        <v>#N/A</v>
      </c>
    </row>
    <row r="1991" spans="7:12" x14ac:dyDescent="0.25">
      <c r="G1991" s="51" t="e">
        <f t="shared" si="187"/>
        <v>#N/A</v>
      </c>
      <c r="H1991" s="51" t="e">
        <f t="shared" si="188"/>
        <v>#N/A</v>
      </c>
      <c r="I1991" s="48" t="e">
        <f t="shared" si="189"/>
        <v>#N/A</v>
      </c>
      <c r="J1991" s="47" t="e">
        <f t="shared" si="190"/>
        <v>#N/A</v>
      </c>
      <c r="K1991" s="32" t="e">
        <f t="shared" si="191"/>
        <v>#N/A</v>
      </c>
      <c r="L1991" s="46" t="e">
        <f t="shared" si="192"/>
        <v>#N/A</v>
      </c>
    </row>
    <row r="1992" spans="7:12" x14ac:dyDescent="0.25">
      <c r="G1992" s="51" t="e">
        <f t="shared" si="187"/>
        <v>#N/A</v>
      </c>
      <c r="H1992" s="51" t="e">
        <f t="shared" si="188"/>
        <v>#N/A</v>
      </c>
      <c r="I1992" s="48" t="e">
        <f t="shared" si="189"/>
        <v>#N/A</v>
      </c>
      <c r="J1992" s="47" t="e">
        <f t="shared" si="190"/>
        <v>#N/A</v>
      </c>
      <c r="K1992" s="32" t="e">
        <f t="shared" si="191"/>
        <v>#N/A</v>
      </c>
      <c r="L1992" s="46" t="e">
        <f t="shared" si="192"/>
        <v>#N/A</v>
      </c>
    </row>
    <row r="1993" spans="7:12" x14ac:dyDescent="0.25">
      <c r="G1993" s="51" t="e">
        <f t="shared" si="187"/>
        <v>#N/A</v>
      </c>
      <c r="H1993" s="51" t="e">
        <f t="shared" si="188"/>
        <v>#N/A</v>
      </c>
      <c r="I1993" s="48" t="e">
        <f t="shared" si="189"/>
        <v>#N/A</v>
      </c>
      <c r="J1993" s="47" t="e">
        <f t="shared" si="190"/>
        <v>#N/A</v>
      </c>
      <c r="K1993" s="32" t="e">
        <f t="shared" si="191"/>
        <v>#N/A</v>
      </c>
      <c r="L1993" s="46" t="e">
        <f t="shared" si="192"/>
        <v>#N/A</v>
      </c>
    </row>
    <row r="1994" spans="7:12" x14ac:dyDescent="0.25">
      <c r="G1994" s="51" t="e">
        <f t="shared" si="187"/>
        <v>#N/A</v>
      </c>
      <c r="H1994" s="51" t="e">
        <f t="shared" si="188"/>
        <v>#N/A</v>
      </c>
      <c r="I1994" s="48" t="e">
        <f t="shared" si="189"/>
        <v>#N/A</v>
      </c>
      <c r="J1994" s="47" t="e">
        <f t="shared" si="190"/>
        <v>#N/A</v>
      </c>
      <c r="K1994" s="32" t="e">
        <f t="shared" si="191"/>
        <v>#N/A</v>
      </c>
      <c r="L1994" s="46" t="e">
        <f t="shared" si="192"/>
        <v>#N/A</v>
      </c>
    </row>
    <row r="1995" spans="7:12" x14ac:dyDescent="0.25">
      <c r="G1995" s="51" t="e">
        <f t="shared" si="187"/>
        <v>#N/A</v>
      </c>
      <c r="H1995" s="51" t="e">
        <f t="shared" si="188"/>
        <v>#N/A</v>
      </c>
      <c r="I1995" s="48" t="e">
        <f t="shared" si="189"/>
        <v>#N/A</v>
      </c>
      <c r="J1995" s="47" t="e">
        <f t="shared" si="190"/>
        <v>#N/A</v>
      </c>
      <c r="K1995" s="32" t="e">
        <f t="shared" si="191"/>
        <v>#N/A</v>
      </c>
      <c r="L1995" s="46" t="e">
        <f t="shared" si="192"/>
        <v>#N/A</v>
      </c>
    </row>
    <row r="1996" spans="7:12" x14ac:dyDescent="0.25">
      <c r="G1996" s="51" t="e">
        <f t="shared" si="187"/>
        <v>#N/A</v>
      </c>
      <c r="H1996" s="51" t="e">
        <f t="shared" si="188"/>
        <v>#N/A</v>
      </c>
      <c r="I1996" s="48" t="e">
        <f t="shared" si="189"/>
        <v>#N/A</v>
      </c>
      <c r="J1996" s="47" t="e">
        <f t="shared" si="190"/>
        <v>#N/A</v>
      </c>
      <c r="K1996" s="32" t="e">
        <f t="shared" si="191"/>
        <v>#N/A</v>
      </c>
      <c r="L1996" s="46" t="e">
        <f t="shared" si="192"/>
        <v>#N/A</v>
      </c>
    </row>
    <row r="1997" spans="7:12" x14ac:dyDescent="0.25">
      <c r="G1997" s="51" t="e">
        <f t="shared" si="187"/>
        <v>#N/A</v>
      </c>
      <c r="H1997" s="51" t="e">
        <f t="shared" si="188"/>
        <v>#N/A</v>
      </c>
      <c r="I1997" s="48" t="e">
        <f t="shared" si="189"/>
        <v>#N/A</v>
      </c>
      <c r="J1997" s="47" t="e">
        <f t="shared" si="190"/>
        <v>#N/A</v>
      </c>
      <c r="K1997" s="32" t="e">
        <f t="shared" si="191"/>
        <v>#N/A</v>
      </c>
      <c r="L1997" s="46" t="e">
        <f t="shared" si="192"/>
        <v>#N/A</v>
      </c>
    </row>
    <row r="1998" spans="7:12" x14ac:dyDescent="0.25">
      <c r="G1998" s="51" t="e">
        <f t="shared" si="187"/>
        <v>#N/A</v>
      </c>
      <c r="H1998" s="51" t="e">
        <f t="shared" si="188"/>
        <v>#N/A</v>
      </c>
      <c r="I1998" s="48" t="e">
        <f t="shared" si="189"/>
        <v>#N/A</v>
      </c>
      <c r="J1998" s="47" t="e">
        <f t="shared" si="190"/>
        <v>#N/A</v>
      </c>
      <c r="K1998" s="32" t="e">
        <f t="shared" si="191"/>
        <v>#N/A</v>
      </c>
      <c r="L1998" s="46" t="e">
        <f t="shared" si="192"/>
        <v>#N/A</v>
      </c>
    </row>
    <row r="1999" spans="7:12" x14ac:dyDescent="0.25">
      <c r="G1999" s="51" t="e">
        <f t="shared" si="187"/>
        <v>#N/A</v>
      </c>
      <c r="H1999" s="51" t="e">
        <f t="shared" si="188"/>
        <v>#N/A</v>
      </c>
      <c r="I1999" s="48" t="e">
        <f t="shared" si="189"/>
        <v>#N/A</v>
      </c>
      <c r="J1999" s="47" t="e">
        <f t="shared" si="190"/>
        <v>#N/A</v>
      </c>
      <c r="K1999" s="32" t="e">
        <f t="shared" si="191"/>
        <v>#N/A</v>
      </c>
      <c r="L1999" s="46" t="e">
        <f t="shared" si="192"/>
        <v>#N/A</v>
      </c>
    </row>
    <row r="2000" spans="7:12" x14ac:dyDescent="0.25">
      <c r="G2000" s="51" t="e">
        <f t="shared" si="187"/>
        <v>#N/A</v>
      </c>
      <c r="H2000" s="51" t="e">
        <f t="shared" si="188"/>
        <v>#N/A</v>
      </c>
      <c r="I2000" s="48" t="e">
        <f t="shared" si="189"/>
        <v>#N/A</v>
      </c>
      <c r="J2000" s="47" t="e">
        <f t="shared" si="190"/>
        <v>#N/A</v>
      </c>
      <c r="K2000" s="32" t="e">
        <f t="shared" si="191"/>
        <v>#N/A</v>
      </c>
      <c r="L2000" s="46" t="e">
        <f t="shared" si="192"/>
        <v>#N/A</v>
      </c>
    </row>
    <row r="2001" spans="7:12" x14ac:dyDescent="0.25">
      <c r="G2001" s="51" t="e">
        <f t="shared" si="187"/>
        <v>#N/A</v>
      </c>
      <c r="H2001" s="51" t="e">
        <f t="shared" si="188"/>
        <v>#N/A</v>
      </c>
      <c r="I2001" s="48" t="e">
        <f t="shared" si="189"/>
        <v>#N/A</v>
      </c>
      <c r="J2001" s="47" t="e">
        <f t="shared" si="190"/>
        <v>#N/A</v>
      </c>
      <c r="K2001" s="32" t="e">
        <f t="shared" si="191"/>
        <v>#N/A</v>
      </c>
      <c r="L2001" s="46" t="e">
        <f t="shared" si="192"/>
        <v>#N/A</v>
      </c>
    </row>
    <row r="2002" spans="7:12" x14ac:dyDescent="0.25">
      <c r="G2002" s="51" t="e">
        <f t="shared" si="187"/>
        <v>#N/A</v>
      </c>
      <c r="H2002" s="51" t="e">
        <f t="shared" si="188"/>
        <v>#N/A</v>
      </c>
      <c r="I2002" s="48" t="e">
        <f t="shared" si="189"/>
        <v>#N/A</v>
      </c>
      <c r="J2002" s="47" t="e">
        <f t="shared" si="190"/>
        <v>#N/A</v>
      </c>
      <c r="K2002" s="32" t="e">
        <f t="shared" si="191"/>
        <v>#N/A</v>
      </c>
      <c r="L2002" s="46" t="e">
        <f t="shared" si="192"/>
        <v>#N/A</v>
      </c>
    </row>
    <row r="2003" spans="7:12" x14ac:dyDescent="0.25">
      <c r="G2003" s="51" t="e">
        <f t="shared" si="187"/>
        <v>#N/A</v>
      </c>
      <c r="H2003" s="51" t="e">
        <f t="shared" si="188"/>
        <v>#N/A</v>
      </c>
      <c r="I2003" s="48" t="e">
        <f t="shared" si="189"/>
        <v>#N/A</v>
      </c>
      <c r="J2003" s="47" t="e">
        <f t="shared" si="190"/>
        <v>#N/A</v>
      </c>
      <c r="K2003" s="32" t="e">
        <f t="shared" si="191"/>
        <v>#N/A</v>
      </c>
      <c r="L2003" s="46" t="e">
        <f t="shared" si="192"/>
        <v>#N/A</v>
      </c>
    </row>
    <row r="2004" spans="7:12" x14ac:dyDescent="0.25">
      <c r="G2004" s="51" t="e">
        <f t="shared" si="187"/>
        <v>#N/A</v>
      </c>
      <c r="H2004" s="51" t="e">
        <f t="shared" si="188"/>
        <v>#N/A</v>
      </c>
      <c r="I2004" s="48" t="e">
        <f t="shared" si="189"/>
        <v>#N/A</v>
      </c>
      <c r="J2004" s="47" t="e">
        <f t="shared" si="190"/>
        <v>#N/A</v>
      </c>
      <c r="K2004" s="32" t="e">
        <f t="shared" si="191"/>
        <v>#N/A</v>
      </c>
      <c r="L2004" s="46" t="e">
        <f t="shared" si="192"/>
        <v>#N/A</v>
      </c>
    </row>
    <row r="2005" spans="7:12" x14ac:dyDescent="0.25">
      <c r="G2005" s="51" t="e">
        <f t="shared" si="187"/>
        <v>#N/A</v>
      </c>
      <c r="H2005" s="51" t="e">
        <f t="shared" si="188"/>
        <v>#N/A</v>
      </c>
      <c r="I2005" s="48" t="e">
        <f t="shared" si="189"/>
        <v>#N/A</v>
      </c>
      <c r="J2005" s="47" t="e">
        <f t="shared" si="190"/>
        <v>#N/A</v>
      </c>
      <c r="K2005" s="32" t="e">
        <f t="shared" si="191"/>
        <v>#N/A</v>
      </c>
      <c r="L2005" s="46" t="e">
        <f t="shared" si="192"/>
        <v>#N/A</v>
      </c>
    </row>
    <row r="2006" spans="7:12" x14ac:dyDescent="0.25">
      <c r="G2006" s="51" t="e">
        <f t="shared" si="187"/>
        <v>#N/A</v>
      </c>
      <c r="H2006" s="51" t="e">
        <f t="shared" si="188"/>
        <v>#N/A</v>
      </c>
      <c r="I2006" s="48" t="e">
        <f t="shared" si="189"/>
        <v>#N/A</v>
      </c>
      <c r="J2006" s="47" t="e">
        <f t="shared" si="190"/>
        <v>#N/A</v>
      </c>
      <c r="K2006" s="32" t="e">
        <f t="shared" si="191"/>
        <v>#N/A</v>
      </c>
      <c r="L2006" s="46" t="e">
        <f t="shared" si="192"/>
        <v>#N/A</v>
      </c>
    </row>
    <row r="2007" spans="7:12" x14ac:dyDescent="0.25">
      <c r="G2007" s="51" t="e">
        <f t="shared" si="187"/>
        <v>#N/A</v>
      </c>
      <c r="H2007" s="51" t="e">
        <f t="shared" si="188"/>
        <v>#N/A</v>
      </c>
      <c r="I2007" s="48" t="e">
        <f t="shared" si="189"/>
        <v>#N/A</v>
      </c>
      <c r="J2007" s="47" t="e">
        <f t="shared" si="190"/>
        <v>#N/A</v>
      </c>
      <c r="K2007" s="32" t="e">
        <f t="shared" si="191"/>
        <v>#N/A</v>
      </c>
      <c r="L2007" s="46" t="e">
        <f t="shared" si="192"/>
        <v>#N/A</v>
      </c>
    </row>
    <row r="2008" spans="7:12" x14ac:dyDescent="0.25">
      <c r="G2008" s="51" t="e">
        <f t="shared" si="187"/>
        <v>#N/A</v>
      </c>
      <c r="H2008" s="51" t="e">
        <f t="shared" si="188"/>
        <v>#N/A</v>
      </c>
      <c r="I2008" s="48" t="e">
        <f t="shared" si="189"/>
        <v>#N/A</v>
      </c>
      <c r="J2008" s="47" t="e">
        <f t="shared" si="190"/>
        <v>#N/A</v>
      </c>
      <c r="K2008" s="32" t="e">
        <f t="shared" si="191"/>
        <v>#N/A</v>
      </c>
      <c r="L2008" s="46" t="e">
        <f t="shared" si="192"/>
        <v>#N/A</v>
      </c>
    </row>
    <row r="2009" spans="7:12" x14ac:dyDescent="0.25">
      <c r="G2009" s="51" t="e">
        <f t="shared" si="187"/>
        <v>#N/A</v>
      </c>
      <c r="H2009" s="51" t="e">
        <f t="shared" si="188"/>
        <v>#N/A</v>
      </c>
      <c r="I2009" s="48" t="e">
        <f t="shared" si="189"/>
        <v>#N/A</v>
      </c>
      <c r="J2009" s="47" t="e">
        <f t="shared" si="190"/>
        <v>#N/A</v>
      </c>
      <c r="K2009" s="32" t="e">
        <f t="shared" si="191"/>
        <v>#N/A</v>
      </c>
      <c r="L2009" s="46" t="e">
        <f t="shared" si="192"/>
        <v>#N/A</v>
      </c>
    </row>
    <row r="2010" spans="7:12" x14ac:dyDescent="0.25">
      <c r="G2010" s="51" t="e">
        <f t="shared" si="187"/>
        <v>#N/A</v>
      </c>
      <c r="H2010" s="51" t="e">
        <f t="shared" si="188"/>
        <v>#N/A</v>
      </c>
      <c r="I2010" s="48" t="e">
        <f t="shared" si="189"/>
        <v>#N/A</v>
      </c>
      <c r="J2010" s="47" t="e">
        <f t="shared" si="190"/>
        <v>#N/A</v>
      </c>
      <c r="K2010" s="32" t="e">
        <f t="shared" si="191"/>
        <v>#N/A</v>
      </c>
      <c r="L2010" s="46" t="e">
        <f t="shared" si="192"/>
        <v>#N/A</v>
      </c>
    </row>
    <row r="2011" spans="7:12" x14ac:dyDescent="0.25">
      <c r="G2011" s="51" t="e">
        <f t="shared" si="187"/>
        <v>#N/A</v>
      </c>
      <c r="H2011" s="51" t="e">
        <f t="shared" si="188"/>
        <v>#N/A</v>
      </c>
      <c r="I2011" s="48" t="e">
        <f t="shared" si="189"/>
        <v>#N/A</v>
      </c>
      <c r="J2011" s="47" t="e">
        <f t="shared" si="190"/>
        <v>#N/A</v>
      </c>
      <c r="K2011" s="32" t="e">
        <f t="shared" si="191"/>
        <v>#N/A</v>
      </c>
      <c r="L2011" s="46" t="e">
        <f t="shared" si="192"/>
        <v>#N/A</v>
      </c>
    </row>
    <row r="2012" spans="7:12" x14ac:dyDescent="0.25">
      <c r="G2012" s="51" t="e">
        <f t="shared" si="187"/>
        <v>#N/A</v>
      </c>
      <c r="H2012" s="51" t="e">
        <f t="shared" si="188"/>
        <v>#N/A</v>
      </c>
      <c r="I2012" s="48" t="e">
        <f t="shared" si="189"/>
        <v>#N/A</v>
      </c>
      <c r="J2012" s="47" t="e">
        <f t="shared" si="190"/>
        <v>#N/A</v>
      </c>
      <c r="K2012" s="32" t="e">
        <f t="shared" si="191"/>
        <v>#N/A</v>
      </c>
      <c r="L2012" s="46" t="e">
        <f t="shared" si="192"/>
        <v>#N/A</v>
      </c>
    </row>
    <row r="2013" spans="7:12" x14ac:dyDescent="0.25">
      <c r="G2013" s="51" t="e">
        <f t="shared" si="187"/>
        <v>#N/A</v>
      </c>
      <c r="H2013" s="51" t="e">
        <f t="shared" si="188"/>
        <v>#N/A</v>
      </c>
      <c r="I2013" s="48" t="e">
        <f t="shared" si="189"/>
        <v>#N/A</v>
      </c>
      <c r="J2013" s="47" t="e">
        <f t="shared" si="190"/>
        <v>#N/A</v>
      </c>
      <c r="K2013" s="32" t="e">
        <f t="shared" si="191"/>
        <v>#N/A</v>
      </c>
      <c r="L2013" s="46" t="e">
        <f t="shared" si="192"/>
        <v>#N/A</v>
      </c>
    </row>
    <row r="2014" spans="7:12" x14ac:dyDescent="0.25">
      <c r="G2014" s="51" t="e">
        <f t="shared" si="187"/>
        <v>#N/A</v>
      </c>
      <c r="H2014" s="51" t="e">
        <f t="shared" si="188"/>
        <v>#N/A</v>
      </c>
      <c r="I2014" s="48" t="e">
        <f t="shared" si="189"/>
        <v>#N/A</v>
      </c>
      <c r="J2014" s="47" t="e">
        <f t="shared" si="190"/>
        <v>#N/A</v>
      </c>
      <c r="K2014" s="32" t="e">
        <f t="shared" si="191"/>
        <v>#N/A</v>
      </c>
      <c r="L2014" s="46" t="e">
        <f t="shared" si="192"/>
        <v>#N/A</v>
      </c>
    </row>
    <row r="2015" spans="7:12" x14ac:dyDescent="0.25">
      <c r="G2015" s="51" t="e">
        <f t="shared" si="187"/>
        <v>#N/A</v>
      </c>
      <c r="H2015" s="51" t="e">
        <f t="shared" si="188"/>
        <v>#N/A</v>
      </c>
      <c r="I2015" s="48" t="e">
        <f t="shared" si="189"/>
        <v>#N/A</v>
      </c>
      <c r="J2015" s="47" t="e">
        <f t="shared" si="190"/>
        <v>#N/A</v>
      </c>
      <c r="K2015" s="32" t="e">
        <f t="shared" si="191"/>
        <v>#N/A</v>
      </c>
      <c r="L2015" s="46" t="e">
        <f t="shared" si="192"/>
        <v>#N/A</v>
      </c>
    </row>
    <row r="2016" spans="7:12" x14ac:dyDescent="0.25">
      <c r="G2016" s="51" t="e">
        <f t="shared" si="187"/>
        <v>#N/A</v>
      </c>
      <c r="H2016" s="51" t="e">
        <f t="shared" si="188"/>
        <v>#N/A</v>
      </c>
      <c r="I2016" s="48" t="e">
        <f t="shared" si="189"/>
        <v>#N/A</v>
      </c>
      <c r="J2016" s="47" t="e">
        <f t="shared" si="190"/>
        <v>#N/A</v>
      </c>
      <c r="K2016" s="32" t="e">
        <f t="shared" si="191"/>
        <v>#N/A</v>
      </c>
      <c r="L2016" s="46" t="e">
        <f t="shared" si="192"/>
        <v>#N/A</v>
      </c>
    </row>
    <row r="2017" spans="7:12" x14ac:dyDescent="0.25">
      <c r="G2017" s="51" t="e">
        <f t="shared" si="187"/>
        <v>#N/A</v>
      </c>
      <c r="H2017" s="51" t="e">
        <f t="shared" si="188"/>
        <v>#N/A</v>
      </c>
      <c r="I2017" s="48" t="e">
        <f t="shared" si="189"/>
        <v>#N/A</v>
      </c>
      <c r="J2017" s="47" t="e">
        <f t="shared" si="190"/>
        <v>#N/A</v>
      </c>
      <c r="K2017" s="32" t="e">
        <f t="shared" si="191"/>
        <v>#N/A</v>
      </c>
      <c r="L2017" s="46" t="e">
        <f t="shared" si="192"/>
        <v>#N/A</v>
      </c>
    </row>
    <row r="2018" spans="7:12" x14ac:dyDescent="0.25">
      <c r="G2018" s="51" t="e">
        <f t="shared" si="187"/>
        <v>#N/A</v>
      </c>
      <c r="H2018" s="51" t="e">
        <f t="shared" si="188"/>
        <v>#N/A</v>
      </c>
      <c r="I2018" s="48" t="e">
        <f t="shared" si="189"/>
        <v>#N/A</v>
      </c>
      <c r="J2018" s="47" t="e">
        <f t="shared" si="190"/>
        <v>#N/A</v>
      </c>
      <c r="K2018" s="32" t="e">
        <f t="shared" si="191"/>
        <v>#N/A</v>
      </c>
      <c r="L2018" s="46" t="e">
        <f t="shared" si="192"/>
        <v>#N/A</v>
      </c>
    </row>
    <row r="2019" spans="7:12" x14ac:dyDescent="0.25">
      <c r="G2019" s="51" t="e">
        <f t="shared" si="187"/>
        <v>#N/A</v>
      </c>
      <c r="H2019" s="51" t="e">
        <f t="shared" si="188"/>
        <v>#N/A</v>
      </c>
      <c r="I2019" s="48" t="e">
        <f t="shared" si="189"/>
        <v>#N/A</v>
      </c>
      <c r="J2019" s="47" t="e">
        <f t="shared" si="190"/>
        <v>#N/A</v>
      </c>
      <c r="K2019" s="32" t="e">
        <f t="shared" si="191"/>
        <v>#N/A</v>
      </c>
      <c r="L2019" s="46" t="e">
        <f t="shared" si="192"/>
        <v>#N/A</v>
      </c>
    </row>
    <row r="2020" spans="7:12" x14ac:dyDescent="0.25">
      <c r="G2020" s="51" t="e">
        <f t="shared" si="187"/>
        <v>#N/A</v>
      </c>
      <c r="H2020" s="51" t="e">
        <f t="shared" si="188"/>
        <v>#N/A</v>
      </c>
      <c r="I2020" s="48" t="e">
        <f t="shared" si="189"/>
        <v>#N/A</v>
      </c>
      <c r="J2020" s="47" t="e">
        <f t="shared" si="190"/>
        <v>#N/A</v>
      </c>
      <c r="K2020" s="32" t="e">
        <f t="shared" si="191"/>
        <v>#N/A</v>
      </c>
      <c r="L2020" s="46" t="e">
        <f t="shared" si="192"/>
        <v>#N/A</v>
      </c>
    </row>
    <row r="2021" spans="7:12" x14ac:dyDescent="0.25">
      <c r="G2021" s="51" t="e">
        <f t="shared" si="187"/>
        <v>#N/A</v>
      </c>
      <c r="H2021" s="51" t="e">
        <f t="shared" si="188"/>
        <v>#N/A</v>
      </c>
      <c r="I2021" s="48" t="e">
        <f t="shared" si="189"/>
        <v>#N/A</v>
      </c>
      <c r="J2021" s="47" t="e">
        <f t="shared" si="190"/>
        <v>#N/A</v>
      </c>
      <c r="K2021" s="32" t="e">
        <f t="shared" si="191"/>
        <v>#N/A</v>
      </c>
      <c r="L2021" s="46" t="e">
        <f t="shared" si="192"/>
        <v>#N/A</v>
      </c>
    </row>
    <row r="2022" spans="7:12" x14ac:dyDescent="0.25">
      <c r="G2022" s="51" t="e">
        <f t="shared" si="187"/>
        <v>#N/A</v>
      </c>
      <c r="H2022" s="51" t="e">
        <f t="shared" si="188"/>
        <v>#N/A</v>
      </c>
      <c r="I2022" s="48" t="e">
        <f t="shared" si="189"/>
        <v>#N/A</v>
      </c>
      <c r="J2022" s="47" t="e">
        <f t="shared" si="190"/>
        <v>#N/A</v>
      </c>
      <c r="K2022" s="32" t="e">
        <f t="shared" si="191"/>
        <v>#N/A</v>
      </c>
      <c r="L2022" s="46" t="e">
        <f t="shared" si="192"/>
        <v>#N/A</v>
      </c>
    </row>
    <row r="2023" spans="7:12" x14ac:dyDescent="0.25">
      <c r="G2023" s="51" t="e">
        <f t="shared" si="187"/>
        <v>#N/A</v>
      </c>
      <c r="H2023" s="51" t="e">
        <f t="shared" si="188"/>
        <v>#N/A</v>
      </c>
      <c r="I2023" s="48" t="e">
        <f t="shared" si="189"/>
        <v>#N/A</v>
      </c>
      <c r="J2023" s="47" t="e">
        <f t="shared" si="190"/>
        <v>#N/A</v>
      </c>
      <c r="K2023" s="32" t="e">
        <f t="shared" si="191"/>
        <v>#N/A</v>
      </c>
      <c r="L2023" s="46" t="e">
        <f t="shared" si="192"/>
        <v>#N/A</v>
      </c>
    </row>
    <row r="2024" spans="7:12" x14ac:dyDescent="0.25">
      <c r="G2024" s="51" t="e">
        <f t="shared" si="187"/>
        <v>#N/A</v>
      </c>
      <c r="H2024" s="51" t="e">
        <f t="shared" si="188"/>
        <v>#N/A</v>
      </c>
      <c r="I2024" s="48" t="e">
        <f t="shared" si="189"/>
        <v>#N/A</v>
      </c>
      <c r="J2024" s="47" t="e">
        <f t="shared" si="190"/>
        <v>#N/A</v>
      </c>
      <c r="K2024" s="32" t="e">
        <f t="shared" si="191"/>
        <v>#N/A</v>
      </c>
      <c r="L2024" s="46" t="e">
        <f t="shared" si="192"/>
        <v>#N/A</v>
      </c>
    </row>
    <row r="2025" spans="7:12" x14ac:dyDescent="0.25">
      <c r="G2025" s="51" t="e">
        <f t="shared" si="187"/>
        <v>#N/A</v>
      </c>
      <c r="H2025" s="51" t="e">
        <f t="shared" si="188"/>
        <v>#N/A</v>
      </c>
      <c r="I2025" s="48" t="e">
        <f t="shared" si="189"/>
        <v>#N/A</v>
      </c>
      <c r="J2025" s="47" t="e">
        <f t="shared" si="190"/>
        <v>#N/A</v>
      </c>
      <c r="K2025" s="32" t="e">
        <f t="shared" si="191"/>
        <v>#N/A</v>
      </c>
      <c r="L2025" s="46" t="e">
        <f t="shared" si="192"/>
        <v>#N/A</v>
      </c>
    </row>
    <row r="2026" spans="7:12" x14ac:dyDescent="0.25">
      <c r="G2026" s="51" t="e">
        <f t="shared" si="187"/>
        <v>#N/A</v>
      </c>
      <c r="H2026" s="51" t="e">
        <f t="shared" si="188"/>
        <v>#N/A</v>
      </c>
      <c r="I2026" s="48" t="e">
        <f t="shared" si="189"/>
        <v>#N/A</v>
      </c>
      <c r="J2026" s="47" t="e">
        <f t="shared" si="190"/>
        <v>#N/A</v>
      </c>
      <c r="K2026" s="32" t="e">
        <f t="shared" si="191"/>
        <v>#N/A</v>
      </c>
      <c r="L2026" s="46" t="e">
        <f t="shared" si="192"/>
        <v>#N/A</v>
      </c>
    </row>
    <row r="2027" spans="7:12" x14ac:dyDescent="0.25">
      <c r="G2027" s="51" t="e">
        <f t="shared" si="187"/>
        <v>#N/A</v>
      </c>
      <c r="H2027" s="51" t="e">
        <f t="shared" si="188"/>
        <v>#N/A</v>
      </c>
      <c r="I2027" s="48" t="e">
        <f t="shared" si="189"/>
        <v>#N/A</v>
      </c>
      <c r="J2027" s="47" t="e">
        <f t="shared" si="190"/>
        <v>#N/A</v>
      </c>
      <c r="K2027" s="32" t="e">
        <f t="shared" si="191"/>
        <v>#N/A</v>
      </c>
      <c r="L2027" s="46" t="e">
        <f t="shared" si="192"/>
        <v>#N/A</v>
      </c>
    </row>
    <row r="2028" spans="7:12" x14ac:dyDescent="0.25">
      <c r="G2028" s="51" t="e">
        <f t="shared" si="187"/>
        <v>#N/A</v>
      </c>
      <c r="H2028" s="51" t="e">
        <f t="shared" si="188"/>
        <v>#N/A</v>
      </c>
      <c r="I2028" s="48" t="e">
        <f t="shared" si="189"/>
        <v>#N/A</v>
      </c>
      <c r="J2028" s="47" t="e">
        <f t="shared" si="190"/>
        <v>#N/A</v>
      </c>
      <c r="K2028" s="32" t="e">
        <f t="shared" si="191"/>
        <v>#N/A</v>
      </c>
      <c r="L2028" s="46" t="e">
        <f t="shared" si="192"/>
        <v>#N/A</v>
      </c>
    </row>
    <row r="2029" spans="7:12" x14ac:dyDescent="0.25">
      <c r="G2029" s="51" t="e">
        <f t="shared" si="187"/>
        <v>#N/A</v>
      </c>
      <c r="H2029" s="51" t="e">
        <f t="shared" si="188"/>
        <v>#N/A</v>
      </c>
      <c r="I2029" s="48" t="e">
        <f t="shared" si="189"/>
        <v>#N/A</v>
      </c>
      <c r="J2029" s="47" t="e">
        <f t="shared" si="190"/>
        <v>#N/A</v>
      </c>
      <c r="K2029" s="32" t="e">
        <f t="shared" si="191"/>
        <v>#N/A</v>
      </c>
      <c r="L2029" s="46" t="e">
        <f t="shared" si="192"/>
        <v>#N/A</v>
      </c>
    </row>
    <row r="2030" spans="7:12" x14ac:dyDescent="0.25">
      <c r="G2030" s="51" t="e">
        <f t="shared" si="187"/>
        <v>#N/A</v>
      </c>
      <c r="H2030" s="51" t="e">
        <f t="shared" si="188"/>
        <v>#N/A</v>
      </c>
      <c r="I2030" s="48" t="e">
        <f t="shared" si="189"/>
        <v>#N/A</v>
      </c>
      <c r="J2030" s="47" t="e">
        <f t="shared" si="190"/>
        <v>#N/A</v>
      </c>
      <c r="K2030" s="32" t="e">
        <f t="shared" si="191"/>
        <v>#N/A</v>
      </c>
      <c r="L2030" s="46" t="e">
        <f t="shared" si="192"/>
        <v>#N/A</v>
      </c>
    </row>
    <row r="2031" spans="7:12" x14ac:dyDescent="0.25">
      <c r="G2031" s="51" t="e">
        <f t="shared" si="187"/>
        <v>#N/A</v>
      </c>
      <c r="H2031" s="51" t="e">
        <f t="shared" si="188"/>
        <v>#N/A</v>
      </c>
      <c r="I2031" s="48" t="e">
        <f t="shared" si="189"/>
        <v>#N/A</v>
      </c>
      <c r="J2031" s="47" t="e">
        <f t="shared" si="190"/>
        <v>#N/A</v>
      </c>
      <c r="K2031" s="32" t="e">
        <f t="shared" si="191"/>
        <v>#N/A</v>
      </c>
      <c r="L2031" s="46" t="e">
        <f t="shared" si="192"/>
        <v>#N/A</v>
      </c>
    </row>
    <row r="2032" spans="7:12" x14ac:dyDescent="0.25">
      <c r="G2032" s="51" t="e">
        <f t="shared" si="187"/>
        <v>#N/A</v>
      </c>
      <c r="H2032" s="51" t="e">
        <f t="shared" si="188"/>
        <v>#N/A</v>
      </c>
      <c r="I2032" s="48" t="e">
        <f t="shared" si="189"/>
        <v>#N/A</v>
      </c>
      <c r="J2032" s="47" t="e">
        <f t="shared" si="190"/>
        <v>#N/A</v>
      </c>
      <c r="K2032" s="32" t="e">
        <f t="shared" si="191"/>
        <v>#N/A</v>
      </c>
      <c r="L2032" s="46" t="e">
        <f t="shared" si="192"/>
        <v>#N/A</v>
      </c>
    </row>
    <row r="2033" spans="7:12" x14ac:dyDescent="0.25">
      <c r="G2033" s="51" t="e">
        <f t="shared" si="187"/>
        <v>#N/A</v>
      </c>
      <c r="H2033" s="51" t="e">
        <f t="shared" si="188"/>
        <v>#N/A</v>
      </c>
      <c r="I2033" s="48" t="e">
        <f t="shared" si="189"/>
        <v>#N/A</v>
      </c>
      <c r="J2033" s="47" t="e">
        <f t="shared" si="190"/>
        <v>#N/A</v>
      </c>
      <c r="K2033" s="32" t="e">
        <f t="shared" si="191"/>
        <v>#N/A</v>
      </c>
      <c r="L2033" s="46" t="e">
        <f t="shared" si="192"/>
        <v>#N/A</v>
      </c>
    </row>
    <row r="2034" spans="7:12" x14ac:dyDescent="0.25">
      <c r="G2034" s="51" t="e">
        <f t="shared" si="187"/>
        <v>#N/A</v>
      </c>
      <c r="H2034" s="51" t="e">
        <f t="shared" si="188"/>
        <v>#N/A</v>
      </c>
      <c r="I2034" s="48" t="e">
        <f t="shared" si="189"/>
        <v>#N/A</v>
      </c>
      <c r="J2034" s="47" t="e">
        <f t="shared" si="190"/>
        <v>#N/A</v>
      </c>
      <c r="K2034" s="32" t="e">
        <f t="shared" si="191"/>
        <v>#N/A</v>
      </c>
      <c r="L2034" s="46" t="e">
        <f t="shared" si="192"/>
        <v>#N/A</v>
      </c>
    </row>
    <row r="2035" spans="7:12" x14ac:dyDescent="0.25">
      <c r="G2035" s="51" t="e">
        <f t="shared" si="187"/>
        <v>#N/A</v>
      </c>
      <c r="H2035" s="51" t="e">
        <f t="shared" si="188"/>
        <v>#N/A</v>
      </c>
      <c r="I2035" s="48" t="e">
        <f t="shared" si="189"/>
        <v>#N/A</v>
      </c>
      <c r="J2035" s="47" t="e">
        <f t="shared" si="190"/>
        <v>#N/A</v>
      </c>
      <c r="K2035" s="32" t="e">
        <f t="shared" si="191"/>
        <v>#N/A</v>
      </c>
      <c r="L2035" s="46" t="e">
        <f t="shared" si="192"/>
        <v>#N/A</v>
      </c>
    </row>
    <row r="2036" spans="7:12" x14ac:dyDescent="0.25">
      <c r="G2036" s="51" t="e">
        <f t="shared" si="187"/>
        <v>#N/A</v>
      </c>
      <c r="H2036" s="51" t="e">
        <f t="shared" si="188"/>
        <v>#N/A</v>
      </c>
      <c r="I2036" s="48" t="e">
        <f t="shared" si="189"/>
        <v>#N/A</v>
      </c>
      <c r="J2036" s="47" t="e">
        <f t="shared" si="190"/>
        <v>#N/A</v>
      </c>
      <c r="K2036" s="32" t="e">
        <f t="shared" si="191"/>
        <v>#N/A</v>
      </c>
      <c r="L2036" s="46" t="e">
        <f t="shared" si="192"/>
        <v>#N/A</v>
      </c>
    </row>
    <row r="2037" spans="7:12" x14ac:dyDescent="0.25">
      <c r="G2037" s="51" t="e">
        <f t="shared" si="187"/>
        <v>#N/A</v>
      </c>
      <c r="H2037" s="51" t="e">
        <f t="shared" si="188"/>
        <v>#N/A</v>
      </c>
      <c r="I2037" s="48" t="e">
        <f t="shared" si="189"/>
        <v>#N/A</v>
      </c>
      <c r="J2037" s="47" t="e">
        <f t="shared" si="190"/>
        <v>#N/A</v>
      </c>
      <c r="K2037" s="32" t="e">
        <f t="shared" si="191"/>
        <v>#N/A</v>
      </c>
      <c r="L2037" s="46" t="e">
        <f t="shared" si="192"/>
        <v>#N/A</v>
      </c>
    </row>
    <row r="2038" spans="7:12" x14ac:dyDescent="0.25">
      <c r="G2038" s="51" t="e">
        <f t="shared" si="187"/>
        <v>#N/A</v>
      </c>
      <c r="H2038" s="51" t="e">
        <f t="shared" si="188"/>
        <v>#N/A</v>
      </c>
      <c r="I2038" s="48" t="e">
        <f t="shared" si="189"/>
        <v>#N/A</v>
      </c>
      <c r="J2038" s="47" t="e">
        <f t="shared" si="190"/>
        <v>#N/A</v>
      </c>
      <c r="K2038" s="32" t="e">
        <f t="shared" si="191"/>
        <v>#N/A</v>
      </c>
      <c r="L2038" s="46" t="e">
        <f t="shared" si="192"/>
        <v>#N/A</v>
      </c>
    </row>
    <row r="2039" spans="7:12" x14ac:dyDescent="0.25">
      <c r="G2039" s="51" t="e">
        <f t="shared" si="187"/>
        <v>#N/A</v>
      </c>
      <c r="H2039" s="51" t="e">
        <f t="shared" si="188"/>
        <v>#N/A</v>
      </c>
      <c r="I2039" s="48" t="e">
        <f t="shared" si="189"/>
        <v>#N/A</v>
      </c>
      <c r="J2039" s="47" t="e">
        <f t="shared" si="190"/>
        <v>#N/A</v>
      </c>
      <c r="K2039" s="32" t="e">
        <f t="shared" si="191"/>
        <v>#N/A</v>
      </c>
      <c r="L2039" s="46" t="e">
        <f t="shared" si="192"/>
        <v>#N/A</v>
      </c>
    </row>
    <row r="2040" spans="7:12" x14ac:dyDescent="0.25">
      <c r="G2040" s="51" t="e">
        <f t="shared" si="187"/>
        <v>#N/A</v>
      </c>
      <c r="H2040" s="51" t="e">
        <f t="shared" si="188"/>
        <v>#N/A</v>
      </c>
      <c r="I2040" s="48" t="e">
        <f t="shared" si="189"/>
        <v>#N/A</v>
      </c>
      <c r="J2040" s="47" t="e">
        <f t="shared" si="190"/>
        <v>#N/A</v>
      </c>
      <c r="K2040" s="32" t="e">
        <f t="shared" si="191"/>
        <v>#N/A</v>
      </c>
      <c r="L2040" s="46" t="e">
        <f t="shared" si="192"/>
        <v>#N/A</v>
      </c>
    </row>
    <row r="2041" spans="7:12" x14ac:dyDescent="0.25">
      <c r="G2041" s="51" t="e">
        <f t="shared" si="187"/>
        <v>#N/A</v>
      </c>
      <c r="H2041" s="51" t="e">
        <f t="shared" si="188"/>
        <v>#N/A</v>
      </c>
      <c r="I2041" s="48" t="e">
        <f t="shared" si="189"/>
        <v>#N/A</v>
      </c>
      <c r="J2041" s="47" t="e">
        <f t="shared" si="190"/>
        <v>#N/A</v>
      </c>
      <c r="K2041" s="32" t="e">
        <f t="shared" si="191"/>
        <v>#N/A</v>
      </c>
      <c r="L2041" s="46" t="e">
        <f t="shared" si="192"/>
        <v>#N/A</v>
      </c>
    </row>
    <row r="2042" spans="7:12" x14ac:dyDescent="0.25">
      <c r="G2042" s="51" t="e">
        <f t="shared" si="187"/>
        <v>#N/A</v>
      </c>
      <c r="H2042" s="51" t="e">
        <f t="shared" si="188"/>
        <v>#N/A</v>
      </c>
      <c r="I2042" s="48" t="e">
        <f t="shared" si="189"/>
        <v>#N/A</v>
      </c>
      <c r="J2042" s="47" t="e">
        <f t="shared" si="190"/>
        <v>#N/A</v>
      </c>
      <c r="K2042" s="32" t="e">
        <f t="shared" si="191"/>
        <v>#N/A</v>
      </c>
      <c r="L2042" s="46" t="e">
        <f t="shared" si="192"/>
        <v>#N/A</v>
      </c>
    </row>
    <row r="2043" spans="7:12" x14ac:dyDescent="0.25">
      <c r="G2043" s="51" t="e">
        <f t="shared" si="187"/>
        <v>#N/A</v>
      </c>
      <c r="H2043" s="51" t="e">
        <f t="shared" si="188"/>
        <v>#N/A</v>
      </c>
      <c r="I2043" s="48" t="e">
        <f t="shared" si="189"/>
        <v>#N/A</v>
      </c>
      <c r="J2043" s="47" t="e">
        <f t="shared" si="190"/>
        <v>#N/A</v>
      </c>
      <c r="K2043" s="32" t="e">
        <f t="shared" si="191"/>
        <v>#N/A</v>
      </c>
      <c r="L2043" s="46" t="e">
        <f t="shared" si="192"/>
        <v>#N/A</v>
      </c>
    </row>
    <row r="2044" spans="7:12" x14ac:dyDescent="0.25">
      <c r="G2044" s="51" t="e">
        <f t="shared" si="187"/>
        <v>#N/A</v>
      </c>
      <c r="H2044" s="51" t="e">
        <f t="shared" si="188"/>
        <v>#N/A</v>
      </c>
      <c r="I2044" s="48" t="e">
        <f t="shared" si="189"/>
        <v>#N/A</v>
      </c>
      <c r="J2044" s="47" t="e">
        <f t="shared" si="190"/>
        <v>#N/A</v>
      </c>
      <c r="K2044" s="32" t="e">
        <f t="shared" si="191"/>
        <v>#N/A</v>
      </c>
      <c r="L2044" s="46" t="e">
        <f t="shared" si="192"/>
        <v>#N/A</v>
      </c>
    </row>
    <row r="2045" spans="7:12" x14ac:dyDescent="0.25">
      <c r="G2045" s="51" t="e">
        <f t="shared" si="187"/>
        <v>#N/A</v>
      </c>
      <c r="H2045" s="51" t="e">
        <f t="shared" si="188"/>
        <v>#N/A</v>
      </c>
      <c r="I2045" s="48" t="e">
        <f t="shared" si="189"/>
        <v>#N/A</v>
      </c>
      <c r="J2045" s="47" t="e">
        <f t="shared" si="190"/>
        <v>#N/A</v>
      </c>
      <c r="K2045" s="32" t="e">
        <f t="shared" si="191"/>
        <v>#N/A</v>
      </c>
      <c r="L2045" s="46" t="e">
        <f t="shared" si="192"/>
        <v>#N/A</v>
      </c>
    </row>
    <row r="2046" spans="7:12" x14ac:dyDescent="0.25">
      <c r="G2046" s="51" t="e">
        <f t="shared" si="187"/>
        <v>#N/A</v>
      </c>
      <c r="H2046" s="51" t="e">
        <f t="shared" si="188"/>
        <v>#N/A</v>
      </c>
      <c r="I2046" s="48" t="e">
        <f t="shared" si="189"/>
        <v>#N/A</v>
      </c>
      <c r="J2046" s="47" t="e">
        <f t="shared" si="190"/>
        <v>#N/A</v>
      </c>
      <c r="K2046" s="32" t="e">
        <f t="shared" si="191"/>
        <v>#N/A</v>
      </c>
      <c r="L2046" s="46" t="e">
        <f t="shared" si="192"/>
        <v>#N/A</v>
      </c>
    </row>
    <row r="2047" spans="7:12" x14ac:dyDescent="0.25">
      <c r="G2047" s="51" t="e">
        <f t="shared" si="187"/>
        <v>#N/A</v>
      </c>
      <c r="H2047" s="51" t="e">
        <f t="shared" si="188"/>
        <v>#N/A</v>
      </c>
      <c r="I2047" s="48" t="e">
        <f t="shared" si="189"/>
        <v>#N/A</v>
      </c>
      <c r="J2047" s="47" t="e">
        <f t="shared" si="190"/>
        <v>#N/A</v>
      </c>
      <c r="K2047" s="32" t="e">
        <f t="shared" si="191"/>
        <v>#N/A</v>
      </c>
      <c r="L2047" s="46" t="e">
        <f t="shared" si="192"/>
        <v>#N/A</v>
      </c>
    </row>
    <row r="2048" spans="7:12" x14ac:dyDescent="0.25">
      <c r="G2048" s="51" t="e">
        <f t="shared" si="187"/>
        <v>#N/A</v>
      </c>
      <c r="H2048" s="51" t="e">
        <f t="shared" si="188"/>
        <v>#N/A</v>
      </c>
      <c r="I2048" s="48" t="e">
        <f t="shared" si="189"/>
        <v>#N/A</v>
      </c>
      <c r="J2048" s="47" t="e">
        <f t="shared" si="190"/>
        <v>#N/A</v>
      </c>
      <c r="K2048" s="32" t="e">
        <f t="shared" si="191"/>
        <v>#N/A</v>
      </c>
      <c r="L2048" s="46" t="e">
        <f t="shared" si="192"/>
        <v>#N/A</v>
      </c>
    </row>
    <row r="2049" spans="7:12" x14ac:dyDescent="0.25">
      <c r="G2049" s="51" t="e">
        <f t="shared" si="187"/>
        <v>#N/A</v>
      </c>
      <c r="H2049" s="51" t="e">
        <f t="shared" si="188"/>
        <v>#N/A</v>
      </c>
      <c r="I2049" s="48" t="e">
        <f t="shared" si="189"/>
        <v>#N/A</v>
      </c>
      <c r="J2049" s="47" t="e">
        <f t="shared" si="190"/>
        <v>#N/A</v>
      </c>
      <c r="K2049" s="32" t="e">
        <f t="shared" si="191"/>
        <v>#N/A</v>
      </c>
      <c r="L2049" s="46" t="e">
        <f t="shared" si="192"/>
        <v>#N/A</v>
      </c>
    </row>
    <row r="2050" spans="7:12" x14ac:dyDescent="0.25">
      <c r="G2050" s="51" t="e">
        <f t="shared" ref="G2050:G2113" si="193">IF(C2050="",NA(),C2050)</f>
        <v>#N/A</v>
      </c>
      <c r="H2050" s="51" t="e">
        <f t="shared" ref="H2050:H2113" si="194">IF(E2050="",NA(),E2050)</f>
        <v>#N/A</v>
      </c>
      <c r="I2050" s="48" t="e">
        <f t="shared" si="189"/>
        <v>#N/A</v>
      </c>
      <c r="J2050" s="47" t="e">
        <f t="shared" si="190"/>
        <v>#N/A</v>
      </c>
      <c r="K2050" s="32" t="e">
        <f t="shared" si="191"/>
        <v>#N/A</v>
      </c>
      <c r="L2050" s="46" t="e">
        <f t="shared" si="192"/>
        <v>#N/A</v>
      </c>
    </row>
    <row r="2051" spans="7:12" x14ac:dyDescent="0.25">
      <c r="G2051" s="51" t="e">
        <f t="shared" si="193"/>
        <v>#N/A</v>
      </c>
      <c r="H2051" s="51" t="e">
        <f t="shared" si="194"/>
        <v>#N/A</v>
      </c>
      <c r="I2051" s="48" t="e">
        <f t="shared" ref="I2051:I2114" si="195">IF(ISNUMBER(G2051),IF( (G2051&gt;=$F$4)*(H2051&lt;$F$2),G2051, NA() ),NA())</f>
        <v>#N/A</v>
      </c>
      <c r="J2051" s="47" t="e">
        <f t="shared" ref="J2051:J2114" si="196">IF(ISNUMBER(G2051),IF( (G2051&gt;=$F$4)*(H2051&gt;=$F$2),G2051, NA() ),NA())</f>
        <v>#N/A</v>
      </c>
      <c r="K2051" s="32" t="e">
        <f t="shared" ref="K2051:K2114" si="197">IF(ISNUMBER(G2051),IF( (G2051&lt;$F$4)*(H2051&lt;$F$2),G2051, NA() ),NA())</f>
        <v>#N/A</v>
      </c>
      <c r="L2051" s="46" t="e">
        <f t="shared" ref="L2051:L2114" si="198">IF(ISNUMBER(G2051),IF( (G2051&lt;$F$4)*(H2051&gt;=$F$2),G2051, NA() ),NA())</f>
        <v>#N/A</v>
      </c>
    </row>
    <row r="2052" spans="7:12" x14ac:dyDescent="0.25">
      <c r="G2052" s="51" t="e">
        <f t="shared" si="193"/>
        <v>#N/A</v>
      </c>
      <c r="H2052" s="51" t="e">
        <f t="shared" si="194"/>
        <v>#N/A</v>
      </c>
      <c r="I2052" s="48" t="e">
        <f t="shared" si="195"/>
        <v>#N/A</v>
      </c>
      <c r="J2052" s="47" t="e">
        <f t="shared" si="196"/>
        <v>#N/A</v>
      </c>
      <c r="K2052" s="32" t="e">
        <f t="shared" si="197"/>
        <v>#N/A</v>
      </c>
      <c r="L2052" s="46" t="e">
        <f t="shared" si="198"/>
        <v>#N/A</v>
      </c>
    </row>
    <row r="2053" spans="7:12" x14ac:dyDescent="0.25">
      <c r="G2053" s="51" t="e">
        <f t="shared" si="193"/>
        <v>#N/A</v>
      </c>
      <c r="H2053" s="51" t="e">
        <f t="shared" si="194"/>
        <v>#N/A</v>
      </c>
      <c r="I2053" s="48" t="e">
        <f t="shared" si="195"/>
        <v>#N/A</v>
      </c>
      <c r="J2053" s="47" t="e">
        <f t="shared" si="196"/>
        <v>#N/A</v>
      </c>
      <c r="K2053" s="32" t="e">
        <f t="shared" si="197"/>
        <v>#N/A</v>
      </c>
      <c r="L2053" s="46" t="e">
        <f t="shared" si="198"/>
        <v>#N/A</v>
      </c>
    </row>
    <row r="2054" spans="7:12" x14ac:dyDescent="0.25">
      <c r="G2054" s="51" t="e">
        <f t="shared" si="193"/>
        <v>#N/A</v>
      </c>
      <c r="H2054" s="51" t="e">
        <f t="shared" si="194"/>
        <v>#N/A</v>
      </c>
      <c r="I2054" s="48" t="e">
        <f t="shared" si="195"/>
        <v>#N/A</v>
      </c>
      <c r="J2054" s="47" t="e">
        <f t="shared" si="196"/>
        <v>#N/A</v>
      </c>
      <c r="K2054" s="32" t="e">
        <f t="shared" si="197"/>
        <v>#N/A</v>
      </c>
      <c r="L2054" s="46" t="e">
        <f t="shared" si="198"/>
        <v>#N/A</v>
      </c>
    </row>
    <row r="2055" spans="7:12" x14ac:dyDescent="0.25">
      <c r="G2055" s="51" t="e">
        <f t="shared" si="193"/>
        <v>#N/A</v>
      </c>
      <c r="H2055" s="51" t="e">
        <f t="shared" si="194"/>
        <v>#N/A</v>
      </c>
      <c r="I2055" s="48" t="e">
        <f t="shared" si="195"/>
        <v>#N/A</v>
      </c>
      <c r="J2055" s="47" t="e">
        <f t="shared" si="196"/>
        <v>#N/A</v>
      </c>
      <c r="K2055" s="32" t="e">
        <f t="shared" si="197"/>
        <v>#N/A</v>
      </c>
      <c r="L2055" s="46" t="e">
        <f t="shared" si="198"/>
        <v>#N/A</v>
      </c>
    </row>
    <row r="2056" spans="7:12" x14ac:dyDescent="0.25">
      <c r="G2056" s="51" t="e">
        <f t="shared" si="193"/>
        <v>#N/A</v>
      </c>
      <c r="H2056" s="51" t="e">
        <f t="shared" si="194"/>
        <v>#N/A</v>
      </c>
      <c r="I2056" s="48" t="e">
        <f t="shared" si="195"/>
        <v>#N/A</v>
      </c>
      <c r="J2056" s="47" t="e">
        <f t="shared" si="196"/>
        <v>#N/A</v>
      </c>
      <c r="K2056" s="32" t="e">
        <f t="shared" si="197"/>
        <v>#N/A</v>
      </c>
      <c r="L2056" s="46" t="e">
        <f t="shared" si="198"/>
        <v>#N/A</v>
      </c>
    </row>
    <row r="2057" spans="7:12" x14ac:dyDescent="0.25">
      <c r="G2057" s="51" t="e">
        <f t="shared" si="193"/>
        <v>#N/A</v>
      </c>
      <c r="H2057" s="51" t="e">
        <f t="shared" si="194"/>
        <v>#N/A</v>
      </c>
      <c r="I2057" s="48" t="e">
        <f t="shared" si="195"/>
        <v>#N/A</v>
      </c>
      <c r="J2057" s="47" t="e">
        <f t="shared" si="196"/>
        <v>#N/A</v>
      </c>
      <c r="K2057" s="32" t="e">
        <f t="shared" si="197"/>
        <v>#N/A</v>
      </c>
      <c r="L2057" s="46" t="e">
        <f t="shared" si="198"/>
        <v>#N/A</v>
      </c>
    </row>
    <row r="2058" spans="7:12" x14ac:dyDescent="0.25">
      <c r="G2058" s="51" t="e">
        <f t="shared" si="193"/>
        <v>#N/A</v>
      </c>
      <c r="H2058" s="51" t="e">
        <f t="shared" si="194"/>
        <v>#N/A</v>
      </c>
      <c r="I2058" s="48" t="e">
        <f t="shared" si="195"/>
        <v>#N/A</v>
      </c>
      <c r="J2058" s="47" t="e">
        <f t="shared" si="196"/>
        <v>#N/A</v>
      </c>
      <c r="K2058" s="32" t="e">
        <f t="shared" si="197"/>
        <v>#N/A</v>
      </c>
      <c r="L2058" s="46" t="e">
        <f t="shared" si="198"/>
        <v>#N/A</v>
      </c>
    </row>
    <row r="2059" spans="7:12" x14ac:dyDescent="0.25">
      <c r="G2059" s="51" t="e">
        <f t="shared" si="193"/>
        <v>#N/A</v>
      </c>
      <c r="H2059" s="51" t="e">
        <f t="shared" si="194"/>
        <v>#N/A</v>
      </c>
      <c r="I2059" s="48" t="e">
        <f t="shared" si="195"/>
        <v>#N/A</v>
      </c>
      <c r="J2059" s="47" t="e">
        <f t="shared" si="196"/>
        <v>#N/A</v>
      </c>
      <c r="K2059" s="32" t="e">
        <f t="shared" si="197"/>
        <v>#N/A</v>
      </c>
      <c r="L2059" s="46" t="e">
        <f t="shared" si="198"/>
        <v>#N/A</v>
      </c>
    </row>
    <row r="2060" spans="7:12" x14ac:dyDescent="0.25">
      <c r="G2060" s="51" t="e">
        <f t="shared" si="193"/>
        <v>#N/A</v>
      </c>
      <c r="H2060" s="51" t="e">
        <f t="shared" si="194"/>
        <v>#N/A</v>
      </c>
      <c r="I2060" s="48" t="e">
        <f t="shared" si="195"/>
        <v>#N/A</v>
      </c>
      <c r="J2060" s="47" t="e">
        <f t="shared" si="196"/>
        <v>#N/A</v>
      </c>
      <c r="K2060" s="32" t="e">
        <f t="shared" si="197"/>
        <v>#N/A</v>
      </c>
      <c r="L2060" s="46" t="e">
        <f t="shared" si="198"/>
        <v>#N/A</v>
      </c>
    </row>
    <row r="2061" spans="7:12" x14ac:dyDescent="0.25">
      <c r="G2061" s="51" t="e">
        <f t="shared" si="193"/>
        <v>#N/A</v>
      </c>
      <c r="H2061" s="51" t="e">
        <f t="shared" si="194"/>
        <v>#N/A</v>
      </c>
      <c r="I2061" s="48" t="e">
        <f t="shared" si="195"/>
        <v>#N/A</v>
      </c>
      <c r="J2061" s="47" t="e">
        <f t="shared" si="196"/>
        <v>#N/A</v>
      </c>
      <c r="K2061" s="32" t="e">
        <f t="shared" si="197"/>
        <v>#N/A</v>
      </c>
      <c r="L2061" s="46" t="e">
        <f t="shared" si="198"/>
        <v>#N/A</v>
      </c>
    </row>
    <row r="2062" spans="7:12" x14ac:dyDescent="0.25">
      <c r="G2062" s="51" t="e">
        <f t="shared" si="193"/>
        <v>#N/A</v>
      </c>
      <c r="H2062" s="51" t="e">
        <f t="shared" si="194"/>
        <v>#N/A</v>
      </c>
      <c r="I2062" s="48" t="e">
        <f t="shared" si="195"/>
        <v>#N/A</v>
      </c>
      <c r="J2062" s="47" t="e">
        <f t="shared" si="196"/>
        <v>#N/A</v>
      </c>
      <c r="K2062" s="32" t="e">
        <f t="shared" si="197"/>
        <v>#N/A</v>
      </c>
      <c r="L2062" s="46" t="e">
        <f t="shared" si="198"/>
        <v>#N/A</v>
      </c>
    </row>
    <row r="2063" spans="7:12" x14ac:dyDescent="0.25">
      <c r="G2063" s="51" t="e">
        <f t="shared" si="193"/>
        <v>#N/A</v>
      </c>
      <c r="H2063" s="51" t="e">
        <f t="shared" si="194"/>
        <v>#N/A</v>
      </c>
      <c r="I2063" s="48" t="e">
        <f t="shared" si="195"/>
        <v>#N/A</v>
      </c>
      <c r="J2063" s="47" t="e">
        <f t="shared" si="196"/>
        <v>#N/A</v>
      </c>
      <c r="K2063" s="32" t="e">
        <f t="shared" si="197"/>
        <v>#N/A</v>
      </c>
      <c r="L2063" s="46" t="e">
        <f t="shared" si="198"/>
        <v>#N/A</v>
      </c>
    </row>
    <row r="2064" spans="7:12" x14ac:dyDescent="0.25">
      <c r="G2064" s="51" t="e">
        <f t="shared" si="193"/>
        <v>#N/A</v>
      </c>
      <c r="H2064" s="51" t="e">
        <f t="shared" si="194"/>
        <v>#N/A</v>
      </c>
      <c r="I2064" s="48" t="e">
        <f t="shared" si="195"/>
        <v>#N/A</v>
      </c>
      <c r="J2064" s="47" t="e">
        <f t="shared" si="196"/>
        <v>#N/A</v>
      </c>
      <c r="K2064" s="32" t="e">
        <f t="shared" si="197"/>
        <v>#N/A</v>
      </c>
      <c r="L2064" s="46" t="e">
        <f t="shared" si="198"/>
        <v>#N/A</v>
      </c>
    </row>
    <row r="2065" spans="7:12" x14ac:dyDescent="0.25">
      <c r="G2065" s="51" t="e">
        <f t="shared" si="193"/>
        <v>#N/A</v>
      </c>
      <c r="H2065" s="51" t="e">
        <f t="shared" si="194"/>
        <v>#N/A</v>
      </c>
      <c r="I2065" s="48" t="e">
        <f t="shared" si="195"/>
        <v>#N/A</v>
      </c>
      <c r="J2065" s="47" t="e">
        <f t="shared" si="196"/>
        <v>#N/A</v>
      </c>
      <c r="K2065" s="32" t="e">
        <f t="shared" si="197"/>
        <v>#N/A</v>
      </c>
      <c r="L2065" s="46" t="e">
        <f t="shared" si="198"/>
        <v>#N/A</v>
      </c>
    </row>
    <row r="2066" spans="7:12" x14ac:dyDescent="0.25">
      <c r="G2066" s="51" t="e">
        <f t="shared" si="193"/>
        <v>#N/A</v>
      </c>
      <c r="H2066" s="51" t="e">
        <f t="shared" si="194"/>
        <v>#N/A</v>
      </c>
      <c r="I2066" s="48" t="e">
        <f t="shared" si="195"/>
        <v>#N/A</v>
      </c>
      <c r="J2066" s="47" t="e">
        <f t="shared" si="196"/>
        <v>#N/A</v>
      </c>
      <c r="K2066" s="32" t="e">
        <f t="shared" si="197"/>
        <v>#N/A</v>
      </c>
      <c r="L2066" s="46" t="e">
        <f t="shared" si="198"/>
        <v>#N/A</v>
      </c>
    </row>
    <row r="2067" spans="7:12" x14ac:dyDescent="0.25">
      <c r="G2067" s="51" t="e">
        <f t="shared" si="193"/>
        <v>#N/A</v>
      </c>
      <c r="H2067" s="51" t="e">
        <f t="shared" si="194"/>
        <v>#N/A</v>
      </c>
      <c r="I2067" s="48" t="e">
        <f t="shared" si="195"/>
        <v>#N/A</v>
      </c>
      <c r="J2067" s="47" t="e">
        <f t="shared" si="196"/>
        <v>#N/A</v>
      </c>
      <c r="K2067" s="32" t="e">
        <f t="shared" si="197"/>
        <v>#N/A</v>
      </c>
      <c r="L2067" s="46" t="e">
        <f t="shared" si="198"/>
        <v>#N/A</v>
      </c>
    </row>
    <row r="2068" spans="7:12" x14ac:dyDescent="0.25">
      <c r="G2068" s="51" t="e">
        <f t="shared" si="193"/>
        <v>#N/A</v>
      </c>
      <c r="H2068" s="51" t="e">
        <f t="shared" si="194"/>
        <v>#N/A</v>
      </c>
      <c r="I2068" s="48" t="e">
        <f t="shared" si="195"/>
        <v>#N/A</v>
      </c>
      <c r="J2068" s="47" t="e">
        <f t="shared" si="196"/>
        <v>#N/A</v>
      </c>
      <c r="K2068" s="32" t="e">
        <f t="shared" si="197"/>
        <v>#N/A</v>
      </c>
      <c r="L2068" s="46" t="e">
        <f t="shared" si="198"/>
        <v>#N/A</v>
      </c>
    </row>
    <row r="2069" spans="7:12" x14ac:dyDescent="0.25">
      <c r="G2069" s="51" t="e">
        <f t="shared" si="193"/>
        <v>#N/A</v>
      </c>
      <c r="H2069" s="51" t="e">
        <f t="shared" si="194"/>
        <v>#N/A</v>
      </c>
      <c r="I2069" s="48" t="e">
        <f t="shared" si="195"/>
        <v>#N/A</v>
      </c>
      <c r="J2069" s="47" t="e">
        <f t="shared" si="196"/>
        <v>#N/A</v>
      </c>
      <c r="K2069" s="32" t="e">
        <f t="shared" si="197"/>
        <v>#N/A</v>
      </c>
      <c r="L2069" s="46" t="e">
        <f t="shared" si="198"/>
        <v>#N/A</v>
      </c>
    </row>
    <row r="2070" spans="7:12" x14ac:dyDescent="0.25">
      <c r="G2070" s="51" t="e">
        <f t="shared" si="193"/>
        <v>#N/A</v>
      </c>
      <c r="H2070" s="51" t="e">
        <f t="shared" si="194"/>
        <v>#N/A</v>
      </c>
      <c r="I2070" s="48" t="e">
        <f t="shared" si="195"/>
        <v>#N/A</v>
      </c>
      <c r="J2070" s="47" t="e">
        <f t="shared" si="196"/>
        <v>#N/A</v>
      </c>
      <c r="K2070" s="32" t="e">
        <f t="shared" si="197"/>
        <v>#N/A</v>
      </c>
      <c r="L2070" s="46" t="e">
        <f t="shared" si="198"/>
        <v>#N/A</v>
      </c>
    </row>
    <row r="2071" spans="7:12" x14ac:dyDescent="0.25">
      <c r="G2071" s="51" t="e">
        <f t="shared" si="193"/>
        <v>#N/A</v>
      </c>
      <c r="H2071" s="51" t="e">
        <f t="shared" si="194"/>
        <v>#N/A</v>
      </c>
      <c r="I2071" s="48" t="e">
        <f t="shared" si="195"/>
        <v>#N/A</v>
      </c>
      <c r="J2071" s="47" t="e">
        <f t="shared" si="196"/>
        <v>#N/A</v>
      </c>
      <c r="K2071" s="32" t="e">
        <f t="shared" si="197"/>
        <v>#N/A</v>
      </c>
      <c r="L2071" s="46" t="e">
        <f t="shared" si="198"/>
        <v>#N/A</v>
      </c>
    </row>
    <row r="2072" spans="7:12" x14ac:dyDescent="0.25">
      <c r="G2072" s="51" t="e">
        <f t="shared" si="193"/>
        <v>#N/A</v>
      </c>
      <c r="H2072" s="51" t="e">
        <f t="shared" si="194"/>
        <v>#N/A</v>
      </c>
      <c r="I2072" s="48" t="e">
        <f t="shared" si="195"/>
        <v>#N/A</v>
      </c>
      <c r="J2072" s="47" t="e">
        <f t="shared" si="196"/>
        <v>#N/A</v>
      </c>
      <c r="K2072" s="32" t="e">
        <f t="shared" si="197"/>
        <v>#N/A</v>
      </c>
      <c r="L2072" s="46" t="e">
        <f t="shared" si="198"/>
        <v>#N/A</v>
      </c>
    </row>
    <row r="2073" spans="7:12" x14ac:dyDescent="0.25">
      <c r="G2073" s="51" t="e">
        <f t="shared" si="193"/>
        <v>#N/A</v>
      </c>
      <c r="H2073" s="51" t="e">
        <f t="shared" si="194"/>
        <v>#N/A</v>
      </c>
      <c r="I2073" s="48" t="e">
        <f t="shared" si="195"/>
        <v>#N/A</v>
      </c>
      <c r="J2073" s="47" t="e">
        <f t="shared" si="196"/>
        <v>#N/A</v>
      </c>
      <c r="K2073" s="32" t="e">
        <f t="shared" si="197"/>
        <v>#N/A</v>
      </c>
      <c r="L2073" s="46" t="e">
        <f t="shared" si="198"/>
        <v>#N/A</v>
      </c>
    </row>
    <row r="2074" spans="7:12" x14ac:dyDescent="0.25">
      <c r="G2074" s="51" t="e">
        <f t="shared" si="193"/>
        <v>#N/A</v>
      </c>
      <c r="H2074" s="51" t="e">
        <f t="shared" si="194"/>
        <v>#N/A</v>
      </c>
      <c r="I2074" s="48" t="e">
        <f t="shared" si="195"/>
        <v>#N/A</v>
      </c>
      <c r="J2074" s="47" t="e">
        <f t="shared" si="196"/>
        <v>#N/A</v>
      </c>
      <c r="K2074" s="32" t="e">
        <f t="shared" si="197"/>
        <v>#N/A</v>
      </c>
      <c r="L2074" s="46" t="e">
        <f t="shared" si="198"/>
        <v>#N/A</v>
      </c>
    </row>
    <row r="2075" spans="7:12" x14ac:dyDescent="0.25">
      <c r="G2075" s="51" t="e">
        <f t="shared" si="193"/>
        <v>#N/A</v>
      </c>
      <c r="H2075" s="51" t="e">
        <f t="shared" si="194"/>
        <v>#N/A</v>
      </c>
      <c r="I2075" s="48" t="e">
        <f t="shared" si="195"/>
        <v>#N/A</v>
      </c>
      <c r="J2075" s="47" t="e">
        <f t="shared" si="196"/>
        <v>#N/A</v>
      </c>
      <c r="K2075" s="32" t="e">
        <f t="shared" si="197"/>
        <v>#N/A</v>
      </c>
      <c r="L2075" s="46" t="e">
        <f t="shared" si="198"/>
        <v>#N/A</v>
      </c>
    </row>
    <row r="2076" spans="7:12" x14ac:dyDescent="0.25">
      <c r="G2076" s="51" t="e">
        <f t="shared" si="193"/>
        <v>#N/A</v>
      </c>
      <c r="H2076" s="51" t="e">
        <f t="shared" si="194"/>
        <v>#N/A</v>
      </c>
      <c r="I2076" s="48" t="e">
        <f t="shared" si="195"/>
        <v>#N/A</v>
      </c>
      <c r="J2076" s="47" t="e">
        <f t="shared" si="196"/>
        <v>#N/A</v>
      </c>
      <c r="K2076" s="32" t="e">
        <f t="shared" si="197"/>
        <v>#N/A</v>
      </c>
      <c r="L2076" s="46" t="e">
        <f t="shared" si="198"/>
        <v>#N/A</v>
      </c>
    </row>
    <row r="2077" spans="7:12" x14ac:dyDescent="0.25">
      <c r="G2077" s="51" t="e">
        <f t="shared" si="193"/>
        <v>#N/A</v>
      </c>
      <c r="H2077" s="51" t="e">
        <f t="shared" si="194"/>
        <v>#N/A</v>
      </c>
      <c r="I2077" s="48" t="e">
        <f t="shared" si="195"/>
        <v>#N/A</v>
      </c>
      <c r="J2077" s="47" t="e">
        <f t="shared" si="196"/>
        <v>#N/A</v>
      </c>
      <c r="K2077" s="32" t="e">
        <f t="shared" si="197"/>
        <v>#N/A</v>
      </c>
      <c r="L2077" s="46" t="e">
        <f t="shared" si="198"/>
        <v>#N/A</v>
      </c>
    </row>
    <row r="2078" spans="7:12" x14ac:dyDescent="0.25">
      <c r="G2078" s="51" t="e">
        <f t="shared" si="193"/>
        <v>#N/A</v>
      </c>
      <c r="H2078" s="51" t="e">
        <f t="shared" si="194"/>
        <v>#N/A</v>
      </c>
      <c r="I2078" s="48" t="e">
        <f t="shared" si="195"/>
        <v>#N/A</v>
      </c>
      <c r="J2078" s="47" t="e">
        <f t="shared" si="196"/>
        <v>#N/A</v>
      </c>
      <c r="K2078" s="32" t="e">
        <f t="shared" si="197"/>
        <v>#N/A</v>
      </c>
      <c r="L2078" s="46" t="e">
        <f t="shared" si="198"/>
        <v>#N/A</v>
      </c>
    </row>
    <row r="2079" spans="7:12" x14ac:dyDescent="0.25">
      <c r="G2079" s="51" t="e">
        <f t="shared" si="193"/>
        <v>#N/A</v>
      </c>
      <c r="H2079" s="51" t="e">
        <f t="shared" si="194"/>
        <v>#N/A</v>
      </c>
      <c r="I2079" s="48" t="e">
        <f t="shared" si="195"/>
        <v>#N/A</v>
      </c>
      <c r="J2079" s="47" t="e">
        <f t="shared" si="196"/>
        <v>#N/A</v>
      </c>
      <c r="K2079" s="32" t="e">
        <f t="shared" si="197"/>
        <v>#N/A</v>
      </c>
      <c r="L2079" s="46" t="e">
        <f t="shared" si="198"/>
        <v>#N/A</v>
      </c>
    </row>
    <row r="2080" spans="7:12" x14ac:dyDescent="0.25">
      <c r="G2080" s="51" t="e">
        <f t="shared" si="193"/>
        <v>#N/A</v>
      </c>
      <c r="H2080" s="51" t="e">
        <f t="shared" si="194"/>
        <v>#N/A</v>
      </c>
      <c r="I2080" s="48" t="e">
        <f t="shared" si="195"/>
        <v>#N/A</v>
      </c>
      <c r="J2080" s="47" t="e">
        <f t="shared" si="196"/>
        <v>#N/A</v>
      </c>
      <c r="K2080" s="32" t="e">
        <f t="shared" si="197"/>
        <v>#N/A</v>
      </c>
      <c r="L2080" s="46" t="e">
        <f t="shared" si="198"/>
        <v>#N/A</v>
      </c>
    </row>
    <row r="2081" spans="7:12" x14ac:dyDescent="0.25">
      <c r="G2081" s="51" t="e">
        <f t="shared" si="193"/>
        <v>#N/A</v>
      </c>
      <c r="H2081" s="51" t="e">
        <f t="shared" si="194"/>
        <v>#N/A</v>
      </c>
      <c r="I2081" s="48" t="e">
        <f t="shared" si="195"/>
        <v>#N/A</v>
      </c>
      <c r="J2081" s="47" t="e">
        <f t="shared" si="196"/>
        <v>#N/A</v>
      </c>
      <c r="K2081" s="32" t="e">
        <f t="shared" si="197"/>
        <v>#N/A</v>
      </c>
      <c r="L2081" s="46" t="e">
        <f t="shared" si="198"/>
        <v>#N/A</v>
      </c>
    </row>
    <row r="2082" spans="7:12" x14ac:dyDescent="0.25">
      <c r="G2082" s="51" t="e">
        <f t="shared" si="193"/>
        <v>#N/A</v>
      </c>
      <c r="H2082" s="51" t="e">
        <f t="shared" si="194"/>
        <v>#N/A</v>
      </c>
      <c r="I2082" s="48" t="e">
        <f t="shared" si="195"/>
        <v>#N/A</v>
      </c>
      <c r="J2082" s="47" t="e">
        <f t="shared" si="196"/>
        <v>#N/A</v>
      </c>
      <c r="K2082" s="32" t="e">
        <f t="shared" si="197"/>
        <v>#N/A</v>
      </c>
      <c r="L2082" s="46" t="e">
        <f t="shared" si="198"/>
        <v>#N/A</v>
      </c>
    </row>
    <row r="2083" spans="7:12" x14ac:dyDescent="0.25">
      <c r="G2083" s="51" t="e">
        <f t="shared" si="193"/>
        <v>#N/A</v>
      </c>
      <c r="H2083" s="51" t="e">
        <f t="shared" si="194"/>
        <v>#N/A</v>
      </c>
      <c r="I2083" s="48" t="e">
        <f t="shared" si="195"/>
        <v>#N/A</v>
      </c>
      <c r="J2083" s="47" t="e">
        <f t="shared" si="196"/>
        <v>#N/A</v>
      </c>
      <c r="K2083" s="32" t="e">
        <f t="shared" si="197"/>
        <v>#N/A</v>
      </c>
      <c r="L2083" s="46" t="e">
        <f t="shared" si="198"/>
        <v>#N/A</v>
      </c>
    </row>
    <row r="2084" spans="7:12" x14ac:dyDescent="0.25">
      <c r="G2084" s="51" t="e">
        <f t="shared" si="193"/>
        <v>#N/A</v>
      </c>
      <c r="H2084" s="51" t="e">
        <f t="shared" si="194"/>
        <v>#N/A</v>
      </c>
      <c r="I2084" s="48" t="e">
        <f t="shared" si="195"/>
        <v>#N/A</v>
      </c>
      <c r="J2084" s="47" t="e">
        <f t="shared" si="196"/>
        <v>#N/A</v>
      </c>
      <c r="K2084" s="32" t="e">
        <f t="shared" si="197"/>
        <v>#N/A</v>
      </c>
      <c r="L2084" s="46" t="e">
        <f t="shared" si="198"/>
        <v>#N/A</v>
      </c>
    </row>
    <row r="2085" spans="7:12" x14ac:dyDescent="0.25">
      <c r="G2085" s="51" t="e">
        <f t="shared" si="193"/>
        <v>#N/A</v>
      </c>
      <c r="H2085" s="51" t="e">
        <f t="shared" si="194"/>
        <v>#N/A</v>
      </c>
      <c r="I2085" s="48" t="e">
        <f t="shared" si="195"/>
        <v>#N/A</v>
      </c>
      <c r="J2085" s="47" t="e">
        <f t="shared" si="196"/>
        <v>#N/A</v>
      </c>
      <c r="K2085" s="32" t="e">
        <f t="shared" si="197"/>
        <v>#N/A</v>
      </c>
      <c r="L2085" s="46" t="e">
        <f t="shared" si="198"/>
        <v>#N/A</v>
      </c>
    </row>
    <row r="2086" spans="7:12" x14ac:dyDescent="0.25">
      <c r="G2086" s="51" t="e">
        <f t="shared" si="193"/>
        <v>#N/A</v>
      </c>
      <c r="H2086" s="51" t="e">
        <f t="shared" si="194"/>
        <v>#N/A</v>
      </c>
      <c r="I2086" s="48" t="e">
        <f t="shared" si="195"/>
        <v>#N/A</v>
      </c>
      <c r="J2086" s="47" t="e">
        <f t="shared" si="196"/>
        <v>#N/A</v>
      </c>
      <c r="K2086" s="32" t="e">
        <f t="shared" si="197"/>
        <v>#N/A</v>
      </c>
      <c r="L2086" s="46" t="e">
        <f t="shared" si="198"/>
        <v>#N/A</v>
      </c>
    </row>
    <row r="2087" spans="7:12" x14ac:dyDescent="0.25">
      <c r="G2087" s="51" t="e">
        <f t="shared" si="193"/>
        <v>#N/A</v>
      </c>
      <c r="H2087" s="51" t="e">
        <f t="shared" si="194"/>
        <v>#N/A</v>
      </c>
      <c r="I2087" s="48" t="e">
        <f t="shared" si="195"/>
        <v>#N/A</v>
      </c>
      <c r="J2087" s="47" t="e">
        <f t="shared" si="196"/>
        <v>#N/A</v>
      </c>
      <c r="K2087" s="32" t="e">
        <f t="shared" si="197"/>
        <v>#N/A</v>
      </c>
      <c r="L2087" s="46" t="e">
        <f t="shared" si="198"/>
        <v>#N/A</v>
      </c>
    </row>
    <row r="2088" spans="7:12" x14ac:dyDescent="0.25">
      <c r="G2088" s="51" t="e">
        <f t="shared" si="193"/>
        <v>#N/A</v>
      </c>
      <c r="H2088" s="51" t="e">
        <f t="shared" si="194"/>
        <v>#N/A</v>
      </c>
      <c r="I2088" s="48" t="e">
        <f t="shared" si="195"/>
        <v>#N/A</v>
      </c>
      <c r="J2088" s="47" t="e">
        <f t="shared" si="196"/>
        <v>#N/A</v>
      </c>
      <c r="K2088" s="32" t="e">
        <f t="shared" si="197"/>
        <v>#N/A</v>
      </c>
      <c r="L2088" s="46" t="e">
        <f t="shared" si="198"/>
        <v>#N/A</v>
      </c>
    </row>
    <row r="2089" spans="7:12" x14ac:dyDescent="0.25">
      <c r="G2089" s="51" t="e">
        <f t="shared" si="193"/>
        <v>#N/A</v>
      </c>
      <c r="H2089" s="51" t="e">
        <f t="shared" si="194"/>
        <v>#N/A</v>
      </c>
      <c r="I2089" s="48" t="e">
        <f t="shared" si="195"/>
        <v>#N/A</v>
      </c>
      <c r="J2089" s="47" t="e">
        <f t="shared" si="196"/>
        <v>#N/A</v>
      </c>
      <c r="K2089" s="32" t="e">
        <f t="shared" si="197"/>
        <v>#N/A</v>
      </c>
      <c r="L2089" s="46" t="e">
        <f t="shared" si="198"/>
        <v>#N/A</v>
      </c>
    </row>
    <row r="2090" spans="7:12" x14ac:dyDescent="0.25">
      <c r="G2090" s="51" t="e">
        <f t="shared" si="193"/>
        <v>#N/A</v>
      </c>
      <c r="H2090" s="51" t="e">
        <f t="shared" si="194"/>
        <v>#N/A</v>
      </c>
      <c r="I2090" s="48" t="e">
        <f t="shared" si="195"/>
        <v>#N/A</v>
      </c>
      <c r="J2090" s="47" t="e">
        <f t="shared" si="196"/>
        <v>#N/A</v>
      </c>
      <c r="K2090" s="32" t="e">
        <f t="shared" si="197"/>
        <v>#N/A</v>
      </c>
      <c r="L2090" s="46" t="e">
        <f t="shared" si="198"/>
        <v>#N/A</v>
      </c>
    </row>
    <row r="2091" spans="7:12" x14ac:dyDescent="0.25">
      <c r="G2091" s="51" t="e">
        <f t="shared" si="193"/>
        <v>#N/A</v>
      </c>
      <c r="H2091" s="51" t="e">
        <f t="shared" si="194"/>
        <v>#N/A</v>
      </c>
      <c r="I2091" s="48" t="e">
        <f t="shared" si="195"/>
        <v>#N/A</v>
      </c>
      <c r="J2091" s="47" t="e">
        <f t="shared" si="196"/>
        <v>#N/A</v>
      </c>
      <c r="K2091" s="32" t="e">
        <f t="shared" si="197"/>
        <v>#N/A</v>
      </c>
      <c r="L2091" s="46" t="e">
        <f t="shared" si="198"/>
        <v>#N/A</v>
      </c>
    </row>
    <row r="2092" spans="7:12" x14ac:dyDescent="0.25">
      <c r="G2092" s="51" t="e">
        <f t="shared" si="193"/>
        <v>#N/A</v>
      </c>
      <c r="H2092" s="51" t="e">
        <f t="shared" si="194"/>
        <v>#N/A</v>
      </c>
      <c r="I2092" s="48" t="e">
        <f t="shared" si="195"/>
        <v>#N/A</v>
      </c>
      <c r="J2092" s="47" t="e">
        <f t="shared" si="196"/>
        <v>#N/A</v>
      </c>
      <c r="K2092" s="32" t="e">
        <f t="shared" si="197"/>
        <v>#N/A</v>
      </c>
      <c r="L2092" s="46" t="e">
        <f t="shared" si="198"/>
        <v>#N/A</v>
      </c>
    </row>
    <row r="2093" spans="7:12" x14ac:dyDescent="0.25">
      <c r="G2093" s="51" t="e">
        <f t="shared" si="193"/>
        <v>#N/A</v>
      </c>
      <c r="H2093" s="51" t="e">
        <f t="shared" si="194"/>
        <v>#N/A</v>
      </c>
      <c r="I2093" s="48" t="e">
        <f t="shared" si="195"/>
        <v>#N/A</v>
      </c>
      <c r="J2093" s="47" t="e">
        <f t="shared" si="196"/>
        <v>#N/A</v>
      </c>
      <c r="K2093" s="32" t="e">
        <f t="shared" si="197"/>
        <v>#N/A</v>
      </c>
      <c r="L2093" s="46" t="e">
        <f t="shared" si="198"/>
        <v>#N/A</v>
      </c>
    </row>
    <row r="2094" spans="7:12" x14ac:dyDescent="0.25">
      <c r="G2094" s="51" t="e">
        <f t="shared" si="193"/>
        <v>#N/A</v>
      </c>
      <c r="H2094" s="51" t="e">
        <f t="shared" si="194"/>
        <v>#N/A</v>
      </c>
      <c r="I2094" s="48" t="e">
        <f t="shared" si="195"/>
        <v>#N/A</v>
      </c>
      <c r="J2094" s="47" t="e">
        <f t="shared" si="196"/>
        <v>#N/A</v>
      </c>
      <c r="K2094" s="32" t="e">
        <f t="shared" si="197"/>
        <v>#N/A</v>
      </c>
      <c r="L2094" s="46" t="e">
        <f t="shared" si="198"/>
        <v>#N/A</v>
      </c>
    </row>
    <row r="2095" spans="7:12" x14ac:dyDescent="0.25">
      <c r="G2095" s="51" t="e">
        <f t="shared" si="193"/>
        <v>#N/A</v>
      </c>
      <c r="H2095" s="51" t="e">
        <f t="shared" si="194"/>
        <v>#N/A</v>
      </c>
      <c r="I2095" s="48" t="e">
        <f t="shared" si="195"/>
        <v>#N/A</v>
      </c>
      <c r="J2095" s="47" t="e">
        <f t="shared" si="196"/>
        <v>#N/A</v>
      </c>
      <c r="K2095" s="32" t="e">
        <f t="shared" si="197"/>
        <v>#N/A</v>
      </c>
      <c r="L2095" s="46" t="e">
        <f t="shared" si="198"/>
        <v>#N/A</v>
      </c>
    </row>
    <row r="2096" spans="7:12" x14ac:dyDescent="0.25">
      <c r="G2096" s="51" t="e">
        <f t="shared" si="193"/>
        <v>#N/A</v>
      </c>
      <c r="H2096" s="51" t="e">
        <f t="shared" si="194"/>
        <v>#N/A</v>
      </c>
      <c r="I2096" s="48" t="e">
        <f t="shared" si="195"/>
        <v>#N/A</v>
      </c>
      <c r="J2096" s="47" t="e">
        <f t="shared" si="196"/>
        <v>#N/A</v>
      </c>
      <c r="K2096" s="32" t="e">
        <f t="shared" si="197"/>
        <v>#N/A</v>
      </c>
      <c r="L2096" s="46" t="e">
        <f t="shared" si="198"/>
        <v>#N/A</v>
      </c>
    </row>
    <row r="2097" spans="7:12" x14ac:dyDescent="0.25">
      <c r="G2097" s="51" t="e">
        <f t="shared" si="193"/>
        <v>#N/A</v>
      </c>
      <c r="H2097" s="51" t="e">
        <f t="shared" si="194"/>
        <v>#N/A</v>
      </c>
      <c r="I2097" s="48" t="e">
        <f t="shared" si="195"/>
        <v>#N/A</v>
      </c>
      <c r="J2097" s="47" t="e">
        <f t="shared" si="196"/>
        <v>#N/A</v>
      </c>
      <c r="K2097" s="32" t="e">
        <f t="shared" si="197"/>
        <v>#N/A</v>
      </c>
      <c r="L2097" s="46" t="e">
        <f t="shared" si="198"/>
        <v>#N/A</v>
      </c>
    </row>
    <row r="2098" spans="7:12" x14ac:dyDescent="0.25">
      <c r="G2098" s="51" t="e">
        <f t="shared" si="193"/>
        <v>#N/A</v>
      </c>
      <c r="H2098" s="51" t="e">
        <f t="shared" si="194"/>
        <v>#N/A</v>
      </c>
      <c r="I2098" s="48" t="e">
        <f t="shared" si="195"/>
        <v>#N/A</v>
      </c>
      <c r="J2098" s="47" t="e">
        <f t="shared" si="196"/>
        <v>#N/A</v>
      </c>
      <c r="K2098" s="32" t="e">
        <f t="shared" si="197"/>
        <v>#N/A</v>
      </c>
      <c r="L2098" s="46" t="e">
        <f t="shared" si="198"/>
        <v>#N/A</v>
      </c>
    </row>
    <row r="2099" spans="7:12" x14ac:dyDescent="0.25">
      <c r="G2099" s="51" t="e">
        <f t="shared" si="193"/>
        <v>#N/A</v>
      </c>
      <c r="H2099" s="51" t="e">
        <f t="shared" si="194"/>
        <v>#N/A</v>
      </c>
      <c r="I2099" s="48" t="e">
        <f t="shared" si="195"/>
        <v>#N/A</v>
      </c>
      <c r="J2099" s="47" t="e">
        <f t="shared" si="196"/>
        <v>#N/A</v>
      </c>
      <c r="K2099" s="32" t="e">
        <f t="shared" si="197"/>
        <v>#N/A</v>
      </c>
      <c r="L2099" s="46" t="e">
        <f t="shared" si="198"/>
        <v>#N/A</v>
      </c>
    </row>
    <row r="2100" spans="7:12" x14ac:dyDescent="0.25">
      <c r="G2100" s="51" t="e">
        <f t="shared" si="193"/>
        <v>#N/A</v>
      </c>
      <c r="H2100" s="51" t="e">
        <f t="shared" si="194"/>
        <v>#N/A</v>
      </c>
      <c r="I2100" s="48" t="e">
        <f t="shared" si="195"/>
        <v>#N/A</v>
      </c>
      <c r="J2100" s="47" t="e">
        <f t="shared" si="196"/>
        <v>#N/A</v>
      </c>
      <c r="K2100" s="32" t="e">
        <f t="shared" si="197"/>
        <v>#N/A</v>
      </c>
      <c r="L2100" s="46" t="e">
        <f t="shared" si="198"/>
        <v>#N/A</v>
      </c>
    </row>
    <row r="2101" spans="7:12" x14ac:dyDescent="0.25">
      <c r="G2101" s="51" t="e">
        <f t="shared" si="193"/>
        <v>#N/A</v>
      </c>
      <c r="H2101" s="51" t="e">
        <f t="shared" si="194"/>
        <v>#N/A</v>
      </c>
      <c r="I2101" s="48" t="e">
        <f t="shared" si="195"/>
        <v>#N/A</v>
      </c>
      <c r="J2101" s="47" t="e">
        <f t="shared" si="196"/>
        <v>#N/A</v>
      </c>
      <c r="K2101" s="32" t="e">
        <f t="shared" si="197"/>
        <v>#N/A</v>
      </c>
      <c r="L2101" s="46" t="e">
        <f t="shared" si="198"/>
        <v>#N/A</v>
      </c>
    </row>
    <row r="2102" spans="7:12" x14ac:dyDescent="0.25">
      <c r="G2102" s="51" t="e">
        <f t="shared" si="193"/>
        <v>#N/A</v>
      </c>
      <c r="H2102" s="51" t="e">
        <f t="shared" si="194"/>
        <v>#N/A</v>
      </c>
      <c r="I2102" s="48" t="e">
        <f t="shared" si="195"/>
        <v>#N/A</v>
      </c>
      <c r="J2102" s="47" t="e">
        <f t="shared" si="196"/>
        <v>#N/A</v>
      </c>
      <c r="K2102" s="32" t="e">
        <f t="shared" si="197"/>
        <v>#N/A</v>
      </c>
      <c r="L2102" s="46" t="e">
        <f t="shared" si="198"/>
        <v>#N/A</v>
      </c>
    </row>
    <row r="2103" spans="7:12" x14ac:dyDescent="0.25">
      <c r="G2103" s="51" t="e">
        <f t="shared" si="193"/>
        <v>#N/A</v>
      </c>
      <c r="H2103" s="51" t="e">
        <f t="shared" si="194"/>
        <v>#N/A</v>
      </c>
      <c r="I2103" s="48" t="e">
        <f t="shared" si="195"/>
        <v>#N/A</v>
      </c>
      <c r="J2103" s="47" t="e">
        <f t="shared" si="196"/>
        <v>#N/A</v>
      </c>
      <c r="K2103" s="32" t="e">
        <f t="shared" si="197"/>
        <v>#N/A</v>
      </c>
      <c r="L2103" s="46" t="e">
        <f t="shared" si="198"/>
        <v>#N/A</v>
      </c>
    </row>
    <row r="2104" spans="7:12" x14ac:dyDescent="0.25">
      <c r="G2104" s="51" t="e">
        <f t="shared" si="193"/>
        <v>#N/A</v>
      </c>
      <c r="H2104" s="51" t="e">
        <f t="shared" si="194"/>
        <v>#N/A</v>
      </c>
      <c r="I2104" s="48" t="e">
        <f t="shared" si="195"/>
        <v>#N/A</v>
      </c>
      <c r="J2104" s="47" t="e">
        <f t="shared" si="196"/>
        <v>#N/A</v>
      </c>
      <c r="K2104" s="32" t="e">
        <f t="shared" si="197"/>
        <v>#N/A</v>
      </c>
      <c r="L2104" s="46" t="e">
        <f t="shared" si="198"/>
        <v>#N/A</v>
      </c>
    </row>
    <row r="2105" spans="7:12" x14ac:dyDescent="0.25">
      <c r="G2105" s="51" t="e">
        <f t="shared" si="193"/>
        <v>#N/A</v>
      </c>
      <c r="H2105" s="51" t="e">
        <f t="shared" si="194"/>
        <v>#N/A</v>
      </c>
      <c r="I2105" s="48" t="e">
        <f t="shared" si="195"/>
        <v>#N/A</v>
      </c>
      <c r="J2105" s="47" t="e">
        <f t="shared" si="196"/>
        <v>#N/A</v>
      </c>
      <c r="K2105" s="32" t="e">
        <f t="shared" si="197"/>
        <v>#N/A</v>
      </c>
      <c r="L2105" s="46" t="e">
        <f t="shared" si="198"/>
        <v>#N/A</v>
      </c>
    </row>
    <row r="2106" spans="7:12" x14ac:dyDescent="0.25">
      <c r="G2106" s="51" t="e">
        <f t="shared" si="193"/>
        <v>#N/A</v>
      </c>
      <c r="H2106" s="51" t="e">
        <f t="shared" si="194"/>
        <v>#N/A</v>
      </c>
      <c r="I2106" s="48" t="e">
        <f t="shared" si="195"/>
        <v>#N/A</v>
      </c>
      <c r="J2106" s="47" t="e">
        <f t="shared" si="196"/>
        <v>#N/A</v>
      </c>
      <c r="K2106" s="32" t="e">
        <f t="shared" si="197"/>
        <v>#N/A</v>
      </c>
      <c r="L2106" s="46" t="e">
        <f t="shared" si="198"/>
        <v>#N/A</v>
      </c>
    </row>
    <row r="2107" spans="7:12" x14ac:dyDescent="0.25">
      <c r="G2107" s="51" t="e">
        <f t="shared" si="193"/>
        <v>#N/A</v>
      </c>
      <c r="H2107" s="51" t="e">
        <f t="shared" si="194"/>
        <v>#N/A</v>
      </c>
      <c r="I2107" s="48" t="e">
        <f t="shared" si="195"/>
        <v>#N/A</v>
      </c>
      <c r="J2107" s="47" t="e">
        <f t="shared" si="196"/>
        <v>#N/A</v>
      </c>
      <c r="K2107" s="32" t="e">
        <f t="shared" si="197"/>
        <v>#N/A</v>
      </c>
      <c r="L2107" s="46" t="e">
        <f t="shared" si="198"/>
        <v>#N/A</v>
      </c>
    </row>
    <row r="2108" spans="7:12" x14ac:dyDescent="0.25">
      <c r="G2108" s="51" t="e">
        <f t="shared" si="193"/>
        <v>#N/A</v>
      </c>
      <c r="H2108" s="51" t="e">
        <f t="shared" si="194"/>
        <v>#N/A</v>
      </c>
      <c r="I2108" s="48" t="e">
        <f t="shared" si="195"/>
        <v>#N/A</v>
      </c>
      <c r="J2108" s="47" t="e">
        <f t="shared" si="196"/>
        <v>#N/A</v>
      </c>
      <c r="K2108" s="32" t="e">
        <f t="shared" si="197"/>
        <v>#N/A</v>
      </c>
      <c r="L2108" s="46" t="e">
        <f t="shared" si="198"/>
        <v>#N/A</v>
      </c>
    </row>
    <row r="2109" spans="7:12" x14ac:dyDescent="0.25">
      <c r="G2109" s="51" t="e">
        <f t="shared" si="193"/>
        <v>#N/A</v>
      </c>
      <c r="H2109" s="51" t="e">
        <f t="shared" si="194"/>
        <v>#N/A</v>
      </c>
      <c r="I2109" s="48" t="e">
        <f t="shared" si="195"/>
        <v>#N/A</v>
      </c>
      <c r="J2109" s="47" t="e">
        <f t="shared" si="196"/>
        <v>#N/A</v>
      </c>
      <c r="K2109" s="32" t="e">
        <f t="shared" si="197"/>
        <v>#N/A</v>
      </c>
      <c r="L2109" s="46" t="e">
        <f t="shared" si="198"/>
        <v>#N/A</v>
      </c>
    </row>
    <row r="2110" spans="7:12" x14ac:dyDescent="0.25">
      <c r="G2110" s="51" t="e">
        <f t="shared" si="193"/>
        <v>#N/A</v>
      </c>
      <c r="H2110" s="51" t="e">
        <f t="shared" si="194"/>
        <v>#N/A</v>
      </c>
      <c r="I2110" s="48" t="e">
        <f t="shared" si="195"/>
        <v>#N/A</v>
      </c>
      <c r="J2110" s="47" t="e">
        <f t="shared" si="196"/>
        <v>#N/A</v>
      </c>
      <c r="K2110" s="32" t="e">
        <f t="shared" si="197"/>
        <v>#N/A</v>
      </c>
      <c r="L2110" s="46" t="e">
        <f t="shared" si="198"/>
        <v>#N/A</v>
      </c>
    </row>
    <row r="2111" spans="7:12" x14ac:dyDescent="0.25">
      <c r="G2111" s="51" t="e">
        <f t="shared" si="193"/>
        <v>#N/A</v>
      </c>
      <c r="H2111" s="51" t="e">
        <f t="shared" si="194"/>
        <v>#N/A</v>
      </c>
      <c r="I2111" s="48" t="e">
        <f t="shared" si="195"/>
        <v>#N/A</v>
      </c>
      <c r="J2111" s="47" t="e">
        <f t="shared" si="196"/>
        <v>#N/A</v>
      </c>
      <c r="K2111" s="32" t="e">
        <f t="shared" si="197"/>
        <v>#N/A</v>
      </c>
      <c r="L2111" s="46" t="e">
        <f t="shared" si="198"/>
        <v>#N/A</v>
      </c>
    </row>
    <row r="2112" spans="7:12" x14ac:dyDescent="0.25">
      <c r="G2112" s="51" t="e">
        <f t="shared" si="193"/>
        <v>#N/A</v>
      </c>
      <c r="H2112" s="51" t="e">
        <f t="shared" si="194"/>
        <v>#N/A</v>
      </c>
      <c r="I2112" s="48" t="e">
        <f t="shared" si="195"/>
        <v>#N/A</v>
      </c>
      <c r="J2112" s="47" t="e">
        <f t="shared" si="196"/>
        <v>#N/A</v>
      </c>
      <c r="K2112" s="32" t="e">
        <f t="shared" si="197"/>
        <v>#N/A</v>
      </c>
      <c r="L2112" s="46" t="e">
        <f t="shared" si="198"/>
        <v>#N/A</v>
      </c>
    </row>
    <row r="2113" spans="7:12" x14ac:dyDescent="0.25">
      <c r="G2113" s="51" t="e">
        <f t="shared" si="193"/>
        <v>#N/A</v>
      </c>
      <c r="H2113" s="51" t="e">
        <f t="shared" si="194"/>
        <v>#N/A</v>
      </c>
      <c r="I2113" s="48" t="e">
        <f t="shared" si="195"/>
        <v>#N/A</v>
      </c>
      <c r="J2113" s="47" t="e">
        <f t="shared" si="196"/>
        <v>#N/A</v>
      </c>
      <c r="K2113" s="32" t="e">
        <f t="shared" si="197"/>
        <v>#N/A</v>
      </c>
      <c r="L2113" s="46" t="e">
        <f t="shared" si="198"/>
        <v>#N/A</v>
      </c>
    </row>
    <row r="2114" spans="7:12" x14ac:dyDescent="0.25">
      <c r="G2114" s="51" t="e">
        <f t="shared" ref="G2114:G2177" si="199">IF(C2114="",NA(),C2114)</f>
        <v>#N/A</v>
      </c>
      <c r="H2114" s="51" t="e">
        <f t="shared" ref="H2114:H2177" si="200">IF(E2114="",NA(),E2114)</f>
        <v>#N/A</v>
      </c>
      <c r="I2114" s="48" t="e">
        <f t="shared" si="195"/>
        <v>#N/A</v>
      </c>
      <c r="J2114" s="47" t="e">
        <f t="shared" si="196"/>
        <v>#N/A</v>
      </c>
      <c r="K2114" s="32" t="e">
        <f t="shared" si="197"/>
        <v>#N/A</v>
      </c>
      <c r="L2114" s="46" t="e">
        <f t="shared" si="198"/>
        <v>#N/A</v>
      </c>
    </row>
    <row r="2115" spans="7:12" x14ac:dyDescent="0.25">
      <c r="G2115" s="51" t="e">
        <f t="shared" si="199"/>
        <v>#N/A</v>
      </c>
      <c r="H2115" s="51" t="e">
        <f t="shared" si="200"/>
        <v>#N/A</v>
      </c>
      <c r="I2115" s="48" t="e">
        <f t="shared" ref="I2115:I2178" si="201">IF(ISNUMBER(G2115),IF( (G2115&gt;=$F$4)*(H2115&lt;$F$2),G2115, NA() ),NA())</f>
        <v>#N/A</v>
      </c>
      <c r="J2115" s="47" t="e">
        <f t="shared" ref="J2115:J2178" si="202">IF(ISNUMBER(G2115),IF( (G2115&gt;=$F$4)*(H2115&gt;=$F$2),G2115, NA() ),NA())</f>
        <v>#N/A</v>
      </c>
      <c r="K2115" s="32" t="e">
        <f t="shared" ref="K2115:K2178" si="203">IF(ISNUMBER(G2115),IF( (G2115&lt;$F$4)*(H2115&lt;$F$2),G2115, NA() ),NA())</f>
        <v>#N/A</v>
      </c>
      <c r="L2115" s="46" t="e">
        <f t="shared" ref="L2115:L2178" si="204">IF(ISNUMBER(G2115),IF( (G2115&lt;$F$4)*(H2115&gt;=$F$2),G2115, NA() ),NA())</f>
        <v>#N/A</v>
      </c>
    </row>
    <row r="2116" spans="7:12" x14ac:dyDescent="0.25">
      <c r="G2116" s="51" t="e">
        <f t="shared" si="199"/>
        <v>#N/A</v>
      </c>
      <c r="H2116" s="51" t="e">
        <f t="shared" si="200"/>
        <v>#N/A</v>
      </c>
      <c r="I2116" s="48" t="e">
        <f t="shared" si="201"/>
        <v>#N/A</v>
      </c>
      <c r="J2116" s="47" t="e">
        <f t="shared" si="202"/>
        <v>#N/A</v>
      </c>
      <c r="K2116" s="32" t="e">
        <f t="shared" si="203"/>
        <v>#N/A</v>
      </c>
      <c r="L2116" s="46" t="e">
        <f t="shared" si="204"/>
        <v>#N/A</v>
      </c>
    </row>
    <row r="2117" spans="7:12" x14ac:dyDescent="0.25">
      <c r="G2117" s="51" t="e">
        <f t="shared" si="199"/>
        <v>#N/A</v>
      </c>
      <c r="H2117" s="51" t="e">
        <f t="shared" si="200"/>
        <v>#N/A</v>
      </c>
      <c r="I2117" s="48" t="e">
        <f t="shared" si="201"/>
        <v>#N/A</v>
      </c>
      <c r="J2117" s="47" t="e">
        <f t="shared" si="202"/>
        <v>#N/A</v>
      </c>
      <c r="K2117" s="32" t="e">
        <f t="shared" si="203"/>
        <v>#N/A</v>
      </c>
      <c r="L2117" s="46" t="e">
        <f t="shared" si="204"/>
        <v>#N/A</v>
      </c>
    </row>
    <row r="2118" spans="7:12" x14ac:dyDescent="0.25">
      <c r="G2118" s="51" t="e">
        <f t="shared" si="199"/>
        <v>#N/A</v>
      </c>
      <c r="H2118" s="51" t="e">
        <f t="shared" si="200"/>
        <v>#N/A</v>
      </c>
      <c r="I2118" s="48" t="e">
        <f t="shared" si="201"/>
        <v>#N/A</v>
      </c>
      <c r="J2118" s="47" t="e">
        <f t="shared" si="202"/>
        <v>#N/A</v>
      </c>
      <c r="K2118" s="32" t="e">
        <f t="shared" si="203"/>
        <v>#N/A</v>
      </c>
      <c r="L2118" s="46" t="e">
        <f t="shared" si="204"/>
        <v>#N/A</v>
      </c>
    </row>
    <row r="2119" spans="7:12" x14ac:dyDescent="0.25">
      <c r="G2119" s="51" t="e">
        <f t="shared" si="199"/>
        <v>#N/A</v>
      </c>
      <c r="H2119" s="51" t="e">
        <f t="shared" si="200"/>
        <v>#N/A</v>
      </c>
      <c r="I2119" s="48" t="e">
        <f t="shared" si="201"/>
        <v>#N/A</v>
      </c>
      <c r="J2119" s="47" t="e">
        <f t="shared" si="202"/>
        <v>#N/A</v>
      </c>
      <c r="K2119" s="32" t="e">
        <f t="shared" si="203"/>
        <v>#N/A</v>
      </c>
      <c r="L2119" s="46" t="e">
        <f t="shared" si="204"/>
        <v>#N/A</v>
      </c>
    </row>
    <row r="2120" spans="7:12" x14ac:dyDescent="0.25">
      <c r="G2120" s="51" t="e">
        <f t="shared" si="199"/>
        <v>#N/A</v>
      </c>
      <c r="H2120" s="51" t="e">
        <f t="shared" si="200"/>
        <v>#N/A</v>
      </c>
      <c r="I2120" s="48" t="e">
        <f t="shared" si="201"/>
        <v>#N/A</v>
      </c>
      <c r="J2120" s="47" t="e">
        <f t="shared" si="202"/>
        <v>#N/A</v>
      </c>
      <c r="K2120" s="32" t="e">
        <f t="shared" si="203"/>
        <v>#N/A</v>
      </c>
      <c r="L2120" s="46" t="e">
        <f t="shared" si="204"/>
        <v>#N/A</v>
      </c>
    </row>
    <row r="2121" spans="7:12" x14ac:dyDescent="0.25">
      <c r="G2121" s="51" t="e">
        <f t="shared" si="199"/>
        <v>#N/A</v>
      </c>
      <c r="H2121" s="51" t="e">
        <f t="shared" si="200"/>
        <v>#N/A</v>
      </c>
      <c r="I2121" s="48" t="e">
        <f t="shared" si="201"/>
        <v>#N/A</v>
      </c>
      <c r="J2121" s="47" t="e">
        <f t="shared" si="202"/>
        <v>#N/A</v>
      </c>
      <c r="K2121" s="32" t="e">
        <f t="shared" si="203"/>
        <v>#N/A</v>
      </c>
      <c r="L2121" s="46" t="e">
        <f t="shared" si="204"/>
        <v>#N/A</v>
      </c>
    </row>
    <row r="2122" spans="7:12" x14ac:dyDescent="0.25">
      <c r="G2122" s="51" t="e">
        <f t="shared" si="199"/>
        <v>#N/A</v>
      </c>
      <c r="H2122" s="51" t="e">
        <f t="shared" si="200"/>
        <v>#N/A</v>
      </c>
      <c r="I2122" s="48" t="e">
        <f t="shared" si="201"/>
        <v>#N/A</v>
      </c>
      <c r="J2122" s="47" t="e">
        <f t="shared" si="202"/>
        <v>#N/A</v>
      </c>
      <c r="K2122" s="32" t="e">
        <f t="shared" si="203"/>
        <v>#N/A</v>
      </c>
      <c r="L2122" s="46" t="e">
        <f t="shared" si="204"/>
        <v>#N/A</v>
      </c>
    </row>
    <row r="2123" spans="7:12" x14ac:dyDescent="0.25">
      <c r="G2123" s="51" t="e">
        <f t="shared" si="199"/>
        <v>#N/A</v>
      </c>
      <c r="H2123" s="51" t="e">
        <f t="shared" si="200"/>
        <v>#N/A</v>
      </c>
      <c r="I2123" s="48" t="e">
        <f t="shared" si="201"/>
        <v>#N/A</v>
      </c>
      <c r="J2123" s="47" t="e">
        <f t="shared" si="202"/>
        <v>#N/A</v>
      </c>
      <c r="K2123" s="32" t="e">
        <f t="shared" si="203"/>
        <v>#N/A</v>
      </c>
      <c r="L2123" s="46" t="e">
        <f t="shared" si="204"/>
        <v>#N/A</v>
      </c>
    </row>
    <row r="2124" spans="7:12" x14ac:dyDescent="0.25">
      <c r="G2124" s="51" t="e">
        <f t="shared" si="199"/>
        <v>#N/A</v>
      </c>
      <c r="H2124" s="51" t="e">
        <f t="shared" si="200"/>
        <v>#N/A</v>
      </c>
      <c r="I2124" s="48" t="e">
        <f t="shared" si="201"/>
        <v>#N/A</v>
      </c>
      <c r="J2124" s="47" t="e">
        <f t="shared" si="202"/>
        <v>#N/A</v>
      </c>
      <c r="K2124" s="32" t="e">
        <f t="shared" si="203"/>
        <v>#N/A</v>
      </c>
      <c r="L2124" s="46" t="e">
        <f t="shared" si="204"/>
        <v>#N/A</v>
      </c>
    </row>
    <row r="2125" spans="7:12" x14ac:dyDescent="0.25">
      <c r="G2125" s="51" t="e">
        <f t="shared" si="199"/>
        <v>#N/A</v>
      </c>
      <c r="H2125" s="51" t="e">
        <f t="shared" si="200"/>
        <v>#N/A</v>
      </c>
      <c r="I2125" s="48" t="e">
        <f t="shared" si="201"/>
        <v>#N/A</v>
      </c>
      <c r="J2125" s="47" t="e">
        <f t="shared" si="202"/>
        <v>#N/A</v>
      </c>
      <c r="K2125" s="32" t="e">
        <f t="shared" si="203"/>
        <v>#N/A</v>
      </c>
      <c r="L2125" s="46" t="e">
        <f t="shared" si="204"/>
        <v>#N/A</v>
      </c>
    </row>
    <row r="2126" spans="7:12" x14ac:dyDescent="0.25">
      <c r="G2126" s="51" t="e">
        <f t="shared" si="199"/>
        <v>#N/A</v>
      </c>
      <c r="H2126" s="51" t="e">
        <f t="shared" si="200"/>
        <v>#N/A</v>
      </c>
      <c r="I2126" s="48" t="e">
        <f t="shared" si="201"/>
        <v>#N/A</v>
      </c>
      <c r="J2126" s="47" t="e">
        <f t="shared" si="202"/>
        <v>#N/A</v>
      </c>
      <c r="K2126" s="32" t="e">
        <f t="shared" si="203"/>
        <v>#N/A</v>
      </c>
      <c r="L2126" s="46" t="e">
        <f t="shared" si="204"/>
        <v>#N/A</v>
      </c>
    </row>
    <row r="2127" spans="7:12" x14ac:dyDescent="0.25">
      <c r="G2127" s="51" t="e">
        <f t="shared" si="199"/>
        <v>#N/A</v>
      </c>
      <c r="H2127" s="51" t="e">
        <f t="shared" si="200"/>
        <v>#N/A</v>
      </c>
      <c r="I2127" s="48" t="e">
        <f t="shared" si="201"/>
        <v>#N/A</v>
      </c>
      <c r="J2127" s="47" t="e">
        <f t="shared" si="202"/>
        <v>#N/A</v>
      </c>
      <c r="K2127" s="32" t="e">
        <f t="shared" si="203"/>
        <v>#N/A</v>
      </c>
      <c r="L2127" s="46" t="e">
        <f t="shared" si="204"/>
        <v>#N/A</v>
      </c>
    </row>
    <row r="2128" spans="7:12" x14ac:dyDescent="0.25">
      <c r="G2128" s="51" t="e">
        <f t="shared" si="199"/>
        <v>#N/A</v>
      </c>
      <c r="H2128" s="51" t="e">
        <f t="shared" si="200"/>
        <v>#N/A</v>
      </c>
      <c r="I2128" s="48" t="e">
        <f t="shared" si="201"/>
        <v>#N/A</v>
      </c>
      <c r="J2128" s="47" t="e">
        <f t="shared" si="202"/>
        <v>#N/A</v>
      </c>
      <c r="K2128" s="32" t="e">
        <f t="shared" si="203"/>
        <v>#N/A</v>
      </c>
      <c r="L2128" s="46" t="e">
        <f t="shared" si="204"/>
        <v>#N/A</v>
      </c>
    </row>
    <row r="2129" spans="7:12" x14ac:dyDescent="0.25">
      <c r="G2129" s="51" t="e">
        <f t="shared" si="199"/>
        <v>#N/A</v>
      </c>
      <c r="H2129" s="51" t="e">
        <f t="shared" si="200"/>
        <v>#N/A</v>
      </c>
      <c r="I2129" s="48" t="e">
        <f t="shared" si="201"/>
        <v>#N/A</v>
      </c>
      <c r="J2129" s="47" t="e">
        <f t="shared" si="202"/>
        <v>#N/A</v>
      </c>
      <c r="K2129" s="32" t="e">
        <f t="shared" si="203"/>
        <v>#N/A</v>
      </c>
      <c r="L2129" s="46" t="e">
        <f t="shared" si="204"/>
        <v>#N/A</v>
      </c>
    </row>
    <row r="2130" spans="7:12" x14ac:dyDescent="0.25">
      <c r="G2130" s="51" t="e">
        <f t="shared" si="199"/>
        <v>#N/A</v>
      </c>
      <c r="H2130" s="51" t="e">
        <f t="shared" si="200"/>
        <v>#N/A</v>
      </c>
      <c r="I2130" s="48" t="e">
        <f t="shared" si="201"/>
        <v>#N/A</v>
      </c>
      <c r="J2130" s="47" t="e">
        <f t="shared" si="202"/>
        <v>#N/A</v>
      </c>
      <c r="K2130" s="32" t="e">
        <f t="shared" si="203"/>
        <v>#N/A</v>
      </c>
      <c r="L2130" s="46" t="e">
        <f t="shared" si="204"/>
        <v>#N/A</v>
      </c>
    </row>
    <row r="2131" spans="7:12" x14ac:dyDescent="0.25">
      <c r="G2131" s="51" t="e">
        <f t="shared" si="199"/>
        <v>#N/A</v>
      </c>
      <c r="H2131" s="51" t="e">
        <f t="shared" si="200"/>
        <v>#N/A</v>
      </c>
      <c r="I2131" s="48" t="e">
        <f t="shared" si="201"/>
        <v>#N/A</v>
      </c>
      <c r="J2131" s="47" t="e">
        <f t="shared" si="202"/>
        <v>#N/A</v>
      </c>
      <c r="K2131" s="32" t="e">
        <f t="shared" si="203"/>
        <v>#N/A</v>
      </c>
      <c r="L2131" s="46" t="e">
        <f t="shared" si="204"/>
        <v>#N/A</v>
      </c>
    </row>
    <row r="2132" spans="7:12" x14ac:dyDescent="0.25">
      <c r="G2132" s="51" t="e">
        <f t="shared" si="199"/>
        <v>#N/A</v>
      </c>
      <c r="H2132" s="51" t="e">
        <f t="shared" si="200"/>
        <v>#N/A</v>
      </c>
      <c r="I2132" s="48" t="e">
        <f t="shared" si="201"/>
        <v>#N/A</v>
      </c>
      <c r="J2132" s="47" t="e">
        <f t="shared" si="202"/>
        <v>#N/A</v>
      </c>
      <c r="K2132" s="32" t="e">
        <f t="shared" si="203"/>
        <v>#N/A</v>
      </c>
      <c r="L2132" s="46" t="e">
        <f t="shared" si="204"/>
        <v>#N/A</v>
      </c>
    </row>
    <row r="2133" spans="7:12" x14ac:dyDescent="0.25">
      <c r="G2133" s="51" t="e">
        <f t="shared" si="199"/>
        <v>#N/A</v>
      </c>
      <c r="H2133" s="51" t="e">
        <f t="shared" si="200"/>
        <v>#N/A</v>
      </c>
      <c r="I2133" s="48" t="e">
        <f t="shared" si="201"/>
        <v>#N/A</v>
      </c>
      <c r="J2133" s="47" t="e">
        <f t="shared" si="202"/>
        <v>#N/A</v>
      </c>
      <c r="K2133" s="32" t="e">
        <f t="shared" si="203"/>
        <v>#N/A</v>
      </c>
      <c r="L2133" s="46" t="e">
        <f t="shared" si="204"/>
        <v>#N/A</v>
      </c>
    </row>
    <row r="2134" spans="7:12" x14ac:dyDescent="0.25">
      <c r="G2134" s="51" t="e">
        <f t="shared" si="199"/>
        <v>#N/A</v>
      </c>
      <c r="H2134" s="51" t="e">
        <f t="shared" si="200"/>
        <v>#N/A</v>
      </c>
      <c r="I2134" s="48" t="e">
        <f t="shared" si="201"/>
        <v>#N/A</v>
      </c>
      <c r="J2134" s="47" t="e">
        <f t="shared" si="202"/>
        <v>#N/A</v>
      </c>
      <c r="K2134" s="32" t="e">
        <f t="shared" si="203"/>
        <v>#N/A</v>
      </c>
      <c r="L2134" s="46" t="e">
        <f t="shared" si="204"/>
        <v>#N/A</v>
      </c>
    </row>
    <row r="2135" spans="7:12" x14ac:dyDescent="0.25">
      <c r="G2135" s="51" t="e">
        <f t="shared" si="199"/>
        <v>#N/A</v>
      </c>
      <c r="H2135" s="51" t="e">
        <f t="shared" si="200"/>
        <v>#N/A</v>
      </c>
      <c r="I2135" s="48" t="e">
        <f t="shared" si="201"/>
        <v>#N/A</v>
      </c>
      <c r="J2135" s="47" t="e">
        <f t="shared" si="202"/>
        <v>#N/A</v>
      </c>
      <c r="K2135" s="32" t="e">
        <f t="shared" si="203"/>
        <v>#N/A</v>
      </c>
      <c r="L2135" s="46" t="e">
        <f t="shared" si="204"/>
        <v>#N/A</v>
      </c>
    </row>
    <row r="2136" spans="7:12" x14ac:dyDescent="0.25">
      <c r="G2136" s="51" t="e">
        <f t="shared" si="199"/>
        <v>#N/A</v>
      </c>
      <c r="H2136" s="51" t="e">
        <f t="shared" si="200"/>
        <v>#N/A</v>
      </c>
      <c r="I2136" s="48" t="e">
        <f t="shared" si="201"/>
        <v>#N/A</v>
      </c>
      <c r="J2136" s="47" t="e">
        <f t="shared" si="202"/>
        <v>#N/A</v>
      </c>
      <c r="K2136" s="32" t="e">
        <f t="shared" si="203"/>
        <v>#N/A</v>
      </c>
      <c r="L2136" s="46" t="e">
        <f t="shared" si="204"/>
        <v>#N/A</v>
      </c>
    </row>
    <row r="2137" spans="7:12" x14ac:dyDescent="0.25">
      <c r="G2137" s="51" t="e">
        <f t="shared" si="199"/>
        <v>#N/A</v>
      </c>
      <c r="H2137" s="51" t="e">
        <f t="shared" si="200"/>
        <v>#N/A</v>
      </c>
      <c r="I2137" s="48" t="e">
        <f t="shared" si="201"/>
        <v>#N/A</v>
      </c>
      <c r="J2137" s="47" t="e">
        <f t="shared" si="202"/>
        <v>#N/A</v>
      </c>
      <c r="K2137" s="32" t="e">
        <f t="shared" si="203"/>
        <v>#N/A</v>
      </c>
      <c r="L2137" s="46" t="e">
        <f t="shared" si="204"/>
        <v>#N/A</v>
      </c>
    </row>
    <row r="2138" spans="7:12" x14ac:dyDescent="0.25">
      <c r="G2138" s="51" t="e">
        <f t="shared" si="199"/>
        <v>#N/A</v>
      </c>
      <c r="H2138" s="51" t="e">
        <f t="shared" si="200"/>
        <v>#N/A</v>
      </c>
      <c r="I2138" s="48" t="e">
        <f t="shared" si="201"/>
        <v>#N/A</v>
      </c>
      <c r="J2138" s="47" t="e">
        <f t="shared" si="202"/>
        <v>#N/A</v>
      </c>
      <c r="K2138" s="32" t="e">
        <f t="shared" si="203"/>
        <v>#N/A</v>
      </c>
      <c r="L2138" s="46" t="e">
        <f t="shared" si="204"/>
        <v>#N/A</v>
      </c>
    </row>
    <row r="2139" spans="7:12" x14ac:dyDescent="0.25">
      <c r="G2139" s="51" t="e">
        <f t="shared" si="199"/>
        <v>#N/A</v>
      </c>
      <c r="H2139" s="51" t="e">
        <f t="shared" si="200"/>
        <v>#N/A</v>
      </c>
      <c r="I2139" s="48" t="e">
        <f t="shared" si="201"/>
        <v>#N/A</v>
      </c>
      <c r="J2139" s="47" t="e">
        <f t="shared" si="202"/>
        <v>#N/A</v>
      </c>
      <c r="K2139" s="32" t="e">
        <f t="shared" si="203"/>
        <v>#N/A</v>
      </c>
      <c r="L2139" s="46" t="e">
        <f t="shared" si="204"/>
        <v>#N/A</v>
      </c>
    </row>
    <row r="2140" spans="7:12" x14ac:dyDescent="0.25">
      <c r="G2140" s="51" t="e">
        <f t="shared" si="199"/>
        <v>#N/A</v>
      </c>
      <c r="H2140" s="51" t="e">
        <f t="shared" si="200"/>
        <v>#N/A</v>
      </c>
      <c r="I2140" s="48" t="e">
        <f t="shared" si="201"/>
        <v>#N/A</v>
      </c>
      <c r="J2140" s="47" t="e">
        <f t="shared" si="202"/>
        <v>#N/A</v>
      </c>
      <c r="K2140" s="32" t="e">
        <f t="shared" si="203"/>
        <v>#N/A</v>
      </c>
      <c r="L2140" s="46" t="e">
        <f t="shared" si="204"/>
        <v>#N/A</v>
      </c>
    </row>
    <row r="2141" spans="7:12" x14ac:dyDescent="0.25">
      <c r="G2141" s="51" t="e">
        <f t="shared" si="199"/>
        <v>#N/A</v>
      </c>
      <c r="H2141" s="51" t="e">
        <f t="shared" si="200"/>
        <v>#N/A</v>
      </c>
      <c r="I2141" s="48" t="e">
        <f t="shared" si="201"/>
        <v>#N/A</v>
      </c>
      <c r="J2141" s="47" t="e">
        <f t="shared" si="202"/>
        <v>#N/A</v>
      </c>
      <c r="K2141" s="32" t="e">
        <f t="shared" si="203"/>
        <v>#N/A</v>
      </c>
      <c r="L2141" s="46" t="e">
        <f t="shared" si="204"/>
        <v>#N/A</v>
      </c>
    </row>
    <row r="2142" spans="7:12" x14ac:dyDescent="0.25">
      <c r="G2142" s="51" t="e">
        <f t="shared" si="199"/>
        <v>#N/A</v>
      </c>
      <c r="H2142" s="51" t="e">
        <f t="shared" si="200"/>
        <v>#N/A</v>
      </c>
      <c r="I2142" s="48" t="e">
        <f t="shared" si="201"/>
        <v>#N/A</v>
      </c>
      <c r="J2142" s="47" t="e">
        <f t="shared" si="202"/>
        <v>#N/A</v>
      </c>
      <c r="K2142" s="32" t="e">
        <f t="shared" si="203"/>
        <v>#N/A</v>
      </c>
      <c r="L2142" s="46" t="e">
        <f t="shared" si="204"/>
        <v>#N/A</v>
      </c>
    </row>
    <row r="2143" spans="7:12" x14ac:dyDescent="0.25">
      <c r="G2143" s="51" t="e">
        <f t="shared" si="199"/>
        <v>#N/A</v>
      </c>
      <c r="H2143" s="51" t="e">
        <f t="shared" si="200"/>
        <v>#N/A</v>
      </c>
      <c r="I2143" s="48" t="e">
        <f t="shared" si="201"/>
        <v>#N/A</v>
      </c>
      <c r="J2143" s="47" t="e">
        <f t="shared" si="202"/>
        <v>#N/A</v>
      </c>
      <c r="K2143" s="32" t="e">
        <f t="shared" si="203"/>
        <v>#N/A</v>
      </c>
      <c r="L2143" s="46" t="e">
        <f t="shared" si="204"/>
        <v>#N/A</v>
      </c>
    </row>
    <row r="2144" spans="7:12" x14ac:dyDescent="0.25">
      <c r="G2144" s="51" t="e">
        <f t="shared" si="199"/>
        <v>#N/A</v>
      </c>
      <c r="H2144" s="51" t="e">
        <f t="shared" si="200"/>
        <v>#N/A</v>
      </c>
      <c r="I2144" s="48" t="e">
        <f t="shared" si="201"/>
        <v>#N/A</v>
      </c>
      <c r="J2144" s="47" t="e">
        <f t="shared" si="202"/>
        <v>#N/A</v>
      </c>
      <c r="K2144" s="32" t="e">
        <f t="shared" si="203"/>
        <v>#N/A</v>
      </c>
      <c r="L2144" s="46" t="e">
        <f t="shared" si="204"/>
        <v>#N/A</v>
      </c>
    </row>
    <row r="2145" spans="7:12" x14ac:dyDescent="0.25">
      <c r="G2145" s="51" t="e">
        <f t="shared" si="199"/>
        <v>#N/A</v>
      </c>
      <c r="H2145" s="51" t="e">
        <f t="shared" si="200"/>
        <v>#N/A</v>
      </c>
      <c r="I2145" s="48" t="e">
        <f t="shared" si="201"/>
        <v>#N/A</v>
      </c>
      <c r="J2145" s="47" t="e">
        <f t="shared" si="202"/>
        <v>#N/A</v>
      </c>
      <c r="K2145" s="32" t="e">
        <f t="shared" si="203"/>
        <v>#N/A</v>
      </c>
      <c r="L2145" s="46" t="e">
        <f t="shared" si="204"/>
        <v>#N/A</v>
      </c>
    </row>
    <row r="2146" spans="7:12" x14ac:dyDescent="0.25">
      <c r="G2146" s="51" t="e">
        <f t="shared" si="199"/>
        <v>#N/A</v>
      </c>
      <c r="H2146" s="51" t="e">
        <f t="shared" si="200"/>
        <v>#N/A</v>
      </c>
      <c r="I2146" s="48" t="e">
        <f t="shared" si="201"/>
        <v>#N/A</v>
      </c>
      <c r="J2146" s="47" t="e">
        <f t="shared" si="202"/>
        <v>#N/A</v>
      </c>
      <c r="K2146" s="32" t="e">
        <f t="shared" si="203"/>
        <v>#N/A</v>
      </c>
      <c r="L2146" s="46" t="e">
        <f t="shared" si="204"/>
        <v>#N/A</v>
      </c>
    </row>
    <row r="2147" spans="7:12" x14ac:dyDescent="0.25">
      <c r="G2147" s="51" t="e">
        <f t="shared" si="199"/>
        <v>#N/A</v>
      </c>
      <c r="H2147" s="51" t="e">
        <f t="shared" si="200"/>
        <v>#N/A</v>
      </c>
      <c r="I2147" s="48" t="e">
        <f t="shared" si="201"/>
        <v>#N/A</v>
      </c>
      <c r="J2147" s="47" t="e">
        <f t="shared" si="202"/>
        <v>#N/A</v>
      </c>
      <c r="K2147" s="32" t="e">
        <f t="shared" si="203"/>
        <v>#N/A</v>
      </c>
      <c r="L2147" s="46" t="e">
        <f t="shared" si="204"/>
        <v>#N/A</v>
      </c>
    </row>
    <row r="2148" spans="7:12" x14ac:dyDescent="0.25">
      <c r="G2148" s="51" t="e">
        <f t="shared" si="199"/>
        <v>#N/A</v>
      </c>
      <c r="H2148" s="51" t="e">
        <f t="shared" si="200"/>
        <v>#N/A</v>
      </c>
      <c r="I2148" s="48" t="e">
        <f t="shared" si="201"/>
        <v>#N/A</v>
      </c>
      <c r="J2148" s="47" t="e">
        <f t="shared" si="202"/>
        <v>#N/A</v>
      </c>
      <c r="K2148" s="32" t="e">
        <f t="shared" si="203"/>
        <v>#N/A</v>
      </c>
      <c r="L2148" s="46" t="e">
        <f t="shared" si="204"/>
        <v>#N/A</v>
      </c>
    </row>
    <row r="2149" spans="7:12" x14ac:dyDescent="0.25">
      <c r="G2149" s="51" t="e">
        <f t="shared" si="199"/>
        <v>#N/A</v>
      </c>
      <c r="H2149" s="51" t="e">
        <f t="shared" si="200"/>
        <v>#N/A</v>
      </c>
      <c r="I2149" s="48" t="e">
        <f t="shared" si="201"/>
        <v>#N/A</v>
      </c>
      <c r="J2149" s="47" t="e">
        <f t="shared" si="202"/>
        <v>#N/A</v>
      </c>
      <c r="K2149" s="32" t="e">
        <f t="shared" si="203"/>
        <v>#N/A</v>
      </c>
      <c r="L2149" s="46" t="e">
        <f t="shared" si="204"/>
        <v>#N/A</v>
      </c>
    </row>
    <row r="2150" spans="7:12" x14ac:dyDescent="0.25">
      <c r="G2150" s="51" t="e">
        <f t="shared" si="199"/>
        <v>#N/A</v>
      </c>
      <c r="H2150" s="51" t="e">
        <f t="shared" si="200"/>
        <v>#N/A</v>
      </c>
      <c r="I2150" s="48" t="e">
        <f t="shared" si="201"/>
        <v>#N/A</v>
      </c>
      <c r="J2150" s="47" t="e">
        <f t="shared" si="202"/>
        <v>#N/A</v>
      </c>
      <c r="K2150" s="32" t="e">
        <f t="shared" si="203"/>
        <v>#N/A</v>
      </c>
      <c r="L2150" s="46" t="e">
        <f t="shared" si="204"/>
        <v>#N/A</v>
      </c>
    </row>
    <row r="2151" spans="7:12" x14ac:dyDescent="0.25">
      <c r="G2151" s="51" t="e">
        <f t="shared" si="199"/>
        <v>#N/A</v>
      </c>
      <c r="H2151" s="51" t="e">
        <f t="shared" si="200"/>
        <v>#N/A</v>
      </c>
      <c r="I2151" s="48" t="e">
        <f t="shared" si="201"/>
        <v>#N/A</v>
      </c>
      <c r="J2151" s="47" t="e">
        <f t="shared" si="202"/>
        <v>#N/A</v>
      </c>
      <c r="K2151" s="32" t="e">
        <f t="shared" si="203"/>
        <v>#N/A</v>
      </c>
      <c r="L2151" s="46" t="e">
        <f t="shared" si="204"/>
        <v>#N/A</v>
      </c>
    </row>
    <row r="2152" spans="7:12" x14ac:dyDescent="0.25">
      <c r="G2152" s="51" t="e">
        <f t="shared" si="199"/>
        <v>#N/A</v>
      </c>
      <c r="H2152" s="51" t="e">
        <f t="shared" si="200"/>
        <v>#N/A</v>
      </c>
      <c r="I2152" s="48" t="e">
        <f t="shared" si="201"/>
        <v>#N/A</v>
      </c>
      <c r="J2152" s="47" t="e">
        <f t="shared" si="202"/>
        <v>#N/A</v>
      </c>
      <c r="K2152" s="32" t="e">
        <f t="shared" si="203"/>
        <v>#N/A</v>
      </c>
      <c r="L2152" s="46" t="e">
        <f t="shared" si="204"/>
        <v>#N/A</v>
      </c>
    </row>
    <row r="2153" spans="7:12" x14ac:dyDescent="0.25">
      <c r="G2153" s="51" t="e">
        <f t="shared" si="199"/>
        <v>#N/A</v>
      </c>
      <c r="H2153" s="51" t="e">
        <f t="shared" si="200"/>
        <v>#N/A</v>
      </c>
      <c r="I2153" s="48" t="e">
        <f t="shared" si="201"/>
        <v>#N/A</v>
      </c>
      <c r="J2153" s="47" t="e">
        <f t="shared" si="202"/>
        <v>#N/A</v>
      </c>
      <c r="K2153" s="32" t="e">
        <f t="shared" si="203"/>
        <v>#N/A</v>
      </c>
      <c r="L2153" s="46" t="e">
        <f t="shared" si="204"/>
        <v>#N/A</v>
      </c>
    </row>
    <row r="2154" spans="7:12" x14ac:dyDescent="0.25">
      <c r="G2154" s="51" t="e">
        <f t="shared" si="199"/>
        <v>#N/A</v>
      </c>
      <c r="H2154" s="51" t="e">
        <f t="shared" si="200"/>
        <v>#N/A</v>
      </c>
      <c r="I2154" s="48" t="e">
        <f t="shared" si="201"/>
        <v>#N/A</v>
      </c>
      <c r="J2154" s="47" t="e">
        <f t="shared" si="202"/>
        <v>#N/A</v>
      </c>
      <c r="K2154" s="32" t="e">
        <f t="shared" si="203"/>
        <v>#N/A</v>
      </c>
      <c r="L2154" s="46" t="e">
        <f t="shared" si="204"/>
        <v>#N/A</v>
      </c>
    </row>
    <row r="2155" spans="7:12" x14ac:dyDescent="0.25">
      <c r="G2155" s="51" t="e">
        <f t="shared" si="199"/>
        <v>#N/A</v>
      </c>
      <c r="H2155" s="51" t="e">
        <f t="shared" si="200"/>
        <v>#N/A</v>
      </c>
      <c r="I2155" s="48" t="e">
        <f t="shared" si="201"/>
        <v>#N/A</v>
      </c>
      <c r="J2155" s="47" t="e">
        <f t="shared" si="202"/>
        <v>#N/A</v>
      </c>
      <c r="K2155" s="32" t="e">
        <f t="shared" si="203"/>
        <v>#N/A</v>
      </c>
      <c r="L2155" s="46" t="e">
        <f t="shared" si="204"/>
        <v>#N/A</v>
      </c>
    </row>
    <row r="2156" spans="7:12" x14ac:dyDescent="0.25">
      <c r="G2156" s="51" t="e">
        <f t="shared" si="199"/>
        <v>#N/A</v>
      </c>
      <c r="H2156" s="51" t="e">
        <f t="shared" si="200"/>
        <v>#N/A</v>
      </c>
      <c r="I2156" s="48" t="e">
        <f t="shared" si="201"/>
        <v>#N/A</v>
      </c>
      <c r="J2156" s="47" t="e">
        <f t="shared" si="202"/>
        <v>#N/A</v>
      </c>
      <c r="K2156" s="32" t="e">
        <f t="shared" si="203"/>
        <v>#N/A</v>
      </c>
      <c r="L2156" s="46" t="e">
        <f t="shared" si="204"/>
        <v>#N/A</v>
      </c>
    </row>
    <row r="2157" spans="7:12" x14ac:dyDescent="0.25">
      <c r="G2157" s="51" t="e">
        <f t="shared" si="199"/>
        <v>#N/A</v>
      </c>
      <c r="H2157" s="51" t="e">
        <f t="shared" si="200"/>
        <v>#N/A</v>
      </c>
      <c r="I2157" s="48" t="e">
        <f t="shared" si="201"/>
        <v>#N/A</v>
      </c>
      <c r="J2157" s="47" t="e">
        <f t="shared" si="202"/>
        <v>#N/A</v>
      </c>
      <c r="K2157" s="32" t="e">
        <f t="shared" si="203"/>
        <v>#N/A</v>
      </c>
      <c r="L2157" s="46" t="e">
        <f t="shared" si="204"/>
        <v>#N/A</v>
      </c>
    </row>
    <row r="2158" spans="7:12" x14ac:dyDescent="0.25">
      <c r="G2158" s="51" t="e">
        <f t="shared" si="199"/>
        <v>#N/A</v>
      </c>
      <c r="H2158" s="51" t="e">
        <f t="shared" si="200"/>
        <v>#N/A</v>
      </c>
      <c r="I2158" s="48" t="e">
        <f t="shared" si="201"/>
        <v>#N/A</v>
      </c>
      <c r="J2158" s="47" t="e">
        <f t="shared" si="202"/>
        <v>#N/A</v>
      </c>
      <c r="K2158" s="32" t="e">
        <f t="shared" si="203"/>
        <v>#N/A</v>
      </c>
      <c r="L2158" s="46" t="e">
        <f t="shared" si="204"/>
        <v>#N/A</v>
      </c>
    </row>
    <row r="2159" spans="7:12" x14ac:dyDescent="0.25">
      <c r="G2159" s="51" t="e">
        <f t="shared" si="199"/>
        <v>#N/A</v>
      </c>
      <c r="H2159" s="51" t="e">
        <f t="shared" si="200"/>
        <v>#N/A</v>
      </c>
      <c r="I2159" s="48" t="e">
        <f t="shared" si="201"/>
        <v>#N/A</v>
      </c>
      <c r="J2159" s="47" t="e">
        <f t="shared" si="202"/>
        <v>#N/A</v>
      </c>
      <c r="K2159" s="32" t="e">
        <f t="shared" si="203"/>
        <v>#N/A</v>
      </c>
      <c r="L2159" s="46" t="e">
        <f t="shared" si="204"/>
        <v>#N/A</v>
      </c>
    </row>
    <row r="2160" spans="7:12" x14ac:dyDescent="0.25">
      <c r="G2160" s="51" t="e">
        <f t="shared" si="199"/>
        <v>#N/A</v>
      </c>
      <c r="H2160" s="51" t="e">
        <f t="shared" si="200"/>
        <v>#N/A</v>
      </c>
      <c r="I2160" s="48" t="e">
        <f t="shared" si="201"/>
        <v>#N/A</v>
      </c>
      <c r="J2160" s="47" t="e">
        <f t="shared" si="202"/>
        <v>#N/A</v>
      </c>
      <c r="K2160" s="32" t="e">
        <f t="shared" si="203"/>
        <v>#N/A</v>
      </c>
      <c r="L2160" s="46" t="e">
        <f t="shared" si="204"/>
        <v>#N/A</v>
      </c>
    </row>
    <row r="2161" spans="7:12" x14ac:dyDescent="0.25">
      <c r="G2161" s="51" t="e">
        <f t="shared" si="199"/>
        <v>#N/A</v>
      </c>
      <c r="H2161" s="51" t="e">
        <f t="shared" si="200"/>
        <v>#N/A</v>
      </c>
      <c r="I2161" s="48" t="e">
        <f t="shared" si="201"/>
        <v>#N/A</v>
      </c>
      <c r="J2161" s="47" t="e">
        <f t="shared" si="202"/>
        <v>#N/A</v>
      </c>
      <c r="K2161" s="32" t="e">
        <f t="shared" si="203"/>
        <v>#N/A</v>
      </c>
      <c r="L2161" s="46" t="e">
        <f t="shared" si="204"/>
        <v>#N/A</v>
      </c>
    </row>
    <row r="2162" spans="7:12" x14ac:dyDescent="0.25">
      <c r="G2162" s="51" t="e">
        <f t="shared" si="199"/>
        <v>#N/A</v>
      </c>
      <c r="H2162" s="51" t="e">
        <f t="shared" si="200"/>
        <v>#N/A</v>
      </c>
      <c r="I2162" s="48" t="e">
        <f t="shared" si="201"/>
        <v>#N/A</v>
      </c>
      <c r="J2162" s="47" t="e">
        <f t="shared" si="202"/>
        <v>#N/A</v>
      </c>
      <c r="K2162" s="32" t="e">
        <f t="shared" si="203"/>
        <v>#N/A</v>
      </c>
      <c r="L2162" s="46" t="e">
        <f t="shared" si="204"/>
        <v>#N/A</v>
      </c>
    </row>
    <row r="2163" spans="7:12" x14ac:dyDescent="0.25">
      <c r="G2163" s="51" t="e">
        <f t="shared" si="199"/>
        <v>#N/A</v>
      </c>
      <c r="H2163" s="51" t="e">
        <f t="shared" si="200"/>
        <v>#N/A</v>
      </c>
      <c r="I2163" s="48" t="e">
        <f t="shared" si="201"/>
        <v>#N/A</v>
      </c>
      <c r="J2163" s="47" t="e">
        <f t="shared" si="202"/>
        <v>#N/A</v>
      </c>
      <c r="K2163" s="32" t="e">
        <f t="shared" si="203"/>
        <v>#N/A</v>
      </c>
      <c r="L2163" s="46" t="e">
        <f t="shared" si="204"/>
        <v>#N/A</v>
      </c>
    </row>
    <row r="2164" spans="7:12" x14ac:dyDescent="0.25">
      <c r="G2164" s="51" t="e">
        <f t="shared" si="199"/>
        <v>#N/A</v>
      </c>
      <c r="H2164" s="51" t="e">
        <f t="shared" si="200"/>
        <v>#N/A</v>
      </c>
      <c r="I2164" s="48" t="e">
        <f t="shared" si="201"/>
        <v>#N/A</v>
      </c>
      <c r="J2164" s="47" t="e">
        <f t="shared" si="202"/>
        <v>#N/A</v>
      </c>
      <c r="K2164" s="32" t="e">
        <f t="shared" si="203"/>
        <v>#N/A</v>
      </c>
      <c r="L2164" s="46" t="e">
        <f t="shared" si="204"/>
        <v>#N/A</v>
      </c>
    </row>
    <row r="2165" spans="7:12" x14ac:dyDescent="0.25">
      <c r="G2165" s="51" t="e">
        <f t="shared" si="199"/>
        <v>#N/A</v>
      </c>
      <c r="H2165" s="51" t="e">
        <f t="shared" si="200"/>
        <v>#N/A</v>
      </c>
      <c r="I2165" s="48" t="e">
        <f t="shared" si="201"/>
        <v>#N/A</v>
      </c>
      <c r="J2165" s="47" t="e">
        <f t="shared" si="202"/>
        <v>#N/A</v>
      </c>
      <c r="K2165" s="32" t="e">
        <f t="shared" si="203"/>
        <v>#N/A</v>
      </c>
      <c r="L2165" s="46" t="e">
        <f t="shared" si="204"/>
        <v>#N/A</v>
      </c>
    </row>
    <row r="2166" spans="7:12" x14ac:dyDescent="0.25">
      <c r="G2166" s="51" t="e">
        <f t="shared" si="199"/>
        <v>#N/A</v>
      </c>
      <c r="H2166" s="51" t="e">
        <f t="shared" si="200"/>
        <v>#N/A</v>
      </c>
      <c r="I2166" s="48" t="e">
        <f t="shared" si="201"/>
        <v>#N/A</v>
      </c>
      <c r="J2166" s="47" t="e">
        <f t="shared" si="202"/>
        <v>#N/A</v>
      </c>
      <c r="K2166" s="32" t="e">
        <f t="shared" si="203"/>
        <v>#N/A</v>
      </c>
      <c r="L2166" s="46" t="e">
        <f t="shared" si="204"/>
        <v>#N/A</v>
      </c>
    </row>
    <row r="2167" spans="7:12" x14ac:dyDescent="0.25">
      <c r="G2167" s="51" t="e">
        <f t="shared" si="199"/>
        <v>#N/A</v>
      </c>
      <c r="H2167" s="51" t="e">
        <f t="shared" si="200"/>
        <v>#N/A</v>
      </c>
      <c r="I2167" s="48" t="e">
        <f t="shared" si="201"/>
        <v>#N/A</v>
      </c>
      <c r="J2167" s="47" t="e">
        <f t="shared" si="202"/>
        <v>#N/A</v>
      </c>
      <c r="K2167" s="32" t="e">
        <f t="shared" si="203"/>
        <v>#N/A</v>
      </c>
      <c r="L2167" s="46" t="e">
        <f t="shared" si="204"/>
        <v>#N/A</v>
      </c>
    </row>
    <row r="2168" spans="7:12" x14ac:dyDescent="0.25">
      <c r="G2168" s="51" t="e">
        <f t="shared" si="199"/>
        <v>#N/A</v>
      </c>
      <c r="H2168" s="51" t="e">
        <f t="shared" si="200"/>
        <v>#N/A</v>
      </c>
      <c r="I2168" s="48" t="e">
        <f t="shared" si="201"/>
        <v>#N/A</v>
      </c>
      <c r="J2168" s="47" t="e">
        <f t="shared" si="202"/>
        <v>#N/A</v>
      </c>
      <c r="K2168" s="32" t="e">
        <f t="shared" si="203"/>
        <v>#N/A</v>
      </c>
      <c r="L2168" s="46" t="e">
        <f t="shared" si="204"/>
        <v>#N/A</v>
      </c>
    </row>
    <row r="2169" spans="7:12" x14ac:dyDescent="0.25">
      <c r="G2169" s="51" t="e">
        <f t="shared" si="199"/>
        <v>#N/A</v>
      </c>
      <c r="H2169" s="51" t="e">
        <f t="shared" si="200"/>
        <v>#N/A</v>
      </c>
      <c r="I2169" s="48" t="e">
        <f t="shared" si="201"/>
        <v>#N/A</v>
      </c>
      <c r="J2169" s="47" t="e">
        <f t="shared" si="202"/>
        <v>#N/A</v>
      </c>
      <c r="K2169" s="32" t="e">
        <f t="shared" si="203"/>
        <v>#N/A</v>
      </c>
      <c r="L2169" s="46" t="e">
        <f t="shared" si="204"/>
        <v>#N/A</v>
      </c>
    </row>
    <row r="2170" spans="7:12" x14ac:dyDescent="0.25">
      <c r="G2170" s="51" t="e">
        <f t="shared" si="199"/>
        <v>#N/A</v>
      </c>
      <c r="H2170" s="51" t="e">
        <f t="shared" si="200"/>
        <v>#N/A</v>
      </c>
      <c r="I2170" s="48" t="e">
        <f t="shared" si="201"/>
        <v>#N/A</v>
      </c>
      <c r="J2170" s="47" t="e">
        <f t="shared" si="202"/>
        <v>#N/A</v>
      </c>
      <c r="K2170" s="32" t="e">
        <f t="shared" si="203"/>
        <v>#N/A</v>
      </c>
      <c r="L2170" s="46" t="e">
        <f t="shared" si="204"/>
        <v>#N/A</v>
      </c>
    </row>
    <row r="2171" spans="7:12" x14ac:dyDescent="0.25">
      <c r="G2171" s="51" t="e">
        <f t="shared" si="199"/>
        <v>#N/A</v>
      </c>
      <c r="H2171" s="51" t="e">
        <f t="shared" si="200"/>
        <v>#N/A</v>
      </c>
      <c r="I2171" s="48" t="e">
        <f t="shared" si="201"/>
        <v>#N/A</v>
      </c>
      <c r="J2171" s="47" t="e">
        <f t="shared" si="202"/>
        <v>#N/A</v>
      </c>
      <c r="K2171" s="32" t="e">
        <f t="shared" si="203"/>
        <v>#N/A</v>
      </c>
      <c r="L2171" s="46" t="e">
        <f t="shared" si="204"/>
        <v>#N/A</v>
      </c>
    </row>
    <row r="2172" spans="7:12" x14ac:dyDescent="0.25">
      <c r="G2172" s="51" t="e">
        <f t="shared" si="199"/>
        <v>#N/A</v>
      </c>
      <c r="H2172" s="51" t="e">
        <f t="shared" si="200"/>
        <v>#N/A</v>
      </c>
      <c r="I2172" s="48" t="e">
        <f t="shared" si="201"/>
        <v>#N/A</v>
      </c>
      <c r="J2172" s="47" t="e">
        <f t="shared" si="202"/>
        <v>#N/A</v>
      </c>
      <c r="K2172" s="32" t="e">
        <f t="shared" si="203"/>
        <v>#N/A</v>
      </c>
      <c r="L2172" s="46" t="e">
        <f t="shared" si="204"/>
        <v>#N/A</v>
      </c>
    </row>
    <row r="2173" spans="7:12" x14ac:dyDescent="0.25">
      <c r="G2173" s="51" t="e">
        <f t="shared" si="199"/>
        <v>#N/A</v>
      </c>
      <c r="H2173" s="51" t="e">
        <f t="shared" si="200"/>
        <v>#N/A</v>
      </c>
      <c r="I2173" s="48" t="e">
        <f t="shared" si="201"/>
        <v>#N/A</v>
      </c>
      <c r="J2173" s="47" t="e">
        <f t="shared" si="202"/>
        <v>#N/A</v>
      </c>
      <c r="K2173" s="32" t="e">
        <f t="shared" si="203"/>
        <v>#N/A</v>
      </c>
      <c r="L2173" s="46" t="e">
        <f t="shared" si="204"/>
        <v>#N/A</v>
      </c>
    </row>
    <row r="2174" spans="7:12" x14ac:dyDescent="0.25">
      <c r="G2174" s="51" t="e">
        <f t="shared" si="199"/>
        <v>#N/A</v>
      </c>
      <c r="H2174" s="51" t="e">
        <f t="shared" si="200"/>
        <v>#N/A</v>
      </c>
      <c r="I2174" s="48" t="e">
        <f t="shared" si="201"/>
        <v>#N/A</v>
      </c>
      <c r="J2174" s="47" t="e">
        <f t="shared" si="202"/>
        <v>#N/A</v>
      </c>
      <c r="K2174" s="32" t="e">
        <f t="shared" si="203"/>
        <v>#N/A</v>
      </c>
      <c r="L2174" s="46" t="e">
        <f t="shared" si="204"/>
        <v>#N/A</v>
      </c>
    </row>
    <row r="2175" spans="7:12" x14ac:dyDescent="0.25">
      <c r="G2175" s="51" t="e">
        <f t="shared" si="199"/>
        <v>#N/A</v>
      </c>
      <c r="H2175" s="51" t="e">
        <f t="shared" si="200"/>
        <v>#N/A</v>
      </c>
      <c r="I2175" s="48" t="e">
        <f t="shared" si="201"/>
        <v>#N/A</v>
      </c>
      <c r="J2175" s="47" t="e">
        <f t="shared" si="202"/>
        <v>#N/A</v>
      </c>
      <c r="K2175" s="32" t="e">
        <f t="shared" si="203"/>
        <v>#N/A</v>
      </c>
      <c r="L2175" s="46" t="e">
        <f t="shared" si="204"/>
        <v>#N/A</v>
      </c>
    </row>
    <row r="2176" spans="7:12" x14ac:dyDescent="0.25">
      <c r="G2176" s="51" t="e">
        <f t="shared" si="199"/>
        <v>#N/A</v>
      </c>
      <c r="H2176" s="51" t="e">
        <f t="shared" si="200"/>
        <v>#N/A</v>
      </c>
      <c r="I2176" s="48" t="e">
        <f t="shared" si="201"/>
        <v>#N/A</v>
      </c>
      <c r="J2176" s="47" t="e">
        <f t="shared" si="202"/>
        <v>#N/A</v>
      </c>
      <c r="K2176" s="32" t="e">
        <f t="shared" si="203"/>
        <v>#N/A</v>
      </c>
      <c r="L2176" s="46" t="e">
        <f t="shared" si="204"/>
        <v>#N/A</v>
      </c>
    </row>
    <row r="2177" spans="7:12" x14ac:dyDescent="0.25">
      <c r="G2177" s="51" t="e">
        <f t="shared" si="199"/>
        <v>#N/A</v>
      </c>
      <c r="H2177" s="51" t="e">
        <f t="shared" si="200"/>
        <v>#N/A</v>
      </c>
      <c r="I2177" s="48" t="e">
        <f t="shared" si="201"/>
        <v>#N/A</v>
      </c>
      <c r="J2177" s="47" t="e">
        <f t="shared" si="202"/>
        <v>#N/A</v>
      </c>
      <c r="K2177" s="32" t="e">
        <f t="shared" si="203"/>
        <v>#N/A</v>
      </c>
      <c r="L2177" s="46" t="e">
        <f t="shared" si="204"/>
        <v>#N/A</v>
      </c>
    </row>
    <row r="2178" spans="7:12" x14ac:dyDescent="0.25">
      <c r="G2178" s="51" t="e">
        <f t="shared" ref="G2178:G2241" si="205">IF(C2178="",NA(),C2178)</f>
        <v>#N/A</v>
      </c>
      <c r="H2178" s="51" t="e">
        <f t="shared" ref="H2178:H2241" si="206">IF(E2178="",NA(),E2178)</f>
        <v>#N/A</v>
      </c>
      <c r="I2178" s="48" t="e">
        <f t="shared" si="201"/>
        <v>#N/A</v>
      </c>
      <c r="J2178" s="47" t="e">
        <f t="shared" si="202"/>
        <v>#N/A</v>
      </c>
      <c r="K2178" s="32" t="e">
        <f t="shared" si="203"/>
        <v>#N/A</v>
      </c>
      <c r="L2178" s="46" t="e">
        <f t="shared" si="204"/>
        <v>#N/A</v>
      </c>
    </row>
    <row r="2179" spans="7:12" x14ac:dyDescent="0.25">
      <c r="G2179" s="51" t="e">
        <f t="shared" si="205"/>
        <v>#N/A</v>
      </c>
      <c r="H2179" s="51" t="e">
        <f t="shared" si="206"/>
        <v>#N/A</v>
      </c>
      <c r="I2179" s="48" t="e">
        <f t="shared" ref="I2179:I2242" si="207">IF(ISNUMBER(G2179),IF( (G2179&gt;=$F$4)*(H2179&lt;$F$2),G2179, NA() ),NA())</f>
        <v>#N/A</v>
      </c>
      <c r="J2179" s="47" t="e">
        <f t="shared" ref="J2179:J2242" si="208">IF(ISNUMBER(G2179),IF( (G2179&gt;=$F$4)*(H2179&gt;=$F$2),G2179, NA() ),NA())</f>
        <v>#N/A</v>
      </c>
      <c r="K2179" s="32" t="e">
        <f t="shared" ref="K2179:K2242" si="209">IF(ISNUMBER(G2179),IF( (G2179&lt;$F$4)*(H2179&lt;$F$2),G2179, NA() ),NA())</f>
        <v>#N/A</v>
      </c>
      <c r="L2179" s="46" t="e">
        <f t="shared" ref="L2179:L2242" si="210">IF(ISNUMBER(G2179),IF( (G2179&lt;$F$4)*(H2179&gt;=$F$2),G2179, NA() ),NA())</f>
        <v>#N/A</v>
      </c>
    </row>
    <row r="2180" spans="7:12" x14ac:dyDescent="0.25">
      <c r="G2180" s="51" t="e">
        <f t="shared" si="205"/>
        <v>#N/A</v>
      </c>
      <c r="H2180" s="51" t="e">
        <f t="shared" si="206"/>
        <v>#N/A</v>
      </c>
      <c r="I2180" s="48" t="e">
        <f t="shared" si="207"/>
        <v>#N/A</v>
      </c>
      <c r="J2180" s="47" t="e">
        <f t="shared" si="208"/>
        <v>#N/A</v>
      </c>
      <c r="K2180" s="32" t="e">
        <f t="shared" si="209"/>
        <v>#N/A</v>
      </c>
      <c r="L2180" s="46" t="e">
        <f t="shared" si="210"/>
        <v>#N/A</v>
      </c>
    </row>
    <row r="2181" spans="7:12" x14ac:dyDescent="0.25">
      <c r="G2181" s="51" t="e">
        <f t="shared" si="205"/>
        <v>#N/A</v>
      </c>
      <c r="H2181" s="51" t="e">
        <f t="shared" si="206"/>
        <v>#N/A</v>
      </c>
      <c r="I2181" s="48" t="e">
        <f t="shared" si="207"/>
        <v>#N/A</v>
      </c>
      <c r="J2181" s="47" t="e">
        <f t="shared" si="208"/>
        <v>#N/A</v>
      </c>
      <c r="K2181" s="32" t="e">
        <f t="shared" si="209"/>
        <v>#N/A</v>
      </c>
      <c r="L2181" s="46" t="e">
        <f t="shared" si="210"/>
        <v>#N/A</v>
      </c>
    </row>
    <row r="2182" spans="7:12" x14ac:dyDescent="0.25">
      <c r="G2182" s="51" t="e">
        <f t="shared" si="205"/>
        <v>#N/A</v>
      </c>
      <c r="H2182" s="51" t="e">
        <f t="shared" si="206"/>
        <v>#N/A</v>
      </c>
      <c r="I2182" s="48" t="e">
        <f t="shared" si="207"/>
        <v>#N/A</v>
      </c>
      <c r="J2182" s="47" t="e">
        <f t="shared" si="208"/>
        <v>#N/A</v>
      </c>
      <c r="K2182" s="32" t="e">
        <f t="shared" si="209"/>
        <v>#N/A</v>
      </c>
      <c r="L2182" s="46" t="e">
        <f t="shared" si="210"/>
        <v>#N/A</v>
      </c>
    </row>
    <row r="2183" spans="7:12" x14ac:dyDescent="0.25">
      <c r="G2183" s="51" t="e">
        <f t="shared" si="205"/>
        <v>#N/A</v>
      </c>
      <c r="H2183" s="51" t="e">
        <f t="shared" si="206"/>
        <v>#N/A</v>
      </c>
      <c r="I2183" s="48" t="e">
        <f t="shared" si="207"/>
        <v>#N/A</v>
      </c>
      <c r="J2183" s="47" t="e">
        <f t="shared" si="208"/>
        <v>#N/A</v>
      </c>
      <c r="K2183" s="32" t="e">
        <f t="shared" si="209"/>
        <v>#N/A</v>
      </c>
      <c r="L2183" s="46" t="e">
        <f t="shared" si="210"/>
        <v>#N/A</v>
      </c>
    </row>
    <row r="2184" spans="7:12" x14ac:dyDescent="0.25">
      <c r="G2184" s="51" t="e">
        <f t="shared" si="205"/>
        <v>#N/A</v>
      </c>
      <c r="H2184" s="51" t="e">
        <f t="shared" si="206"/>
        <v>#N/A</v>
      </c>
      <c r="I2184" s="48" t="e">
        <f t="shared" si="207"/>
        <v>#N/A</v>
      </c>
      <c r="J2184" s="47" t="e">
        <f t="shared" si="208"/>
        <v>#N/A</v>
      </c>
      <c r="K2184" s="32" t="e">
        <f t="shared" si="209"/>
        <v>#N/A</v>
      </c>
      <c r="L2184" s="46" t="e">
        <f t="shared" si="210"/>
        <v>#N/A</v>
      </c>
    </row>
    <row r="2185" spans="7:12" x14ac:dyDescent="0.25">
      <c r="G2185" s="51" t="e">
        <f t="shared" si="205"/>
        <v>#N/A</v>
      </c>
      <c r="H2185" s="51" t="e">
        <f t="shared" si="206"/>
        <v>#N/A</v>
      </c>
      <c r="I2185" s="48" t="e">
        <f t="shared" si="207"/>
        <v>#N/A</v>
      </c>
      <c r="J2185" s="47" t="e">
        <f t="shared" si="208"/>
        <v>#N/A</v>
      </c>
      <c r="K2185" s="32" t="e">
        <f t="shared" si="209"/>
        <v>#N/A</v>
      </c>
      <c r="L2185" s="46" t="e">
        <f t="shared" si="210"/>
        <v>#N/A</v>
      </c>
    </row>
    <row r="2186" spans="7:12" x14ac:dyDescent="0.25">
      <c r="G2186" s="51" t="e">
        <f t="shared" si="205"/>
        <v>#N/A</v>
      </c>
      <c r="H2186" s="51" t="e">
        <f t="shared" si="206"/>
        <v>#N/A</v>
      </c>
      <c r="I2186" s="48" t="e">
        <f t="shared" si="207"/>
        <v>#N/A</v>
      </c>
      <c r="J2186" s="47" t="e">
        <f t="shared" si="208"/>
        <v>#N/A</v>
      </c>
      <c r="K2186" s="32" t="e">
        <f t="shared" si="209"/>
        <v>#N/A</v>
      </c>
      <c r="L2186" s="46" t="e">
        <f t="shared" si="210"/>
        <v>#N/A</v>
      </c>
    </row>
    <row r="2187" spans="7:12" x14ac:dyDescent="0.25">
      <c r="G2187" s="51" t="e">
        <f t="shared" si="205"/>
        <v>#N/A</v>
      </c>
      <c r="H2187" s="51" t="e">
        <f t="shared" si="206"/>
        <v>#N/A</v>
      </c>
      <c r="I2187" s="48" t="e">
        <f t="shared" si="207"/>
        <v>#N/A</v>
      </c>
      <c r="J2187" s="47" t="e">
        <f t="shared" si="208"/>
        <v>#N/A</v>
      </c>
      <c r="K2187" s="32" t="e">
        <f t="shared" si="209"/>
        <v>#N/A</v>
      </c>
      <c r="L2187" s="46" t="e">
        <f t="shared" si="210"/>
        <v>#N/A</v>
      </c>
    </row>
    <row r="2188" spans="7:12" x14ac:dyDescent="0.25">
      <c r="G2188" s="51" t="e">
        <f t="shared" si="205"/>
        <v>#N/A</v>
      </c>
      <c r="H2188" s="51" t="e">
        <f t="shared" si="206"/>
        <v>#N/A</v>
      </c>
      <c r="I2188" s="48" t="e">
        <f t="shared" si="207"/>
        <v>#N/A</v>
      </c>
      <c r="J2188" s="47" t="e">
        <f t="shared" si="208"/>
        <v>#N/A</v>
      </c>
      <c r="K2188" s="32" t="e">
        <f t="shared" si="209"/>
        <v>#N/A</v>
      </c>
      <c r="L2188" s="46" t="e">
        <f t="shared" si="210"/>
        <v>#N/A</v>
      </c>
    </row>
    <row r="2189" spans="7:12" x14ac:dyDescent="0.25">
      <c r="G2189" s="51" t="e">
        <f t="shared" si="205"/>
        <v>#N/A</v>
      </c>
      <c r="H2189" s="51" t="e">
        <f t="shared" si="206"/>
        <v>#N/A</v>
      </c>
      <c r="I2189" s="48" t="e">
        <f t="shared" si="207"/>
        <v>#N/A</v>
      </c>
      <c r="J2189" s="47" t="e">
        <f t="shared" si="208"/>
        <v>#N/A</v>
      </c>
      <c r="K2189" s="32" t="e">
        <f t="shared" si="209"/>
        <v>#N/A</v>
      </c>
      <c r="L2189" s="46" t="e">
        <f t="shared" si="210"/>
        <v>#N/A</v>
      </c>
    </row>
    <row r="2190" spans="7:12" x14ac:dyDescent="0.25">
      <c r="G2190" s="51" t="e">
        <f t="shared" si="205"/>
        <v>#N/A</v>
      </c>
      <c r="H2190" s="51" t="e">
        <f t="shared" si="206"/>
        <v>#N/A</v>
      </c>
      <c r="I2190" s="48" t="e">
        <f t="shared" si="207"/>
        <v>#N/A</v>
      </c>
      <c r="J2190" s="47" t="e">
        <f t="shared" si="208"/>
        <v>#N/A</v>
      </c>
      <c r="K2190" s="32" t="e">
        <f t="shared" si="209"/>
        <v>#N/A</v>
      </c>
      <c r="L2190" s="46" t="e">
        <f t="shared" si="210"/>
        <v>#N/A</v>
      </c>
    </row>
    <row r="2191" spans="7:12" x14ac:dyDescent="0.25">
      <c r="G2191" s="51" t="e">
        <f t="shared" si="205"/>
        <v>#N/A</v>
      </c>
      <c r="H2191" s="51" t="e">
        <f t="shared" si="206"/>
        <v>#N/A</v>
      </c>
      <c r="I2191" s="48" t="e">
        <f t="shared" si="207"/>
        <v>#N/A</v>
      </c>
      <c r="J2191" s="47" t="e">
        <f t="shared" si="208"/>
        <v>#N/A</v>
      </c>
      <c r="K2191" s="32" t="e">
        <f t="shared" si="209"/>
        <v>#N/A</v>
      </c>
      <c r="L2191" s="46" t="e">
        <f t="shared" si="210"/>
        <v>#N/A</v>
      </c>
    </row>
    <row r="2192" spans="7:12" x14ac:dyDescent="0.25">
      <c r="G2192" s="51" t="e">
        <f t="shared" si="205"/>
        <v>#N/A</v>
      </c>
      <c r="H2192" s="51" t="e">
        <f t="shared" si="206"/>
        <v>#N/A</v>
      </c>
      <c r="I2192" s="48" t="e">
        <f t="shared" si="207"/>
        <v>#N/A</v>
      </c>
      <c r="J2192" s="47" t="e">
        <f t="shared" si="208"/>
        <v>#N/A</v>
      </c>
      <c r="K2192" s="32" t="e">
        <f t="shared" si="209"/>
        <v>#N/A</v>
      </c>
      <c r="L2192" s="46" t="e">
        <f t="shared" si="210"/>
        <v>#N/A</v>
      </c>
    </row>
    <row r="2193" spans="7:12" x14ac:dyDescent="0.25">
      <c r="G2193" s="51" t="e">
        <f t="shared" si="205"/>
        <v>#N/A</v>
      </c>
      <c r="H2193" s="51" t="e">
        <f t="shared" si="206"/>
        <v>#N/A</v>
      </c>
      <c r="I2193" s="48" t="e">
        <f t="shared" si="207"/>
        <v>#N/A</v>
      </c>
      <c r="J2193" s="47" t="e">
        <f t="shared" si="208"/>
        <v>#N/A</v>
      </c>
      <c r="K2193" s="32" t="e">
        <f t="shared" si="209"/>
        <v>#N/A</v>
      </c>
      <c r="L2193" s="46" t="e">
        <f t="shared" si="210"/>
        <v>#N/A</v>
      </c>
    </row>
    <row r="2194" spans="7:12" x14ac:dyDescent="0.25">
      <c r="G2194" s="51" t="e">
        <f t="shared" si="205"/>
        <v>#N/A</v>
      </c>
      <c r="H2194" s="51" t="e">
        <f t="shared" si="206"/>
        <v>#N/A</v>
      </c>
      <c r="I2194" s="48" t="e">
        <f t="shared" si="207"/>
        <v>#N/A</v>
      </c>
      <c r="J2194" s="47" t="e">
        <f t="shared" si="208"/>
        <v>#N/A</v>
      </c>
      <c r="K2194" s="32" t="e">
        <f t="shared" si="209"/>
        <v>#N/A</v>
      </c>
      <c r="L2194" s="46" t="e">
        <f t="shared" si="210"/>
        <v>#N/A</v>
      </c>
    </row>
    <row r="2195" spans="7:12" x14ac:dyDescent="0.25">
      <c r="G2195" s="51" t="e">
        <f t="shared" si="205"/>
        <v>#N/A</v>
      </c>
      <c r="H2195" s="51" t="e">
        <f t="shared" si="206"/>
        <v>#N/A</v>
      </c>
      <c r="I2195" s="48" t="e">
        <f t="shared" si="207"/>
        <v>#N/A</v>
      </c>
      <c r="J2195" s="47" t="e">
        <f t="shared" si="208"/>
        <v>#N/A</v>
      </c>
      <c r="K2195" s="32" t="e">
        <f t="shared" si="209"/>
        <v>#N/A</v>
      </c>
      <c r="L2195" s="46" t="e">
        <f t="shared" si="210"/>
        <v>#N/A</v>
      </c>
    </row>
    <row r="2196" spans="7:12" x14ac:dyDescent="0.25">
      <c r="G2196" s="51" t="e">
        <f t="shared" si="205"/>
        <v>#N/A</v>
      </c>
      <c r="H2196" s="51" t="e">
        <f t="shared" si="206"/>
        <v>#N/A</v>
      </c>
      <c r="I2196" s="48" t="e">
        <f t="shared" si="207"/>
        <v>#N/A</v>
      </c>
      <c r="J2196" s="47" t="e">
        <f t="shared" si="208"/>
        <v>#N/A</v>
      </c>
      <c r="K2196" s="32" t="e">
        <f t="shared" si="209"/>
        <v>#N/A</v>
      </c>
      <c r="L2196" s="46" t="e">
        <f t="shared" si="210"/>
        <v>#N/A</v>
      </c>
    </row>
    <row r="2197" spans="7:12" x14ac:dyDescent="0.25">
      <c r="G2197" s="51" t="e">
        <f t="shared" si="205"/>
        <v>#N/A</v>
      </c>
      <c r="H2197" s="51" t="e">
        <f t="shared" si="206"/>
        <v>#N/A</v>
      </c>
      <c r="I2197" s="48" t="e">
        <f t="shared" si="207"/>
        <v>#N/A</v>
      </c>
      <c r="J2197" s="47" t="e">
        <f t="shared" si="208"/>
        <v>#N/A</v>
      </c>
      <c r="K2197" s="32" t="e">
        <f t="shared" si="209"/>
        <v>#N/A</v>
      </c>
      <c r="L2197" s="46" t="e">
        <f t="shared" si="210"/>
        <v>#N/A</v>
      </c>
    </row>
    <row r="2198" spans="7:12" x14ac:dyDescent="0.25">
      <c r="G2198" s="51" t="e">
        <f t="shared" si="205"/>
        <v>#N/A</v>
      </c>
      <c r="H2198" s="51" t="e">
        <f t="shared" si="206"/>
        <v>#N/A</v>
      </c>
      <c r="I2198" s="48" t="e">
        <f t="shared" si="207"/>
        <v>#N/A</v>
      </c>
      <c r="J2198" s="47" t="e">
        <f t="shared" si="208"/>
        <v>#N/A</v>
      </c>
      <c r="K2198" s="32" t="e">
        <f t="shared" si="209"/>
        <v>#N/A</v>
      </c>
      <c r="L2198" s="46" t="e">
        <f t="shared" si="210"/>
        <v>#N/A</v>
      </c>
    </row>
    <row r="2199" spans="7:12" x14ac:dyDescent="0.25">
      <c r="G2199" s="51" t="e">
        <f t="shared" si="205"/>
        <v>#N/A</v>
      </c>
      <c r="H2199" s="51" t="e">
        <f t="shared" si="206"/>
        <v>#N/A</v>
      </c>
      <c r="I2199" s="48" t="e">
        <f t="shared" si="207"/>
        <v>#N/A</v>
      </c>
      <c r="J2199" s="47" t="e">
        <f t="shared" si="208"/>
        <v>#N/A</v>
      </c>
      <c r="K2199" s="32" t="e">
        <f t="shared" si="209"/>
        <v>#N/A</v>
      </c>
      <c r="L2199" s="46" t="e">
        <f t="shared" si="210"/>
        <v>#N/A</v>
      </c>
    </row>
    <row r="2200" spans="7:12" x14ac:dyDescent="0.25">
      <c r="G2200" s="51" t="e">
        <f t="shared" si="205"/>
        <v>#N/A</v>
      </c>
      <c r="H2200" s="51" t="e">
        <f t="shared" si="206"/>
        <v>#N/A</v>
      </c>
      <c r="I2200" s="48" t="e">
        <f t="shared" si="207"/>
        <v>#N/A</v>
      </c>
      <c r="J2200" s="47" t="e">
        <f t="shared" si="208"/>
        <v>#N/A</v>
      </c>
      <c r="K2200" s="32" t="e">
        <f t="shared" si="209"/>
        <v>#N/A</v>
      </c>
      <c r="L2200" s="46" t="e">
        <f t="shared" si="210"/>
        <v>#N/A</v>
      </c>
    </row>
    <row r="2201" spans="7:12" x14ac:dyDescent="0.25">
      <c r="G2201" s="51" t="e">
        <f t="shared" si="205"/>
        <v>#N/A</v>
      </c>
      <c r="H2201" s="51" t="e">
        <f t="shared" si="206"/>
        <v>#N/A</v>
      </c>
      <c r="I2201" s="48" t="e">
        <f t="shared" si="207"/>
        <v>#N/A</v>
      </c>
      <c r="J2201" s="47" t="e">
        <f t="shared" si="208"/>
        <v>#N/A</v>
      </c>
      <c r="K2201" s="32" t="e">
        <f t="shared" si="209"/>
        <v>#N/A</v>
      </c>
      <c r="L2201" s="46" t="e">
        <f t="shared" si="210"/>
        <v>#N/A</v>
      </c>
    </row>
    <row r="2202" spans="7:12" x14ac:dyDescent="0.25">
      <c r="G2202" s="51" t="e">
        <f t="shared" si="205"/>
        <v>#N/A</v>
      </c>
      <c r="H2202" s="51" t="e">
        <f t="shared" si="206"/>
        <v>#N/A</v>
      </c>
      <c r="I2202" s="48" t="e">
        <f t="shared" si="207"/>
        <v>#N/A</v>
      </c>
      <c r="J2202" s="47" t="e">
        <f t="shared" si="208"/>
        <v>#N/A</v>
      </c>
      <c r="K2202" s="32" t="e">
        <f t="shared" si="209"/>
        <v>#N/A</v>
      </c>
      <c r="L2202" s="46" t="e">
        <f t="shared" si="210"/>
        <v>#N/A</v>
      </c>
    </row>
    <row r="2203" spans="7:12" x14ac:dyDescent="0.25">
      <c r="G2203" s="51" t="e">
        <f t="shared" si="205"/>
        <v>#N/A</v>
      </c>
      <c r="H2203" s="51" t="e">
        <f t="shared" si="206"/>
        <v>#N/A</v>
      </c>
      <c r="I2203" s="48" t="e">
        <f t="shared" si="207"/>
        <v>#N/A</v>
      </c>
      <c r="J2203" s="47" t="e">
        <f t="shared" si="208"/>
        <v>#N/A</v>
      </c>
      <c r="K2203" s="32" t="e">
        <f t="shared" si="209"/>
        <v>#N/A</v>
      </c>
      <c r="L2203" s="46" t="e">
        <f t="shared" si="210"/>
        <v>#N/A</v>
      </c>
    </row>
    <row r="2204" spans="7:12" x14ac:dyDescent="0.25">
      <c r="G2204" s="51" t="e">
        <f t="shared" si="205"/>
        <v>#N/A</v>
      </c>
      <c r="H2204" s="51" t="e">
        <f t="shared" si="206"/>
        <v>#N/A</v>
      </c>
      <c r="I2204" s="48" t="e">
        <f t="shared" si="207"/>
        <v>#N/A</v>
      </c>
      <c r="J2204" s="47" t="e">
        <f t="shared" si="208"/>
        <v>#N/A</v>
      </c>
      <c r="K2204" s="32" t="e">
        <f t="shared" si="209"/>
        <v>#N/A</v>
      </c>
      <c r="L2204" s="46" t="e">
        <f t="shared" si="210"/>
        <v>#N/A</v>
      </c>
    </row>
    <row r="2205" spans="7:12" x14ac:dyDescent="0.25">
      <c r="G2205" s="51" t="e">
        <f t="shared" si="205"/>
        <v>#N/A</v>
      </c>
      <c r="H2205" s="51" t="e">
        <f t="shared" si="206"/>
        <v>#N/A</v>
      </c>
      <c r="I2205" s="48" t="e">
        <f t="shared" si="207"/>
        <v>#N/A</v>
      </c>
      <c r="J2205" s="47" t="e">
        <f t="shared" si="208"/>
        <v>#N/A</v>
      </c>
      <c r="K2205" s="32" t="e">
        <f t="shared" si="209"/>
        <v>#N/A</v>
      </c>
      <c r="L2205" s="46" t="e">
        <f t="shared" si="210"/>
        <v>#N/A</v>
      </c>
    </row>
    <row r="2206" spans="7:12" x14ac:dyDescent="0.25">
      <c r="G2206" s="51" t="e">
        <f t="shared" si="205"/>
        <v>#N/A</v>
      </c>
      <c r="H2206" s="51" t="e">
        <f t="shared" si="206"/>
        <v>#N/A</v>
      </c>
      <c r="I2206" s="48" t="e">
        <f t="shared" si="207"/>
        <v>#N/A</v>
      </c>
      <c r="J2206" s="47" t="e">
        <f t="shared" si="208"/>
        <v>#N/A</v>
      </c>
      <c r="K2206" s="32" t="e">
        <f t="shared" si="209"/>
        <v>#N/A</v>
      </c>
      <c r="L2206" s="46" t="e">
        <f t="shared" si="210"/>
        <v>#N/A</v>
      </c>
    </row>
    <row r="2207" spans="7:12" x14ac:dyDescent="0.25">
      <c r="G2207" s="51" t="e">
        <f t="shared" si="205"/>
        <v>#N/A</v>
      </c>
      <c r="H2207" s="51" t="e">
        <f t="shared" si="206"/>
        <v>#N/A</v>
      </c>
      <c r="I2207" s="48" t="e">
        <f t="shared" si="207"/>
        <v>#N/A</v>
      </c>
      <c r="J2207" s="47" t="e">
        <f t="shared" si="208"/>
        <v>#N/A</v>
      </c>
      <c r="K2207" s="32" t="e">
        <f t="shared" si="209"/>
        <v>#N/A</v>
      </c>
      <c r="L2207" s="46" t="e">
        <f t="shared" si="210"/>
        <v>#N/A</v>
      </c>
    </row>
    <row r="2208" spans="7:12" x14ac:dyDescent="0.25">
      <c r="G2208" s="51" t="e">
        <f t="shared" si="205"/>
        <v>#N/A</v>
      </c>
      <c r="H2208" s="51" t="e">
        <f t="shared" si="206"/>
        <v>#N/A</v>
      </c>
      <c r="I2208" s="48" t="e">
        <f t="shared" si="207"/>
        <v>#N/A</v>
      </c>
      <c r="J2208" s="47" t="e">
        <f t="shared" si="208"/>
        <v>#N/A</v>
      </c>
      <c r="K2208" s="32" t="e">
        <f t="shared" si="209"/>
        <v>#N/A</v>
      </c>
      <c r="L2208" s="46" t="e">
        <f t="shared" si="210"/>
        <v>#N/A</v>
      </c>
    </row>
    <row r="2209" spans="7:12" x14ac:dyDescent="0.25">
      <c r="G2209" s="51" t="e">
        <f t="shared" si="205"/>
        <v>#N/A</v>
      </c>
      <c r="H2209" s="51" t="e">
        <f t="shared" si="206"/>
        <v>#N/A</v>
      </c>
      <c r="I2209" s="48" t="e">
        <f t="shared" si="207"/>
        <v>#N/A</v>
      </c>
      <c r="J2209" s="47" t="e">
        <f t="shared" si="208"/>
        <v>#N/A</v>
      </c>
      <c r="K2209" s="32" t="e">
        <f t="shared" si="209"/>
        <v>#N/A</v>
      </c>
      <c r="L2209" s="46" t="e">
        <f t="shared" si="210"/>
        <v>#N/A</v>
      </c>
    </row>
    <row r="2210" spans="7:12" x14ac:dyDescent="0.25">
      <c r="G2210" s="51" t="e">
        <f t="shared" si="205"/>
        <v>#N/A</v>
      </c>
      <c r="H2210" s="51" t="e">
        <f t="shared" si="206"/>
        <v>#N/A</v>
      </c>
      <c r="I2210" s="48" t="e">
        <f t="shared" si="207"/>
        <v>#N/A</v>
      </c>
      <c r="J2210" s="47" t="e">
        <f t="shared" si="208"/>
        <v>#N/A</v>
      </c>
      <c r="K2210" s="32" t="e">
        <f t="shared" si="209"/>
        <v>#N/A</v>
      </c>
      <c r="L2210" s="46" t="e">
        <f t="shared" si="210"/>
        <v>#N/A</v>
      </c>
    </row>
    <row r="2211" spans="7:12" x14ac:dyDescent="0.25">
      <c r="G2211" s="51" t="e">
        <f t="shared" si="205"/>
        <v>#N/A</v>
      </c>
      <c r="H2211" s="51" t="e">
        <f t="shared" si="206"/>
        <v>#N/A</v>
      </c>
      <c r="I2211" s="48" t="e">
        <f t="shared" si="207"/>
        <v>#N/A</v>
      </c>
      <c r="J2211" s="47" t="e">
        <f t="shared" si="208"/>
        <v>#N/A</v>
      </c>
      <c r="K2211" s="32" t="e">
        <f t="shared" si="209"/>
        <v>#N/A</v>
      </c>
      <c r="L2211" s="46" t="e">
        <f t="shared" si="210"/>
        <v>#N/A</v>
      </c>
    </row>
    <row r="2212" spans="7:12" x14ac:dyDescent="0.25">
      <c r="G2212" s="51" t="e">
        <f t="shared" si="205"/>
        <v>#N/A</v>
      </c>
      <c r="H2212" s="51" t="e">
        <f t="shared" si="206"/>
        <v>#N/A</v>
      </c>
      <c r="I2212" s="48" t="e">
        <f t="shared" si="207"/>
        <v>#N/A</v>
      </c>
      <c r="J2212" s="47" t="e">
        <f t="shared" si="208"/>
        <v>#N/A</v>
      </c>
      <c r="K2212" s="32" t="e">
        <f t="shared" si="209"/>
        <v>#N/A</v>
      </c>
      <c r="L2212" s="46" t="e">
        <f t="shared" si="210"/>
        <v>#N/A</v>
      </c>
    </row>
    <row r="2213" spans="7:12" x14ac:dyDescent="0.25">
      <c r="G2213" s="51" t="e">
        <f t="shared" si="205"/>
        <v>#N/A</v>
      </c>
      <c r="H2213" s="51" t="e">
        <f t="shared" si="206"/>
        <v>#N/A</v>
      </c>
      <c r="I2213" s="48" t="e">
        <f t="shared" si="207"/>
        <v>#N/A</v>
      </c>
      <c r="J2213" s="47" t="e">
        <f t="shared" si="208"/>
        <v>#N/A</v>
      </c>
      <c r="K2213" s="32" t="e">
        <f t="shared" si="209"/>
        <v>#N/A</v>
      </c>
      <c r="L2213" s="46" t="e">
        <f t="shared" si="210"/>
        <v>#N/A</v>
      </c>
    </row>
    <row r="2214" spans="7:12" x14ac:dyDescent="0.25">
      <c r="G2214" s="51" t="e">
        <f t="shared" si="205"/>
        <v>#N/A</v>
      </c>
      <c r="H2214" s="51" t="e">
        <f t="shared" si="206"/>
        <v>#N/A</v>
      </c>
      <c r="I2214" s="48" t="e">
        <f t="shared" si="207"/>
        <v>#N/A</v>
      </c>
      <c r="J2214" s="47" t="e">
        <f t="shared" si="208"/>
        <v>#N/A</v>
      </c>
      <c r="K2214" s="32" t="e">
        <f t="shared" si="209"/>
        <v>#N/A</v>
      </c>
      <c r="L2214" s="46" t="e">
        <f t="shared" si="210"/>
        <v>#N/A</v>
      </c>
    </row>
    <row r="2215" spans="7:12" x14ac:dyDescent="0.25">
      <c r="G2215" s="51" t="e">
        <f t="shared" si="205"/>
        <v>#N/A</v>
      </c>
      <c r="H2215" s="51" t="e">
        <f t="shared" si="206"/>
        <v>#N/A</v>
      </c>
      <c r="I2215" s="48" t="e">
        <f t="shared" si="207"/>
        <v>#N/A</v>
      </c>
      <c r="J2215" s="47" t="e">
        <f t="shared" si="208"/>
        <v>#N/A</v>
      </c>
      <c r="K2215" s="32" t="e">
        <f t="shared" si="209"/>
        <v>#N/A</v>
      </c>
      <c r="L2215" s="46" t="e">
        <f t="shared" si="210"/>
        <v>#N/A</v>
      </c>
    </row>
    <row r="2216" spans="7:12" x14ac:dyDescent="0.25">
      <c r="G2216" s="51" t="e">
        <f t="shared" si="205"/>
        <v>#N/A</v>
      </c>
      <c r="H2216" s="51" t="e">
        <f t="shared" si="206"/>
        <v>#N/A</v>
      </c>
      <c r="I2216" s="48" t="e">
        <f t="shared" si="207"/>
        <v>#N/A</v>
      </c>
      <c r="J2216" s="47" t="e">
        <f t="shared" si="208"/>
        <v>#N/A</v>
      </c>
      <c r="K2216" s="32" t="e">
        <f t="shared" si="209"/>
        <v>#N/A</v>
      </c>
      <c r="L2216" s="46" t="e">
        <f t="shared" si="210"/>
        <v>#N/A</v>
      </c>
    </row>
    <row r="2217" spans="7:12" x14ac:dyDescent="0.25">
      <c r="G2217" s="51" t="e">
        <f t="shared" si="205"/>
        <v>#N/A</v>
      </c>
      <c r="H2217" s="51" t="e">
        <f t="shared" si="206"/>
        <v>#N/A</v>
      </c>
      <c r="I2217" s="48" t="e">
        <f t="shared" si="207"/>
        <v>#N/A</v>
      </c>
      <c r="J2217" s="47" t="e">
        <f t="shared" si="208"/>
        <v>#N/A</v>
      </c>
      <c r="K2217" s="32" t="e">
        <f t="shared" si="209"/>
        <v>#N/A</v>
      </c>
      <c r="L2217" s="46" t="e">
        <f t="shared" si="210"/>
        <v>#N/A</v>
      </c>
    </row>
    <row r="2218" spans="7:12" x14ac:dyDescent="0.25">
      <c r="G2218" s="51" t="e">
        <f t="shared" si="205"/>
        <v>#N/A</v>
      </c>
      <c r="H2218" s="51" t="e">
        <f t="shared" si="206"/>
        <v>#N/A</v>
      </c>
      <c r="I2218" s="48" t="e">
        <f t="shared" si="207"/>
        <v>#N/A</v>
      </c>
      <c r="J2218" s="47" t="e">
        <f t="shared" si="208"/>
        <v>#N/A</v>
      </c>
      <c r="K2218" s="32" t="e">
        <f t="shared" si="209"/>
        <v>#N/A</v>
      </c>
      <c r="L2218" s="46" t="e">
        <f t="shared" si="210"/>
        <v>#N/A</v>
      </c>
    </row>
    <row r="2219" spans="7:12" x14ac:dyDescent="0.25">
      <c r="G2219" s="51" t="e">
        <f t="shared" si="205"/>
        <v>#N/A</v>
      </c>
      <c r="H2219" s="51" t="e">
        <f t="shared" si="206"/>
        <v>#N/A</v>
      </c>
      <c r="I2219" s="48" t="e">
        <f t="shared" si="207"/>
        <v>#N/A</v>
      </c>
      <c r="J2219" s="47" t="e">
        <f t="shared" si="208"/>
        <v>#N/A</v>
      </c>
      <c r="K2219" s="32" t="e">
        <f t="shared" si="209"/>
        <v>#N/A</v>
      </c>
      <c r="L2219" s="46" t="e">
        <f t="shared" si="210"/>
        <v>#N/A</v>
      </c>
    </row>
    <row r="2220" spans="7:12" x14ac:dyDescent="0.25">
      <c r="G2220" s="51" t="e">
        <f t="shared" si="205"/>
        <v>#N/A</v>
      </c>
      <c r="H2220" s="51" t="e">
        <f t="shared" si="206"/>
        <v>#N/A</v>
      </c>
      <c r="I2220" s="48" t="e">
        <f t="shared" si="207"/>
        <v>#N/A</v>
      </c>
      <c r="J2220" s="47" t="e">
        <f t="shared" si="208"/>
        <v>#N/A</v>
      </c>
      <c r="K2220" s="32" t="e">
        <f t="shared" si="209"/>
        <v>#N/A</v>
      </c>
      <c r="L2220" s="46" t="e">
        <f t="shared" si="210"/>
        <v>#N/A</v>
      </c>
    </row>
    <row r="2221" spans="7:12" x14ac:dyDescent="0.25">
      <c r="G2221" s="51" t="e">
        <f t="shared" si="205"/>
        <v>#N/A</v>
      </c>
      <c r="H2221" s="51" t="e">
        <f t="shared" si="206"/>
        <v>#N/A</v>
      </c>
      <c r="I2221" s="48" t="e">
        <f t="shared" si="207"/>
        <v>#N/A</v>
      </c>
      <c r="J2221" s="47" t="e">
        <f t="shared" si="208"/>
        <v>#N/A</v>
      </c>
      <c r="K2221" s="32" t="e">
        <f t="shared" si="209"/>
        <v>#N/A</v>
      </c>
      <c r="L2221" s="46" t="e">
        <f t="shared" si="210"/>
        <v>#N/A</v>
      </c>
    </row>
    <row r="2222" spans="7:12" x14ac:dyDescent="0.25">
      <c r="G2222" s="51" t="e">
        <f t="shared" si="205"/>
        <v>#N/A</v>
      </c>
      <c r="H2222" s="51" t="e">
        <f t="shared" si="206"/>
        <v>#N/A</v>
      </c>
      <c r="I2222" s="48" t="e">
        <f t="shared" si="207"/>
        <v>#N/A</v>
      </c>
      <c r="J2222" s="47" t="e">
        <f t="shared" si="208"/>
        <v>#N/A</v>
      </c>
      <c r="K2222" s="32" t="e">
        <f t="shared" si="209"/>
        <v>#N/A</v>
      </c>
      <c r="L2222" s="46" t="e">
        <f t="shared" si="210"/>
        <v>#N/A</v>
      </c>
    </row>
    <row r="2223" spans="7:12" x14ac:dyDescent="0.25">
      <c r="G2223" s="51" t="e">
        <f t="shared" si="205"/>
        <v>#N/A</v>
      </c>
      <c r="H2223" s="51" t="e">
        <f t="shared" si="206"/>
        <v>#N/A</v>
      </c>
      <c r="I2223" s="48" t="e">
        <f t="shared" si="207"/>
        <v>#N/A</v>
      </c>
      <c r="J2223" s="47" t="e">
        <f t="shared" si="208"/>
        <v>#N/A</v>
      </c>
      <c r="K2223" s="32" t="e">
        <f t="shared" si="209"/>
        <v>#N/A</v>
      </c>
      <c r="L2223" s="46" t="e">
        <f t="shared" si="210"/>
        <v>#N/A</v>
      </c>
    </row>
    <row r="2224" spans="7:12" x14ac:dyDescent="0.25">
      <c r="G2224" s="51" t="e">
        <f t="shared" si="205"/>
        <v>#N/A</v>
      </c>
      <c r="H2224" s="51" t="e">
        <f t="shared" si="206"/>
        <v>#N/A</v>
      </c>
      <c r="I2224" s="48" t="e">
        <f t="shared" si="207"/>
        <v>#N/A</v>
      </c>
      <c r="J2224" s="47" t="e">
        <f t="shared" si="208"/>
        <v>#N/A</v>
      </c>
      <c r="K2224" s="32" t="e">
        <f t="shared" si="209"/>
        <v>#N/A</v>
      </c>
      <c r="L2224" s="46" t="e">
        <f t="shared" si="210"/>
        <v>#N/A</v>
      </c>
    </row>
    <row r="2225" spans="7:12" x14ac:dyDescent="0.25">
      <c r="G2225" s="51" t="e">
        <f t="shared" si="205"/>
        <v>#N/A</v>
      </c>
      <c r="H2225" s="51" t="e">
        <f t="shared" si="206"/>
        <v>#N/A</v>
      </c>
      <c r="I2225" s="48" t="e">
        <f t="shared" si="207"/>
        <v>#N/A</v>
      </c>
      <c r="J2225" s="47" t="e">
        <f t="shared" si="208"/>
        <v>#N/A</v>
      </c>
      <c r="K2225" s="32" t="e">
        <f t="shared" si="209"/>
        <v>#N/A</v>
      </c>
      <c r="L2225" s="46" t="e">
        <f t="shared" si="210"/>
        <v>#N/A</v>
      </c>
    </row>
    <row r="2226" spans="7:12" x14ac:dyDescent="0.25">
      <c r="G2226" s="51" t="e">
        <f t="shared" si="205"/>
        <v>#N/A</v>
      </c>
      <c r="H2226" s="51" t="e">
        <f t="shared" si="206"/>
        <v>#N/A</v>
      </c>
      <c r="I2226" s="48" t="e">
        <f t="shared" si="207"/>
        <v>#N/A</v>
      </c>
      <c r="J2226" s="47" t="e">
        <f t="shared" si="208"/>
        <v>#N/A</v>
      </c>
      <c r="K2226" s="32" t="e">
        <f t="shared" si="209"/>
        <v>#N/A</v>
      </c>
      <c r="L2226" s="46" t="e">
        <f t="shared" si="210"/>
        <v>#N/A</v>
      </c>
    </row>
    <row r="2227" spans="7:12" x14ac:dyDescent="0.25">
      <c r="G2227" s="51" t="e">
        <f t="shared" si="205"/>
        <v>#N/A</v>
      </c>
      <c r="H2227" s="51" t="e">
        <f t="shared" si="206"/>
        <v>#N/A</v>
      </c>
      <c r="I2227" s="48" t="e">
        <f t="shared" si="207"/>
        <v>#N/A</v>
      </c>
      <c r="J2227" s="47" t="e">
        <f t="shared" si="208"/>
        <v>#N/A</v>
      </c>
      <c r="K2227" s="32" t="e">
        <f t="shared" si="209"/>
        <v>#N/A</v>
      </c>
      <c r="L2227" s="46" t="e">
        <f t="shared" si="210"/>
        <v>#N/A</v>
      </c>
    </row>
    <row r="2228" spans="7:12" x14ac:dyDescent="0.25">
      <c r="G2228" s="51" t="e">
        <f t="shared" si="205"/>
        <v>#N/A</v>
      </c>
      <c r="H2228" s="51" t="e">
        <f t="shared" si="206"/>
        <v>#N/A</v>
      </c>
      <c r="I2228" s="48" t="e">
        <f t="shared" si="207"/>
        <v>#N/A</v>
      </c>
      <c r="J2228" s="47" t="e">
        <f t="shared" si="208"/>
        <v>#N/A</v>
      </c>
      <c r="K2228" s="32" t="e">
        <f t="shared" si="209"/>
        <v>#N/A</v>
      </c>
      <c r="L2228" s="46" t="e">
        <f t="shared" si="210"/>
        <v>#N/A</v>
      </c>
    </row>
    <row r="2229" spans="7:12" x14ac:dyDescent="0.25">
      <c r="G2229" s="51" t="e">
        <f t="shared" si="205"/>
        <v>#N/A</v>
      </c>
      <c r="H2229" s="51" t="e">
        <f t="shared" si="206"/>
        <v>#N/A</v>
      </c>
      <c r="I2229" s="48" t="e">
        <f t="shared" si="207"/>
        <v>#N/A</v>
      </c>
      <c r="J2229" s="47" t="e">
        <f t="shared" si="208"/>
        <v>#N/A</v>
      </c>
      <c r="K2229" s="32" t="e">
        <f t="shared" si="209"/>
        <v>#N/A</v>
      </c>
      <c r="L2229" s="46" t="e">
        <f t="shared" si="210"/>
        <v>#N/A</v>
      </c>
    </row>
    <row r="2230" spans="7:12" x14ac:dyDescent="0.25">
      <c r="G2230" s="51" t="e">
        <f t="shared" si="205"/>
        <v>#N/A</v>
      </c>
      <c r="H2230" s="51" t="e">
        <f t="shared" si="206"/>
        <v>#N/A</v>
      </c>
      <c r="I2230" s="48" t="e">
        <f t="shared" si="207"/>
        <v>#N/A</v>
      </c>
      <c r="J2230" s="47" t="e">
        <f t="shared" si="208"/>
        <v>#N/A</v>
      </c>
      <c r="K2230" s="32" t="e">
        <f t="shared" si="209"/>
        <v>#N/A</v>
      </c>
      <c r="L2230" s="46" t="e">
        <f t="shared" si="210"/>
        <v>#N/A</v>
      </c>
    </row>
    <row r="2231" spans="7:12" x14ac:dyDescent="0.25">
      <c r="G2231" s="51" t="e">
        <f t="shared" si="205"/>
        <v>#N/A</v>
      </c>
      <c r="H2231" s="51" t="e">
        <f t="shared" si="206"/>
        <v>#N/A</v>
      </c>
      <c r="I2231" s="48" t="e">
        <f t="shared" si="207"/>
        <v>#N/A</v>
      </c>
      <c r="J2231" s="47" t="e">
        <f t="shared" si="208"/>
        <v>#N/A</v>
      </c>
      <c r="K2231" s="32" t="e">
        <f t="shared" si="209"/>
        <v>#N/A</v>
      </c>
      <c r="L2231" s="46" t="e">
        <f t="shared" si="210"/>
        <v>#N/A</v>
      </c>
    </row>
    <row r="2232" spans="7:12" x14ac:dyDescent="0.25">
      <c r="G2232" s="51" t="e">
        <f t="shared" si="205"/>
        <v>#N/A</v>
      </c>
      <c r="H2232" s="51" t="e">
        <f t="shared" si="206"/>
        <v>#N/A</v>
      </c>
      <c r="I2232" s="48" t="e">
        <f t="shared" si="207"/>
        <v>#N/A</v>
      </c>
      <c r="J2232" s="47" t="e">
        <f t="shared" si="208"/>
        <v>#N/A</v>
      </c>
      <c r="K2232" s="32" t="e">
        <f t="shared" si="209"/>
        <v>#N/A</v>
      </c>
      <c r="L2232" s="46" t="e">
        <f t="shared" si="210"/>
        <v>#N/A</v>
      </c>
    </row>
    <row r="2233" spans="7:12" x14ac:dyDescent="0.25">
      <c r="G2233" s="51" t="e">
        <f t="shared" si="205"/>
        <v>#N/A</v>
      </c>
      <c r="H2233" s="51" t="e">
        <f t="shared" si="206"/>
        <v>#N/A</v>
      </c>
      <c r="I2233" s="48" t="e">
        <f t="shared" si="207"/>
        <v>#N/A</v>
      </c>
      <c r="J2233" s="47" t="e">
        <f t="shared" si="208"/>
        <v>#N/A</v>
      </c>
      <c r="K2233" s="32" t="e">
        <f t="shared" si="209"/>
        <v>#N/A</v>
      </c>
      <c r="L2233" s="46" t="e">
        <f t="shared" si="210"/>
        <v>#N/A</v>
      </c>
    </row>
    <row r="2234" spans="7:12" x14ac:dyDescent="0.25">
      <c r="G2234" s="51" t="e">
        <f t="shared" si="205"/>
        <v>#N/A</v>
      </c>
      <c r="H2234" s="51" t="e">
        <f t="shared" si="206"/>
        <v>#N/A</v>
      </c>
      <c r="I2234" s="48" t="e">
        <f t="shared" si="207"/>
        <v>#N/A</v>
      </c>
      <c r="J2234" s="47" t="e">
        <f t="shared" si="208"/>
        <v>#N/A</v>
      </c>
      <c r="K2234" s="32" t="e">
        <f t="shared" si="209"/>
        <v>#N/A</v>
      </c>
      <c r="L2234" s="46" t="e">
        <f t="shared" si="210"/>
        <v>#N/A</v>
      </c>
    </row>
    <row r="2235" spans="7:12" x14ac:dyDescent="0.25">
      <c r="G2235" s="51" t="e">
        <f t="shared" si="205"/>
        <v>#N/A</v>
      </c>
      <c r="H2235" s="51" t="e">
        <f t="shared" si="206"/>
        <v>#N/A</v>
      </c>
      <c r="I2235" s="48" t="e">
        <f t="shared" si="207"/>
        <v>#N/A</v>
      </c>
      <c r="J2235" s="47" t="e">
        <f t="shared" si="208"/>
        <v>#N/A</v>
      </c>
      <c r="K2235" s="32" t="e">
        <f t="shared" si="209"/>
        <v>#N/A</v>
      </c>
      <c r="L2235" s="46" t="e">
        <f t="shared" si="210"/>
        <v>#N/A</v>
      </c>
    </row>
    <row r="2236" spans="7:12" x14ac:dyDescent="0.25">
      <c r="G2236" s="51" t="e">
        <f t="shared" si="205"/>
        <v>#N/A</v>
      </c>
      <c r="H2236" s="51" t="e">
        <f t="shared" si="206"/>
        <v>#N/A</v>
      </c>
      <c r="I2236" s="48" t="e">
        <f t="shared" si="207"/>
        <v>#N/A</v>
      </c>
      <c r="J2236" s="47" t="e">
        <f t="shared" si="208"/>
        <v>#N/A</v>
      </c>
      <c r="K2236" s="32" t="e">
        <f t="shared" si="209"/>
        <v>#N/A</v>
      </c>
      <c r="L2236" s="46" t="e">
        <f t="shared" si="210"/>
        <v>#N/A</v>
      </c>
    </row>
    <row r="2237" spans="7:12" x14ac:dyDescent="0.25">
      <c r="G2237" s="51" t="e">
        <f t="shared" si="205"/>
        <v>#N/A</v>
      </c>
      <c r="H2237" s="51" t="e">
        <f t="shared" si="206"/>
        <v>#N/A</v>
      </c>
      <c r="I2237" s="48" t="e">
        <f t="shared" si="207"/>
        <v>#N/A</v>
      </c>
      <c r="J2237" s="47" t="e">
        <f t="shared" si="208"/>
        <v>#N/A</v>
      </c>
      <c r="K2237" s="32" t="e">
        <f t="shared" si="209"/>
        <v>#N/A</v>
      </c>
      <c r="L2237" s="46" t="e">
        <f t="shared" si="210"/>
        <v>#N/A</v>
      </c>
    </row>
    <row r="2238" spans="7:12" x14ac:dyDescent="0.25">
      <c r="G2238" s="51" t="e">
        <f t="shared" si="205"/>
        <v>#N/A</v>
      </c>
      <c r="H2238" s="51" t="e">
        <f t="shared" si="206"/>
        <v>#N/A</v>
      </c>
      <c r="I2238" s="48" t="e">
        <f t="shared" si="207"/>
        <v>#N/A</v>
      </c>
      <c r="J2238" s="47" t="e">
        <f t="shared" si="208"/>
        <v>#N/A</v>
      </c>
      <c r="K2238" s="32" t="e">
        <f t="shared" si="209"/>
        <v>#N/A</v>
      </c>
      <c r="L2238" s="46" t="e">
        <f t="shared" si="210"/>
        <v>#N/A</v>
      </c>
    </row>
    <row r="2239" spans="7:12" x14ac:dyDescent="0.25">
      <c r="G2239" s="51" t="e">
        <f t="shared" si="205"/>
        <v>#N/A</v>
      </c>
      <c r="H2239" s="51" t="e">
        <f t="shared" si="206"/>
        <v>#N/A</v>
      </c>
      <c r="I2239" s="48" t="e">
        <f t="shared" si="207"/>
        <v>#N/A</v>
      </c>
      <c r="J2239" s="47" t="e">
        <f t="shared" si="208"/>
        <v>#N/A</v>
      </c>
      <c r="K2239" s="32" t="e">
        <f t="shared" si="209"/>
        <v>#N/A</v>
      </c>
      <c r="L2239" s="46" t="e">
        <f t="shared" si="210"/>
        <v>#N/A</v>
      </c>
    </row>
    <row r="2240" spans="7:12" x14ac:dyDescent="0.25">
      <c r="G2240" s="51" t="e">
        <f t="shared" si="205"/>
        <v>#N/A</v>
      </c>
      <c r="H2240" s="51" t="e">
        <f t="shared" si="206"/>
        <v>#N/A</v>
      </c>
      <c r="I2240" s="48" t="e">
        <f t="shared" si="207"/>
        <v>#N/A</v>
      </c>
      <c r="J2240" s="47" t="e">
        <f t="shared" si="208"/>
        <v>#N/A</v>
      </c>
      <c r="K2240" s="32" t="e">
        <f t="shared" si="209"/>
        <v>#N/A</v>
      </c>
      <c r="L2240" s="46" t="e">
        <f t="shared" si="210"/>
        <v>#N/A</v>
      </c>
    </row>
    <row r="2241" spans="7:12" x14ac:dyDescent="0.25">
      <c r="G2241" s="51" t="e">
        <f t="shared" si="205"/>
        <v>#N/A</v>
      </c>
      <c r="H2241" s="51" t="e">
        <f t="shared" si="206"/>
        <v>#N/A</v>
      </c>
      <c r="I2241" s="48" t="e">
        <f t="shared" si="207"/>
        <v>#N/A</v>
      </c>
      <c r="J2241" s="47" t="e">
        <f t="shared" si="208"/>
        <v>#N/A</v>
      </c>
      <c r="K2241" s="32" t="e">
        <f t="shared" si="209"/>
        <v>#N/A</v>
      </c>
      <c r="L2241" s="46" t="e">
        <f t="shared" si="210"/>
        <v>#N/A</v>
      </c>
    </row>
    <row r="2242" spans="7:12" x14ac:dyDescent="0.25">
      <c r="G2242" s="51" t="e">
        <f t="shared" ref="G2242:G2305" si="211">IF(C2242="",NA(),C2242)</f>
        <v>#N/A</v>
      </c>
      <c r="H2242" s="51" t="e">
        <f t="shared" ref="H2242:H2305" si="212">IF(E2242="",NA(),E2242)</f>
        <v>#N/A</v>
      </c>
      <c r="I2242" s="48" t="e">
        <f t="shared" si="207"/>
        <v>#N/A</v>
      </c>
      <c r="J2242" s="47" t="e">
        <f t="shared" si="208"/>
        <v>#N/A</v>
      </c>
      <c r="K2242" s="32" t="e">
        <f t="shared" si="209"/>
        <v>#N/A</v>
      </c>
      <c r="L2242" s="46" t="e">
        <f t="shared" si="210"/>
        <v>#N/A</v>
      </c>
    </row>
    <row r="2243" spans="7:12" x14ac:dyDescent="0.25">
      <c r="G2243" s="51" t="e">
        <f t="shared" si="211"/>
        <v>#N/A</v>
      </c>
      <c r="H2243" s="51" t="e">
        <f t="shared" si="212"/>
        <v>#N/A</v>
      </c>
      <c r="I2243" s="48" t="e">
        <f t="shared" ref="I2243:I2306" si="213">IF(ISNUMBER(G2243),IF( (G2243&gt;=$F$4)*(H2243&lt;$F$2),G2243, NA() ),NA())</f>
        <v>#N/A</v>
      </c>
      <c r="J2243" s="47" t="e">
        <f t="shared" ref="J2243:J2306" si="214">IF(ISNUMBER(G2243),IF( (G2243&gt;=$F$4)*(H2243&gt;=$F$2),G2243, NA() ),NA())</f>
        <v>#N/A</v>
      </c>
      <c r="K2243" s="32" t="e">
        <f t="shared" ref="K2243:K2306" si="215">IF(ISNUMBER(G2243),IF( (G2243&lt;$F$4)*(H2243&lt;$F$2),G2243, NA() ),NA())</f>
        <v>#N/A</v>
      </c>
      <c r="L2243" s="46" t="e">
        <f t="shared" ref="L2243:L2306" si="216">IF(ISNUMBER(G2243),IF( (G2243&lt;$F$4)*(H2243&gt;=$F$2),G2243, NA() ),NA())</f>
        <v>#N/A</v>
      </c>
    </row>
    <row r="2244" spans="7:12" x14ac:dyDescent="0.25">
      <c r="G2244" s="51" t="e">
        <f t="shared" si="211"/>
        <v>#N/A</v>
      </c>
      <c r="H2244" s="51" t="e">
        <f t="shared" si="212"/>
        <v>#N/A</v>
      </c>
      <c r="I2244" s="48" t="e">
        <f t="shared" si="213"/>
        <v>#N/A</v>
      </c>
      <c r="J2244" s="47" t="e">
        <f t="shared" si="214"/>
        <v>#N/A</v>
      </c>
      <c r="K2244" s="32" t="e">
        <f t="shared" si="215"/>
        <v>#N/A</v>
      </c>
      <c r="L2244" s="46" t="e">
        <f t="shared" si="216"/>
        <v>#N/A</v>
      </c>
    </row>
    <row r="2245" spans="7:12" x14ac:dyDescent="0.25">
      <c r="G2245" s="51" t="e">
        <f t="shared" si="211"/>
        <v>#N/A</v>
      </c>
      <c r="H2245" s="51" t="e">
        <f t="shared" si="212"/>
        <v>#N/A</v>
      </c>
      <c r="I2245" s="48" t="e">
        <f t="shared" si="213"/>
        <v>#N/A</v>
      </c>
      <c r="J2245" s="47" t="e">
        <f t="shared" si="214"/>
        <v>#N/A</v>
      </c>
      <c r="K2245" s="32" t="e">
        <f t="shared" si="215"/>
        <v>#N/A</v>
      </c>
      <c r="L2245" s="46" t="e">
        <f t="shared" si="216"/>
        <v>#N/A</v>
      </c>
    </row>
    <row r="2246" spans="7:12" x14ac:dyDescent="0.25">
      <c r="G2246" s="51" t="e">
        <f t="shared" si="211"/>
        <v>#N/A</v>
      </c>
      <c r="H2246" s="51" t="e">
        <f t="shared" si="212"/>
        <v>#N/A</v>
      </c>
      <c r="I2246" s="48" t="e">
        <f t="shared" si="213"/>
        <v>#N/A</v>
      </c>
      <c r="J2246" s="47" t="e">
        <f t="shared" si="214"/>
        <v>#N/A</v>
      </c>
      <c r="K2246" s="32" t="e">
        <f t="shared" si="215"/>
        <v>#N/A</v>
      </c>
      <c r="L2246" s="46" t="e">
        <f t="shared" si="216"/>
        <v>#N/A</v>
      </c>
    </row>
    <row r="2247" spans="7:12" x14ac:dyDescent="0.25">
      <c r="G2247" s="51" t="e">
        <f t="shared" si="211"/>
        <v>#N/A</v>
      </c>
      <c r="H2247" s="51" t="e">
        <f t="shared" si="212"/>
        <v>#N/A</v>
      </c>
      <c r="I2247" s="48" t="e">
        <f t="shared" si="213"/>
        <v>#N/A</v>
      </c>
      <c r="J2247" s="47" t="e">
        <f t="shared" si="214"/>
        <v>#N/A</v>
      </c>
      <c r="K2247" s="32" t="e">
        <f t="shared" si="215"/>
        <v>#N/A</v>
      </c>
      <c r="L2247" s="46" t="e">
        <f t="shared" si="216"/>
        <v>#N/A</v>
      </c>
    </row>
    <row r="2248" spans="7:12" x14ac:dyDescent="0.25">
      <c r="G2248" s="51" t="e">
        <f t="shared" si="211"/>
        <v>#N/A</v>
      </c>
      <c r="H2248" s="51" t="e">
        <f t="shared" si="212"/>
        <v>#N/A</v>
      </c>
      <c r="I2248" s="48" t="e">
        <f t="shared" si="213"/>
        <v>#N/A</v>
      </c>
      <c r="J2248" s="47" t="e">
        <f t="shared" si="214"/>
        <v>#N/A</v>
      </c>
      <c r="K2248" s="32" t="e">
        <f t="shared" si="215"/>
        <v>#N/A</v>
      </c>
      <c r="L2248" s="46" t="e">
        <f t="shared" si="216"/>
        <v>#N/A</v>
      </c>
    </row>
    <row r="2249" spans="7:12" x14ac:dyDescent="0.25">
      <c r="G2249" s="51" t="e">
        <f t="shared" si="211"/>
        <v>#N/A</v>
      </c>
      <c r="H2249" s="51" t="e">
        <f t="shared" si="212"/>
        <v>#N/A</v>
      </c>
      <c r="I2249" s="48" t="e">
        <f t="shared" si="213"/>
        <v>#N/A</v>
      </c>
      <c r="J2249" s="47" t="e">
        <f t="shared" si="214"/>
        <v>#N/A</v>
      </c>
      <c r="K2249" s="32" t="e">
        <f t="shared" si="215"/>
        <v>#N/A</v>
      </c>
      <c r="L2249" s="46" t="e">
        <f t="shared" si="216"/>
        <v>#N/A</v>
      </c>
    </row>
    <row r="2250" spans="7:12" x14ac:dyDescent="0.25">
      <c r="G2250" s="51" t="e">
        <f t="shared" si="211"/>
        <v>#N/A</v>
      </c>
      <c r="H2250" s="51" t="e">
        <f t="shared" si="212"/>
        <v>#N/A</v>
      </c>
      <c r="I2250" s="48" t="e">
        <f t="shared" si="213"/>
        <v>#N/A</v>
      </c>
      <c r="J2250" s="47" t="e">
        <f t="shared" si="214"/>
        <v>#N/A</v>
      </c>
      <c r="K2250" s="32" t="e">
        <f t="shared" si="215"/>
        <v>#N/A</v>
      </c>
      <c r="L2250" s="46" t="e">
        <f t="shared" si="216"/>
        <v>#N/A</v>
      </c>
    </row>
    <row r="2251" spans="7:12" x14ac:dyDescent="0.25">
      <c r="G2251" s="51" t="e">
        <f t="shared" si="211"/>
        <v>#N/A</v>
      </c>
      <c r="H2251" s="51" t="e">
        <f t="shared" si="212"/>
        <v>#N/A</v>
      </c>
      <c r="I2251" s="48" t="e">
        <f t="shared" si="213"/>
        <v>#N/A</v>
      </c>
      <c r="J2251" s="47" t="e">
        <f t="shared" si="214"/>
        <v>#N/A</v>
      </c>
      <c r="K2251" s="32" t="e">
        <f t="shared" si="215"/>
        <v>#N/A</v>
      </c>
      <c r="L2251" s="46" t="e">
        <f t="shared" si="216"/>
        <v>#N/A</v>
      </c>
    </row>
    <row r="2252" spans="7:12" x14ac:dyDescent="0.25">
      <c r="G2252" s="51" t="e">
        <f t="shared" si="211"/>
        <v>#N/A</v>
      </c>
      <c r="H2252" s="51" t="e">
        <f t="shared" si="212"/>
        <v>#N/A</v>
      </c>
      <c r="I2252" s="48" t="e">
        <f t="shared" si="213"/>
        <v>#N/A</v>
      </c>
      <c r="J2252" s="47" t="e">
        <f t="shared" si="214"/>
        <v>#N/A</v>
      </c>
      <c r="K2252" s="32" t="e">
        <f t="shared" si="215"/>
        <v>#N/A</v>
      </c>
      <c r="L2252" s="46" t="e">
        <f t="shared" si="216"/>
        <v>#N/A</v>
      </c>
    </row>
    <row r="2253" spans="7:12" x14ac:dyDescent="0.25">
      <c r="G2253" s="51" t="e">
        <f t="shared" si="211"/>
        <v>#N/A</v>
      </c>
      <c r="H2253" s="51" t="e">
        <f t="shared" si="212"/>
        <v>#N/A</v>
      </c>
      <c r="I2253" s="48" t="e">
        <f t="shared" si="213"/>
        <v>#N/A</v>
      </c>
      <c r="J2253" s="47" t="e">
        <f t="shared" si="214"/>
        <v>#N/A</v>
      </c>
      <c r="K2253" s="32" t="e">
        <f t="shared" si="215"/>
        <v>#N/A</v>
      </c>
      <c r="L2253" s="46" t="e">
        <f t="shared" si="216"/>
        <v>#N/A</v>
      </c>
    </row>
    <row r="2254" spans="7:12" x14ac:dyDescent="0.25">
      <c r="G2254" s="51" t="e">
        <f t="shared" si="211"/>
        <v>#N/A</v>
      </c>
      <c r="H2254" s="51" t="e">
        <f t="shared" si="212"/>
        <v>#N/A</v>
      </c>
      <c r="I2254" s="48" t="e">
        <f t="shared" si="213"/>
        <v>#N/A</v>
      </c>
      <c r="J2254" s="47" t="e">
        <f t="shared" si="214"/>
        <v>#N/A</v>
      </c>
      <c r="K2254" s="32" t="e">
        <f t="shared" si="215"/>
        <v>#N/A</v>
      </c>
      <c r="L2254" s="46" t="e">
        <f t="shared" si="216"/>
        <v>#N/A</v>
      </c>
    </row>
    <row r="2255" spans="7:12" x14ac:dyDescent="0.25">
      <c r="G2255" s="51" t="e">
        <f t="shared" si="211"/>
        <v>#N/A</v>
      </c>
      <c r="H2255" s="51" t="e">
        <f t="shared" si="212"/>
        <v>#N/A</v>
      </c>
      <c r="I2255" s="48" t="e">
        <f t="shared" si="213"/>
        <v>#N/A</v>
      </c>
      <c r="J2255" s="47" t="e">
        <f t="shared" si="214"/>
        <v>#N/A</v>
      </c>
      <c r="K2255" s="32" t="e">
        <f t="shared" si="215"/>
        <v>#N/A</v>
      </c>
      <c r="L2255" s="46" t="e">
        <f t="shared" si="216"/>
        <v>#N/A</v>
      </c>
    </row>
    <row r="2256" spans="7:12" x14ac:dyDescent="0.25">
      <c r="G2256" s="51" t="e">
        <f t="shared" si="211"/>
        <v>#N/A</v>
      </c>
      <c r="H2256" s="51" t="e">
        <f t="shared" si="212"/>
        <v>#N/A</v>
      </c>
      <c r="I2256" s="48" t="e">
        <f t="shared" si="213"/>
        <v>#N/A</v>
      </c>
      <c r="J2256" s="47" t="e">
        <f t="shared" si="214"/>
        <v>#N/A</v>
      </c>
      <c r="K2256" s="32" t="e">
        <f t="shared" si="215"/>
        <v>#N/A</v>
      </c>
      <c r="L2256" s="46" t="e">
        <f t="shared" si="216"/>
        <v>#N/A</v>
      </c>
    </row>
    <row r="2257" spans="7:12" x14ac:dyDescent="0.25">
      <c r="G2257" s="51" t="e">
        <f t="shared" si="211"/>
        <v>#N/A</v>
      </c>
      <c r="H2257" s="51" t="e">
        <f t="shared" si="212"/>
        <v>#N/A</v>
      </c>
      <c r="I2257" s="48" t="e">
        <f t="shared" si="213"/>
        <v>#N/A</v>
      </c>
      <c r="J2257" s="47" t="e">
        <f t="shared" si="214"/>
        <v>#N/A</v>
      </c>
      <c r="K2257" s="32" t="e">
        <f t="shared" si="215"/>
        <v>#N/A</v>
      </c>
      <c r="L2257" s="46" t="e">
        <f t="shared" si="216"/>
        <v>#N/A</v>
      </c>
    </row>
    <row r="2258" spans="7:12" x14ac:dyDescent="0.25">
      <c r="G2258" s="51" t="e">
        <f t="shared" si="211"/>
        <v>#N/A</v>
      </c>
      <c r="H2258" s="51" t="e">
        <f t="shared" si="212"/>
        <v>#N/A</v>
      </c>
      <c r="I2258" s="48" t="e">
        <f t="shared" si="213"/>
        <v>#N/A</v>
      </c>
      <c r="J2258" s="47" t="e">
        <f t="shared" si="214"/>
        <v>#N/A</v>
      </c>
      <c r="K2258" s="32" t="e">
        <f t="shared" si="215"/>
        <v>#N/A</v>
      </c>
      <c r="L2258" s="46" t="e">
        <f t="shared" si="216"/>
        <v>#N/A</v>
      </c>
    </row>
    <row r="2259" spans="7:12" x14ac:dyDescent="0.25">
      <c r="G2259" s="51" t="e">
        <f t="shared" si="211"/>
        <v>#N/A</v>
      </c>
      <c r="H2259" s="51" t="e">
        <f t="shared" si="212"/>
        <v>#N/A</v>
      </c>
      <c r="I2259" s="48" t="e">
        <f t="shared" si="213"/>
        <v>#N/A</v>
      </c>
      <c r="J2259" s="47" t="e">
        <f t="shared" si="214"/>
        <v>#N/A</v>
      </c>
      <c r="K2259" s="32" t="e">
        <f t="shared" si="215"/>
        <v>#N/A</v>
      </c>
      <c r="L2259" s="46" t="e">
        <f t="shared" si="216"/>
        <v>#N/A</v>
      </c>
    </row>
    <row r="2260" spans="7:12" x14ac:dyDescent="0.25">
      <c r="G2260" s="51" t="e">
        <f t="shared" si="211"/>
        <v>#N/A</v>
      </c>
      <c r="H2260" s="51" t="e">
        <f t="shared" si="212"/>
        <v>#N/A</v>
      </c>
      <c r="I2260" s="48" t="e">
        <f t="shared" si="213"/>
        <v>#N/A</v>
      </c>
      <c r="J2260" s="47" t="e">
        <f t="shared" si="214"/>
        <v>#N/A</v>
      </c>
      <c r="K2260" s="32" t="e">
        <f t="shared" si="215"/>
        <v>#N/A</v>
      </c>
      <c r="L2260" s="46" t="e">
        <f t="shared" si="216"/>
        <v>#N/A</v>
      </c>
    </row>
    <row r="2261" spans="7:12" x14ac:dyDescent="0.25">
      <c r="G2261" s="51" t="e">
        <f t="shared" si="211"/>
        <v>#N/A</v>
      </c>
      <c r="H2261" s="51" t="e">
        <f t="shared" si="212"/>
        <v>#N/A</v>
      </c>
      <c r="I2261" s="48" t="e">
        <f t="shared" si="213"/>
        <v>#N/A</v>
      </c>
      <c r="J2261" s="47" t="e">
        <f t="shared" si="214"/>
        <v>#N/A</v>
      </c>
      <c r="K2261" s="32" t="e">
        <f t="shared" si="215"/>
        <v>#N/A</v>
      </c>
      <c r="L2261" s="46" t="e">
        <f t="shared" si="216"/>
        <v>#N/A</v>
      </c>
    </row>
    <row r="2262" spans="7:12" x14ac:dyDescent="0.25">
      <c r="G2262" s="51" t="e">
        <f t="shared" si="211"/>
        <v>#N/A</v>
      </c>
      <c r="H2262" s="51" t="e">
        <f t="shared" si="212"/>
        <v>#N/A</v>
      </c>
      <c r="I2262" s="48" t="e">
        <f t="shared" si="213"/>
        <v>#N/A</v>
      </c>
      <c r="J2262" s="47" t="e">
        <f t="shared" si="214"/>
        <v>#N/A</v>
      </c>
      <c r="K2262" s="32" t="e">
        <f t="shared" si="215"/>
        <v>#N/A</v>
      </c>
      <c r="L2262" s="46" t="e">
        <f t="shared" si="216"/>
        <v>#N/A</v>
      </c>
    </row>
    <row r="2263" spans="7:12" x14ac:dyDescent="0.25">
      <c r="G2263" s="51" t="e">
        <f t="shared" si="211"/>
        <v>#N/A</v>
      </c>
      <c r="H2263" s="51" t="e">
        <f t="shared" si="212"/>
        <v>#N/A</v>
      </c>
      <c r="I2263" s="48" t="e">
        <f t="shared" si="213"/>
        <v>#N/A</v>
      </c>
      <c r="J2263" s="47" t="e">
        <f t="shared" si="214"/>
        <v>#N/A</v>
      </c>
      <c r="K2263" s="32" t="e">
        <f t="shared" si="215"/>
        <v>#N/A</v>
      </c>
      <c r="L2263" s="46" t="e">
        <f t="shared" si="216"/>
        <v>#N/A</v>
      </c>
    </row>
    <row r="2264" spans="7:12" x14ac:dyDescent="0.25">
      <c r="G2264" s="51" t="e">
        <f t="shared" si="211"/>
        <v>#N/A</v>
      </c>
      <c r="H2264" s="51" t="e">
        <f t="shared" si="212"/>
        <v>#N/A</v>
      </c>
      <c r="I2264" s="48" t="e">
        <f t="shared" si="213"/>
        <v>#N/A</v>
      </c>
      <c r="J2264" s="47" t="e">
        <f t="shared" si="214"/>
        <v>#N/A</v>
      </c>
      <c r="K2264" s="32" t="e">
        <f t="shared" si="215"/>
        <v>#N/A</v>
      </c>
      <c r="L2264" s="46" t="e">
        <f t="shared" si="216"/>
        <v>#N/A</v>
      </c>
    </row>
    <row r="2265" spans="7:12" x14ac:dyDescent="0.25">
      <c r="G2265" s="51" t="e">
        <f t="shared" si="211"/>
        <v>#N/A</v>
      </c>
      <c r="H2265" s="51" t="e">
        <f t="shared" si="212"/>
        <v>#N/A</v>
      </c>
      <c r="I2265" s="48" t="e">
        <f t="shared" si="213"/>
        <v>#N/A</v>
      </c>
      <c r="J2265" s="47" t="e">
        <f t="shared" si="214"/>
        <v>#N/A</v>
      </c>
      <c r="K2265" s="32" t="e">
        <f t="shared" si="215"/>
        <v>#N/A</v>
      </c>
      <c r="L2265" s="46" t="e">
        <f t="shared" si="216"/>
        <v>#N/A</v>
      </c>
    </row>
    <row r="2266" spans="7:12" x14ac:dyDescent="0.25">
      <c r="G2266" s="51" t="e">
        <f t="shared" si="211"/>
        <v>#N/A</v>
      </c>
      <c r="H2266" s="51" t="e">
        <f t="shared" si="212"/>
        <v>#N/A</v>
      </c>
      <c r="I2266" s="48" t="e">
        <f t="shared" si="213"/>
        <v>#N/A</v>
      </c>
      <c r="J2266" s="47" t="e">
        <f t="shared" si="214"/>
        <v>#N/A</v>
      </c>
      <c r="K2266" s="32" t="e">
        <f t="shared" si="215"/>
        <v>#N/A</v>
      </c>
      <c r="L2266" s="46" t="e">
        <f t="shared" si="216"/>
        <v>#N/A</v>
      </c>
    </row>
    <row r="2267" spans="7:12" x14ac:dyDescent="0.25">
      <c r="G2267" s="51" t="e">
        <f t="shared" si="211"/>
        <v>#N/A</v>
      </c>
      <c r="H2267" s="51" t="e">
        <f t="shared" si="212"/>
        <v>#N/A</v>
      </c>
      <c r="I2267" s="48" t="e">
        <f t="shared" si="213"/>
        <v>#N/A</v>
      </c>
      <c r="J2267" s="47" t="e">
        <f t="shared" si="214"/>
        <v>#N/A</v>
      </c>
      <c r="K2267" s="32" t="e">
        <f t="shared" si="215"/>
        <v>#N/A</v>
      </c>
      <c r="L2267" s="46" t="e">
        <f t="shared" si="216"/>
        <v>#N/A</v>
      </c>
    </row>
    <row r="2268" spans="7:12" x14ac:dyDescent="0.25">
      <c r="G2268" s="51" t="e">
        <f t="shared" si="211"/>
        <v>#N/A</v>
      </c>
      <c r="H2268" s="51" t="e">
        <f t="shared" si="212"/>
        <v>#N/A</v>
      </c>
      <c r="I2268" s="48" t="e">
        <f t="shared" si="213"/>
        <v>#N/A</v>
      </c>
      <c r="J2268" s="47" t="e">
        <f t="shared" si="214"/>
        <v>#N/A</v>
      </c>
      <c r="K2268" s="32" t="e">
        <f t="shared" si="215"/>
        <v>#N/A</v>
      </c>
      <c r="L2268" s="46" t="e">
        <f t="shared" si="216"/>
        <v>#N/A</v>
      </c>
    </row>
    <row r="2269" spans="7:12" x14ac:dyDescent="0.25">
      <c r="G2269" s="51" t="e">
        <f t="shared" si="211"/>
        <v>#N/A</v>
      </c>
      <c r="H2269" s="51" t="e">
        <f t="shared" si="212"/>
        <v>#N/A</v>
      </c>
      <c r="I2269" s="48" t="e">
        <f t="shared" si="213"/>
        <v>#N/A</v>
      </c>
      <c r="J2269" s="47" t="e">
        <f t="shared" si="214"/>
        <v>#N/A</v>
      </c>
      <c r="K2269" s="32" t="e">
        <f t="shared" si="215"/>
        <v>#N/A</v>
      </c>
      <c r="L2269" s="46" t="e">
        <f t="shared" si="216"/>
        <v>#N/A</v>
      </c>
    </row>
    <row r="2270" spans="7:12" x14ac:dyDescent="0.25">
      <c r="G2270" s="51" t="e">
        <f t="shared" si="211"/>
        <v>#N/A</v>
      </c>
      <c r="H2270" s="51" t="e">
        <f t="shared" si="212"/>
        <v>#N/A</v>
      </c>
      <c r="I2270" s="48" t="e">
        <f t="shared" si="213"/>
        <v>#N/A</v>
      </c>
      <c r="J2270" s="47" t="e">
        <f t="shared" si="214"/>
        <v>#N/A</v>
      </c>
      <c r="K2270" s="32" t="e">
        <f t="shared" si="215"/>
        <v>#N/A</v>
      </c>
      <c r="L2270" s="46" t="e">
        <f t="shared" si="216"/>
        <v>#N/A</v>
      </c>
    </row>
    <row r="2271" spans="7:12" x14ac:dyDescent="0.25">
      <c r="G2271" s="51" t="e">
        <f t="shared" si="211"/>
        <v>#N/A</v>
      </c>
      <c r="H2271" s="51" t="e">
        <f t="shared" si="212"/>
        <v>#N/A</v>
      </c>
      <c r="I2271" s="48" t="e">
        <f t="shared" si="213"/>
        <v>#N/A</v>
      </c>
      <c r="J2271" s="47" t="e">
        <f t="shared" si="214"/>
        <v>#N/A</v>
      </c>
      <c r="K2271" s="32" t="e">
        <f t="shared" si="215"/>
        <v>#N/A</v>
      </c>
      <c r="L2271" s="46" t="e">
        <f t="shared" si="216"/>
        <v>#N/A</v>
      </c>
    </row>
    <row r="2272" spans="7:12" x14ac:dyDescent="0.25">
      <c r="G2272" s="51" t="e">
        <f t="shared" si="211"/>
        <v>#N/A</v>
      </c>
      <c r="H2272" s="51" t="e">
        <f t="shared" si="212"/>
        <v>#N/A</v>
      </c>
      <c r="I2272" s="48" t="e">
        <f t="shared" si="213"/>
        <v>#N/A</v>
      </c>
      <c r="J2272" s="47" t="e">
        <f t="shared" si="214"/>
        <v>#N/A</v>
      </c>
      <c r="K2272" s="32" t="e">
        <f t="shared" si="215"/>
        <v>#N/A</v>
      </c>
      <c r="L2272" s="46" t="e">
        <f t="shared" si="216"/>
        <v>#N/A</v>
      </c>
    </row>
    <row r="2273" spans="7:12" x14ac:dyDescent="0.25">
      <c r="G2273" s="51" t="e">
        <f t="shared" si="211"/>
        <v>#N/A</v>
      </c>
      <c r="H2273" s="51" t="e">
        <f t="shared" si="212"/>
        <v>#N/A</v>
      </c>
      <c r="I2273" s="48" t="e">
        <f t="shared" si="213"/>
        <v>#N/A</v>
      </c>
      <c r="J2273" s="47" t="e">
        <f t="shared" si="214"/>
        <v>#N/A</v>
      </c>
      <c r="K2273" s="32" t="e">
        <f t="shared" si="215"/>
        <v>#N/A</v>
      </c>
      <c r="L2273" s="46" t="e">
        <f t="shared" si="216"/>
        <v>#N/A</v>
      </c>
    </row>
    <row r="2274" spans="7:12" x14ac:dyDescent="0.25">
      <c r="G2274" s="51" t="e">
        <f t="shared" si="211"/>
        <v>#N/A</v>
      </c>
      <c r="H2274" s="51" t="e">
        <f t="shared" si="212"/>
        <v>#N/A</v>
      </c>
      <c r="I2274" s="48" t="e">
        <f t="shared" si="213"/>
        <v>#N/A</v>
      </c>
      <c r="J2274" s="47" t="e">
        <f t="shared" si="214"/>
        <v>#N/A</v>
      </c>
      <c r="K2274" s="32" t="e">
        <f t="shared" si="215"/>
        <v>#N/A</v>
      </c>
      <c r="L2274" s="46" t="e">
        <f t="shared" si="216"/>
        <v>#N/A</v>
      </c>
    </row>
    <row r="2275" spans="7:12" x14ac:dyDescent="0.25">
      <c r="G2275" s="51" t="e">
        <f t="shared" si="211"/>
        <v>#N/A</v>
      </c>
      <c r="H2275" s="51" t="e">
        <f t="shared" si="212"/>
        <v>#N/A</v>
      </c>
      <c r="I2275" s="48" t="e">
        <f t="shared" si="213"/>
        <v>#N/A</v>
      </c>
      <c r="J2275" s="47" t="e">
        <f t="shared" si="214"/>
        <v>#N/A</v>
      </c>
      <c r="K2275" s="32" t="e">
        <f t="shared" si="215"/>
        <v>#N/A</v>
      </c>
      <c r="L2275" s="46" t="e">
        <f t="shared" si="216"/>
        <v>#N/A</v>
      </c>
    </row>
    <row r="2276" spans="7:12" x14ac:dyDescent="0.25">
      <c r="G2276" s="51" t="e">
        <f t="shared" si="211"/>
        <v>#N/A</v>
      </c>
      <c r="H2276" s="51" t="e">
        <f t="shared" si="212"/>
        <v>#N/A</v>
      </c>
      <c r="I2276" s="48" t="e">
        <f t="shared" si="213"/>
        <v>#N/A</v>
      </c>
      <c r="J2276" s="47" t="e">
        <f t="shared" si="214"/>
        <v>#N/A</v>
      </c>
      <c r="K2276" s="32" t="e">
        <f t="shared" si="215"/>
        <v>#N/A</v>
      </c>
      <c r="L2276" s="46" t="e">
        <f t="shared" si="216"/>
        <v>#N/A</v>
      </c>
    </row>
    <row r="2277" spans="7:12" x14ac:dyDescent="0.25">
      <c r="G2277" s="51" t="e">
        <f t="shared" si="211"/>
        <v>#N/A</v>
      </c>
      <c r="H2277" s="51" t="e">
        <f t="shared" si="212"/>
        <v>#N/A</v>
      </c>
      <c r="I2277" s="48" t="e">
        <f t="shared" si="213"/>
        <v>#N/A</v>
      </c>
      <c r="J2277" s="47" t="e">
        <f t="shared" si="214"/>
        <v>#N/A</v>
      </c>
      <c r="K2277" s="32" t="e">
        <f t="shared" si="215"/>
        <v>#N/A</v>
      </c>
      <c r="L2277" s="46" t="e">
        <f t="shared" si="216"/>
        <v>#N/A</v>
      </c>
    </row>
    <row r="2278" spans="7:12" x14ac:dyDescent="0.25">
      <c r="G2278" s="51" t="e">
        <f t="shared" si="211"/>
        <v>#N/A</v>
      </c>
      <c r="H2278" s="51" t="e">
        <f t="shared" si="212"/>
        <v>#N/A</v>
      </c>
      <c r="I2278" s="48" t="e">
        <f t="shared" si="213"/>
        <v>#N/A</v>
      </c>
      <c r="J2278" s="47" t="e">
        <f t="shared" si="214"/>
        <v>#N/A</v>
      </c>
      <c r="K2278" s="32" t="e">
        <f t="shared" si="215"/>
        <v>#N/A</v>
      </c>
      <c r="L2278" s="46" t="e">
        <f t="shared" si="216"/>
        <v>#N/A</v>
      </c>
    </row>
    <row r="2279" spans="7:12" x14ac:dyDescent="0.25">
      <c r="G2279" s="51" t="e">
        <f t="shared" si="211"/>
        <v>#N/A</v>
      </c>
      <c r="H2279" s="51" t="e">
        <f t="shared" si="212"/>
        <v>#N/A</v>
      </c>
      <c r="I2279" s="48" t="e">
        <f t="shared" si="213"/>
        <v>#N/A</v>
      </c>
      <c r="J2279" s="47" t="e">
        <f t="shared" si="214"/>
        <v>#N/A</v>
      </c>
      <c r="K2279" s="32" t="e">
        <f t="shared" si="215"/>
        <v>#N/A</v>
      </c>
      <c r="L2279" s="46" t="e">
        <f t="shared" si="216"/>
        <v>#N/A</v>
      </c>
    </row>
    <row r="2280" spans="7:12" x14ac:dyDescent="0.25">
      <c r="G2280" s="51" t="e">
        <f t="shared" si="211"/>
        <v>#N/A</v>
      </c>
      <c r="H2280" s="51" t="e">
        <f t="shared" si="212"/>
        <v>#N/A</v>
      </c>
      <c r="I2280" s="48" t="e">
        <f t="shared" si="213"/>
        <v>#N/A</v>
      </c>
      <c r="J2280" s="47" t="e">
        <f t="shared" si="214"/>
        <v>#N/A</v>
      </c>
      <c r="K2280" s="32" t="e">
        <f t="shared" si="215"/>
        <v>#N/A</v>
      </c>
      <c r="L2280" s="46" t="e">
        <f t="shared" si="216"/>
        <v>#N/A</v>
      </c>
    </row>
    <row r="2281" spans="7:12" x14ac:dyDescent="0.25">
      <c r="G2281" s="51" t="e">
        <f t="shared" si="211"/>
        <v>#N/A</v>
      </c>
      <c r="H2281" s="51" t="e">
        <f t="shared" si="212"/>
        <v>#N/A</v>
      </c>
      <c r="I2281" s="48" t="e">
        <f t="shared" si="213"/>
        <v>#N/A</v>
      </c>
      <c r="J2281" s="47" t="e">
        <f t="shared" si="214"/>
        <v>#N/A</v>
      </c>
      <c r="K2281" s="32" t="e">
        <f t="shared" si="215"/>
        <v>#N/A</v>
      </c>
      <c r="L2281" s="46" t="e">
        <f t="shared" si="216"/>
        <v>#N/A</v>
      </c>
    </row>
    <row r="2282" spans="7:12" x14ac:dyDescent="0.25">
      <c r="G2282" s="51" t="e">
        <f t="shared" si="211"/>
        <v>#N/A</v>
      </c>
      <c r="H2282" s="51" t="e">
        <f t="shared" si="212"/>
        <v>#N/A</v>
      </c>
      <c r="I2282" s="48" t="e">
        <f t="shared" si="213"/>
        <v>#N/A</v>
      </c>
      <c r="J2282" s="47" t="e">
        <f t="shared" si="214"/>
        <v>#N/A</v>
      </c>
      <c r="K2282" s="32" t="e">
        <f t="shared" si="215"/>
        <v>#N/A</v>
      </c>
      <c r="L2282" s="46" t="e">
        <f t="shared" si="216"/>
        <v>#N/A</v>
      </c>
    </row>
    <row r="2283" spans="7:12" x14ac:dyDescent="0.25">
      <c r="G2283" s="51" t="e">
        <f t="shared" si="211"/>
        <v>#N/A</v>
      </c>
      <c r="H2283" s="51" t="e">
        <f t="shared" si="212"/>
        <v>#N/A</v>
      </c>
      <c r="I2283" s="48" t="e">
        <f t="shared" si="213"/>
        <v>#N/A</v>
      </c>
      <c r="J2283" s="47" t="e">
        <f t="shared" si="214"/>
        <v>#N/A</v>
      </c>
      <c r="K2283" s="32" t="e">
        <f t="shared" si="215"/>
        <v>#N/A</v>
      </c>
      <c r="L2283" s="46" t="e">
        <f t="shared" si="216"/>
        <v>#N/A</v>
      </c>
    </row>
    <row r="2284" spans="7:12" x14ac:dyDescent="0.25">
      <c r="G2284" s="51" t="e">
        <f t="shared" si="211"/>
        <v>#N/A</v>
      </c>
      <c r="H2284" s="51" t="e">
        <f t="shared" si="212"/>
        <v>#N/A</v>
      </c>
      <c r="I2284" s="48" t="e">
        <f t="shared" si="213"/>
        <v>#N/A</v>
      </c>
      <c r="J2284" s="47" t="e">
        <f t="shared" si="214"/>
        <v>#N/A</v>
      </c>
      <c r="K2284" s="32" t="e">
        <f t="shared" si="215"/>
        <v>#N/A</v>
      </c>
      <c r="L2284" s="46" t="e">
        <f t="shared" si="216"/>
        <v>#N/A</v>
      </c>
    </row>
    <row r="2285" spans="7:12" x14ac:dyDescent="0.25">
      <c r="G2285" s="51" t="e">
        <f t="shared" si="211"/>
        <v>#N/A</v>
      </c>
      <c r="H2285" s="51" t="e">
        <f t="shared" si="212"/>
        <v>#N/A</v>
      </c>
      <c r="I2285" s="48" t="e">
        <f t="shared" si="213"/>
        <v>#N/A</v>
      </c>
      <c r="J2285" s="47" t="e">
        <f t="shared" si="214"/>
        <v>#N/A</v>
      </c>
      <c r="K2285" s="32" t="e">
        <f t="shared" si="215"/>
        <v>#N/A</v>
      </c>
      <c r="L2285" s="46" t="e">
        <f t="shared" si="216"/>
        <v>#N/A</v>
      </c>
    </row>
    <row r="2286" spans="7:12" x14ac:dyDescent="0.25">
      <c r="G2286" s="51" t="e">
        <f t="shared" si="211"/>
        <v>#N/A</v>
      </c>
      <c r="H2286" s="51" t="e">
        <f t="shared" si="212"/>
        <v>#N/A</v>
      </c>
      <c r="I2286" s="48" t="e">
        <f t="shared" si="213"/>
        <v>#N/A</v>
      </c>
      <c r="J2286" s="47" t="e">
        <f t="shared" si="214"/>
        <v>#N/A</v>
      </c>
      <c r="K2286" s="32" t="e">
        <f t="shared" si="215"/>
        <v>#N/A</v>
      </c>
      <c r="L2286" s="46" t="e">
        <f t="shared" si="216"/>
        <v>#N/A</v>
      </c>
    </row>
    <row r="2287" spans="7:12" x14ac:dyDescent="0.25">
      <c r="G2287" s="51" t="e">
        <f t="shared" si="211"/>
        <v>#N/A</v>
      </c>
      <c r="H2287" s="51" t="e">
        <f t="shared" si="212"/>
        <v>#N/A</v>
      </c>
      <c r="I2287" s="48" t="e">
        <f t="shared" si="213"/>
        <v>#N/A</v>
      </c>
      <c r="J2287" s="47" t="e">
        <f t="shared" si="214"/>
        <v>#N/A</v>
      </c>
      <c r="K2287" s="32" t="e">
        <f t="shared" si="215"/>
        <v>#N/A</v>
      </c>
      <c r="L2287" s="46" t="e">
        <f t="shared" si="216"/>
        <v>#N/A</v>
      </c>
    </row>
    <row r="2288" spans="7:12" x14ac:dyDescent="0.25">
      <c r="G2288" s="51" t="e">
        <f t="shared" si="211"/>
        <v>#N/A</v>
      </c>
      <c r="H2288" s="51" t="e">
        <f t="shared" si="212"/>
        <v>#N/A</v>
      </c>
      <c r="I2288" s="48" t="e">
        <f t="shared" si="213"/>
        <v>#N/A</v>
      </c>
      <c r="J2288" s="47" t="e">
        <f t="shared" si="214"/>
        <v>#N/A</v>
      </c>
      <c r="K2288" s="32" t="e">
        <f t="shared" si="215"/>
        <v>#N/A</v>
      </c>
      <c r="L2288" s="46" t="e">
        <f t="shared" si="216"/>
        <v>#N/A</v>
      </c>
    </row>
    <row r="2289" spans="7:12" x14ac:dyDescent="0.25">
      <c r="G2289" s="51" t="e">
        <f t="shared" si="211"/>
        <v>#N/A</v>
      </c>
      <c r="H2289" s="51" t="e">
        <f t="shared" si="212"/>
        <v>#N/A</v>
      </c>
      <c r="I2289" s="48" t="e">
        <f t="shared" si="213"/>
        <v>#N/A</v>
      </c>
      <c r="J2289" s="47" t="e">
        <f t="shared" si="214"/>
        <v>#N/A</v>
      </c>
      <c r="K2289" s="32" t="e">
        <f t="shared" si="215"/>
        <v>#N/A</v>
      </c>
      <c r="L2289" s="46" t="e">
        <f t="shared" si="216"/>
        <v>#N/A</v>
      </c>
    </row>
    <row r="2290" spans="7:12" x14ac:dyDescent="0.25">
      <c r="G2290" s="51" t="e">
        <f t="shared" si="211"/>
        <v>#N/A</v>
      </c>
      <c r="H2290" s="51" t="e">
        <f t="shared" si="212"/>
        <v>#N/A</v>
      </c>
      <c r="I2290" s="48" t="e">
        <f t="shared" si="213"/>
        <v>#N/A</v>
      </c>
      <c r="J2290" s="47" t="e">
        <f t="shared" si="214"/>
        <v>#N/A</v>
      </c>
      <c r="K2290" s="32" t="e">
        <f t="shared" si="215"/>
        <v>#N/A</v>
      </c>
      <c r="L2290" s="46" t="e">
        <f t="shared" si="216"/>
        <v>#N/A</v>
      </c>
    </row>
    <row r="2291" spans="7:12" x14ac:dyDescent="0.25">
      <c r="G2291" s="51" t="e">
        <f t="shared" si="211"/>
        <v>#N/A</v>
      </c>
      <c r="H2291" s="51" t="e">
        <f t="shared" si="212"/>
        <v>#N/A</v>
      </c>
      <c r="I2291" s="48" t="e">
        <f t="shared" si="213"/>
        <v>#N/A</v>
      </c>
      <c r="J2291" s="47" t="e">
        <f t="shared" si="214"/>
        <v>#N/A</v>
      </c>
      <c r="K2291" s="32" t="e">
        <f t="shared" si="215"/>
        <v>#N/A</v>
      </c>
      <c r="L2291" s="46" t="e">
        <f t="shared" si="216"/>
        <v>#N/A</v>
      </c>
    </row>
    <row r="2292" spans="7:12" x14ac:dyDescent="0.25">
      <c r="G2292" s="51" t="e">
        <f t="shared" si="211"/>
        <v>#N/A</v>
      </c>
      <c r="H2292" s="51" t="e">
        <f t="shared" si="212"/>
        <v>#N/A</v>
      </c>
      <c r="I2292" s="48" t="e">
        <f t="shared" si="213"/>
        <v>#N/A</v>
      </c>
      <c r="J2292" s="47" t="e">
        <f t="shared" si="214"/>
        <v>#N/A</v>
      </c>
      <c r="K2292" s="32" t="e">
        <f t="shared" si="215"/>
        <v>#N/A</v>
      </c>
      <c r="L2292" s="46" t="e">
        <f t="shared" si="216"/>
        <v>#N/A</v>
      </c>
    </row>
    <row r="2293" spans="7:12" x14ac:dyDescent="0.25">
      <c r="G2293" s="51" t="e">
        <f t="shared" si="211"/>
        <v>#N/A</v>
      </c>
      <c r="H2293" s="51" t="e">
        <f t="shared" si="212"/>
        <v>#N/A</v>
      </c>
      <c r="I2293" s="48" t="e">
        <f t="shared" si="213"/>
        <v>#N/A</v>
      </c>
      <c r="J2293" s="47" t="e">
        <f t="shared" si="214"/>
        <v>#N/A</v>
      </c>
      <c r="K2293" s="32" t="e">
        <f t="shared" si="215"/>
        <v>#N/A</v>
      </c>
      <c r="L2293" s="46" t="e">
        <f t="shared" si="216"/>
        <v>#N/A</v>
      </c>
    </row>
    <row r="2294" spans="7:12" x14ac:dyDescent="0.25">
      <c r="G2294" s="51" t="e">
        <f t="shared" si="211"/>
        <v>#N/A</v>
      </c>
      <c r="H2294" s="51" t="e">
        <f t="shared" si="212"/>
        <v>#N/A</v>
      </c>
      <c r="I2294" s="48" t="e">
        <f t="shared" si="213"/>
        <v>#N/A</v>
      </c>
      <c r="J2294" s="47" t="e">
        <f t="shared" si="214"/>
        <v>#N/A</v>
      </c>
      <c r="K2294" s="32" t="e">
        <f t="shared" si="215"/>
        <v>#N/A</v>
      </c>
      <c r="L2294" s="46" t="e">
        <f t="shared" si="216"/>
        <v>#N/A</v>
      </c>
    </row>
    <row r="2295" spans="7:12" x14ac:dyDescent="0.25">
      <c r="G2295" s="51" t="e">
        <f t="shared" si="211"/>
        <v>#N/A</v>
      </c>
      <c r="H2295" s="51" t="e">
        <f t="shared" si="212"/>
        <v>#N/A</v>
      </c>
      <c r="I2295" s="48" t="e">
        <f t="shared" si="213"/>
        <v>#N/A</v>
      </c>
      <c r="J2295" s="47" t="e">
        <f t="shared" si="214"/>
        <v>#N/A</v>
      </c>
      <c r="K2295" s="32" t="e">
        <f t="shared" si="215"/>
        <v>#N/A</v>
      </c>
      <c r="L2295" s="46" t="e">
        <f t="shared" si="216"/>
        <v>#N/A</v>
      </c>
    </row>
    <row r="2296" spans="7:12" x14ac:dyDescent="0.25">
      <c r="G2296" s="51" t="e">
        <f t="shared" si="211"/>
        <v>#N/A</v>
      </c>
      <c r="H2296" s="51" t="e">
        <f t="shared" si="212"/>
        <v>#N/A</v>
      </c>
      <c r="I2296" s="48" t="e">
        <f t="shared" si="213"/>
        <v>#N/A</v>
      </c>
      <c r="J2296" s="47" t="e">
        <f t="shared" si="214"/>
        <v>#N/A</v>
      </c>
      <c r="K2296" s="32" t="e">
        <f t="shared" si="215"/>
        <v>#N/A</v>
      </c>
      <c r="L2296" s="46" t="e">
        <f t="shared" si="216"/>
        <v>#N/A</v>
      </c>
    </row>
    <row r="2297" spans="7:12" x14ac:dyDescent="0.25">
      <c r="G2297" s="51" t="e">
        <f t="shared" si="211"/>
        <v>#N/A</v>
      </c>
      <c r="H2297" s="51" t="e">
        <f t="shared" si="212"/>
        <v>#N/A</v>
      </c>
      <c r="I2297" s="48" t="e">
        <f t="shared" si="213"/>
        <v>#N/A</v>
      </c>
      <c r="J2297" s="47" t="e">
        <f t="shared" si="214"/>
        <v>#N/A</v>
      </c>
      <c r="K2297" s="32" t="e">
        <f t="shared" si="215"/>
        <v>#N/A</v>
      </c>
      <c r="L2297" s="46" t="e">
        <f t="shared" si="216"/>
        <v>#N/A</v>
      </c>
    </row>
    <row r="2298" spans="7:12" x14ac:dyDescent="0.25">
      <c r="G2298" s="51" t="e">
        <f t="shared" si="211"/>
        <v>#N/A</v>
      </c>
      <c r="H2298" s="51" t="e">
        <f t="shared" si="212"/>
        <v>#N/A</v>
      </c>
      <c r="I2298" s="48" t="e">
        <f t="shared" si="213"/>
        <v>#N/A</v>
      </c>
      <c r="J2298" s="47" t="e">
        <f t="shared" si="214"/>
        <v>#N/A</v>
      </c>
      <c r="K2298" s="32" t="e">
        <f t="shared" si="215"/>
        <v>#N/A</v>
      </c>
      <c r="L2298" s="46" t="e">
        <f t="shared" si="216"/>
        <v>#N/A</v>
      </c>
    </row>
    <row r="2299" spans="7:12" x14ac:dyDescent="0.25">
      <c r="G2299" s="51" t="e">
        <f t="shared" si="211"/>
        <v>#N/A</v>
      </c>
      <c r="H2299" s="51" t="e">
        <f t="shared" si="212"/>
        <v>#N/A</v>
      </c>
      <c r="I2299" s="48" t="e">
        <f t="shared" si="213"/>
        <v>#N/A</v>
      </c>
      <c r="J2299" s="47" t="e">
        <f t="shared" si="214"/>
        <v>#N/A</v>
      </c>
      <c r="K2299" s="32" t="e">
        <f t="shared" si="215"/>
        <v>#N/A</v>
      </c>
      <c r="L2299" s="46" t="e">
        <f t="shared" si="216"/>
        <v>#N/A</v>
      </c>
    </row>
    <row r="2300" spans="7:12" x14ac:dyDescent="0.25">
      <c r="G2300" s="51" t="e">
        <f t="shared" si="211"/>
        <v>#N/A</v>
      </c>
      <c r="H2300" s="51" t="e">
        <f t="shared" si="212"/>
        <v>#N/A</v>
      </c>
      <c r="I2300" s="48" t="e">
        <f t="shared" si="213"/>
        <v>#N/A</v>
      </c>
      <c r="J2300" s="47" t="e">
        <f t="shared" si="214"/>
        <v>#N/A</v>
      </c>
      <c r="K2300" s="32" t="e">
        <f t="shared" si="215"/>
        <v>#N/A</v>
      </c>
      <c r="L2300" s="46" t="e">
        <f t="shared" si="216"/>
        <v>#N/A</v>
      </c>
    </row>
    <row r="2301" spans="7:12" x14ac:dyDescent="0.25">
      <c r="G2301" s="51" t="e">
        <f t="shared" si="211"/>
        <v>#N/A</v>
      </c>
      <c r="H2301" s="51" t="e">
        <f t="shared" si="212"/>
        <v>#N/A</v>
      </c>
      <c r="I2301" s="48" t="e">
        <f t="shared" si="213"/>
        <v>#N/A</v>
      </c>
      <c r="J2301" s="47" t="e">
        <f t="shared" si="214"/>
        <v>#N/A</v>
      </c>
      <c r="K2301" s="32" t="e">
        <f t="shared" si="215"/>
        <v>#N/A</v>
      </c>
      <c r="L2301" s="46" t="e">
        <f t="shared" si="216"/>
        <v>#N/A</v>
      </c>
    </row>
    <row r="2302" spans="7:12" x14ac:dyDescent="0.25">
      <c r="G2302" s="51" t="e">
        <f t="shared" si="211"/>
        <v>#N/A</v>
      </c>
      <c r="H2302" s="51" t="e">
        <f t="shared" si="212"/>
        <v>#N/A</v>
      </c>
      <c r="I2302" s="48" t="e">
        <f t="shared" si="213"/>
        <v>#N/A</v>
      </c>
      <c r="J2302" s="47" t="e">
        <f t="shared" si="214"/>
        <v>#N/A</v>
      </c>
      <c r="K2302" s="32" t="e">
        <f t="shared" si="215"/>
        <v>#N/A</v>
      </c>
      <c r="L2302" s="46" t="e">
        <f t="shared" si="216"/>
        <v>#N/A</v>
      </c>
    </row>
    <row r="2303" spans="7:12" x14ac:dyDescent="0.25">
      <c r="G2303" s="51" t="e">
        <f t="shared" si="211"/>
        <v>#N/A</v>
      </c>
      <c r="H2303" s="51" t="e">
        <f t="shared" si="212"/>
        <v>#N/A</v>
      </c>
      <c r="I2303" s="48" t="e">
        <f t="shared" si="213"/>
        <v>#N/A</v>
      </c>
      <c r="J2303" s="47" t="e">
        <f t="shared" si="214"/>
        <v>#N/A</v>
      </c>
      <c r="K2303" s="32" t="e">
        <f t="shared" si="215"/>
        <v>#N/A</v>
      </c>
      <c r="L2303" s="46" t="e">
        <f t="shared" si="216"/>
        <v>#N/A</v>
      </c>
    </row>
    <row r="2304" spans="7:12" x14ac:dyDescent="0.25">
      <c r="G2304" s="51" t="e">
        <f t="shared" si="211"/>
        <v>#N/A</v>
      </c>
      <c r="H2304" s="51" t="e">
        <f t="shared" si="212"/>
        <v>#N/A</v>
      </c>
      <c r="I2304" s="48" t="e">
        <f t="shared" si="213"/>
        <v>#N/A</v>
      </c>
      <c r="J2304" s="47" t="e">
        <f t="shared" si="214"/>
        <v>#N/A</v>
      </c>
      <c r="K2304" s="32" t="e">
        <f t="shared" si="215"/>
        <v>#N/A</v>
      </c>
      <c r="L2304" s="46" t="e">
        <f t="shared" si="216"/>
        <v>#N/A</v>
      </c>
    </row>
    <row r="2305" spans="7:12" x14ac:dyDescent="0.25">
      <c r="G2305" s="51" t="e">
        <f t="shared" si="211"/>
        <v>#N/A</v>
      </c>
      <c r="H2305" s="51" t="e">
        <f t="shared" si="212"/>
        <v>#N/A</v>
      </c>
      <c r="I2305" s="48" t="e">
        <f t="shared" si="213"/>
        <v>#N/A</v>
      </c>
      <c r="J2305" s="47" t="e">
        <f t="shared" si="214"/>
        <v>#N/A</v>
      </c>
      <c r="K2305" s="32" t="e">
        <f t="shared" si="215"/>
        <v>#N/A</v>
      </c>
      <c r="L2305" s="46" t="e">
        <f t="shared" si="216"/>
        <v>#N/A</v>
      </c>
    </row>
    <row r="2306" spans="7:12" x14ac:dyDescent="0.25">
      <c r="G2306" s="51" t="e">
        <f t="shared" ref="G2306:G2369" si="217">IF(C2306="",NA(),C2306)</f>
        <v>#N/A</v>
      </c>
      <c r="H2306" s="51" t="e">
        <f t="shared" ref="H2306:H2369" si="218">IF(E2306="",NA(),E2306)</f>
        <v>#N/A</v>
      </c>
      <c r="I2306" s="48" t="e">
        <f t="shared" si="213"/>
        <v>#N/A</v>
      </c>
      <c r="J2306" s="47" t="e">
        <f t="shared" si="214"/>
        <v>#N/A</v>
      </c>
      <c r="K2306" s="32" t="e">
        <f t="shared" si="215"/>
        <v>#N/A</v>
      </c>
      <c r="L2306" s="46" t="e">
        <f t="shared" si="216"/>
        <v>#N/A</v>
      </c>
    </row>
    <row r="2307" spans="7:12" x14ac:dyDescent="0.25">
      <c r="G2307" s="51" t="e">
        <f t="shared" si="217"/>
        <v>#N/A</v>
      </c>
      <c r="H2307" s="51" t="e">
        <f t="shared" si="218"/>
        <v>#N/A</v>
      </c>
      <c r="I2307" s="48" t="e">
        <f t="shared" ref="I2307:I2370" si="219">IF(ISNUMBER(G2307),IF( (G2307&gt;=$F$4)*(H2307&lt;$F$2),G2307, NA() ),NA())</f>
        <v>#N/A</v>
      </c>
      <c r="J2307" s="47" t="e">
        <f t="shared" ref="J2307:J2370" si="220">IF(ISNUMBER(G2307),IF( (G2307&gt;=$F$4)*(H2307&gt;=$F$2),G2307, NA() ),NA())</f>
        <v>#N/A</v>
      </c>
      <c r="K2307" s="32" t="e">
        <f t="shared" ref="K2307:K2370" si="221">IF(ISNUMBER(G2307),IF( (G2307&lt;$F$4)*(H2307&lt;$F$2),G2307, NA() ),NA())</f>
        <v>#N/A</v>
      </c>
      <c r="L2307" s="46" t="e">
        <f t="shared" ref="L2307:L2370" si="222">IF(ISNUMBER(G2307),IF( (G2307&lt;$F$4)*(H2307&gt;=$F$2),G2307, NA() ),NA())</f>
        <v>#N/A</v>
      </c>
    </row>
    <row r="2308" spans="7:12" x14ac:dyDescent="0.25">
      <c r="G2308" s="51" t="e">
        <f t="shared" si="217"/>
        <v>#N/A</v>
      </c>
      <c r="H2308" s="51" t="e">
        <f t="shared" si="218"/>
        <v>#N/A</v>
      </c>
      <c r="I2308" s="48" t="e">
        <f t="shared" si="219"/>
        <v>#N/A</v>
      </c>
      <c r="J2308" s="47" t="e">
        <f t="shared" si="220"/>
        <v>#N/A</v>
      </c>
      <c r="K2308" s="32" t="e">
        <f t="shared" si="221"/>
        <v>#N/A</v>
      </c>
      <c r="L2308" s="46" t="e">
        <f t="shared" si="222"/>
        <v>#N/A</v>
      </c>
    </row>
    <row r="2309" spans="7:12" x14ac:dyDescent="0.25">
      <c r="G2309" s="51" t="e">
        <f t="shared" si="217"/>
        <v>#N/A</v>
      </c>
      <c r="H2309" s="51" t="e">
        <f t="shared" si="218"/>
        <v>#N/A</v>
      </c>
      <c r="I2309" s="48" t="e">
        <f t="shared" si="219"/>
        <v>#N/A</v>
      </c>
      <c r="J2309" s="47" t="e">
        <f t="shared" si="220"/>
        <v>#N/A</v>
      </c>
      <c r="K2309" s="32" t="e">
        <f t="shared" si="221"/>
        <v>#N/A</v>
      </c>
      <c r="L2309" s="46" t="e">
        <f t="shared" si="222"/>
        <v>#N/A</v>
      </c>
    </row>
    <row r="2310" spans="7:12" x14ac:dyDescent="0.25">
      <c r="G2310" s="51" t="e">
        <f t="shared" si="217"/>
        <v>#N/A</v>
      </c>
      <c r="H2310" s="51" t="e">
        <f t="shared" si="218"/>
        <v>#N/A</v>
      </c>
      <c r="I2310" s="48" t="e">
        <f t="shared" si="219"/>
        <v>#N/A</v>
      </c>
      <c r="J2310" s="47" t="e">
        <f t="shared" si="220"/>
        <v>#N/A</v>
      </c>
      <c r="K2310" s="32" t="e">
        <f t="shared" si="221"/>
        <v>#N/A</v>
      </c>
      <c r="L2310" s="46" t="e">
        <f t="shared" si="222"/>
        <v>#N/A</v>
      </c>
    </row>
    <row r="2311" spans="7:12" x14ac:dyDescent="0.25">
      <c r="G2311" s="51" t="e">
        <f t="shared" si="217"/>
        <v>#N/A</v>
      </c>
      <c r="H2311" s="51" t="e">
        <f t="shared" si="218"/>
        <v>#N/A</v>
      </c>
      <c r="I2311" s="48" t="e">
        <f t="shared" si="219"/>
        <v>#N/A</v>
      </c>
      <c r="J2311" s="47" t="e">
        <f t="shared" si="220"/>
        <v>#N/A</v>
      </c>
      <c r="K2311" s="32" t="e">
        <f t="shared" si="221"/>
        <v>#N/A</v>
      </c>
      <c r="L2311" s="46" t="e">
        <f t="shared" si="222"/>
        <v>#N/A</v>
      </c>
    </row>
    <row r="2312" spans="7:12" x14ac:dyDescent="0.25">
      <c r="G2312" s="51" t="e">
        <f t="shared" si="217"/>
        <v>#N/A</v>
      </c>
      <c r="H2312" s="51" t="e">
        <f t="shared" si="218"/>
        <v>#N/A</v>
      </c>
      <c r="I2312" s="48" t="e">
        <f t="shared" si="219"/>
        <v>#N/A</v>
      </c>
      <c r="J2312" s="47" t="e">
        <f t="shared" si="220"/>
        <v>#N/A</v>
      </c>
      <c r="K2312" s="32" t="e">
        <f t="shared" si="221"/>
        <v>#N/A</v>
      </c>
      <c r="L2312" s="46" t="e">
        <f t="shared" si="222"/>
        <v>#N/A</v>
      </c>
    </row>
    <row r="2313" spans="7:12" x14ac:dyDescent="0.25">
      <c r="G2313" s="51" t="e">
        <f t="shared" si="217"/>
        <v>#N/A</v>
      </c>
      <c r="H2313" s="51" t="e">
        <f t="shared" si="218"/>
        <v>#N/A</v>
      </c>
      <c r="I2313" s="48" t="e">
        <f t="shared" si="219"/>
        <v>#N/A</v>
      </c>
      <c r="J2313" s="47" t="e">
        <f t="shared" si="220"/>
        <v>#N/A</v>
      </c>
      <c r="K2313" s="32" t="e">
        <f t="shared" si="221"/>
        <v>#N/A</v>
      </c>
      <c r="L2313" s="46" t="e">
        <f t="shared" si="222"/>
        <v>#N/A</v>
      </c>
    </row>
    <row r="2314" spans="7:12" x14ac:dyDescent="0.25">
      <c r="G2314" s="51" t="e">
        <f t="shared" si="217"/>
        <v>#N/A</v>
      </c>
      <c r="H2314" s="51" t="e">
        <f t="shared" si="218"/>
        <v>#N/A</v>
      </c>
      <c r="I2314" s="48" t="e">
        <f t="shared" si="219"/>
        <v>#N/A</v>
      </c>
      <c r="J2314" s="47" t="e">
        <f t="shared" si="220"/>
        <v>#N/A</v>
      </c>
      <c r="K2314" s="32" t="e">
        <f t="shared" si="221"/>
        <v>#N/A</v>
      </c>
      <c r="L2314" s="46" t="e">
        <f t="shared" si="222"/>
        <v>#N/A</v>
      </c>
    </row>
    <row r="2315" spans="7:12" x14ac:dyDescent="0.25">
      <c r="G2315" s="51" t="e">
        <f t="shared" si="217"/>
        <v>#N/A</v>
      </c>
      <c r="H2315" s="51" t="e">
        <f t="shared" si="218"/>
        <v>#N/A</v>
      </c>
      <c r="I2315" s="48" t="e">
        <f t="shared" si="219"/>
        <v>#N/A</v>
      </c>
      <c r="J2315" s="47" t="e">
        <f t="shared" si="220"/>
        <v>#N/A</v>
      </c>
      <c r="K2315" s="32" t="e">
        <f t="shared" si="221"/>
        <v>#N/A</v>
      </c>
      <c r="L2315" s="46" t="e">
        <f t="shared" si="222"/>
        <v>#N/A</v>
      </c>
    </row>
    <row r="2316" spans="7:12" x14ac:dyDescent="0.25">
      <c r="G2316" s="51" t="e">
        <f t="shared" si="217"/>
        <v>#N/A</v>
      </c>
      <c r="H2316" s="51" t="e">
        <f t="shared" si="218"/>
        <v>#N/A</v>
      </c>
      <c r="I2316" s="48" t="e">
        <f t="shared" si="219"/>
        <v>#N/A</v>
      </c>
      <c r="J2316" s="47" t="e">
        <f t="shared" si="220"/>
        <v>#N/A</v>
      </c>
      <c r="K2316" s="32" t="e">
        <f t="shared" si="221"/>
        <v>#N/A</v>
      </c>
      <c r="L2316" s="46" t="e">
        <f t="shared" si="222"/>
        <v>#N/A</v>
      </c>
    </row>
    <row r="2317" spans="7:12" x14ac:dyDescent="0.25">
      <c r="G2317" s="51" t="e">
        <f t="shared" si="217"/>
        <v>#N/A</v>
      </c>
      <c r="H2317" s="51" t="e">
        <f t="shared" si="218"/>
        <v>#N/A</v>
      </c>
      <c r="I2317" s="48" t="e">
        <f t="shared" si="219"/>
        <v>#N/A</v>
      </c>
      <c r="J2317" s="47" t="e">
        <f t="shared" si="220"/>
        <v>#N/A</v>
      </c>
      <c r="K2317" s="32" t="e">
        <f t="shared" si="221"/>
        <v>#N/A</v>
      </c>
      <c r="L2317" s="46" t="e">
        <f t="shared" si="222"/>
        <v>#N/A</v>
      </c>
    </row>
    <row r="2318" spans="7:12" x14ac:dyDescent="0.25">
      <c r="G2318" s="51" t="e">
        <f t="shared" si="217"/>
        <v>#N/A</v>
      </c>
      <c r="H2318" s="51" t="e">
        <f t="shared" si="218"/>
        <v>#N/A</v>
      </c>
      <c r="I2318" s="48" t="e">
        <f t="shared" si="219"/>
        <v>#N/A</v>
      </c>
      <c r="J2318" s="47" t="e">
        <f t="shared" si="220"/>
        <v>#N/A</v>
      </c>
      <c r="K2318" s="32" t="e">
        <f t="shared" si="221"/>
        <v>#N/A</v>
      </c>
      <c r="L2318" s="46" t="e">
        <f t="shared" si="222"/>
        <v>#N/A</v>
      </c>
    </row>
    <row r="2319" spans="7:12" x14ac:dyDescent="0.25">
      <c r="G2319" s="51" t="e">
        <f t="shared" si="217"/>
        <v>#N/A</v>
      </c>
      <c r="H2319" s="51" t="e">
        <f t="shared" si="218"/>
        <v>#N/A</v>
      </c>
      <c r="I2319" s="48" t="e">
        <f t="shared" si="219"/>
        <v>#N/A</v>
      </c>
      <c r="J2319" s="47" t="e">
        <f t="shared" si="220"/>
        <v>#N/A</v>
      </c>
      <c r="K2319" s="32" t="e">
        <f t="shared" si="221"/>
        <v>#N/A</v>
      </c>
      <c r="L2319" s="46" t="e">
        <f t="shared" si="222"/>
        <v>#N/A</v>
      </c>
    </row>
    <row r="2320" spans="7:12" x14ac:dyDescent="0.25">
      <c r="G2320" s="51" t="e">
        <f t="shared" si="217"/>
        <v>#N/A</v>
      </c>
      <c r="H2320" s="51" t="e">
        <f t="shared" si="218"/>
        <v>#N/A</v>
      </c>
      <c r="I2320" s="48" t="e">
        <f t="shared" si="219"/>
        <v>#N/A</v>
      </c>
      <c r="J2320" s="47" t="e">
        <f t="shared" si="220"/>
        <v>#N/A</v>
      </c>
      <c r="K2320" s="32" t="e">
        <f t="shared" si="221"/>
        <v>#N/A</v>
      </c>
      <c r="L2320" s="46" t="e">
        <f t="shared" si="222"/>
        <v>#N/A</v>
      </c>
    </row>
    <row r="2321" spans="7:12" x14ac:dyDescent="0.25">
      <c r="G2321" s="51" t="e">
        <f t="shared" si="217"/>
        <v>#N/A</v>
      </c>
      <c r="H2321" s="51" t="e">
        <f t="shared" si="218"/>
        <v>#N/A</v>
      </c>
      <c r="I2321" s="48" t="e">
        <f t="shared" si="219"/>
        <v>#N/A</v>
      </c>
      <c r="J2321" s="47" t="e">
        <f t="shared" si="220"/>
        <v>#N/A</v>
      </c>
      <c r="K2321" s="32" t="e">
        <f t="shared" si="221"/>
        <v>#N/A</v>
      </c>
      <c r="L2321" s="46" t="e">
        <f t="shared" si="222"/>
        <v>#N/A</v>
      </c>
    </row>
    <row r="2322" spans="7:12" x14ac:dyDescent="0.25">
      <c r="G2322" s="51" t="e">
        <f t="shared" si="217"/>
        <v>#N/A</v>
      </c>
      <c r="H2322" s="51" t="e">
        <f t="shared" si="218"/>
        <v>#N/A</v>
      </c>
      <c r="I2322" s="48" t="e">
        <f t="shared" si="219"/>
        <v>#N/A</v>
      </c>
      <c r="J2322" s="47" t="e">
        <f t="shared" si="220"/>
        <v>#N/A</v>
      </c>
      <c r="K2322" s="32" t="e">
        <f t="shared" si="221"/>
        <v>#N/A</v>
      </c>
      <c r="L2322" s="46" t="e">
        <f t="shared" si="222"/>
        <v>#N/A</v>
      </c>
    </row>
    <row r="2323" spans="7:12" x14ac:dyDescent="0.25">
      <c r="G2323" s="51" t="e">
        <f t="shared" si="217"/>
        <v>#N/A</v>
      </c>
      <c r="H2323" s="51" t="e">
        <f t="shared" si="218"/>
        <v>#N/A</v>
      </c>
      <c r="I2323" s="48" t="e">
        <f t="shared" si="219"/>
        <v>#N/A</v>
      </c>
      <c r="J2323" s="47" t="e">
        <f t="shared" si="220"/>
        <v>#N/A</v>
      </c>
      <c r="K2323" s="32" t="e">
        <f t="shared" si="221"/>
        <v>#N/A</v>
      </c>
      <c r="L2323" s="46" t="e">
        <f t="shared" si="222"/>
        <v>#N/A</v>
      </c>
    </row>
    <row r="2324" spans="7:12" x14ac:dyDescent="0.25">
      <c r="G2324" s="51" t="e">
        <f t="shared" si="217"/>
        <v>#N/A</v>
      </c>
      <c r="H2324" s="51" t="e">
        <f t="shared" si="218"/>
        <v>#N/A</v>
      </c>
      <c r="I2324" s="48" t="e">
        <f t="shared" si="219"/>
        <v>#N/A</v>
      </c>
      <c r="J2324" s="47" t="e">
        <f t="shared" si="220"/>
        <v>#N/A</v>
      </c>
      <c r="K2324" s="32" t="e">
        <f t="shared" si="221"/>
        <v>#N/A</v>
      </c>
      <c r="L2324" s="46" t="e">
        <f t="shared" si="222"/>
        <v>#N/A</v>
      </c>
    </row>
    <row r="2325" spans="7:12" x14ac:dyDescent="0.25">
      <c r="G2325" s="51" t="e">
        <f t="shared" si="217"/>
        <v>#N/A</v>
      </c>
      <c r="H2325" s="51" t="e">
        <f t="shared" si="218"/>
        <v>#N/A</v>
      </c>
      <c r="I2325" s="48" t="e">
        <f t="shared" si="219"/>
        <v>#N/A</v>
      </c>
      <c r="J2325" s="47" t="e">
        <f t="shared" si="220"/>
        <v>#N/A</v>
      </c>
      <c r="K2325" s="32" t="e">
        <f t="shared" si="221"/>
        <v>#N/A</v>
      </c>
      <c r="L2325" s="46" t="e">
        <f t="shared" si="222"/>
        <v>#N/A</v>
      </c>
    </row>
    <row r="2326" spans="7:12" x14ac:dyDescent="0.25">
      <c r="G2326" s="51" t="e">
        <f t="shared" si="217"/>
        <v>#N/A</v>
      </c>
      <c r="H2326" s="51" t="e">
        <f t="shared" si="218"/>
        <v>#N/A</v>
      </c>
      <c r="I2326" s="48" t="e">
        <f t="shared" si="219"/>
        <v>#N/A</v>
      </c>
      <c r="J2326" s="47" t="e">
        <f t="shared" si="220"/>
        <v>#N/A</v>
      </c>
      <c r="K2326" s="32" t="e">
        <f t="shared" si="221"/>
        <v>#N/A</v>
      </c>
      <c r="L2326" s="46" t="e">
        <f t="shared" si="222"/>
        <v>#N/A</v>
      </c>
    </row>
    <row r="2327" spans="7:12" x14ac:dyDescent="0.25">
      <c r="G2327" s="51" t="e">
        <f t="shared" si="217"/>
        <v>#N/A</v>
      </c>
      <c r="H2327" s="51" t="e">
        <f t="shared" si="218"/>
        <v>#N/A</v>
      </c>
      <c r="I2327" s="48" t="e">
        <f t="shared" si="219"/>
        <v>#N/A</v>
      </c>
      <c r="J2327" s="47" t="e">
        <f t="shared" si="220"/>
        <v>#N/A</v>
      </c>
      <c r="K2327" s="32" t="e">
        <f t="shared" si="221"/>
        <v>#N/A</v>
      </c>
      <c r="L2327" s="46" t="e">
        <f t="shared" si="222"/>
        <v>#N/A</v>
      </c>
    </row>
    <row r="2328" spans="7:12" x14ac:dyDescent="0.25">
      <c r="G2328" s="51" t="e">
        <f t="shared" si="217"/>
        <v>#N/A</v>
      </c>
      <c r="H2328" s="51" t="e">
        <f t="shared" si="218"/>
        <v>#N/A</v>
      </c>
      <c r="I2328" s="48" t="e">
        <f t="shared" si="219"/>
        <v>#N/A</v>
      </c>
      <c r="J2328" s="47" t="e">
        <f t="shared" si="220"/>
        <v>#N/A</v>
      </c>
      <c r="K2328" s="32" t="e">
        <f t="shared" si="221"/>
        <v>#N/A</v>
      </c>
      <c r="L2328" s="46" t="e">
        <f t="shared" si="222"/>
        <v>#N/A</v>
      </c>
    </row>
    <row r="2329" spans="7:12" x14ac:dyDescent="0.25">
      <c r="G2329" s="51" t="e">
        <f t="shared" si="217"/>
        <v>#N/A</v>
      </c>
      <c r="H2329" s="51" t="e">
        <f t="shared" si="218"/>
        <v>#N/A</v>
      </c>
      <c r="I2329" s="48" t="e">
        <f t="shared" si="219"/>
        <v>#N/A</v>
      </c>
      <c r="J2329" s="47" t="e">
        <f t="shared" si="220"/>
        <v>#N/A</v>
      </c>
      <c r="K2329" s="32" t="e">
        <f t="shared" si="221"/>
        <v>#N/A</v>
      </c>
      <c r="L2329" s="46" t="e">
        <f t="shared" si="222"/>
        <v>#N/A</v>
      </c>
    </row>
    <row r="2330" spans="7:12" x14ac:dyDescent="0.25">
      <c r="G2330" s="51" t="e">
        <f t="shared" si="217"/>
        <v>#N/A</v>
      </c>
      <c r="H2330" s="51" t="e">
        <f t="shared" si="218"/>
        <v>#N/A</v>
      </c>
      <c r="I2330" s="48" t="e">
        <f t="shared" si="219"/>
        <v>#N/A</v>
      </c>
      <c r="J2330" s="47" t="e">
        <f t="shared" si="220"/>
        <v>#N/A</v>
      </c>
      <c r="K2330" s="32" t="e">
        <f t="shared" si="221"/>
        <v>#N/A</v>
      </c>
      <c r="L2330" s="46" t="e">
        <f t="shared" si="222"/>
        <v>#N/A</v>
      </c>
    </row>
    <row r="2331" spans="7:12" x14ac:dyDescent="0.25">
      <c r="G2331" s="51" t="e">
        <f t="shared" si="217"/>
        <v>#N/A</v>
      </c>
      <c r="H2331" s="51" t="e">
        <f t="shared" si="218"/>
        <v>#N/A</v>
      </c>
      <c r="I2331" s="48" t="e">
        <f t="shared" si="219"/>
        <v>#N/A</v>
      </c>
      <c r="J2331" s="47" t="e">
        <f t="shared" si="220"/>
        <v>#N/A</v>
      </c>
      <c r="K2331" s="32" t="e">
        <f t="shared" si="221"/>
        <v>#N/A</v>
      </c>
      <c r="L2331" s="46" t="e">
        <f t="shared" si="222"/>
        <v>#N/A</v>
      </c>
    </row>
    <row r="2332" spans="7:12" x14ac:dyDescent="0.25">
      <c r="G2332" s="51" t="e">
        <f t="shared" si="217"/>
        <v>#N/A</v>
      </c>
      <c r="H2332" s="51" t="e">
        <f t="shared" si="218"/>
        <v>#N/A</v>
      </c>
      <c r="I2332" s="48" t="e">
        <f t="shared" si="219"/>
        <v>#N/A</v>
      </c>
      <c r="J2332" s="47" t="e">
        <f t="shared" si="220"/>
        <v>#N/A</v>
      </c>
      <c r="K2332" s="32" t="e">
        <f t="shared" si="221"/>
        <v>#N/A</v>
      </c>
      <c r="L2332" s="46" t="e">
        <f t="shared" si="222"/>
        <v>#N/A</v>
      </c>
    </row>
    <row r="2333" spans="7:12" x14ac:dyDescent="0.25">
      <c r="G2333" s="51" t="e">
        <f t="shared" si="217"/>
        <v>#N/A</v>
      </c>
      <c r="H2333" s="51" t="e">
        <f t="shared" si="218"/>
        <v>#N/A</v>
      </c>
      <c r="I2333" s="48" t="e">
        <f t="shared" si="219"/>
        <v>#N/A</v>
      </c>
      <c r="J2333" s="47" t="e">
        <f t="shared" si="220"/>
        <v>#N/A</v>
      </c>
      <c r="K2333" s="32" t="e">
        <f t="shared" si="221"/>
        <v>#N/A</v>
      </c>
      <c r="L2333" s="46" t="e">
        <f t="shared" si="222"/>
        <v>#N/A</v>
      </c>
    </row>
    <row r="2334" spans="7:12" x14ac:dyDescent="0.25">
      <c r="G2334" s="51" t="e">
        <f t="shared" si="217"/>
        <v>#N/A</v>
      </c>
      <c r="H2334" s="51" t="e">
        <f t="shared" si="218"/>
        <v>#N/A</v>
      </c>
      <c r="I2334" s="48" t="e">
        <f t="shared" si="219"/>
        <v>#N/A</v>
      </c>
      <c r="J2334" s="47" t="e">
        <f t="shared" si="220"/>
        <v>#N/A</v>
      </c>
      <c r="K2334" s="32" t="e">
        <f t="shared" si="221"/>
        <v>#N/A</v>
      </c>
      <c r="L2334" s="46" t="e">
        <f t="shared" si="222"/>
        <v>#N/A</v>
      </c>
    </row>
    <row r="2335" spans="7:12" x14ac:dyDescent="0.25">
      <c r="G2335" s="51" t="e">
        <f t="shared" si="217"/>
        <v>#N/A</v>
      </c>
      <c r="H2335" s="51" t="e">
        <f t="shared" si="218"/>
        <v>#N/A</v>
      </c>
      <c r="I2335" s="48" t="e">
        <f t="shared" si="219"/>
        <v>#N/A</v>
      </c>
      <c r="J2335" s="47" t="e">
        <f t="shared" si="220"/>
        <v>#N/A</v>
      </c>
      <c r="K2335" s="32" t="e">
        <f t="shared" si="221"/>
        <v>#N/A</v>
      </c>
      <c r="L2335" s="46" t="e">
        <f t="shared" si="222"/>
        <v>#N/A</v>
      </c>
    </row>
    <row r="2336" spans="7:12" x14ac:dyDescent="0.25">
      <c r="G2336" s="51" t="e">
        <f t="shared" si="217"/>
        <v>#N/A</v>
      </c>
      <c r="H2336" s="51" t="e">
        <f t="shared" si="218"/>
        <v>#N/A</v>
      </c>
      <c r="I2336" s="48" t="e">
        <f t="shared" si="219"/>
        <v>#N/A</v>
      </c>
      <c r="J2336" s="47" t="e">
        <f t="shared" si="220"/>
        <v>#N/A</v>
      </c>
      <c r="K2336" s="32" t="e">
        <f t="shared" si="221"/>
        <v>#N/A</v>
      </c>
      <c r="L2336" s="46" t="e">
        <f t="shared" si="222"/>
        <v>#N/A</v>
      </c>
    </row>
    <row r="2337" spans="7:12" x14ac:dyDescent="0.25">
      <c r="G2337" s="51" t="e">
        <f t="shared" si="217"/>
        <v>#N/A</v>
      </c>
      <c r="H2337" s="51" t="e">
        <f t="shared" si="218"/>
        <v>#N/A</v>
      </c>
      <c r="I2337" s="48" t="e">
        <f t="shared" si="219"/>
        <v>#N/A</v>
      </c>
      <c r="J2337" s="47" t="e">
        <f t="shared" si="220"/>
        <v>#N/A</v>
      </c>
      <c r="K2337" s="32" t="e">
        <f t="shared" si="221"/>
        <v>#N/A</v>
      </c>
      <c r="L2337" s="46" t="e">
        <f t="shared" si="222"/>
        <v>#N/A</v>
      </c>
    </row>
    <row r="2338" spans="7:12" x14ac:dyDescent="0.25">
      <c r="G2338" s="51" t="e">
        <f t="shared" si="217"/>
        <v>#N/A</v>
      </c>
      <c r="H2338" s="51" t="e">
        <f t="shared" si="218"/>
        <v>#N/A</v>
      </c>
      <c r="I2338" s="48" t="e">
        <f t="shared" si="219"/>
        <v>#N/A</v>
      </c>
      <c r="J2338" s="47" t="e">
        <f t="shared" si="220"/>
        <v>#N/A</v>
      </c>
      <c r="K2338" s="32" t="e">
        <f t="shared" si="221"/>
        <v>#N/A</v>
      </c>
      <c r="L2338" s="46" t="e">
        <f t="shared" si="222"/>
        <v>#N/A</v>
      </c>
    </row>
    <row r="2339" spans="7:12" x14ac:dyDescent="0.25">
      <c r="G2339" s="51" t="e">
        <f t="shared" si="217"/>
        <v>#N/A</v>
      </c>
      <c r="H2339" s="51" t="e">
        <f t="shared" si="218"/>
        <v>#N/A</v>
      </c>
      <c r="I2339" s="48" t="e">
        <f t="shared" si="219"/>
        <v>#N/A</v>
      </c>
      <c r="J2339" s="47" t="e">
        <f t="shared" si="220"/>
        <v>#N/A</v>
      </c>
      <c r="K2339" s="32" t="e">
        <f t="shared" si="221"/>
        <v>#N/A</v>
      </c>
      <c r="L2339" s="46" t="e">
        <f t="shared" si="222"/>
        <v>#N/A</v>
      </c>
    </row>
    <row r="2340" spans="7:12" x14ac:dyDescent="0.25">
      <c r="G2340" s="51" t="e">
        <f t="shared" si="217"/>
        <v>#N/A</v>
      </c>
      <c r="H2340" s="51" t="e">
        <f t="shared" si="218"/>
        <v>#N/A</v>
      </c>
      <c r="I2340" s="48" t="e">
        <f t="shared" si="219"/>
        <v>#N/A</v>
      </c>
      <c r="J2340" s="47" t="e">
        <f t="shared" si="220"/>
        <v>#N/A</v>
      </c>
      <c r="K2340" s="32" t="e">
        <f t="shared" si="221"/>
        <v>#N/A</v>
      </c>
      <c r="L2340" s="46" t="e">
        <f t="shared" si="222"/>
        <v>#N/A</v>
      </c>
    </row>
    <row r="2341" spans="7:12" x14ac:dyDescent="0.25">
      <c r="G2341" s="51" t="e">
        <f t="shared" si="217"/>
        <v>#N/A</v>
      </c>
      <c r="H2341" s="51" t="e">
        <f t="shared" si="218"/>
        <v>#N/A</v>
      </c>
      <c r="I2341" s="48" t="e">
        <f t="shared" si="219"/>
        <v>#N/A</v>
      </c>
      <c r="J2341" s="47" t="e">
        <f t="shared" si="220"/>
        <v>#N/A</v>
      </c>
      <c r="K2341" s="32" t="e">
        <f t="shared" si="221"/>
        <v>#N/A</v>
      </c>
      <c r="L2341" s="46" t="e">
        <f t="shared" si="222"/>
        <v>#N/A</v>
      </c>
    </row>
    <row r="2342" spans="7:12" x14ac:dyDescent="0.25">
      <c r="G2342" s="51" t="e">
        <f t="shared" si="217"/>
        <v>#N/A</v>
      </c>
      <c r="H2342" s="51" t="e">
        <f t="shared" si="218"/>
        <v>#N/A</v>
      </c>
      <c r="I2342" s="48" t="e">
        <f t="shared" si="219"/>
        <v>#N/A</v>
      </c>
      <c r="J2342" s="47" t="e">
        <f t="shared" si="220"/>
        <v>#N/A</v>
      </c>
      <c r="K2342" s="32" t="e">
        <f t="shared" si="221"/>
        <v>#N/A</v>
      </c>
      <c r="L2342" s="46" t="e">
        <f t="shared" si="222"/>
        <v>#N/A</v>
      </c>
    </row>
    <row r="2343" spans="7:12" x14ac:dyDescent="0.25">
      <c r="G2343" s="51" t="e">
        <f t="shared" si="217"/>
        <v>#N/A</v>
      </c>
      <c r="H2343" s="51" t="e">
        <f t="shared" si="218"/>
        <v>#N/A</v>
      </c>
      <c r="I2343" s="48" t="e">
        <f t="shared" si="219"/>
        <v>#N/A</v>
      </c>
      <c r="J2343" s="47" t="e">
        <f t="shared" si="220"/>
        <v>#N/A</v>
      </c>
      <c r="K2343" s="32" t="e">
        <f t="shared" si="221"/>
        <v>#N/A</v>
      </c>
      <c r="L2343" s="46" t="e">
        <f t="shared" si="222"/>
        <v>#N/A</v>
      </c>
    </row>
    <row r="2344" spans="7:12" x14ac:dyDescent="0.25">
      <c r="G2344" s="51" t="e">
        <f t="shared" si="217"/>
        <v>#N/A</v>
      </c>
      <c r="H2344" s="51" t="e">
        <f t="shared" si="218"/>
        <v>#N/A</v>
      </c>
      <c r="I2344" s="48" t="e">
        <f t="shared" si="219"/>
        <v>#N/A</v>
      </c>
      <c r="J2344" s="47" t="e">
        <f t="shared" si="220"/>
        <v>#N/A</v>
      </c>
      <c r="K2344" s="32" t="e">
        <f t="shared" si="221"/>
        <v>#N/A</v>
      </c>
      <c r="L2344" s="46" t="e">
        <f t="shared" si="222"/>
        <v>#N/A</v>
      </c>
    </row>
    <row r="2345" spans="7:12" x14ac:dyDescent="0.25">
      <c r="G2345" s="51" t="e">
        <f t="shared" si="217"/>
        <v>#N/A</v>
      </c>
      <c r="H2345" s="51" t="e">
        <f t="shared" si="218"/>
        <v>#N/A</v>
      </c>
      <c r="I2345" s="48" t="e">
        <f t="shared" si="219"/>
        <v>#N/A</v>
      </c>
      <c r="J2345" s="47" t="e">
        <f t="shared" si="220"/>
        <v>#N/A</v>
      </c>
      <c r="K2345" s="32" t="e">
        <f t="shared" si="221"/>
        <v>#N/A</v>
      </c>
      <c r="L2345" s="46" t="e">
        <f t="shared" si="222"/>
        <v>#N/A</v>
      </c>
    </row>
    <row r="2346" spans="7:12" x14ac:dyDescent="0.25">
      <c r="G2346" s="51" t="e">
        <f t="shared" si="217"/>
        <v>#N/A</v>
      </c>
      <c r="H2346" s="51" t="e">
        <f t="shared" si="218"/>
        <v>#N/A</v>
      </c>
      <c r="I2346" s="48" t="e">
        <f t="shared" si="219"/>
        <v>#N/A</v>
      </c>
      <c r="J2346" s="47" t="e">
        <f t="shared" si="220"/>
        <v>#N/A</v>
      </c>
      <c r="K2346" s="32" t="e">
        <f t="shared" si="221"/>
        <v>#N/A</v>
      </c>
      <c r="L2346" s="46" t="e">
        <f t="shared" si="222"/>
        <v>#N/A</v>
      </c>
    </row>
    <row r="2347" spans="7:12" x14ac:dyDescent="0.25">
      <c r="G2347" s="51" t="e">
        <f t="shared" si="217"/>
        <v>#N/A</v>
      </c>
      <c r="H2347" s="51" t="e">
        <f t="shared" si="218"/>
        <v>#N/A</v>
      </c>
      <c r="I2347" s="48" t="e">
        <f t="shared" si="219"/>
        <v>#N/A</v>
      </c>
      <c r="J2347" s="47" t="e">
        <f t="shared" si="220"/>
        <v>#N/A</v>
      </c>
      <c r="K2347" s="32" t="e">
        <f t="shared" si="221"/>
        <v>#N/A</v>
      </c>
      <c r="L2347" s="46" t="e">
        <f t="shared" si="222"/>
        <v>#N/A</v>
      </c>
    </row>
    <row r="2348" spans="7:12" x14ac:dyDescent="0.25">
      <c r="G2348" s="51" t="e">
        <f t="shared" si="217"/>
        <v>#N/A</v>
      </c>
      <c r="H2348" s="51" t="e">
        <f t="shared" si="218"/>
        <v>#N/A</v>
      </c>
      <c r="I2348" s="48" t="e">
        <f t="shared" si="219"/>
        <v>#N/A</v>
      </c>
      <c r="J2348" s="47" t="e">
        <f t="shared" si="220"/>
        <v>#N/A</v>
      </c>
      <c r="K2348" s="32" t="e">
        <f t="shared" si="221"/>
        <v>#N/A</v>
      </c>
      <c r="L2348" s="46" t="e">
        <f t="shared" si="222"/>
        <v>#N/A</v>
      </c>
    </row>
    <row r="2349" spans="7:12" x14ac:dyDescent="0.25">
      <c r="G2349" s="51" t="e">
        <f t="shared" si="217"/>
        <v>#N/A</v>
      </c>
      <c r="H2349" s="51" t="e">
        <f t="shared" si="218"/>
        <v>#N/A</v>
      </c>
      <c r="I2349" s="48" t="e">
        <f t="shared" si="219"/>
        <v>#N/A</v>
      </c>
      <c r="J2349" s="47" t="e">
        <f t="shared" si="220"/>
        <v>#N/A</v>
      </c>
      <c r="K2349" s="32" t="e">
        <f t="shared" si="221"/>
        <v>#N/A</v>
      </c>
      <c r="L2349" s="46" t="e">
        <f t="shared" si="222"/>
        <v>#N/A</v>
      </c>
    </row>
    <row r="2350" spans="7:12" x14ac:dyDescent="0.25">
      <c r="G2350" s="51" t="e">
        <f t="shared" si="217"/>
        <v>#N/A</v>
      </c>
      <c r="H2350" s="51" t="e">
        <f t="shared" si="218"/>
        <v>#N/A</v>
      </c>
      <c r="I2350" s="48" t="e">
        <f t="shared" si="219"/>
        <v>#N/A</v>
      </c>
      <c r="J2350" s="47" t="e">
        <f t="shared" si="220"/>
        <v>#N/A</v>
      </c>
      <c r="K2350" s="32" t="e">
        <f t="shared" si="221"/>
        <v>#N/A</v>
      </c>
      <c r="L2350" s="46" t="e">
        <f t="shared" si="222"/>
        <v>#N/A</v>
      </c>
    </row>
    <row r="2351" spans="7:12" x14ac:dyDescent="0.25">
      <c r="G2351" s="51" t="e">
        <f t="shared" si="217"/>
        <v>#N/A</v>
      </c>
      <c r="H2351" s="51" t="e">
        <f t="shared" si="218"/>
        <v>#N/A</v>
      </c>
      <c r="I2351" s="48" t="e">
        <f t="shared" si="219"/>
        <v>#N/A</v>
      </c>
      <c r="J2351" s="47" t="e">
        <f t="shared" si="220"/>
        <v>#N/A</v>
      </c>
      <c r="K2351" s="32" t="e">
        <f t="shared" si="221"/>
        <v>#N/A</v>
      </c>
      <c r="L2351" s="46" t="e">
        <f t="shared" si="222"/>
        <v>#N/A</v>
      </c>
    </row>
    <row r="2352" spans="7:12" x14ac:dyDescent="0.25">
      <c r="G2352" s="51" t="e">
        <f t="shared" si="217"/>
        <v>#N/A</v>
      </c>
      <c r="H2352" s="51" t="e">
        <f t="shared" si="218"/>
        <v>#N/A</v>
      </c>
      <c r="I2352" s="48" t="e">
        <f t="shared" si="219"/>
        <v>#N/A</v>
      </c>
      <c r="J2352" s="47" t="e">
        <f t="shared" si="220"/>
        <v>#N/A</v>
      </c>
      <c r="K2352" s="32" t="e">
        <f t="shared" si="221"/>
        <v>#N/A</v>
      </c>
      <c r="L2352" s="46" t="e">
        <f t="shared" si="222"/>
        <v>#N/A</v>
      </c>
    </row>
    <row r="2353" spans="7:12" x14ac:dyDescent="0.25">
      <c r="G2353" s="51" t="e">
        <f t="shared" si="217"/>
        <v>#N/A</v>
      </c>
      <c r="H2353" s="51" t="e">
        <f t="shared" si="218"/>
        <v>#N/A</v>
      </c>
      <c r="I2353" s="48" t="e">
        <f t="shared" si="219"/>
        <v>#N/A</v>
      </c>
      <c r="J2353" s="47" t="e">
        <f t="shared" si="220"/>
        <v>#N/A</v>
      </c>
      <c r="K2353" s="32" t="e">
        <f t="shared" si="221"/>
        <v>#N/A</v>
      </c>
      <c r="L2353" s="46" t="e">
        <f t="shared" si="222"/>
        <v>#N/A</v>
      </c>
    </row>
    <row r="2354" spans="7:12" x14ac:dyDescent="0.25">
      <c r="G2354" s="51" t="e">
        <f t="shared" si="217"/>
        <v>#N/A</v>
      </c>
      <c r="H2354" s="51" t="e">
        <f t="shared" si="218"/>
        <v>#N/A</v>
      </c>
      <c r="I2354" s="48" t="e">
        <f t="shared" si="219"/>
        <v>#N/A</v>
      </c>
      <c r="J2354" s="47" t="e">
        <f t="shared" si="220"/>
        <v>#N/A</v>
      </c>
      <c r="K2354" s="32" t="e">
        <f t="shared" si="221"/>
        <v>#N/A</v>
      </c>
      <c r="L2354" s="46" t="e">
        <f t="shared" si="222"/>
        <v>#N/A</v>
      </c>
    </row>
    <row r="2355" spans="7:12" x14ac:dyDescent="0.25">
      <c r="G2355" s="51" t="e">
        <f t="shared" si="217"/>
        <v>#N/A</v>
      </c>
      <c r="H2355" s="51" t="e">
        <f t="shared" si="218"/>
        <v>#N/A</v>
      </c>
      <c r="I2355" s="48" t="e">
        <f t="shared" si="219"/>
        <v>#N/A</v>
      </c>
      <c r="J2355" s="47" t="e">
        <f t="shared" si="220"/>
        <v>#N/A</v>
      </c>
      <c r="K2355" s="32" t="e">
        <f t="shared" si="221"/>
        <v>#N/A</v>
      </c>
      <c r="L2355" s="46" t="e">
        <f t="shared" si="222"/>
        <v>#N/A</v>
      </c>
    </row>
    <row r="2356" spans="7:12" x14ac:dyDescent="0.25">
      <c r="G2356" s="51" t="e">
        <f t="shared" si="217"/>
        <v>#N/A</v>
      </c>
      <c r="H2356" s="51" t="e">
        <f t="shared" si="218"/>
        <v>#N/A</v>
      </c>
      <c r="I2356" s="48" t="e">
        <f t="shared" si="219"/>
        <v>#N/A</v>
      </c>
      <c r="J2356" s="47" t="e">
        <f t="shared" si="220"/>
        <v>#N/A</v>
      </c>
      <c r="K2356" s="32" t="e">
        <f t="shared" si="221"/>
        <v>#N/A</v>
      </c>
      <c r="L2356" s="46" t="e">
        <f t="shared" si="222"/>
        <v>#N/A</v>
      </c>
    </row>
    <row r="2357" spans="7:12" x14ac:dyDescent="0.25">
      <c r="G2357" s="51" t="e">
        <f t="shared" si="217"/>
        <v>#N/A</v>
      </c>
      <c r="H2357" s="51" t="e">
        <f t="shared" si="218"/>
        <v>#N/A</v>
      </c>
      <c r="I2357" s="48" t="e">
        <f t="shared" si="219"/>
        <v>#N/A</v>
      </c>
      <c r="J2357" s="47" t="e">
        <f t="shared" si="220"/>
        <v>#N/A</v>
      </c>
      <c r="K2357" s="32" t="e">
        <f t="shared" si="221"/>
        <v>#N/A</v>
      </c>
      <c r="L2357" s="46" t="e">
        <f t="shared" si="222"/>
        <v>#N/A</v>
      </c>
    </row>
    <row r="2358" spans="7:12" x14ac:dyDescent="0.25">
      <c r="G2358" s="51" t="e">
        <f t="shared" si="217"/>
        <v>#N/A</v>
      </c>
      <c r="H2358" s="51" t="e">
        <f t="shared" si="218"/>
        <v>#N/A</v>
      </c>
      <c r="I2358" s="48" t="e">
        <f t="shared" si="219"/>
        <v>#N/A</v>
      </c>
      <c r="J2358" s="47" t="e">
        <f t="shared" si="220"/>
        <v>#N/A</v>
      </c>
      <c r="K2358" s="32" t="e">
        <f t="shared" si="221"/>
        <v>#N/A</v>
      </c>
      <c r="L2358" s="46" t="e">
        <f t="shared" si="222"/>
        <v>#N/A</v>
      </c>
    </row>
    <row r="2359" spans="7:12" x14ac:dyDescent="0.25">
      <c r="G2359" s="51" t="e">
        <f t="shared" si="217"/>
        <v>#N/A</v>
      </c>
      <c r="H2359" s="51" t="e">
        <f t="shared" si="218"/>
        <v>#N/A</v>
      </c>
      <c r="I2359" s="48" t="e">
        <f t="shared" si="219"/>
        <v>#N/A</v>
      </c>
      <c r="J2359" s="47" t="e">
        <f t="shared" si="220"/>
        <v>#N/A</v>
      </c>
      <c r="K2359" s="32" t="e">
        <f t="shared" si="221"/>
        <v>#N/A</v>
      </c>
      <c r="L2359" s="46" t="e">
        <f t="shared" si="222"/>
        <v>#N/A</v>
      </c>
    </row>
    <row r="2360" spans="7:12" x14ac:dyDescent="0.25">
      <c r="G2360" s="51" t="e">
        <f t="shared" si="217"/>
        <v>#N/A</v>
      </c>
      <c r="H2360" s="51" t="e">
        <f t="shared" si="218"/>
        <v>#N/A</v>
      </c>
      <c r="I2360" s="48" t="e">
        <f t="shared" si="219"/>
        <v>#N/A</v>
      </c>
      <c r="J2360" s="47" t="e">
        <f t="shared" si="220"/>
        <v>#N/A</v>
      </c>
      <c r="K2360" s="32" t="e">
        <f t="shared" si="221"/>
        <v>#N/A</v>
      </c>
      <c r="L2360" s="46" t="e">
        <f t="shared" si="222"/>
        <v>#N/A</v>
      </c>
    </row>
    <row r="2361" spans="7:12" x14ac:dyDescent="0.25">
      <c r="G2361" s="51" t="e">
        <f t="shared" si="217"/>
        <v>#N/A</v>
      </c>
      <c r="H2361" s="51" t="e">
        <f t="shared" si="218"/>
        <v>#N/A</v>
      </c>
      <c r="I2361" s="48" t="e">
        <f t="shared" si="219"/>
        <v>#N/A</v>
      </c>
      <c r="J2361" s="47" t="e">
        <f t="shared" si="220"/>
        <v>#N/A</v>
      </c>
      <c r="K2361" s="32" t="e">
        <f t="shared" si="221"/>
        <v>#N/A</v>
      </c>
      <c r="L2361" s="46" t="e">
        <f t="shared" si="222"/>
        <v>#N/A</v>
      </c>
    </row>
    <row r="2362" spans="7:12" x14ac:dyDescent="0.25">
      <c r="G2362" s="51" t="e">
        <f t="shared" si="217"/>
        <v>#N/A</v>
      </c>
      <c r="H2362" s="51" t="e">
        <f t="shared" si="218"/>
        <v>#N/A</v>
      </c>
      <c r="I2362" s="48" t="e">
        <f t="shared" si="219"/>
        <v>#N/A</v>
      </c>
      <c r="J2362" s="47" t="e">
        <f t="shared" si="220"/>
        <v>#N/A</v>
      </c>
      <c r="K2362" s="32" t="e">
        <f t="shared" si="221"/>
        <v>#N/A</v>
      </c>
      <c r="L2362" s="46" t="e">
        <f t="shared" si="222"/>
        <v>#N/A</v>
      </c>
    </row>
    <row r="2363" spans="7:12" x14ac:dyDescent="0.25">
      <c r="G2363" s="51" t="e">
        <f t="shared" si="217"/>
        <v>#N/A</v>
      </c>
      <c r="H2363" s="51" t="e">
        <f t="shared" si="218"/>
        <v>#N/A</v>
      </c>
      <c r="I2363" s="48" t="e">
        <f t="shared" si="219"/>
        <v>#N/A</v>
      </c>
      <c r="J2363" s="47" t="e">
        <f t="shared" si="220"/>
        <v>#N/A</v>
      </c>
      <c r="K2363" s="32" t="e">
        <f t="shared" si="221"/>
        <v>#N/A</v>
      </c>
      <c r="L2363" s="46" t="e">
        <f t="shared" si="222"/>
        <v>#N/A</v>
      </c>
    </row>
    <row r="2364" spans="7:12" x14ac:dyDescent="0.25">
      <c r="G2364" s="51" t="e">
        <f t="shared" si="217"/>
        <v>#N/A</v>
      </c>
      <c r="H2364" s="51" t="e">
        <f t="shared" si="218"/>
        <v>#N/A</v>
      </c>
      <c r="I2364" s="48" t="e">
        <f t="shared" si="219"/>
        <v>#N/A</v>
      </c>
      <c r="J2364" s="47" t="e">
        <f t="shared" si="220"/>
        <v>#N/A</v>
      </c>
      <c r="K2364" s="32" t="e">
        <f t="shared" si="221"/>
        <v>#N/A</v>
      </c>
      <c r="L2364" s="46" t="e">
        <f t="shared" si="222"/>
        <v>#N/A</v>
      </c>
    </row>
    <row r="2365" spans="7:12" x14ac:dyDescent="0.25">
      <c r="G2365" s="51" t="e">
        <f t="shared" si="217"/>
        <v>#N/A</v>
      </c>
      <c r="H2365" s="51" t="e">
        <f t="shared" si="218"/>
        <v>#N/A</v>
      </c>
      <c r="I2365" s="48" t="e">
        <f t="shared" si="219"/>
        <v>#N/A</v>
      </c>
      <c r="J2365" s="47" t="e">
        <f t="shared" si="220"/>
        <v>#N/A</v>
      </c>
      <c r="K2365" s="32" t="e">
        <f t="shared" si="221"/>
        <v>#N/A</v>
      </c>
      <c r="L2365" s="46" t="e">
        <f t="shared" si="222"/>
        <v>#N/A</v>
      </c>
    </row>
    <row r="2366" spans="7:12" x14ac:dyDescent="0.25">
      <c r="G2366" s="51" t="e">
        <f t="shared" si="217"/>
        <v>#N/A</v>
      </c>
      <c r="H2366" s="51" t="e">
        <f t="shared" si="218"/>
        <v>#N/A</v>
      </c>
      <c r="I2366" s="48" t="e">
        <f t="shared" si="219"/>
        <v>#N/A</v>
      </c>
      <c r="J2366" s="47" t="e">
        <f t="shared" si="220"/>
        <v>#N/A</v>
      </c>
      <c r="K2366" s="32" t="e">
        <f t="shared" si="221"/>
        <v>#N/A</v>
      </c>
      <c r="L2366" s="46" t="e">
        <f t="shared" si="222"/>
        <v>#N/A</v>
      </c>
    </row>
    <row r="2367" spans="7:12" x14ac:dyDescent="0.25">
      <c r="G2367" s="51" t="e">
        <f t="shared" si="217"/>
        <v>#N/A</v>
      </c>
      <c r="H2367" s="51" t="e">
        <f t="shared" si="218"/>
        <v>#N/A</v>
      </c>
      <c r="I2367" s="48" t="e">
        <f t="shared" si="219"/>
        <v>#N/A</v>
      </c>
      <c r="J2367" s="47" t="e">
        <f t="shared" si="220"/>
        <v>#N/A</v>
      </c>
      <c r="K2367" s="32" t="e">
        <f t="shared" si="221"/>
        <v>#N/A</v>
      </c>
      <c r="L2367" s="46" t="e">
        <f t="shared" si="222"/>
        <v>#N/A</v>
      </c>
    </row>
    <row r="2368" spans="7:12" x14ac:dyDescent="0.25">
      <c r="G2368" s="51" t="e">
        <f t="shared" si="217"/>
        <v>#N/A</v>
      </c>
      <c r="H2368" s="51" t="e">
        <f t="shared" si="218"/>
        <v>#N/A</v>
      </c>
      <c r="I2368" s="48" t="e">
        <f t="shared" si="219"/>
        <v>#N/A</v>
      </c>
      <c r="J2368" s="47" t="e">
        <f t="shared" si="220"/>
        <v>#N/A</v>
      </c>
      <c r="K2368" s="32" t="e">
        <f t="shared" si="221"/>
        <v>#N/A</v>
      </c>
      <c r="L2368" s="46" t="e">
        <f t="shared" si="222"/>
        <v>#N/A</v>
      </c>
    </row>
    <row r="2369" spans="7:12" x14ac:dyDescent="0.25">
      <c r="G2369" s="51" t="e">
        <f t="shared" si="217"/>
        <v>#N/A</v>
      </c>
      <c r="H2369" s="51" t="e">
        <f t="shared" si="218"/>
        <v>#N/A</v>
      </c>
      <c r="I2369" s="48" t="e">
        <f t="shared" si="219"/>
        <v>#N/A</v>
      </c>
      <c r="J2369" s="47" t="e">
        <f t="shared" si="220"/>
        <v>#N/A</v>
      </c>
      <c r="K2369" s="32" t="e">
        <f t="shared" si="221"/>
        <v>#N/A</v>
      </c>
      <c r="L2369" s="46" t="e">
        <f t="shared" si="222"/>
        <v>#N/A</v>
      </c>
    </row>
    <row r="2370" spans="7:12" x14ac:dyDescent="0.25">
      <c r="G2370" s="51" t="e">
        <f t="shared" ref="G2370:G2433" si="223">IF(C2370="",NA(),C2370)</f>
        <v>#N/A</v>
      </c>
      <c r="H2370" s="51" t="e">
        <f t="shared" ref="H2370:H2433" si="224">IF(E2370="",NA(),E2370)</f>
        <v>#N/A</v>
      </c>
      <c r="I2370" s="48" t="e">
        <f t="shared" si="219"/>
        <v>#N/A</v>
      </c>
      <c r="J2370" s="47" t="e">
        <f t="shared" si="220"/>
        <v>#N/A</v>
      </c>
      <c r="K2370" s="32" t="e">
        <f t="shared" si="221"/>
        <v>#N/A</v>
      </c>
      <c r="L2370" s="46" t="e">
        <f t="shared" si="222"/>
        <v>#N/A</v>
      </c>
    </row>
    <row r="2371" spans="7:12" x14ac:dyDescent="0.25">
      <c r="G2371" s="51" t="e">
        <f t="shared" si="223"/>
        <v>#N/A</v>
      </c>
      <c r="H2371" s="51" t="e">
        <f t="shared" si="224"/>
        <v>#N/A</v>
      </c>
      <c r="I2371" s="48" t="e">
        <f t="shared" ref="I2371:I2434" si="225">IF(ISNUMBER(G2371),IF( (G2371&gt;=$F$4)*(H2371&lt;$F$2),G2371, NA() ),NA())</f>
        <v>#N/A</v>
      </c>
      <c r="J2371" s="47" t="e">
        <f t="shared" ref="J2371:J2434" si="226">IF(ISNUMBER(G2371),IF( (G2371&gt;=$F$4)*(H2371&gt;=$F$2),G2371, NA() ),NA())</f>
        <v>#N/A</v>
      </c>
      <c r="K2371" s="32" t="e">
        <f t="shared" ref="K2371:K2434" si="227">IF(ISNUMBER(G2371),IF( (G2371&lt;$F$4)*(H2371&lt;$F$2),G2371, NA() ),NA())</f>
        <v>#N/A</v>
      </c>
      <c r="L2371" s="46" t="e">
        <f t="shared" ref="L2371:L2434" si="228">IF(ISNUMBER(G2371),IF( (G2371&lt;$F$4)*(H2371&gt;=$F$2),G2371, NA() ),NA())</f>
        <v>#N/A</v>
      </c>
    </row>
    <row r="2372" spans="7:12" x14ac:dyDescent="0.25">
      <c r="G2372" s="51" t="e">
        <f t="shared" si="223"/>
        <v>#N/A</v>
      </c>
      <c r="H2372" s="51" t="e">
        <f t="shared" si="224"/>
        <v>#N/A</v>
      </c>
      <c r="I2372" s="48" t="e">
        <f t="shared" si="225"/>
        <v>#N/A</v>
      </c>
      <c r="J2372" s="47" t="e">
        <f t="shared" si="226"/>
        <v>#N/A</v>
      </c>
      <c r="K2372" s="32" t="e">
        <f t="shared" si="227"/>
        <v>#N/A</v>
      </c>
      <c r="L2372" s="46" t="e">
        <f t="shared" si="228"/>
        <v>#N/A</v>
      </c>
    </row>
    <row r="2373" spans="7:12" x14ac:dyDescent="0.25">
      <c r="G2373" s="51" t="e">
        <f t="shared" si="223"/>
        <v>#N/A</v>
      </c>
      <c r="H2373" s="51" t="e">
        <f t="shared" si="224"/>
        <v>#N/A</v>
      </c>
      <c r="I2373" s="48" t="e">
        <f t="shared" si="225"/>
        <v>#N/A</v>
      </c>
      <c r="J2373" s="47" t="e">
        <f t="shared" si="226"/>
        <v>#N/A</v>
      </c>
      <c r="K2373" s="32" t="e">
        <f t="shared" si="227"/>
        <v>#N/A</v>
      </c>
      <c r="L2373" s="46" t="e">
        <f t="shared" si="228"/>
        <v>#N/A</v>
      </c>
    </row>
    <row r="2374" spans="7:12" x14ac:dyDescent="0.25">
      <c r="G2374" s="51" t="e">
        <f t="shared" si="223"/>
        <v>#N/A</v>
      </c>
      <c r="H2374" s="51" t="e">
        <f t="shared" si="224"/>
        <v>#N/A</v>
      </c>
      <c r="I2374" s="48" t="e">
        <f t="shared" si="225"/>
        <v>#N/A</v>
      </c>
      <c r="J2374" s="47" t="e">
        <f t="shared" si="226"/>
        <v>#N/A</v>
      </c>
      <c r="K2374" s="32" t="e">
        <f t="shared" si="227"/>
        <v>#N/A</v>
      </c>
      <c r="L2374" s="46" t="e">
        <f t="shared" si="228"/>
        <v>#N/A</v>
      </c>
    </row>
    <row r="2375" spans="7:12" x14ac:dyDescent="0.25">
      <c r="G2375" s="51" t="e">
        <f t="shared" si="223"/>
        <v>#N/A</v>
      </c>
      <c r="H2375" s="51" t="e">
        <f t="shared" si="224"/>
        <v>#N/A</v>
      </c>
      <c r="I2375" s="48" t="e">
        <f t="shared" si="225"/>
        <v>#N/A</v>
      </c>
      <c r="J2375" s="47" t="e">
        <f t="shared" si="226"/>
        <v>#N/A</v>
      </c>
      <c r="K2375" s="32" t="e">
        <f t="shared" si="227"/>
        <v>#N/A</v>
      </c>
      <c r="L2375" s="46" t="e">
        <f t="shared" si="228"/>
        <v>#N/A</v>
      </c>
    </row>
    <row r="2376" spans="7:12" x14ac:dyDescent="0.25">
      <c r="G2376" s="51" t="e">
        <f t="shared" si="223"/>
        <v>#N/A</v>
      </c>
      <c r="H2376" s="51" t="e">
        <f t="shared" si="224"/>
        <v>#N/A</v>
      </c>
      <c r="I2376" s="48" t="e">
        <f t="shared" si="225"/>
        <v>#N/A</v>
      </c>
      <c r="J2376" s="47" t="e">
        <f t="shared" si="226"/>
        <v>#N/A</v>
      </c>
      <c r="K2376" s="32" t="e">
        <f t="shared" si="227"/>
        <v>#N/A</v>
      </c>
      <c r="L2376" s="46" t="e">
        <f t="shared" si="228"/>
        <v>#N/A</v>
      </c>
    </row>
    <row r="2377" spans="7:12" x14ac:dyDescent="0.25">
      <c r="G2377" s="51" t="e">
        <f t="shared" si="223"/>
        <v>#N/A</v>
      </c>
      <c r="H2377" s="51" t="e">
        <f t="shared" si="224"/>
        <v>#N/A</v>
      </c>
      <c r="I2377" s="48" t="e">
        <f t="shared" si="225"/>
        <v>#N/A</v>
      </c>
      <c r="J2377" s="47" t="e">
        <f t="shared" si="226"/>
        <v>#N/A</v>
      </c>
      <c r="K2377" s="32" t="e">
        <f t="shared" si="227"/>
        <v>#N/A</v>
      </c>
      <c r="L2377" s="46" t="e">
        <f t="shared" si="228"/>
        <v>#N/A</v>
      </c>
    </row>
    <row r="2378" spans="7:12" x14ac:dyDescent="0.25">
      <c r="G2378" s="51" t="e">
        <f t="shared" si="223"/>
        <v>#N/A</v>
      </c>
      <c r="H2378" s="51" t="e">
        <f t="shared" si="224"/>
        <v>#N/A</v>
      </c>
      <c r="I2378" s="48" t="e">
        <f t="shared" si="225"/>
        <v>#N/A</v>
      </c>
      <c r="J2378" s="47" t="e">
        <f t="shared" si="226"/>
        <v>#N/A</v>
      </c>
      <c r="K2378" s="32" t="e">
        <f t="shared" si="227"/>
        <v>#N/A</v>
      </c>
      <c r="L2378" s="46" t="e">
        <f t="shared" si="228"/>
        <v>#N/A</v>
      </c>
    </row>
    <row r="2379" spans="7:12" x14ac:dyDescent="0.25">
      <c r="G2379" s="51" t="e">
        <f t="shared" si="223"/>
        <v>#N/A</v>
      </c>
      <c r="H2379" s="51" t="e">
        <f t="shared" si="224"/>
        <v>#N/A</v>
      </c>
      <c r="I2379" s="48" t="e">
        <f t="shared" si="225"/>
        <v>#N/A</v>
      </c>
      <c r="J2379" s="47" t="e">
        <f t="shared" si="226"/>
        <v>#N/A</v>
      </c>
      <c r="K2379" s="32" t="e">
        <f t="shared" si="227"/>
        <v>#N/A</v>
      </c>
      <c r="L2379" s="46" t="e">
        <f t="shared" si="228"/>
        <v>#N/A</v>
      </c>
    </row>
    <row r="2380" spans="7:12" x14ac:dyDescent="0.25">
      <c r="G2380" s="51" t="e">
        <f t="shared" si="223"/>
        <v>#N/A</v>
      </c>
      <c r="H2380" s="51" t="e">
        <f t="shared" si="224"/>
        <v>#N/A</v>
      </c>
      <c r="I2380" s="48" t="e">
        <f t="shared" si="225"/>
        <v>#N/A</v>
      </c>
      <c r="J2380" s="47" t="e">
        <f t="shared" si="226"/>
        <v>#N/A</v>
      </c>
      <c r="K2380" s="32" t="e">
        <f t="shared" si="227"/>
        <v>#N/A</v>
      </c>
      <c r="L2380" s="46" t="e">
        <f t="shared" si="228"/>
        <v>#N/A</v>
      </c>
    </row>
    <row r="2381" spans="7:12" x14ac:dyDescent="0.25">
      <c r="G2381" s="51" t="e">
        <f t="shared" si="223"/>
        <v>#N/A</v>
      </c>
      <c r="H2381" s="51" t="e">
        <f t="shared" si="224"/>
        <v>#N/A</v>
      </c>
      <c r="I2381" s="48" t="e">
        <f t="shared" si="225"/>
        <v>#N/A</v>
      </c>
      <c r="J2381" s="47" t="e">
        <f t="shared" si="226"/>
        <v>#N/A</v>
      </c>
      <c r="K2381" s="32" t="e">
        <f t="shared" si="227"/>
        <v>#N/A</v>
      </c>
      <c r="L2381" s="46" t="e">
        <f t="shared" si="228"/>
        <v>#N/A</v>
      </c>
    </row>
    <row r="2382" spans="7:12" x14ac:dyDescent="0.25">
      <c r="G2382" s="51" t="e">
        <f t="shared" si="223"/>
        <v>#N/A</v>
      </c>
      <c r="H2382" s="51" t="e">
        <f t="shared" si="224"/>
        <v>#N/A</v>
      </c>
      <c r="I2382" s="48" t="e">
        <f t="shared" si="225"/>
        <v>#N/A</v>
      </c>
      <c r="J2382" s="47" t="e">
        <f t="shared" si="226"/>
        <v>#N/A</v>
      </c>
      <c r="K2382" s="32" t="e">
        <f t="shared" si="227"/>
        <v>#N/A</v>
      </c>
      <c r="L2382" s="46" t="e">
        <f t="shared" si="228"/>
        <v>#N/A</v>
      </c>
    </row>
    <row r="2383" spans="7:12" x14ac:dyDescent="0.25">
      <c r="G2383" s="51" t="e">
        <f t="shared" si="223"/>
        <v>#N/A</v>
      </c>
      <c r="H2383" s="51" t="e">
        <f t="shared" si="224"/>
        <v>#N/A</v>
      </c>
      <c r="I2383" s="48" t="e">
        <f t="shared" si="225"/>
        <v>#N/A</v>
      </c>
      <c r="J2383" s="47" t="e">
        <f t="shared" si="226"/>
        <v>#N/A</v>
      </c>
      <c r="K2383" s="32" t="e">
        <f t="shared" si="227"/>
        <v>#N/A</v>
      </c>
      <c r="L2383" s="46" t="e">
        <f t="shared" si="228"/>
        <v>#N/A</v>
      </c>
    </row>
    <row r="2384" spans="7:12" x14ac:dyDescent="0.25">
      <c r="G2384" s="51" t="e">
        <f t="shared" si="223"/>
        <v>#N/A</v>
      </c>
      <c r="H2384" s="51" t="e">
        <f t="shared" si="224"/>
        <v>#N/A</v>
      </c>
      <c r="I2384" s="48" t="e">
        <f t="shared" si="225"/>
        <v>#N/A</v>
      </c>
      <c r="J2384" s="47" t="e">
        <f t="shared" si="226"/>
        <v>#N/A</v>
      </c>
      <c r="K2384" s="32" t="e">
        <f t="shared" si="227"/>
        <v>#N/A</v>
      </c>
      <c r="L2384" s="46" t="e">
        <f t="shared" si="228"/>
        <v>#N/A</v>
      </c>
    </row>
    <row r="2385" spans="7:12" x14ac:dyDescent="0.25">
      <c r="G2385" s="51" t="e">
        <f t="shared" si="223"/>
        <v>#N/A</v>
      </c>
      <c r="H2385" s="51" t="e">
        <f t="shared" si="224"/>
        <v>#N/A</v>
      </c>
      <c r="I2385" s="48" t="e">
        <f t="shared" si="225"/>
        <v>#N/A</v>
      </c>
      <c r="J2385" s="47" t="e">
        <f t="shared" si="226"/>
        <v>#N/A</v>
      </c>
      <c r="K2385" s="32" t="e">
        <f t="shared" si="227"/>
        <v>#N/A</v>
      </c>
      <c r="L2385" s="46" t="e">
        <f t="shared" si="228"/>
        <v>#N/A</v>
      </c>
    </row>
    <row r="2386" spans="7:12" x14ac:dyDescent="0.25">
      <c r="G2386" s="51" t="e">
        <f t="shared" si="223"/>
        <v>#N/A</v>
      </c>
      <c r="H2386" s="51" t="e">
        <f t="shared" si="224"/>
        <v>#N/A</v>
      </c>
      <c r="I2386" s="48" t="e">
        <f t="shared" si="225"/>
        <v>#N/A</v>
      </c>
      <c r="J2386" s="47" t="e">
        <f t="shared" si="226"/>
        <v>#N/A</v>
      </c>
      <c r="K2386" s="32" t="e">
        <f t="shared" si="227"/>
        <v>#N/A</v>
      </c>
      <c r="L2386" s="46" t="e">
        <f t="shared" si="228"/>
        <v>#N/A</v>
      </c>
    </row>
    <row r="2387" spans="7:12" x14ac:dyDescent="0.25">
      <c r="G2387" s="51" t="e">
        <f t="shared" si="223"/>
        <v>#N/A</v>
      </c>
      <c r="H2387" s="51" t="e">
        <f t="shared" si="224"/>
        <v>#N/A</v>
      </c>
      <c r="I2387" s="48" t="e">
        <f t="shared" si="225"/>
        <v>#N/A</v>
      </c>
      <c r="J2387" s="47" t="e">
        <f t="shared" si="226"/>
        <v>#N/A</v>
      </c>
      <c r="K2387" s="32" t="e">
        <f t="shared" si="227"/>
        <v>#N/A</v>
      </c>
      <c r="L2387" s="46" t="e">
        <f t="shared" si="228"/>
        <v>#N/A</v>
      </c>
    </row>
    <row r="2388" spans="7:12" x14ac:dyDescent="0.25">
      <c r="G2388" s="51" t="e">
        <f t="shared" si="223"/>
        <v>#N/A</v>
      </c>
      <c r="H2388" s="51" t="e">
        <f t="shared" si="224"/>
        <v>#N/A</v>
      </c>
      <c r="I2388" s="48" t="e">
        <f t="shared" si="225"/>
        <v>#N/A</v>
      </c>
      <c r="J2388" s="47" t="e">
        <f t="shared" si="226"/>
        <v>#N/A</v>
      </c>
      <c r="K2388" s="32" t="e">
        <f t="shared" si="227"/>
        <v>#N/A</v>
      </c>
      <c r="L2388" s="46" t="e">
        <f t="shared" si="228"/>
        <v>#N/A</v>
      </c>
    </row>
    <row r="2389" spans="7:12" x14ac:dyDescent="0.25">
      <c r="G2389" s="51" t="e">
        <f t="shared" si="223"/>
        <v>#N/A</v>
      </c>
      <c r="H2389" s="51" t="e">
        <f t="shared" si="224"/>
        <v>#N/A</v>
      </c>
      <c r="I2389" s="48" t="e">
        <f t="shared" si="225"/>
        <v>#N/A</v>
      </c>
      <c r="J2389" s="47" t="e">
        <f t="shared" si="226"/>
        <v>#N/A</v>
      </c>
      <c r="K2389" s="32" t="e">
        <f t="shared" si="227"/>
        <v>#N/A</v>
      </c>
      <c r="L2389" s="46" t="e">
        <f t="shared" si="228"/>
        <v>#N/A</v>
      </c>
    </row>
    <row r="2390" spans="7:12" x14ac:dyDescent="0.25">
      <c r="G2390" s="51" t="e">
        <f t="shared" si="223"/>
        <v>#N/A</v>
      </c>
      <c r="H2390" s="51" t="e">
        <f t="shared" si="224"/>
        <v>#N/A</v>
      </c>
      <c r="I2390" s="48" t="e">
        <f t="shared" si="225"/>
        <v>#N/A</v>
      </c>
      <c r="J2390" s="47" t="e">
        <f t="shared" si="226"/>
        <v>#N/A</v>
      </c>
      <c r="K2390" s="32" t="e">
        <f t="shared" si="227"/>
        <v>#N/A</v>
      </c>
      <c r="L2390" s="46" t="e">
        <f t="shared" si="228"/>
        <v>#N/A</v>
      </c>
    </row>
    <row r="2391" spans="7:12" x14ac:dyDescent="0.25">
      <c r="G2391" s="51" t="e">
        <f t="shared" si="223"/>
        <v>#N/A</v>
      </c>
      <c r="H2391" s="51" t="e">
        <f t="shared" si="224"/>
        <v>#N/A</v>
      </c>
      <c r="I2391" s="48" t="e">
        <f t="shared" si="225"/>
        <v>#N/A</v>
      </c>
      <c r="J2391" s="47" t="e">
        <f t="shared" si="226"/>
        <v>#N/A</v>
      </c>
      <c r="K2391" s="32" t="e">
        <f t="shared" si="227"/>
        <v>#N/A</v>
      </c>
      <c r="L2391" s="46" t="e">
        <f t="shared" si="228"/>
        <v>#N/A</v>
      </c>
    </row>
    <row r="2392" spans="7:12" x14ac:dyDescent="0.25">
      <c r="G2392" s="51" t="e">
        <f t="shared" si="223"/>
        <v>#N/A</v>
      </c>
      <c r="H2392" s="51" t="e">
        <f t="shared" si="224"/>
        <v>#N/A</v>
      </c>
      <c r="I2392" s="48" t="e">
        <f t="shared" si="225"/>
        <v>#N/A</v>
      </c>
      <c r="J2392" s="47" t="e">
        <f t="shared" si="226"/>
        <v>#N/A</v>
      </c>
      <c r="K2392" s="32" t="e">
        <f t="shared" si="227"/>
        <v>#N/A</v>
      </c>
      <c r="L2392" s="46" t="e">
        <f t="shared" si="228"/>
        <v>#N/A</v>
      </c>
    </row>
    <row r="2393" spans="7:12" x14ac:dyDescent="0.25">
      <c r="G2393" s="51" t="e">
        <f t="shared" si="223"/>
        <v>#N/A</v>
      </c>
      <c r="H2393" s="51" t="e">
        <f t="shared" si="224"/>
        <v>#N/A</v>
      </c>
      <c r="I2393" s="48" t="e">
        <f t="shared" si="225"/>
        <v>#N/A</v>
      </c>
      <c r="J2393" s="47" t="e">
        <f t="shared" si="226"/>
        <v>#N/A</v>
      </c>
      <c r="K2393" s="32" t="e">
        <f t="shared" si="227"/>
        <v>#N/A</v>
      </c>
      <c r="L2393" s="46" t="e">
        <f t="shared" si="228"/>
        <v>#N/A</v>
      </c>
    </row>
    <row r="2394" spans="7:12" x14ac:dyDescent="0.25">
      <c r="G2394" s="51" t="e">
        <f t="shared" si="223"/>
        <v>#N/A</v>
      </c>
      <c r="H2394" s="51" t="e">
        <f t="shared" si="224"/>
        <v>#N/A</v>
      </c>
      <c r="I2394" s="48" t="e">
        <f t="shared" si="225"/>
        <v>#N/A</v>
      </c>
      <c r="J2394" s="47" t="e">
        <f t="shared" si="226"/>
        <v>#N/A</v>
      </c>
      <c r="K2394" s="32" t="e">
        <f t="shared" si="227"/>
        <v>#N/A</v>
      </c>
      <c r="L2394" s="46" t="e">
        <f t="shared" si="228"/>
        <v>#N/A</v>
      </c>
    </row>
    <row r="2395" spans="7:12" x14ac:dyDescent="0.25">
      <c r="G2395" s="51" t="e">
        <f t="shared" si="223"/>
        <v>#N/A</v>
      </c>
      <c r="H2395" s="51" t="e">
        <f t="shared" si="224"/>
        <v>#N/A</v>
      </c>
      <c r="I2395" s="48" t="e">
        <f t="shared" si="225"/>
        <v>#N/A</v>
      </c>
      <c r="J2395" s="47" t="e">
        <f t="shared" si="226"/>
        <v>#N/A</v>
      </c>
      <c r="K2395" s="32" t="e">
        <f t="shared" si="227"/>
        <v>#N/A</v>
      </c>
      <c r="L2395" s="46" t="e">
        <f t="shared" si="228"/>
        <v>#N/A</v>
      </c>
    </row>
    <row r="2396" spans="7:12" x14ac:dyDescent="0.25">
      <c r="G2396" s="51" t="e">
        <f t="shared" si="223"/>
        <v>#N/A</v>
      </c>
      <c r="H2396" s="51" t="e">
        <f t="shared" si="224"/>
        <v>#N/A</v>
      </c>
      <c r="I2396" s="48" t="e">
        <f t="shared" si="225"/>
        <v>#N/A</v>
      </c>
      <c r="J2396" s="47" t="e">
        <f t="shared" si="226"/>
        <v>#N/A</v>
      </c>
      <c r="K2396" s="32" t="e">
        <f t="shared" si="227"/>
        <v>#N/A</v>
      </c>
      <c r="L2396" s="46" t="e">
        <f t="shared" si="228"/>
        <v>#N/A</v>
      </c>
    </row>
    <row r="2397" spans="7:12" x14ac:dyDescent="0.25">
      <c r="G2397" s="51" t="e">
        <f t="shared" si="223"/>
        <v>#N/A</v>
      </c>
      <c r="H2397" s="51" t="e">
        <f t="shared" si="224"/>
        <v>#N/A</v>
      </c>
      <c r="I2397" s="48" t="e">
        <f t="shared" si="225"/>
        <v>#N/A</v>
      </c>
      <c r="J2397" s="47" t="e">
        <f t="shared" si="226"/>
        <v>#N/A</v>
      </c>
      <c r="K2397" s="32" t="e">
        <f t="shared" si="227"/>
        <v>#N/A</v>
      </c>
      <c r="L2397" s="46" t="e">
        <f t="shared" si="228"/>
        <v>#N/A</v>
      </c>
    </row>
    <row r="2398" spans="7:12" x14ac:dyDescent="0.25">
      <c r="G2398" s="51" t="e">
        <f t="shared" si="223"/>
        <v>#N/A</v>
      </c>
      <c r="H2398" s="51" t="e">
        <f t="shared" si="224"/>
        <v>#N/A</v>
      </c>
      <c r="I2398" s="48" t="e">
        <f t="shared" si="225"/>
        <v>#N/A</v>
      </c>
      <c r="J2398" s="47" t="e">
        <f t="shared" si="226"/>
        <v>#N/A</v>
      </c>
      <c r="K2398" s="32" t="e">
        <f t="shared" si="227"/>
        <v>#N/A</v>
      </c>
      <c r="L2398" s="46" t="e">
        <f t="shared" si="228"/>
        <v>#N/A</v>
      </c>
    </row>
    <row r="2399" spans="7:12" x14ac:dyDescent="0.25">
      <c r="G2399" s="51" t="e">
        <f t="shared" si="223"/>
        <v>#N/A</v>
      </c>
      <c r="H2399" s="51" t="e">
        <f t="shared" si="224"/>
        <v>#N/A</v>
      </c>
      <c r="I2399" s="48" t="e">
        <f t="shared" si="225"/>
        <v>#N/A</v>
      </c>
      <c r="J2399" s="47" t="e">
        <f t="shared" si="226"/>
        <v>#N/A</v>
      </c>
      <c r="K2399" s="32" t="e">
        <f t="shared" si="227"/>
        <v>#N/A</v>
      </c>
      <c r="L2399" s="46" t="e">
        <f t="shared" si="228"/>
        <v>#N/A</v>
      </c>
    </row>
    <row r="2400" spans="7:12" x14ac:dyDescent="0.25">
      <c r="G2400" s="51" t="e">
        <f t="shared" si="223"/>
        <v>#N/A</v>
      </c>
      <c r="H2400" s="51" t="e">
        <f t="shared" si="224"/>
        <v>#N/A</v>
      </c>
      <c r="I2400" s="48" t="e">
        <f t="shared" si="225"/>
        <v>#N/A</v>
      </c>
      <c r="J2400" s="47" t="e">
        <f t="shared" si="226"/>
        <v>#N/A</v>
      </c>
      <c r="K2400" s="32" t="e">
        <f t="shared" si="227"/>
        <v>#N/A</v>
      </c>
      <c r="L2400" s="46" t="e">
        <f t="shared" si="228"/>
        <v>#N/A</v>
      </c>
    </row>
    <row r="2401" spans="7:12" x14ac:dyDescent="0.25">
      <c r="G2401" s="51" t="e">
        <f t="shared" si="223"/>
        <v>#N/A</v>
      </c>
      <c r="H2401" s="51" t="e">
        <f t="shared" si="224"/>
        <v>#N/A</v>
      </c>
      <c r="I2401" s="48" t="e">
        <f t="shared" si="225"/>
        <v>#N/A</v>
      </c>
      <c r="J2401" s="47" t="e">
        <f t="shared" si="226"/>
        <v>#N/A</v>
      </c>
      <c r="K2401" s="32" t="e">
        <f t="shared" si="227"/>
        <v>#N/A</v>
      </c>
      <c r="L2401" s="46" t="e">
        <f t="shared" si="228"/>
        <v>#N/A</v>
      </c>
    </row>
    <row r="2402" spans="7:12" x14ac:dyDescent="0.25">
      <c r="G2402" s="51" t="e">
        <f t="shared" si="223"/>
        <v>#N/A</v>
      </c>
      <c r="H2402" s="51" t="e">
        <f t="shared" si="224"/>
        <v>#N/A</v>
      </c>
      <c r="I2402" s="48" t="e">
        <f t="shared" si="225"/>
        <v>#N/A</v>
      </c>
      <c r="J2402" s="47" t="e">
        <f t="shared" si="226"/>
        <v>#N/A</v>
      </c>
      <c r="K2402" s="32" t="e">
        <f t="shared" si="227"/>
        <v>#N/A</v>
      </c>
      <c r="L2402" s="46" t="e">
        <f t="shared" si="228"/>
        <v>#N/A</v>
      </c>
    </row>
    <row r="2403" spans="7:12" x14ac:dyDescent="0.25">
      <c r="G2403" s="51" t="e">
        <f t="shared" si="223"/>
        <v>#N/A</v>
      </c>
      <c r="H2403" s="51" t="e">
        <f t="shared" si="224"/>
        <v>#N/A</v>
      </c>
      <c r="I2403" s="48" t="e">
        <f t="shared" si="225"/>
        <v>#N/A</v>
      </c>
      <c r="J2403" s="47" t="e">
        <f t="shared" si="226"/>
        <v>#N/A</v>
      </c>
      <c r="K2403" s="32" t="e">
        <f t="shared" si="227"/>
        <v>#N/A</v>
      </c>
      <c r="L2403" s="46" t="e">
        <f t="shared" si="228"/>
        <v>#N/A</v>
      </c>
    </row>
    <row r="2404" spans="7:12" x14ac:dyDescent="0.25">
      <c r="G2404" s="51" t="e">
        <f t="shared" si="223"/>
        <v>#N/A</v>
      </c>
      <c r="H2404" s="51" t="e">
        <f t="shared" si="224"/>
        <v>#N/A</v>
      </c>
      <c r="I2404" s="48" t="e">
        <f t="shared" si="225"/>
        <v>#N/A</v>
      </c>
      <c r="J2404" s="47" t="e">
        <f t="shared" si="226"/>
        <v>#N/A</v>
      </c>
      <c r="K2404" s="32" t="e">
        <f t="shared" si="227"/>
        <v>#N/A</v>
      </c>
      <c r="L2404" s="46" t="e">
        <f t="shared" si="228"/>
        <v>#N/A</v>
      </c>
    </row>
    <row r="2405" spans="7:12" x14ac:dyDescent="0.25">
      <c r="G2405" s="51" t="e">
        <f t="shared" si="223"/>
        <v>#N/A</v>
      </c>
      <c r="H2405" s="51" t="e">
        <f t="shared" si="224"/>
        <v>#N/A</v>
      </c>
      <c r="I2405" s="48" t="e">
        <f t="shared" si="225"/>
        <v>#N/A</v>
      </c>
      <c r="J2405" s="47" t="e">
        <f t="shared" si="226"/>
        <v>#N/A</v>
      </c>
      <c r="K2405" s="32" t="e">
        <f t="shared" si="227"/>
        <v>#N/A</v>
      </c>
      <c r="L2405" s="46" t="e">
        <f t="shared" si="228"/>
        <v>#N/A</v>
      </c>
    </row>
    <row r="2406" spans="7:12" x14ac:dyDescent="0.25">
      <c r="G2406" s="51" t="e">
        <f t="shared" si="223"/>
        <v>#N/A</v>
      </c>
      <c r="H2406" s="51" t="e">
        <f t="shared" si="224"/>
        <v>#N/A</v>
      </c>
      <c r="I2406" s="48" t="e">
        <f t="shared" si="225"/>
        <v>#N/A</v>
      </c>
      <c r="J2406" s="47" t="e">
        <f t="shared" si="226"/>
        <v>#N/A</v>
      </c>
      <c r="K2406" s="32" t="e">
        <f t="shared" si="227"/>
        <v>#N/A</v>
      </c>
      <c r="L2406" s="46" t="e">
        <f t="shared" si="228"/>
        <v>#N/A</v>
      </c>
    </row>
    <row r="2407" spans="7:12" x14ac:dyDescent="0.25">
      <c r="G2407" s="51" t="e">
        <f t="shared" si="223"/>
        <v>#N/A</v>
      </c>
      <c r="H2407" s="51" t="e">
        <f t="shared" si="224"/>
        <v>#N/A</v>
      </c>
      <c r="I2407" s="48" t="e">
        <f t="shared" si="225"/>
        <v>#N/A</v>
      </c>
      <c r="J2407" s="47" t="e">
        <f t="shared" si="226"/>
        <v>#N/A</v>
      </c>
      <c r="K2407" s="32" t="e">
        <f t="shared" si="227"/>
        <v>#N/A</v>
      </c>
      <c r="L2407" s="46" t="e">
        <f t="shared" si="228"/>
        <v>#N/A</v>
      </c>
    </row>
    <row r="2408" spans="7:12" x14ac:dyDescent="0.25">
      <c r="G2408" s="51" t="e">
        <f t="shared" si="223"/>
        <v>#N/A</v>
      </c>
      <c r="H2408" s="51" t="e">
        <f t="shared" si="224"/>
        <v>#N/A</v>
      </c>
      <c r="I2408" s="48" t="e">
        <f t="shared" si="225"/>
        <v>#N/A</v>
      </c>
      <c r="J2408" s="47" t="e">
        <f t="shared" si="226"/>
        <v>#N/A</v>
      </c>
      <c r="K2408" s="32" t="e">
        <f t="shared" si="227"/>
        <v>#N/A</v>
      </c>
      <c r="L2408" s="46" t="e">
        <f t="shared" si="228"/>
        <v>#N/A</v>
      </c>
    </row>
    <row r="2409" spans="7:12" x14ac:dyDescent="0.25">
      <c r="G2409" s="51" t="e">
        <f t="shared" si="223"/>
        <v>#N/A</v>
      </c>
      <c r="H2409" s="51" t="e">
        <f t="shared" si="224"/>
        <v>#N/A</v>
      </c>
      <c r="I2409" s="48" t="e">
        <f t="shared" si="225"/>
        <v>#N/A</v>
      </c>
      <c r="J2409" s="47" t="e">
        <f t="shared" si="226"/>
        <v>#N/A</v>
      </c>
      <c r="K2409" s="32" t="e">
        <f t="shared" si="227"/>
        <v>#N/A</v>
      </c>
      <c r="L2409" s="46" t="e">
        <f t="shared" si="228"/>
        <v>#N/A</v>
      </c>
    </row>
    <row r="2410" spans="7:12" x14ac:dyDescent="0.25">
      <c r="G2410" s="51" t="e">
        <f t="shared" si="223"/>
        <v>#N/A</v>
      </c>
      <c r="H2410" s="51" t="e">
        <f t="shared" si="224"/>
        <v>#N/A</v>
      </c>
      <c r="I2410" s="48" t="e">
        <f t="shared" si="225"/>
        <v>#N/A</v>
      </c>
      <c r="J2410" s="47" t="e">
        <f t="shared" si="226"/>
        <v>#N/A</v>
      </c>
      <c r="K2410" s="32" t="e">
        <f t="shared" si="227"/>
        <v>#N/A</v>
      </c>
      <c r="L2410" s="46" t="e">
        <f t="shared" si="228"/>
        <v>#N/A</v>
      </c>
    </row>
    <row r="2411" spans="7:12" x14ac:dyDescent="0.25">
      <c r="G2411" s="51" t="e">
        <f t="shared" si="223"/>
        <v>#N/A</v>
      </c>
      <c r="H2411" s="51" t="e">
        <f t="shared" si="224"/>
        <v>#N/A</v>
      </c>
      <c r="I2411" s="48" t="e">
        <f t="shared" si="225"/>
        <v>#N/A</v>
      </c>
      <c r="J2411" s="47" t="e">
        <f t="shared" si="226"/>
        <v>#N/A</v>
      </c>
      <c r="K2411" s="32" t="e">
        <f t="shared" si="227"/>
        <v>#N/A</v>
      </c>
      <c r="L2411" s="46" t="e">
        <f t="shared" si="228"/>
        <v>#N/A</v>
      </c>
    </row>
    <row r="2412" spans="7:12" x14ac:dyDescent="0.25">
      <c r="G2412" s="51" t="e">
        <f t="shared" si="223"/>
        <v>#N/A</v>
      </c>
      <c r="H2412" s="51" t="e">
        <f t="shared" si="224"/>
        <v>#N/A</v>
      </c>
      <c r="I2412" s="48" t="e">
        <f t="shared" si="225"/>
        <v>#N/A</v>
      </c>
      <c r="J2412" s="47" t="e">
        <f t="shared" si="226"/>
        <v>#N/A</v>
      </c>
      <c r="K2412" s="32" t="e">
        <f t="shared" si="227"/>
        <v>#N/A</v>
      </c>
      <c r="L2412" s="46" t="e">
        <f t="shared" si="228"/>
        <v>#N/A</v>
      </c>
    </row>
    <row r="2413" spans="7:12" x14ac:dyDescent="0.25">
      <c r="G2413" s="51" t="e">
        <f t="shared" si="223"/>
        <v>#N/A</v>
      </c>
      <c r="H2413" s="51" t="e">
        <f t="shared" si="224"/>
        <v>#N/A</v>
      </c>
      <c r="I2413" s="48" t="e">
        <f t="shared" si="225"/>
        <v>#N/A</v>
      </c>
      <c r="J2413" s="47" t="e">
        <f t="shared" si="226"/>
        <v>#N/A</v>
      </c>
      <c r="K2413" s="32" t="e">
        <f t="shared" si="227"/>
        <v>#N/A</v>
      </c>
      <c r="L2413" s="46" t="e">
        <f t="shared" si="228"/>
        <v>#N/A</v>
      </c>
    </row>
    <row r="2414" spans="7:12" x14ac:dyDescent="0.25">
      <c r="G2414" s="51" t="e">
        <f t="shared" si="223"/>
        <v>#N/A</v>
      </c>
      <c r="H2414" s="51" t="e">
        <f t="shared" si="224"/>
        <v>#N/A</v>
      </c>
      <c r="I2414" s="48" t="e">
        <f t="shared" si="225"/>
        <v>#N/A</v>
      </c>
      <c r="J2414" s="47" t="e">
        <f t="shared" si="226"/>
        <v>#N/A</v>
      </c>
      <c r="K2414" s="32" t="e">
        <f t="shared" si="227"/>
        <v>#N/A</v>
      </c>
      <c r="L2414" s="46" t="e">
        <f t="shared" si="228"/>
        <v>#N/A</v>
      </c>
    </row>
    <row r="2415" spans="7:12" x14ac:dyDescent="0.25">
      <c r="G2415" s="51" t="e">
        <f t="shared" si="223"/>
        <v>#N/A</v>
      </c>
      <c r="H2415" s="51" t="e">
        <f t="shared" si="224"/>
        <v>#N/A</v>
      </c>
      <c r="I2415" s="48" t="e">
        <f t="shared" si="225"/>
        <v>#N/A</v>
      </c>
      <c r="J2415" s="47" t="e">
        <f t="shared" si="226"/>
        <v>#N/A</v>
      </c>
      <c r="K2415" s="32" t="e">
        <f t="shared" si="227"/>
        <v>#N/A</v>
      </c>
      <c r="L2415" s="46" t="e">
        <f t="shared" si="228"/>
        <v>#N/A</v>
      </c>
    </row>
    <row r="2416" spans="7:12" x14ac:dyDescent="0.25">
      <c r="G2416" s="51" t="e">
        <f t="shared" si="223"/>
        <v>#N/A</v>
      </c>
      <c r="H2416" s="51" t="e">
        <f t="shared" si="224"/>
        <v>#N/A</v>
      </c>
      <c r="I2416" s="48" t="e">
        <f t="shared" si="225"/>
        <v>#N/A</v>
      </c>
      <c r="J2416" s="47" t="e">
        <f t="shared" si="226"/>
        <v>#N/A</v>
      </c>
      <c r="K2416" s="32" t="e">
        <f t="shared" si="227"/>
        <v>#N/A</v>
      </c>
      <c r="L2416" s="46" t="e">
        <f t="shared" si="228"/>
        <v>#N/A</v>
      </c>
    </row>
    <row r="2417" spans="7:12" x14ac:dyDescent="0.25">
      <c r="G2417" s="51" t="e">
        <f t="shared" si="223"/>
        <v>#N/A</v>
      </c>
      <c r="H2417" s="51" t="e">
        <f t="shared" si="224"/>
        <v>#N/A</v>
      </c>
      <c r="I2417" s="48" t="e">
        <f t="shared" si="225"/>
        <v>#N/A</v>
      </c>
      <c r="J2417" s="47" t="e">
        <f t="shared" si="226"/>
        <v>#N/A</v>
      </c>
      <c r="K2417" s="32" t="e">
        <f t="shared" si="227"/>
        <v>#N/A</v>
      </c>
      <c r="L2417" s="46" t="e">
        <f t="shared" si="228"/>
        <v>#N/A</v>
      </c>
    </row>
    <row r="2418" spans="7:12" x14ac:dyDescent="0.25">
      <c r="G2418" s="51" t="e">
        <f t="shared" si="223"/>
        <v>#N/A</v>
      </c>
      <c r="H2418" s="51" t="e">
        <f t="shared" si="224"/>
        <v>#N/A</v>
      </c>
      <c r="I2418" s="48" t="e">
        <f t="shared" si="225"/>
        <v>#N/A</v>
      </c>
      <c r="J2418" s="47" t="e">
        <f t="shared" si="226"/>
        <v>#N/A</v>
      </c>
      <c r="K2418" s="32" t="e">
        <f t="shared" si="227"/>
        <v>#N/A</v>
      </c>
      <c r="L2418" s="46" t="e">
        <f t="shared" si="228"/>
        <v>#N/A</v>
      </c>
    </row>
    <row r="2419" spans="7:12" x14ac:dyDescent="0.25">
      <c r="G2419" s="51" t="e">
        <f t="shared" si="223"/>
        <v>#N/A</v>
      </c>
      <c r="H2419" s="51" t="e">
        <f t="shared" si="224"/>
        <v>#N/A</v>
      </c>
      <c r="I2419" s="48" t="e">
        <f t="shared" si="225"/>
        <v>#N/A</v>
      </c>
      <c r="J2419" s="47" t="e">
        <f t="shared" si="226"/>
        <v>#N/A</v>
      </c>
      <c r="K2419" s="32" t="e">
        <f t="shared" si="227"/>
        <v>#N/A</v>
      </c>
      <c r="L2419" s="46" t="e">
        <f t="shared" si="228"/>
        <v>#N/A</v>
      </c>
    </row>
    <row r="2420" spans="7:12" x14ac:dyDescent="0.25">
      <c r="G2420" s="51" t="e">
        <f t="shared" si="223"/>
        <v>#N/A</v>
      </c>
      <c r="H2420" s="51" t="e">
        <f t="shared" si="224"/>
        <v>#N/A</v>
      </c>
      <c r="I2420" s="48" t="e">
        <f t="shared" si="225"/>
        <v>#N/A</v>
      </c>
      <c r="J2420" s="47" t="e">
        <f t="shared" si="226"/>
        <v>#N/A</v>
      </c>
      <c r="K2420" s="32" t="e">
        <f t="shared" si="227"/>
        <v>#N/A</v>
      </c>
      <c r="L2420" s="46" t="e">
        <f t="shared" si="228"/>
        <v>#N/A</v>
      </c>
    </row>
    <row r="2421" spans="7:12" x14ac:dyDescent="0.25">
      <c r="G2421" s="51" t="e">
        <f t="shared" si="223"/>
        <v>#N/A</v>
      </c>
      <c r="H2421" s="51" t="e">
        <f t="shared" si="224"/>
        <v>#N/A</v>
      </c>
      <c r="I2421" s="48" t="e">
        <f t="shared" si="225"/>
        <v>#N/A</v>
      </c>
      <c r="J2421" s="47" t="e">
        <f t="shared" si="226"/>
        <v>#N/A</v>
      </c>
      <c r="K2421" s="32" t="e">
        <f t="shared" si="227"/>
        <v>#N/A</v>
      </c>
      <c r="L2421" s="46" t="e">
        <f t="shared" si="228"/>
        <v>#N/A</v>
      </c>
    </row>
    <row r="2422" spans="7:12" x14ac:dyDescent="0.25">
      <c r="G2422" s="51" t="e">
        <f t="shared" si="223"/>
        <v>#N/A</v>
      </c>
      <c r="H2422" s="51" t="e">
        <f t="shared" si="224"/>
        <v>#N/A</v>
      </c>
      <c r="I2422" s="48" t="e">
        <f t="shared" si="225"/>
        <v>#N/A</v>
      </c>
      <c r="J2422" s="47" t="e">
        <f t="shared" si="226"/>
        <v>#N/A</v>
      </c>
      <c r="K2422" s="32" t="e">
        <f t="shared" si="227"/>
        <v>#N/A</v>
      </c>
      <c r="L2422" s="46" t="e">
        <f t="shared" si="228"/>
        <v>#N/A</v>
      </c>
    </row>
    <row r="2423" spans="7:12" x14ac:dyDescent="0.25">
      <c r="G2423" s="51" t="e">
        <f t="shared" si="223"/>
        <v>#N/A</v>
      </c>
      <c r="H2423" s="51" t="e">
        <f t="shared" si="224"/>
        <v>#N/A</v>
      </c>
      <c r="I2423" s="48" t="e">
        <f t="shared" si="225"/>
        <v>#N/A</v>
      </c>
      <c r="J2423" s="47" t="e">
        <f t="shared" si="226"/>
        <v>#N/A</v>
      </c>
      <c r="K2423" s="32" t="e">
        <f t="shared" si="227"/>
        <v>#N/A</v>
      </c>
      <c r="L2423" s="46" t="e">
        <f t="shared" si="228"/>
        <v>#N/A</v>
      </c>
    </row>
    <row r="2424" spans="7:12" x14ac:dyDescent="0.25">
      <c r="G2424" s="51" t="e">
        <f t="shared" si="223"/>
        <v>#N/A</v>
      </c>
      <c r="H2424" s="51" t="e">
        <f t="shared" si="224"/>
        <v>#N/A</v>
      </c>
      <c r="I2424" s="48" t="e">
        <f t="shared" si="225"/>
        <v>#N/A</v>
      </c>
      <c r="J2424" s="47" t="e">
        <f t="shared" si="226"/>
        <v>#N/A</v>
      </c>
      <c r="K2424" s="32" t="e">
        <f t="shared" si="227"/>
        <v>#N/A</v>
      </c>
      <c r="L2424" s="46" t="e">
        <f t="shared" si="228"/>
        <v>#N/A</v>
      </c>
    </row>
    <row r="2425" spans="7:12" x14ac:dyDescent="0.25">
      <c r="G2425" s="51" t="e">
        <f t="shared" si="223"/>
        <v>#N/A</v>
      </c>
      <c r="H2425" s="51" t="e">
        <f t="shared" si="224"/>
        <v>#N/A</v>
      </c>
      <c r="I2425" s="48" t="e">
        <f t="shared" si="225"/>
        <v>#N/A</v>
      </c>
      <c r="J2425" s="47" t="e">
        <f t="shared" si="226"/>
        <v>#N/A</v>
      </c>
      <c r="K2425" s="32" t="e">
        <f t="shared" si="227"/>
        <v>#N/A</v>
      </c>
      <c r="L2425" s="46" t="e">
        <f t="shared" si="228"/>
        <v>#N/A</v>
      </c>
    </row>
    <row r="2426" spans="7:12" x14ac:dyDescent="0.25">
      <c r="G2426" s="51" t="e">
        <f t="shared" si="223"/>
        <v>#N/A</v>
      </c>
      <c r="H2426" s="51" t="e">
        <f t="shared" si="224"/>
        <v>#N/A</v>
      </c>
      <c r="I2426" s="48" t="e">
        <f t="shared" si="225"/>
        <v>#N/A</v>
      </c>
      <c r="J2426" s="47" t="e">
        <f t="shared" si="226"/>
        <v>#N/A</v>
      </c>
      <c r="K2426" s="32" t="e">
        <f t="shared" si="227"/>
        <v>#N/A</v>
      </c>
      <c r="L2426" s="46" t="e">
        <f t="shared" si="228"/>
        <v>#N/A</v>
      </c>
    </row>
    <row r="2427" spans="7:12" x14ac:dyDescent="0.25">
      <c r="G2427" s="51" t="e">
        <f t="shared" si="223"/>
        <v>#N/A</v>
      </c>
      <c r="H2427" s="51" t="e">
        <f t="shared" si="224"/>
        <v>#N/A</v>
      </c>
      <c r="I2427" s="48" t="e">
        <f t="shared" si="225"/>
        <v>#N/A</v>
      </c>
      <c r="J2427" s="47" t="e">
        <f t="shared" si="226"/>
        <v>#N/A</v>
      </c>
      <c r="K2427" s="32" t="e">
        <f t="shared" si="227"/>
        <v>#N/A</v>
      </c>
      <c r="L2427" s="46" t="e">
        <f t="shared" si="228"/>
        <v>#N/A</v>
      </c>
    </row>
    <row r="2428" spans="7:12" x14ac:dyDescent="0.25">
      <c r="G2428" s="51" t="e">
        <f t="shared" si="223"/>
        <v>#N/A</v>
      </c>
      <c r="H2428" s="51" t="e">
        <f t="shared" si="224"/>
        <v>#N/A</v>
      </c>
      <c r="I2428" s="48" t="e">
        <f t="shared" si="225"/>
        <v>#N/A</v>
      </c>
      <c r="J2428" s="47" t="e">
        <f t="shared" si="226"/>
        <v>#N/A</v>
      </c>
      <c r="K2428" s="32" t="e">
        <f t="shared" si="227"/>
        <v>#N/A</v>
      </c>
      <c r="L2428" s="46" t="e">
        <f t="shared" si="228"/>
        <v>#N/A</v>
      </c>
    </row>
    <row r="2429" spans="7:12" x14ac:dyDescent="0.25">
      <c r="G2429" s="51" t="e">
        <f t="shared" si="223"/>
        <v>#N/A</v>
      </c>
      <c r="H2429" s="51" t="e">
        <f t="shared" si="224"/>
        <v>#N/A</v>
      </c>
      <c r="I2429" s="48" t="e">
        <f t="shared" si="225"/>
        <v>#N/A</v>
      </c>
      <c r="J2429" s="47" t="e">
        <f t="shared" si="226"/>
        <v>#N/A</v>
      </c>
      <c r="K2429" s="32" t="e">
        <f t="shared" si="227"/>
        <v>#N/A</v>
      </c>
      <c r="L2429" s="46" t="e">
        <f t="shared" si="228"/>
        <v>#N/A</v>
      </c>
    </row>
    <row r="2430" spans="7:12" x14ac:dyDescent="0.25">
      <c r="G2430" s="51" t="e">
        <f t="shared" si="223"/>
        <v>#N/A</v>
      </c>
      <c r="H2430" s="51" t="e">
        <f t="shared" si="224"/>
        <v>#N/A</v>
      </c>
      <c r="I2430" s="48" t="e">
        <f t="shared" si="225"/>
        <v>#N/A</v>
      </c>
      <c r="J2430" s="47" t="e">
        <f t="shared" si="226"/>
        <v>#N/A</v>
      </c>
      <c r="K2430" s="32" t="e">
        <f t="shared" si="227"/>
        <v>#N/A</v>
      </c>
      <c r="L2430" s="46" t="e">
        <f t="shared" si="228"/>
        <v>#N/A</v>
      </c>
    </row>
    <row r="2431" spans="7:12" x14ac:dyDescent="0.25">
      <c r="G2431" s="51" t="e">
        <f t="shared" si="223"/>
        <v>#N/A</v>
      </c>
      <c r="H2431" s="51" t="e">
        <f t="shared" si="224"/>
        <v>#N/A</v>
      </c>
      <c r="I2431" s="48" t="e">
        <f t="shared" si="225"/>
        <v>#N/A</v>
      </c>
      <c r="J2431" s="47" t="e">
        <f t="shared" si="226"/>
        <v>#N/A</v>
      </c>
      <c r="K2431" s="32" t="e">
        <f t="shared" si="227"/>
        <v>#N/A</v>
      </c>
      <c r="L2431" s="46" t="e">
        <f t="shared" si="228"/>
        <v>#N/A</v>
      </c>
    </row>
    <row r="2432" spans="7:12" x14ac:dyDescent="0.25">
      <c r="G2432" s="51" t="e">
        <f t="shared" si="223"/>
        <v>#N/A</v>
      </c>
      <c r="H2432" s="51" t="e">
        <f t="shared" si="224"/>
        <v>#N/A</v>
      </c>
      <c r="I2432" s="48" t="e">
        <f t="shared" si="225"/>
        <v>#N/A</v>
      </c>
      <c r="J2432" s="47" t="e">
        <f t="shared" si="226"/>
        <v>#N/A</v>
      </c>
      <c r="K2432" s="32" t="e">
        <f t="shared" si="227"/>
        <v>#N/A</v>
      </c>
      <c r="L2432" s="46" t="e">
        <f t="shared" si="228"/>
        <v>#N/A</v>
      </c>
    </row>
    <row r="2433" spans="7:12" x14ac:dyDescent="0.25">
      <c r="G2433" s="51" t="e">
        <f t="shared" si="223"/>
        <v>#N/A</v>
      </c>
      <c r="H2433" s="51" t="e">
        <f t="shared" si="224"/>
        <v>#N/A</v>
      </c>
      <c r="I2433" s="48" t="e">
        <f t="shared" si="225"/>
        <v>#N/A</v>
      </c>
      <c r="J2433" s="47" t="e">
        <f t="shared" si="226"/>
        <v>#N/A</v>
      </c>
      <c r="K2433" s="32" t="e">
        <f t="shared" si="227"/>
        <v>#N/A</v>
      </c>
      <c r="L2433" s="46" t="e">
        <f t="shared" si="228"/>
        <v>#N/A</v>
      </c>
    </row>
    <row r="2434" spans="7:12" x14ac:dyDescent="0.25">
      <c r="G2434" s="51" t="e">
        <f t="shared" ref="G2434:G2497" si="229">IF(C2434="",NA(),C2434)</f>
        <v>#N/A</v>
      </c>
      <c r="H2434" s="51" t="e">
        <f t="shared" ref="H2434:H2497" si="230">IF(E2434="",NA(),E2434)</f>
        <v>#N/A</v>
      </c>
      <c r="I2434" s="48" t="e">
        <f t="shared" si="225"/>
        <v>#N/A</v>
      </c>
      <c r="J2434" s="47" t="e">
        <f t="shared" si="226"/>
        <v>#N/A</v>
      </c>
      <c r="K2434" s="32" t="e">
        <f t="shared" si="227"/>
        <v>#N/A</v>
      </c>
      <c r="L2434" s="46" t="e">
        <f t="shared" si="228"/>
        <v>#N/A</v>
      </c>
    </row>
    <row r="2435" spans="7:12" x14ac:dyDescent="0.25">
      <c r="G2435" s="51" t="e">
        <f t="shared" si="229"/>
        <v>#N/A</v>
      </c>
      <c r="H2435" s="51" t="e">
        <f t="shared" si="230"/>
        <v>#N/A</v>
      </c>
      <c r="I2435" s="48" t="e">
        <f t="shared" ref="I2435:I2498" si="231">IF(ISNUMBER(G2435),IF( (G2435&gt;=$F$4)*(H2435&lt;$F$2),G2435, NA() ),NA())</f>
        <v>#N/A</v>
      </c>
      <c r="J2435" s="47" t="e">
        <f t="shared" ref="J2435:J2498" si="232">IF(ISNUMBER(G2435),IF( (G2435&gt;=$F$4)*(H2435&gt;=$F$2),G2435, NA() ),NA())</f>
        <v>#N/A</v>
      </c>
      <c r="K2435" s="32" t="e">
        <f t="shared" ref="K2435:K2498" si="233">IF(ISNUMBER(G2435),IF( (G2435&lt;$F$4)*(H2435&lt;$F$2),G2435, NA() ),NA())</f>
        <v>#N/A</v>
      </c>
      <c r="L2435" s="46" t="e">
        <f t="shared" ref="L2435:L2498" si="234">IF(ISNUMBER(G2435),IF( (G2435&lt;$F$4)*(H2435&gt;=$F$2),G2435, NA() ),NA())</f>
        <v>#N/A</v>
      </c>
    </row>
    <row r="2436" spans="7:12" x14ac:dyDescent="0.25">
      <c r="G2436" s="51" t="e">
        <f t="shared" si="229"/>
        <v>#N/A</v>
      </c>
      <c r="H2436" s="51" t="e">
        <f t="shared" si="230"/>
        <v>#N/A</v>
      </c>
      <c r="I2436" s="48" t="e">
        <f t="shared" si="231"/>
        <v>#N/A</v>
      </c>
      <c r="J2436" s="47" t="e">
        <f t="shared" si="232"/>
        <v>#N/A</v>
      </c>
      <c r="K2436" s="32" t="e">
        <f t="shared" si="233"/>
        <v>#N/A</v>
      </c>
      <c r="L2436" s="46" t="e">
        <f t="shared" si="234"/>
        <v>#N/A</v>
      </c>
    </row>
    <row r="2437" spans="7:12" x14ac:dyDescent="0.25">
      <c r="G2437" s="51" t="e">
        <f t="shared" si="229"/>
        <v>#N/A</v>
      </c>
      <c r="H2437" s="51" t="e">
        <f t="shared" si="230"/>
        <v>#N/A</v>
      </c>
      <c r="I2437" s="48" t="e">
        <f t="shared" si="231"/>
        <v>#N/A</v>
      </c>
      <c r="J2437" s="47" t="e">
        <f t="shared" si="232"/>
        <v>#N/A</v>
      </c>
      <c r="K2437" s="32" t="e">
        <f t="shared" si="233"/>
        <v>#N/A</v>
      </c>
      <c r="L2437" s="46" t="e">
        <f t="shared" si="234"/>
        <v>#N/A</v>
      </c>
    </row>
    <row r="2438" spans="7:12" x14ac:dyDescent="0.25">
      <c r="G2438" s="51" t="e">
        <f t="shared" si="229"/>
        <v>#N/A</v>
      </c>
      <c r="H2438" s="51" t="e">
        <f t="shared" si="230"/>
        <v>#N/A</v>
      </c>
      <c r="I2438" s="48" t="e">
        <f t="shared" si="231"/>
        <v>#N/A</v>
      </c>
      <c r="J2438" s="47" t="e">
        <f t="shared" si="232"/>
        <v>#N/A</v>
      </c>
      <c r="K2438" s="32" t="e">
        <f t="shared" si="233"/>
        <v>#N/A</v>
      </c>
      <c r="L2438" s="46" t="e">
        <f t="shared" si="234"/>
        <v>#N/A</v>
      </c>
    </row>
    <row r="2439" spans="7:12" x14ac:dyDescent="0.25">
      <c r="G2439" s="51" t="e">
        <f t="shared" si="229"/>
        <v>#N/A</v>
      </c>
      <c r="H2439" s="51" t="e">
        <f t="shared" si="230"/>
        <v>#N/A</v>
      </c>
      <c r="I2439" s="48" t="e">
        <f t="shared" si="231"/>
        <v>#N/A</v>
      </c>
      <c r="J2439" s="47" t="e">
        <f t="shared" si="232"/>
        <v>#N/A</v>
      </c>
      <c r="K2439" s="32" t="e">
        <f t="shared" si="233"/>
        <v>#N/A</v>
      </c>
      <c r="L2439" s="46" t="e">
        <f t="shared" si="234"/>
        <v>#N/A</v>
      </c>
    </row>
    <row r="2440" spans="7:12" x14ac:dyDescent="0.25">
      <c r="G2440" s="51" t="e">
        <f t="shared" si="229"/>
        <v>#N/A</v>
      </c>
      <c r="H2440" s="51" t="e">
        <f t="shared" si="230"/>
        <v>#N/A</v>
      </c>
      <c r="I2440" s="48" t="e">
        <f t="shared" si="231"/>
        <v>#N/A</v>
      </c>
      <c r="J2440" s="47" t="e">
        <f t="shared" si="232"/>
        <v>#N/A</v>
      </c>
      <c r="K2440" s="32" t="e">
        <f t="shared" si="233"/>
        <v>#N/A</v>
      </c>
      <c r="L2440" s="46" t="e">
        <f t="shared" si="234"/>
        <v>#N/A</v>
      </c>
    </row>
    <row r="2441" spans="7:12" x14ac:dyDescent="0.25">
      <c r="G2441" s="51" t="e">
        <f t="shared" si="229"/>
        <v>#N/A</v>
      </c>
      <c r="H2441" s="51" t="e">
        <f t="shared" si="230"/>
        <v>#N/A</v>
      </c>
      <c r="I2441" s="48" t="e">
        <f t="shared" si="231"/>
        <v>#N/A</v>
      </c>
      <c r="J2441" s="47" t="e">
        <f t="shared" si="232"/>
        <v>#N/A</v>
      </c>
      <c r="K2441" s="32" t="e">
        <f t="shared" si="233"/>
        <v>#N/A</v>
      </c>
      <c r="L2441" s="46" t="e">
        <f t="shared" si="234"/>
        <v>#N/A</v>
      </c>
    </row>
    <row r="2442" spans="7:12" x14ac:dyDescent="0.25">
      <c r="G2442" s="51" t="e">
        <f t="shared" si="229"/>
        <v>#N/A</v>
      </c>
      <c r="H2442" s="51" t="e">
        <f t="shared" si="230"/>
        <v>#N/A</v>
      </c>
      <c r="I2442" s="48" t="e">
        <f t="shared" si="231"/>
        <v>#N/A</v>
      </c>
      <c r="J2442" s="47" t="e">
        <f t="shared" si="232"/>
        <v>#N/A</v>
      </c>
      <c r="K2442" s="32" t="e">
        <f t="shared" si="233"/>
        <v>#N/A</v>
      </c>
      <c r="L2442" s="46" t="e">
        <f t="shared" si="234"/>
        <v>#N/A</v>
      </c>
    </row>
    <row r="2443" spans="7:12" x14ac:dyDescent="0.25">
      <c r="G2443" s="51" t="e">
        <f t="shared" si="229"/>
        <v>#N/A</v>
      </c>
      <c r="H2443" s="51" t="e">
        <f t="shared" si="230"/>
        <v>#N/A</v>
      </c>
      <c r="I2443" s="48" t="e">
        <f t="shared" si="231"/>
        <v>#N/A</v>
      </c>
      <c r="J2443" s="47" t="e">
        <f t="shared" si="232"/>
        <v>#N/A</v>
      </c>
      <c r="K2443" s="32" t="e">
        <f t="shared" si="233"/>
        <v>#N/A</v>
      </c>
      <c r="L2443" s="46" t="e">
        <f t="shared" si="234"/>
        <v>#N/A</v>
      </c>
    </row>
    <row r="2444" spans="7:12" x14ac:dyDescent="0.25">
      <c r="G2444" s="51" t="e">
        <f t="shared" si="229"/>
        <v>#N/A</v>
      </c>
      <c r="H2444" s="51" t="e">
        <f t="shared" si="230"/>
        <v>#N/A</v>
      </c>
      <c r="I2444" s="48" t="e">
        <f t="shared" si="231"/>
        <v>#N/A</v>
      </c>
      <c r="J2444" s="47" t="e">
        <f t="shared" si="232"/>
        <v>#N/A</v>
      </c>
      <c r="K2444" s="32" t="e">
        <f t="shared" si="233"/>
        <v>#N/A</v>
      </c>
      <c r="L2444" s="46" t="e">
        <f t="shared" si="234"/>
        <v>#N/A</v>
      </c>
    </row>
    <row r="2445" spans="7:12" x14ac:dyDescent="0.25">
      <c r="G2445" s="51" t="e">
        <f t="shared" si="229"/>
        <v>#N/A</v>
      </c>
      <c r="H2445" s="51" t="e">
        <f t="shared" si="230"/>
        <v>#N/A</v>
      </c>
      <c r="I2445" s="48" t="e">
        <f t="shared" si="231"/>
        <v>#N/A</v>
      </c>
      <c r="J2445" s="47" t="e">
        <f t="shared" si="232"/>
        <v>#N/A</v>
      </c>
      <c r="K2445" s="32" t="e">
        <f t="shared" si="233"/>
        <v>#N/A</v>
      </c>
      <c r="L2445" s="46" t="e">
        <f t="shared" si="234"/>
        <v>#N/A</v>
      </c>
    </row>
    <row r="2446" spans="7:12" x14ac:dyDescent="0.25">
      <c r="G2446" s="51" t="e">
        <f t="shared" si="229"/>
        <v>#N/A</v>
      </c>
      <c r="H2446" s="51" t="e">
        <f t="shared" si="230"/>
        <v>#N/A</v>
      </c>
      <c r="I2446" s="48" t="e">
        <f t="shared" si="231"/>
        <v>#N/A</v>
      </c>
      <c r="J2446" s="47" t="e">
        <f t="shared" si="232"/>
        <v>#N/A</v>
      </c>
      <c r="K2446" s="32" t="e">
        <f t="shared" si="233"/>
        <v>#N/A</v>
      </c>
      <c r="L2446" s="46" t="e">
        <f t="shared" si="234"/>
        <v>#N/A</v>
      </c>
    </row>
    <row r="2447" spans="7:12" x14ac:dyDescent="0.25">
      <c r="G2447" s="51" t="e">
        <f t="shared" si="229"/>
        <v>#N/A</v>
      </c>
      <c r="H2447" s="51" t="e">
        <f t="shared" si="230"/>
        <v>#N/A</v>
      </c>
      <c r="I2447" s="48" t="e">
        <f t="shared" si="231"/>
        <v>#N/A</v>
      </c>
      <c r="J2447" s="47" t="e">
        <f t="shared" si="232"/>
        <v>#N/A</v>
      </c>
      <c r="K2447" s="32" t="e">
        <f t="shared" si="233"/>
        <v>#N/A</v>
      </c>
      <c r="L2447" s="46" t="e">
        <f t="shared" si="234"/>
        <v>#N/A</v>
      </c>
    </row>
    <row r="2448" spans="7:12" x14ac:dyDescent="0.25">
      <c r="G2448" s="51" t="e">
        <f t="shared" si="229"/>
        <v>#N/A</v>
      </c>
      <c r="H2448" s="51" t="e">
        <f t="shared" si="230"/>
        <v>#N/A</v>
      </c>
      <c r="I2448" s="48" t="e">
        <f t="shared" si="231"/>
        <v>#N/A</v>
      </c>
      <c r="J2448" s="47" t="e">
        <f t="shared" si="232"/>
        <v>#N/A</v>
      </c>
      <c r="K2448" s="32" t="e">
        <f t="shared" si="233"/>
        <v>#N/A</v>
      </c>
      <c r="L2448" s="46" t="e">
        <f t="shared" si="234"/>
        <v>#N/A</v>
      </c>
    </row>
    <row r="2449" spans="7:12" x14ac:dyDescent="0.25">
      <c r="G2449" s="51" t="e">
        <f t="shared" si="229"/>
        <v>#N/A</v>
      </c>
      <c r="H2449" s="51" t="e">
        <f t="shared" si="230"/>
        <v>#N/A</v>
      </c>
      <c r="I2449" s="48" t="e">
        <f t="shared" si="231"/>
        <v>#N/A</v>
      </c>
      <c r="J2449" s="47" t="e">
        <f t="shared" si="232"/>
        <v>#N/A</v>
      </c>
      <c r="K2449" s="32" t="e">
        <f t="shared" si="233"/>
        <v>#N/A</v>
      </c>
      <c r="L2449" s="46" t="e">
        <f t="shared" si="234"/>
        <v>#N/A</v>
      </c>
    </row>
    <row r="2450" spans="7:12" x14ac:dyDescent="0.25">
      <c r="G2450" s="51" t="e">
        <f t="shared" si="229"/>
        <v>#N/A</v>
      </c>
      <c r="H2450" s="51" t="e">
        <f t="shared" si="230"/>
        <v>#N/A</v>
      </c>
      <c r="I2450" s="48" t="e">
        <f t="shared" si="231"/>
        <v>#N/A</v>
      </c>
      <c r="J2450" s="47" t="e">
        <f t="shared" si="232"/>
        <v>#N/A</v>
      </c>
      <c r="K2450" s="32" t="e">
        <f t="shared" si="233"/>
        <v>#N/A</v>
      </c>
      <c r="L2450" s="46" t="e">
        <f t="shared" si="234"/>
        <v>#N/A</v>
      </c>
    </row>
    <row r="2451" spans="7:12" x14ac:dyDescent="0.25">
      <c r="G2451" s="51" t="e">
        <f t="shared" si="229"/>
        <v>#N/A</v>
      </c>
      <c r="H2451" s="51" t="e">
        <f t="shared" si="230"/>
        <v>#N/A</v>
      </c>
      <c r="I2451" s="48" t="e">
        <f t="shared" si="231"/>
        <v>#N/A</v>
      </c>
      <c r="J2451" s="47" t="e">
        <f t="shared" si="232"/>
        <v>#N/A</v>
      </c>
      <c r="K2451" s="32" t="e">
        <f t="shared" si="233"/>
        <v>#N/A</v>
      </c>
      <c r="L2451" s="46" t="e">
        <f t="shared" si="234"/>
        <v>#N/A</v>
      </c>
    </row>
    <row r="2452" spans="7:12" x14ac:dyDescent="0.25">
      <c r="G2452" s="51" t="e">
        <f t="shared" si="229"/>
        <v>#N/A</v>
      </c>
      <c r="H2452" s="51" t="e">
        <f t="shared" si="230"/>
        <v>#N/A</v>
      </c>
      <c r="I2452" s="48" t="e">
        <f t="shared" si="231"/>
        <v>#N/A</v>
      </c>
      <c r="J2452" s="47" t="e">
        <f t="shared" si="232"/>
        <v>#N/A</v>
      </c>
      <c r="K2452" s="32" t="e">
        <f t="shared" si="233"/>
        <v>#N/A</v>
      </c>
      <c r="L2452" s="46" t="e">
        <f t="shared" si="234"/>
        <v>#N/A</v>
      </c>
    </row>
    <row r="2453" spans="7:12" x14ac:dyDescent="0.25">
      <c r="G2453" s="51" t="e">
        <f t="shared" si="229"/>
        <v>#N/A</v>
      </c>
      <c r="H2453" s="51" t="e">
        <f t="shared" si="230"/>
        <v>#N/A</v>
      </c>
      <c r="I2453" s="48" t="e">
        <f t="shared" si="231"/>
        <v>#N/A</v>
      </c>
      <c r="J2453" s="47" t="e">
        <f t="shared" si="232"/>
        <v>#N/A</v>
      </c>
      <c r="K2453" s="32" t="e">
        <f t="shared" si="233"/>
        <v>#N/A</v>
      </c>
      <c r="L2453" s="46" t="e">
        <f t="shared" si="234"/>
        <v>#N/A</v>
      </c>
    </row>
    <row r="2454" spans="7:12" x14ac:dyDescent="0.25">
      <c r="G2454" s="51" t="e">
        <f t="shared" si="229"/>
        <v>#N/A</v>
      </c>
      <c r="H2454" s="51" t="e">
        <f t="shared" si="230"/>
        <v>#N/A</v>
      </c>
      <c r="I2454" s="48" t="e">
        <f t="shared" si="231"/>
        <v>#N/A</v>
      </c>
      <c r="J2454" s="47" t="e">
        <f t="shared" si="232"/>
        <v>#N/A</v>
      </c>
      <c r="K2454" s="32" t="e">
        <f t="shared" si="233"/>
        <v>#N/A</v>
      </c>
      <c r="L2454" s="46" t="e">
        <f t="shared" si="234"/>
        <v>#N/A</v>
      </c>
    </row>
    <row r="2455" spans="7:12" x14ac:dyDescent="0.25">
      <c r="G2455" s="51" t="e">
        <f t="shared" si="229"/>
        <v>#N/A</v>
      </c>
      <c r="H2455" s="51" t="e">
        <f t="shared" si="230"/>
        <v>#N/A</v>
      </c>
      <c r="I2455" s="48" t="e">
        <f t="shared" si="231"/>
        <v>#N/A</v>
      </c>
      <c r="J2455" s="47" t="e">
        <f t="shared" si="232"/>
        <v>#N/A</v>
      </c>
      <c r="K2455" s="32" t="e">
        <f t="shared" si="233"/>
        <v>#N/A</v>
      </c>
      <c r="L2455" s="46" t="e">
        <f t="shared" si="234"/>
        <v>#N/A</v>
      </c>
    </row>
    <row r="2456" spans="7:12" x14ac:dyDescent="0.25">
      <c r="G2456" s="51" t="e">
        <f t="shared" si="229"/>
        <v>#N/A</v>
      </c>
      <c r="H2456" s="51" t="e">
        <f t="shared" si="230"/>
        <v>#N/A</v>
      </c>
      <c r="I2456" s="48" t="e">
        <f t="shared" si="231"/>
        <v>#N/A</v>
      </c>
      <c r="J2456" s="47" t="e">
        <f t="shared" si="232"/>
        <v>#N/A</v>
      </c>
      <c r="K2456" s="32" t="e">
        <f t="shared" si="233"/>
        <v>#N/A</v>
      </c>
      <c r="L2456" s="46" t="e">
        <f t="shared" si="234"/>
        <v>#N/A</v>
      </c>
    </row>
    <row r="2457" spans="7:12" x14ac:dyDescent="0.25">
      <c r="G2457" s="51" t="e">
        <f t="shared" si="229"/>
        <v>#N/A</v>
      </c>
      <c r="H2457" s="51" t="e">
        <f t="shared" si="230"/>
        <v>#N/A</v>
      </c>
      <c r="I2457" s="48" t="e">
        <f t="shared" si="231"/>
        <v>#N/A</v>
      </c>
      <c r="J2457" s="47" t="e">
        <f t="shared" si="232"/>
        <v>#N/A</v>
      </c>
      <c r="K2457" s="32" t="e">
        <f t="shared" si="233"/>
        <v>#N/A</v>
      </c>
      <c r="L2457" s="46" t="e">
        <f t="shared" si="234"/>
        <v>#N/A</v>
      </c>
    </row>
    <row r="2458" spans="7:12" x14ac:dyDescent="0.25">
      <c r="G2458" s="51" t="e">
        <f t="shared" si="229"/>
        <v>#N/A</v>
      </c>
      <c r="H2458" s="51" t="e">
        <f t="shared" si="230"/>
        <v>#N/A</v>
      </c>
      <c r="I2458" s="48" t="e">
        <f t="shared" si="231"/>
        <v>#N/A</v>
      </c>
      <c r="J2458" s="47" t="e">
        <f t="shared" si="232"/>
        <v>#N/A</v>
      </c>
      <c r="K2458" s="32" t="e">
        <f t="shared" si="233"/>
        <v>#N/A</v>
      </c>
      <c r="L2458" s="46" t="e">
        <f t="shared" si="234"/>
        <v>#N/A</v>
      </c>
    </row>
    <row r="2459" spans="7:12" x14ac:dyDescent="0.25">
      <c r="G2459" s="51" t="e">
        <f t="shared" si="229"/>
        <v>#N/A</v>
      </c>
      <c r="H2459" s="51" t="e">
        <f t="shared" si="230"/>
        <v>#N/A</v>
      </c>
      <c r="I2459" s="48" t="e">
        <f t="shared" si="231"/>
        <v>#N/A</v>
      </c>
      <c r="J2459" s="47" t="e">
        <f t="shared" si="232"/>
        <v>#N/A</v>
      </c>
      <c r="K2459" s="32" t="e">
        <f t="shared" si="233"/>
        <v>#N/A</v>
      </c>
      <c r="L2459" s="46" t="e">
        <f t="shared" si="234"/>
        <v>#N/A</v>
      </c>
    </row>
    <row r="2460" spans="7:12" x14ac:dyDescent="0.25">
      <c r="G2460" s="51" t="e">
        <f t="shared" si="229"/>
        <v>#N/A</v>
      </c>
      <c r="H2460" s="51" t="e">
        <f t="shared" si="230"/>
        <v>#N/A</v>
      </c>
      <c r="I2460" s="48" t="e">
        <f t="shared" si="231"/>
        <v>#N/A</v>
      </c>
      <c r="J2460" s="47" t="e">
        <f t="shared" si="232"/>
        <v>#N/A</v>
      </c>
      <c r="K2460" s="32" t="e">
        <f t="shared" si="233"/>
        <v>#N/A</v>
      </c>
      <c r="L2460" s="46" t="e">
        <f t="shared" si="234"/>
        <v>#N/A</v>
      </c>
    </row>
    <row r="2461" spans="7:12" x14ac:dyDescent="0.25">
      <c r="G2461" s="51" t="e">
        <f t="shared" si="229"/>
        <v>#N/A</v>
      </c>
      <c r="H2461" s="51" t="e">
        <f t="shared" si="230"/>
        <v>#N/A</v>
      </c>
      <c r="I2461" s="48" t="e">
        <f t="shared" si="231"/>
        <v>#N/A</v>
      </c>
      <c r="J2461" s="47" t="e">
        <f t="shared" si="232"/>
        <v>#N/A</v>
      </c>
      <c r="K2461" s="32" t="e">
        <f t="shared" si="233"/>
        <v>#N/A</v>
      </c>
      <c r="L2461" s="46" t="e">
        <f t="shared" si="234"/>
        <v>#N/A</v>
      </c>
    </row>
    <row r="2462" spans="7:12" x14ac:dyDescent="0.25">
      <c r="G2462" s="51" t="e">
        <f t="shared" si="229"/>
        <v>#N/A</v>
      </c>
      <c r="H2462" s="51" t="e">
        <f t="shared" si="230"/>
        <v>#N/A</v>
      </c>
      <c r="I2462" s="48" t="e">
        <f t="shared" si="231"/>
        <v>#N/A</v>
      </c>
      <c r="J2462" s="47" t="e">
        <f t="shared" si="232"/>
        <v>#N/A</v>
      </c>
      <c r="K2462" s="32" t="e">
        <f t="shared" si="233"/>
        <v>#N/A</v>
      </c>
      <c r="L2462" s="46" t="e">
        <f t="shared" si="234"/>
        <v>#N/A</v>
      </c>
    </row>
    <row r="2463" spans="7:12" x14ac:dyDescent="0.25">
      <c r="G2463" s="51" t="e">
        <f t="shared" si="229"/>
        <v>#N/A</v>
      </c>
      <c r="H2463" s="51" t="e">
        <f t="shared" si="230"/>
        <v>#N/A</v>
      </c>
      <c r="I2463" s="48" t="e">
        <f t="shared" si="231"/>
        <v>#N/A</v>
      </c>
      <c r="J2463" s="47" t="e">
        <f t="shared" si="232"/>
        <v>#N/A</v>
      </c>
      <c r="K2463" s="32" t="e">
        <f t="shared" si="233"/>
        <v>#N/A</v>
      </c>
      <c r="L2463" s="46" t="e">
        <f t="shared" si="234"/>
        <v>#N/A</v>
      </c>
    </row>
    <row r="2464" spans="7:12" x14ac:dyDescent="0.25">
      <c r="G2464" s="51" t="e">
        <f t="shared" si="229"/>
        <v>#N/A</v>
      </c>
      <c r="H2464" s="51" t="e">
        <f t="shared" si="230"/>
        <v>#N/A</v>
      </c>
      <c r="I2464" s="48" t="e">
        <f t="shared" si="231"/>
        <v>#N/A</v>
      </c>
      <c r="J2464" s="47" t="e">
        <f t="shared" si="232"/>
        <v>#N/A</v>
      </c>
      <c r="K2464" s="32" t="e">
        <f t="shared" si="233"/>
        <v>#N/A</v>
      </c>
      <c r="L2464" s="46" t="e">
        <f t="shared" si="234"/>
        <v>#N/A</v>
      </c>
    </row>
    <row r="2465" spans="7:12" x14ac:dyDescent="0.25">
      <c r="G2465" s="51" t="e">
        <f t="shared" si="229"/>
        <v>#N/A</v>
      </c>
      <c r="H2465" s="51" t="e">
        <f t="shared" si="230"/>
        <v>#N/A</v>
      </c>
      <c r="I2465" s="48" t="e">
        <f t="shared" si="231"/>
        <v>#N/A</v>
      </c>
      <c r="J2465" s="47" t="e">
        <f t="shared" si="232"/>
        <v>#N/A</v>
      </c>
      <c r="K2465" s="32" t="e">
        <f t="shared" si="233"/>
        <v>#N/A</v>
      </c>
      <c r="L2465" s="46" t="e">
        <f t="shared" si="234"/>
        <v>#N/A</v>
      </c>
    </row>
    <row r="2466" spans="7:12" x14ac:dyDescent="0.25">
      <c r="G2466" s="51" t="e">
        <f t="shared" si="229"/>
        <v>#N/A</v>
      </c>
      <c r="H2466" s="51" t="e">
        <f t="shared" si="230"/>
        <v>#N/A</v>
      </c>
      <c r="I2466" s="48" t="e">
        <f t="shared" si="231"/>
        <v>#N/A</v>
      </c>
      <c r="J2466" s="47" t="e">
        <f t="shared" si="232"/>
        <v>#N/A</v>
      </c>
      <c r="K2466" s="32" t="e">
        <f t="shared" si="233"/>
        <v>#N/A</v>
      </c>
      <c r="L2466" s="46" t="e">
        <f t="shared" si="234"/>
        <v>#N/A</v>
      </c>
    </row>
    <row r="2467" spans="7:12" x14ac:dyDescent="0.25">
      <c r="G2467" s="51" t="e">
        <f t="shared" si="229"/>
        <v>#N/A</v>
      </c>
      <c r="H2467" s="51" t="e">
        <f t="shared" si="230"/>
        <v>#N/A</v>
      </c>
      <c r="I2467" s="48" t="e">
        <f t="shared" si="231"/>
        <v>#N/A</v>
      </c>
      <c r="J2467" s="47" t="e">
        <f t="shared" si="232"/>
        <v>#N/A</v>
      </c>
      <c r="K2467" s="32" t="e">
        <f t="shared" si="233"/>
        <v>#N/A</v>
      </c>
      <c r="L2467" s="46" t="e">
        <f t="shared" si="234"/>
        <v>#N/A</v>
      </c>
    </row>
    <row r="2468" spans="7:12" x14ac:dyDescent="0.25">
      <c r="G2468" s="51" t="e">
        <f t="shared" si="229"/>
        <v>#N/A</v>
      </c>
      <c r="H2468" s="51" t="e">
        <f t="shared" si="230"/>
        <v>#N/A</v>
      </c>
      <c r="I2468" s="48" t="e">
        <f t="shared" si="231"/>
        <v>#N/A</v>
      </c>
      <c r="J2468" s="47" t="e">
        <f t="shared" si="232"/>
        <v>#N/A</v>
      </c>
      <c r="K2468" s="32" t="e">
        <f t="shared" si="233"/>
        <v>#N/A</v>
      </c>
      <c r="L2468" s="46" t="e">
        <f t="shared" si="234"/>
        <v>#N/A</v>
      </c>
    </row>
    <row r="2469" spans="7:12" x14ac:dyDescent="0.25">
      <c r="G2469" s="51" t="e">
        <f t="shared" si="229"/>
        <v>#N/A</v>
      </c>
      <c r="H2469" s="51" t="e">
        <f t="shared" si="230"/>
        <v>#N/A</v>
      </c>
      <c r="I2469" s="48" t="e">
        <f t="shared" si="231"/>
        <v>#N/A</v>
      </c>
      <c r="J2469" s="47" t="e">
        <f t="shared" si="232"/>
        <v>#N/A</v>
      </c>
      <c r="K2469" s="32" t="e">
        <f t="shared" si="233"/>
        <v>#N/A</v>
      </c>
      <c r="L2469" s="46" t="e">
        <f t="shared" si="234"/>
        <v>#N/A</v>
      </c>
    </row>
    <row r="2470" spans="7:12" x14ac:dyDescent="0.25">
      <c r="G2470" s="51" t="e">
        <f t="shared" si="229"/>
        <v>#N/A</v>
      </c>
      <c r="H2470" s="51" t="e">
        <f t="shared" si="230"/>
        <v>#N/A</v>
      </c>
      <c r="I2470" s="48" t="e">
        <f t="shared" si="231"/>
        <v>#N/A</v>
      </c>
      <c r="J2470" s="47" t="e">
        <f t="shared" si="232"/>
        <v>#N/A</v>
      </c>
      <c r="K2470" s="32" t="e">
        <f t="shared" si="233"/>
        <v>#N/A</v>
      </c>
      <c r="L2470" s="46" t="e">
        <f t="shared" si="234"/>
        <v>#N/A</v>
      </c>
    </row>
    <row r="2471" spans="7:12" x14ac:dyDescent="0.25">
      <c r="G2471" s="51" t="e">
        <f t="shared" si="229"/>
        <v>#N/A</v>
      </c>
      <c r="H2471" s="51" t="e">
        <f t="shared" si="230"/>
        <v>#N/A</v>
      </c>
      <c r="I2471" s="48" t="e">
        <f t="shared" si="231"/>
        <v>#N/A</v>
      </c>
      <c r="J2471" s="47" t="e">
        <f t="shared" si="232"/>
        <v>#N/A</v>
      </c>
      <c r="K2471" s="32" t="e">
        <f t="shared" si="233"/>
        <v>#N/A</v>
      </c>
      <c r="L2471" s="46" t="e">
        <f t="shared" si="234"/>
        <v>#N/A</v>
      </c>
    </row>
    <row r="2472" spans="7:12" x14ac:dyDescent="0.25">
      <c r="G2472" s="51" t="e">
        <f t="shared" si="229"/>
        <v>#N/A</v>
      </c>
      <c r="H2472" s="51" t="e">
        <f t="shared" si="230"/>
        <v>#N/A</v>
      </c>
      <c r="I2472" s="48" t="e">
        <f t="shared" si="231"/>
        <v>#N/A</v>
      </c>
      <c r="J2472" s="47" t="e">
        <f t="shared" si="232"/>
        <v>#N/A</v>
      </c>
      <c r="K2472" s="32" t="e">
        <f t="shared" si="233"/>
        <v>#N/A</v>
      </c>
      <c r="L2472" s="46" t="e">
        <f t="shared" si="234"/>
        <v>#N/A</v>
      </c>
    </row>
    <row r="2473" spans="7:12" x14ac:dyDescent="0.25">
      <c r="G2473" s="51" t="e">
        <f t="shared" si="229"/>
        <v>#N/A</v>
      </c>
      <c r="H2473" s="51" t="e">
        <f t="shared" si="230"/>
        <v>#N/A</v>
      </c>
      <c r="I2473" s="48" t="e">
        <f t="shared" si="231"/>
        <v>#N/A</v>
      </c>
      <c r="J2473" s="47" t="e">
        <f t="shared" si="232"/>
        <v>#N/A</v>
      </c>
      <c r="K2473" s="32" t="e">
        <f t="shared" si="233"/>
        <v>#N/A</v>
      </c>
      <c r="L2473" s="46" t="e">
        <f t="shared" si="234"/>
        <v>#N/A</v>
      </c>
    </row>
    <row r="2474" spans="7:12" x14ac:dyDescent="0.25">
      <c r="G2474" s="51" t="e">
        <f t="shared" si="229"/>
        <v>#N/A</v>
      </c>
      <c r="H2474" s="51" t="e">
        <f t="shared" si="230"/>
        <v>#N/A</v>
      </c>
      <c r="I2474" s="48" t="e">
        <f t="shared" si="231"/>
        <v>#N/A</v>
      </c>
      <c r="J2474" s="47" t="e">
        <f t="shared" si="232"/>
        <v>#N/A</v>
      </c>
      <c r="K2474" s="32" t="e">
        <f t="shared" si="233"/>
        <v>#N/A</v>
      </c>
      <c r="L2474" s="46" t="e">
        <f t="shared" si="234"/>
        <v>#N/A</v>
      </c>
    </row>
    <row r="2475" spans="7:12" x14ac:dyDescent="0.25">
      <c r="G2475" s="51" t="e">
        <f t="shared" si="229"/>
        <v>#N/A</v>
      </c>
      <c r="H2475" s="51" t="e">
        <f t="shared" si="230"/>
        <v>#N/A</v>
      </c>
      <c r="I2475" s="48" t="e">
        <f t="shared" si="231"/>
        <v>#N/A</v>
      </c>
      <c r="J2475" s="47" t="e">
        <f t="shared" si="232"/>
        <v>#N/A</v>
      </c>
      <c r="K2475" s="32" t="e">
        <f t="shared" si="233"/>
        <v>#N/A</v>
      </c>
      <c r="L2475" s="46" t="e">
        <f t="shared" si="234"/>
        <v>#N/A</v>
      </c>
    </row>
    <row r="2476" spans="7:12" x14ac:dyDescent="0.25">
      <c r="G2476" s="51" t="e">
        <f t="shared" si="229"/>
        <v>#N/A</v>
      </c>
      <c r="H2476" s="51" t="e">
        <f t="shared" si="230"/>
        <v>#N/A</v>
      </c>
      <c r="I2476" s="48" t="e">
        <f t="shared" si="231"/>
        <v>#N/A</v>
      </c>
      <c r="J2476" s="47" t="e">
        <f t="shared" si="232"/>
        <v>#N/A</v>
      </c>
      <c r="K2476" s="32" t="e">
        <f t="shared" si="233"/>
        <v>#N/A</v>
      </c>
      <c r="L2476" s="46" t="e">
        <f t="shared" si="234"/>
        <v>#N/A</v>
      </c>
    </row>
    <row r="2477" spans="7:12" x14ac:dyDescent="0.25">
      <c r="G2477" s="51" t="e">
        <f t="shared" si="229"/>
        <v>#N/A</v>
      </c>
      <c r="H2477" s="51" t="e">
        <f t="shared" si="230"/>
        <v>#N/A</v>
      </c>
      <c r="I2477" s="48" t="e">
        <f t="shared" si="231"/>
        <v>#N/A</v>
      </c>
      <c r="J2477" s="47" t="e">
        <f t="shared" si="232"/>
        <v>#N/A</v>
      </c>
      <c r="K2477" s="32" t="e">
        <f t="shared" si="233"/>
        <v>#N/A</v>
      </c>
      <c r="L2477" s="46" t="e">
        <f t="shared" si="234"/>
        <v>#N/A</v>
      </c>
    </row>
    <row r="2478" spans="7:12" x14ac:dyDescent="0.25">
      <c r="G2478" s="51" t="e">
        <f t="shared" si="229"/>
        <v>#N/A</v>
      </c>
      <c r="H2478" s="51" t="e">
        <f t="shared" si="230"/>
        <v>#N/A</v>
      </c>
      <c r="I2478" s="48" t="e">
        <f t="shared" si="231"/>
        <v>#N/A</v>
      </c>
      <c r="J2478" s="47" t="e">
        <f t="shared" si="232"/>
        <v>#N/A</v>
      </c>
      <c r="K2478" s="32" t="e">
        <f t="shared" si="233"/>
        <v>#N/A</v>
      </c>
      <c r="L2478" s="46" t="e">
        <f t="shared" si="234"/>
        <v>#N/A</v>
      </c>
    </row>
    <row r="2479" spans="7:12" x14ac:dyDescent="0.25">
      <c r="G2479" s="51" t="e">
        <f t="shared" si="229"/>
        <v>#N/A</v>
      </c>
      <c r="H2479" s="51" t="e">
        <f t="shared" si="230"/>
        <v>#N/A</v>
      </c>
      <c r="I2479" s="48" t="e">
        <f t="shared" si="231"/>
        <v>#N/A</v>
      </c>
      <c r="J2479" s="47" t="e">
        <f t="shared" si="232"/>
        <v>#N/A</v>
      </c>
      <c r="K2479" s="32" t="e">
        <f t="shared" si="233"/>
        <v>#N/A</v>
      </c>
      <c r="L2479" s="46" t="e">
        <f t="shared" si="234"/>
        <v>#N/A</v>
      </c>
    </row>
    <row r="2480" spans="7:12" x14ac:dyDescent="0.25">
      <c r="G2480" s="51" t="e">
        <f t="shared" si="229"/>
        <v>#N/A</v>
      </c>
      <c r="H2480" s="51" t="e">
        <f t="shared" si="230"/>
        <v>#N/A</v>
      </c>
      <c r="I2480" s="48" t="e">
        <f t="shared" si="231"/>
        <v>#N/A</v>
      </c>
      <c r="J2480" s="47" t="e">
        <f t="shared" si="232"/>
        <v>#N/A</v>
      </c>
      <c r="K2480" s="32" t="e">
        <f t="shared" si="233"/>
        <v>#N/A</v>
      </c>
      <c r="L2480" s="46" t="e">
        <f t="shared" si="234"/>
        <v>#N/A</v>
      </c>
    </row>
    <row r="2481" spans="7:12" x14ac:dyDescent="0.25">
      <c r="G2481" s="51" t="e">
        <f t="shared" si="229"/>
        <v>#N/A</v>
      </c>
      <c r="H2481" s="51" t="e">
        <f t="shared" si="230"/>
        <v>#N/A</v>
      </c>
      <c r="I2481" s="48" t="e">
        <f t="shared" si="231"/>
        <v>#N/A</v>
      </c>
      <c r="J2481" s="47" t="e">
        <f t="shared" si="232"/>
        <v>#N/A</v>
      </c>
      <c r="K2481" s="32" t="e">
        <f t="shared" si="233"/>
        <v>#N/A</v>
      </c>
      <c r="L2481" s="46" t="e">
        <f t="shared" si="234"/>
        <v>#N/A</v>
      </c>
    </row>
    <row r="2482" spans="7:12" x14ac:dyDescent="0.25">
      <c r="G2482" s="51" t="e">
        <f t="shared" si="229"/>
        <v>#N/A</v>
      </c>
      <c r="H2482" s="51" t="e">
        <f t="shared" si="230"/>
        <v>#N/A</v>
      </c>
      <c r="I2482" s="48" t="e">
        <f t="shared" si="231"/>
        <v>#N/A</v>
      </c>
      <c r="J2482" s="47" t="e">
        <f t="shared" si="232"/>
        <v>#N/A</v>
      </c>
      <c r="K2482" s="32" t="e">
        <f t="shared" si="233"/>
        <v>#N/A</v>
      </c>
      <c r="L2482" s="46" t="e">
        <f t="shared" si="234"/>
        <v>#N/A</v>
      </c>
    </row>
    <row r="2483" spans="7:12" x14ac:dyDescent="0.25">
      <c r="G2483" s="51" t="e">
        <f t="shared" si="229"/>
        <v>#N/A</v>
      </c>
      <c r="H2483" s="51" t="e">
        <f t="shared" si="230"/>
        <v>#N/A</v>
      </c>
      <c r="I2483" s="48" t="e">
        <f t="shared" si="231"/>
        <v>#N/A</v>
      </c>
      <c r="J2483" s="47" t="e">
        <f t="shared" si="232"/>
        <v>#N/A</v>
      </c>
      <c r="K2483" s="32" t="e">
        <f t="shared" si="233"/>
        <v>#N/A</v>
      </c>
      <c r="L2483" s="46" t="e">
        <f t="shared" si="234"/>
        <v>#N/A</v>
      </c>
    </row>
    <row r="2484" spans="7:12" x14ac:dyDescent="0.25">
      <c r="G2484" s="51" t="e">
        <f t="shared" si="229"/>
        <v>#N/A</v>
      </c>
      <c r="H2484" s="51" t="e">
        <f t="shared" si="230"/>
        <v>#N/A</v>
      </c>
      <c r="I2484" s="48" t="e">
        <f t="shared" si="231"/>
        <v>#N/A</v>
      </c>
      <c r="J2484" s="47" t="e">
        <f t="shared" si="232"/>
        <v>#N/A</v>
      </c>
      <c r="K2484" s="32" t="e">
        <f t="shared" si="233"/>
        <v>#N/A</v>
      </c>
      <c r="L2484" s="46" t="e">
        <f t="shared" si="234"/>
        <v>#N/A</v>
      </c>
    </row>
    <row r="2485" spans="7:12" x14ac:dyDescent="0.25">
      <c r="G2485" s="51" t="e">
        <f t="shared" si="229"/>
        <v>#N/A</v>
      </c>
      <c r="H2485" s="51" t="e">
        <f t="shared" si="230"/>
        <v>#N/A</v>
      </c>
      <c r="I2485" s="48" t="e">
        <f t="shared" si="231"/>
        <v>#N/A</v>
      </c>
      <c r="J2485" s="47" t="e">
        <f t="shared" si="232"/>
        <v>#N/A</v>
      </c>
      <c r="K2485" s="32" t="e">
        <f t="shared" si="233"/>
        <v>#N/A</v>
      </c>
      <c r="L2485" s="46" t="e">
        <f t="shared" si="234"/>
        <v>#N/A</v>
      </c>
    </row>
    <row r="2486" spans="7:12" x14ac:dyDescent="0.25">
      <c r="G2486" s="51" t="e">
        <f t="shared" si="229"/>
        <v>#N/A</v>
      </c>
      <c r="H2486" s="51" t="e">
        <f t="shared" si="230"/>
        <v>#N/A</v>
      </c>
      <c r="I2486" s="48" t="e">
        <f t="shared" si="231"/>
        <v>#N/A</v>
      </c>
      <c r="J2486" s="47" t="e">
        <f t="shared" si="232"/>
        <v>#N/A</v>
      </c>
      <c r="K2486" s="32" t="e">
        <f t="shared" si="233"/>
        <v>#N/A</v>
      </c>
      <c r="L2486" s="46" t="e">
        <f t="shared" si="234"/>
        <v>#N/A</v>
      </c>
    </row>
    <row r="2487" spans="7:12" x14ac:dyDescent="0.25">
      <c r="G2487" s="51" t="e">
        <f t="shared" si="229"/>
        <v>#N/A</v>
      </c>
      <c r="H2487" s="51" t="e">
        <f t="shared" si="230"/>
        <v>#N/A</v>
      </c>
      <c r="I2487" s="48" t="e">
        <f t="shared" si="231"/>
        <v>#N/A</v>
      </c>
      <c r="J2487" s="47" t="e">
        <f t="shared" si="232"/>
        <v>#N/A</v>
      </c>
      <c r="K2487" s="32" t="e">
        <f t="shared" si="233"/>
        <v>#N/A</v>
      </c>
      <c r="L2487" s="46" t="e">
        <f t="shared" si="234"/>
        <v>#N/A</v>
      </c>
    </row>
    <row r="2488" spans="7:12" x14ac:dyDescent="0.25">
      <c r="G2488" s="51" t="e">
        <f t="shared" si="229"/>
        <v>#N/A</v>
      </c>
      <c r="H2488" s="51" t="e">
        <f t="shared" si="230"/>
        <v>#N/A</v>
      </c>
      <c r="I2488" s="48" t="e">
        <f t="shared" si="231"/>
        <v>#N/A</v>
      </c>
      <c r="J2488" s="47" t="e">
        <f t="shared" si="232"/>
        <v>#N/A</v>
      </c>
      <c r="K2488" s="32" t="e">
        <f t="shared" si="233"/>
        <v>#N/A</v>
      </c>
      <c r="L2488" s="46" t="e">
        <f t="shared" si="234"/>
        <v>#N/A</v>
      </c>
    </row>
    <row r="2489" spans="7:12" x14ac:dyDescent="0.25">
      <c r="G2489" s="51" t="e">
        <f t="shared" si="229"/>
        <v>#N/A</v>
      </c>
      <c r="H2489" s="51" t="e">
        <f t="shared" si="230"/>
        <v>#N/A</v>
      </c>
      <c r="I2489" s="48" t="e">
        <f t="shared" si="231"/>
        <v>#N/A</v>
      </c>
      <c r="J2489" s="47" t="e">
        <f t="shared" si="232"/>
        <v>#N/A</v>
      </c>
      <c r="K2489" s="32" t="e">
        <f t="shared" si="233"/>
        <v>#N/A</v>
      </c>
      <c r="L2489" s="46" t="e">
        <f t="shared" si="234"/>
        <v>#N/A</v>
      </c>
    </row>
    <row r="2490" spans="7:12" x14ac:dyDescent="0.25">
      <c r="G2490" s="51" t="e">
        <f t="shared" si="229"/>
        <v>#N/A</v>
      </c>
      <c r="H2490" s="51" t="e">
        <f t="shared" si="230"/>
        <v>#N/A</v>
      </c>
      <c r="I2490" s="48" t="e">
        <f t="shared" si="231"/>
        <v>#N/A</v>
      </c>
      <c r="J2490" s="47" t="e">
        <f t="shared" si="232"/>
        <v>#N/A</v>
      </c>
      <c r="K2490" s="32" t="e">
        <f t="shared" si="233"/>
        <v>#N/A</v>
      </c>
      <c r="L2490" s="46" t="e">
        <f t="shared" si="234"/>
        <v>#N/A</v>
      </c>
    </row>
    <row r="2491" spans="7:12" x14ac:dyDescent="0.25">
      <c r="G2491" s="51" t="e">
        <f t="shared" si="229"/>
        <v>#N/A</v>
      </c>
      <c r="H2491" s="51" t="e">
        <f t="shared" si="230"/>
        <v>#N/A</v>
      </c>
      <c r="I2491" s="48" t="e">
        <f t="shared" si="231"/>
        <v>#N/A</v>
      </c>
      <c r="J2491" s="47" t="e">
        <f t="shared" si="232"/>
        <v>#N/A</v>
      </c>
      <c r="K2491" s="32" t="e">
        <f t="shared" si="233"/>
        <v>#N/A</v>
      </c>
      <c r="L2491" s="46" t="e">
        <f t="shared" si="234"/>
        <v>#N/A</v>
      </c>
    </row>
    <row r="2492" spans="7:12" x14ac:dyDescent="0.25">
      <c r="G2492" s="51" t="e">
        <f t="shared" si="229"/>
        <v>#N/A</v>
      </c>
      <c r="H2492" s="51" t="e">
        <f t="shared" si="230"/>
        <v>#N/A</v>
      </c>
      <c r="I2492" s="48" t="e">
        <f t="shared" si="231"/>
        <v>#N/A</v>
      </c>
      <c r="J2492" s="47" t="e">
        <f t="shared" si="232"/>
        <v>#N/A</v>
      </c>
      <c r="K2492" s="32" t="e">
        <f t="shared" si="233"/>
        <v>#N/A</v>
      </c>
      <c r="L2492" s="46" t="e">
        <f t="shared" si="234"/>
        <v>#N/A</v>
      </c>
    </row>
    <row r="2493" spans="7:12" x14ac:dyDescent="0.25">
      <c r="G2493" s="51" t="e">
        <f t="shared" si="229"/>
        <v>#N/A</v>
      </c>
      <c r="H2493" s="51" t="e">
        <f t="shared" si="230"/>
        <v>#N/A</v>
      </c>
      <c r="I2493" s="48" t="e">
        <f t="shared" si="231"/>
        <v>#N/A</v>
      </c>
      <c r="J2493" s="47" t="e">
        <f t="shared" si="232"/>
        <v>#N/A</v>
      </c>
      <c r="K2493" s="32" t="e">
        <f t="shared" si="233"/>
        <v>#N/A</v>
      </c>
      <c r="L2493" s="46" t="e">
        <f t="shared" si="234"/>
        <v>#N/A</v>
      </c>
    </row>
    <row r="2494" spans="7:12" x14ac:dyDescent="0.25">
      <c r="G2494" s="51" t="e">
        <f t="shared" si="229"/>
        <v>#N/A</v>
      </c>
      <c r="H2494" s="51" t="e">
        <f t="shared" si="230"/>
        <v>#N/A</v>
      </c>
      <c r="I2494" s="48" t="e">
        <f t="shared" si="231"/>
        <v>#N/A</v>
      </c>
      <c r="J2494" s="47" t="e">
        <f t="shared" si="232"/>
        <v>#N/A</v>
      </c>
      <c r="K2494" s="32" t="e">
        <f t="shared" si="233"/>
        <v>#N/A</v>
      </c>
      <c r="L2494" s="46" t="e">
        <f t="shared" si="234"/>
        <v>#N/A</v>
      </c>
    </row>
    <row r="2495" spans="7:12" x14ac:dyDescent="0.25">
      <c r="G2495" s="51" t="e">
        <f t="shared" si="229"/>
        <v>#N/A</v>
      </c>
      <c r="H2495" s="51" t="e">
        <f t="shared" si="230"/>
        <v>#N/A</v>
      </c>
      <c r="I2495" s="48" t="e">
        <f t="shared" si="231"/>
        <v>#N/A</v>
      </c>
      <c r="J2495" s="47" t="e">
        <f t="shared" si="232"/>
        <v>#N/A</v>
      </c>
      <c r="K2495" s="32" t="e">
        <f t="shared" si="233"/>
        <v>#N/A</v>
      </c>
      <c r="L2495" s="46" t="e">
        <f t="shared" si="234"/>
        <v>#N/A</v>
      </c>
    </row>
    <row r="2496" spans="7:12" x14ac:dyDescent="0.25">
      <c r="G2496" s="51" t="e">
        <f t="shared" si="229"/>
        <v>#N/A</v>
      </c>
      <c r="H2496" s="51" t="e">
        <f t="shared" si="230"/>
        <v>#N/A</v>
      </c>
      <c r="I2496" s="48" t="e">
        <f t="shared" si="231"/>
        <v>#N/A</v>
      </c>
      <c r="J2496" s="47" t="e">
        <f t="shared" si="232"/>
        <v>#N/A</v>
      </c>
      <c r="K2496" s="32" t="e">
        <f t="shared" si="233"/>
        <v>#N/A</v>
      </c>
      <c r="L2496" s="46" t="e">
        <f t="shared" si="234"/>
        <v>#N/A</v>
      </c>
    </row>
    <row r="2497" spans="7:12" x14ac:dyDescent="0.25">
      <c r="G2497" s="51" t="e">
        <f t="shared" si="229"/>
        <v>#N/A</v>
      </c>
      <c r="H2497" s="51" t="e">
        <f t="shared" si="230"/>
        <v>#N/A</v>
      </c>
      <c r="I2497" s="48" t="e">
        <f t="shared" si="231"/>
        <v>#N/A</v>
      </c>
      <c r="J2497" s="47" t="e">
        <f t="shared" si="232"/>
        <v>#N/A</v>
      </c>
      <c r="K2497" s="32" t="e">
        <f t="shared" si="233"/>
        <v>#N/A</v>
      </c>
      <c r="L2497" s="46" t="e">
        <f t="shared" si="234"/>
        <v>#N/A</v>
      </c>
    </row>
    <row r="2498" spans="7:12" x14ac:dyDescent="0.25">
      <c r="G2498" s="51" t="e">
        <f t="shared" ref="G2498:G2561" si="235">IF(C2498="",NA(),C2498)</f>
        <v>#N/A</v>
      </c>
      <c r="H2498" s="51" t="e">
        <f t="shared" ref="H2498:H2561" si="236">IF(E2498="",NA(),E2498)</f>
        <v>#N/A</v>
      </c>
      <c r="I2498" s="48" t="e">
        <f t="shared" si="231"/>
        <v>#N/A</v>
      </c>
      <c r="J2498" s="47" t="e">
        <f t="shared" si="232"/>
        <v>#N/A</v>
      </c>
      <c r="K2498" s="32" t="e">
        <f t="shared" si="233"/>
        <v>#N/A</v>
      </c>
      <c r="L2498" s="46" t="e">
        <f t="shared" si="234"/>
        <v>#N/A</v>
      </c>
    </row>
    <row r="2499" spans="7:12" x14ac:dyDescent="0.25">
      <c r="G2499" s="51" t="e">
        <f t="shared" si="235"/>
        <v>#N/A</v>
      </c>
      <c r="H2499" s="51" t="e">
        <f t="shared" si="236"/>
        <v>#N/A</v>
      </c>
      <c r="I2499" s="48" t="e">
        <f t="shared" ref="I2499:I2562" si="237">IF(ISNUMBER(G2499),IF( (G2499&gt;=$F$4)*(H2499&lt;$F$2),G2499, NA() ),NA())</f>
        <v>#N/A</v>
      </c>
      <c r="J2499" s="47" t="e">
        <f t="shared" ref="J2499:J2562" si="238">IF(ISNUMBER(G2499),IF( (G2499&gt;=$F$4)*(H2499&gt;=$F$2),G2499, NA() ),NA())</f>
        <v>#N/A</v>
      </c>
      <c r="K2499" s="32" t="e">
        <f t="shared" ref="K2499:K2562" si="239">IF(ISNUMBER(G2499),IF( (G2499&lt;$F$4)*(H2499&lt;$F$2),G2499, NA() ),NA())</f>
        <v>#N/A</v>
      </c>
      <c r="L2499" s="46" t="e">
        <f t="shared" ref="L2499:L2562" si="240">IF(ISNUMBER(G2499),IF( (G2499&lt;$F$4)*(H2499&gt;=$F$2),G2499, NA() ),NA())</f>
        <v>#N/A</v>
      </c>
    </row>
    <row r="2500" spans="7:12" x14ac:dyDescent="0.25">
      <c r="G2500" s="51" t="e">
        <f t="shared" si="235"/>
        <v>#N/A</v>
      </c>
      <c r="H2500" s="51" t="e">
        <f t="shared" si="236"/>
        <v>#N/A</v>
      </c>
      <c r="I2500" s="48" t="e">
        <f t="shared" si="237"/>
        <v>#N/A</v>
      </c>
      <c r="J2500" s="47" t="e">
        <f t="shared" si="238"/>
        <v>#N/A</v>
      </c>
      <c r="K2500" s="32" t="e">
        <f t="shared" si="239"/>
        <v>#N/A</v>
      </c>
      <c r="L2500" s="46" t="e">
        <f t="shared" si="240"/>
        <v>#N/A</v>
      </c>
    </row>
    <row r="2501" spans="7:12" x14ac:dyDescent="0.25">
      <c r="G2501" s="51" t="e">
        <f t="shared" si="235"/>
        <v>#N/A</v>
      </c>
      <c r="H2501" s="51" t="e">
        <f t="shared" si="236"/>
        <v>#N/A</v>
      </c>
      <c r="I2501" s="48" t="e">
        <f t="shared" si="237"/>
        <v>#N/A</v>
      </c>
      <c r="J2501" s="47" t="e">
        <f t="shared" si="238"/>
        <v>#N/A</v>
      </c>
      <c r="K2501" s="32" t="e">
        <f t="shared" si="239"/>
        <v>#N/A</v>
      </c>
      <c r="L2501" s="46" t="e">
        <f t="shared" si="240"/>
        <v>#N/A</v>
      </c>
    </row>
    <row r="2502" spans="7:12" x14ac:dyDescent="0.25">
      <c r="G2502" s="51" t="e">
        <f t="shared" si="235"/>
        <v>#N/A</v>
      </c>
      <c r="H2502" s="51" t="e">
        <f t="shared" si="236"/>
        <v>#N/A</v>
      </c>
      <c r="I2502" s="48" t="e">
        <f t="shared" si="237"/>
        <v>#N/A</v>
      </c>
      <c r="J2502" s="47" t="e">
        <f t="shared" si="238"/>
        <v>#N/A</v>
      </c>
      <c r="K2502" s="32" t="e">
        <f t="shared" si="239"/>
        <v>#N/A</v>
      </c>
      <c r="L2502" s="46" t="e">
        <f t="shared" si="240"/>
        <v>#N/A</v>
      </c>
    </row>
    <row r="2503" spans="7:12" x14ac:dyDescent="0.25">
      <c r="G2503" s="51" t="e">
        <f t="shared" si="235"/>
        <v>#N/A</v>
      </c>
      <c r="H2503" s="51" t="e">
        <f t="shared" si="236"/>
        <v>#N/A</v>
      </c>
      <c r="I2503" s="48" t="e">
        <f t="shared" si="237"/>
        <v>#N/A</v>
      </c>
      <c r="J2503" s="47" t="e">
        <f t="shared" si="238"/>
        <v>#N/A</v>
      </c>
      <c r="K2503" s="32" t="e">
        <f t="shared" si="239"/>
        <v>#N/A</v>
      </c>
      <c r="L2503" s="46" t="e">
        <f t="shared" si="240"/>
        <v>#N/A</v>
      </c>
    </row>
    <row r="2504" spans="7:12" x14ac:dyDescent="0.25">
      <c r="G2504" s="51" t="e">
        <f t="shared" si="235"/>
        <v>#N/A</v>
      </c>
      <c r="H2504" s="51" t="e">
        <f t="shared" si="236"/>
        <v>#N/A</v>
      </c>
      <c r="I2504" s="48" t="e">
        <f t="shared" si="237"/>
        <v>#N/A</v>
      </c>
      <c r="J2504" s="47" t="e">
        <f t="shared" si="238"/>
        <v>#N/A</v>
      </c>
      <c r="K2504" s="32" t="e">
        <f t="shared" si="239"/>
        <v>#N/A</v>
      </c>
      <c r="L2504" s="46" t="e">
        <f t="shared" si="240"/>
        <v>#N/A</v>
      </c>
    </row>
    <row r="2505" spans="7:12" x14ac:dyDescent="0.25">
      <c r="G2505" s="51" t="e">
        <f t="shared" si="235"/>
        <v>#N/A</v>
      </c>
      <c r="H2505" s="51" t="e">
        <f t="shared" si="236"/>
        <v>#N/A</v>
      </c>
      <c r="I2505" s="48" t="e">
        <f t="shared" si="237"/>
        <v>#N/A</v>
      </c>
      <c r="J2505" s="47" t="e">
        <f t="shared" si="238"/>
        <v>#N/A</v>
      </c>
      <c r="K2505" s="32" t="e">
        <f t="shared" si="239"/>
        <v>#N/A</v>
      </c>
      <c r="L2505" s="46" t="e">
        <f t="shared" si="240"/>
        <v>#N/A</v>
      </c>
    </row>
    <row r="2506" spans="7:12" x14ac:dyDescent="0.25">
      <c r="G2506" s="51" t="e">
        <f t="shared" si="235"/>
        <v>#N/A</v>
      </c>
      <c r="H2506" s="51" t="e">
        <f t="shared" si="236"/>
        <v>#N/A</v>
      </c>
      <c r="I2506" s="48" t="e">
        <f t="shared" si="237"/>
        <v>#N/A</v>
      </c>
      <c r="J2506" s="47" t="e">
        <f t="shared" si="238"/>
        <v>#N/A</v>
      </c>
      <c r="K2506" s="32" t="e">
        <f t="shared" si="239"/>
        <v>#N/A</v>
      </c>
      <c r="L2506" s="46" t="e">
        <f t="shared" si="240"/>
        <v>#N/A</v>
      </c>
    </row>
    <row r="2507" spans="7:12" x14ac:dyDescent="0.25">
      <c r="G2507" s="51" t="e">
        <f t="shared" si="235"/>
        <v>#N/A</v>
      </c>
      <c r="H2507" s="51" t="e">
        <f t="shared" si="236"/>
        <v>#N/A</v>
      </c>
      <c r="I2507" s="48" t="e">
        <f t="shared" si="237"/>
        <v>#N/A</v>
      </c>
      <c r="J2507" s="47" t="e">
        <f t="shared" si="238"/>
        <v>#N/A</v>
      </c>
      <c r="K2507" s="32" t="e">
        <f t="shared" si="239"/>
        <v>#N/A</v>
      </c>
      <c r="L2507" s="46" t="e">
        <f t="shared" si="240"/>
        <v>#N/A</v>
      </c>
    </row>
    <row r="2508" spans="7:12" x14ac:dyDescent="0.25">
      <c r="G2508" s="51" t="e">
        <f t="shared" si="235"/>
        <v>#N/A</v>
      </c>
      <c r="H2508" s="51" t="e">
        <f t="shared" si="236"/>
        <v>#N/A</v>
      </c>
      <c r="I2508" s="48" t="e">
        <f t="shared" si="237"/>
        <v>#N/A</v>
      </c>
      <c r="J2508" s="47" t="e">
        <f t="shared" si="238"/>
        <v>#N/A</v>
      </c>
      <c r="K2508" s="32" t="e">
        <f t="shared" si="239"/>
        <v>#N/A</v>
      </c>
      <c r="L2508" s="46" t="e">
        <f t="shared" si="240"/>
        <v>#N/A</v>
      </c>
    </row>
    <row r="2509" spans="7:12" x14ac:dyDescent="0.25">
      <c r="G2509" s="51" t="e">
        <f t="shared" si="235"/>
        <v>#N/A</v>
      </c>
      <c r="H2509" s="51" t="e">
        <f t="shared" si="236"/>
        <v>#N/A</v>
      </c>
      <c r="I2509" s="48" t="e">
        <f t="shared" si="237"/>
        <v>#N/A</v>
      </c>
      <c r="J2509" s="47" t="e">
        <f t="shared" si="238"/>
        <v>#N/A</v>
      </c>
      <c r="K2509" s="32" t="e">
        <f t="shared" si="239"/>
        <v>#N/A</v>
      </c>
      <c r="L2509" s="46" t="e">
        <f t="shared" si="240"/>
        <v>#N/A</v>
      </c>
    </row>
    <row r="2510" spans="7:12" x14ac:dyDescent="0.25">
      <c r="G2510" s="51" t="e">
        <f t="shared" si="235"/>
        <v>#N/A</v>
      </c>
      <c r="H2510" s="51" t="e">
        <f t="shared" si="236"/>
        <v>#N/A</v>
      </c>
      <c r="I2510" s="48" t="e">
        <f t="shared" si="237"/>
        <v>#N/A</v>
      </c>
      <c r="J2510" s="47" t="e">
        <f t="shared" si="238"/>
        <v>#N/A</v>
      </c>
      <c r="K2510" s="32" t="e">
        <f t="shared" si="239"/>
        <v>#N/A</v>
      </c>
      <c r="L2510" s="46" t="e">
        <f t="shared" si="240"/>
        <v>#N/A</v>
      </c>
    </row>
    <row r="2511" spans="7:12" x14ac:dyDescent="0.25">
      <c r="G2511" s="51" t="e">
        <f t="shared" si="235"/>
        <v>#N/A</v>
      </c>
      <c r="H2511" s="51" t="e">
        <f t="shared" si="236"/>
        <v>#N/A</v>
      </c>
      <c r="I2511" s="48" t="e">
        <f t="shared" si="237"/>
        <v>#N/A</v>
      </c>
      <c r="J2511" s="47" t="e">
        <f t="shared" si="238"/>
        <v>#N/A</v>
      </c>
      <c r="K2511" s="32" t="e">
        <f t="shared" si="239"/>
        <v>#N/A</v>
      </c>
      <c r="L2511" s="46" t="e">
        <f t="shared" si="240"/>
        <v>#N/A</v>
      </c>
    </row>
    <row r="2512" spans="7:12" x14ac:dyDescent="0.25">
      <c r="G2512" s="51" t="e">
        <f t="shared" si="235"/>
        <v>#N/A</v>
      </c>
      <c r="H2512" s="51" t="e">
        <f t="shared" si="236"/>
        <v>#N/A</v>
      </c>
      <c r="I2512" s="48" t="e">
        <f t="shared" si="237"/>
        <v>#N/A</v>
      </c>
      <c r="J2512" s="47" t="e">
        <f t="shared" si="238"/>
        <v>#N/A</v>
      </c>
      <c r="K2512" s="32" t="e">
        <f t="shared" si="239"/>
        <v>#N/A</v>
      </c>
      <c r="L2512" s="46" t="e">
        <f t="shared" si="240"/>
        <v>#N/A</v>
      </c>
    </row>
    <row r="2513" spans="7:12" x14ac:dyDescent="0.25">
      <c r="G2513" s="51" t="e">
        <f t="shared" si="235"/>
        <v>#N/A</v>
      </c>
      <c r="H2513" s="51" t="e">
        <f t="shared" si="236"/>
        <v>#N/A</v>
      </c>
      <c r="I2513" s="48" t="e">
        <f t="shared" si="237"/>
        <v>#N/A</v>
      </c>
      <c r="J2513" s="47" t="e">
        <f t="shared" si="238"/>
        <v>#N/A</v>
      </c>
      <c r="K2513" s="32" t="e">
        <f t="shared" si="239"/>
        <v>#N/A</v>
      </c>
      <c r="L2513" s="46" t="e">
        <f t="shared" si="240"/>
        <v>#N/A</v>
      </c>
    </row>
    <row r="2514" spans="7:12" x14ac:dyDescent="0.25">
      <c r="G2514" s="51" t="e">
        <f t="shared" si="235"/>
        <v>#N/A</v>
      </c>
      <c r="H2514" s="51" t="e">
        <f t="shared" si="236"/>
        <v>#N/A</v>
      </c>
      <c r="I2514" s="48" t="e">
        <f t="shared" si="237"/>
        <v>#N/A</v>
      </c>
      <c r="J2514" s="47" t="e">
        <f t="shared" si="238"/>
        <v>#N/A</v>
      </c>
      <c r="K2514" s="32" t="e">
        <f t="shared" si="239"/>
        <v>#N/A</v>
      </c>
      <c r="L2514" s="46" t="e">
        <f t="shared" si="240"/>
        <v>#N/A</v>
      </c>
    </row>
    <row r="2515" spans="7:12" x14ac:dyDescent="0.25">
      <c r="G2515" s="51" t="e">
        <f t="shared" si="235"/>
        <v>#N/A</v>
      </c>
      <c r="H2515" s="51" t="e">
        <f t="shared" si="236"/>
        <v>#N/A</v>
      </c>
      <c r="I2515" s="48" t="e">
        <f t="shared" si="237"/>
        <v>#N/A</v>
      </c>
      <c r="J2515" s="47" t="e">
        <f t="shared" si="238"/>
        <v>#N/A</v>
      </c>
      <c r="K2515" s="32" t="e">
        <f t="shared" si="239"/>
        <v>#N/A</v>
      </c>
      <c r="L2515" s="46" t="e">
        <f t="shared" si="240"/>
        <v>#N/A</v>
      </c>
    </row>
    <row r="2516" spans="7:12" x14ac:dyDescent="0.25">
      <c r="G2516" s="51" t="e">
        <f t="shared" si="235"/>
        <v>#N/A</v>
      </c>
      <c r="H2516" s="51" t="e">
        <f t="shared" si="236"/>
        <v>#N/A</v>
      </c>
      <c r="I2516" s="48" t="e">
        <f t="shared" si="237"/>
        <v>#N/A</v>
      </c>
      <c r="J2516" s="47" t="e">
        <f t="shared" si="238"/>
        <v>#N/A</v>
      </c>
      <c r="K2516" s="32" t="e">
        <f t="shared" si="239"/>
        <v>#N/A</v>
      </c>
      <c r="L2516" s="46" t="e">
        <f t="shared" si="240"/>
        <v>#N/A</v>
      </c>
    </row>
    <row r="2517" spans="7:12" x14ac:dyDescent="0.25">
      <c r="G2517" s="51" t="e">
        <f t="shared" si="235"/>
        <v>#N/A</v>
      </c>
      <c r="H2517" s="51" t="e">
        <f t="shared" si="236"/>
        <v>#N/A</v>
      </c>
      <c r="I2517" s="48" t="e">
        <f t="shared" si="237"/>
        <v>#N/A</v>
      </c>
      <c r="J2517" s="47" t="e">
        <f t="shared" si="238"/>
        <v>#N/A</v>
      </c>
      <c r="K2517" s="32" t="e">
        <f t="shared" si="239"/>
        <v>#N/A</v>
      </c>
      <c r="L2517" s="46" t="e">
        <f t="shared" si="240"/>
        <v>#N/A</v>
      </c>
    </row>
    <row r="2518" spans="7:12" x14ac:dyDescent="0.25">
      <c r="G2518" s="51" t="e">
        <f t="shared" si="235"/>
        <v>#N/A</v>
      </c>
      <c r="H2518" s="51" t="e">
        <f t="shared" si="236"/>
        <v>#N/A</v>
      </c>
      <c r="I2518" s="48" t="e">
        <f t="shared" si="237"/>
        <v>#N/A</v>
      </c>
      <c r="J2518" s="47" t="e">
        <f t="shared" si="238"/>
        <v>#N/A</v>
      </c>
      <c r="K2518" s="32" t="e">
        <f t="shared" si="239"/>
        <v>#N/A</v>
      </c>
      <c r="L2518" s="46" t="e">
        <f t="shared" si="240"/>
        <v>#N/A</v>
      </c>
    </row>
    <row r="2519" spans="7:12" x14ac:dyDescent="0.25">
      <c r="G2519" s="51" t="e">
        <f t="shared" si="235"/>
        <v>#N/A</v>
      </c>
      <c r="H2519" s="51" t="e">
        <f t="shared" si="236"/>
        <v>#N/A</v>
      </c>
      <c r="I2519" s="48" t="e">
        <f t="shared" si="237"/>
        <v>#N/A</v>
      </c>
      <c r="J2519" s="47" t="e">
        <f t="shared" si="238"/>
        <v>#N/A</v>
      </c>
      <c r="K2519" s="32" t="e">
        <f t="shared" si="239"/>
        <v>#N/A</v>
      </c>
      <c r="L2519" s="46" t="e">
        <f t="shared" si="240"/>
        <v>#N/A</v>
      </c>
    </row>
    <row r="2520" spans="7:12" x14ac:dyDescent="0.25">
      <c r="G2520" s="51" t="e">
        <f t="shared" si="235"/>
        <v>#N/A</v>
      </c>
      <c r="H2520" s="51" t="e">
        <f t="shared" si="236"/>
        <v>#N/A</v>
      </c>
      <c r="I2520" s="48" t="e">
        <f t="shared" si="237"/>
        <v>#N/A</v>
      </c>
      <c r="J2520" s="47" t="e">
        <f t="shared" si="238"/>
        <v>#N/A</v>
      </c>
      <c r="K2520" s="32" t="e">
        <f t="shared" si="239"/>
        <v>#N/A</v>
      </c>
      <c r="L2520" s="46" t="e">
        <f t="shared" si="240"/>
        <v>#N/A</v>
      </c>
    </row>
    <row r="2521" spans="7:12" x14ac:dyDescent="0.25">
      <c r="G2521" s="51" t="e">
        <f t="shared" si="235"/>
        <v>#N/A</v>
      </c>
      <c r="H2521" s="51" t="e">
        <f t="shared" si="236"/>
        <v>#N/A</v>
      </c>
      <c r="I2521" s="48" t="e">
        <f t="shared" si="237"/>
        <v>#N/A</v>
      </c>
      <c r="J2521" s="47" t="e">
        <f t="shared" si="238"/>
        <v>#N/A</v>
      </c>
      <c r="K2521" s="32" t="e">
        <f t="shared" si="239"/>
        <v>#N/A</v>
      </c>
      <c r="L2521" s="46" t="e">
        <f t="shared" si="240"/>
        <v>#N/A</v>
      </c>
    </row>
    <row r="2522" spans="7:12" x14ac:dyDescent="0.25">
      <c r="G2522" s="51" t="e">
        <f t="shared" si="235"/>
        <v>#N/A</v>
      </c>
      <c r="H2522" s="51" t="e">
        <f t="shared" si="236"/>
        <v>#N/A</v>
      </c>
      <c r="I2522" s="48" t="e">
        <f t="shared" si="237"/>
        <v>#N/A</v>
      </c>
      <c r="J2522" s="47" t="e">
        <f t="shared" si="238"/>
        <v>#N/A</v>
      </c>
      <c r="K2522" s="32" t="e">
        <f t="shared" si="239"/>
        <v>#N/A</v>
      </c>
      <c r="L2522" s="46" t="e">
        <f t="shared" si="240"/>
        <v>#N/A</v>
      </c>
    </row>
    <row r="2523" spans="7:12" x14ac:dyDescent="0.25">
      <c r="G2523" s="51" t="e">
        <f t="shared" si="235"/>
        <v>#N/A</v>
      </c>
      <c r="H2523" s="51" t="e">
        <f t="shared" si="236"/>
        <v>#N/A</v>
      </c>
      <c r="I2523" s="48" t="e">
        <f t="shared" si="237"/>
        <v>#N/A</v>
      </c>
      <c r="J2523" s="47" t="e">
        <f t="shared" si="238"/>
        <v>#N/A</v>
      </c>
      <c r="K2523" s="32" t="e">
        <f t="shared" si="239"/>
        <v>#N/A</v>
      </c>
      <c r="L2523" s="46" t="e">
        <f t="shared" si="240"/>
        <v>#N/A</v>
      </c>
    </row>
    <row r="2524" spans="7:12" x14ac:dyDescent="0.25">
      <c r="G2524" s="51" t="e">
        <f t="shared" si="235"/>
        <v>#N/A</v>
      </c>
      <c r="H2524" s="51" t="e">
        <f t="shared" si="236"/>
        <v>#N/A</v>
      </c>
      <c r="I2524" s="48" t="e">
        <f t="shared" si="237"/>
        <v>#N/A</v>
      </c>
      <c r="J2524" s="47" t="e">
        <f t="shared" si="238"/>
        <v>#N/A</v>
      </c>
      <c r="K2524" s="32" t="e">
        <f t="shared" si="239"/>
        <v>#N/A</v>
      </c>
      <c r="L2524" s="46" t="e">
        <f t="shared" si="240"/>
        <v>#N/A</v>
      </c>
    </row>
    <row r="2525" spans="7:12" x14ac:dyDescent="0.25">
      <c r="G2525" s="51" t="e">
        <f t="shared" si="235"/>
        <v>#N/A</v>
      </c>
      <c r="H2525" s="51" t="e">
        <f t="shared" si="236"/>
        <v>#N/A</v>
      </c>
      <c r="I2525" s="48" t="e">
        <f t="shared" si="237"/>
        <v>#N/A</v>
      </c>
      <c r="J2525" s="47" t="e">
        <f t="shared" si="238"/>
        <v>#N/A</v>
      </c>
      <c r="K2525" s="32" t="e">
        <f t="shared" si="239"/>
        <v>#N/A</v>
      </c>
      <c r="L2525" s="46" t="e">
        <f t="shared" si="240"/>
        <v>#N/A</v>
      </c>
    </row>
    <row r="2526" spans="7:12" x14ac:dyDescent="0.25">
      <c r="G2526" s="51" t="e">
        <f t="shared" si="235"/>
        <v>#N/A</v>
      </c>
      <c r="H2526" s="51" t="e">
        <f t="shared" si="236"/>
        <v>#N/A</v>
      </c>
      <c r="I2526" s="48" t="e">
        <f t="shared" si="237"/>
        <v>#N/A</v>
      </c>
      <c r="J2526" s="47" t="e">
        <f t="shared" si="238"/>
        <v>#N/A</v>
      </c>
      <c r="K2526" s="32" t="e">
        <f t="shared" si="239"/>
        <v>#N/A</v>
      </c>
      <c r="L2526" s="46" t="e">
        <f t="shared" si="240"/>
        <v>#N/A</v>
      </c>
    </row>
    <row r="2527" spans="7:12" x14ac:dyDescent="0.25">
      <c r="G2527" s="51" t="e">
        <f t="shared" si="235"/>
        <v>#N/A</v>
      </c>
      <c r="H2527" s="51" t="e">
        <f t="shared" si="236"/>
        <v>#N/A</v>
      </c>
      <c r="I2527" s="48" t="e">
        <f t="shared" si="237"/>
        <v>#N/A</v>
      </c>
      <c r="J2527" s="47" t="e">
        <f t="shared" si="238"/>
        <v>#N/A</v>
      </c>
      <c r="K2527" s="32" t="e">
        <f t="shared" si="239"/>
        <v>#N/A</v>
      </c>
      <c r="L2527" s="46" t="e">
        <f t="shared" si="240"/>
        <v>#N/A</v>
      </c>
    </row>
    <row r="2528" spans="7:12" x14ac:dyDescent="0.25">
      <c r="G2528" s="51" t="e">
        <f t="shared" si="235"/>
        <v>#N/A</v>
      </c>
      <c r="H2528" s="51" t="e">
        <f t="shared" si="236"/>
        <v>#N/A</v>
      </c>
      <c r="I2528" s="48" t="e">
        <f t="shared" si="237"/>
        <v>#N/A</v>
      </c>
      <c r="J2528" s="47" t="e">
        <f t="shared" si="238"/>
        <v>#N/A</v>
      </c>
      <c r="K2528" s="32" t="e">
        <f t="shared" si="239"/>
        <v>#N/A</v>
      </c>
      <c r="L2528" s="46" t="e">
        <f t="shared" si="240"/>
        <v>#N/A</v>
      </c>
    </row>
    <row r="2529" spans="7:12" x14ac:dyDescent="0.25">
      <c r="G2529" s="51" t="e">
        <f t="shared" si="235"/>
        <v>#N/A</v>
      </c>
      <c r="H2529" s="51" t="e">
        <f t="shared" si="236"/>
        <v>#N/A</v>
      </c>
      <c r="I2529" s="48" t="e">
        <f t="shared" si="237"/>
        <v>#N/A</v>
      </c>
      <c r="J2529" s="47" t="e">
        <f t="shared" si="238"/>
        <v>#N/A</v>
      </c>
      <c r="K2529" s="32" t="e">
        <f t="shared" si="239"/>
        <v>#N/A</v>
      </c>
      <c r="L2529" s="46" t="e">
        <f t="shared" si="240"/>
        <v>#N/A</v>
      </c>
    </row>
    <row r="2530" spans="7:12" x14ac:dyDescent="0.25">
      <c r="G2530" s="51" t="e">
        <f t="shared" si="235"/>
        <v>#N/A</v>
      </c>
      <c r="H2530" s="51" t="e">
        <f t="shared" si="236"/>
        <v>#N/A</v>
      </c>
      <c r="I2530" s="48" t="e">
        <f t="shared" si="237"/>
        <v>#N/A</v>
      </c>
      <c r="J2530" s="47" t="e">
        <f t="shared" si="238"/>
        <v>#N/A</v>
      </c>
      <c r="K2530" s="32" t="e">
        <f t="shared" si="239"/>
        <v>#N/A</v>
      </c>
      <c r="L2530" s="46" t="e">
        <f t="shared" si="240"/>
        <v>#N/A</v>
      </c>
    </row>
    <row r="2531" spans="7:12" x14ac:dyDescent="0.25">
      <c r="G2531" s="51" t="e">
        <f t="shared" si="235"/>
        <v>#N/A</v>
      </c>
      <c r="H2531" s="51" t="e">
        <f t="shared" si="236"/>
        <v>#N/A</v>
      </c>
      <c r="I2531" s="48" t="e">
        <f t="shared" si="237"/>
        <v>#N/A</v>
      </c>
      <c r="J2531" s="47" t="e">
        <f t="shared" si="238"/>
        <v>#N/A</v>
      </c>
      <c r="K2531" s="32" t="e">
        <f t="shared" si="239"/>
        <v>#N/A</v>
      </c>
      <c r="L2531" s="46" t="e">
        <f t="shared" si="240"/>
        <v>#N/A</v>
      </c>
    </row>
    <row r="2532" spans="7:12" x14ac:dyDescent="0.25">
      <c r="G2532" s="51" t="e">
        <f t="shared" si="235"/>
        <v>#N/A</v>
      </c>
      <c r="H2532" s="51" t="e">
        <f t="shared" si="236"/>
        <v>#N/A</v>
      </c>
      <c r="I2532" s="48" t="e">
        <f t="shared" si="237"/>
        <v>#N/A</v>
      </c>
      <c r="J2532" s="47" t="e">
        <f t="shared" si="238"/>
        <v>#N/A</v>
      </c>
      <c r="K2532" s="32" t="e">
        <f t="shared" si="239"/>
        <v>#N/A</v>
      </c>
      <c r="L2532" s="46" t="e">
        <f t="shared" si="240"/>
        <v>#N/A</v>
      </c>
    </row>
    <row r="2533" spans="7:12" x14ac:dyDescent="0.25">
      <c r="G2533" s="51" t="e">
        <f t="shared" si="235"/>
        <v>#N/A</v>
      </c>
      <c r="H2533" s="51" t="e">
        <f t="shared" si="236"/>
        <v>#N/A</v>
      </c>
      <c r="I2533" s="48" t="e">
        <f t="shared" si="237"/>
        <v>#N/A</v>
      </c>
      <c r="J2533" s="47" t="e">
        <f t="shared" si="238"/>
        <v>#N/A</v>
      </c>
      <c r="K2533" s="32" t="e">
        <f t="shared" si="239"/>
        <v>#N/A</v>
      </c>
      <c r="L2533" s="46" t="e">
        <f t="shared" si="240"/>
        <v>#N/A</v>
      </c>
    </row>
    <row r="2534" spans="7:12" x14ac:dyDescent="0.25">
      <c r="G2534" s="51" t="e">
        <f t="shared" si="235"/>
        <v>#N/A</v>
      </c>
      <c r="H2534" s="51" t="e">
        <f t="shared" si="236"/>
        <v>#N/A</v>
      </c>
      <c r="I2534" s="48" t="e">
        <f t="shared" si="237"/>
        <v>#N/A</v>
      </c>
      <c r="J2534" s="47" t="e">
        <f t="shared" si="238"/>
        <v>#N/A</v>
      </c>
      <c r="K2534" s="32" t="e">
        <f t="shared" si="239"/>
        <v>#N/A</v>
      </c>
      <c r="L2534" s="46" t="e">
        <f t="shared" si="240"/>
        <v>#N/A</v>
      </c>
    </row>
    <row r="2535" spans="7:12" x14ac:dyDescent="0.25">
      <c r="G2535" s="51" t="e">
        <f t="shared" si="235"/>
        <v>#N/A</v>
      </c>
      <c r="H2535" s="51" t="e">
        <f t="shared" si="236"/>
        <v>#N/A</v>
      </c>
      <c r="I2535" s="48" t="e">
        <f t="shared" si="237"/>
        <v>#N/A</v>
      </c>
      <c r="J2535" s="47" t="e">
        <f t="shared" si="238"/>
        <v>#N/A</v>
      </c>
      <c r="K2535" s="32" t="e">
        <f t="shared" si="239"/>
        <v>#N/A</v>
      </c>
      <c r="L2535" s="46" t="e">
        <f t="shared" si="240"/>
        <v>#N/A</v>
      </c>
    </row>
    <row r="2536" spans="7:12" x14ac:dyDescent="0.25">
      <c r="G2536" s="51" t="e">
        <f t="shared" si="235"/>
        <v>#N/A</v>
      </c>
      <c r="H2536" s="51" t="e">
        <f t="shared" si="236"/>
        <v>#N/A</v>
      </c>
      <c r="I2536" s="48" t="e">
        <f t="shared" si="237"/>
        <v>#N/A</v>
      </c>
      <c r="J2536" s="47" t="e">
        <f t="shared" si="238"/>
        <v>#N/A</v>
      </c>
      <c r="K2536" s="32" t="e">
        <f t="shared" si="239"/>
        <v>#N/A</v>
      </c>
      <c r="L2536" s="46" t="e">
        <f t="shared" si="240"/>
        <v>#N/A</v>
      </c>
    </row>
    <row r="2537" spans="7:12" x14ac:dyDescent="0.25">
      <c r="G2537" s="51" t="e">
        <f t="shared" si="235"/>
        <v>#N/A</v>
      </c>
      <c r="H2537" s="51" t="e">
        <f t="shared" si="236"/>
        <v>#N/A</v>
      </c>
      <c r="I2537" s="48" t="e">
        <f t="shared" si="237"/>
        <v>#N/A</v>
      </c>
      <c r="J2537" s="47" t="e">
        <f t="shared" si="238"/>
        <v>#N/A</v>
      </c>
      <c r="K2537" s="32" t="e">
        <f t="shared" si="239"/>
        <v>#N/A</v>
      </c>
      <c r="L2537" s="46" t="e">
        <f t="shared" si="240"/>
        <v>#N/A</v>
      </c>
    </row>
    <row r="2538" spans="7:12" x14ac:dyDescent="0.25">
      <c r="G2538" s="51" t="e">
        <f t="shared" si="235"/>
        <v>#N/A</v>
      </c>
      <c r="H2538" s="51" t="e">
        <f t="shared" si="236"/>
        <v>#N/A</v>
      </c>
      <c r="I2538" s="48" t="e">
        <f t="shared" si="237"/>
        <v>#N/A</v>
      </c>
      <c r="J2538" s="47" t="e">
        <f t="shared" si="238"/>
        <v>#N/A</v>
      </c>
      <c r="K2538" s="32" t="e">
        <f t="shared" si="239"/>
        <v>#N/A</v>
      </c>
      <c r="L2538" s="46" t="e">
        <f t="shared" si="240"/>
        <v>#N/A</v>
      </c>
    </row>
    <row r="2539" spans="7:12" x14ac:dyDescent="0.25">
      <c r="G2539" s="51" t="e">
        <f t="shared" si="235"/>
        <v>#N/A</v>
      </c>
      <c r="H2539" s="51" t="e">
        <f t="shared" si="236"/>
        <v>#N/A</v>
      </c>
      <c r="I2539" s="48" t="e">
        <f t="shared" si="237"/>
        <v>#N/A</v>
      </c>
      <c r="J2539" s="47" t="e">
        <f t="shared" si="238"/>
        <v>#N/A</v>
      </c>
      <c r="K2539" s="32" t="e">
        <f t="shared" si="239"/>
        <v>#N/A</v>
      </c>
      <c r="L2539" s="46" t="e">
        <f t="shared" si="240"/>
        <v>#N/A</v>
      </c>
    </row>
    <row r="2540" spans="7:12" x14ac:dyDescent="0.25">
      <c r="G2540" s="51" t="e">
        <f t="shared" si="235"/>
        <v>#N/A</v>
      </c>
      <c r="H2540" s="51" t="e">
        <f t="shared" si="236"/>
        <v>#N/A</v>
      </c>
      <c r="I2540" s="48" t="e">
        <f t="shared" si="237"/>
        <v>#N/A</v>
      </c>
      <c r="J2540" s="47" t="e">
        <f t="shared" si="238"/>
        <v>#N/A</v>
      </c>
      <c r="K2540" s="32" t="e">
        <f t="shared" si="239"/>
        <v>#N/A</v>
      </c>
      <c r="L2540" s="46" t="e">
        <f t="shared" si="240"/>
        <v>#N/A</v>
      </c>
    </row>
    <row r="2541" spans="7:12" x14ac:dyDescent="0.25">
      <c r="G2541" s="51" t="e">
        <f t="shared" si="235"/>
        <v>#N/A</v>
      </c>
      <c r="H2541" s="51" t="e">
        <f t="shared" si="236"/>
        <v>#N/A</v>
      </c>
      <c r="I2541" s="48" t="e">
        <f t="shared" si="237"/>
        <v>#N/A</v>
      </c>
      <c r="J2541" s="47" t="e">
        <f t="shared" si="238"/>
        <v>#N/A</v>
      </c>
      <c r="K2541" s="32" t="e">
        <f t="shared" si="239"/>
        <v>#N/A</v>
      </c>
      <c r="L2541" s="46" t="e">
        <f t="shared" si="240"/>
        <v>#N/A</v>
      </c>
    </row>
    <row r="2542" spans="7:12" x14ac:dyDescent="0.25">
      <c r="G2542" s="51" t="e">
        <f t="shared" si="235"/>
        <v>#N/A</v>
      </c>
      <c r="H2542" s="51" t="e">
        <f t="shared" si="236"/>
        <v>#N/A</v>
      </c>
      <c r="I2542" s="48" t="e">
        <f t="shared" si="237"/>
        <v>#N/A</v>
      </c>
      <c r="J2542" s="47" t="e">
        <f t="shared" si="238"/>
        <v>#N/A</v>
      </c>
      <c r="K2542" s="32" t="e">
        <f t="shared" si="239"/>
        <v>#N/A</v>
      </c>
      <c r="L2542" s="46" t="e">
        <f t="shared" si="240"/>
        <v>#N/A</v>
      </c>
    </row>
    <row r="2543" spans="7:12" x14ac:dyDescent="0.25">
      <c r="G2543" s="51" t="e">
        <f t="shared" si="235"/>
        <v>#N/A</v>
      </c>
      <c r="H2543" s="51" t="e">
        <f t="shared" si="236"/>
        <v>#N/A</v>
      </c>
      <c r="I2543" s="48" t="e">
        <f t="shared" si="237"/>
        <v>#N/A</v>
      </c>
      <c r="J2543" s="47" t="e">
        <f t="shared" si="238"/>
        <v>#N/A</v>
      </c>
      <c r="K2543" s="32" t="e">
        <f t="shared" si="239"/>
        <v>#N/A</v>
      </c>
      <c r="L2543" s="46" t="e">
        <f t="shared" si="240"/>
        <v>#N/A</v>
      </c>
    </row>
    <row r="2544" spans="7:12" x14ac:dyDescent="0.25">
      <c r="G2544" s="51" t="e">
        <f t="shared" si="235"/>
        <v>#N/A</v>
      </c>
      <c r="H2544" s="51" t="e">
        <f t="shared" si="236"/>
        <v>#N/A</v>
      </c>
      <c r="I2544" s="48" t="e">
        <f t="shared" si="237"/>
        <v>#N/A</v>
      </c>
      <c r="J2544" s="47" t="e">
        <f t="shared" si="238"/>
        <v>#N/A</v>
      </c>
      <c r="K2544" s="32" t="e">
        <f t="shared" si="239"/>
        <v>#N/A</v>
      </c>
      <c r="L2544" s="46" t="e">
        <f t="shared" si="240"/>
        <v>#N/A</v>
      </c>
    </row>
    <row r="2545" spans="7:12" x14ac:dyDescent="0.25">
      <c r="G2545" s="51" t="e">
        <f t="shared" si="235"/>
        <v>#N/A</v>
      </c>
      <c r="H2545" s="51" t="e">
        <f t="shared" si="236"/>
        <v>#N/A</v>
      </c>
      <c r="I2545" s="48" t="e">
        <f t="shared" si="237"/>
        <v>#N/A</v>
      </c>
      <c r="J2545" s="47" t="e">
        <f t="shared" si="238"/>
        <v>#N/A</v>
      </c>
      <c r="K2545" s="32" t="e">
        <f t="shared" si="239"/>
        <v>#N/A</v>
      </c>
      <c r="L2545" s="46" t="e">
        <f t="shared" si="240"/>
        <v>#N/A</v>
      </c>
    </row>
    <row r="2546" spans="7:12" x14ac:dyDescent="0.25">
      <c r="G2546" s="51" t="e">
        <f t="shared" si="235"/>
        <v>#N/A</v>
      </c>
      <c r="H2546" s="51" t="e">
        <f t="shared" si="236"/>
        <v>#N/A</v>
      </c>
      <c r="I2546" s="48" t="e">
        <f t="shared" si="237"/>
        <v>#N/A</v>
      </c>
      <c r="J2546" s="47" t="e">
        <f t="shared" si="238"/>
        <v>#N/A</v>
      </c>
      <c r="K2546" s="32" t="e">
        <f t="shared" si="239"/>
        <v>#N/A</v>
      </c>
      <c r="L2546" s="46" t="e">
        <f t="shared" si="240"/>
        <v>#N/A</v>
      </c>
    </row>
    <row r="2547" spans="7:12" x14ac:dyDescent="0.25">
      <c r="G2547" s="51" t="e">
        <f t="shared" si="235"/>
        <v>#N/A</v>
      </c>
      <c r="H2547" s="51" t="e">
        <f t="shared" si="236"/>
        <v>#N/A</v>
      </c>
      <c r="I2547" s="48" t="e">
        <f t="shared" si="237"/>
        <v>#N/A</v>
      </c>
      <c r="J2547" s="47" t="e">
        <f t="shared" si="238"/>
        <v>#N/A</v>
      </c>
      <c r="K2547" s="32" t="e">
        <f t="shared" si="239"/>
        <v>#N/A</v>
      </c>
      <c r="L2547" s="46" t="e">
        <f t="shared" si="240"/>
        <v>#N/A</v>
      </c>
    </row>
    <row r="2548" spans="7:12" x14ac:dyDescent="0.25">
      <c r="G2548" s="51" t="e">
        <f t="shared" si="235"/>
        <v>#N/A</v>
      </c>
      <c r="H2548" s="51" t="e">
        <f t="shared" si="236"/>
        <v>#N/A</v>
      </c>
      <c r="I2548" s="48" t="e">
        <f t="shared" si="237"/>
        <v>#N/A</v>
      </c>
      <c r="J2548" s="47" t="e">
        <f t="shared" si="238"/>
        <v>#N/A</v>
      </c>
      <c r="K2548" s="32" t="e">
        <f t="shared" si="239"/>
        <v>#N/A</v>
      </c>
      <c r="L2548" s="46" t="e">
        <f t="shared" si="240"/>
        <v>#N/A</v>
      </c>
    </row>
    <row r="2549" spans="7:12" x14ac:dyDescent="0.25">
      <c r="G2549" s="51" t="e">
        <f t="shared" si="235"/>
        <v>#N/A</v>
      </c>
      <c r="H2549" s="51" t="e">
        <f t="shared" si="236"/>
        <v>#N/A</v>
      </c>
      <c r="I2549" s="48" t="e">
        <f t="shared" si="237"/>
        <v>#N/A</v>
      </c>
      <c r="J2549" s="47" t="e">
        <f t="shared" si="238"/>
        <v>#N/A</v>
      </c>
      <c r="K2549" s="32" t="e">
        <f t="shared" si="239"/>
        <v>#N/A</v>
      </c>
      <c r="L2549" s="46" t="e">
        <f t="shared" si="240"/>
        <v>#N/A</v>
      </c>
    </row>
    <row r="2550" spans="7:12" x14ac:dyDescent="0.25">
      <c r="G2550" s="51" t="e">
        <f t="shared" si="235"/>
        <v>#N/A</v>
      </c>
      <c r="H2550" s="51" t="e">
        <f t="shared" si="236"/>
        <v>#N/A</v>
      </c>
      <c r="I2550" s="48" t="e">
        <f t="shared" si="237"/>
        <v>#N/A</v>
      </c>
      <c r="J2550" s="47" t="e">
        <f t="shared" si="238"/>
        <v>#N/A</v>
      </c>
      <c r="K2550" s="32" t="e">
        <f t="shared" si="239"/>
        <v>#N/A</v>
      </c>
      <c r="L2550" s="46" t="e">
        <f t="shared" si="240"/>
        <v>#N/A</v>
      </c>
    </row>
    <row r="2551" spans="7:12" x14ac:dyDescent="0.25">
      <c r="G2551" s="51" t="e">
        <f t="shared" si="235"/>
        <v>#N/A</v>
      </c>
      <c r="H2551" s="51" t="e">
        <f t="shared" si="236"/>
        <v>#N/A</v>
      </c>
      <c r="I2551" s="48" t="e">
        <f t="shared" si="237"/>
        <v>#N/A</v>
      </c>
      <c r="J2551" s="47" t="e">
        <f t="shared" si="238"/>
        <v>#N/A</v>
      </c>
      <c r="K2551" s="32" t="e">
        <f t="shared" si="239"/>
        <v>#N/A</v>
      </c>
      <c r="L2551" s="46" t="e">
        <f t="shared" si="240"/>
        <v>#N/A</v>
      </c>
    </row>
    <row r="2552" spans="7:12" x14ac:dyDescent="0.25">
      <c r="G2552" s="51" t="e">
        <f t="shared" si="235"/>
        <v>#N/A</v>
      </c>
      <c r="H2552" s="51" t="e">
        <f t="shared" si="236"/>
        <v>#N/A</v>
      </c>
      <c r="I2552" s="48" t="e">
        <f t="shared" si="237"/>
        <v>#N/A</v>
      </c>
      <c r="J2552" s="47" t="e">
        <f t="shared" si="238"/>
        <v>#N/A</v>
      </c>
      <c r="K2552" s="32" t="e">
        <f t="shared" si="239"/>
        <v>#N/A</v>
      </c>
      <c r="L2552" s="46" t="e">
        <f t="shared" si="240"/>
        <v>#N/A</v>
      </c>
    </row>
    <row r="2553" spans="7:12" x14ac:dyDescent="0.25">
      <c r="G2553" s="51" t="e">
        <f t="shared" si="235"/>
        <v>#N/A</v>
      </c>
      <c r="H2553" s="51" t="e">
        <f t="shared" si="236"/>
        <v>#N/A</v>
      </c>
      <c r="I2553" s="48" t="e">
        <f t="shared" si="237"/>
        <v>#N/A</v>
      </c>
      <c r="J2553" s="47" t="e">
        <f t="shared" si="238"/>
        <v>#N/A</v>
      </c>
      <c r="K2553" s="32" t="e">
        <f t="shared" si="239"/>
        <v>#N/A</v>
      </c>
      <c r="L2553" s="46" t="e">
        <f t="shared" si="240"/>
        <v>#N/A</v>
      </c>
    </row>
    <row r="2554" spans="7:12" x14ac:dyDescent="0.25">
      <c r="G2554" s="51" t="e">
        <f t="shared" si="235"/>
        <v>#N/A</v>
      </c>
      <c r="H2554" s="51" t="e">
        <f t="shared" si="236"/>
        <v>#N/A</v>
      </c>
      <c r="I2554" s="48" t="e">
        <f t="shared" si="237"/>
        <v>#N/A</v>
      </c>
      <c r="J2554" s="47" t="e">
        <f t="shared" si="238"/>
        <v>#N/A</v>
      </c>
      <c r="K2554" s="32" t="e">
        <f t="shared" si="239"/>
        <v>#N/A</v>
      </c>
      <c r="L2554" s="46" t="e">
        <f t="shared" si="240"/>
        <v>#N/A</v>
      </c>
    </row>
    <row r="2555" spans="7:12" x14ac:dyDescent="0.25">
      <c r="G2555" s="51" t="e">
        <f t="shared" si="235"/>
        <v>#N/A</v>
      </c>
      <c r="H2555" s="51" t="e">
        <f t="shared" si="236"/>
        <v>#N/A</v>
      </c>
      <c r="I2555" s="48" t="e">
        <f t="shared" si="237"/>
        <v>#N/A</v>
      </c>
      <c r="J2555" s="47" t="e">
        <f t="shared" si="238"/>
        <v>#N/A</v>
      </c>
      <c r="K2555" s="32" t="e">
        <f t="shared" si="239"/>
        <v>#N/A</v>
      </c>
      <c r="L2555" s="46" t="e">
        <f t="shared" si="240"/>
        <v>#N/A</v>
      </c>
    </row>
    <row r="2556" spans="7:12" x14ac:dyDescent="0.25">
      <c r="G2556" s="51" t="e">
        <f t="shared" si="235"/>
        <v>#N/A</v>
      </c>
      <c r="H2556" s="51" t="e">
        <f t="shared" si="236"/>
        <v>#N/A</v>
      </c>
      <c r="I2556" s="48" t="e">
        <f t="shared" si="237"/>
        <v>#N/A</v>
      </c>
      <c r="J2556" s="47" t="e">
        <f t="shared" si="238"/>
        <v>#N/A</v>
      </c>
      <c r="K2556" s="32" t="e">
        <f t="shared" si="239"/>
        <v>#N/A</v>
      </c>
      <c r="L2556" s="46" t="e">
        <f t="shared" si="240"/>
        <v>#N/A</v>
      </c>
    </row>
    <row r="2557" spans="7:12" x14ac:dyDescent="0.25">
      <c r="G2557" s="51" t="e">
        <f t="shared" si="235"/>
        <v>#N/A</v>
      </c>
      <c r="H2557" s="51" t="e">
        <f t="shared" si="236"/>
        <v>#N/A</v>
      </c>
      <c r="I2557" s="48" t="e">
        <f t="shared" si="237"/>
        <v>#N/A</v>
      </c>
      <c r="J2557" s="47" t="e">
        <f t="shared" si="238"/>
        <v>#N/A</v>
      </c>
      <c r="K2557" s="32" t="e">
        <f t="shared" si="239"/>
        <v>#N/A</v>
      </c>
      <c r="L2557" s="46" t="e">
        <f t="shared" si="240"/>
        <v>#N/A</v>
      </c>
    </row>
    <row r="2558" spans="7:12" x14ac:dyDescent="0.25">
      <c r="G2558" s="51" t="e">
        <f t="shared" si="235"/>
        <v>#N/A</v>
      </c>
      <c r="H2558" s="51" t="e">
        <f t="shared" si="236"/>
        <v>#N/A</v>
      </c>
      <c r="I2558" s="48" t="e">
        <f t="shared" si="237"/>
        <v>#N/A</v>
      </c>
      <c r="J2558" s="47" t="e">
        <f t="shared" si="238"/>
        <v>#N/A</v>
      </c>
      <c r="K2558" s="32" t="e">
        <f t="shared" si="239"/>
        <v>#N/A</v>
      </c>
      <c r="L2558" s="46" t="e">
        <f t="shared" si="240"/>
        <v>#N/A</v>
      </c>
    </row>
    <row r="2559" spans="7:12" x14ac:dyDescent="0.25">
      <c r="G2559" s="51" t="e">
        <f t="shared" si="235"/>
        <v>#N/A</v>
      </c>
      <c r="H2559" s="51" t="e">
        <f t="shared" si="236"/>
        <v>#N/A</v>
      </c>
      <c r="I2559" s="48" t="e">
        <f t="shared" si="237"/>
        <v>#N/A</v>
      </c>
      <c r="J2559" s="47" t="e">
        <f t="shared" si="238"/>
        <v>#N/A</v>
      </c>
      <c r="K2559" s="32" t="e">
        <f t="shared" si="239"/>
        <v>#N/A</v>
      </c>
      <c r="L2559" s="46" t="e">
        <f t="shared" si="240"/>
        <v>#N/A</v>
      </c>
    </row>
    <row r="2560" spans="7:12" x14ac:dyDescent="0.25">
      <c r="G2560" s="51" t="e">
        <f t="shared" si="235"/>
        <v>#N/A</v>
      </c>
      <c r="H2560" s="51" t="e">
        <f t="shared" si="236"/>
        <v>#N/A</v>
      </c>
      <c r="I2560" s="48" t="e">
        <f t="shared" si="237"/>
        <v>#N/A</v>
      </c>
      <c r="J2560" s="47" t="e">
        <f t="shared" si="238"/>
        <v>#N/A</v>
      </c>
      <c r="K2560" s="32" t="e">
        <f t="shared" si="239"/>
        <v>#N/A</v>
      </c>
      <c r="L2560" s="46" t="e">
        <f t="shared" si="240"/>
        <v>#N/A</v>
      </c>
    </row>
    <row r="2561" spans="7:12" x14ac:dyDescent="0.25">
      <c r="G2561" s="51" t="e">
        <f t="shared" si="235"/>
        <v>#N/A</v>
      </c>
      <c r="H2561" s="51" t="e">
        <f t="shared" si="236"/>
        <v>#N/A</v>
      </c>
      <c r="I2561" s="48" t="e">
        <f t="shared" si="237"/>
        <v>#N/A</v>
      </c>
      <c r="J2561" s="47" t="e">
        <f t="shared" si="238"/>
        <v>#N/A</v>
      </c>
      <c r="K2561" s="32" t="e">
        <f t="shared" si="239"/>
        <v>#N/A</v>
      </c>
      <c r="L2561" s="46" t="e">
        <f t="shared" si="240"/>
        <v>#N/A</v>
      </c>
    </row>
    <row r="2562" spans="7:12" x14ac:dyDescent="0.25">
      <c r="G2562" s="51" t="e">
        <f t="shared" ref="G2562:G2625" si="241">IF(C2562="",NA(),C2562)</f>
        <v>#N/A</v>
      </c>
      <c r="H2562" s="51" t="e">
        <f t="shared" ref="H2562:H2625" si="242">IF(E2562="",NA(),E2562)</f>
        <v>#N/A</v>
      </c>
      <c r="I2562" s="48" t="e">
        <f t="shared" si="237"/>
        <v>#N/A</v>
      </c>
      <c r="J2562" s="47" t="e">
        <f t="shared" si="238"/>
        <v>#N/A</v>
      </c>
      <c r="K2562" s="32" t="e">
        <f t="shared" si="239"/>
        <v>#N/A</v>
      </c>
      <c r="L2562" s="46" t="e">
        <f t="shared" si="240"/>
        <v>#N/A</v>
      </c>
    </row>
    <row r="2563" spans="7:12" x14ac:dyDescent="0.25">
      <c r="G2563" s="51" t="e">
        <f t="shared" si="241"/>
        <v>#N/A</v>
      </c>
      <c r="H2563" s="51" t="e">
        <f t="shared" si="242"/>
        <v>#N/A</v>
      </c>
      <c r="I2563" s="48" t="e">
        <f t="shared" ref="I2563:I2626" si="243">IF(ISNUMBER(G2563),IF( (G2563&gt;=$F$4)*(H2563&lt;$F$2),G2563, NA() ),NA())</f>
        <v>#N/A</v>
      </c>
      <c r="J2563" s="47" t="e">
        <f t="shared" ref="J2563:J2626" si="244">IF(ISNUMBER(G2563),IF( (G2563&gt;=$F$4)*(H2563&gt;=$F$2),G2563, NA() ),NA())</f>
        <v>#N/A</v>
      </c>
      <c r="K2563" s="32" t="e">
        <f t="shared" ref="K2563:K2626" si="245">IF(ISNUMBER(G2563),IF( (G2563&lt;$F$4)*(H2563&lt;$F$2),G2563, NA() ),NA())</f>
        <v>#N/A</v>
      </c>
      <c r="L2563" s="46" t="e">
        <f t="shared" ref="L2563:L2626" si="246">IF(ISNUMBER(G2563),IF( (G2563&lt;$F$4)*(H2563&gt;=$F$2),G2563, NA() ),NA())</f>
        <v>#N/A</v>
      </c>
    </row>
    <row r="2564" spans="7:12" x14ac:dyDescent="0.25">
      <c r="G2564" s="51" t="e">
        <f t="shared" si="241"/>
        <v>#N/A</v>
      </c>
      <c r="H2564" s="51" t="e">
        <f t="shared" si="242"/>
        <v>#N/A</v>
      </c>
      <c r="I2564" s="48" t="e">
        <f t="shared" si="243"/>
        <v>#N/A</v>
      </c>
      <c r="J2564" s="47" t="e">
        <f t="shared" si="244"/>
        <v>#N/A</v>
      </c>
      <c r="K2564" s="32" t="e">
        <f t="shared" si="245"/>
        <v>#N/A</v>
      </c>
      <c r="L2564" s="46" t="e">
        <f t="shared" si="246"/>
        <v>#N/A</v>
      </c>
    </row>
    <row r="2565" spans="7:12" x14ac:dyDescent="0.25">
      <c r="G2565" s="51" t="e">
        <f t="shared" si="241"/>
        <v>#N/A</v>
      </c>
      <c r="H2565" s="51" t="e">
        <f t="shared" si="242"/>
        <v>#N/A</v>
      </c>
      <c r="I2565" s="48" t="e">
        <f t="shared" si="243"/>
        <v>#N/A</v>
      </c>
      <c r="J2565" s="47" t="e">
        <f t="shared" si="244"/>
        <v>#N/A</v>
      </c>
      <c r="K2565" s="32" t="e">
        <f t="shared" si="245"/>
        <v>#N/A</v>
      </c>
      <c r="L2565" s="46" t="e">
        <f t="shared" si="246"/>
        <v>#N/A</v>
      </c>
    </row>
    <row r="2566" spans="7:12" x14ac:dyDescent="0.25">
      <c r="G2566" s="51" t="e">
        <f t="shared" si="241"/>
        <v>#N/A</v>
      </c>
      <c r="H2566" s="51" t="e">
        <f t="shared" si="242"/>
        <v>#N/A</v>
      </c>
      <c r="I2566" s="48" t="e">
        <f t="shared" si="243"/>
        <v>#N/A</v>
      </c>
      <c r="J2566" s="47" t="e">
        <f t="shared" si="244"/>
        <v>#N/A</v>
      </c>
      <c r="K2566" s="32" t="e">
        <f t="shared" si="245"/>
        <v>#N/A</v>
      </c>
      <c r="L2566" s="46" t="e">
        <f t="shared" si="246"/>
        <v>#N/A</v>
      </c>
    </row>
    <row r="2567" spans="7:12" x14ac:dyDescent="0.25">
      <c r="G2567" s="51" t="e">
        <f t="shared" si="241"/>
        <v>#N/A</v>
      </c>
      <c r="H2567" s="51" t="e">
        <f t="shared" si="242"/>
        <v>#N/A</v>
      </c>
      <c r="I2567" s="48" t="e">
        <f t="shared" si="243"/>
        <v>#N/A</v>
      </c>
      <c r="J2567" s="47" t="e">
        <f t="shared" si="244"/>
        <v>#N/A</v>
      </c>
      <c r="K2567" s="32" t="e">
        <f t="shared" si="245"/>
        <v>#N/A</v>
      </c>
      <c r="L2567" s="46" t="e">
        <f t="shared" si="246"/>
        <v>#N/A</v>
      </c>
    </row>
    <row r="2568" spans="7:12" x14ac:dyDescent="0.25">
      <c r="G2568" s="51" t="e">
        <f t="shared" si="241"/>
        <v>#N/A</v>
      </c>
      <c r="H2568" s="51" t="e">
        <f t="shared" si="242"/>
        <v>#N/A</v>
      </c>
      <c r="I2568" s="48" t="e">
        <f t="shared" si="243"/>
        <v>#N/A</v>
      </c>
      <c r="J2568" s="47" t="e">
        <f t="shared" si="244"/>
        <v>#N/A</v>
      </c>
      <c r="K2568" s="32" t="e">
        <f t="shared" si="245"/>
        <v>#N/A</v>
      </c>
      <c r="L2568" s="46" t="e">
        <f t="shared" si="246"/>
        <v>#N/A</v>
      </c>
    </row>
    <row r="2569" spans="7:12" x14ac:dyDescent="0.25">
      <c r="G2569" s="51" t="e">
        <f t="shared" si="241"/>
        <v>#N/A</v>
      </c>
      <c r="H2569" s="51" t="e">
        <f t="shared" si="242"/>
        <v>#N/A</v>
      </c>
      <c r="I2569" s="48" t="e">
        <f t="shared" si="243"/>
        <v>#N/A</v>
      </c>
      <c r="J2569" s="47" t="e">
        <f t="shared" si="244"/>
        <v>#N/A</v>
      </c>
      <c r="K2569" s="32" t="e">
        <f t="shared" si="245"/>
        <v>#N/A</v>
      </c>
      <c r="L2569" s="46" t="e">
        <f t="shared" si="246"/>
        <v>#N/A</v>
      </c>
    </row>
    <row r="2570" spans="7:12" x14ac:dyDescent="0.25">
      <c r="G2570" s="51" t="e">
        <f t="shared" si="241"/>
        <v>#N/A</v>
      </c>
      <c r="H2570" s="51" t="e">
        <f t="shared" si="242"/>
        <v>#N/A</v>
      </c>
      <c r="I2570" s="48" t="e">
        <f t="shared" si="243"/>
        <v>#N/A</v>
      </c>
      <c r="J2570" s="47" t="e">
        <f t="shared" si="244"/>
        <v>#N/A</v>
      </c>
      <c r="K2570" s="32" t="e">
        <f t="shared" si="245"/>
        <v>#N/A</v>
      </c>
      <c r="L2570" s="46" t="e">
        <f t="shared" si="246"/>
        <v>#N/A</v>
      </c>
    </row>
    <row r="2571" spans="7:12" x14ac:dyDescent="0.25">
      <c r="G2571" s="51" t="e">
        <f t="shared" si="241"/>
        <v>#N/A</v>
      </c>
      <c r="H2571" s="51" t="e">
        <f t="shared" si="242"/>
        <v>#N/A</v>
      </c>
      <c r="I2571" s="48" t="e">
        <f t="shared" si="243"/>
        <v>#N/A</v>
      </c>
      <c r="J2571" s="47" t="e">
        <f t="shared" si="244"/>
        <v>#N/A</v>
      </c>
      <c r="K2571" s="32" t="e">
        <f t="shared" si="245"/>
        <v>#N/A</v>
      </c>
      <c r="L2571" s="46" t="e">
        <f t="shared" si="246"/>
        <v>#N/A</v>
      </c>
    </row>
    <row r="2572" spans="7:12" x14ac:dyDescent="0.25">
      <c r="G2572" s="51" t="e">
        <f t="shared" si="241"/>
        <v>#N/A</v>
      </c>
      <c r="H2572" s="51" t="e">
        <f t="shared" si="242"/>
        <v>#N/A</v>
      </c>
      <c r="I2572" s="48" t="e">
        <f t="shared" si="243"/>
        <v>#N/A</v>
      </c>
      <c r="J2572" s="47" t="e">
        <f t="shared" si="244"/>
        <v>#N/A</v>
      </c>
      <c r="K2572" s="32" t="e">
        <f t="shared" si="245"/>
        <v>#N/A</v>
      </c>
      <c r="L2572" s="46" t="e">
        <f t="shared" si="246"/>
        <v>#N/A</v>
      </c>
    </row>
    <row r="2573" spans="7:12" x14ac:dyDescent="0.25">
      <c r="G2573" s="51" t="e">
        <f t="shared" si="241"/>
        <v>#N/A</v>
      </c>
      <c r="H2573" s="51" t="e">
        <f t="shared" si="242"/>
        <v>#N/A</v>
      </c>
      <c r="I2573" s="48" t="e">
        <f t="shared" si="243"/>
        <v>#N/A</v>
      </c>
      <c r="J2573" s="47" t="e">
        <f t="shared" si="244"/>
        <v>#N/A</v>
      </c>
      <c r="K2573" s="32" t="e">
        <f t="shared" si="245"/>
        <v>#N/A</v>
      </c>
      <c r="L2573" s="46" t="e">
        <f t="shared" si="246"/>
        <v>#N/A</v>
      </c>
    </row>
    <row r="2574" spans="7:12" x14ac:dyDescent="0.25">
      <c r="G2574" s="51" t="e">
        <f t="shared" si="241"/>
        <v>#N/A</v>
      </c>
      <c r="H2574" s="51" t="e">
        <f t="shared" si="242"/>
        <v>#N/A</v>
      </c>
      <c r="I2574" s="48" t="e">
        <f t="shared" si="243"/>
        <v>#N/A</v>
      </c>
      <c r="J2574" s="47" t="e">
        <f t="shared" si="244"/>
        <v>#N/A</v>
      </c>
      <c r="K2574" s="32" t="e">
        <f t="shared" si="245"/>
        <v>#N/A</v>
      </c>
      <c r="L2574" s="46" t="e">
        <f t="shared" si="246"/>
        <v>#N/A</v>
      </c>
    </row>
    <row r="2575" spans="7:12" x14ac:dyDescent="0.25">
      <c r="G2575" s="51" t="e">
        <f t="shared" si="241"/>
        <v>#N/A</v>
      </c>
      <c r="H2575" s="51" t="e">
        <f t="shared" si="242"/>
        <v>#N/A</v>
      </c>
      <c r="I2575" s="48" t="e">
        <f t="shared" si="243"/>
        <v>#N/A</v>
      </c>
      <c r="J2575" s="47" t="e">
        <f t="shared" si="244"/>
        <v>#N/A</v>
      </c>
      <c r="K2575" s="32" t="e">
        <f t="shared" si="245"/>
        <v>#N/A</v>
      </c>
      <c r="L2575" s="46" t="e">
        <f t="shared" si="246"/>
        <v>#N/A</v>
      </c>
    </row>
    <row r="2576" spans="7:12" x14ac:dyDescent="0.25">
      <c r="G2576" s="51" t="e">
        <f t="shared" si="241"/>
        <v>#N/A</v>
      </c>
      <c r="H2576" s="51" t="e">
        <f t="shared" si="242"/>
        <v>#N/A</v>
      </c>
      <c r="I2576" s="48" t="e">
        <f t="shared" si="243"/>
        <v>#N/A</v>
      </c>
      <c r="J2576" s="47" t="e">
        <f t="shared" si="244"/>
        <v>#N/A</v>
      </c>
      <c r="K2576" s="32" t="e">
        <f t="shared" si="245"/>
        <v>#N/A</v>
      </c>
      <c r="L2576" s="46" t="e">
        <f t="shared" si="246"/>
        <v>#N/A</v>
      </c>
    </row>
    <row r="2577" spans="7:12" x14ac:dyDescent="0.25">
      <c r="G2577" s="51" t="e">
        <f t="shared" si="241"/>
        <v>#N/A</v>
      </c>
      <c r="H2577" s="51" t="e">
        <f t="shared" si="242"/>
        <v>#N/A</v>
      </c>
      <c r="I2577" s="48" t="e">
        <f t="shared" si="243"/>
        <v>#N/A</v>
      </c>
      <c r="J2577" s="47" t="e">
        <f t="shared" si="244"/>
        <v>#N/A</v>
      </c>
      <c r="K2577" s="32" t="e">
        <f t="shared" si="245"/>
        <v>#N/A</v>
      </c>
      <c r="L2577" s="46" t="e">
        <f t="shared" si="246"/>
        <v>#N/A</v>
      </c>
    </row>
    <row r="2578" spans="7:12" x14ac:dyDescent="0.25">
      <c r="G2578" s="51" t="e">
        <f t="shared" si="241"/>
        <v>#N/A</v>
      </c>
      <c r="H2578" s="51" t="e">
        <f t="shared" si="242"/>
        <v>#N/A</v>
      </c>
      <c r="I2578" s="48" t="e">
        <f t="shared" si="243"/>
        <v>#N/A</v>
      </c>
      <c r="J2578" s="47" t="e">
        <f t="shared" si="244"/>
        <v>#N/A</v>
      </c>
      <c r="K2578" s="32" t="e">
        <f t="shared" si="245"/>
        <v>#N/A</v>
      </c>
      <c r="L2578" s="46" t="e">
        <f t="shared" si="246"/>
        <v>#N/A</v>
      </c>
    </row>
    <row r="2579" spans="7:12" x14ac:dyDescent="0.25">
      <c r="G2579" s="51" t="e">
        <f t="shared" si="241"/>
        <v>#N/A</v>
      </c>
      <c r="H2579" s="51" t="e">
        <f t="shared" si="242"/>
        <v>#N/A</v>
      </c>
      <c r="I2579" s="48" t="e">
        <f t="shared" si="243"/>
        <v>#N/A</v>
      </c>
      <c r="J2579" s="47" t="e">
        <f t="shared" si="244"/>
        <v>#N/A</v>
      </c>
      <c r="K2579" s="32" t="e">
        <f t="shared" si="245"/>
        <v>#N/A</v>
      </c>
      <c r="L2579" s="46" t="e">
        <f t="shared" si="246"/>
        <v>#N/A</v>
      </c>
    </row>
    <row r="2580" spans="7:12" x14ac:dyDescent="0.25">
      <c r="G2580" s="51" t="e">
        <f t="shared" si="241"/>
        <v>#N/A</v>
      </c>
      <c r="H2580" s="51" t="e">
        <f t="shared" si="242"/>
        <v>#N/A</v>
      </c>
      <c r="I2580" s="48" t="e">
        <f t="shared" si="243"/>
        <v>#N/A</v>
      </c>
      <c r="J2580" s="47" t="e">
        <f t="shared" si="244"/>
        <v>#N/A</v>
      </c>
      <c r="K2580" s="32" t="e">
        <f t="shared" si="245"/>
        <v>#N/A</v>
      </c>
      <c r="L2580" s="46" t="e">
        <f t="shared" si="246"/>
        <v>#N/A</v>
      </c>
    </row>
    <row r="2581" spans="7:12" x14ac:dyDescent="0.25">
      <c r="G2581" s="51" t="e">
        <f t="shared" si="241"/>
        <v>#N/A</v>
      </c>
      <c r="H2581" s="51" t="e">
        <f t="shared" si="242"/>
        <v>#N/A</v>
      </c>
      <c r="I2581" s="48" t="e">
        <f t="shared" si="243"/>
        <v>#N/A</v>
      </c>
      <c r="J2581" s="47" t="e">
        <f t="shared" si="244"/>
        <v>#N/A</v>
      </c>
      <c r="K2581" s="32" t="e">
        <f t="shared" si="245"/>
        <v>#N/A</v>
      </c>
      <c r="L2581" s="46" t="e">
        <f t="shared" si="246"/>
        <v>#N/A</v>
      </c>
    </row>
    <row r="2582" spans="7:12" x14ac:dyDescent="0.25">
      <c r="G2582" s="51" t="e">
        <f t="shared" si="241"/>
        <v>#N/A</v>
      </c>
      <c r="H2582" s="51" t="e">
        <f t="shared" si="242"/>
        <v>#N/A</v>
      </c>
      <c r="I2582" s="48" t="e">
        <f t="shared" si="243"/>
        <v>#N/A</v>
      </c>
      <c r="J2582" s="47" t="e">
        <f t="shared" si="244"/>
        <v>#N/A</v>
      </c>
      <c r="K2582" s="32" t="e">
        <f t="shared" si="245"/>
        <v>#N/A</v>
      </c>
      <c r="L2582" s="46" t="e">
        <f t="shared" si="246"/>
        <v>#N/A</v>
      </c>
    </row>
    <row r="2583" spans="7:12" x14ac:dyDescent="0.25">
      <c r="G2583" s="51" t="e">
        <f t="shared" si="241"/>
        <v>#N/A</v>
      </c>
      <c r="H2583" s="51" t="e">
        <f t="shared" si="242"/>
        <v>#N/A</v>
      </c>
      <c r="I2583" s="48" t="e">
        <f t="shared" si="243"/>
        <v>#N/A</v>
      </c>
      <c r="J2583" s="47" t="e">
        <f t="shared" si="244"/>
        <v>#N/A</v>
      </c>
      <c r="K2583" s="32" t="e">
        <f t="shared" si="245"/>
        <v>#N/A</v>
      </c>
      <c r="L2583" s="46" t="e">
        <f t="shared" si="246"/>
        <v>#N/A</v>
      </c>
    </row>
    <row r="2584" spans="7:12" x14ac:dyDescent="0.25">
      <c r="G2584" s="51" t="e">
        <f t="shared" si="241"/>
        <v>#N/A</v>
      </c>
      <c r="H2584" s="51" t="e">
        <f t="shared" si="242"/>
        <v>#N/A</v>
      </c>
      <c r="I2584" s="48" t="e">
        <f t="shared" si="243"/>
        <v>#N/A</v>
      </c>
      <c r="J2584" s="47" t="e">
        <f t="shared" si="244"/>
        <v>#N/A</v>
      </c>
      <c r="K2584" s="32" t="e">
        <f t="shared" si="245"/>
        <v>#N/A</v>
      </c>
      <c r="L2584" s="46" t="e">
        <f t="shared" si="246"/>
        <v>#N/A</v>
      </c>
    </row>
    <row r="2585" spans="7:12" x14ac:dyDescent="0.25">
      <c r="G2585" s="51" t="e">
        <f t="shared" si="241"/>
        <v>#N/A</v>
      </c>
      <c r="H2585" s="51" t="e">
        <f t="shared" si="242"/>
        <v>#N/A</v>
      </c>
      <c r="I2585" s="48" t="e">
        <f t="shared" si="243"/>
        <v>#N/A</v>
      </c>
      <c r="J2585" s="47" t="e">
        <f t="shared" si="244"/>
        <v>#N/A</v>
      </c>
      <c r="K2585" s="32" t="e">
        <f t="shared" si="245"/>
        <v>#N/A</v>
      </c>
      <c r="L2585" s="46" t="e">
        <f t="shared" si="246"/>
        <v>#N/A</v>
      </c>
    </row>
    <row r="2586" spans="7:12" x14ac:dyDescent="0.25">
      <c r="G2586" s="51" t="e">
        <f t="shared" si="241"/>
        <v>#N/A</v>
      </c>
      <c r="H2586" s="51" t="e">
        <f t="shared" si="242"/>
        <v>#N/A</v>
      </c>
      <c r="I2586" s="48" t="e">
        <f t="shared" si="243"/>
        <v>#N/A</v>
      </c>
      <c r="J2586" s="47" t="e">
        <f t="shared" si="244"/>
        <v>#N/A</v>
      </c>
      <c r="K2586" s="32" t="e">
        <f t="shared" si="245"/>
        <v>#N/A</v>
      </c>
      <c r="L2586" s="46" t="e">
        <f t="shared" si="246"/>
        <v>#N/A</v>
      </c>
    </row>
    <row r="2587" spans="7:12" x14ac:dyDescent="0.25">
      <c r="G2587" s="51" t="e">
        <f t="shared" si="241"/>
        <v>#N/A</v>
      </c>
      <c r="H2587" s="51" t="e">
        <f t="shared" si="242"/>
        <v>#N/A</v>
      </c>
      <c r="I2587" s="48" t="e">
        <f t="shared" si="243"/>
        <v>#N/A</v>
      </c>
      <c r="J2587" s="47" t="e">
        <f t="shared" si="244"/>
        <v>#N/A</v>
      </c>
      <c r="K2587" s="32" t="e">
        <f t="shared" si="245"/>
        <v>#N/A</v>
      </c>
      <c r="L2587" s="46" t="e">
        <f t="shared" si="246"/>
        <v>#N/A</v>
      </c>
    </row>
    <row r="2588" spans="7:12" x14ac:dyDescent="0.25">
      <c r="G2588" s="51" t="e">
        <f t="shared" si="241"/>
        <v>#N/A</v>
      </c>
      <c r="H2588" s="51" t="e">
        <f t="shared" si="242"/>
        <v>#N/A</v>
      </c>
      <c r="I2588" s="48" t="e">
        <f t="shared" si="243"/>
        <v>#N/A</v>
      </c>
      <c r="J2588" s="47" t="e">
        <f t="shared" si="244"/>
        <v>#N/A</v>
      </c>
      <c r="K2588" s="32" t="e">
        <f t="shared" si="245"/>
        <v>#N/A</v>
      </c>
      <c r="L2588" s="46" t="e">
        <f t="shared" si="246"/>
        <v>#N/A</v>
      </c>
    </row>
    <row r="2589" spans="7:12" x14ac:dyDescent="0.25">
      <c r="G2589" s="51" t="e">
        <f t="shared" si="241"/>
        <v>#N/A</v>
      </c>
      <c r="H2589" s="51" t="e">
        <f t="shared" si="242"/>
        <v>#N/A</v>
      </c>
      <c r="I2589" s="48" t="e">
        <f t="shared" si="243"/>
        <v>#N/A</v>
      </c>
      <c r="J2589" s="47" t="e">
        <f t="shared" si="244"/>
        <v>#N/A</v>
      </c>
      <c r="K2589" s="32" t="e">
        <f t="shared" si="245"/>
        <v>#N/A</v>
      </c>
      <c r="L2589" s="46" t="e">
        <f t="shared" si="246"/>
        <v>#N/A</v>
      </c>
    </row>
    <row r="2590" spans="7:12" x14ac:dyDescent="0.25">
      <c r="G2590" s="51" t="e">
        <f t="shared" si="241"/>
        <v>#N/A</v>
      </c>
      <c r="H2590" s="51" t="e">
        <f t="shared" si="242"/>
        <v>#N/A</v>
      </c>
      <c r="I2590" s="48" t="e">
        <f t="shared" si="243"/>
        <v>#N/A</v>
      </c>
      <c r="J2590" s="47" t="e">
        <f t="shared" si="244"/>
        <v>#N/A</v>
      </c>
      <c r="K2590" s="32" t="e">
        <f t="shared" si="245"/>
        <v>#N/A</v>
      </c>
      <c r="L2590" s="46" t="e">
        <f t="shared" si="246"/>
        <v>#N/A</v>
      </c>
    </row>
    <row r="2591" spans="7:12" x14ac:dyDescent="0.25">
      <c r="G2591" s="51" t="e">
        <f t="shared" si="241"/>
        <v>#N/A</v>
      </c>
      <c r="H2591" s="51" t="e">
        <f t="shared" si="242"/>
        <v>#N/A</v>
      </c>
      <c r="I2591" s="48" t="e">
        <f t="shared" si="243"/>
        <v>#N/A</v>
      </c>
      <c r="J2591" s="47" t="e">
        <f t="shared" si="244"/>
        <v>#N/A</v>
      </c>
      <c r="K2591" s="32" t="e">
        <f t="shared" si="245"/>
        <v>#N/A</v>
      </c>
      <c r="L2591" s="46" t="e">
        <f t="shared" si="246"/>
        <v>#N/A</v>
      </c>
    </row>
    <row r="2592" spans="7:12" x14ac:dyDescent="0.25">
      <c r="G2592" s="51" t="e">
        <f t="shared" si="241"/>
        <v>#N/A</v>
      </c>
      <c r="H2592" s="51" t="e">
        <f t="shared" si="242"/>
        <v>#N/A</v>
      </c>
      <c r="I2592" s="48" t="e">
        <f t="shared" si="243"/>
        <v>#N/A</v>
      </c>
      <c r="J2592" s="47" t="e">
        <f t="shared" si="244"/>
        <v>#N/A</v>
      </c>
      <c r="K2592" s="32" t="e">
        <f t="shared" si="245"/>
        <v>#N/A</v>
      </c>
      <c r="L2592" s="46" t="e">
        <f t="shared" si="246"/>
        <v>#N/A</v>
      </c>
    </row>
    <row r="2593" spans="7:12" x14ac:dyDescent="0.25">
      <c r="G2593" s="51" t="e">
        <f t="shared" si="241"/>
        <v>#N/A</v>
      </c>
      <c r="H2593" s="51" t="e">
        <f t="shared" si="242"/>
        <v>#N/A</v>
      </c>
      <c r="I2593" s="48" t="e">
        <f t="shared" si="243"/>
        <v>#N/A</v>
      </c>
      <c r="J2593" s="47" t="e">
        <f t="shared" si="244"/>
        <v>#N/A</v>
      </c>
      <c r="K2593" s="32" t="e">
        <f t="shared" si="245"/>
        <v>#N/A</v>
      </c>
      <c r="L2593" s="46" t="e">
        <f t="shared" si="246"/>
        <v>#N/A</v>
      </c>
    </row>
    <row r="2594" spans="7:12" x14ac:dyDescent="0.25">
      <c r="G2594" s="51" t="e">
        <f t="shared" si="241"/>
        <v>#N/A</v>
      </c>
      <c r="H2594" s="51" t="e">
        <f t="shared" si="242"/>
        <v>#N/A</v>
      </c>
      <c r="I2594" s="48" t="e">
        <f t="shared" si="243"/>
        <v>#N/A</v>
      </c>
      <c r="J2594" s="47" t="e">
        <f t="shared" si="244"/>
        <v>#N/A</v>
      </c>
      <c r="K2594" s="32" t="e">
        <f t="shared" si="245"/>
        <v>#N/A</v>
      </c>
      <c r="L2594" s="46" t="e">
        <f t="shared" si="246"/>
        <v>#N/A</v>
      </c>
    </row>
    <row r="2595" spans="7:12" x14ac:dyDescent="0.25">
      <c r="G2595" s="51" t="e">
        <f t="shared" si="241"/>
        <v>#N/A</v>
      </c>
      <c r="H2595" s="51" t="e">
        <f t="shared" si="242"/>
        <v>#N/A</v>
      </c>
      <c r="I2595" s="48" t="e">
        <f t="shared" si="243"/>
        <v>#N/A</v>
      </c>
      <c r="J2595" s="47" t="e">
        <f t="shared" si="244"/>
        <v>#N/A</v>
      </c>
      <c r="K2595" s="32" t="e">
        <f t="shared" si="245"/>
        <v>#N/A</v>
      </c>
      <c r="L2595" s="46" t="e">
        <f t="shared" si="246"/>
        <v>#N/A</v>
      </c>
    </row>
    <row r="2596" spans="7:12" x14ac:dyDescent="0.25">
      <c r="G2596" s="51" t="e">
        <f t="shared" si="241"/>
        <v>#N/A</v>
      </c>
      <c r="H2596" s="51" t="e">
        <f t="shared" si="242"/>
        <v>#N/A</v>
      </c>
      <c r="I2596" s="48" t="e">
        <f t="shared" si="243"/>
        <v>#N/A</v>
      </c>
      <c r="J2596" s="47" t="e">
        <f t="shared" si="244"/>
        <v>#N/A</v>
      </c>
      <c r="K2596" s="32" t="e">
        <f t="shared" si="245"/>
        <v>#N/A</v>
      </c>
      <c r="L2596" s="46" t="e">
        <f t="shared" si="246"/>
        <v>#N/A</v>
      </c>
    </row>
    <row r="2597" spans="7:12" x14ac:dyDescent="0.25">
      <c r="G2597" s="51" t="e">
        <f t="shared" si="241"/>
        <v>#N/A</v>
      </c>
      <c r="H2597" s="51" t="e">
        <f t="shared" si="242"/>
        <v>#N/A</v>
      </c>
      <c r="I2597" s="48" t="e">
        <f t="shared" si="243"/>
        <v>#N/A</v>
      </c>
      <c r="J2597" s="47" t="e">
        <f t="shared" si="244"/>
        <v>#N/A</v>
      </c>
      <c r="K2597" s="32" t="e">
        <f t="shared" si="245"/>
        <v>#N/A</v>
      </c>
      <c r="L2597" s="46" t="e">
        <f t="shared" si="246"/>
        <v>#N/A</v>
      </c>
    </row>
    <row r="2598" spans="7:12" x14ac:dyDescent="0.25">
      <c r="G2598" s="51" t="e">
        <f t="shared" si="241"/>
        <v>#N/A</v>
      </c>
      <c r="H2598" s="51" t="e">
        <f t="shared" si="242"/>
        <v>#N/A</v>
      </c>
      <c r="I2598" s="48" t="e">
        <f t="shared" si="243"/>
        <v>#N/A</v>
      </c>
      <c r="J2598" s="47" t="e">
        <f t="shared" si="244"/>
        <v>#N/A</v>
      </c>
      <c r="K2598" s="32" t="e">
        <f t="shared" si="245"/>
        <v>#N/A</v>
      </c>
      <c r="L2598" s="46" t="e">
        <f t="shared" si="246"/>
        <v>#N/A</v>
      </c>
    </row>
    <row r="2599" spans="7:12" x14ac:dyDescent="0.25">
      <c r="G2599" s="51" t="e">
        <f t="shared" si="241"/>
        <v>#N/A</v>
      </c>
      <c r="H2599" s="51" t="e">
        <f t="shared" si="242"/>
        <v>#N/A</v>
      </c>
      <c r="I2599" s="48" t="e">
        <f t="shared" si="243"/>
        <v>#N/A</v>
      </c>
      <c r="J2599" s="47" t="e">
        <f t="shared" si="244"/>
        <v>#N/A</v>
      </c>
      <c r="K2599" s="32" t="e">
        <f t="shared" si="245"/>
        <v>#N/A</v>
      </c>
      <c r="L2599" s="46" t="e">
        <f t="shared" si="246"/>
        <v>#N/A</v>
      </c>
    </row>
    <row r="2600" spans="7:12" x14ac:dyDescent="0.25">
      <c r="G2600" s="51" t="e">
        <f t="shared" si="241"/>
        <v>#N/A</v>
      </c>
      <c r="H2600" s="51" t="e">
        <f t="shared" si="242"/>
        <v>#N/A</v>
      </c>
      <c r="I2600" s="48" t="e">
        <f t="shared" si="243"/>
        <v>#N/A</v>
      </c>
      <c r="J2600" s="47" t="e">
        <f t="shared" si="244"/>
        <v>#N/A</v>
      </c>
      <c r="K2600" s="32" t="e">
        <f t="shared" si="245"/>
        <v>#N/A</v>
      </c>
      <c r="L2600" s="46" t="e">
        <f t="shared" si="246"/>
        <v>#N/A</v>
      </c>
    </row>
    <row r="2601" spans="7:12" x14ac:dyDescent="0.25">
      <c r="G2601" s="51" t="e">
        <f t="shared" si="241"/>
        <v>#N/A</v>
      </c>
      <c r="H2601" s="51" t="e">
        <f t="shared" si="242"/>
        <v>#N/A</v>
      </c>
      <c r="I2601" s="48" t="e">
        <f t="shared" si="243"/>
        <v>#N/A</v>
      </c>
      <c r="J2601" s="47" t="e">
        <f t="shared" si="244"/>
        <v>#N/A</v>
      </c>
      <c r="K2601" s="32" t="e">
        <f t="shared" si="245"/>
        <v>#N/A</v>
      </c>
      <c r="L2601" s="46" t="e">
        <f t="shared" si="246"/>
        <v>#N/A</v>
      </c>
    </row>
    <row r="2602" spans="7:12" x14ac:dyDescent="0.25">
      <c r="G2602" s="51" t="e">
        <f t="shared" si="241"/>
        <v>#N/A</v>
      </c>
      <c r="H2602" s="51" t="e">
        <f t="shared" si="242"/>
        <v>#N/A</v>
      </c>
      <c r="I2602" s="48" t="e">
        <f t="shared" si="243"/>
        <v>#N/A</v>
      </c>
      <c r="J2602" s="47" t="e">
        <f t="shared" si="244"/>
        <v>#N/A</v>
      </c>
      <c r="K2602" s="32" t="e">
        <f t="shared" si="245"/>
        <v>#N/A</v>
      </c>
      <c r="L2602" s="46" t="e">
        <f t="shared" si="246"/>
        <v>#N/A</v>
      </c>
    </row>
    <row r="2603" spans="7:12" x14ac:dyDescent="0.25">
      <c r="G2603" s="51" t="e">
        <f t="shared" si="241"/>
        <v>#N/A</v>
      </c>
      <c r="H2603" s="51" t="e">
        <f t="shared" si="242"/>
        <v>#N/A</v>
      </c>
      <c r="I2603" s="48" t="e">
        <f t="shared" si="243"/>
        <v>#N/A</v>
      </c>
      <c r="J2603" s="47" t="e">
        <f t="shared" si="244"/>
        <v>#N/A</v>
      </c>
      <c r="K2603" s="32" t="e">
        <f t="shared" si="245"/>
        <v>#N/A</v>
      </c>
      <c r="L2603" s="46" t="e">
        <f t="shared" si="246"/>
        <v>#N/A</v>
      </c>
    </row>
    <row r="2604" spans="7:12" x14ac:dyDescent="0.25">
      <c r="G2604" s="51" t="e">
        <f t="shared" si="241"/>
        <v>#N/A</v>
      </c>
      <c r="H2604" s="51" t="e">
        <f t="shared" si="242"/>
        <v>#N/A</v>
      </c>
      <c r="I2604" s="48" t="e">
        <f t="shared" si="243"/>
        <v>#N/A</v>
      </c>
      <c r="J2604" s="47" t="e">
        <f t="shared" si="244"/>
        <v>#N/A</v>
      </c>
      <c r="K2604" s="32" t="e">
        <f t="shared" si="245"/>
        <v>#N/A</v>
      </c>
      <c r="L2604" s="46" t="e">
        <f t="shared" si="246"/>
        <v>#N/A</v>
      </c>
    </row>
    <row r="2605" spans="7:12" x14ac:dyDescent="0.25">
      <c r="G2605" s="51" t="e">
        <f t="shared" si="241"/>
        <v>#N/A</v>
      </c>
      <c r="H2605" s="51" t="e">
        <f t="shared" si="242"/>
        <v>#N/A</v>
      </c>
      <c r="I2605" s="48" t="e">
        <f t="shared" si="243"/>
        <v>#N/A</v>
      </c>
      <c r="J2605" s="47" t="e">
        <f t="shared" si="244"/>
        <v>#N/A</v>
      </c>
      <c r="K2605" s="32" t="e">
        <f t="shared" si="245"/>
        <v>#N/A</v>
      </c>
      <c r="L2605" s="46" t="e">
        <f t="shared" si="246"/>
        <v>#N/A</v>
      </c>
    </row>
    <row r="2606" spans="7:12" x14ac:dyDescent="0.25">
      <c r="G2606" s="51" t="e">
        <f t="shared" si="241"/>
        <v>#N/A</v>
      </c>
      <c r="H2606" s="51" t="e">
        <f t="shared" si="242"/>
        <v>#N/A</v>
      </c>
      <c r="I2606" s="48" t="e">
        <f t="shared" si="243"/>
        <v>#N/A</v>
      </c>
      <c r="J2606" s="47" t="e">
        <f t="shared" si="244"/>
        <v>#N/A</v>
      </c>
      <c r="K2606" s="32" t="e">
        <f t="shared" si="245"/>
        <v>#N/A</v>
      </c>
      <c r="L2606" s="46" t="e">
        <f t="shared" si="246"/>
        <v>#N/A</v>
      </c>
    </row>
    <row r="2607" spans="7:12" x14ac:dyDescent="0.25">
      <c r="G2607" s="51" t="e">
        <f t="shared" si="241"/>
        <v>#N/A</v>
      </c>
      <c r="H2607" s="51" t="e">
        <f t="shared" si="242"/>
        <v>#N/A</v>
      </c>
      <c r="I2607" s="48" t="e">
        <f t="shared" si="243"/>
        <v>#N/A</v>
      </c>
      <c r="J2607" s="47" t="e">
        <f t="shared" si="244"/>
        <v>#N/A</v>
      </c>
      <c r="K2607" s="32" t="e">
        <f t="shared" si="245"/>
        <v>#N/A</v>
      </c>
      <c r="L2607" s="46" t="e">
        <f t="shared" si="246"/>
        <v>#N/A</v>
      </c>
    </row>
    <row r="2608" spans="7:12" x14ac:dyDescent="0.25">
      <c r="G2608" s="51" t="e">
        <f t="shared" si="241"/>
        <v>#N/A</v>
      </c>
      <c r="H2608" s="51" t="e">
        <f t="shared" si="242"/>
        <v>#N/A</v>
      </c>
      <c r="I2608" s="48" t="e">
        <f t="shared" si="243"/>
        <v>#N/A</v>
      </c>
      <c r="J2608" s="47" t="e">
        <f t="shared" si="244"/>
        <v>#N/A</v>
      </c>
      <c r="K2608" s="32" t="e">
        <f t="shared" si="245"/>
        <v>#N/A</v>
      </c>
      <c r="L2608" s="46" t="e">
        <f t="shared" si="246"/>
        <v>#N/A</v>
      </c>
    </row>
    <row r="2609" spans="7:12" x14ac:dyDescent="0.25">
      <c r="G2609" s="51" t="e">
        <f t="shared" si="241"/>
        <v>#N/A</v>
      </c>
      <c r="H2609" s="51" t="e">
        <f t="shared" si="242"/>
        <v>#N/A</v>
      </c>
      <c r="I2609" s="48" t="e">
        <f t="shared" si="243"/>
        <v>#N/A</v>
      </c>
      <c r="J2609" s="47" t="e">
        <f t="shared" si="244"/>
        <v>#N/A</v>
      </c>
      <c r="K2609" s="32" t="e">
        <f t="shared" si="245"/>
        <v>#N/A</v>
      </c>
      <c r="L2609" s="46" t="e">
        <f t="shared" si="246"/>
        <v>#N/A</v>
      </c>
    </row>
    <row r="2610" spans="7:12" x14ac:dyDescent="0.25">
      <c r="G2610" s="51" t="e">
        <f t="shared" si="241"/>
        <v>#N/A</v>
      </c>
      <c r="H2610" s="51" t="e">
        <f t="shared" si="242"/>
        <v>#N/A</v>
      </c>
      <c r="I2610" s="48" t="e">
        <f t="shared" si="243"/>
        <v>#N/A</v>
      </c>
      <c r="J2610" s="47" t="e">
        <f t="shared" si="244"/>
        <v>#N/A</v>
      </c>
      <c r="K2610" s="32" t="e">
        <f t="shared" si="245"/>
        <v>#N/A</v>
      </c>
      <c r="L2610" s="46" t="e">
        <f t="shared" si="246"/>
        <v>#N/A</v>
      </c>
    </row>
    <row r="2611" spans="7:12" x14ac:dyDescent="0.25">
      <c r="G2611" s="51" t="e">
        <f t="shared" si="241"/>
        <v>#N/A</v>
      </c>
      <c r="H2611" s="51" t="e">
        <f t="shared" si="242"/>
        <v>#N/A</v>
      </c>
      <c r="I2611" s="48" t="e">
        <f t="shared" si="243"/>
        <v>#N/A</v>
      </c>
      <c r="J2611" s="47" t="e">
        <f t="shared" si="244"/>
        <v>#N/A</v>
      </c>
      <c r="K2611" s="32" t="e">
        <f t="shared" si="245"/>
        <v>#N/A</v>
      </c>
      <c r="L2611" s="46" t="e">
        <f t="shared" si="246"/>
        <v>#N/A</v>
      </c>
    </row>
    <row r="2612" spans="7:12" x14ac:dyDescent="0.25">
      <c r="G2612" s="51" t="e">
        <f t="shared" si="241"/>
        <v>#N/A</v>
      </c>
      <c r="H2612" s="51" t="e">
        <f t="shared" si="242"/>
        <v>#N/A</v>
      </c>
      <c r="I2612" s="48" t="e">
        <f t="shared" si="243"/>
        <v>#N/A</v>
      </c>
      <c r="J2612" s="47" t="e">
        <f t="shared" si="244"/>
        <v>#N/A</v>
      </c>
      <c r="K2612" s="32" t="e">
        <f t="shared" si="245"/>
        <v>#N/A</v>
      </c>
      <c r="L2612" s="46" t="e">
        <f t="shared" si="246"/>
        <v>#N/A</v>
      </c>
    </row>
    <row r="2613" spans="7:12" x14ac:dyDescent="0.25">
      <c r="G2613" s="51" t="e">
        <f t="shared" si="241"/>
        <v>#N/A</v>
      </c>
      <c r="H2613" s="51" t="e">
        <f t="shared" si="242"/>
        <v>#N/A</v>
      </c>
      <c r="I2613" s="48" t="e">
        <f t="shared" si="243"/>
        <v>#N/A</v>
      </c>
      <c r="J2613" s="47" t="e">
        <f t="shared" si="244"/>
        <v>#N/A</v>
      </c>
      <c r="K2613" s="32" t="e">
        <f t="shared" si="245"/>
        <v>#N/A</v>
      </c>
      <c r="L2613" s="46" t="e">
        <f t="shared" si="246"/>
        <v>#N/A</v>
      </c>
    </row>
    <row r="2614" spans="7:12" x14ac:dyDescent="0.25">
      <c r="G2614" s="51" t="e">
        <f t="shared" si="241"/>
        <v>#N/A</v>
      </c>
      <c r="H2614" s="51" t="e">
        <f t="shared" si="242"/>
        <v>#N/A</v>
      </c>
      <c r="I2614" s="48" t="e">
        <f t="shared" si="243"/>
        <v>#N/A</v>
      </c>
      <c r="J2614" s="47" t="e">
        <f t="shared" si="244"/>
        <v>#N/A</v>
      </c>
      <c r="K2614" s="32" t="e">
        <f t="shared" si="245"/>
        <v>#N/A</v>
      </c>
      <c r="L2614" s="46" t="e">
        <f t="shared" si="246"/>
        <v>#N/A</v>
      </c>
    </row>
    <row r="2615" spans="7:12" x14ac:dyDescent="0.25">
      <c r="G2615" s="51" t="e">
        <f t="shared" si="241"/>
        <v>#N/A</v>
      </c>
      <c r="H2615" s="51" t="e">
        <f t="shared" si="242"/>
        <v>#N/A</v>
      </c>
      <c r="I2615" s="48" t="e">
        <f t="shared" si="243"/>
        <v>#N/A</v>
      </c>
      <c r="J2615" s="47" t="e">
        <f t="shared" si="244"/>
        <v>#N/A</v>
      </c>
      <c r="K2615" s="32" t="e">
        <f t="shared" si="245"/>
        <v>#N/A</v>
      </c>
      <c r="L2615" s="46" t="e">
        <f t="shared" si="246"/>
        <v>#N/A</v>
      </c>
    </row>
    <row r="2616" spans="7:12" x14ac:dyDescent="0.25">
      <c r="G2616" s="51" t="e">
        <f t="shared" si="241"/>
        <v>#N/A</v>
      </c>
      <c r="H2616" s="51" t="e">
        <f t="shared" si="242"/>
        <v>#N/A</v>
      </c>
      <c r="I2616" s="48" t="e">
        <f t="shared" si="243"/>
        <v>#N/A</v>
      </c>
      <c r="J2616" s="47" t="e">
        <f t="shared" si="244"/>
        <v>#N/A</v>
      </c>
      <c r="K2616" s="32" t="e">
        <f t="shared" si="245"/>
        <v>#N/A</v>
      </c>
      <c r="L2616" s="46" t="e">
        <f t="shared" si="246"/>
        <v>#N/A</v>
      </c>
    </row>
    <row r="2617" spans="7:12" x14ac:dyDescent="0.25">
      <c r="G2617" s="51" t="e">
        <f t="shared" si="241"/>
        <v>#N/A</v>
      </c>
      <c r="H2617" s="51" t="e">
        <f t="shared" si="242"/>
        <v>#N/A</v>
      </c>
      <c r="I2617" s="48" t="e">
        <f t="shared" si="243"/>
        <v>#N/A</v>
      </c>
      <c r="J2617" s="47" t="e">
        <f t="shared" si="244"/>
        <v>#N/A</v>
      </c>
      <c r="K2617" s="32" t="e">
        <f t="shared" si="245"/>
        <v>#N/A</v>
      </c>
      <c r="L2617" s="46" t="e">
        <f t="shared" si="246"/>
        <v>#N/A</v>
      </c>
    </row>
    <row r="2618" spans="7:12" x14ac:dyDescent="0.25">
      <c r="G2618" s="51" t="e">
        <f t="shared" si="241"/>
        <v>#N/A</v>
      </c>
      <c r="H2618" s="51" t="e">
        <f t="shared" si="242"/>
        <v>#N/A</v>
      </c>
      <c r="I2618" s="48" t="e">
        <f t="shared" si="243"/>
        <v>#N/A</v>
      </c>
      <c r="J2618" s="47" t="e">
        <f t="shared" si="244"/>
        <v>#N/A</v>
      </c>
      <c r="K2618" s="32" t="e">
        <f t="shared" si="245"/>
        <v>#N/A</v>
      </c>
      <c r="L2618" s="46" t="e">
        <f t="shared" si="246"/>
        <v>#N/A</v>
      </c>
    </row>
    <row r="2619" spans="7:12" x14ac:dyDescent="0.25">
      <c r="G2619" s="51" t="e">
        <f t="shared" si="241"/>
        <v>#N/A</v>
      </c>
      <c r="H2619" s="51" t="e">
        <f t="shared" si="242"/>
        <v>#N/A</v>
      </c>
      <c r="I2619" s="48" t="e">
        <f t="shared" si="243"/>
        <v>#N/A</v>
      </c>
      <c r="J2619" s="47" t="e">
        <f t="shared" si="244"/>
        <v>#N/A</v>
      </c>
      <c r="K2619" s="32" t="e">
        <f t="shared" si="245"/>
        <v>#N/A</v>
      </c>
      <c r="L2619" s="46" t="e">
        <f t="shared" si="246"/>
        <v>#N/A</v>
      </c>
    </row>
    <row r="2620" spans="7:12" x14ac:dyDescent="0.25">
      <c r="G2620" s="51" t="e">
        <f t="shared" si="241"/>
        <v>#N/A</v>
      </c>
      <c r="H2620" s="51" t="e">
        <f t="shared" si="242"/>
        <v>#N/A</v>
      </c>
      <c r="I2620" s="48" t="e">
        <f t="shared" si="243"/>
        <v>#N/A</v>
      </c>
      <c r="J2620" s="47" t="e">
        <f t="shared" si="244"/>
        <v>#N/A</v>
      </c>
      <c r="K2620" s="32" t="e">
        <f t="shared" si="245"/>
        <v>#N/A</v>
      </c>
      <c r="L2620" s="46" t="e">
        <f t="shared" si="246"/>
        <v>#N/A</v>
      </c>
    </row>
    <row r="2621" spans="7:12" x14ac:dyDescent="0.25">
      <c r="G2621" s="51" t="e">
        <f t="shared" si="241"/>
        <v>#N/A</v>
      </c>
      <c r="H2621" s="51" t="e">
        <f t="shared" si="242"/>
        <v>#N/A</v>
      </c>
      <c r="I2621" s="48" t="e">
        <f t="shared" si="243"/>
        <v>#N/A</v>
      </c>
      <c r="J2621" s="47" t="e">
        <f t="shared" si="244"/>
        <v>#N/A</v>
      </c>
      <c r="K2621" s="32" t="e">
        <f t="shared" si="245"/>
        <v>#N/A</v>
      </c>
      <c r="L2621" s="46" t="e">
        <f t="shared" si="246"/>
        <v>#N/A</v>
      </c>
    </row>
    <row r="2622" spans="7:12" x14ac:dyDescent="0.25">
      <c r="G2622" s="51" t="e">
        <f t="shared" si="241"/>
        <v>#N/A</v>
      </c>
      <c r="H2622" s="51" t="e">
        <f t="shared" si="242"/>
        <v>#N/A</v>
      </c>
      <c r="I2622" s="48" t="e">
        <f t="shared" si="243"/>
        <v>#N/A</v>
      </c>
      <c r="J2622" s="47" t="e">
        <f t="shared" si="244"/>
        <v>#N/A</v>
      </c>
      <c r="K2622" s="32" t="e">
        <f t="shared" si="245"/>
        <v>#N/A</v>
      </c>
      <c r="L2622" s="46" t="e">
        <f t="shared" si="246"/>
        <v>#N/A</v>
      </c>
    </row>
    <row r="2623" spans="7:12" x14ac:dyDescent="0.25">
      <c r="G2623" s="51" t="e">
        <f t="shared" si="241"/>
        <v>#N/A</v>
      </c>
      <c r="H2623" s="51" t="e">
        <f t="shared" si="242"/>
        <v>#N/A</v>
      </c>
      <c r="I2623" s="48" t="e">
        <f t="shared" si="243"/>
        <v>#N/A</v>
      </c>
      <c r="J2623" s="47" t="e">
        <f t="shared" si="244"/>
        <v>#N/A</v>
      </c>
      <c r="K2623" s="32" t="e">
        <f t="shared" si="245"/>
        <v>#N/A</v>
      </c>
      <c r="L2623" s="46" t="e">
        <f t="shared" si="246"/>
        <v>#N/A</v>
      </c>
    </row>
    <row r="2624" spans="7:12" x14ac:dyDescent="0.25">
      <c r="G2624" s="51" t="e">
        <f t="shared" si="241"/>
        <v>#N/A</v>
      </c>
      <c r="H2624" s="51" t="e">
        <f t="shared" si="242"/>
        <v>#N/A</v>
      </c>
      <c r="I2624" s="48" t="e">
        <f t="shared" si="243"/>
        <v>#N/A</v>
      </c>
      <c r="J2624" s="47" t="e">
        <f t="shared" si="244"/>
        <v>#N/A</v>
      </c>
      <c r="K2624" s="32" t="e">
        <f t="shared" si="245"/>
        <v>#N/A</v>
      </c>
      <c r="L2624" s="46" t="e">
        <f t="shared" si="246"/>
        <v>#N/A</v>
      </c>
    </row>
    <row r="2625" spans="7:12" x14ac:dyDescent="0.25">
      <c r="G2625" s="51" t="e">
        <f t="shared" si="241"/>
        <v>#N/A</v>
      </c>
      <c r="H2625" s="51" t="e">
        <f t="shared" si="242"/>
        <v>#N/A</v>
      </c>
      <c r="I2625" s="48" t="e">
        <f t="shared" si="243"/>
        <v>#N/A</v>
      </c>
      <c r="J2625" s="47" t="e">
        <f t="shared" si="244"/>
        <v>#N/A</v>
      </c>
      <c r="K2625" s="32" t="e">
        <f t="shared" si="245"/>
        <v>#N/A</v>
      </c>
      <c r="L2625" s="46" t="e">
        <f t="shared" si="246"/>
        <v>#N/A</v>
      </c>
    </row>
    <row r="2626" spans="7:12" x14ac:dyDescent="0.25">
      <c r="G2626" s="51" t="e">
        <f t="shared" ref="G2626:G2645" si="247">IF(C2626="",NA(),C2626)</f>
        <v>#N/A</v>
      </c>
      <c r="H2626" s="51" t="e">
        <f t="shared" ref="H2626:H2645" si="248">IF(E2626="",NA(),E2626)</f>
        <v>#N/A</v>
      </c>
      <c r="I2626" s="48" t="e">
        <f t="shared" si="243"/>
        <v>#N/A</v>
      </c>
      <c r="J2626" s="47" t="e">
        <f t="shared" si="244"/>
        <v>#N/A</v>
      </c>
      <c r="K2626" s="32" t="e">
        <f t="shared" si="245"/>
        <v>#N/A</v>
      </c>
      <c r="L2626" s="46" t="e">
        <f t="shared" si="246"/>
        <v>#N/A</v>
      </c>
    </row>
    <row r="2627" spans="7:12" x14ac:dyDescent="0.25">
      <c r="G2627" s="51" t="e">
        <f t="shared" si="247"/>
        <v>#N/A</v>
      </c>
      <c r="H2627" s="51" t="e">
        <f t="shared" si="248"/>
        <v>#N/A</v>
      </c>
      <c r="I2627" s="48" t="e">
        <f t="shared" ref="I2627:I2645" si="249">IF(ISNUMBER(G2627),IF( (G2627&gt;=$F$4)*(H2627&lt;$F$2),G2627, NA() ),NA())</f>
        <v>#N/A</v>
      </c>
      <c r="J2627" s="47" t="e">
        <f t="shared" ref="J2627:J2645" si="250">IF(ISNUMBER(G2627),IF( (G2627&gt;=$F$4)*(H2627&gt;=$F$2),G2627, NA() ),NA())</f>
        <v>#N/A</v>
      </c>
      <c r="K2627" s="32" t="e">
        <f t="shared" ref="K2627:K2645" si="251">IF(ISNUMBER(G2627),IF( (G2627&lt;$F$4)*(H2627&lt;$F$2),G2627, NA() ),NA())</f>
        <v>#N/A</v>
      </c>
      <c r="L2627" s="46" t="e">
        <f t="shared" ref="L2627:L2645" si="252">IF(ISNUMBER(G2627),IF( (G2627&lt;$F$4)*(H2627&gt;=$F$2),G2627, NA() ),NA())</f>
        <v>#N/A</v>
      </c>
    </row>
    <row r="2628" spans="7:12" x14ac:dyDescent="0.25">
      <c r="G2628" s="51" t="e">
        <f t="shared" si="247"/>
        <v>#N/A</v>
      </c>
      <c r="H2628" s="51" t="e">
        <f t="shared" si="248"/>
        <v>#N/A</v>
      </c>
      <c r="I2628" s="48" t="e">
        <f t="shared" si="249"/>
        <v>#N/A</v>
      </c>
      <c r="J2628" s="47" t="e">
        <f t="shared" si="250"/>
        <v>#N/A</v>
      </c>
      <c r="K2628" s="32" t="e">
        <f t="shared" si="251"/>
        <v>#N/A</v>
      </c>
      <c r="L2628" s="46" t="e">
        <f t="shared" si="252"/>
        <v>#N/A</v>
      </c>
    </row>
    <row r="2629" spans="7:12" x14ac:dyDescent="0.25">
      <c r="G2629" s="51" t="e">
        <f t="shared" si="247"/>
        <v>#N/A</v>
      </c>
      <c r="H2629" s="51" t="e">
        <f t="shared" si="248"/>
        <v>#N/A</v>
      </c>
      <c r="I2629" s="48" t="e">
        <f t="shared" si="249"/>
        <v>#N/A</v>
      </c>
      <c r="J2629" s="47" t="e">
        <f t="shared" si="250"/>
        <v>#N/A</v>
      </c>
      <c r="K2629" s="32" t="e">
        <f t="shared" si="251"/>
        <v>#N/A</v>
      </c>
      <c r="L2629" s="46" t="e">
        <f t="shared" si="252"/>
        <v>#N/A</v>
      </c>
    </row>
    <row r="2630" spans="7:12" x14ac:dyDescent="0.25">
      <c r="G2630" s="51" t="e">
        <f t="shared" si="247"/>
        <v>#N/A</v>
      </c>
      <c r="H2630" s="51" t="e">
        <f t="shared" si="248"/>
        <v>#N/A</v>
      </c>
      <c r="I2630" s="48" t="e">
        <f t="shared" si="249"/>
        <v>#N/A</v>
      </c>
      <c r="J2630" s="47" t="e">
        <f t="shared" si="250"/>
        <v>#N/A</v>
      </c>
      <c r="K2630" s="32" t="e">
        <f t="shared" si="251"/>
        <v>#N/A</v>
      </c>
      <c r="L2630" s="46" t="e">
        <f t="shared" si="252"/>
        <v>#N/A</v>
      </c>
    </row>
    <row r="2631" spans="7:12" x14ac:dyDescent="0.25">
      <c r="G2631" s="51" t="e">
        <f t="shared" si="247"/>
        <v>#N/A</v>
      </c>
      <c r="H2631" s="51" t="e">
        <f t="shared" si="248"/>
        <v>#N/A</v>
      </c>
      <c r="I2631" s="48" t="e">
        <f t="shared" si="249"/>
        <v>#N/A</v>
      </c>
      <c r="J2631" s="47" t="e">
        <f t="shared" si="250"/>
        <v>#N/A</v>
      </c>
      <c r="K2631" s="32" t="e">
        <f t="shared" si="251"/>
        <v>#N/A</v>
      </c>
      <c r="L2631" s="46" t="e">
        <f t="shared" si="252"/>
        <v>#N/A</v>
      </c>
    </row>
    <row r="2632" spans="7:12" x14ac:dyDescent="0.25">
      <c r="G2632" s="51" t="e">
        <f t="shared" si="247"/>
        <v>#N/A</v>
      </c>
      <c r="H2632" s="51" t="e">
        <f t="shared" si="248"/>
        <v>#N/A</v>
      </c>
      <c r="I2632" s="48" t="e">
        <f t="shared" si="249"/>
        <v>#N/A</v>
      </c>
      <c r="J2632" s="47" t="e">
        <f t="shared" si="250"/>
        <v>#N/A</v>
      </c>
      <c r="K2632" s="32" t="e">
        <f t="shared" si="251"/>
        <v>#N/A</v>
      </c>
      <c r="L2632" s="46" t="e">
        <f t="shared" si="252"/>
        <v>#N/A</v>
      </c>
    </row>
    <row r="2633" spans="7:12" x14ac:dyDescent="0.25">
      <c r="G2633" s="51" t="e">
        <f t="shared" si="247"/>
        <v>#N/A</v>
      </c>
      <c r="H2633" s="51" t="e">
        <f t="shared" si="248"/>
        <v>#N/A</v>
      </c>
      <c r="I2633" s="48" t="e">
        <f t="shared" si="249"/>
        <v>#N/A</v>
      </c>
      <c r="J2633" s="47" t="e">
        <f t="shared" si="250"/>
        <v>#N/A</v>
      </c>
      <c r="K2633" s="32" t="e">
        <f t="shared" si="251"/>
        <v>#N/A</v>
      </c>
      <c r="L2633" s="46" t="e">
        <f t="shared" si="252"/>
        <v>#N/A</v>
      </c>
    </row>
    <row r="2634" spans="7:12" x14ac:dyDescent="0.25">
      <c r="G2634" s="51" t="e">
        <f t="shared" si="247"/>
        <v>#N/A</v>
      </c>
      <c r="H2634" s="51" t="e">
        <f t="shared" si="248"/>
        <v>#N/A</v>
      </c>
      <c r="I2634" s="48" t="e">
        <f t="shared" si="249"/>
        <v>#N/A</v>
      </c>
      <c r="J2634" s="47" t="e">
        <f t="shared" si="250"/>
        <v>#N/A</v>
      </c>
      <c r="K2634" s="32" t="e">
        <f t="shared" si="251"/>
        <v>#N/A</v>
      </c>
      <c r="L2634" s="46" t="e">
        <f t="shared" si="252"/>
        <v>#N/A</v>
      </c>
    </row>
    <row r="2635" spans="7:12" x14ac:dyDescent="0.25">
      <c r="G2635" s="51" t="e">
        <f t="shared" si="247"/>
        <v>#N/A</v>
      </c>
      <c r="H2635" s="51" t="e">
        <f t="shared" si="248"/>
        <v>#N/A</v>
      </c>
      <c r="I2635" s="48" t="e">
        <f t="shared" si="249"/>
        <v>#N/A</v>
      </c>
      <c r="J2635" s="47" t="e">
        <f t="shared" si="250"/>
        <v>#N/A</v>
      </c>
      <c r="K2635" s="32" t="e">
        <f t="shared" si="251"/>
        <v>#N/A</v>
      </c>
      <c r="L2635" s="46" t="e">
        <f t="shared" si="252"/>
        <v>#N/A</v>
      </c>
    </row>
    <row r="2636" spans="7:12" x14ac:dyDescent="0.25">
      <c r="G2636" s="51" t="e">
        <f t="shared" si="247"/>
        <v>#N/A</v>
      </c>
      <c r="H2636" s="51" t="e">
        <f t="shared" si="248"/>
        <v>#N/A</v>
      </c>
      <c r="I2636" s="48" t="e">
        <f t="shared" si="249"/>
        <v>#N/A</v>
      </c>
      <c r="J2636" s="47" t="e">
        <f t="shared" si="250"/>
        <v>#N/A</v>
      </c>
      <c r="K2636" s="32" t="e">
        <f t="shared" si="251"/>
        <v>#N/A</v>
      </c>
      <c r="L2636" s="46" t="e">
        <f t="shared" si="252"/>
        <v>#N/A</v>
      </c>
    </row>
    <row r="2637" spans="7:12" x14ac:dyDescent="0.25">
      <c r="G2637" s="51" t="e">
        <f t="shared" si="247"/>
        <v>#N/A</v>
      </c>
      <c r="H2637" s="51" t="e">
        <f t="shared" si="248"/>
        <v>#N/A</v>
      </c>
      <c r="I2637" s="48" t="e">
        <f t="shared" si="249"/>
        <v>#N/A</v>
      </c>
      <c r="J2637" s="47" t="e">
        <f t="shared" si="250"/>
        <v>#N/A</v>
      </c>
      <c r="K2637" s="32" t="e">
        <f t="shared" si="251"/>
        <v>#N/A</v>
      </c>
      <c r="L2637" s="46" t="e">
        <f t="shared" si="252"/>
        <v>#N/A</v>
      </c>
    </row>
    <row r="2638" spans="7:12" x14ac:dyDescent="0.25">
      <c r="G2638" s="51" t="e">
        <f t="shared" si="247"/>
        <v>#N/A</v>
      </c>
      <c r="H2638" s="51" t="e">
        <f t="shared" si="248"/>
        <v>#N/A</v>
      </c>
      <c r="I2638" s="48" t="e">
        <f t="shared" si="249"/>
        <v>#N/A</v>
      </c>
      <c r="J2638" s="47" t="e">
        <f t="shared" si="250"/>
        <v>#N/A</v>
      </c>
      <c r="K2638" s="32" t="e">
        <f t="shared" si="251"/>
        <v>#N/A</v>
      </c>
      <c r="L2638" s="46" t="e">
        <f t="shared" si="252"/>
        <v>#N/A</v>
      </c>
    </row>
    <row r="2639" spans="7:12" x14ac:dyDescent="0.25">
      <c r="G2639" s="51" t="e">
        <f t="shared" si="247"/>
        <v>#N/A</v>
      </c>
      <c r="H2639" s="51" t="e">
        <f t="shared" si="248"/>
        <v>#N/A</v>
      </c>
      <c r="I2639" s="48" t="e">
        <f t="shared" si="249"/>
        <v>#N/A</v>
      </c>
      <c r="J2639" s="47" t="e">
        <f t="shared" si="250"/>
        <v>#N/A</v>
      </c>
      <c r="K2639" s="32" t="e">
        <f t="shared" si="251"/>
        <v>#N/A</v>
      </c>
      <c r="L2639" s="46" t="e">
        <f t="shared" si="252"/>
        <v>#N/A</v>
      </c>
    </row>
    <row r="2640" spans="7:12" x14ac:dyDescent="0.25">
      <c r="G2640" s="51" t="e">
        <f t="shared" si="247"/>
        <v>#N/A</v>
      </c>
      <c r="H2640" s="51" t="e">
        <f t="shared" si="248"/>
        <v>#N/A</v>
      </c>
      <c r="I2640" s="48" t="e">
        <f t="shared" si="249"/>
        <v>#N/A</v>
      </c>
      <c r="J2640" s="47" t="e">
        <f t="shared" si="250"/>
        <v>#N/A</v>
      </c>
      <c r="K2640" s="32" t="e">
        <f t="shared" si="251"/>
        <v>#N/A</v>
      </c>
      <c r="L2640" s="46" t="e">
        <f t="shared" si="252"/>
        <v>#N/A</v>
      </c>
    </row>
    <row r="2641" spans="7:12" x14ac:dyDescent="0.25">
      <c r="G2641" s="51" t="e">
        <f t="shared" si="247"/>
        <v>#N/A</v>
      </c>
      <c r="H2641" s="51" t="e">
        <f t="shared" si="248"/>
        <v>#N/A</v>
      </c>
      <c r="I2641" s="48" t="e">
        <f t="shared" si="249"/>
        <v>#N/A</v>
      </c>
      <c r="J2641" s="47" t="e">
        <f t="shared" si="250"/>
        <v>#N/A</v>
      </c>
      <c r="K2641" s="32" t="e">
        <f t="shared" si="251"/>
        <v>#N/A</v>
      </c>
      <c r="L2641" s="46" t="e">
        <f t="shared" si="252"/>
        <v>#N/A</v>
      </c>
    </row>
    <row r="2642" spans="7:12" x14ac:dyDescent="0.25">
      <c r="G2642" s="51" t="e">
        <f t="shared" si="247"/>
        <v>#N/A</v>
      </c>
      <c r="H2642" s="51" t="e">
        <f t="shared" si="248"/>
        <v>#N/A</v>
      </c>
      <c r="I2642" s="48" t="e">
        <f t="shared" si="249"/>
        <v>#N/A</v>
      </c>
      <c r="J2642" s="47" t="e">
        <f t="shared" si="250"/>
        <v>#N/A</v>
      </c>
      <c r="K2642" s="32" t="e">
        <f t="shared" si="251"/>
        <v>#N/A</v>
      </c>
      <c r="L2642" s="46" t="e">
        <f t="shared" si="252"/>
        <v>#N/A</v>
      </c>
    </row>
    <row r="2643" spans="7:12" x14ac:dyDescent="0.25">
      <c r="G2643" s="51" t="e">
        <f t="shared" si="247"/>
        <v>#N/A</v>
      </c>
      <c r="H2643" s="51" t="e">
        <f t="shared" si="248"/>
        <v>#N/A</v>
      </c>
      <c r="I2643" s="48" t="e">
        <f t="shared" si="249"/>
        <v>#N/A</v>
      </c>
      <c r="J2643" s="47" t="e">
        <f t="shared" si="250"/>
        <v>#N/A</v>
      </c>
      <c r="K2643" s="32" t="e">
        <f t="shared" si="251"/>
        <v>#N/A</v>
      </c>
      <c r="L2643" s="46" t="e">
        <f t="shared" si="252"/>
        <v>#N/A</v>
      </c>
    </row>
    <row r="2644" spans="7:12" x14ac:dyDescent="0.25">
      <c r="G2644" s="51" t="e">
        <f t="shared" si="247"/>
        <v>#N/A</v>
      </c>
      <c r="H2644" s="51" t="e">
        <f t="shared" si="248"/>
        <v>#N/A</v>
      </c>
      <c r="I2644" s="48" t="e">
        <f t="shared" si="249"/>
        <v>#N/A</v>
      </c>
      <c r="J2644" s="47" t="e">
        <f t="shared" si="250"/>
        <v>#N/A</v>
      </c>
      <c r="K2644" s="32" t="e">
        <f t="shared" si="251"/>
        <v>#N/A</v>
      </c>
      <c r="L2644" s="46" t="e">
        <f t="shared" si="252"/>
        <v>#N/A</v>
      </c>
    </row>
    <row r="2645" spans="7:12" x14ac:dyDescent="0.25">
      <c r="G2645" s="51" t="e">
        <f t="shared" si="247"/>
        <v>#N/A</v>
      </c>
      <c r="H2645" s="51" t="e">
        <f t="shared" si="248"/>
        <v>#N/A</v>
      </c>
      <c r="I2645" s="48" t="e">
        <f t="shared" si="249"/>
        <v>#N/A</v>
      </c>
      <c r="J2645" s="47" t="e">
        <f t="shared" si="250"/>
        <v>#N/A</v>
      </c>
      <c r="K2645" s="32" t="e">
        <f t="shared" si="251"/>
        <v>#N/A</v>
      </c>
      <c r="L2645" s="46" t="e">
        <f t="shared" si="252"/>
        <v>#N/A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2FE7-9589-408C-B47C-612D85D88D20}">
  <dimension ref="A1:X213"/>
  <sheetViews>
    <sheetView topLeftCell="M1" workbookViewId="0">
      <selection activeCell="AG48" sqref="AG48"/>
    </sheetView>
  </sheetViews>
  <sheetFormatPr baseColWidth="10" defaultColWidth="11.42578125" defaultRowHeight="15" x14ac:dyDescent="0.25"/>
  <cols>
    <col min="1" max="1" width="17.5703125" bestFit="1" customWidth="1"/>
    <col min="2" max="2" width="16.140625" bestFit="1" customWidth="1"/>
    <col min="3" max="3" width="10.85546875" bestFit="1" customWidth="1"/>
    <col min="4" max="4" width="10.7109375" bestFit="1" customWidth="1"/>
    <col min="5" max="5" width="20.42578125" bestFit="1" customWidth="1"/>
    <col min="6" max="6" width="19.28515625" bestFit="1" customWidth="1"/>
    <col min="7" max="7" width="20.42578125" bestFit="1" customWidth="1"/>
    <col min="8" max="8" width="19.5703125" bestFit="1" customWidth="1"/>
    <col min="9" max="9" width="16.7109375" bestFit="1" customWidth="1"/>
    <col min="10" max="10" width="9" bestFit="1" customWidth="1"/>
    <col min="11" max="11" width="13" bestFit="1" customWidth="1"/>
    <col min="12" max="12" width="17.7109375" bestFit="1" customWidth="1"/>
    <col min="13" max="13" width="18.7109375" bestFit="1" customWidth="1"/>
    <col min="14" max="14" width="8.7109375" bestFit="1" customWidth="1"/>
    <col min="15" max="15" width="18.28515625" bestFit="1" customWidth="1"/>
    <col min="16" max="16" width="21.85546875" bestFit="1" customWidth="1"/>
    <col min="17" max="17" width="7.85546875" bestFit="1" customWidth="1"/>
    <col min="19" max="20" width="11.85546875" bestFit="1" customWidth="1"/>
  </cols>
  <sheetData>
    <row r="1" spans="1:24" x14ac:dyDescent="0.25">
      <c r="A1" s="6" t="s">
        <v>126</v>
      </c>
      <c r="B1" s="3" t="s">
        <v>224</v>
      </c>
      <c r="C1" t="s">
        <v>206</v>
      </c>
      <c r="D1" t="s">
        <v>212</v>
      </c>
      <c r="E1" t="s">
        <v>207</v>
      </c>
      <c r="F1" t="s">
        <v>208</v>
      </c>
      <c r="G1" t="s">
        <v>209</v>
      </c>
      <c r="H1" t="s">
        <v>229</v>
      </c>
      <c r="I1" t="s">
        <v>318</v>
      </c>
      <c r="J1" t="s">
        <v>319</v>
      </c>
      <c r="K1" t="s">
        <v>320</v>
      </c>
      <c r="L1" t="s">
        <v>210</v>
      </c>
      <c r="M1" t="s">
        <v>211</v>
      </c>
      <c r="N1" t="s">
        <v>213</v>
      </c>
      <c r="O1" t="s">
        <v>214</v>
      </c>
      <c r="P1" t="s">
        <v>215</v>
      </c>
      <c r="Q1" t="s">
        <v>128</v>
      </c>
      <c r="S1" t="s">
        <v>201</v>
      </c>
      <c r="T1" t="s">
        <v>127</v>
      </c>
      <c r="U1" s="11" t="str">
        <f>Dashboard!$S$9</f>
        <v>% Triples</v>
      </c>
      <c r="V1" s="35" t="s">
        <v>127</v>
      </c>
      <c r="W1" s="35" t="s">
        <v>128</v>
      </c>
      <c r="X1" s="35" t="s">
        <v>129</v>
      </c>
    </row>
    <row r="2" spans="1:24" x14ac:dyDescent="0.25">
      <c r="A2" s="7">
        <v>45952</v>
      </c>
      <c r="B2" s="3">
        <v>120</v>
      </c>
      <c r="C2" s="3">
        <v>23</v>
      </c>
      <c r="D2" s="2">
        <v>0.55907566157286626</v>
      </c>
      <c r="E2" s="3">
        <v>74.319999999999993</v>
      </c>
      <c r="F2" s="3">
        <v>161.46393972012919</v>
      </c>
      <c r="G2" s="3">
        <v>141.25669751583047</v>
      </c>
      <c r="H2" s="2">
        <v>1.5333333333333334</v>
      </c>
      <c r="I2" s="30">
        <v>0.47399999999999998</v>
      </c>
      <c r="J2" s="30">
        <v>0.29399999999999998</v>
      </c>
      <c r="K2" s="30">
        <v>0.71399999999999997</v>
      </c>
      <c r="L2" s="3">
        <v>18</v>
      </c>
      <c r="M2" s="3">
        <v>33</v>
      </c>
      <c r="N2" s="3">
        <v>15</v>
      </c>
      <c r="O2" s="3">
        <v>19</v>
      </c>
      <c r="P2" s="3">
        <v>15</v>
      </c>
      <c r="Q2" s="9">
        <v>1</v>
      </c>
      <c r="S2" s="4">
        <v>1</v>
      </c>
      <c r="T2" s="10">
        <f t="shared" ref="T2:T65" si="0">IF(L2="","",A2)</f>
        <v>45952</v>
      </c>
      <c r="U2" s="3">
        <f>IF(L2="","",INDEX(A1:$M$213,2,MATCH($U$1,$A$1:$M$1,0)))</f>
        <v>0.29399999999999998</v>
      </c>
      <c r="V2" s="33">
        <f t="shared" ref="V2:V65" si="1">IF(L2="",NA(),A2)</f>
        <v>45952</v>
      </c>
      <c r="W2" s="34">
        <f>IF(Q2="",NA(),IF(Q2&lt;&gt;0,INDEX($A$2:$P$213,S2,MATCH($U$1,$A$1:$P$1,0)),NA()))</f>
        <v>0.29399999999999998</v>
      </c>
      <c r="X2" s="34" t="e">
        <f>IF(Q2="",NA(),IF(Q2=0,INDEX($A$2:$P$213,S2,MATCH($U$1,$A$1:$P$1,0)),NA()))</f>
        <v>#N/A</v>
      </c>
    </row>
    <row r="3" spans="1:24" x14ac:dyDescent="0.25">
      <c r="A3" s="7">
        <v>45954</v>
      </c>
      <c r="B3" s="3">
        <v>102</v>
      </c>
      <c r="C3" s="3">
        <v>23</v>
      </c>
      <c r="D3" s="2">
        <v>0.52795031055900621</v>
      </c>
      <c r="E3" s="3">
        <v>63.599999999999994</v>
      </c>
      <c r="F3" s="3">
        <v>160.37735849056605</v>
      </c>
      <c r="G3" s="3">
        <v>213.43481138318995</v>
      </c>
      <c r="H3" s="2">
        <v>1.2777777777777777</v>
      </c>
      <c r="I3" s="30">
        <v>0.41099999999999998</v>
      </c>
      <c r="J3" s="30">
        <v>0.34</v>
      </c>
      <c r="K3" s="30">
        <v>0.8</v>
      </c>
      <c r="L3" s="3">
        <v>15</v>
      </c>
      <c r="M3" s="3">
        <v>22</v>
      </c>
      <c r="N3" s="3">
        <v>18</v>
      </c>
      <c r="O3" s="3">
        <v>21</v>
      </c>
      <c r="P3" s="3">
        <v>7</v>
      </c>
      <c r="Q3" s="9">
        <v>0</v>
      </c>
      <c r="S3" s="4">
        <v>2</v>
      </c>
      <c r="T3" s="10">
        <f t="shared" si="0"/>
        <v>45954</v>
      </c>
      <c r="U3" s="3">
        <f>IF(L3="","",INDEX(A2:$M$213,2,MATCH($U$1,$A$1:$M$1,0)))</f>
        <v>0.34</v>
      </c>
      <c r="V3" s="33">
        <f t="shared" si="1"/>
        <v>45954</v>
      </c>
      <c r="W3" s="34" t="e">
        <f t="shared" ref="W3:W66" si="2">IF(Q3="",NA(),IF(Q3&lt;&gt;0,INDEX($A$2:$P$213,S3,MATCH($U$1,$A$1:$P$1,0)),NA()))</f>
        <v>#N/A</v>
      </c>
      <c r="X3" s="34">
        <f t="shared" ref="X3:X66" si="3">IF(Q3="",NA(),IF(Q3=0,INDEX($A$2:$P$213,S3,MATCH($U$1,$A$1:$P$1,0)),NA()))</f>
        <v>0.34</v>
      </c>
    </row>
    <row r="4" spans="1:24" x14ac:dyDescent="0.25">
      <c r="A4" s="7">
        <v>45955</v>
      </c>
      <c r="B4" s="3">
        <v>111</v>
      </c>
      <c r="C4" s="3">
        <v>24</v>
      </c>
      <c r="D4" s="2">
        <v>0.56818181818181812</v>
      </c>
      <c r="E4" s="3">
        <v>66.680000000000007</v>
      </c>
      <c r="F4" s="3">
        <v>166.46670665866824</v>
      </c>
      <c r="G4" s="3">
        <v>176.20561738208795</v>
      </c>
      <c r="H4" s="2">
        <v>1.263157894736842</v>
      </c>
      <c r="I4" s="30">
        <v>0.432</v>
      </c>
      <c r="J4" s="30">
        <v>0.34</v>
      </c>
      <c r="K4" s="30">
        <v>0.81799999999999995</v>
      </c>
      <c r="L4" s="3">
        <v>12</v>
      </c>
      <c r="M4" s="3">
        <v>26</v>
      </c>
      <c r="N4" s="3">
        <v>19</v>
      </c>
      <c r="O4" s="3">
        <v>19</v>
      </c>
      <c r="P4" s="3">
        <v>11</v>
      </c>
      <c r="Q4" s="9">
        <v>0</v>
      </c>
      <c r="S4" s="4">
        <v>3</v>
      </c>
      <c r="T4" s="10">
        <f t="shared" si="0"/>
        <v>45955</v>
      </c>
      <c r="U4" s="3">
        <f>IF(L4="","",INDEX(A3:$M$213,2,MATCH($U$1,$A$1:$M$1,0)))</f>
        <v>0.34</v>
      </c>
      <c r="V4" s="33">
        <f t="shared" si="1"/>
        <v>45955</v>
      </c>
      <c r="W4" s="34" t="e">
        <f t="shared" si="2"/>
        <v>#N/A</v>
      </c>
      <c r="X4" s="34">
        <f t="shared" si="3"/>
        <v>0.34</v>
      </c>
    </row>
    <row r="5" spans="1:24" x14ac:dyDescent="0.25">
      <c r="A5" s="7">
        <v>45957</v>
      </c>
      <c r="B5" s="3">
        <v>134</v>
      </c>
      <c r="C5" s="3">
        <v>37</v>
      </c>
      <c r="D5" s="2">
        <v>0.5600133734536944</v>
      </c>
      <c r="E5" s="3">
        <v>87.64</v>
      </c>
      <c r="F5" s="3">
        <v>152.89821999087175</v>
      </c>
      <c r="G5" s="3">
        <v>177.28674203494344</v>
      </c>
      <c r="H5" s="2">
        <v>2.6428571428571428</v>
      </c>
      <c r="I5" s="30">
        <v>0.42499999999999999</v>
      </c>
      <c r="J5" s="30">
        <v>0.36399999999999999</v>
      </c>
      <c r="K5" s="30">
        <v>0.77400000000000002</v>
      </c>
      <c r="L5" s="3">
        <v>18</v>
      </c>
      <c r="M5" s="3">
        <v>30</v>
      </c>
      <c r="N5" s="3">
        <v>14</v>
      </c>
      <c r="O5" s="3">
        <v>19</v>
      </c>
      <c r="P5" s="3">
        <v>24</v>
      </c>
      <c r="Q5" s="9">
        <v>0</v>
      </c>
      <c r="S5" s="4">
        <v>4</v>
      </c>
      <c r="T5" s="10">
        <f t="shared" si="0"/>
        <v>45957</v>
      </c>
      <c r="U5" s="3">
        <f>IF(L5="","",INDEX(A4:$M$213,2,MATCH($U$1,$A$1:$M$1,0)))</f>
        <v>0.36399999999999999</v>
      </c>
      <c r="V5" s="33">
        <f t="shared" si="1"/>
        <v>45957</v>
      </c>
      <c r="W5" s="34" t="e">
        <f t="shared" si="2"/>
        <v>#N/A</v>
      </c>
      <c r="X5" s="34">
        <f t="shared" si="3"/>
        <v>0.36399999999999999</v>
      </c>
    </row>
    <row r="6" spans="1:24" x14ac:dyDescent="0.25">
      <c r="A6" s="7">
        <v>45959</v>
      </c>
      <c r="B6" s="3">
        <v>113</v>
      </c>
      <c r="C6" s="3">
        <v>25</v>
      </c>
      <c r="D6" s="2">
        <v>0.60440735986307226</v>
      </c>
      <c r="E6" s="3">
        <v>65.48</v>
      </c>
      <c r="F6" s="3">
        <v>172.57177764202808</v>
      </c>
      <c r="G6" s="3">
        <v>156.76567656765675</v>
      </c>
      <c r="H6" s="2">
        <v>1.25</v>
      </c>
      <c r="I6" s="30">
        <v>0.47699999999999998</v>
      </c>
      <c r="J6" s="30">
        <v>0.4</v>
      </c>
      <c r="K6" s="30">
        <v>0.88200000000000001</v>
      </c>
      <c r="L6" s="3">
        <v>8</v>
      </c>
      <c r="M6" s="3">
        <v>32</v>
      </c>
      <c r="N6" s="3">
        <v>20</v>
      </c>
      <c r="O6" s="3">
        <v>14</v>
      </c>
      <c r="P6" s="3">
        <v>12</v>
      </c>
      <c r="Q6" s="9">
        <v>0</v>
      </c>
      <c r="S6" s="4">
        <v>5</v>
      </c>
      <c r="T6" s="10">
        <f t="shared" si="0"/>
        <v>45959</v>
      </c>
      <c r="U6" s="3">
        <f>IF(L6="","",INDEX(A5:$M$213,2,MATCH($U$1,$A$1:$M$1,0)))</f>
        <v>0.4</v>
      </c>
      <c r="V6" s="33">
        <f t="shared" si="1"/>
        <v>45959</v>
      </c>
      <c r="W6" s="34" t="e">
        <f t="shared" si="2"/>
        <v>#N/A</v>
      </c>
      <c r="X6" s="34">
        <f t="shared" si="3"/>
        <v>0.4</v>
      </c>
    </row>
    <row r="7" spans="1:24" x14ac:dyDescent="0.25">
      <c r="A7" s="7">
        <v>45961</v>
      </c>
      <c r="B7" s="3">
        <v>118</v>
      </c>
      <c r="C7" s="3">
        <v>30</v>
      </c>
      <c r="D7" s="2">
        <v>0.59644156894460165</v>
      </c>
      <c r="E7" s="3">
        <v>81.92</v>
      </c>
      <c r="F7" s="3">
        <v>144.04296875</v>
      </c>
      <c r="G7" s="3">
        <v>157.17092337917487</v>
      </c>
      <c r="H7" s="2">
        <v>3.3333333333333335</v>
      </c>
      <c r="I7" s="30">
        <v>0.47299999999999998</v>
      </c>
      <c r="J7" s="30">
        <v>0.35399999999999998</v>
      </c>
      <c r="K7" s="30">
        <v>0.83299999999999996</v>
      </c>
      <c r="L7" s="3">
        <v>8</v>
      </c>
      <c r="M7" s="3">
        <v>36</v>
      </c>
      <c r="N7" s="3">
        <v>9</v>
      </c>
      <c r="O7" s="3">
        <v>29</v>
      </c>
      <c r="P7" s="3">
        <v>14</v>
      </c>
      <c r="Q7" s="9">
        <v>1</v>
      </c>
      <c r="S7" s="4">
        <v>6</v>
      </c>
      <c r="T7" s="10">
        <f t="shared" si="0"/>
        <v>45961</v>
      </c>
      <c r="U7" s="3">
        <f>IF(L7="","",INDEX(A6:$M$213,2,MATCH($U$1,$A$1:$M$1,0)))</f>
        <v>0.35399999999999998</v>
      </c>
      <c r="V7" s="33">
        <f t="shared" si="1"/>
        <v>45961</v>
      </c>
      <c r="W7" s="34">
        <f t="shared" si="2"/>
        <v>0.35399999999999998</v>
      </c>
      <c r="X7" s="34" t="e">
        <f t="shared" si="3"/>
        <v>#N/A</v>
      </c>
    </row>
    <row r="8" spans="1:24" x14ac:dyDescent="0.25">
      <c r="A8" s="7">
        <v>45963</v>
      </c>
      <c r="B8" s="3">
        <v>130</v>
      </c>
      <c r="C8" s="3">
        <v>34</v>
      </c>
      <c r="D8" s="2">
        <v>0.73297248534055026</v>
      </c>
      <c r="E8" s="3">
        <v>63.680000000000007</v>
      </c>
      <c r="F8" s="3">
        <v>204.14572864321605</v>
      </c>
      <c r="G8" s="3">
        <v>151.04966717869942</v>
      </c>
      <c r="H8" s="2">
        <v>1.7</v>
      </c>
      <c r="I8" s="30">
        <v>0.58199999999999996</v>
      </c>
      <c r="J8" s="30">
        <v>0.57599999999999996</v>
      </c>
      <c r="K8" s="30">
        <v>0.86399999999999999</v>
      </c>
      <c r="L8" s="3">
        <v>5</v>
      </c>
      <c r="M8" s="3">
        <v>34</v>
      </c>
      <c r="N8" s="3">
        <v>20</v>
      </c>
      <c r="O8" s="3">
        <v>21</v>
      </c>
      <c r="P8" s="3">
        <v>11</v>
      </c>
      <c r="Q8" s="9">
        <v>1</v>
      </c>
      <c r="S8" s="4">
        <v>7</v>
      </c>
      <c r="T8" s="10">
        <f t="shared" si="0"/>
        <v>45963</v>
      </c>
      <c r="U8" s="3">
        <f>IF(L8="","",INDEX(A7:$M$213,2,MATCH($U$1,$A$1:$M$1,0)))</f>
        <v>0.57599999999999996</v>
      </c>
      <c r="V8" s="33">
        <f t="shared" si="1"/>
        <v>45963</v>
      </c>
      <c r="W8" s="34">
        <f t="shared" si="2"/>
        <v>0.57599999999999996</v>
      </c>
      <c r="X8" s="34" t="e">
        <f t="shared" si="3"/>
        <v>#N/A</v>
      </c>
    </row>
    <row r="9" spans="1:24" x14ac:dyDescent="0.25">
      <c r="A9" s="7">
        <v>45965</v>
      </c>
      <c r="B9" s="3">
        <v>107</v>
      </c>
      <c r="C9" s="3">
        <v>25</v>
      </c>
      <c r="D9" s="2">
        <v>0.54569563443492453</v>
      </c>
      <c r="E9" s="3">
        <v>65.040000000000006</v>
      </c>
      <c r="F9" s="3">
        <v>164.51414514145139</v>
      </c>
      <c r="G9" s="3">
        <v>171.51162790697677</v>
      </c>
      <c r="H9" s="2">
        <v>1.4705882352941178</v>
      </c>
      <c r="I9" s="30">
        <v>0.44</v>
      </c>
      <c r="J9" s="30">
        <v>0.36399999999999999</v>
      </c>
      <c r="K9" s="30">
        <v>0.93799999999999994</v>
      </c>
      <c r="L9" s="3">
        <v>16</v>
      </c>
      <c r="M9" s="3">
        <v>30</v>
      </c>
      <c r="N9" s="3">
        <v>17</v>
      </c>
      <c r="O9" s="3">
        <v>12</v>
      </c>
      <c r="P9" s="3">
        <v>12</v>
      </c>
      <c r="Q9" s="9">
        <v>0</v>
      </c>
      <c r="S9" s="4">
        <v>8</v>
      </c>
      <c r="T9" s="10">
        <f t="shared" si="0"/>
        <v>45965</v>
      </c>
      <c r="U9" s="3">
        <f>IF(L9="","",INDEX(A8:$M$213,2,MATCH($U$1,$A$1:$M$1,0)))</f>
        <v>0.36399999999999999</v>
      </c>
      <c r="V9" s="33">
        <f t="shared" si="1"/>
        <v>45965</v>
      </c>
      <c r="W9" s="34" t="e">
        <f t="shared" si="2"/>
        <v>#N/A</v>
      </c>
      <c r="X9" s="34">
        <f t="shared" si="3"/>
        <v>0.36399999999999999</v>
      </c>
    </row>
    <row r="10" spans="1:24" x14ac:dyDescent="0.25">
      <c r="A10" s="7">
        <v>45967</v>
      </c>
      <c r="B10" s="3">
        <v>115</v>
      </c>
      <c r="C10" s="3">
        <v>27</v>
      </c>
      <c r="D10" s="2">
        <v>0.57293742526903146</v>
      </c>
      <c r="E10" s="3">
        <v>70.36</v>
      </c>
      <c r="F10" s="3">
        <v>163.44513928368391</v>
      </c>
      <c r="G10" s="3">
        <v>154.07854984894257</v>
      </c>
      <c r="H10" s="2">
        <v>1.8</v>
      </c>
      <c r="I10" s="30">
        <v>0.44600000000000001</v>
      </c>
      <c r="J10" s="30">
        <v>0.38800000000000001</v>
      </c>
      <c r="K10" s="30">
        <v>0.73699999999999999</v>
      </c>
      <c r="L10" s="3">
        <v>15</v>
      </c>
      <c r="M10" s="3">
        <v>29</v>
      </c>
      <c r="N10" s="3">
        <v>15</v>
      </c>
      <c r="O10" s="3">
        <v>26</v>
      </c>
      <c r="P10" s="3">
        <v>12</v>
      </c>
      <c r="Q10" s="9">
        <v>1</v>
      </c>
      <c r="S10" s="4">
        <v>9</v>
      </c>
      <c r="T10" s="10">
        <f t="shared" si="0"/>
        <v>45967</v>
      </c>
      <c r="U10" s="3">
        <f>IF(L10="","",INDEX(A9:$M$213,2,MATCH($U$1,$A$1:$M$1,0)))</f>
        <v>0.38800000000000001</v>
      </c>
      <c r="V10" s="33">
        <f t="shared" si="1"/>
        <v>45967</v>
      </c>
      <c r="W10" s="34">
        <f t="shared" si="2"/>
        <v>0.38800000000000001</v>
      </c>
      <c r="X10" s="34" t="e">
        <f t="shared" si="3"/>
        <v>#N/A</v>
      </c>
    </row>
    <row r="11" spans="1:24" x14ac:dyDescent="0.25">
      <c r="A11" s="7">
        <v>45969</v>
      </c>
      <c r="B11" s="3">
        <v>114</v>
      </c>
      <c r="C11" s="3">
        <v>30</v>
      </c>
      <c r="D11" s="2">
        <v>0.61795316565481362</v>
      </c>
      <c r="E11" s="3">
        <v>67.239999999999995</v>
      </c>
      <c r="F11" s="3">
        <v>169.54193932183225</v>
      </c>
      <c r="G11" s="3">
        <v>149.44863609982588</v>
      </c>
      <c r="H11" s="2">
        <v>2.5</v>
      </c>
      <c r="I11" s="30">
        <v>0.48199999999999998</v>
      </c>
      <c r="J11" s="30">
        <v>0.42099999999999999</v>
      </c>
      <c r="K11" s="30">
        <v>0.85699999999999998</v>
      </c>
      <c r="L11" s="3">
        <v>13</v>
      </c>
      <c r="M11" s="3">
        <v>29</v>
      </c>
      <c r="N11" s="3">
        <v>12</v>
      </c>
      <c r="O11" s="3">
        <v>13</v>
      </c>
      <c r="P11" s="3">
        <v>19</v>
      </c>
      <c r="Q11" s="9">
        <v>1</v>
      </c>
      <c r="S11" s="4">
        <v>10</v>
      </c>
      <c r="T11" s="10">
        <f t="shared" si="0"/>
        <v>45969</v>
      </c>
      <c r="U11" s="3">
        <f>IF(L11="","",INDEX(A10:$M$213,2,MATCH($U$1,$A$1:$M$1,0)))</f>
        <v>0.42099999999999999</v>
      </c>
      <c r="V11" s="33">
        <f t="shared" si="1"/>
        <v>45969</v>
      </c>
      <c r="W11" s="34">
        <f t="shared" si="2"/>
        <v>0.42099999999999999</v>
      </c>
      <c r="X11" s="34" t="e">
        <f t="shared" si="3"/>
        <v>#N/A</v>
      </c>
    </row>
    <row r="12" spans="1:24" x14ac:dyDescent="0.25">
      <c r="A12" s="7">
        <v>45971</v>
      </c>
      <c r="B12" s="3">
        <v>121</v>
      </c>
      <c r="C12" s="3">
        <v>29</v>
      </c>
      <c r="D12" s="2">
        <v>0.66019205587079877</v>
      </c>
      <c r="E12" s="3">
        <v>63.64</v>
      </c>
      <c r="F12" s="3">
        <v>190.13199245757386</v>
      </c>
      <c r="G12" s="3">
        <v>162.14427531436135</v>
      </c>
      <c r="H12" s="2">
        <v>1.6111111111111112</v>
      </c>
      <c r="I12" s="30">
        <v>0.5</v>
      </c>
      <c r="J12" s="30">
        <v>0.442</v>
      </c>
      <c r="K12" s="30">
        <v>0.77400000000000002</v>
      </c>
      <c r="L12" s="3">
        <v>10</v>
      </c>
      <c r="M12" s="3">
        <v>33</v>
      </c>
      <c r="N12" s="3">
        <v>18</v>
      </c>
      <c r="O12" s="3">
        <v>29</v>
      </c>
      <c r="P12" s="3">
        <v>9</v>
      </c>
      <c r="Q12" s="9">
        <v>1</v>
      </c>
      <c r="S12" s="4">
        <v>11</v>
      </c>
      <c r="T12" s="10">
        <f t="shared" si="0"/>
        <v>45971</v>
      </c>
      <c r="U12" s="3">
        <f>IF(L12="","",INDEX(A11:$M$213,2,MATCH($U$1,$A$1:$M$1,0)))</f>
        <v>0.442</v>
      </c>
      <c r="V12" s="33">
        <f t="shared" si="1"/>
        <v>45971</v>
      </c>
      <c r="W12" s="34">
        <f t="shared" si="2"/>
        <v>0.442</v>
      </c>
      <c r="X12" s="34" t="e">
        <f t="shared" si="3"/>
        <v>#N/A</v>
      </c>
    </row>
    <row r="13" spans="1:24" x14ac:dyDescent="0.25">
      <c r="A13" s="7">
        <v>45973</v>
      </c>
      <c r="B13" s="3">
        <v>123</v>
      </c>
      <c r="C13" s="3">
        <v>31</v>
      </c>
      <c r="D13" s="2">
        <v>0.57779030439684331</v>
      </c>
      <c r="E13" s="3">
        <v>81.44</v>
      </c>
      <c r="F13" s="3">
        <v>151.03143418467585</v>
      </c>
      <c r="G13" s="3">
        <v>171.48014440433212</v>
      </c>
      <c r="H13" s="2">
        <v>2.5833333333333335</v>
      </c>
      <c r="I13" s="30">
        <v>0.46300000000000002</v>
      </c>
      <c r="J13" s="30">
        <v>0.4</v>
      </c>
      <c r="K13" s="30">
        <v>0.80800000000000005</v>
      </c>
      <c r="L13" s="3">
        <v>13</v>
      </c>
      <c r="M13" s="3">
        <v>33</v>
      </c>
      <c r="N13" s="3">
        <v>12</v>
      </c>
      <c r="O13" s="3">
        <v>31</v>
      </c>
      <c r="P13" s="3">
        <v>21</v>
      </c>
      <c r="Q13" s="9">
        <v>1</v>
      </c>
      <c r="S13" s="4">
        <v>12</v>
      </c>
      <c r="T13" s="10">
        <f t="shared" si="0"/>
        <v>45973</v>
      </c>
      <c r="U13" s="3">
        <f>IF(L13="","",INDEX(A12:$M$213,2,MATCH($U$1,$A$1:$M$1,0)))</f>
        <v>0.4</v>
      </c>
      <c r="V13" s="33">
        <f t="shared" si="1"/>
        <v>45973</v>
      </c>
      <c r="W13" s="34">
        <f t="shared" si="2"/>
        <v>0.4</v>
      </c>
      <c r="X13" s="34" t="e">
        <f t="shared" si="3"/>
        <v>#N/A</v>
      </c>
    </row>
    <row r="14" spans="1:24" x14ac:dyDescent="0.25">
      <c r="A14" s="7">
        <v>45974</v>
      </c>
      <c r="B14" s="3">
        <v>133</v>
      </c>
      <c r="C14" s="3">
        <v>19</v>
      </c>
      <c r="D14" s="2">
        <v>0.68641618497109835</v>
      </c>
      <c r="E14" s="3">
        <v>75.88</v>
      </c>
      <c r="F14" s="3">
        <v>175.27675276752768</v>
      </c>
      <c r="G14" s="3">
        <v>134.68938977460141</v>
      </c>
      <c r="H14" s="2">
        <v>1.7272727272727273</v>
      </c>
      <c r="I14" s="30">
        <v>0.57599999999999996</v>
      </c>
      <c r="J14" s="30">
        <v>0.371</v>
      </c>
      <c r="K14" s="30">
        <v>0.81499999999999995</v>
      </c>
      <c r="L14" s="3">
        <v>10</v>
      </c>
      <c r="M14" s="3">
        <v>33</v>
      </c>
      <c r="N14" s="3">
        <v>11</v>
      </c>
      <c r="O14" s="3">
        <v>20</v>
      </c>
      <c r="P14" s="3">
        <v>16</v>
      </c>
      <c r="Q14" s="9">
        <v>1</v>
      </c>
      <c r="S14" s="4">
        <v>13</v>
      </c>
      <c r="T14" s="10">
        <f t="shared" si="0"/>
        <v>45974</v>
      </c>
      <c r="U14" s="3">
        <f>IF(L14="","",INDEX(A13:$M$213,2,MATCH($U$1,$A$1:$M$1,0)))</f>
        <v>0.371</v>
      </c>
      <c r="V14" s="33">
        <f t="shared" si="1"/>
        <v>45974</v>
      </c>
      <c r="W14" s="34">
        <f t="shared" si="2"/>
        <v>0.371</v>
      </c>
      <c r="X14" s="34" t="e">
        <f t="shared" si="3"/>
        <v>#N/A</v>
      </c>
    </row>
    <row r="15" spans="1:24" x14ac:dyDescent="0.25">
      <c r="A15" s="7">
        <v>45977</v>
      </c>
      <c r="B15" s="3">
        <v>122</v>
      </c>
      <c r="C15" s="3">
        <v>23</v>
      </c>
      <c r="D15" s="2">
        <v>0.57896735003796507</v>
      </c>
      <c r="E15" s="3">
        <v>72.36</v>
      </c>
      <c r="F15" s="3">
        <v>168.60143725815368</v>
      </c>
      <c r="G15" s="3">
        <v>178.26336975273145</v>
      </c>
      <c r="H15" s="2">
        <v>1.3529411764705883</v>
      </c>
      <c r="I15" s="30">
        <v>0.48499999999999999</v>
      </c>
      <c r="J15" s="30">
        <v>0.33300000000000002</v>
      </c>
      <c r="K15" s="30">
        <v>0.94699999999999995</v>
      </c>
      <c r="L15" s="3">
        <v>16</v>
      </c>
      <c r="M15" s="3">
        <v>31</v>
      </c>
      <c r="N15" s="3">
        <v>17</v>
      </c>
      <c r="O15" s="3">
        <v>25</v>
      </c>
      <c r="P15" s="3">
        <v>5</v>
      </c>
      <c r="Q15" s="9">
        <v>0</v>
      </c>
      <c r="S15" s="4">
        <v>14</v>
      </c>
      <c r="T15" s="10">
        <f t="shared" si="0"/>
        <v>45977</v>
      </c>
      <c r="U15" s="3">
        <f>IF(L15="","",INDEX(A14:$M$213,2,MATCH($U$1,$A$1:$M$1,0)))</f>
        <v>0.33300000000000002</v>
      </c>
      <c r="V15" s="33">
        <f t="shared" si="1"/>
        <v>45977</v>
      </c>
      <c r="W15" s="34" t="e">
        <f t="shared" si="2"/>
        <v>#N/A</v>
      </c>
      <c r="X15" s="34">
        <f t="shared" si="3"/>
        <v>0.33300000000000002</v>
      </c>
    </row>
    <row r="16" spans="1:24" x14ac:dyDescent="0.25">
      <c r="A16" s="7">
        <v>45979</v>
      </c>
      <c r="B16" s="3">
        <v>127</v>
      </c>
      <c r="C16" s="3">
        <v>24</v>
      </c>
      <c r="D16" s="2">
        <v>0.58971025260029719</v>
      </c>
      <c r="E16" s="3">
        <v>74.680000000000007</v>
      </c>
      <c r="F16" s="3">
        <v>170.05891805034815</v>
      </c>
      <c r="G16" s="3">
        <v>153.2033426183844</v>
      </c>
      <c r="H16" s="2">
        <v>1.6</v>
      </c>
      <c r="I16" s="30">
        <v>0.48</v>
      </c>
      <c r="J16" s="30">
        <v>0.35</v>
      </c>
      <c r="K16" s="30">
        <v>0.86399999999999999</v>
      </c>
      <c r="L16" s="3">
        <v>18</v>
      </c>
      <c r="M16" s="3">
        <v>28</v>
      </c>
      <c r="N16" s="3">
        <v>15</v>
      </c>
      <c r="O16" s="3">
        <v>21</v>
      </c>
      <c r="P16" s="3">
        <v>29</v>
      </c>
      <c r="Q16" s="9">
        <v>1</v>
      </c>
      <c r="S16" s="4">
        <v>15</v>
      </c>
      <c r="T16" s="10">
        <f t="shared" si="0"/>
        <v>45979</v>
      </c>
      <c r="U16" s="3">
        <f>IF(L16="","",INDEX(A15:$M$213,2,MATCH($U$1,$A$1:$M$1,0)))</f>
        <v>0.35</v>
      </c>
      <c r="V16" s="33">
        <f t="shared" si="1"/>
        <v>45979</v>
      </c>
      <c r="W16" s="34">
        <f t="shared" si="2"/>
        <v>0.35</v>
      </c>
      <c r="X16" s="34" t="e">
        <f t="shared" si="3"/>
        <v>#N/A</v>
      </c>
    </row>
    <row r="17" spans="1:24" x14ac:dyDescent="0.25">
      <c r="A17" s="7">
        <v>45982</v>
      </c>
      <c r="B17" s="3">
        <v>114</v>
      </c>
      <c r="C17" s="3">
        <v>25</v>
      </c>
      <c r="D17" s="2">
        <v>0.60793515358361772</v>
      </c>
      <c r="E17" s="3">
        <v>51.760000000000005</v>
      </c>
      <c r="F17" s="3">
        <v>220.24729520865529</v>
      </c>
      <c r="G17" s="3">
        <v>167.35781990521329</v>
      </c>
      <c r="H17" s="2">
        <v>0.92592592592592593</v>
      </c>
      <c r="I17" s="30">
        <v>0.48099999999999998</v>
      </c>
      <c r="J17" s="30">
        <v>0.45200000000000001</v>
      </c>
      <c r="K17" s="30">
        <v>0.75900000000000001</v>
      </c>
      <c r="L17" s="3">
        <v>15</v>
      </c>
      <c r="M17" s="3">
        <v>30</v>
      </c>
      <c r="N17" s="3">
        <v>27</v>
      </c>
      <c r="O17" s="3">
        <v>24</v>
      </c>
      <c r="P17" s="3">
        <v>18</v>
      </c>
      <c r="Q17" s="9">
        <v>1</v>
      </c>
      <c r="S17" s="4">
        <v>16</v>
      </c>
      <c r="T17" s="10">
        <f t="shared" si="0"/>
        <v>45982</v>
      </c>
      <c r="U17" s="3">
        <f>IF(L17="","",INDEX(A16:$M$213,2,MATCH($U$1,$A$1:$M$1,0)))</f>
        <v>0.45200000000000001</v>
      </c>
      <c r="V17" s="33">
        <f t="shared" si="1"/>
        <v>45982</v>
      </c>
      <c r="W17" s="34">
        <f t="shared" si="2"/>
        <v>0.45200000000000001</v>
      </c>
      <c r="X17" s="34" t="e">
        <f t="shared" si="3"/>
        <v>#N/A</v>
      </c>
    </row>
    <row r="18" spans="1:24" x14ac:dyDescent="0.25">
      <c r="A18" s="7">
        <v>45984</v>
      </c>
      <c r="B18" s="3">
        <v>111</v>
      </c>
      <c r="C18" s="3">
        <v>27</v>
      </c>
      <c r="D18" s="2">
        <v>0.53344867358708181</v>
      </c>
      <c r="E18" s="3">
        <v>87.04</v>
      </c>
      <c r="F18" s="3">
        <v>127.52757352941175</v>
      </c>
      <c r="G18" s="3">
        <v>172.99864314789687</v>
      </c>
      <c r="H18" s="2">
        <v>4.5</v>
      </c>
      <c r="I18" s="30">
        <v>0.443</v>
      </c>
      <c r="J18" s="30">
        <v>0.36799999999999999</v>
      </c>
      <c r="K18" s="30">
        <v>0.68799999999999994</v>
      </c>
      <c r="L18" s="3">
        <v>11</v>
      </c>
      <c r="M18" s="3">
        <v>32</v>
      </c>
      <c r="N18" s="3">
        <v>6</v>
      </c>
      <c r="O18" s="3">
        <v>14</v>
      </c>
      <c r="P18" s="3">
        <v>11</v>
      </c>
      <c r="Q18" s="9">
        <v>1</v>
      </c>
      <c r="S18" s="4">
        <v>17</v>
      </c>
      <c r="T18" s="10">
        <f t="shared" si="0"/>
        <v>45984</v>
      </c>
      <c r="U18" s="3">
        <f>IF(L18="","",INDEX(A17:$M$213,2,MATCH($U$1,$A$1:$M$1,0)))</f>
        <v>0.36799999999999999</v>
      </c>
      <c r="V18" s="33">
        <f t="shared" si="1"/>
        <v>45984</v>
      </c>
      <c r="W18" s="34">
        <f t="shared" si="2"/>
        <v>0.36799999999999999</v>
      </c>
      <c r="X18" s="34" t="e">
        <f t="shared" si="3"/>
        <v>#N/A</v>
      </c>
    </row>
    <row r="19" spans="1:24" x14ac:dyDescent="0.25">
      <c r="A19" s="7">
        <v>45985</v>
      </c>
      <c r="B19" s="3">
        <v>92</v>
      </c>
      <c r="C19" s="3">
        <v>11</v>
      </c>
      <c r="D19" s="2">
        <v>0.52059755545495701</v>
      </c>
      <c r="E19" s="3">
        <v>54.36</v>
      </c>
      <c r="F19" s="3">
        <v>169.2420897718911</v>
      </c>
      <c r="G19" s="3">
        <v>164.07599309153713</v>
      </c>
      <c r="H19" s="2">
        <v>0.52380952380952384</v>
      </c>
      <c r="I19" s="30">
        <v>0.41299999999999998</v>
      </c>
      <c r="J19" s="30">
        <v>0.35099999999999998</v>
      </c>
      <c r="K19" s="30">
        <v>0.68400000000000005</v>
      </c>
      <c r="L19" s="3">
        <v>13</v>
      </c>
      <c r="M19" s="3">
        <v>26</v>
      </c>
      <c r="N19" s="3">
        <v>21</v>
      </c>
      <c r="O19" s="3">
        <v>15</v>
      </c>
      <c r="P19" s="3">
        <v>4</v>
      </c>
      <c r="Q19" s="9">
        <v>0</v>
      </c>
      <c r="S19" s="4">
        <v>18</v>
      </c>
      <c r="T19" s="10">
        <f t="shared" si="0"/>
        <v>45985</v>
      </c>
      <c r="U19" s="3">
        <f>IF(L19="","",INDEX(A18:$M$213,2,MATCH($U$1,$A$1:$M$1,0)))</f>
        <v>0.35099999999999998</v>
      </c>
      <c r="V19" s="33">
        <f t="shared" si="1"/>
        <v>45985</v>
      </c>
      <c r="W19" s="34" t="e">
        <f t="shared" si="2"/>
        <v>#N/A</v>
      </c>
      <c r="X19" s="34">
        <f t="shared" si="3"/>
        <v>0.35099999999999998</v>
      </c>
    </row>
    <row r="20" spans="1:24" x14ac:dyDescent="0.25">
      <c r="A20" s="7">
        <v>45987</v>
      </c>
      <c r="B20" s="3">
        <v>112</v>
      </c>
      <c r="C20" s="3">
        <v>25</v>
      </c>
      <c r="D20" s="2">
        <v>0.56112224448897796</v>
      </c>
      <c r="E20" s="3">
        <v>68.8</v>
      </c>
      <c r="F20" s="3">
        <v>162.7906976744186</v>
      </c>
      <c r="G20" s="3">
        <v>160.25641025641025</v>
      </c>
      <c r="H20" s="2">
        <v>1.7857142857142858</v>
      </c>
      <c r="I20" s="30">
        <v>0.46200000000000002</v>
      </c>
      <c r="J20" s="30">
        <v>0.33300000000000002</v>
      </c>
      <c r="K20" s="30">
        <v>0.7</v>
      </c>
      <c r="L20" s="3">
        <v>17</v>
      </c>
      <c r="M20" s="3">
        <v>30</v>
      </c>
      <c r="N20" s="3">
        <v>14</v>
      </c>
      <c r="O20" s="3">
        <v>34</v>
      </c>
      <c r="P20" s="3">
        <v>14</v>
      </c>
      <c r="Q20" s="9">
        <v>1</v>
      </c>
      <c r="S20" s="4">
        <v>19</v>
      </c>
      <c r="T20" s="10">
        <f t="shared" si="0"/>
        <v>45987</v>
      </c>
      <c r="U20" s="3">
        <f>IF(L20="","",INDEX(A19:$M$213,2,MATCH($U$1,$A$1:$M$1,0)))</f>
        <v>0.33300000000000002</v>
      </c>
      <c r="V20" s="33">
        <f t="shared" si="1"/>
        <v>45987</v>
      </c>
      <c r="W20" s="34">
        <f t="shared" si="2"/>
        <v>0.33300000000000002</v>
      </c>
      <c r="X20" s="34" t="e">
        <f t="shared" si="3"/>
        <v>#N/A</v>
      </c>
    </row>
    <row r="21" spans="1:24" x14ac:dyDescent="0.25">
      <c r="A21" s="7">
        <v>45989</v>
      </c>
      <c r="B21" s="3">
        <v>119</v>
      </c>
      <c r="C21" s="3">
        <v>20</v>
      </c>
      <c r="D21" s="2">
        <v>0.58014820592823713</v>
      </c>
      <c r="E21" s="3">
        <v>71.56</v>
      </c>
      <c r="F21" s="3">
        <v>166.29401900503075</v>
      </c>
      <c r="G21" s="3">
        <v>142.49304911955517</v>
      </c>
      <c r="H21" s="2">
        <v>1.1111111111111112</v>
      </c>
      <c r="I21" s="30">
        <v>0.45700000000000002</v>
      </c>
      <c r="J21" s="30">
        <v>0.34100000000000003</v>
      </c>
      <c r="K21" s="30">
        <v>0.83299999999999996</v>
      </c>
      <c r="L21" s="3">
        <v>13</v>
      </c>
      <c r="M21" s="3">
        <v>38</v>
      </c>
      <c r="N21" s="3">
        <v>18</v>
      </c>
      <c r="O21" s="3">
        <v>12</v>
      </c>
      <c r="P21" s="3">
        <v>12</v>
      </c>
      <c r="Q21" s="9">
        <v>0</v>
      </c>
      <c r="S21" s="4">
        <v>20</v>
      </c>
      <c r="T21" s="10">
        <f t="shared" si="0"/>
        <v>45989</v>
      </c>
      <c r="U21" s="3">
        <f>IF(L21="","",INDEX(A20:$M$213,2,MATCH($U$1,$A$1:$M$1,0)))</f>
        <v>0.34100000000000003</v>
      </c>
      <c r="V21" s="33">
        <f t="shared" si="1"/>
        <v>45989</v>
      </c>
      <c r="W21" s="34" t="e">
        <f t="shared" si="2"/>
        <v>#N/A</v>
      </c>
      <c r="X21" s="34">
        <f t="shared" si="3"/>
        <v>0.34100000000000003</v>
      </c>
    </row>
    <row r="22" spans="1:24" x14ac:dyDescent="0.25">
      <c r="A22" s="7">
        <v>45990</v>
      </c>
      <c r="B22" s="3">
        <v>112</v>
      </c>
      <c r="C22" s="3">
        <v>23</v>
      </c>
      <c r="D22" s="2">
        <v>0.56315366049879323</v>
      </c>
      <c r="E22" s="3">
        <v>81.44</v>
      </c>
      <c r="F22" s="3">
        <v>137.52455795677801</v>
      </c>
      <c r="G22" s="3">
        <v>219.44632005401758</v>
      </c>
      <c r="H22" s="2">
        <v>3.2857142857142856</v>
      </c>
      <c r="I22" s="30">
        <v>0.443</v>
      </c>
      <c r="J22" s="30">
        <v>0.33300000000000002</v>
      </c>
      <c r="K22" s="30">
        <v>0.76900000000000002</v>
      </c>
      <c r="L22" s="3">
        <v>11</v>
      </c>
      <c r="M22" s="3">
        <v>21</v>
      </c>
      <c r="N22" s="3">
        <v>7</v>
      </c>
      <c r="O22" s="3">
        <v>23</v>
      </c>
      <c r="P22" s="3">
        <v>17</v>
      </c>
      <c r="Q22" s="9">
        <v>0</v>
      </c>
      <c r="S22" s="4">
        <v>21</v>
      </c>
      <c r="T22" s="10">
        <f t="shared" si="0"/>
        <v>45990</v>
      </c>
      <c r="U22" s="3">
        <f>IF(L22="","",INDEX(A21:$M$213,2,MATCH($U$1,$A$1:$M$1,0)))</f>
        <v>0.33300000000000002</v>
      </c>
      <c r="V22" s="33">
        <f t="shared" si="1"/>
        <v>45990</v>
      </c>
      <c r="W22" s="34" t="e">
        <f t="shared" si="2"/>
        <v>#N/A</v>
      </c>
      <c r="X22" s="34">
        <f t="shared" si="3"/>
        <v>0.33300000000000002</v>
      </c>
    </row>
    <row r="23" spans="1:24" x14ac:dyDescent="0.25">
      <c r="A23" s="7">
        <v>45992</v>
      </c>
      <c r="B23" s="3">
        <v>125</v>
      </c>
      <c r="C23" s="3">
        <v>35</v>
      </c>
      <c r="D23" s="2">
        <v>0.65431323283082077</v>
      </c>
      <c r="E23" s="3">
        <v>80.52</v>
      </c>
      <c r="F23" s="3">
        <v>155.24093392945852</v>
      </c>
      <c r="G23" s="3">
        <v>178.21782178217825</v>
      </c>
      <c r="H23" s="2">
        <v>3.1818181818181817</v>
      </c>
      <c r="I23" s="30">
        <v>0.56499999999999995</v>
      </c>
      <c r="J23" s="30">
        <v>0.436</v>
      </c>
      <c r="K23" s="30">
        <v>0.5</v>
      </c>
      <c r="L23" s="3">
        <v>4</v>
      </c>
      <c r="M23" s="3">
        <v>29</v>
      </c>
      <c r="N23" s="3">
        <v>11</v>
      </c>
      <c r="O23" s="3">
        <v>32</v>
      </c>
      <c r="P23" s="3">
        <v>28</v>
      </c>
      <c r="Q23" s="9">
        <v>1</v>
      </c>
      <c r="S23" s="4">
        <v>22</v>
      </c>
      <c r="T23" s="10">
        <f t="shared" si="0"/>
        <v>45992</v>
      </c>
      <c r="U23" s="3">
        <f>IF(L23="","",INDEX(A22:$M$213,2,MATCH($U$1,$A$1:$M$1,0)))</f>
        <v>0.436</v>
      </c>
      <c r="V23" s="33">
        <f t="shared" si="1"/>
        <v>45992</v>
      </c>
      <c r="W23" s="34">
        <f t="shared" si="2"/>
        <v>0.436</v>
      </c>
      <c r="X23" s="34" t="e">
        <f t="shared" si="3"/>
        <v>#N/A</v>
      </c>
    </row>
    <row r="24" spans="1:24" x14ac:dyDescent="0.25">
      <c r="A24" s="7">
        <v>45996</v>
      </c>
      <c r="B24" s="3">
        <v>98</v>
      </c>
      <c r="C24" s="3">
        <v>14</v>
      </c>
      <c r="D24" s="2">
        <v>0.45219638242894056</v>
      </c>
      <c r="E24" s="3">
        <v>80.36</v>
      </c>
      <c r="F24" s="3">
        <v>121.95121951219512</v>
      </c>
      <c r="G24" s="3">
        <v>203.97489539748955</v>
      </c>
      <c r="H24" s="2">
        <v>1.0769230769230769</v>
      </c>
      <c r="I24" s="30">
        <v>0.39</v>
      </c>
      <c r="J24" s="30">
        <v>0.13900000000000001</v>
      </c>
      <c r="K24" s="30">
        <v>0.78900000000000003</v>
      </c>
      <c r="L24" s="3">
        <v>15</v>
      </c>
      <c r="M24" s="3">
        <v>19</v>
      </c>
      <c r="N24" s="3">
        <v>13</v>
      </c>
      <c r="O24" s="3">
        <v>27</v>
      </c>
      <c r="P24" s="3">
        <v>8</v>
      </c>
      <c r="Q24" s="9">
        <v>0</v>
      </c>
      <c r="S24" s="4">
        <v>23</v>
      </c>
      <c r="T24" s="10">
        <f t="shared" si="0"/>
        <v>45996</v>
      </c>
      <c r="U24" s="3">
        <f>IF(L24="","",INDEX(A23:$M$213,2,MATCH($U$1,$A$1:$M$1,0)))</f>
        <v>0.13900000000000001</v>
      </c>
      <c r="V24" s="33">
        <f t="shared" si="1"/>
        <v>45996</v>
      </c>
      <c r="W24" s="34" t="e">
        <f t="shared" si="2"/>
        <v>#N/A</v>
      </c>
      <c r="X24" s="34">
        <f t="shared" si="3"/>
        <v>0.13900000000000001</v>
      </c>
    </row>
    <row r="25" spans="1:24" x14ac:dyDescent="0.25">
      <c r="A25" s="7">
        <v>45999</v>
      </c>
      <c r="B25" s="3">
        <v>108</v>
      </c>
      <c r="C25" s="3">
        <v>26</v>
      </c>
      <c r="D25" s="2">
        <v>0.54655870445344135</v>
      </c>
      <c r="E25" s="3">
        <v>75.8</v>
      </c>
      <c r="F25" s="3">
        <v>142.48021108179421</v>
      </c>
      <c r="G25" s="3">
        <v>156.43623361144219</v>
      </c>
      <c r="H25" s="2">
        <v>2.8888888888888888</v>
      </c>
      <c r="I25" s="30">
        <v>0.45600000000000002</v>
      </c>
      <c r="J25" s="30">
        <v>0.36399999999999999</v>
      </c>
      <c r="K25" s="30">
        <v>0.7</v>
      </c>
      <c r="L25" s="3">
        <v>14</v>
      </c>
      <c r="M25" s="3">
        <v>29</v>
      </c>
      <c r="N25" s="3">
        <v>9</v>
      </c>
      <c r="O25" s="3">
        <v>24</v>
      </c>
      <c r="P25" s="3">
        <v>5</v>
      </c>
      <c r="Q25" s="9">
        <v>1</v>
      </c>
      <c r="S25" s="4">
        <v>24</v>
      </c>
      <c r="T25" s="10">
        <f t="shared" si="0"/>
        <v>45999</v>
      </c>
      <c r="U25" s="3">
        <f>IF(L25="","",INDEX(A24:$M$213,2,MATCH($U$1,$A$1:$M$1,0)))</f>
        <v>0.36399999999999999</v>
      </c>
      <c r="V25" s="33">
        <f t="shared" si="1"/>
        <v>45999</v>
      </c>
      <c r="W25" s="34">
        <f t="shared" si="2"/>
        <v>0.36399999999999999</v>
      </c>
      <c r="X25" s="34" t="e">
        <f t="shared" si="3"/>
        <v>#N/A</v>
      </c>
    </row>
    <row r="26" spans="1:24" x14ac:dyDescent="0.25">
      <c r="A26" s="7">
        <v>46001</v>
      </c>
      <c r="B26" s="3">
        <v>89</v>
      </c>
      <c r="C26" s="3">
        <v>24</v>
      </c>
      <c r="D26" s="2">
        <v>0.48879613356766255</v>
      </c>
      <c r="E26" s="3">
        <v>64.040000000000006</v>
      </c>
      <c r="F26" s="3">
        <v>138.97564022485943</v>
      </c>
      <c r="G26" s="3">
        <v>187.194791101465</v>
      </c>
      <c r="H26" s="2">
        <v>1.2</v>
      </c>
      <c r="I26" s="30">
        <v>0.39300000000000002</v>
      </c>
      <c r="J26" s="30">
        <v>0.32300000000000001</v>
      </c>
      <c r="K26" s="30">
        <v>0.81299999999999994</v>
      </c>
      <c r="L26" s="3">
        <v>7</v>
      </c>
      <c r="M26" s="3">
        <v>30</v>
      </c>
      <c r="N26" s="3">
        <v>20</v>
      </c>
      <c r="O26" s="3">
        <v>20</v>
      </c>
      <c r="P26" s="3">
        <v>20</v>
      </c>
      <c r="Q26" s="9">
        <v>0</v>
      </c>
      <c r="S26" s="4">
        <v>25</v>
      </c>
      <c r="T26" s="10">
        <f t="shared" si="0"/>
        <v>46001</v>
      </c>
      <c r="U26" s="3">
        <f>IF(L26="","",INDEX(A25:$M$213,2,MATCH($U$1,$A$1:$M$1,0)))</f>
        <v>0.32300000000000001</v>
      </c>
      <c r="V26" s="33">
        <f t="shared" si="1"/>
        <v>46001</v>
      </c>
      <c r="W26" s="34" t="e">
        <f t="shared" si="2"/>
        <v>#N/A</v>
      </c>
      <c r="X26" s="34">
        <f t="shared" si="3"/>
        <v>0.32300000000000001</v>
      </c>
    </row>
    <row r="27" spans="1:24" x14ac:dyDescent="0.25">
      <c r="A27" s="7">
        <v>46005</v>
      </c>
      <c r="B27" s="3">
        <v>114</v>
      </c>
      <c r="C27" s="3">
        <v>29</v>
      </c>
      <c r="D27" s="2">
        <v>0.61290322580645162</v>
      </c>
      <c r="E27" s="3">
        <v>64</v>
      </c>
      <c r="F27" s="3">
        <v>178.125</v>
      </c>
      <c r="G27" s="3">
        <v>187.33850129198964</v>
      </c>
      <c r="H27" s="2">
        <v>1.5263157894736843</v>
      </c>
      <c r="I27" s="30">
        <v>0.48799999999999999</v>
      </c>
      <c r="J27" s="30">
        <v>0.35099999999999998</v>
      </c>
      <c r="K27" s="30">
        <v>0.84</v>
      </c>
      <c r="L27" s="3">
        <v>10</v>
      </c>
      <c r="M27" s="3">
        <v>27</v>
      </c>
      <c r="N27" s="3">
        <v>19</v>
      </c>
      <c r="O27" s="3">
        <v>36</v>
      </c>
      <c r="P27" s="3">
        <v>18</v>
      </c>
      <c r="Q27" s="9">
        <v>0</v>
      </c>
      <c r="S27" s="4">
        <v>26</v>
      </c>
      <c r="T27" s="10">
        <f t="shared" si="0"/>
        <v>46005</v>
      </c>
      <c r="U27" s="3">
        <f>IF(L27="","",INDEX(A26:$M$213,2,MATCH($U$1,$A$1:$M$1,0)))</f>
        <v>0.35099999999999998</v>
      </c>
      <c r="V27" s="33">
        <f t="shared" si="1"/>
        <v>46005</v>
      </c>
      <c r="W27" s="34" t="e">
        <f t="shared" si="2"/>
        <v>#N/A</v>
      </c>
      <c r="X27" s="34">
        <f t="shared" si="3"/>
        <v>0.35099999999999998</v>
      </c>
    </row>
    <row r="28" spans="1:24" x14ac:dyDescent="0.25">
      <c r="A28" s="7">
        <v>46009</v>
      </c>
      <c r="B28" s="3">
        <v>99</v>
      </c>
      <c r="C28" s="3">
        <v>19</v>
      </c>
      <c r="D28" s="2">
        <v>0.50675675675675669</v>
      </c>
      <c r="E28" s="3">
        <v>70.680000000000007</v>
      </c>
      <c r="F28" s="3">
        <v>140.06791171477079</v>
      </c>
      <c r="G28" s="3">
        <v>158.26873385012919</v>
      </c>
      <c r="H28" s="2">
        <v>1.2666666666666666</v>
      </c>
      <c r="I28" s="30">
        <v>0.40899999999999997</v>
      </c>
      <c r="J28" s="30">
        <v>0.28599999999999998</v>
      </c>
      <c r="K28" s="30">
        <v>0.77300000000000002</v>
      </c>
      <c r="L28" s="3">
        <v>12</v>
      </c>
      <c r="M28" s="3">
        <v>37</v>
      </c>
      <c r="N28" s="3">
        <v>15</v>
      </c>
      <c r="O28" s="3">
        <v>30</v>
      </c>
      <c r="P28" s="3">
        <v>22</v>
      </c>
      <c r="Q28" s="9">
        <v>1</v>
      </c>
      <c r="S28" s="4">
        <v>27</v>
      </c>
      <c r="T28" s="10">
        <f t="shared" si="0"/>
        <v>46009</v>
      </c>
      <c r="U28" s="3">
        <f>IF(L28="","",INDEX(A27:$M$213,2,MATCH($U$1,$A$1:$M$1,0)))</f>
        <v>0.28599999999999998</v>
      </c>
      <c r="V28" s="33">
        <f t="shared" si="1"/>
        <v>46009</v>
      </c>
      <c r="W28" s="34">
        <f t="shared" si="2"/>
        <v>0.28599999999999998</v>
      </c>
      <c r="X28" s="34" t="e">
        <f t="shared" si="3"/>
        <v>#N/A</v>
      </c>
    </row>
    <row r="29" spans="1:24" x14ac:dyDescent="0.25">
      <c r="A29" s="7">
        <v>46011</v>
      </c>
      <c r="B29" s="3">
        <v>116</v>
      </c>
      <c r="C29" s="3">
        <v>23</v>
      </c>
      <c r="D29" s="2">
        <v>0.58847402597402598</v>
      </c>
      <c r="E29" s="3">
        <v>75.56</v>
      </c>
      <c r="F29" s="3">
        <v>153.52038115404974</v>
      </c>
      <c r="G29" s="3">
        <v>181.51311775472848</v>
      </c>
      <c r="H29" s="2">
        <v>1.6428571428571428</v>
      </c>
      <c r="I29" s="30">
        <v>0.47699999999999998</v>
      </c>
      <c r="J29" s="30">
        <v>0.34300000000000003</v>
      </c>
      <c r="K29" s="30">
        <v>0.83299999999999996</v>
      </c>
      <c r="L29" s="3">
        <v>9</v>
      </c>
      <c r="M29" s="3">
        <v>25</v>
      </c>
      <c r="N29" s="3">
        <v>14</v>
      </c>
      <c r="O29" s="3">
        <v>24</v>
      </c>
      <c r="P29" s="3">
        <v>12</v>
      </c>
      <c r="Q29" s="9">
        <v>0</v>
      </c>
      <c r="S29" s="4">
        <v>28</v>
      </c>
      <c r="T29" s="10">
        <f t="shared" si="0"/>
        <v>46011</v>
      </c>
      <c r="U29" s="3">
        <f>IF(L29="","",INDEX(A28:$M$213,2,MATCH($U$1,$A$1:$M$1,0)))</f>
        <v>0.34300000000000003</v>
      </c>
      <c r="V29" s="33">
        <f t="shared" si="1"/>
        <v>46011</v>
      </c>
      <c r="W29" s="34" t="e">
        <f t="shared" si="2"/>
        <v>#N/A</v>
      </c>
      <c r="X29" s="34">
        <f t="shared" si="3"/>
        <v>0.34300000000000003</v>
      </c>
    </row>
    <row r="30" spans="1:24" x14ac:dyDescent="0.25">
      <c r="A30" s="7">
        <v>46014</v>
      </c>
      <c r="B30" s="3">
        <v>132</v>
      </c>
      <c r="C30" s="3">
        <v>35</v>
      </c>
      <c r="D30" s="2">
        <v>0.70362473347547971</v>
      </c>
      <c r="E30" s="3">
        <v>68.8</v>
      </c>
      <c r="F30" s="3">
        <v>191.86046511627907</v>
      </c>
      <c r="G30" s="3">
        <v>172.08413001912044</v>
      </c>
      <c r="H30" s="2">
        <v>2.6923076923076925</v>
      </c>
      <c r="I30" s="30">
        <v>0.58799999999999997</v>
      </c>
      <c r="J30" s="30">
        <v>0.41199999999999998</v>
      </c>
      <c r="K30" s="30">
        <v>0.9</v>
      </c>
      <c r="L30" s="3">
        <v>12</v>
      </c>
      <c r="M30" s="3">
        <v>26</v>
      </c>
      <c r="N30" s="3">
        <v>13</v>
      </c>
      <c r="O30" s="3">
        <v>24</v>
      </c>
      <c r="P30" s="3">
        <v>13</v>
      </c>
      <c r="Q30" s="9">
        <v>1</v>
      </c>
      <c r="S30" s="4">
        <v>29</v>
      </c>
      <c r="T30" s="10">
        <f t="shared" si="0"/>
        <v>46014</v>
      </c>
      <c r="U30" s="3">
        <f>IF(L30="","",INDEX(A29:$M$213,2,MATCH($U$1,$A$1:$M$1,0)))</f>
        <v>0.41199999999999998</v>
      </c>
      <c r="V30" s="33">
        <f t="shared" si="1"/>
        <v>46014</v>
      </c>
      <c r="W30" s="34">
        <f t="shared" si="2"/>
        <v>0.41199999999999998</v>
      </c>
      <c r="X30" s="34" t="e">
        <f t="shared" si="3"/>
        <v>#N/A</v>
      </c>
    </row>
    <row r="31" spans="1:24" x14ac:dyDescent="0.25">
      <c r="A31" s="7">
        <v>46017</v>
      </c>
      <c r="B31" s="3">
        <v>115</v>
      </c>
      <c r="C31" s="3">
        <v>26</v>
      </c>
      <c r="D31" s="2">
        <v>0.56372549019607843</v>
      </c>
      <c r="E31" s="3">
        <v>69</v>
      </c>
      <c r="F31" s="3">
        <v>166.66666666666669</v>
      </c>
      <c r="G31" s="3">
        <v>130.94083414161008</v>
      </c>
      <c r="H31" s="2">
        <v>1.5294117647058822</v>
      </c>
      <c r="I31" s="30">
        <v>0.48399999999999999</v>
      </c>
      <c r="J31" s="30">
        <v>0.2</v>
      </c>
      <c r="K31" s="30">
        <v>0.76</v>
      </c>
      <c r="L31" s="3">
        <v>16</v>
      </c>
      <c r="M31" s="3">
        <v>36</v>
      </c>
      <c r="N31" s="3">
        <v>17</v>
      </c>
      <c r="O31" s="3">
        <v>12</v>
      </c>
      <c r="P31" s="3">
        <v>15</v>
      </c>
      <c r="Q31" s="9">
        <v>1</v>
      </c>
      <c r="S31" s="4">
        <v>30</v>
      </c>
      <c r="T31" s="10">
        <f t="shared" si="0"/>
        <v>46017</v>
      </c>
      <c r="U31" s="3">
        <f>IF(L31="","",INDEX(A30:$M$213,2,MATCH($U$1,$A$1:$M$1,0)))</f>
        <v>0.2</v>
      </c>
      <c r="V31" s="33">
        <f t="shared" si="1"/>
        <v>46017</v>
      </c>
      <c r="W31" s="34">
        <f t="shared" si="2"/>
        <v>0.2</v>
      </c>
      <c r="X31" s="34" t="e">
        <f t="shared" si="3"/>
        <v>#N/A</v>
      </c>
    </row>
    <row r="32" spans="1:24" x14ac:dyDescent="0.25">
      <c r="A32" s="7">
        <v>46018</v>
      </c>
      <c r="B32" s="3">
        <v>123</v>
      </c>
      <c r="C32" s="3">
        <v>26</v>
      </c>
      <c r="D32" s="2">
        <v>0.57822489657766074</v>
      </c>
      <c r="E32" s="3">
        <v>68.36</v>
      </c>
      <c r="F32" s="3">
        <v>179.92978349912229</v>
      </c>
      <c r="G32" s="3">
        <v>152.97906602254429</v>
      </c>
      <c r="H32" s="2">
        <v>1.625</v>
      </c>
      <c r="I32" s="30">
        <v>0.45900000000000002</v>
      </c>
      <c r="J32" s="30">
        <v>0.45500000000000002</v>
      </c>
      <c r="K32" s="30">
        <v>0.68400000000000005</v>
      </c>
      <c r="L32" s="3">
        <v>22</v>
      </c>
      <c r="M32" s="3">
        <v>33</v>
      </c>
      <c r="N32" s="3">
        <v>16</v>
      </c>
      <c r="O32" s="3">
        <v>17</v>
      </c>
      <c r="P32" s="3">
        <v>19</v>
      </c>
      <c r="Q32" s="9">
        <v>1</v>
      </c>
      <c r="S32" s="4">
        <v>31</v>
      </c>
      <c r="T32" s="10">
        <f t="shared" si="0"/>
        <v>46018</v>
      </c>
      <c r="U32" s="3">
        <f>IF(L32="","",INDEX(A31:$M$213,2,MATCH($U$1,$A$1:$M$1,0)))</f>
        <v>0.45500000000000002</v>
      </c>
      <c r="V32" s="33">
        <f t="shared" si="1"/>
        <v>46018</v>
      </c>
      <c r="W32" s="34">
        <f t="shared" si="2"/>
        <v>0.45500000000000002</v>
      </c>
      <c r="X32" s="34" t="e">
        <f t="shared" si="3"/>
        <v>#N/A</v>
      </c>
    </row>
    <row r="33" spans="1:24" x14ac:dyDescent="0.25">
      <c r="A33" s="7">
        <v>46020</v>
      </c>
      <c r="B33" s="3">
        <v>115</v>
      </c>
      <c r="C33" s="3">
        <v>25</v>
      </c>
      <c r="D33" s="2">
        <v>0.52791039294895337</v>
      </c>
      <c r="E33" s="3">
        <v>78.92</v>
      </c>
      <c r="F33" s="3">
        <v>145.71718195641154</v>
      </c>
      <c r="G33" s="3">
        <v>159.7090449082859</v>
      </c>
      <c r="H33" s="2">
        <v>2.5</v>
      </c>
      <c r="I33" s="30">
        <v>0.40600000000000003</v>
      </c>
      <c r="J33" s="30">
        <v>0.42499999999999999</v>
      </c>
      <c r="K33" s="30">
        <v>0.88900000000000001</v>
      </c>
      <c r="L33" s="3">
        <v>20</v>
      </c>
      <c r="M33" s="3">
        <v>31</v>
      </c>
      <c r="N33" s="3">
        <v>10</v>
      </c>
      <c r="O33" s="3">
        <v>21</v>
      </c>
      <c r="P33" s="3">
        <v>12</v>
      </c>
      <c r="Q33" s="9">
        <v>1</v>
      </c>
      <c r="S33" s="4">
        <v>32</v>
      </c>
      <c r="T33" s="10">
        <f t="shared" si="0"/>
        <v>46020</v>
      </c>
      <c r="U33" s="3">
        <f>IF(L33="","",INDEX(A32:$M$213,2,MATCH($U$1,$A$1:$M$1,0)))</f>
        <v>0.42499999999999999</v>
      </c>
      <c r="V33" s="33">
        <f t="shared" si="1"/>
        <v>46020</v>
      </c>
      <c r="W33" s="34">
        <f t="shared" si="2"/>
        <v>0.42499999999999999</v>
      </c>
      <c r="X33" s="34" t="e">
        <f t="shared" si="3"/>
        <v>#N/A</v>
      </c>
    </row>
    <row r="34" spans="1:24" x14ac:dyDescent="0.25">
      <c r="A34" s="7">
        <v>46022</v>
      </c>
      <c r="B34" s="3">
        <v>113</v>
      </c>
      <c r="C34" s="3">
        <v>23</v>
      </c>
      <c r="D34" s="2">
        <v>0.50428418421992138</v>
      </c>
      <c r="E34" s="3">
        <v>80.040000000000006</v>
      </c>
      <c r="F34" s="3">
        <v>141.17941029485257</v>
      </c>
      <c r="G34" s="3">
        <v>166.06591143151388</v>
      </c>
      <c r="H34" s="2">
        <v>1.7692307692307692</v>
      </c>
      <c r="I34" s="30">
        <v>0.4</v>
      </c>
      <c r="J34" s="30">
        <v>0.41699999999999998</v>
      </c>
      <c r="K34" s="30">
        <v>0.875</v>
      </c>
      <c r="L34" s="3">
        <v>19</v>
      </c>
      <c r="M34" s="3">
        <v>33</v>
      </c>
      <c r="N34" s="3">
        <v>13</v>
      </c>
      <c r="O34" s="3">
        <v>16</v>
      </c>
      <c r="P34" s="3">
        <v>19</v>
      </c>
      <c r="Q34" s="9">
        <v>0</v>
      </c>
      <c r="S34" s="4">
        <v>33</v>
      </c>
      <c r="T34" s="10">
        <f t="shared" si="0"/>
        <v>46022</v>
      </c>
      <c r="U34" s="3">
        <f>IF(L34="","",INDEX(A33:$M$213,2,MATCH($U$1,$A$1:$M$1,0)))</f>
        <v>0.41699999999999998</v>
      </c>
      <c r="V34" s="33">
        <f t="shared" si="1"/>
        <v>46022</v>
      </c>
      <c r="W34" s="34" t="e">
        <f t="shared" si="2"/>
        <v>#N/A</v>
      </c>
      <c r="X34" s="34">
        <f t="shared" si="3"/>
        <v>0.41699999999999998</v>
      </c>
    </row>
    <row r="35" spans="1:24" x14ac:dyDescent="0.25">
      <c r="A35" s="7">
        <v>46024</v>
      </c>
      <c r="B35" s="3">
        <v>129</v>
      </c>
      <c r="C35" s="3">
        <v>23</v>
      </c>
      <c r="D35" s="2">
        <v>0.64941602899718087</v>
      </c>
      <c r="E35" s="3">
        <v>80.319999999999993</v>
      </c>
      <c r="F35" s="3">
        <v>160.60756972111557</v>
      </c>
      <c r="G35" s="3">
        <v>159.17602996254683</v>
      </c>
      <c r="H35" s="2">
        <v>1.9166666666666667</v>
      </c>
      <c r="I35" s="30">
        <v>0.56299999999999994</v>
      </c>
      <c r="J35" s="30">
        <v>0.25800000000000001</v>
      </c>
      <c r="K35" s="30">
        <v>0.82099999999999995</v>
      </c>
      <c r="L35" s="3">
        <v>7</v>
      </c>
      <c r="M35" s="3">
        <v>35</v>
      </c>
      <c r="N35" s="3">
        <v>12</v>
      </c>
      <c r="O35" s="3">
        <v>23</v>
      </c>
      <c r="P35" s="3">
        <v>18</v>
      </c>
      <c r="Q35" s="9">
        <v>1</v>
      </c>
      <c r="S35" s="4">
        <v>34</v>
      </c>
      <c r="T35" s="10">
        <f t="shared" si="0"/>
        <v>46024</v>
      </c>
      <c r="U35" s="3">
        <f>IF(L35="","",INDEX(A34:$M$213,2,MATCH($U$1,$A$1:$M$1,0)))</f>
        <v>0.25800000000000001</v>
      </c>
      <c r="V35" s="33">
        <f t="shared" si="1"/>
        <v>46024</v>
      </c>
      <c r="W35" s="34">
        <f t="shared" si="2"/>
        <v>0.25800000000000001</v>
      </c>
      <c r="X35" s="34" t="e">
        <f t="shared" si="3"/>
        <v>#N/A</v>
      </c>
    </row>
    <row r="36" spans="1:24" x14ac:dyDescent="0.25">
      <c r="A36" s="7">
        <v>46026</v>
      </c>
      <c r="B36" s="3">
        <v>108</v>
      </c>
      <c r="C36" s="3">
        <v>21</v>
      </c>
      <c r="D36" s="2">
        <v>0.58849171752397555</v>
      </c>
      <c r="E36" s="3">
        <v>64.760000000000005</v>
      </c>
      <c r="F36" s="3">
        <v>166.76961087090797</v>
      </c>
      <c r="G36" s="3">
        <v>132.30846774193549</v>
      </c>
      <c r="H36" s="2">
        <v>1.4</v>
      </c>
      <c r="I36" s="30">
        <v>0.443</v>
      </c>
      <c r="J36" s="30">
        <v>0.39500000000000002</v>
      </c>
      <c r="K36" s="30">
        <v>0.72399999999999998</v>
      </c>
      <c r="L36" s="3">
        <v>12</v>
      </c>
      <c r="M36" s="3">
        <v>37</v>
      </c>
      <c r="N36" s="3">
        <v>15</v>
      </c>
      <c r="O36" s="3">
        <v>18</v>
      </c>
      <c r="P36" s="3">
        <v>15</v>
      </c>
      <c r="Q36" s="9">
        <v>1</v>
      </c>
      <c r="S36" s="4">
        <v>35</v>
      </c>
      <c r="T36" s="10">
        <f t="shared" si="0"/>
        <v>46026</v>
      </c>
      <c r="U36" s="3">
        <f>IF(L36="","",INDEX(A35:$M$213,2,MATCH($U$1,$A$1:$M$1,0)))</f>
        <v>0.39500000000000002</v>
      </c>
      <c r="V36" s="33">
        <f t="shared" si="1"/>
        <v>46026</v>
      </c>
      <c r="W36" s="34">
        <f t="shared" si="2"/>
        <v>0.39500000000000002</v>
      </c>
      <c r="X36" s="34" t="e">
        <f t="shared" si="3"/>
        <v>#N/A</v>
      </c>
    </row>
    <row r="37" spans="1:24" x14ac:dyDescent="0.25">
      <c r="A37" s="7">
        <v>46027</v>
      </c>
      <c r="B37" s="3">
        <v>97</v>
      </c>
      <c r="C37" s="3">
        <v>23</v>
      </c>
      <c r="D37" s="2">
        <v>0.5199399656946827</v>
      </c>
      <c r="E37" s="3">
        <v>72.28</v>
      </c>
      <c r="F37" s="3">
        <v>134.20033204205865</v>
      </c>
      <c r="G37" s="3">
        <v>148.720999405116</v>
      </c>
      <c r="H37" s="2">
        <v>2.2999999999999998</v>
      </c>
      <c r="I37" s="30">
        <v>0.42</v>
      </c>
      <c r="J37" s="30">
        <v>0.34100000000000003</v>
      </c>
      <c r="K37" s="30">
        <v>0.75</v>
      </c>
      <c r="L37" s="3">
        <v>11</v>
      </c>
      <c r="M37" s="3">
        <v>29</v>
      </c>
      <c r="N37" s="3">
        <v>10</v>
      </c>
      <c r="O37" s="3">
        <v>18</v>
      </c>
      <c r="P37" s="3">
        <v>23</v>
      </c>
      <c r="Q37" s="9">
        <v>0</v>
      </c>
      <c r="S37" s="4">
        <v>36</v>
      </c>
      <c r="T37" s="10">
        <f t="shared" si="0"/>
        <v>46027</v>
      </c>
      <c r="U37" s="3">
        <f>IF(L37="","",INDEX(A36:$M$213,2,MATCH($U$1,$A$1:$M$1,0)))</f>
        <v>0.34100000000000003</v>
      </c>
      <c r="V37" s="33">
        <f t="shared" si="1"/>
        <v>46027</v>
      </c>
      <c r="W37" s="34" t="e">
        <f t="shared" si="2"/>
        <v>#N/A</v>
      </c>
      <c r="X37" s="34">
        <f t="shared" si="3"/>
        <v>0.34100000000000003</v>
      </c>
    </row>
    <row r="38" spans="1:24" x14ac:dyDescent="0.25">
      <c r="A38" s="7">
        <v>46029</v>
      </c>
      <c r="B38" s="3">
        <v>117</v>
      </c>
      <c r="C38" s="3">
        <v>31</v>
      </c>
      <c r="D38" s="2">
        <v>0.58197373656983686</v>
      </c>
      <c r="E38" s="3">
        <v>69.52</v>
      </c>
      <c r="F38" s="3">
        <v>168.29689298043729</v>
      </c>
      <c r="G38" s="3">
        <v>150.39901780233274</v>
      </c>
      <c r="H38" s="2">
        <v>1.9375</v>
      </c>
      <c r="I38" s="30">
        <v>0.46400000000000002</v>
      </c>
      <c r="J38" s="30">
        <v>0.39300000000000002</v>
      </c>
      <c r="K38" s="30">
        <v>0.625</v>
      </c>
      <c r="L38" s="3">
        <v>15</v>
      </c>
      <c r="M38" s="3">
        <v>36</v>
      </c>
      <c r="N38" s="3">
        <v>16</v>
      </c>
      <c r="O38" s="3">
        <v>25</v>
      </c>
      <c r="P38" s="3">
        <v>25</v>
      </c>
      <c r="Q38" s="9">
        <v>1</v>
      </c>
      <c r="S38" s="4">
        <v>37</v>
      </c>
      <c r="T38" s="10">
        <f t="shared" si="0"/>
        <v>46029</v>
      </c>
      <c r="U38" s="3">
        <f>IF(L38="","",INDEX(A37:$M$213,2,MATCH($U$1,$A$1:$M$1,0)))</f>
        <v>0.39300000000000002</v>
      </c>
      <c r="V38" s="33">
        <f t="shared" si="1"/>
        <v>46029</v>
      </c>
      <c r="W38" s="34">
        <f t="shared" si="2"/>
        <v>0.39300000000000002</v>
      </c>
      <c r="X38" s="34" t="e">
        <f t="shared" si="3"/>
        <v>#N/A</v>
      </c>
    </row>
    <row r="39" spans="1:24" x14ac:dyDescent="0.25">
      <c r="A39" s="7">
        <v>46031</v>
      </c>
      <c r="B39" s="3">
        <v>112</v>
      </c>
      <c r="C39" s="3">
        <v>23</v>
      </c>
      <c r="D39" s="2">
        <v>0.58873002523128681</v>
      </c>
      <c r="E39" s="3">
        <v>77.12</v>
      </c>
      <c r="F39" s="3">
        <v>145.22821576763485</v>
      </c>
      <c r="G39" s="3">
        <v>183.72252747252747</v>
      </c>
      <c r="H39" s="2">
        <v>2.5555555555555554</v>
      </c>
      <c r="I39" s="30">
        <v>0.44700000000000001</v>
      </c>
      <c r="J39" s="30">
        <v>0.38100000000000001</v>
      </c>
      <c r="K39" s="30">
        <v>0.87</v>
      </c>
      <c r="L39" s="3">
        <v>9</v>
      </c>
      <c r="M39" s="3">
        <v>28</v>
      </c>
      <c r="N39" s="3">
        <v>9</v>
      </c>
      <c r="O39" s="3">
        <v>22</v>
      </c>
      <c r="P39" s="3">
        <v>6</v>
      </c>
      <c r="Q39" s="9">
        <v>1</v>
      </c>
      <c r="S39" s="4">
        <v>38</v>
      </c>
      <c r="T39" s="10">
        <f t="shared" si="0"/>
        <v>46031</v>
      </c>
      <c r="U39" s="3">
        <f>IF(L39="","",INDEX(A38:$M$213,2,MATCH($U$1,$A$1:$M$1,0)))</f>
        <v>0.38100000000000001</v>
      </c>
      <c r="V39" s="33">
        <f t="shared" si="1"/>
        <v>46031</v>
      </c>
      <c r="W39" s="34">
        <f t="shared" si="2"/>
        <v>0.38100000000000001</v>
      </c>
      <c r="X39" s="34" t="e">
        <f t="shared" si="3"/>
        <v>#N/A</v>
      </c>
    </row>
    <row r="40" spans="1:24" x14ac:dyDescent="0.25">
      <c r="A40" s="7">
        <v>46033</v>
      </c>
      <c r="B40" s="3">
        <v>112</v>
      </c>
      <c r="C40" s="3">
        <v>32</v>
      </c>
      <c r="D40" s="2">
        <v>0.54179566563467496</v>
      </c>
      <c r="E40" s="3">
        <v>74.36</v>
      </c>
      <c r="F40" s="3">
        <v>150.6186121570737</v>
      </c>
      <c r="G40" s="3">
        <v>155.20694259012015</v>
      </c>
      <c r="H40" s="2">
        <v>2.2857142857142856</v>
      </c>
      <c r="I40" s="30">
        <v>0.42099999999999999</v>
      </c>
      <c r="J40" s="30">
        <v>0.32700000000000001</v>
      </c>
      <c r="K40" s="30">
        <v>0.78900000000000003</v>
      </c>
      <c r="L40" s="3">
        <v>15</v>
      </c>
      <c r="M40" s="3">
        <v>36</v>
      </c>
      <c r="N40" s="3">
        <v>14</v>
      </c>
      <c r="O40" s="3">
        <v>20</v>
      </c>
      <c r="P40" s="3">
        <v>21</v>
      </c>
      <c r="Q40" s="9">
        <v>1</v>
      </c>
      <c r="S40" s="4">
        <v>39</v>
      </c>
      <c r="T40" s="10">
        <f t="shared" si="0"/>
        <v>46033</v>
      </c>
      <c r="U40" s="3">
        <f>IF(L40="","",INDEX(A39:$M$213,2,MATCH($U$1,$A$1:$M$1,0)))</f>
        <v>0.32700000000000001</v>
      </c>
      <c r="V40" s="33">
        <f t="shared" si="1"/>
        <v>46033</v>
      </c>
      <c r="W40" s="34">
        <f t="shared" si="2"/>
        <v>0.32700000000000001</v>
      </c>
      <c r="X40" s="34" t="e">
        <f t="shared" si="3"/>
        <v>#N/A</v>
      </c>
    </row>
    <row r="41" spans="1:24" x14ac:dyDescent="0.25">
      <c r="A41" s="7">
        <v>46035</v>
      </c>
      <c r="B41" s="3">
        <v>121</v>
      </c>
      <c r="C41" s="3">
        <v>22</v>
      </c>
      <c r="D41" s="2">
        <v>0.54602888086642598</v>
      </c>
      <c r="E41" s="3">
        <v>80.8</v>
      </c>
      <c r="F41" s="3">
        <v>149.75247524752476</v>
      </c>
      <c r="G41" s="3">
        <v>157.4119980168567</v>
      </c>
      <c r="H41" s="2">
        <v>1.8333333333333333</v>
      </c>
      <c r="I41" s="30">
        <v>0.43099999999999999</v>
      </c>
      <c r="J41" s="30">
        <v>0.29199999999999998</v>
      </c>
      <c r="K41" s="30">
        <v>0.95</v>
      </c>
      <c r="L41" s="3">
        <v>18</v>
      </c>
      <c r="M41" s="3">
        <v>30</v>
      </c>
      <c r="N41" s="3">
        <v>12</v>
      </c>
      <c r="O41" s="3">
        <v>18</v>
      </c>
      <c r="P41" s="3">
        <v>12</v>
      </c>
      <c r="Q41" s="9">
        <v>0</v>
      </c>
      <c r="S41" s="4">
        <v>40</v>
      </c>
      <c r="T41" s="10">
        <f t="shared" si="0"/>
        <v>46035</v>
      </c>
      <c r="U41" s="3">
        <f>IF(L41="","",INDEX(A40:$M$213,2,MATCH($U$1,$A$1:$M$1,0)))</f>
        <v>0.29199999999999998</v>
      </c>
      <c r="V41" s="33">
        <f t="shared" si="1"/>
        <v>46035</v>
      </c>
      <c r="W41" s="34" t="e">
        <f t="shared" si="2"/>
        <v>#N/A</v>
      </c>
      <c r="X41" s="34">
        <f t="shared" si="3"/>
        <v>0.29199999999999998</v>
      </c>
    </row>
    <row r="42" spans="1:24" x14ac:dyDescent="0.25">
      <c r="A42" s="7">
        <v>46037</v>
      </c>
      <c r="B42" s="3">
        <v>105</v>
      </c>
      <c r="C42" s="3">
        <v>21</v>
      </c>
      <c r="D42" s="2">
        <v>0.5357142857142857</v>
      </c>
      <c r="E42" s="3">
        <v>76</v>
      </c>
      <c r="F42" s="3">
        <v>138.15789473684211</v>
      </c>
      <c r="G42" s="3">
        <v>162.94508147254075</v>
      </c>
      <c r="H42" s="2">
        <v>1.6153846153846154</v>
      </c>
      <c r="I42" s="30">
        <v>0.41399999999999998</v>
      </c>
      <c r="J42" s="30">
        <v>0.37</v>
      </c>
      <c r="K42" s="30">
        <v>0.64</v>
      </c>
      <c r="L42" s="3">
        <v>9</v>
      </c>
      <c r="M42" s="3">
        <v>32</v>
      </c>
      <c r="N42" s="3">
        <v>13</v>
      </c>
      <c r="O42" s="3">
        <v>19</v>
      </c>
      <c r="P42" s="3">
        <v>15</v>
      </c>
      <c r="Q42" s="9">
        <v>0</v>
      </c>
      <c r="S42" s="4">
        <v>41</v>
      </c>
      <c r="T42" s="10">
        <f t="shared" si="0"/>
        <v>46037</v>
      </c>
      <c r="U42" s="3">
        <f>IF(L42="","",INDEX(A41:$M$213,2,MATCH($U$1,$A$1:$M$1,0)))</f>
        <v>0.37</v>
      </c>
      <c r="V42" s="33">
        <f t="shared" si="1"/>
        <v>46037</v>
      </c>
      <c r="W42" s="34" t="e">
        <f t="shared" si="2"/>
        <v>#N/A</v>
      </c>
      <c r="X42" s="34">
        <f t="shared" si="3"/>
        <v>0.37</v>
      </c>
    </row>
    <row r="43" spans="1:24" x14ac:dyDescent="0.25">
      <c r="A43" s="7">
        <v>46039</v>
      </c>
      <c r="B43" s="3">
        <v>106</v>
      </c>
      <c r="C43" s="3">
        <v>22</v>
      </c>
      <c r="D43" s="2">
        <v>0.5645504899872178</v>
      </c>
      <c r="E43" s="3">
        <v>68.88</v>
      </c>
      <c r="F43" s="3">
        <v>153.89082462253194</v>
      </c>
      <c r="G43" s="3">
        <v>162.29508196721312</v>
      </c>
      <c r="H43" s="2">
        <v>1.8333333333333333</v>
      </c>
      <c r="I43" s="30">
        <v>0.41499999999999998</v>
      </c>
      <c r="J43" s="30">
        <v>0.35699999999999998</v>
      </c>
      <c r="K43" s="30">
        <v>0.85199999999999998</v>
      </c>
      <c r="L43" s="3">
        <v>13</v>
      </c>
      <c r="M43" s="3">
        <v>24</v>
      </c>
      <c r="N43" s="3">
        <v>12</v>
      </c>
      <c r="O43" s="3">
        <v>19</v>
      </c>
      <c r="P43" s="3">
        <v>16</v>
      </c>
      <c r="Q43" s="9">
        <v>1</v>
      </c>
      <c r="S43" s="4">
        <v>42</v>
      </c>
      <c r="T43" s="10">
        <f t="shared" si="0"/>
        <v>46039</v>
      </c>
      <c r="U43" s="3">
        <f>IF(L43="","",INDEX(A42:$M$213,2,MATCH($U$1,$A$1:$M$1,0)))</f>
        <v>0.35699999999999998</v>
      </c>
      <c r="V43" s="33">
        <f t="shared" si="1"/>
        <v>46039</v>
      </c>
      <c r="W43" s="34">
        <f t="shared" si="2"/>
        <v>0.35699999999999998</v>
      </c>
      <c r="X43" s="34" t="e">
        <f t="shared" si="3"/>
        <v>#N/A</v>
      </c>
    </row>
    <row r="44" spans="1:24" x14ac:dyDescent="0.25">
      <c r="A44" s="7">
        <v>46041</v>
      </c>
      <c r="B44" s="3">
        <v>126</v>
      </c>
      <c r="C44" s="3">
        <v>29</v>
      </c>
      <c r="D44" s="2">
        <v>0.72314049586776852</v>
      </c>
      <c r="E44" s="3">
        <v>68.12</v>
      </c>
      <c r="F44" s="3">
        <v>184.96770405167351</v>
      </c>
      <c r="G44" s="3">
        <v>153.46274921301156</v>
      </c>
      <c r="H44" s="2">
        <v>2.4166666666666665</v>
      </c>
      <c r="I44" s="30">
        <v>0.57099999999999995</v>
      </c>
      <c r="J44" s="30">
        <v>0.51300000000000001</v>
      </c>
      <c r="K44" s="30">
        <v>0.78300000000000003</v>
      </c>
      <c r="L44" s="3">
        <v>7</v>
      </c>
      <c r="M44" s="3">
        <v>28</v>
      </c>
      <c r="N44" s="3">
        <v>12</v>
      </c>
      <c r="O44" s="3">
        <v>13</v>
      </c>
      <c r="P44" s="3">
        <v>20</v>
      </c>
      <c r="Q44" s="9">
        <v>1</v>
      </c>
      <c r="S44" s="4">
        <v>43</v>
      </c>
      <c r="T44" s="10">
        <f t="shared" si="0"/>
        <v>46041</v>
      </c>
      <c r="U44" s="3">
        <f>IF(L44="","",INDEX(A43:$M$213,2,MATCH($U$1,$A$1:$M$1,0)))</f>
        <v>0.51300000000000001</v>
      </c>
      <c r="V44" s="33">
        <f t="shared" si="1"/>
        <v>46041</v>
      </c>
      <c r="W44" s="34">
        <f t="shared" si="2"/>
        <v>0.51300000000000001</v>
      </c>
      <c r="X44" s="34" t="e">
        <f t="shared" si="3"/>
        <v>#N/A</v>
      </c>
    </row>
    <row r="45" spans="1:24" x14ac:dyDescent="0.25">
      <c r="A45" s="7">
        <v>46042</v>
      </c>
      <c r="B45" s="3">
        <v>116</v>
      </c>
      <c r="C45" s="3">
        <v>25</v>
      </c>
      <c r="D45" s="2">
        <v>0.57539682539682546</v>
      </c>
      <c r="E45" s="3">
        <v>63.8</v>
      </c>
      <c r="F45" s="3">
        <v>181.81818181818184</v>
      </c>
      <c r="G45" s="3">
        <v>162.05067766647025</v>
      </c>
      <c r="H45" s="2">
        <v>1.1363636363636365</v>
      </c>
      <c r="I45" s="30">
        <v>0.435</v>
      </c>
      <c r="J45" s="30">
        <v>0.41</v>
      </c>
      <c r="K45" s="30">
        <v>1</v>
      </c>
      <c r="L45" s="3">
        <v>15</v>
      </c>
      <c r="M45" s="3">
        <v>27</v>
      </c>
      <c r="N45" s="3">
        <v>22</v>
      </c>
      <c r="O45" s="3">
        <v>21</v>
      </c>
      <c r="P45" s="3">
        <v>16</v>
      </c>
      <c r="Q45" s="9">
        <v>1</v>
      </c>
      <c r="S45" s="4">
        <v>44</v>
      </c>
      <c r="T45" s="10">
        <f t="shared" si="0"/>
        <v>46042</v>
      </c>
      <c r="U45" s="3">
        <f>IF(L45="","",INDEX(A44:$M$213,2,MATCH($U$1,$A$1:$M$1,0)))</f>
        <v>0.41</v>
      </c>
      <c r="V45" s="33">
        <f t="shared" si="1"/>
        <v>46042</v>
      </c>
      <c r="W45" s="34">
        <f t="shared" si="2"/>
        <v>0.41</v>
      </c>
      <c r="X45" s="34" t="e">
        <f t="shared" si="3"/>
        <v>#N/A</v>
      </c>
    </row>
    <row r="46" spans="1:24" x14ac:dyDescent="0.25">
      <c r="A46" s="7">
        <v>46045</v>
      </c>
      <c r="B46" s="3">
        <v>103</v>
      </c>
      <c r="C46" s="3">
        <v>24</v>
      </c>
      <c r="D46" s="2">
        <v>0.52041228779304771</v>
      </c>
      <c r="E46" s="3">
        <v>75.959999999999994</v>
      </c>
      <c r="F46" s="3">
        <v>135.59768299104792</v>
      </c>
      <c r="G46" s="3">
        <v>189.52446588559613</v>
      </c>
      <c r="H46" s="2">
        <v>2</v>
      </c>
      <c r="I46" s="30">
        <v>0.442</v>
      </c>
      <c r="J46" s="30">
        <v>0.32400000000000001</v>
      </c>
      <c r="K46" s="30">
        <v>0.88900000000000001</v>
      </c>
      <c r="L46" s="3">
        <v>11</v>
      </c>
      <c r="M46" s="3">
        <v>31</v>
      </c>
      <c r="N46" s="3">
        <v>12</v>
      </c>
      <c r="O46" s="3">
        <v>30</v>
      </c>
      <c r="P46" s="3">
        <v>21</v>
      </c>
      <c r="Q46" s="9">
        <v>0</v>
      </c>
      <c r="S46" s="4">
        <v>45</v>
      </c>
      <c r="T46" s="10">
        <f t="shared" si="0"/>
        <v>46045</v>
      </c>
      <c r="U46" s="3">
        <f>IF(L46="","",INDEX(A45:$M$213,2,MATCH($U$1,$A$1:$M$1,0)))</f>
        <v>0.32400000000000001</v>
      </c>
      <c r="V46" s="33">
        <f t="shared" si="1"/>
        <v>46045</v>
      </c>
      <c r="W46" s="34" t="e">
        <f t="shared" si="2"/>
        <v>#N/A</v>
      </c>
      <c r="X46" s="34">
        <f t="shared" si="3"/>
        <v>0.32400000000000001</v>
      </c>
    </row>
    <row r="47" spans="1:24" x14ac:dyDescent="0.25">
      <c r="A47" s="7">
        <v>46047</v>
      </c>
      <c r="B47" s="3">
        <v>102</v>
      </c>
      <c r="C47" s="3">
        <v>14</v>
      </c>
      <c r="D47" s="2">
        <v>0.45764536970567121</v>
      </c>
      <c r="E47" s="3">
        <v>80.44</v>
      </c>
      <c r="F47" s="3">
        <v>126.80258577821979</v>
      </c>
      <c r="G47" s="3">
        <v>142.74691358024691</v>
      </c>
      <c r="H47" s="2">
        <v>1.4</v>
      </c>
      <c r="I47" s="30">
        <v>0.37</v>
      </c>
      <c r="J47" s="30">
        <v>0.2</v>
      </c>
      <c r="K47" s="30">
        <v>0.80800000000000005</v>
      </c>
      <c r="L47" s="3">
        <v>21</v>
      </c>
      <c r="M47" s="3">
        <v>35</v>
      </c>
      <c r="N47" s="3">
        <v>10</v>
      </c>
      <c r="O47" s="3">
        <v>15</v>
      </c>
      <c r="P47" s="3">
        <v>12</v>
      </c>
      <c r="Q47" s="9">
        <v>0</v>
      </c>
      <c r="S47" s="4">
        <v>46</v>
      </c>
      <c r="T47" s="10">
        <f t="shared" si="0"/>
        <v>46047</v>
      </c>
      <c r="U47" s="3">
        <f>IF(L47="","",INDEX(A46:$M$213,2,MATCH($U$1,$A$1:$M$1,0)))</f>
        <v>0.2</v>
      </c>
      <c r="V47" s="33">
        <f t="shared" si="1"/>
        <v>46047</v>
      </c>
      <c r="W47" s="34" t="e">
        <f t="shared" si="2"/>
        <v>#N/A</v>
      </c>
      <c r="X47" s="34">
        <f t="shared" si="3"/>
        <v>0.2</v>
      </c>
    </row>
    <row r="48" spans="1:24" x14ac:dyDescent="0.25">
      <c r="A48" s="7">
        <v>46049</v>
      </c>
      <c r="B48" s="3">
        <v>106</v>
      </c>
      <c r="C48" s="3">
        <v>22</v>
      </c>
      <c r="D48" s="2">
        <v>0.61771561771561778</v>
      </c>
      <c r="E48" s="3">
        <v>60.8</v>
      </c>
      <c r="F48" s="3">
        <v>174.34210526315789</v>
      </c>
      <c r="G48" s="3">
        <v>198.5981308411215</v>
      </c>
      <c r="H48" s="2">
        <v>1.4666666666666666</v>
      </c>
      <c r="I48" s="30">
        <v>0.55800000000000005</v>
      </c>
      <c r="J48" s="30">
        <v>0.25</v>
      </c>
      <c r="K48" s="30">
        <v>0.75</v>
      </c>
      <c r="L48" s="3">
        <v>10</v>
      </c>
      <c r="M48" s="3">
        <v>22</v>
      </c>
      <c r="N48" s="3">
        <v>15</v>
      </c>
      <c r="O48" s="3">
        <v>25</v>
      </c>
      <c r="P48" s="3">
        <v>20</v>
      </c>
      <c r="Q48" s="9">
        <v>1</v>
      </c>
      <c r="S48" s="4">
        <v>47</v>
      </c>
      <c r="T48" s="10">
        <f t="shared" si="0"/>
        <v>46049</v>
      </c>
      <c r="U48" s="3">
        <f>IF(L48="","",INDEX(A47:$M$213,2,MATCH($U$1,$A$1:$M$1,0)))</f>
        <v>0.25</v>
      </c>
      <c r="V48" s="33">
        <f t="shared" si="1"/>
        <v>46049</v>
      </c>
      <c r="W48" s="34">
        <f t="shared" si="2"/>
        <v>0.25</v>
      </c>
      <c r="X48" s="34" t="e">
        <f t="shared" si="3"/>
        <v>#N/A</v>
      </c>
    </row>
    <row r="49" spans="1:24" x14ac:dyDescent="0.25">
      <c r="A49" s="7">
        <v>46051</v>
      </c>
      <c r="B49" s="3">
        <v>114</v>
      </c>
      <c r="C49" s="3">
        <v>22</v>
      </c>
      <c r="D49" s="2">
        <v>0.62118570183086308</v>
      </c>
      <c r="E49" s="3">
        <v>65.760000000000005</v>
      </c>
      <c r="F49" s="3">
        <v>173.35766423357663</v>
      </c>
      <c r="G49" s="3">
        <v>122.69938650306749</v>
      </c>
      <c r="H49" s="2">
        <v>1.4666666666666666</v>
      </c>
      <c r="I49" s="30">
        <v>0.46800000000000003</v>
      </c>
      <c r="J49" s="30">
        <v>0.38100000000000001</v>
      </c>
      <c r="K49" s="30">
        <v>0.82799999999999996</v>
      </c>
      <c r="L49" s="3">
        <v>11</v>
      </c>
      <c r="M49" s="3">
        <v>36</v>
      </c>
      <c r="N49" s="3">
        <v>15</v>
      </c>
      <c r="O49" s="3">
        <v>14</v>
      </c>
      <c r="P49" s="3">
        <v>16</v>
      </c>
      <c r="Q49" s="9">
        <v>1</v>
      </c>
      <c r="S49" s="4">
        <v>48</v>
      </c>
      <c r="T49" s="10">
        <f t="shared" si="0"/>
        <v>46051</v>
      </c>
      <c r="U49" s="3">
        <f>IF(L49="","",INDEX(A48:$M$213,2,MATCH($U$1,$A$1:$M$1,0)))</f>
        <v>0.38100000000000001</v>
      </c>
      <c r="V49" s="33">
        <f t="shared" si="1"/>
        <v>46051</v>
      </c>
      <c r="W49" s="34">
        <f t="shared" si="2"/>
        <v>0.38100000000000001</v>
      </c>
      <c r="X49" s="34" t="e">
        <f t="shared" si="3"/>
        <v>#N/A</v>
      </c>
    </row>
    <row r="50" spans="1:24" x14ac:dyDescent="0.25">
      <c r="A50" s="7">
        <v>46052</v>
      </c>
      <c r="B50" s="3">
        <v>126</v>
      </c>
      <c r="C50" s="3">
        <v>31</v>
      </c>
      <c r="D50" s="2">
        <v>0.67800258286698234</v>
      </c>
      <c r="E50" s="3">
        <v>63.92</v>
      </c>
      <c r="F50" s="3">
        <v>197.12140175219025</v>
      </c>
      <c r="G50" s="3">
        <v>177.00501253132833</v>
      </c>
      <c r="H50" s="2">
        <v>1.55</v>
      </c>
      <c r="I50" s="30">
        <v>0.52900000000000003</v>
      </c>
      <c r="J50" s="30">
        <v>0.47899999999999998</v>
      </c>
      <c r="K50" s="30">
        <v>0.72199999999999998</v>
      </c>
      <c r="L50" s="3">
        <v>9</v>
      </c>
      <c r="M50" s="3">
        <v>34</v>
      </c>
      <c r="N50" s="3">
        <v>20</v>
      </c>
      <c r="O50" s="3">
        <v>36</v>
      </c>
      <c r="P50" s="3">
        <v>34</v>
      </c>
      <c r="Q50" s="9">
        <v>1</v>
      </c>
      <c r="S50" s="4">
        <v>49</v>
      </c>
      <c r="T50" s="10">
        <f t="shared" si="0"/>
        <v>46052</v>
      </c>
      <c r="U50" s="3">
        <f>IF(L50="","",INDEX(A49:$M$213,2,MATCH($U$1,$A$1:$M$1,0)))</f>
        <v>0.47899999999999998</v>
      </c>
      <c r="V50" s="33">
        <f t="shared" si="1"/>
        <v>46052</v>
      </c>
      <c r="W50" s="34">
        <f t="shared" si="2"/>
        <v>0.47899999999999998</v>
      </c>
      <c r="X50" s="34" t="e">
        <f t="shared" si="3"/>
        <v>#N/A</v>
      </c>
    </row>
    <row r="51" spans="1:24" x14ac:dyDescent="0.25">
      <c r="A51" s="7">
        <v>46054</v>
      </c>
      <c r="B51" s="3">
        <v>93</v>
      </c>
      <c r="C51" s="3">
        <v>21</v>
      </c>
      <c r="D51" s="2">
        <v>0.46076099881093935</v>
      </c>
      <c r="E51" s="3">
        <v>86.92</v>
      </c>
      <c r="F51" s="3">
        <v>106.99493787390703</v>
      </c>
      <c r="G51" s="3">
        <v>177.38023044269252</v>
      </c>
      <c r="H51" s="2">
        <v>5.25</v>
      </c>
      <c r="I51" s="30">
        <v>0.33300000000000002</v>
      </c>
      <c r="J51" s="30">
        <v>0.41299999999999998</v>
      </c>
      <c r="K51" s="30">
        <v>0.66700000000000004</v>
      </c>
      <c r="L51" s="3">
        <v>10</v>
      </c>
      <c r="M51" s="3">
        <v>25</v>
      </c>
      <c r="N51" s="3">
        <v>4</v>
      </c>
      <c r="O51" s="3">
        <v>15</v>
      </c>
      <c r="P51" s="3">
        <v>9</v>
      </c>
      <c r="Q51" s="9">
        <v>0</v>
      </c>
      <c r="S51" s="4">
        <v>50</v>
      </c>
      <c r="T51" s="10">
        <f t="shared" si="0"/>
        <v>46054</v>
      </c>
      <c r="U51" s="3">
        <f>IF(L51="","",INDEX(A50:$M$213,2,MATCH($U$1,$A$1:$M$1,0)))</f>
        <v>0.41299999999999998</v>
      </c>
      <c r="V51" s="33">
        <f t="shared" si="1"/>
        <v>46054</v>
      </c>
      <c r="W51" s="34" t="e">
        <f t="shared" si="2"/>
        <v>#N/A</v>
      </c>
      <c r="X51" s="34">
        <f t="shared" si="3"/>
        <v>0.41299999999999998</v>
      </c>
    </row>
    <row r="52" spans="1:24" x14ac:dyDescent="0.25">
      <c r="A52" s="7">
        <v>46056</v>
      </c>
      <c r="B52" s="3">
        <v>130</v>
      </c>
      <c r="C52" s="3">
        <v>26</v>
      </c>
      <c r="D52" s="2">
        <v>0.62741312741312749</v>
      </c>
      <c r="E52" s="3">
        <v>74.599999999999994</v>
      </c>
      <c r="F52" s="3">
        <v>174.26273458445041</v>
      </c>
      <c r="G52" s="3">
        <v>184.04004711425205</v>
      </c>
      <c r="H52" s="2">
        <v>2.3636363636363638</v>
      </c>
      <c r="I52" s="30">
        <v>0.51500000000000001</v>
      </c>
      <c r="J52" s="30">
        <v>0.48799999999999999</v>
      </c>
      <c r="K52" s="30">
        <v>0.66700000000000004</v>
      </c>
      <c r="L52" s="3">
        <v>18</v>
      </c>
      <c r="M52" s="3">
        <v>27</v>
      </c>
      <c r="N52" s="3">
        <v>11</v>
      </c>
      <c r="O52" s="3">
        <v>25</v>
      </c>
      <c r="P52" s="3">
        <v>6</v>
      </c>
      <c r="Q52" s="9">
        <v>1</v>
      </c>
      <c r="S52" s="4">
        <v>51</v>
      </c>
      <c r="T52" s="10">
        <f t="shared" si="0"/>
        <v>46056</v>
      </c>
      <c r="U52" s="3">
        <f>IF(L52="","",INDEX(A51:$M$213,2,MATCH($U$1,$A$1:$M$1,0)))</f>
        <v>0.48799999999999999</v>
      </c>
      <c r="V52" s="33">
        <f t="shared" si="1"/>
        <v>46056</v>
      </c>
      <c r="W52" s="34">
        <f t="shared" si="2"/>
        <v>0.48799999999999999</v>
      </c>
      <c r="X52" s="34" t="e">
        <f t="shared" si="3"/>
        <v>#N/A</v>
      </c>
    </row>
    <row r="53" spans="1:24" x14ac:dyDescent="0.25">
      <c r="A53" s="7">
        <v>46058</v>
      </c>
      <c r="B53" s="3">
        <v>97</v>
      </c>
      <c r="C53" s="3">
        <v>22</v>
      </c>
      <c r="D53" s="2">
        <v>0.57301512287334588</v>
      </c>
      <c r="E53" s="3">
        <v>66.64</v>
      </c>
      <c r="F53" s="3">
        <v>145.55822328931575</v>
      </c>
      <c r="G53" s="3">
        <v>168.89632107023411</v>
      </c>
      <c r="H53" s="2">
        <v>1.8333333333333333</v>
      </c>
      <c r="I53" s="30">
        <v>0.46300000000000002</v>
      </c>
      <c r="J53" s="30">
        <v>0.372</v>
      </c>
      <c r="K53" s="30">
        <v>0.83299999999999996</v>
      </c>
      <c r="L53" s="3">
        <v>6</v>
      </c>
      <c r="M53" s="3">
        <v>31</v>
      </c>
      <c r="N53" s="3">
        <v>12</v>
      </c>
      <c r="O53" s="3">
        <v>14</v>
      </c>
      <c r="P53" s="3">
        <v>9</v>
      </c>
      <c r="Q53" s="9">
        <v>0</v>
      </c>
      <c r="S53" s="4">
        <v>52</v>
      </c>
      <c r="T53" s="10">
        <f t="shared" si="0"/>
        <v>46058</v>
      </c>
      <c r="U53" s="3">
        <f>IF(L53="","",INDEX(A52:$M$213,2,MATCH($U$1,$A$1:$M$1,0)))</f>
        <v>0.372</v>
      </c>
      <c r="V53" s="33">
        <f t="shared" si="1"/>
        <v>46058</v>
      </c>
      <c r="W53" s="34" t="e">
        <f t="shared" si="2"/>
        <v>#N/A</v>
      </c>
      <c r="X53" s="34">
        <f t="shared" si="3"/>
        <v>0.372</v>
      </c>
    </row>
    <row r="54" spans="1:24" x14ac:dyDescent="0.25">
      <c r="A54" s="7">
        <v>46060</v>
      </c>
      <c r="B54" s="3">
        <v>103</v>
      </c>
      <c r="C54" s="3">
        <v>22</v>
      </c>
      <c r="D54" s="2">
        <v>0.5329056291390728</v>
      </c>
      <c r="E54" s="3">
        <v>72.64</v>
      </c>
      <c r="F54" s="3">
        <v>141.79515418502203</v>
      </c>
      <c r="G54" s="3">
        <v>178.80577427821521</v>
      </c>
      <c r="H54" s="2">
        <v>1.8333333333333333</v>
      </c>
      <c r="I54" s="30">
        <v>0.39800000000000002</v>
      </c>
      <c r="J54" s="30">
        <v>0.23899999999999999</v>
      </c>
      <c r="K54" s="30">
        <v>0.83899999999999997</v>
      </c>
      <c r="L54" s="3">
        <v>12</v>
      </c>
      <c r="M54" s="3">
        <v>28</v>
      </c>
      <c r="N54" s="3">
        <v>12</v>
      </c>
      <c r="O54" s="3">
        <v>15</v>
      </c>
      <c r="P54" s="3">
        <v>7</v>
      </c>
      <c r="Q54" s="9">
        <v>0</v>
      </c>
      <c r="S54" s="4">
        <v>53</v>
      </c>
      <c r="T54" s="10">
        <f t="shared" si="0"/>
        <v>46060</v>
      </c>
      <c r="U54" s="3">
        <f>IF(L54="","",INDEX(A53:$M$213,2,MATCH($U$1,$A$1:$M$1,0)))</f>
        <v>0.23899999999999999</v>
      </c>
      <c r="V54" s="33">
        <f t="shared" si="1"/>
        <v>46060</v>
      </c>
      <c r="W54" s="34" t="e">
        <f t="shared" si="2"/>
        <v>#N/A</v>
      </c>
      <c r="X54" s="34">
        <f t="shared" si="3"/>
        <v>0.23899999999999999</v>
      </c>
    </row>
    <row r="55" spans="1:24" x14ac:dyDescent="0.25">
      <c r="A55" s="7">
        <v>46063</v>
      </c>
      <c r="B55" s="3">
        <v>120</v>
      </c>
      <c r="C55" s="3">
        <v>32</v>
      </c>
      <c r="D55" s="2">
        <v>0.56625141562853909</v>
      </c>
      <c r="E55" s="3">
        <v>74.959999999999994</v>
      </c>
      <c r="F55" s="3">
        <v>160.08537886873</v>
      </c>
      <c r="G55" s="3">
        <v>153.39966832504146</v>
      </c>
      <c r="H55" s="2">
        <v>2.4615384615384617</v>
      </c>
      <c r="I55" s="30">
        <v>0.48</v>
      </c>
      <c r="J55" s="30">
        <v>0.32</v>
      </c>
      <c r="K55" s="30">
        <v>0.66700000000000004</v>
      </c>
      <c r="L55" s="3">
        <v>18</v>
      </c>
      <c r="M55" s="3">
        <v>31</v>
      </c>
      <c r="N55" s="3">
        <v>13</v>
      </c>
      <c r="O55" s="3">
        <v>11</v>
      </c>
      <c r="P55" s="3">
        <v>10</v>
      </c>
      <c r="Q55" s="9">
        <v>1</v>
      </c>
      <c r="S55" s="4">
        <v>54</v>
      </c>
      <c r="T55" s="10">
        <f t="shared" si="0"/>
        <v>46063</v>
      </c>
      <c r="U55" s="3">
        <f>IF(L55="","",INDEX(A54:$M$213,2,MATCH($U$1,$A$1:$M$1,0)))</f>
        <v>0.32</v>
      </c>
      <c r="V55" s="33">
        <f t="shared" si="1"/>
        <v>46063</v>
      </c>
      <c r="W55" s="34">
        <f t="shared" si="2"/>
        <v>0.32</v>
      </c>
      <c r="X55" s="34" t="e">
        <f t="shared" si="3"/>
        <v>#N/A</v>
      </c>
    </row>
    <row r="56" spans="1:24" x14ac:dyDescent="0.25">
      <c r="A56" s="7">
        <v>46064</v>
      </c>
      <c r="B56" s="3">
        <v>109</v>
      </c>
      <c r="C56" s="3">
        <v>26</v>
      </c>
      <c r="D56" s="2">
        <v>0.55771592304543594</v>
      </c>
      <c r="E56" s="3">
        <v>72.72</v>
      </c>
      <c r="F56" s="3">
        <v>149.8899889988999</v>
      </c>
      <c r="G56" s="3">
        <v>167.1583087512291</v>
      </c>
      <c r="H56" s="2">
        <v>2.6</v>
      </c>
      <c r="I56" s="30">
        <v>0.46700000000000003</v>
      </c>
      <c r="J56" s="30">
        <v>0.35699999999999998</v>
      </c>
      <c r="K56" s="30">
        <v>0.61499999999999999</v>
      </c>
      <c r="L56" s="3">
        <v>15</v>
      </c>
      <c r="M56" s="3">
        <v>28</v>
      </c>
      <c r="N56" s="3">
        <v>10</v>
      </c>
      <c r="O56" s="3">
        <v>8</v>
      </c>
      <c r="P56" s="3">
        <v>12</v>
      </c>
      <c r="Q56" s="9">
        <v>0</v>
      </c>
      <c r="S56" s="4">
        <v>55</v>
      </c>
      <c r="T56" s="10">
        <f t="shared" si="0"/>
        <v>46064</v>
      </c>
      <c r="U56" s="3">
        <f>IF(L56="","",INDEX(A55:$M$213,2,MATCH($U$1,$A$1:$M$1,0)))</f>
        <v>0.35699999999999998</v>
      </c>
      <c r="V56" s="33">
        <f t="shared" si="1"/>
        <v>46064</v>
      </c>
      <c r="W56" s="34" t="e">
        <f t="shared" si="2"/>
        <v>#N/A</v>
      </c>
      <c r="X56" s="34">
        <f t="shared" si="3"/>
        <v>0.35699999999999998</v>
      </c>
    </row>
    <row r="57" spans="1:24" x14ac:dyDescent="0.25">
      <c r="A57" s="7">
        <v>46072</v>
      </c>
      <c r="B57" s="3">
        <v>94</v>
      </c>
      <c r="C57" s="3">
        <v>22</v>
      </c>
      <c r="D57" s="2">
        <v>0.4366406540319584</v>
      </c>
      <c r="E57" s="3">
        <v>77.64</v>
      </c>
      <c r="F57" s="3">
        <v>121.07161257083978</v>
      </c>
      <c r="G57" s="3">
        <v>163.95663956639567</v>
      </c>
      <c r="H57" s="2">
        <v>2</v>
      </c>
      <c r="I57" s="30">
        <v>0.371</v>
      </c>
      <c r="J57" s="30">
        <v>0.28599999999999998</v>
      </c>
      <c r="K57" s="30">
        <v>0.66700000000000004</v>
      </c>
      <c r="L57" s="3">
        <v>19</v>
      </c>
      <c r="M57" s="3">
        <v>27</v>
      </c>
      <c r="N57" s="3">
        <v>11</v>
      </c>
      <c r="O57" s="3">
        <v>13</v>
      </c>
      <c r="P57" s="3">
        <v>7</v>
      </c>
      <c r="Q57" s="9">
        <v>0</v>
      </c>
      <c r="S57" s="4">
        <v>56</v>
      </c>
      <c r="T57" s="10">
        <f t="shared" si="0"/>
        <v>46072</v>
      </c>
      <c r="U57" s="3">
        <f>IF(L57="","",INDEX(A56:$M$213,2,MATCH($U$1,$A$1:$M$1,0)))</f>
        <v>0.28599999999999998</v>
      </c>
      <c r="V57" s="33">
        <f t="shared" si="1"/>
        <v>46072</v>
      </c>
      <c r="W57" s="34" t="e">
        <f t="shared" si="2"/>
        <v>#N/A</v>
      </c>
      <c r="X57" s="34">
        <f t="shared" si="3"/>
        <v>0.28599999999999998</v>
      </c>
    </row>
    <row r="58" spans="1:24" x14ac:dyDescent="0.25">
      <c r="A58" s="7">
        <v>46074</v>
      </c>
      <c r="B58" s="3">
        <v>113</v>
      </c>
      <c r="C58" s="3">
        <v>20</v>
      </c>
      <c r="D58" s="2">
        <v>0.44292881781122606</v>
      </c>
      <c r="E58" s="3">
        <v>97.56</v>
      </c>
      <c r="F58" s="3">
        <v>115.82615826158262</v>
      </c>
      <c r="G58" s="3">
        <v>136.8840219014435</v>
      </c>
      <c r="H58" s="2">
        <v>2.5</v>
      </c>
      <c r="I58" s="30">
        <v>0.34200000000000003</v>
      </c>
      <c r="J58" s="30">
        <v>0.29099999999999998</v>
      </c>
      <c r="K58" s="30">
        <v>0.70799999999999996</v>
      </c>
      <c r="L58" s="3">
        <v>22</v>
      </c>
      <c r="M58" s="3">
        <v>43</v>
      </c>
      <c r="N58" s="3">
        <v>8</v>
      </c>
      <c r="O58" s="3">
        <v>22</v>
      </c>
      <c r="P58" s="3">
        <v>12</v>
      </c>
      <c r="Q58" s="9">
        <v>1</v>
      </c>
      <c r="S58" s="4">
        <v>57</v>
      </c>
      <c r="T58" s="10">
        <f t="shared" si="0"/>
        <v>46074</v>
      </c>
      <c r="U58" s="3">
        <f>IF(L58="","",INDEX(A57:$M$213,2,MATCH($U$1,$A$1:$M$1,0)))</f>
        <v>0.29099999999999998</v>
      </c>
      <c r="V58" s="33">
        <f t="shared" si="1"/>
        <v>46074</v>
      </c>
      <c r="W58" s="34">
        <f t="shared" si="2"/>
        <v>0.29099999999999998</v>
      </c>
      <c r="X58" s="34" t="e">
        <f t="shared" si="3"/>
        <v>#N/A</v>
      </c>
    </row>
    <row r="59" spans="1:24" x14ac:dyDescent="0.25">
      <c r="A59" s="7">
        <v>46075</v>
      </c>
      <c r="B59" s="3">
        <v>77</v>
      </c>
      <c r="C59" s="3">
        <v>16</v>
      </c>
      <c r="D59" s="2">
        <v>0.43929712460063897</v>
      </c>
      <c r="E59" s="3">
        <v>55.64</v>
      </c>
      <c r="F59" s="3">
        <v>138.38964773544214</v>
      </c>
      <c r="G59" s="3">
        <v>177.46913580246911</v>
      </c>
      <c r="H59" s="2">
        <v>0.84210526315789469</v>
      </c>
      <c r="I59" s="30">
        <v>0.36499999999999999</v>
      </c>
      <c r="J59" s="30">
        <v>0.25700000000000001</v>
      </c>
      <c r="K59" s="30">
        <v>1</v>
      </c>
      <c r="L59" s="3">
        <v>13</v>
      </c>
      <c r="M59" s="3">
        <v>28</v>
      </c>
      <c r="N59" s="3">
        <v>19</v>
      </c>
      <c r="O59" s="3">
        <v>25</v>
      </c>
      <c r="P59" s="3">
        <v>6</v>
      </c>
      <c r="Q59" s="9">
        <v>0</v>
      </c>
      <c r="S59" s="4">
        <v>58</v>
      </c>
      <c r="T59" s="10">
        <f t="shared" si="0"/>
        <v>46075</v>
      </c>
      <c r="U59" s="3">
        <f>IF(L59="","",INDEX(A58:$M$213,2,MATCH($U$1,$A$1:$M$1,0)))</f>
        <v>0.25700000000000001</v>
      </c>
      <c r="V59" s="33">
        <f t="shared" si="1"/>
        <v>46075</v>
      </c>
      <c r="W59" s="34" t="e">
        <f t="shared" si="2"/>
        <v>#N/A</v>
      </c>
      <c r="X59" s="34">
        <f t="shared" si="3"/>
        <v>0.25700000000000001</v>
      </c>
    </row>
    <row r="60" spans="1:24" x14ac:dyDescent="0.25">
      <c r="A60" s="7">
        <v>46077</v>
      </c>
      <c r="B60" s="3">
        <v>81</v>
      </c>
      <c r="C60" s="3">
        <v>18</v>
      </c>
      <c r="D60" s="2">
        <v>0.47804532577903686</v>
      </c>
      <c r="E60" s="3">
        <v>67.72</v>
      </c>
      <c r="F60" s="3">
        <v>119.61015948021266</v>
      </c>
      <c r="G60" s="3">
        <v>140.66125290023203</v>
      </c>
      <c r="H60" s="2">
        <v>2.25</v>
      </c>
      <c r="I60" s="30">
        <v>0.36699999999999999</v>
      </c>
      <c r="J60" s="30">
        <v>0.33300000000000002</v>
      </c>
      <c r="K60" s="30">
        <v>0.84599999999999997</v>
      </c>
      <c r="L60" s="3">
        <v>9</v>
      </c>
      <c r="M60" s="3">
        <v>25</v>
      </c>
      <c r="N60" s="3">
        <v>8</v>
      </c>
      <c r="O60" s="3">
        <v>10</v>
      </c>
      <c r="P60" s="3">
        <v>7</v>
      </c>
      <c r="Q60" s="9">
        <v>0</v>
      </c>
      <c r="S60" s="4">
        <v>59</v>
      </c>
      <c r="T60" s="10">
        <f t="shared" si="0"/>
        <v>46077</v>
      </c>
      <c r="U60" s="3">
        <f>IF(L60="","",INDEX(A59:$M$213,2,MATCH($U$1,$A$1:$M$1,0)))</f>
        <v>0.33300000000000002</v>
      </c>
      <c r="V60" s="33">
        <f t="shared" si="1"/>
        <v>46077</v>
      </c>
      <c r="W60" s="34" t="e">
        <f t="shared" si="2"/>
        <v>#N/A</v>
      </c>
      <c r="X60" s="34">
        <f t="shared" si="3"/>
        <v>0.33300000000000002</v>
      </c>
    </row>
    <row r="61" spans="1:24" x14ac:dyDescent="0.25">
      <c r="A61" s="7">
        <v>46079</v>
      </c>
      <c r="B61" s="3">
        <v>113</v>
      </c>
      <c r="C61" s="3">
        <v>22</v>
      </c>
      <c r="D61" s="2">
        <v>0.60648346930012886</v>
      </c>
      <c r="E61" s="3">
        <v>66.16</v>
      </c>
      <c r="F61" s="3">
        <v>170.79806529625154</v>
      </c>
      <c r="G61" s="3">
        <v>170.70142768466792</v>
      </c>
      <c r="H61" s="2">
        <v>1.8333333333333333</v>
      </c>
      <c r="I61" s="30">
        <v>0.46</v>
      </c>
      <c r="J61" s="30">
        <v>0.44</v>
      </c>
      <c r="K61" s="30">
        <v>0.78600000000000003</v>
      </c>
      <c r="L61" s="3">
        <v>15</v>
      </c>
      <c r="M61" s="3">
        <v>26</v>
      </c>
      <c r="N61" s="3">
        <v>12</v>
      </c>
      <c r="O61" s="3">
        <v>18</v>
      </c>
      <c r="P61" s="3">
        <v>9</v>
      </c>
      <c r="Q61" s="9">
        <v>1</v>
      </c>
      <c r="S61" s="4">
        <v>60</v>
      </c>
      <c r="T61" s="10">
        <f t="shared" si="0"/>
        <v>46079</v>
      </c>
      <c r="U61" s="3">
        <f>IF(L61="","",INDEX(A60:$M$213,2,MATCH($U$1,$A$1:$M$1,0)))</f>
        <v>0.44</v>
      </c>
      <c r="V61" s="33">
        <f t="shared" si="1"/>
        <v>46079</v>
      </c>
      <c r="W61" s="34">
        <f t="shared" si="2"/>
        <v>0.44</v>
      </c>
      <c r="X61" s="34" t="e">
        <f t="shared" si="3"/>
        <v>#N/A</v>
      </c>
    </row>
    <row r="62" spans="1:24" x14ac:dyDescent="0.25">
      <c r="A62" s="7">
        <v>46084</v>
      </c>
      <c r="B62" s="3">
        <v>114</v>
      </c>
      <c r="C62" s="3">
        <v>31</v>
      </c>
      <c r="D62" s="2">
        <v>0.57297949336550058</v>
      </c>
      <c r="E62" s="3">
        <v>62.480000000000004</v>
      </c>
      <c r="F62" s="3">
        <v>182.45838668373878</v>
      </c>
      <c r="G62" s="3">
        <v>145.2340665538635</v>
      </c>
      <c r="H62" s="2">
        <v>1.631578947368421</v>
      </c>
      <c r="I62" s="30">
        <v>0.45700000000000002</v>
      </c>
      <c r="J62" s="30">
        <v>0.38800000000000001</v>
      </c>
      <c r="K62" s="30">
        <v>0.64700000000000002</v>
      </c>
      <c r="L62" s="3">
        <v>18</v>
      </c>
      <c r="M62" s="3">
        <v>35</v>
      </c>
      <c r="N62" s="3">
        <v>19</v>
      </c>
      <c r="O62" s="3">
        <v>31</v>
      </c>
      <c r="P62" s="3">
        <v>32</v>
      </c>
      <c r="Q62" s="9">
        <v>1</v>
      </c>
      <c r="S62" s="4">
        <v>61</v>
      </c>
      <c r="T62" s="10">
        <f t="shared" si="0"/>
        <v>46084</v>
      </c>
      <c r="U62" s="3">
        <f>IF(L62="","",INDEX(A61:$M$213,2,MATCH($U$1,$A$1:$M$1,0)))</f>
        <v>0.38800000000000001</v>
      </c>
      <c r="V62" s="33">
        <f t="shared" si="1"/>
        <v>46084</v>
      </c>
      <c r="W62" s="34">
        <f t="shared" si="2"/>
        <v>0.38800000000000001</v>
      </c>
      <c r="X62" s="34" t="e">
        <f t="shared" si="3"/>
        <v>#N/A</v>
      </c>
    </row>
    <row r="63" spans="1:24" x14ac:dyDescent="0.25">
      <c r="A63" s="7">
        <v>46086</v>
      </c>
      <c r="B63" s="3">
        <v>103</v>
      </c>
      <c r="C63" s="3">
        <v>24</v>
      </c>
      <c r="D63" s="2">
        <v>0.49576434347323839</v>
      </c>
      <c r="E63" s="3">
        <v>75.88</v>
      </c>
      <c r="F63" s="3">
        <v>135.74064312071692</v>
      </c>
      <c r="G63" s="3">
        <v>138.15789473684211</v>
      </c>
      <c r="H63" s="2">
        <v>1.7142857142857142</v>
      </c>
      <c r="I63" s="30">
        <v>0.39100000000000001</v>
      </c>
      <c r="J63" s="30">
        <v>0.28299999999999997</v>
      </c>
      <c r="K63" s="30">
        <v>0.66700000000000004</v>
      </c>
      <c r="L63" s="3">
        <v>14</v>
      </c>
      <c r="M63" s="3">
        <v>34</v>
      </c>
      <c r="N63" s="3">
        <v>14</v>
      </c>
      <c r="O63" s="3">
        <v>13</v>
      </c>
      <c r="P63" s="3">
        <v>10</v>
      </c>
      <c r="Q63" s="9">
        <v>0</v>
      </c>
      <c r="S63" s="4">
        <v>62</v>
      </c>
      <c r="T63" s="10">
        <f t="shared" si="0"/>
        <v>46086</v>
      </c>
      <c r="U63" s="3">
        <f>IF(L63="","",INDEX(A62:$M$213,2,MATCH($U$1,$A$1:$M$1,0)))</f>
        <v>0.28299999999999997</v>
      </c>
      <c r="V63" s="33">
        <f t="shared" si="1"/>
        <v>46086</v>
      </c>
      <c r="W63" s="34" t="e">
        <f t="shared" si="2"/>
        <v>#N/A</v>
      </c>
      <c r="X63" s="34">
        <f t="shared" si="3"/>
        <v>0.28299999999999997</v>
      </c>
    </row>
    <row r="64" spans="1:24" x14ac:dyDescent="0.25">
      <c r="A64" s="7">
        <v>46087</v>
      </c>
      <c r="B64" s="3">
        <v>118</v>
      </c>
      <c r="C64" s="3">
        <v>27</v>
      </c>
      <c r="D64" s="2">
        <v>0.58162460567823349</v>
      </c>
      <c r="E64" s="3">
        <v>74.44</v>
      </c>
      <c r="F64" s="3">
        <v>158.5169263836647</v>
      </c>
      <c r="G64" s="3">
        <v>167.43648960739031</v>
      </c>
      <c r="H64" s="2">
        <v>2.25</v>
      </c>
      <c r="I64" s="30">
        <v>0.44400000000000001</v>
      </c>
      <c r="J64" s="30">
        <v>0.34499999999999997</v>
      </c>
      <c r="K64" s="30">
        <v>0.69199999999999995</v>
      </c>
      <c r="L64" s="3">
        <v>15</v>
      </c>
      <c r="M64" s="3">
        <v>26</v>
      </c>
      <c r="N64" s="3">
        <v>12</v>
      </c>
      <c r="O64" s="3">
        <v>23</v>
      </c>
      <c r="P64" s="3">
        <v>13</v>
      </c>
      <c r="Q64" s="9">
        <v>1</v>
      </c>
      <c r="S64" s="4">
        <v>63</v>
      </c>
      <c r="T64" s="10">
        <f t="shared" si="0"/>
        <v>46087</v>
      </c>
      <c r="U64" s="3">
        <f>IF(L64="","",INDEX(A63:$M$213,2,MATCH($U$1,$A$1:$M$1,0)))</f>
        <v>0.34499999999999997</v>
      </c>
      <c r="V64" s="33">
        <f t="shared" si="1"/>
        <v>46087</v>
      </c>
      <c r="W64" s="34">
        <f t="shared" si="2"/>
        <v>0.34499999999999997</v>
      </c>
      <c r="X64" s="34" t="e">
        <f t="shared" si="3"/>
        <v>#N/A</v>
      </c>
    </row>
    <row r="65" spans="1:24" x14ac:dyDescent="0.25">
      <c r="A65" s="7">
        <v>46089</v>
      </c>
      <c r="B65" s="3">
        <v>111</v>
      </c>
      <c r="C65" s="3">
        <v>24</v>
      </c>
      <c r="D65" s="2">
        <v>0.61366651923927462</v>
      </c>
      <c r="E65" s="3">
        <v>74.44</v>
      </c>
      <c r="F65" s="3">
        <v>149.11337990327783</v>
      </c>
      <c r="G65" s="3">
        <v>140.22662889518415</v>
      </c>
      <c r="H65" s="2">
        <v>4</v>
      </c>
      <c r="I65" s="30">
        <v>0.45600000000000002</v>
      </c>
      <c r="J65" s="30">
        <v>0.39</v>
      </c>
      <c r="K65" s="30">
        <v>0.88500000000000001</v>
      </c>
      <c r="L65" s="3">
        <v>10</v>
      </c>
      <c r="M65" s="3">
        <v>30</v>
      </c>
      <c r="N65" s="3">
        <v>6</v>
      </c>
      <c r="O65" s="3">
        <v>14</v>
      </c>
      <c r="P65" s="3">
        <v>16</v>
      </c>
      <c r="Q65" s="9">
        <v>1</v>
      </c>
      <c r="S65" s="4">
        <v>64</v>
      </c>
      <c r="T65" s="10">
        <f t="shared" si="0"/>
        <v>46089</v>
      </c>
      <c r="U65" s="3">
        <f>IF(L65="","",INDEX(A64:$M$213,2,MATCH($U$1,$A$1:$M$1,0)))</f>
        <v>0.39</v>
      </c>
      <c r="V65" s="33">
        <f t="shared" si="1"/>
        <v>46089</v>
      </c>
      <c r="W65" s="34">
        <f t="shared" si="2"/>
        <v>0.39</v>
      </c>
      <c r="X65" s="34" t="e">
        <f t="shared" si="3"/>
        <v>#N/A</v>
      </c>
    </row>
    <row r="66" spans="1:24" x14ac:dyDescent="0.25">
      <c r="A66" s="7">
        <v>46091</v>
      </c>
      <c r="B66" s="3">
        <v>129</v>
      </c>
      <c r="C66" s="3">
        <v>33</v>
      </c>
      <c r="D66" s="2">
        <v>0.6873401534526854</v>
      </c>
      <c r="E66" s="3">
        <v>74.84</v>
      </c>
      <c r="F66" s="3">
        <v>172.36771779796899</v>
      </c>
      <c r="G66" s="3">
        <v>170.65868263473055</v>
      </c>
      <c r="H66" s="2">
        <v>3</v>
      </c>
      <c r="I66" s="30">
        <v>0.53900000000000003</v>
      </c>
      <c r="J66" s="30">
        <v>0.47099999999999997</v>
      </c>
      <c r="K66" s="30">
        <v>0.81799999999999995</v>
      </c>
      <c r="L66" s="3">
        <v>8</v>
      </c>
      <c r="M66" s="3">
        <v>31</v>
      </c>
      <c r="N66" s="3">
        <v>11</v>
      </c>
      <c r="O66" s="3">
        <v>22</v>
      </c>
      <c r="P66" s="3">
        <v>26</v>
      </c>
      <c r="Q66" s="9">
        <v>1</v>
      </c>
      <c r="S66" s="4">
        <v>65</v>
      </c>
      <c r="T66" s="10">
        <f t="shared" ref="T66:T129" si="4">IF(L66="","",A66)</f>
        <v>46091</v>
      </c>
      <c r="U66" s="3">
        <f>IF(L66="","",INDEX(A65:$M$213,2,MATCH($U$1,$A$1:$M$1,0)))</f>
        <v>0.47099999999999997</v>
      </c>
      <c r="V66" s="33">
        <f t="shared" ref="V66:V129" si="5">IF(L66="",NA(),A66)</f>
        <v>46091</v>
      </c>
      <c r="W66" s="34">
        <f t="shared" si="2"/>
        <v>0.47099999999999997</v>
      </c>
      <c r="X66" s="34" t="e">
        <f t="shared" si="3"/>
        <v>#N/A</v>
      </c>
    </row>
    <row r="67" spans="1:24" x14ac:dyDescent="0.25">
      <c r="A67" s="7">
        <v>46093</v>
      </c>
      <c r="B67" s="3">
        <v>123</v>
      </c>
      <c r="C67" s="3">
        <v>21</v>
      </c>
      <c r="D67" s="2">
        <v>0.62960687960687955</v>
      </c>
      <c r="E67" s="3">
        <v>73.680000000000007</v>
      </c>
      <c r="F67" s="3">
        <v>166.93811074918565</v>
      </c>
      <c r="G67" s="3">
        <v>166.15384615384616</v>
      </c>
      <c r="H67" s="2">
        <v>1.75</v>
      </c>
      <c r="I67" s="30">
        <v>0.52300000000000002</v>
      </c>
      <c r="J67" s="30">
        <v>0.40600000000000003</v>
      </c>
      <c r="K67" s="30">
        <v>0.81799999999999995</v>
      </c>
      <c r="L67" s="3">
        <v>12</v>
      </c>
      <c r="M67" s="3">
        <v>28</v>
      </c>
      <c r="N67" s="3">
        <v>12</v>
      </c>
      <c r="O67" s="3">
        <v>17</v>
      </c>
      <c r="P67" s="3">
        <v>16</v>
      </c>
      <c r="Q67" s="9">
        <v>1</v>
      </c>
      <c r="S67" s="4">
        <v>66</v>
      </c>
      <c r="T67" s="10">
        <f t="shared" si="4"/>
        <v>46093</v>
      </c>
      <c r="U67" s="3">
        <f>IF(L67="","",INDEX(A66:$M$213,2,MATCH($U$1,$A$1:$M$1,0)))</f>
        <v>0.40600000000000003</v>
      </c>
      <c r="V67" s="33">
        <f t="shared" si="5"/>
        <v>46093</v>
      </c>
      <c r="W67" s="34">
        <f t="shared" ref="W67:W130" si="6">IF(Q67="",NA(),IF(Q67&lt;&gt;0,INDEX($A$2:$P$213,S67,MATCH($U$1,$A$1:$P$1,0)),NA()))</f>
        <v>0.40600000000000003</v>
      </c>
      <c r="X67" s="34" t="e">
        <f t="shared" ref="X67:X130" si="7">IF(Q67="",NA(),IF(Q67=0,INDEX($A$2:$P$213,S67,MATCH($U$1,$A$1:$P$1,0)),NA()))</f>
        <v>#N/A</v>
      </c>
    </row>
    <row r="68" spans="1:24" x14ac:dyDescent="0.25">
      <c r="A68" s="7">
        <v>46094</v>
      </c>
      <c r="B68" s="3">
        <v>115</v>
      </c>
      <c r="C68" s="3">
        <v>20</v>
      </c>
      <c r="D68" s="2">
        <v>0.61695278969957079</v>
      </c>
      <c r="E68" s="3">
        <v>76.2</v>
      </c>
      <c r="F68" s="3">
        <v>150.91863517060366</v>
      </c>
      <c r="G68" s="3">
        <v>158.85416666666669</v>
      </c>
      <c r="H68" s="2">
        <v>1.8181818181818181</v>
      </c>
      <c r="I68" s="30">
        <v>0.47499999999999998</v>
      </c>
      <c r="J68" s="30">
        <v>0.42899999999999999</v>
      </c>
      <c r="K68" s="30">
        <v>0.7</v>
      </c>
      <c r="L68" s="3">
        <v>6</v>
      </c>
      <c r="M68" s="3">
        <v>28</v>
      </c>
      <c r="N68" s="3">
        <v>11</v>
      </c>
      <c r="O68" s="3">
        <v>18</v>
      </c>
      <c r="P68" s="3">
        <v>10</v>
      </c>
      <c r="Q68" s="9">
        <v>0</v>
      </c>
      <c r="S68" s="4">
        <v>67</v>
      </c>
      <c r="T68" s="10">
        <f t="shared" si="4"/>
        <v>46094</v>
      </c>
      <c r="U68" s="3">
        <f>IF(L68="","",INDEX(A67:$M$213,2,MATCH($U$1,$A$1:$M$1,0)))</f>
        <v>0.42899999999999999</v>
      </c>
      <c r="V68" s="33">
        <f t="shared" si="5"/>
        <v>46094</v>
      </c>
      <c r="W68" s="34" t="e">
        <f t="shared" si="6"/>
        <v>#N/A</v>
      </c>
      <c r="X68" s="34">
        <f t="shared" si="7"/>
        <v>0.42899999999999999</v>
      </c>
    </row>
    <row r="69" spans="1:24" x14ac:dyDescent="0.25">
      <c r="A69" s="7">
        <v>46097</v>
      </c>
      <c r="B69" s="3">
        <v>112</v>
      </c>
      <c r="C69" s="3">
        <v>26</v>
      </c>
      <c r="D69" s="2">
        <v>0.58479532163742687</v>
      </c>
      <c r="E69" s="3">
        <v>78.760000000000005</v>
      </c>
      <c r="F69" s="3">
        <v>142.20416455053325</v>
      </c>
      <c r="G69" s="3">
        <v>166.94490818030053</v>
      </c>
      <c r="H69" s="2">
        <v>2.8888888888888888</v>
      </c>
      <c r="I69" s="30">
        <v>0.44600000000000001</v>
      </c>
      <c r="J69" s="30">
        <v>0.32500000000000001</v>
      </c>
      <c r="K69" s="30">
        <v>0.86199999999999999</v>
      </c>
      <c r="L69" s="3">
        <v>8</v>
      </c>
      <c r="M69" s="3">
        <v>27</v>
      </c>
      <c r="N69" s="3">
        <v>9</v>
      </c>
      <c r="O69" s="3">
        <v>16</v>
      </c>
      <c r="P69" s="3">
        <v>10</v>
      </c>
      <c r="Q69" s="9">
        <v>0</v>
      </c>
      <c r="S69" s="4">
        <v>68</v>
      </c>
      <c r="T69" s="10">
        <f t="shared" si="4"/>
        <v>46097</v>
      </c>
      <c r="U69" s="3">
        <f>IF(L69="","",INDEX(A68:$M$213,2,MATCH($U$1,$A$1:$M$1,0)))</f>
        <v>0.32500000000000001</v>
      </c>
      <c r="V69" s="33">
        <f t="shared" si="5"/>
        <v>46097</v>
      </c>
      <c r="W69" s="34" t="e">
        <f t="shared" si="6"/>
        <v>#N/A</v>
      </c>
      <c r="X69" s="34">
        <f t="shared" si="7"/>
        <v>0.32500000000000001</v>
      </c>
    </row>
    <row r="70" spans="1:24" x14ac:dyDescent="0.25">
      <c r="A70" s="7">
        <v>46098</v>
      </c>
      <c r="B70" s="3">
        <v>104</v>
      </c>
      <c r="C70" s="3">
        <v>25</v>
      </c>
      <c r="D70" s="2">
        <v>0.4854368932038835</v>
      </c>
      <c r="E70" s="3">
        <v>79.12</v>
      </c>
      <c r="F70" s="3">
        <v>131.44590495449947</v>
      </c>
      <c r="G70" s="3">
        <v>176.39902676399026</v>
      </c>
      <c r="H70" s="2">
        <v>2.2727272727272729</v>
      </c>
      <c r="I70" s="30">
        <v>0.38100000000000001</v>
      </c>
      <c r="J70" s="30">
        <v>0.35099999999999998</v>
      </c>
      <c r="K70" s="30">
        <v>0.73899999999999999</v>
      </c>
      <c r="L70" s="3">
        <v>17</v>
      </c>
      <c r="M70" s="3">
        <v>23</v>
      </c>
      <c r="N70" s="3">
        <v>11</v>
      </c>
      <c r="O70" s="3">
        <v>16</v>
      </c>
      <c r="P70" s="3">
        <v>4</v>
      </c>
      <c r="Q70" s="9">
        <v>0</v>
      </c>
      <c r="S70" s="4">
        <v>69</v>
      </c>
      <c r="T70" s="10">
        <f t="shared" si="4"/>
        <v>46098</v>
      </c>
      <c r="U70" s="3">
        <f>IF(L70="","",INDEX(A69:$M$213,2,MATCH($U$1,$A$1:$M$1,0)))</f>
        <v>0.35099999999999998</v>
      </c>
      <c r="V70" s="33">
        <f t="shared" si="5"/>
        <v>46098</v>
      </c>
      <c r="W70" s="34" t="e">
        <f t="shared" si="6"/>
        <v>#N/A</v>
      </c>
      <c r="X70" s="34">
        <f t="shared" si="7"/>
        <v>0.35099999999999998</v>
      </c>
    </row>
    <row r="71" spans="1:24" x14ac:dyDescent="0.25">
      <c r="A71" s="7">
        <v>46100</v>
      </c>
      <c r="B71" s="3">
        <v>100</v>
      </c>
      <c r="C71" s="3">
        <v>27</v>
      </c>
      <c r="D71" s="2">
        <v>0.5077173030056864</v>
      </c>
      <c r="E71" s="3">
        <v>77.48</v>
      </c>
      <c r="F71" s="3">
        <v>129.06556530717603</v>
      </c>
      <c r="G71" s="3">
        <v>144.03879064460924</v>
      </c>
      <c r="H71" s="2">
        <v>2.4545454545454546</v>
      </c>
      <c r="I71" s="30">
        <v>0.41799999999999998</v>
      </c>
      <c r="J71" s="30">
        <v>0.30599999999999999</v>
      </c>
      <c r="K71" s="30">
        <v>0.76500000000000001</v>
      </c>
      <c r="L71" s="3">
        <v>10</v>
      </c>
      <c r="M71" s="3">
        <v>37</v>
      </c>
      <c r="N71" s="3">
        <v>11</v>
      </c>
      <c r="O71" s="3">
        <v>14</v>
      </c>
      <c r="P71" s="3">
        <v>13</v>
      </c>
      <c r="Q71" s="9">
        <v>0</v>
      </c>
      <c r="S71" s="4">
        <v>70</v>
      </c>
      <c r="T71" s="10">
        <f t="shared" si="4"/>
        <v>46100</v>
      </c>
      <c r="U71" s="3">
        <f>IF(L71="","",INDEX(A70:$M$213,2,MATCH($U$1,$A$1:$M$1,0)))</f>
        <v>0.30599999999999999</v>
      </c>
      <c r="V71" s="33">
        <f t="shared" si="5"/>
        <v>46100</v>
      </c>
      <c r="W71" s="34" t="e">
        <f t="shared" si="6"/>
        <v>#N/A</v>
      </c>
      <c r="X71" s="34">
        <f t="shared" si="7"/>
        <v>0.30599999999999999</v>
      </c>
    </row>
    <row r="72" spans="1:24" x14ac:dyDescent="0.25">
      <c r="A72" s="7">
        <v>46102</v>
      </c>
      <c r="B72" s="3">
        <v>105</v>
      </c>
      <c r="C72" s="3">
        <v>27</v>
      </c>
      <c r="D72" s="2">
        <v>0.54168386297977711</v>
      </c>
      <c r="E72" s="3">
        <v>74.92</v>
      </c>
      <c r="F72" s="3">
        <v>140.1494927923118</v>
      </c>
      <c r="G72" s="3">
        <v>168.11955168119553</v>
      </c>
      <c r="H72" s="2">
        <v>2.7</v>
      </c>
      <c r="I72" s="30">
        <v>0.44900000000000001</v>
      </c>
      <c r="J72" s="30">
        <v>0.38500000000000001</v>
      </c>
      <c r="K72" s="30">
        <v>0.55600000000000005</v>
      </c>
      <c r="L72" s="3">
        <v>12</v>
      </c>
      <c r="M72" s="3">
        <v>26</v>
      </c>
      <c r="N72" s="3">
        <v>10</v>
      </c>
      <c r="O72" s="3">
        <v>23</v>
      </c>
      <c r="P72" s="3">
        <v>10</v>
      </c>
      <c r="Q72" s="9">
        <v>0</v>
      </c>
      <c r="S72" s="4">
        <v>71</v>
      </c>
      <c r="T72" s="10">
        <f t="shared" si="4"/>
        <v>46102</v>
      </c>
      <c r="U72" s="3">
        <f>IF(L72="","",INDEX(A71:$M$213,2,MATCH($U$1,$A$1:$M$1,0)))</f>
        <v>0.38500000000000001</v>
      </c>
      <c r="V72" s="33">
        <f t="shared" si="5"/>
        <v>46102</v>
      </c>
      <c r="W72" s="34" t="e">
        <f t="shared" si="6"/>
        <v>#N/A</v>
      </c>
      <c r="X72" s="34">
        <f t="shared" si="7"/>
        <v>0.38500000000000001</v>
      </c>
    </row>
    <row r="73" spans="1:24" x14ac:dyDescent="0.25">
      <c r="A73" s="7">
        <v>46103</v>
      </c>
      <c r="B73" s="3">
        <v>120</v>
      </c>
      <c r="C73" s="3">
        <v>24</v>
      </c>
      <c r="D73" s="2">
        <v>0.64239828693790146</v>
      </c>
      <c r="E73" s="3">
        <v>63.400000000000006</v>
      </c>
      <c r="F73" s="3">
        <v>189.2744479495268</v>
      </c>
      <c r="G73" s="3">
        <v>167.00749829584183</v>
      </c>
      <c r="H73" s="2">
        <v>1.5</v>
      </c>
      <c r="I73" s="30">
        <v>0.51700000000000002</v>
      </c>
      <c r="J73" s="30">
        <v>0.45</v>
      </c>
      <c r="K73" s="30">
        <v>1</v>
      </c>
      <c r="L73" s="3">
        <v>14</v>
      </c>
      <c r="M73" s="3">
        <v>29</v>
      </c>
      <c r="N73" s="3">
        <v>16</v>
      </c>
      <c r="O73" s="3">
        <v>23</v>
      </c>
      <c r="P73" s="3">
        <v>11</v>
      </c>
      <c r="Q73" s="9">
        <v>1</v>
      </c>
      <c r="S73" s="4">
        <v>72</v>
      </c>
      <c r="T73" s="10">
        <f t="shared" si="4"/>
        <v>46103</v>
      </c>
      <c r="U73" s="3">
        <f>IF(L73="","",INDEX(A72:$M$213,2,MATCH($U$1,$A$1:$M$1,0)))</f>
        <v>0.45</v>
      </c>
      <c r="V73" s="33">
        <f t="shared" si="5"/>
        <v>46103</v>
      </c>
      <c r="W73" s="34">
        <f t="shared" si="6"/>
        <v>0.45</v>
      </c>
      <c r="X73" s="34" t="e">
        <f t="shared" si="7"/>
        <v>#N/A</v>
      </c>
    </row>
    <row r="74" spans="1:24" x14ac:dyDescent="0.25">
      <c r="A74" s="7">
        <v>46105</v>
      </c>
      <c r="B74" s="3">
        <v>123</v>
      </c>
      <c r="C74" s="3">
        <v>24</v>
      </c>
      <c r="D74" s="2">
        <v>0.58415653495440734</v>
      </c>
      <c r="E74" s="3">
        <v>92.28</v>
      </c>
      <c r="F74" s="3">
        <v>133.28998699609883</v>
      </c>
      <c r="G74" s="3">
        <v>159.846547314578</v>
      </c>
      <c r="H74" s="2">
        <v>8</v>
      </c>
      <c r="I74" s="30">
        <v>0.438</v>
      </c>
      <c r="J74" s="30">
        <v>0.36199999999999999</v>
      </c>
      <c r="K74" s="30">
        <v>0.75700000000000001</v>
      </c>
      <c r="L74" s="3">
        <v>10</v>
      </c>
      <c r="M74" s="3">
        <v>31</v>
      </c>
      <c r="N74" s="3">
        <v>3</v>
      </c>
      <c r="O74" s="3">
        <v>13</v>
      </c>
      <c r="P74" s="3">
        <v>7</v>
      </c>
      <c r="Q74" s="9">
        <v>0</v>
      </c>
      <c r="S74" s="4">
        <v>73</v>
      </c>
      <c r="T74" s="10">
        <f t="shared" si="4"/>
        <v>46105</v>
      </c>
      <c r="U74" s="3">
        <f>IF(L74="","",INDEX(A73:$M$213,2,MATCH($U$1,$A$1:$M$1,0)))</f>
        <v>0.36199999999999999</v>
      </c>
      <c r="V74" s="33">
        <f t="shared" si="5"/>
        <v>46105</v>
      </c>
      <c r="W74" s="34" t="e">
        <f t="shared" si="6"/>
        <v>#N/A</v>
      </c>
      <c r="X74" s="34">
        <f t="shared" si="7"/>
        <v>0.36199999999999999</v>
      </c>
    </row>
    <row r="75" spans="1:24" x14ac:dyDescent="0.25">
      <c r="A75" s="7">
        <v>46109</v>
      </c>
      <c r="B75" s="3">
        <v>134</v>
      </c>
      <c r="C75" s="3">
        <v>29</v>
      </c>
      <c r="D75" s="2">
        <v>0.59166372306605441</v>
      </c>
      <c r="E75" s="3">
        <v>80.239999999999995</v>
      </c>
      <c r="F75" s="3">
        <v>166.99900299102691</v>
      </c>
      <c r="G75" s="3">
        <v>144.63906581740977</v>
      </c>
      <c r="H75" s="2">
        <v>2.4166666666666665</v>
      </c>
      <c r="I75" s="30">
        <v>0.5</v>
      </c>
      <c r="J75" s="30">
        <v>0.32100000000000001</v>
      </c>
      <c r="K75" s="30">
        <v>0.61899999999999999</v>
      </c>
      <c r="L75" s="3">
        <v>21</v>
      </c>
      <c r="M75" s="3">
        <v>39</v>
      </c>
      <c r="N75" s="3">
        <v>12</v>
      </c>
      <c r="O75" s="3">
        <v>18</v>
      </c>
      <c r="P75" s="3">
        <v>14</v>
      </c>
      <c r="Q75" s="9">
        <v>1</v>
      </c>
      <c r="S75" s="4">
        <v>74</v>
      </c>
      <c r="T75" s="10">
        <f t="shared" si="4"/>
        <v>46109</v>
      </c>
      <c r="U75" s="3">
        <f>IF(L75="","",INDEX(A74:$M$213,2,MATCH($U$1,$A$1:$M$1,0)))</f>
        <v>0.32100000000000001</v>
      </c>
      <c r="V75" s="33">
        <f t="shared" si="5"/>
        <v>46109</v>
      </c>
      <c r="W75" s="34">
        <f t="shared" si="6"/>
        <v>0.32100000000000001</v>
      </c>
      <c r="X75" s="34" t="e">
        <f t="shared" si="7"/>
        <v>#N/A</v>
      </c>
    </row>
    <row r="76" spans="1:24" x14ac:dyDescent="0.25">
      <c r="A76" s="7">
        <v>46111</v>
      </c>
      <c r="B76" s="3">
        <v>131</v>
      </c>
      <c r="C76" s="3">
        <v>39</v>
      </c>
      <c r="D76" s="2">
        <v>0.58211873444720941</v>
      </c>
      <c r="E76" s="3">
        <v>82.52</v>
      </c>
      <c r="F76" s="3">
        <v>158.74939408628214</v>
      </c>
      <c r="G76" s="3">
        <v>188.1720430107527</v>
      </c>
      <c r="H76" s="2">
        <v>3.9</v>
      </c>
      <c r="I76" s="30">
        <v>0.505</v>
      </c>
      <c r="J76" s="30">
        <v>0.378</v>
      </c>
      <c r="K76" s="30">
        <v>0.5</v>
      </c>
      <c r="L76" s="3">
        <v>20</v>
      </c>
      <c r="M76" s="3">
        <v>27</v>
      </c>
      <c r="N76" s="3">
        <v>10</v>
      </c>
      <c r="O76" s="3">
        <v>28</v>
      </c>
      <c r="P76" s="3">
        <v>16</v>
      </c>
      <c r="Q76" s="9">
        <v>1</v>
      </c>
      <c r="S76" s="4">
        <v>75</v>
      </c>
      <c r="T76" s="10">
        <f t="shared" si="4"/>
        <v>46111</v>
      </c>
      <c r="U76" s="3">
        <f>IF(L76="","",INDEX(A75:$M$213,2,MATCH($U$1,$A$1:$M$1,0)))</f>
        <v>0.378</v>
      </c>
      <c r="V76" s="33">
        <f t="shared" si="5"/>
        <v>46111</v>
      </c>
      <c r="W76" s="34">
        <f t="shared" si="6"/>
        <v>0.378</v>
      </c>
      <c r="X76" s="34" t="e">
        <f t="shared" si="7"/>
        <v>#N/A</v>
      </c>
    </row>
    <row r="77" spans="1:24" x14ac:dyDescent="0.25">
      <c r="A77" s="7">
        <v>46112</v>
      </c>
      <c r="B77" s="3">
        <v>111</v>
      </c>
      <c r="C77" s="3">
        <v>24</v>
      </c>
      <c r="D77" s="2">
        <v>0.53675048355899413</v>
      </c>
      <c r="E77" s="3">
        <v>72.400000000000006</v>
      </c>
      <c r="F77" s="3">
        <v>153.31491712707182</v>
      </c>
      <c r="G77" s="3">
        <v>182.42385786802032</v>
      </c>
      <c r="H77" s="2">
        <v>1.2</v>
      </c>
      <c r="I77" s="30">
        <v>0.39800000000000002</v>
      </c>
      <c r="J77" s="30">
        <v>0.30399999999999999</v>
      </c>
      <c r="K77" s="30">
        <v>0.77100000000000002</v>
      </c>
      <c r="L77" s="3">
        <v>11</v>
      </c>
      <c r="M77" s="3">
        <v>30</v>
      </c>
      <c r="N77" s="3">
        <v>20</v>
      </c>
      <c r="O77" s="3">
        <v>18</v>
      </c>
      <c r="P77" s="3">
        <v>18</v>
      </c>
      <c r="Q77" s="9">
        <v>0</v>
      </c>
      <c r="S77" s="4">
        <v>76</v>
      </c>
      <c r="T77" s="10">
        <f t="shared" si="4"/>
        <v>46112</v>
      </c>
      <c r="U77" s="3">
        <f>IF(L77="","",INDEX(A76:$M$213,2,MATCH($U$1,$A$1:$M$1,0)))</f>
        <v>0.30399999999999999</v>
      </c>
      <c r="V77" s="33">
        <f t="shared" si="5"/>
        <v>46112</v>
      </c>
      <c r="W77" s="34" t="e">
        <f t="shared" si="6"/>
        <v>#N/A</v>
      </c>
      <c r="X77" s="34">
        <f t="shared" si="7"/>
        <v>0.30399999999999999</v>
      </c>
    </row>
    <row r="78" spans="1:24" x14ac:dyDescent="0.25">
      <c r="A78" s="7">
        <v>46114</v>
      </c>
      <c r="B78" s="3">
        <v>107</v>
      </c>
      <c r="C78" s="3">
        <v>22</v>
      </c>
      <c r="D78" s="2">
        <v>0.56079664570230603</v>
      </c>
      <c r="E78" s="3">
        <v>74.400000000000006</v>
      </c>
      <c r="F78" s="3">
        <v>143.81720430107526</v>
      </c>
      <c r="G78" s="3">
        <v>161.57760814249366</v>
      </c>
      <c r="H78" s="2">
        <v>1.8333333333333333</v>
      </c>
      <c r="I78" s="30">
        <v>0.46200000000000002</v>
      </c>
      <c r="J78" s="30">
        <v>0.41</v>
      </c>
      <c r="K78" s="30">
        <v>0.7</v>
      </c>
      <c r="L78" s="3">
        <v>9</v>
      </c>
      <c r="M78" s="3">
        <v>22</v>
      </c>
      <c r="N78" s="3">
        <v>12</v>
      </c>
      <c r="O78" s="3">
        <v>8</v>
      </c>
      <c r="P78" s="3">
        <v>18</v>
      </c>
      <c r="Q78" s="9">
        <v>0</v>
      </c>
      <c r="S78" s="4">
        <v>77</v>
      </c>
      <c r="T78" s="10">
        <f t="shared" si="4"/>
        <v>46114</v>
      </c>
      <c r="U78" s="3">
        <f>IF(L78="","",INDEX(A77:$M$213,2,MATCH($U$1,$A$1:$M$1,0)))</f>
        <v>0.41</v>
      </c>
      <c r="V78" s="33">
        <f t="shared" si="5"/>
        <v>46114</v>
      </c>
      <c r="W78" s="34" t="e">
        <f t="shared" si="6"/>
        <v>#N/A</v>
      </c>
      <c r="X78" s="34">
        <f t="shared" si="7"/>
        <v>0.41</v>
      </c>
    </row>
    <row r="79" spans="1:24" x14ac:dyDescent="0.25">
      <c r="A79" s="7">
        <v>46117</v>
      </c>
      <c r="B79" s="3">
        <v>120</v>
      </c>
      <c r="C79" s="3">
        <v>22</v>
      </c>
      <c r="D79" s="2">
        <v>0.60802594244021069</v>
      </c>
      <c r="E79" s="3">
        <v>72.680000000000007</v>
      </c>
      <c r="F79" s="3">
        <v>165.10731975784259</v>
      </c>
      <c r="G79" s="3">
        <v>159.1435185185185</v>
      </c>
      <c r="H79" s="2">
        <v>1.4666666666666666</v>
      </c>
      <c r="I79" s="30">
        <v>0.50600000000000001</v>
      </c>
      <c r="J79" s="30">
        <v>0.40600000000000003</v>
      </c>
      <c r="K79" s="30">
        <v>0.77300000000000002</v>
      </c>
      <c r="L79" s="3">
        <v>11</v>
      </c>
      <c r="M79" s="3">
        <v>30</v>
      </c>
      <c r="N79" s="3">
        <v>15</v>
      </c>
      <c r="O79" s="3">
        <v>24</v>
      </c>
      <c r="P79" s="3">
        <v>6</v>
      </c>
      <c r="Q79" s="9">
        <v>1</v>
      </c>
      <c r="S79" s="4">
        <v>78</v>
      </c>
      <c r="T79" s="10">
        <f t="shared" si="4"/>
        <v>46117</v>
      </c>
      <c r="U79" s="3">
        <f>IF(L79="","",INDEX(A78:$M$213,2,MATCH($U$1,$A$1:$M$1,0)))</f>
        <v>0.40600000000000003</v>
      </c>
      <c r="V79" s="33">
        <f t="shared" si="5"/>
        <v>46117</v>
      </c>
      <c r="W79" s="34">
        <f t="shared" si="6"/>
        <v>0.40600000000000003</v>
      </c>
      <c r="X79" s="34" t="e">
        <f t="shared" si="7"/>
        <v>#N/A</v>
      </c>
    </row>
    <row r="80" spans="1:24" x14ac:dyDescent="0.25">
      <c r="A80" s="7">
        <v>46119</v>
      </c>
      <c r="B80" s="3">
        <v>105</v>
      </c>
      <c r="C80" s="3">
        <v>15</v>
      </c>
      <c r="D80" s="2">
        <v>0.56966145833333337</v>
      </c>
      <c r="E80" s="3">
        <v>64.16</v>
      </c>
      <c r="F80" s="3">
        <v>163.65336658354116</v>
      </c>
      <c r="G80" s="3">
        <v>180.19382192610539</v>
      </c>
      <c r="H80" s="2">
        <v>0.83333333333333337</v>
      </c>
      <c r="I80" s="30">
        <v>0.42699999999999999</v>
      </c>
      <c r="J80" s="30">
        <v>0.22600000000000001</v>
      </c>
      <c r="K80" s="30">
        <v>0.872</v>
      </c>
      <c r="L80" s="3">
        <v>10</v>
      </c>
      <c r="M80" s="3">
        <v>24</v>
      </c>
      <c r="N80" s="3">
        <v>18</v>
      </c>
      <c r="O80" s="3">
        <v>24</v>
      </c>
      <c r="P80" s="3">
        <v>14</v>
      </c>
      <c r="Q80" s="9">
        <v>0</v>
      </c>
      <c r="S80" s="4">
        <v>79</v>
      </c>
      <c r="T80" s="10">
        <f t="shared" si="4"/>
        <v>46119</v>
      </c>
      <c r="U80" s="3">
        <f>IF(L80="","",INDEX(A79:$M$213,2,MATCH($U$1,$A$1:$M$1,0)))</f>
        <v>0.22600000000000001</v>
      </c>
      <c r="V80" s="33">
        <f t="shared" si="5"/>
        <v>46119</v>
      </c>
      <c r="W80" s="34" t="e">
        <f t="shared" si="6"/>
        <v>#N/A</v>
      </c>
      <c r="X80" s="34">
        <f t="shared" si="7"/>
        <v>0.22600000000000001</v>
      </c>
    </row>
    <row r="81" spans="1:24" x14ac:dyDescent="0.25">
      <c r="A81" s="7">
        <v>46120</v>
      </c>
      <c r="B81" s="3">
        <v>112</v>
      </c>
      <c r="C81" s="3">
        <v>20</v>
      </c>
      <c r="D81" s="2">
        <v>0.56864337936636877</v>
      </c>
      <c r="E81" s="3">
        <v>76.48</v>
      </c>
      <c r="F81" s="3">
        <v>146.44351464435147</v>
      </c>
      <c r="G81" s="3">
        <v>132.62270699058004</v>
      </c>
      <c r="H81" s="2">
        <v>2</v>
      </c>
      <c r="I81" s="30">
        <v>0.46200000000000002</v>
      </c>
      <c r="J81" s="30">
        <v>0.4</v>
      </c>
      <c r="K81" s="30">
        <v>0.82399999999999995</v>
      </c>
      <c r="L81" s="3">
        <v>12</v>
      </c>
      <c r="M81" s="3">
        <v>34</v>
      </c>
      <c r="N81" s="3">
        <v>10</v>
      </c>
      <c r="O81" s="3">
        <v>16</v>
      </c>
      <c r="P81" s="3">
        <v>7</v>
      </c>
      <c r="Q81" s="9">
        <v>1</v>
      </c>
      <c r="S81" s="4">
        <v>80</v>
      </c>
      <c r="T81" s="10">
        <f t="shared" si="4"/>
        <v>46120</v>
      </c>
      <c r="U81" s="3">
        <f>IF(L81="","",INDEX(A80:$M$213,2,MATCH($U$1,$A$1:$M$1,0)))</f>
        <v>0.4</v>
      </c>
      <c r="V81" s="33">
        <f t="shared" si="5"/>
        <v>46120</v>
      </c>
      <c r="W81" s="34">
        <f t="shared" si="6"/>
        <v>0.4</v>
      </c>
      <c r="X81" s="34" t="e">
        <f t="shared" si="7"/>
        <v>#N/A</v>
      </c>
    </row>
    <row r="82" spans="1:24" x14ac:dyDescent="0.25">
      <c r="A82" s="7">
        <v>46122</v>
      </c>
      <c r="B82" s="3">
        <v>73</v>
      </c>
      <c r="C82" s="3">
        <v>17</v>
      </c>
      <c r="D82" s="2">
        <v>0.42323747680890539</v>
      </c>
      <c r="E82" s="3">
        <v>45.239999999999995</v>
      </c>
      <c r="F82" s="3">
        <v>161.36162687886829</v>
      </c>
      <c r="G82" s="3">
        <v>150.29761904761904</v>
      </c>
      <c r="H82" s="2">
        <v>0.73913043478260865</v>
      </c>
      <c r="I82" s="30">
        <v>0.33800000000000002</v>
      </c>
      <c r="J82" s="30">
        <v>0.17499999999999999</v>
      </c>
      <c r="K82" s="30">
        <v>0.66700000000000004</v>
      </c>
      <c r="L82" s="3">
        <v>18</v>
      </c>
      <c r="M82" s="3">
        <v>29</v>
      </c>
      <c r="N82" s="3">
        <v>23</v>
      </c>
      <c r="O82" s="3">
        <v>8</v>
      </c>
      <c r="P82" s="3">
        <v>3</v>
      </c>
      <c r="Q82" s="9">
        <v>0</v>
      </c>
      <c r="S82" s="4">
        <v>81</v>
      </c>
      <c r="T82" s="10">
        <f t="shared" si="4"/>
        <v>46122</v>
      </c>
      <c r="U82" s="3">
        <f>IF(L82="","",INDEX(A81:$M$213,2,MATCH($U$1,$A$1:$M$1,0)))</f>
        <v>0.17499999999999999</v>
      </c>
      <c r="V82" s="33">
        <f t="shared" si="5"/>
        <v>46122</v>
      </c>
      <c r="W82" s="34" t="e">
        <f t="shared" si="6"/>
        <v>#N/A</v>
      </c>
      <c r="X82" s="34">
        <f t="shared" si="7"/>
        <v>0.17499999999999999</v>
      </c>
    </row>
    <row r="83" spans="1:24" x14ac:dyDescent="0.25">
      <c r="A83" s="7">
        <v>46124</v>
      </c>
      <c r="B83" s="3">
        <v>135</v>
      </c>
      <c r="C83" s="3">
        <v>28</v>
      </c>
      <c r="D83" s="2">
        <v>0.65129293708992664</v>
      </c>
      <c r="E83" s="3">
        <v>79.64</v>
      </c>
      <c r="F83" s="3">
        <v>169.5128076343546</v>
      </c>
      <c r="G83" s="3">
        <v>128.81440720360183</v>
      </c>
      <c r="H83" s="2">
        <v>2.5454545454545454</v>
      </c>
      <c r="I83" s="30">
        <v>0.55400000000000005</v>
      </c>
      <c r="J83" s="30">
        <v>0.48799999999999999</v>
      </c>
      <c r="K83" s="30">
        <v>0.5</v>
      </c>
      <c r="L83" s="3">
        <v>13</v>
      </c>
      <c r="M83" s="3">
        <v>41</v>
      </c>
      <c r="N83" s="3">
        <v>11</v>
      </c>
      <c r="O83" s="3">
        <v>14</v>
      </c>
      <c r="P83" s="3">
        <v>18</v>
      </c>
      <c r="Q83" s="9">
        <v>1</v>
      </c>
      <c r="S83" s="4">
        <v>82</v>
      </c>
      <c r="T83" s="10">
        <f t="shared" si="4"/>
        <v>46124</v>
      </c>
      <c r="U83" s="3">
        <f>IF(L83="","",INDEX(A82:$M$213,2,MATCH($U$1,$A$1:$M$1,0)))</f>
        <v>0.48799999999999999</v>
      </c>
      <c r="V83" s="33">
        <f t="shared" si="5"/>
        <v>46124</v>
      </c>
      <c r="W83" s="34">
        <f t="shared" si="6"/>
        <v>0.48799999999999999</v>
      </c>
      <c r="X83" s="34" t="e">
        <f t="shared" si="7"/>
        <v>#N/A</v>
      </c>
    </row>
    <row r="84" spans="1:24" x14ac:dyDescent="0.25">
      <c r="A84" s="7">
        <v>46126</v>
      </c>
      <c r="B84" s="3">
        <v>110</v>
      </c>
      <c r="C84" s="3">
        <v>20</v>
      </c>
      <c r="D84" s="2">
        <v>0.59088955737000426</v>
      </c>
      <c r="E84" s="3">
        <v>71.08</v>
      </c>
      <c r="F84" s="3">
        <v>154.75520540236354</v>
      </c>
      <c r="G84" s="3">
        <v>162.57843696520248</v>
      </c>
      <c r="H84" s="2">
        <v>1.5384615384615385</v>
      </c>
      <c r="I84" s="30">
        <v>0.49399999999999999</v>
      </c>
      <c r="J84" s="30">
        <v>0.36</v>
      </c>
      <c r="K84" s="30">
        <v>0.71899999999999997</v>
      </c>
      <c r="L84" s="3">
        <v>9</v>
      </c>
      <c r="M84" s="3">
        <v>29</v>
      </c>
      <c r="N84" s="3">
        <v>13</v>
      </c>
      <c r="O84" s="3">
        <v>18</v>
      </c>
      <c r="P84" s="3">
        <v>12</v>
      </c>
      <c r="Q84" s="9">
        <v>0</v>
      </c>
      <c r="S84" s="4">
        <v>83</v>
      </c>
      <c r="T84" s="10">
        <f t="shared" si="4"/>
        <v>46126</v>
      </c>
      <c r="U84" s="3">
        <f>IF(L84="","",INDEX(A83:$M$213,2,MATCH($U$1,$A$1:$M$1,0)))</f>
        <v>0.36</v>
      </c>
      <c r="V84" s="33">
        <f t="shared" si="5"/>
        <v>46126</v>
      </c>
      <c r="W84" s="34" t="e">
        <f t="shared" si="6"/>
        <v>#N/A</v>
      </c>
      <c r="X84" s="34">
        <f t="shared" si="7"/>
        <v>0.36</v>
      </c>
    </row>
    <row r="85" spans="1:24" x14ac:dyDescent="0.25">
      <c r="A85" s="7">
        <v>46129</v>
      </c>
      <c r="B85" s="3">
        <v>111</v>
      </c>
      <c r="C85" s="3">
        <v>23</v>
      </c>
      <c r="D85" s="2">
        <v>0.63356164383561653</v>
      </c>
      <c r="E85" s="3">
        <v>66.599999999999994</v>
      </c>
      <c r="F85" s="3">
        <v>166.66666666666669</v>
      </c>
      <c r="G85" s="3">
        <v>184.19033000767456</v>
      </c>
      <c r="H85" s="2">
        <v>1.9166666666666667</v>
      </c>
      <c r="I85" s="30">
        <v>0.48099999999999998</v>
      </c>
      <c r="J85" s="30">
        <v>0.36699999999999999</v>
      </c>
      <c r="K85" s="30">
        <v>1</v>
      </c>
      <c r="L85" s="3">
        <v>9</v>
      </c>
      <c r="M85" s="3">
        <v>27</v>
      </c>
      <c r="N85" s="3">
        <v>12</v>
      </c>
      <c r="O85" s="3">
        <v>30</v>
      </c>
      <c r="P85" s="3">
        <v>14</v>
      </c>
      <c r="Q85" s="9">
        <v>1</v>
      </c>
      <c r="S85" s="4">
        <v>84</v>
      </c>
      <c r="T85" s="10">
        <f t="shared" si="4"/>
        <v>46129</v>
      </c>
      <c r="U85" s="3">
        <f>IF(L85="","",INDEX(A84:$M$213,2,MATCH($U$1,$A$1:$M$1,0)))</f>
        <v>0.36699999999999999</v>
      </c>
      <c r="V85" s="33">
        <f t="shared" si="5"/>
        <v>46129</v>
      </c>
      <c r="W85" s="34">
        <f t="shared" si="6"/>
        <v>0.36699999999999999</v>
      </c>
      <c r="X85" s="34" t="e">
        <f t="shared" si="7"/>
        <v>#N/A</v>
      </c>
    </row>
    <row r="86" spans="1:24" x14ac:dyDescent="0.25">
      <c r="A86" s="7">
        <v>46131</v>
      </c>
      <c r="B86" s="3">
        <v>84</v>
      </c>
      <c r="C86" s="3">
        <v>16</v>
      </c>
      <c r="D86" s="2">
        <v>0.46194456665200173</v>
      </c>
      <c r="E86" s="3">
        <v>59.92</v>
      </c>
      <c r="F86" s="3">
        <v>140.18691588785046</v>
      </c>
      <c r="G86" s="3">
        <v>152.32974910394265</v>
      </c>
      <c r="H86" s="2">
        <v>0.94117647058823528</v>
      </c>
      <c r="I86" s="30">
        <v>0.34899999999999998</v>
      </c>
      <c r="J86" s="30">
        <v>0.33300000000000002</v>
      </c>
      <c r="K86" s="30">
        <v>0.72199999999999998</v>
      </c>
      <c r="L86" s="3">
        <v>14</v>
      </c>
      <c r="M86" s="3">
        <v>31</v>
      </c>
      <c r="N86" s="3">
        <v>17</v>
      </c>
      <c r="O86" s="3">
        <v>2</v>
      </c>
      <c r="P86" s="3">
        <v>2</v>
      </c>
      <c r="Q86" s="9">
        <v>0</v>
      </c>
      <c r="S86" s="4">
        <v>85</v>
      </c>
      <c r="T86" s="10">
        <f t="shared" si="4"/>
        <v>46131</v>
      </c>
      <c r="U86" s="3">
        <f>IF(L86="","",INDEX(A85:$M$213,2,MATCH($U$1,$A$1:$M$1,0)))</f>
        <v>0.33300000000000002</v>
      </c>
      <c r="V86" s="33">
        <f t="shared" si="5"/>
        <v>46131</v>
      </c>
      <c r="W86" s="34" t="e">
        <f t="shared" si="6"/>
        <v>#N/A</v>
      </c>
      <c r="X86" s="34">
        <f t="shared" si="7"/>
        <v>0.33300000000000002</v>
      </c>
    </row>
    <row r="87" spans="1:24" x14ac:dyDescent="0.25">
      <c r="A87" s="7">
        <v>46134</v>
      </c>
      <c r="B87" s="3">
        <v>107</v>
      </c>
      <c r="C87" s="3">
        <v>23</v>
      </c>
      <c r="D87" s="2">
        <v>0.56506125897760873</v>
      </c>
      <c r="E87" s="3">
        <v>58.680000000000007</v>
      </c>
      <c r="F87" s="3">
        <v>182.34492160872526</v>
      </c>
      <c r="G87" s="3">
        <v>150</v>
      </c>
      <c r="H87" s="2">
        <v>1.0952380952380953</v>
      </c>
      <c r="I87" s="30">
        <v>0.45900000000000002</v>
      </c>
      <c r="J87" s="30">
        <v>0.35499999999999998</v>
      </c>
      <c r="K87" s="30">
        <v>0.81799999999999995</v>
      </c>
      <c r="L87" s="3">
        <v>15</v>
      </c>
      <c r="M87" s="3">
        <v>29</v>
      </c>
      <c r="N87" s="3">
        <v>21</v>
      </c>
      <c r="O87" s="3">
        <v>9</v>
      </c>
      <c r="P87" s="3">
        <v>14</v>
      </c>
      <c r="Q87" s="9">
        <v>0</v>
      </c>
      <c r="S87" s="4">
        <v>86</v>
      </c>
      <c r="T87" s="10">
        <f t="shared" si="4"/>
        <v>46134</v>
      </c>
      <c r="U87" s="3">
        <f>IF(L87="","",INDEX(A86:$M$213,2,MATCH($U$1,$A$1:$M$1,0)))</f>
        <v>0.35499999999999998</v>
      </c>
      <c r="V87" s="33">
        <f t="shared" si="5"/>
        <v>46134</v>
      </c>
      <c r="W87" s="34" t="e">
        <f t="shared" si="6"/>
        <v>#N/A</v>
      </c>
      <c r="X87" s="34">
        <f t="shared" si="7"/>
        <v>0.35499999999999998</v>
      </c>
    </row>
    <row r="88" spans="1:24" x14ac:dyDescent="0.25">
      <c r="A88" s="7">
        <v>46137</v>
      </c>
      <c r="B88" s="3">
        <v>109</v>
      </c>
      <c r="C88" s="3">
        <v>25</v>
      </c>
      <c r="D88" s="2">
        <v>0.56116144975288296</v>
      </c>
      <c r="E88" s="3">
        <v>77.12</v>
      </c>
      <c r="F88" s="3">
        <v>141.3381742738589</v>
      </c>
      <c r="G88" s="3">
        <v>141.95213514781793</v>
      </c>
      <c r="H88" s="2">
        <v>2.2727272727272729</v>
      </c>
      <c r="I88" s="30">
        <v>0.437</v>
      </c>
      <c r="J88" s="30">
        <v>0.317</v>
      </c>
      <c r="K88" s="30">
        <v>0.87</v>
      </c>
      <c r="L88" s="3">
        <v>9</v>
      </c>
      <c r="M88" s="3">
        <v>30</v>
      </c>
      <c r="N88" s="3">
        <v>11</v>
      </c>
      <c r="O88" s="3">
        <v>14</v>
      </c>
      <c r="P88" s="3">
        <v>7</v>
      </c>
      <c r="Q88" s="9">
        <v>0</v>
      </c>
      <c r="S88" s="4">
        <v>87</v>
      </c>
      <c r="T88" s="10">
        <f t="shared" si="4"/>
        <v>46137</v>
      </c>
      <c r="U88" s="3">
        <f>IF(L88="","",INDEX(A87:$M$213,2,MATCH($U$1,$A$1:$M$1,0)))</f>
        <v>0.317</v>
      </c>
      <c r="V88" s="33">
        <f t="shared" si="5"/>
        <v>46137</v>
      </c>
      <c r="W88" s="34" t="e">
        <f t="shared" si="6"/>
        <v>#N/A</v>
      </c>
      <c r="X88" s="34">
        <f t="shared" si="7"/>
        <v>0.317</v>
      </c>
    </row>
    <row r="89" spans="1:24" x14ac:dyDescent="0.25">
      <c r="A89" s="7">
        <v>46139</v>
      </c>
      <c r="B89" s="3">
        <v>122</v>
      </c>
      <c r="C89" s="3">
        <v>24</v>
      </c>
      <c r="D89" s="2">
        <v>0.62860676009892824</v>
      </c>
      <c r="E89" s="3">
        <v>75.040000000000006</v>
      </c>
      <c r="F89" s="3">
        <v>162.57995735607676</v>
      </c>
      <c r="G89" s="3">
        <v>197.88519637462235</v>
      </c>
      <c r="H89" s="2">
        <v>2</v>
      </c>
      <c r="I89" s="30">
        <v>0.53300000000000003</v>
      </c>
      <c r="J89" s="30">
        <v>0.35899999999999999</v>
      </c>
      <c r="K89" s="30">
        <v>0.75</v>
      </c>
      <c r="L89" s="3">
        <v>10</v>
      </c>
      <c r="M89" s="3">
        <v>23</v>
      </c>
      <c r="N89" s="3">
        <v>12</v>
      </c>
      <c r="O89" s="3">
        <v>16</v>
      </c>
      <c r="P89" s="3">
        <v>6</v>
      </c>
      <c r="Q89" s="9">
        <v>0</v>
      </c>
      <c r="S89" s="4">
        <v>88</v>
      </c>
      <c r="T89" s="10">
        <f t="shared" si="4"/>
        <v>46139</v>
      </c>
      <c r="U89" s="3">
        <f>IF(L89="","",INDEX(A88:$M$213,2,MATCH($U$1,$A$1:$M$1,0)))</f>
        <v>0.35899999999999999</v>
      </c>
      <c r="V89" s="33">
        <f t="shared" si="5"/>
        <v>46139</v>
      </c>
      <c r="W89" s="34" t="e">
        <f t="shared" si="6"/>
        <v>#N/A</v>
      </c>
      <c r="X89" s="34">
        <f t="shared" si="7"/>
        <v>0.35899999999999999</v>
      </c>
    </row>
    <row r="90" spans="1:24" x14ac:dyDescent="0.25">
      <c r="S90" s="4">
        <v>89</v>
      </c>
      <c r="T90" s="10" t="str">
        <f t="shared" si="4"/>
        <v/>
      </c>
      <c r="U90" s="3" t="str">
        <f>IF(L90="","",INDEX(A89:$M$213,2,MATCH($U$1,$A$1:$M$1,0)))</f>
        <v/>
      </c>
      <c r="V90" s="33" t="e">
        <f t="shared" si="5"/>
        <v>#N/A</v>
      </c>
      <c r="W90" s="34" t="e">
        <f t="shared" si="6"/>
        <v>#N/A</v>
      </c>
      <c r="X90" s="34" t="e">
        <f t="shared" si="7"/>
        <v>#N/A</v>
      </c>
    </row>
    <row r="91" spans="1:24" x14ac:dyDescent="0.25">
      <c r="S91" s="4">
        <v>90</v>
      </c>
      <c r="T91" s="10" t="str">
        <f t="shared" si="4"/>
        <v/>
      </c>
      <c r="U91" s="3" t="str">
        <f>IF(L91="","",INDEX(A90:$M$213,2,MATCH($U$1,$A$1:$M$1,0)))</f>
        <v/>
      </c>
      <c r="V91" s="33" t="e">
        <f t="shared" si="5"/>
        <v>#N/A</v>
      </c>
      <c r="W91" s="34" t="e">
        <f t="shared" si="6"/>
        <v>#N/A</v>
      </c>
      <c r="X91" s="34" t="e">
        <f t="shared" si="7"/>
        <v>#N/A</v>
      </c>
    </row>
    <row r="92" spans="1:24" x14ac:dyDescent="0.25">
      <c r="S92" s="4">
        <v>91</v>
      </c>
      <c r="T92" s="10" t="str">
        <f t="shared" si="4"/>
        <v/>
      </c>
      <c r="U92" s="3" t="str">
        <f>IF(L92="","",INDEX(A91:$M$213,2,MATCH($U$1,$A$1:$M$1,0)))</f>
        <v/>
      </c>
      <c r="V92" s="33" t="e">
        <f t="shared" si="5"/>
        <v>#N/A</v>
      </c>
      <c r="W92" s="34" t="e">
        <f t="shared" si="6"/>
        <v>#N/A</v>
      </c>
      <c r="X92" s="34" t="e">
        <f t="shared" si="7"/>
        <v>#N/A</v>
      </c>
    </row>
    <row r="93" spans="1:24" x14ac:dyDescent="0.25">
      <c r="S93" s="4">
        <v>92</v>
      </c>
      <c r="T93" s="10" t="str">
        <f t="shared" si="4"/>
        <v/>
      </c>
      <c r="U93" s="3" t="str">
        <f>IF(L93="","",INDEX(A92:$M$213,2,MATCH($U$1,$A$1:$M$1,0)))</f>
        <v/>
      </c>
      <c r="V93" s="33" t="e">
        <f t="shared" si="5"/>
        <v>#N/A</v>
      </c>
      <c r="W93" s="34" t="e">
        <f t="shared" si="6"/>
        <v>#N/A</v>
      </c>
      <c r="X93" s="34" t="e">
        <f t="shared" si="7"/>
        <v>#N/A</v>
      </c>
    </row>
    <row r="94" spans="1:24" x14ac:dyDescent="0.25">
      <c r="S94" s="4">
        <v>93</v>
      </c>
      <c r="T94" s="10" t="str">
        <f t="shared" si="4"/>
        <v/>
      </c>
      <c r="U94" s="3" t="str">
        <f>IF(L94="","",INDEX(A93:$M$213,2,MATCH($U$1,$A$1:$M$1,0)))</f>
        <v/>
      </c>
      <c r="V94" s="33" t="e">
        <f t="shared" si="5"/>
        <v>#N/A</v>
      </c>
      <c r="W94" s="34" t="e">
        <f t="shared" si="6"/>
        <v>#N/A</v>
      </c>
      <c r="X94" s="34" t="e">
        <f t="shared" si="7"/>
        <v>#N/A</v>
      </c>
    </row>
    <row r="95" spans="1:24" x14ac:dyDescent="0.25">
      <c r="S95" s="4">
        <v>94</v>
      </c>
      <c r="T95" s="10" t="str">
        <f t="shared" si="4"/>
        <v/>
      </c>
      <c r="U95" s="3" t="str">
        <f>IF(L95="","",INDEX(A94:$M$213,2,MATCH($U$1,$A$1:$M$1,0)))</f>
        <v/>
      </c>
      <c r="V95" s="33" t="e">
        <f t="shared" si="5"/>
        <v>#N/A</v>
      </c>
      <c r="W95" s="34" t="e">
        <f t="shared" si="6"/>
        <v>#N/A</v>
      </c>
      <c r="X95" s="34" t="e">
        <f t="shared" si="7"/>
        <v>#N/A</v>
      </c>
    </row>
    <row r="96" spans="1:24" x14ac:dyDescent="0.25">
      <c r="S96" s="4">
        <v>95</v>
      </c>
      <c r="T96" s="10" t="str">
        <f t="shared" si="4"/>
        <v/>
      </c>
      <c r="U96" s="3" t="str">
        <f>IF(L96="","",INDEX(A95:$M$213,2,MATCH($U$1,$A$1:$M$1,0)))</f>
        <v/>
      </c>
      <c r="V96" s="33" t="e">
        <f t="shared" si="5"/>
        <v>#N/A</v>
      </c>
      <c r="W96" s="34" t="e">
        <f t="shared" si="6"/>
        <v>#N/A</v>
      </c>
      <c r="X96" s="34" t="e">
        <f t="shared" si="7"/>
        <v>#N/A</v>
      </c>
    </row>
    <row r="97" spans="19:24" x14ac:dyDescent="0.25">
      <c r="S97" s="4">
        <v>96</v>
      </c>
      <c r="T97" s="10" t="str">
        <f t="shared" si="4"/>
        <v/>
      </c>
      <c r="U97" s="3" t="str">
        <f>IF(L97="","",INDEX(A96:$M$213,2,MATCH($U$1,$A$1:$M$1,0)))</f>
        <v/>
      </c>
      <c r="V97" s="33" t="e">
        <f t="shared" si="5"/>
        <v>#N/A</v>
      </c>
      <c r="W97" s="34" t="e">
        <f t="shared" si="6"/>
        <v>#N/A</v>
      </c>
      <c r="X97" s="34" t="e">
        <f t="shared" si="7"/>
        <v>#N/A</v>
      </c>
    </row>
    <row r="98" spans="19:24" x14ac:dyDescent="0.25">
      <c r="S98" s="4">
        <v>97</v>
      </c>
      <c r="T98" s="10" t="str">
        <f t="shared" si="4"/>
        <v/>
      </c>
      <c r="U98" s="3" t="str">
        <f>IF(L98="","",INDEX(A97:$M$213,2,MATCH($U$1,$A$1:$M$1,0)))</f>
        <v/>
      </c>
      <c r="V98" s="33" t="e">
        <f t="shared" si="5"/>
        <v>#N/A</v>
      </c>
      <c r="W98" s="34" t="e">
        <f t="shared" si="6"/>
        <v>#N/A</v>
      </c>
      <c r="X98" s="34" t="e">
        <f t="shared" si="7"/>
        <v>#N/A</v>
      </c>
    </row>
    <row r="99" spans="19:24" x14ac:dyDescent="0.25">
      <c r="S99" s="4">
        <v>98</v>
      </c>
      <c r="T99" s="10" t="str">
        <f t="shared" si="4"/>
        <v/>
      </c>
      <c r="U99" s="3" t="str">
        <f>IF(L99="","",INDEX(A98:$M$213,2,MATCH($U$1,$A$1:$M$1,0)))</f>
        <v/>
      </c>
      <c r="V99" s="33" t="e">
        <f t="shared" si="5"/>
        <v>#N/A</v>
      </c>
      <c r="W99" s="34" t="e">
        <f t="shared" si="6"/>
        <v>#N/A</v>
      </c>
      <c r="X99" s="34" t="e">
        <f t="shared" si="7"/>
        <v>#N/A</v>
      </c>
    </row>
    <row r="100" spans="19:24" x14ac:dyDescent="0.25">
      <c r="S100" s="4">
        <v>99</v>
      </c>
      <c r="T100" s="10" t="str">
        <f t="shared" si="4"/>
        <v/>
      </c>
      <c r="U100" s="3" t="str">
        <f>IF(L100="","",INDEX(A99:$M$213,2,MATCH($U$1,$A$1:$M$1,0)))</f>
        <v/>
      </c>
      <c r="V100" s="33" t="e">
        <f t="shared" si="5"/>
        <v>#N/A</v>
      </c>
      <c r="W100" s="34" t="e">
        <f t="shared" si="6"/>
        <v>#N/A</v>
      </c>
      <c r="X100" s="34" t="e">
        <f t="shared" si="7"/>
        <v>#N/A</v>
      </c>
    </row>
    <row r="101" spans="19:24" x14ac:dyDescent="0.25">
      <c r="S101" s="4">
        <v>100</v>
      </c>
      <c r="T101" s="10" t="str">
        <f t="shared" si="4"/>
        <v/>
      </c>
      <c r="U101" s="3" t="str">
        <f>IF(L101="","",INDEX(A100:$M$213,2,MATCH($U$1,$A$1:$M$1,0)))</f>
        <v/>
      </c>
      <c r="V101" s="33" t="e">
        <f t="shared" si="5"/>
        <v>#N/A</v>
      </c>
      <c r="W101" s="34" t="e">
        <f t="shared" si="6"/>
        <v>#N/A</v>
      </c>
      <c r="X101" s="34" t="e">
        <f t="shared" si="7"/>
        <v>#N/A</v>
      </c>
    </row>
    <row r="102" spans="19:24" x14ac:dyDescent="0.25">
      <c r="S102" s="4">
        <v>101</v>
      </c>
      <c r="T102" s="10" t="str">
        <f t="shared" si="4"/>
        <v/>
      </c>
      <c r="U102" s="3" t="str">
        <f>IF(L102="","",INDEX(A101:$M$213,2,MATCH($U$1,$A$1:$M$1,0)))</f>
        <v/>
      </c>
      <c r="V102" s="33" t="e">
        <f t="shared" si="5"/>
        <v>#N/A</v>
      </c>
      <c r="W102" s="34" t="e">
        <f t="shared" si="6"/>
        <v>#N/A</v>
      </c>
      <c r="X102" s="34" t="e">
        <f t="shared" si="7"/>
        <v>#N/A</v>
      </c>
    </row>
    <row r="103" spans="19:24" x14ac:dyDescent="0.25">
      <c r="S103" s="4">
        <v>102</v>
      </c>
      <c r="T103" s="10" t="str">
        <f t="shared" si="4"/>
        <v/>
      </c>
      <c r="U103" s="3" t="str">
        <f>IF(L103="","",INDEX(A102:$M$213,2,MATCH($U$1,$A$1:$M$1,0)))</f>
        <v/>
      </c>
      <c r="V103" s="33" t="e">
        <f t="shared" si="5"/>
        <v>#N/A</v>
      </c>
      <c r="W103" s="34" t="e">
        <f t="shared" si="6"/>
        <v>#N/A</v>
      </c>
      <c r="X103" s="34" t="e">
        <f t="shared" si="7"/>
        <v>#N/A</v>
      </c>
    </row>
    <row r="104" spans="19:24" x14ac:dyDescent="0.25">
      <c r="S104" s="4">
        <v>103</v>
      </c>
      <c r="T104" s="10" t="str">
        <f t="shared" si="4"/>
        <v/>
      </c>
      <c r="U104" s="3" t="str">
        <f>IF(L104="","",INDEX(A103:$M$213,2,MATCH($U$1,$A$1:$M$1,0)))</f>
        <v/>
      </c>
      <c r="V104" s="33" t="e">
        <f t="shared" si="5"/>
        <v>#N/A</v>
      </c>
      <c r="W104" s="34" t="e">
        <f t="shared" si="6"/>
        <v>#N/A</v>
      </c>
      <c r="X104" s="34" t="e">
        <f t="shared" si="7"/>
        <v>#N/A</v>
      </c>
    </row>
    <row r="105" spans="19:24" x14ac:dyDescent="0.25">
      <c r="S105" s="4">
        <v>104</v>
      </c>
      <c r="T105" s="10" t="str">
        <f t="shared" si="4"/>
        <v/>
      </c>
      <c r="U105" s="3" t="str">
        <f>IF(L105="","",INDEX(A104:$M$213,2,MATCH($U$1,$A$1:$M$1,0)))</f>
        <v/>
      </c>
      <c r="V105" s="33" t="e">
        <f t="shared" si="5"/>
        <v>#N/A</v>
      </c>
      <c r="W105" s="34" t="e">
        <f t="shared" si="6"/>
        <v>#N/A</v>
      </c>
      <c r="X105" s="34" t="e">
        <f t="shared" si="7"/>
        <v>#N/A</v>
      </c>
    </row>
    <row r="106" spans="19:24" x14ac:dyDescent="0.25">
      <c r="S106" s="4">
        <v>105</v>
      </c>
      <c r="T106" s="10" t="str">
        <f t="shared" si="4"/>
        <v/>
      </c>
      <c r="U106" s="3" t="str">
        <f>IF(L106="","",INDEX(A105:$M$213,2,MATCH($U$1,$A$1:$M$1,0)))</f>
        <v/>
      </c>
      <c r="V106" s="33" t="e">
        <f t="shared" si="5"/>
        <v>#N/A</v>
      </c>
      <c r="W106" s="34" t="e">
        <f t="shared" si="6"/>
        <v>#N/A</v>
      </c>
      <c r="X106" s="34" t="e">
        <f t="shared" si="7"/>
        <v>#N/A</v>
      </c>
    </row>
    <row r="107" spans="19:24" x14ac:dyDescent="0.25">
      <c r="S107" s="4">
        <v>106</v>
      </c>
      <c r="T107" s="10" t="str">
        <f t="shared" si="4"/>
        <v/>
      </c>
      <c r="U107" s="3" t="str">
        <f>IF(L107="","",INDEX(A106:$M$213,2,MATCH($U$1,$A$1:$M$1,0)))</f>
        <v/>
      </c>
      <c r="V107" s="33" t="e">
        <f t="shared" si="5"/>
        <v>#N/A</v>
      </c>
      <c r="W107" s="34" t="e">
        <f t="shared" si="6"/>
        <v>#N/A</v>
      </c>
      <c r="X107" s="34" t="e">
        <f t="shared" si="7"/>
        <v>#N/A</v>
      </c>
    </row>
    <row r="108" spans="19:24" x14ac:dyDescent="0.25">
      <c r="S108" s="4">
        <v>107</v>
      </c>
      <c r="T108" s="10" t="str">
        <f t="shared" si="4"/>
        <v/>
      </c>
      <c r="U108" s="3" t="str">
        <f>IF(L108="","",INDEX(A107:$M$213,2,MATCH($U$1,$A$1:$M$1,0)))</f>
        <v/>
      </c>
      <c r="V108" s="33" t="e">
        <f t="shared" si="5"/>
        <v>#N/A</v>
      </c>
      <c r="W108" s="34" t="e">
        <f t="shared" si="6"/>
        <v>#N/A</v>
      </c>
      <c r="X108" s="34" t="e">
        <f t="shared" si="7"/>
        <v>#N/A</v>
      </c>
    </row>
    <row r="109" spans="19:24" x14ac:dyDescent="0.25">
      <c r="S109" s="4">
        <v>108</v>
      </c>
      <c r="T109" s="10" t="str">
        <f t="shared" si="4"/>
        <v/>
      </c>
      <c r="U109" s="3" t="str">
        <f>IF(L109="","",INDEX(A108:$M$213,2,MATCH($U$1,$A$1:$M$1,0)))</f>
        <v/>
      </c>
      <c r="V109" s="33" t="e">
        <f t="shared" si="5"/>
        <v>#N/A</v>
      </c>
      <c r="W109" s="34" t="e">
        <f t="shared" si="6"/>
        <v>#N/A</v>
      </c>
      <c r="X109" s="34" t="e">
        <f t="shared" si="7"/>
        <v>#N/A</v>
      </c>
    </row>
    <row r="110" spans="19:24" x14ac:dyDescent="0.25">
      <c r="S110" s="4">
        <v>109</v>
      </c>
      <c r="T110" s="10" t="str">
        <f t="shared" si="4"/>
        <v/>
      </c>
      <c r="U110" s="3" t="str">
        <f>IF(L110="","",INDEX(A109:$M$213,2,MATCH($U$1,$A$1:$M$1,0)))</f>
        <v/>
      </c>
      <c r="V110" s="33" t="e">
        <f t="shared" si="5"/>
        <v>#N/A</v>
      </c>
      <c r="W110" s="34" t="e">
        <f t="shared" si="6"/>
        <v>#N/A</v>
      </c>
      <c r="X110" s="34" t="e">
        <f t="shared" si="7"/>
        <v>#N/A</v>
      </c>
    </row>
    <row r="111" spans="19:24" x14ac:dyDescent="0.25">
      <c r="S111" s="4">
        <v>110</v>
      </c>
      <c r="T111" s="10" t="str">
        <f t="shared" si="4"/>
        <v/>
      </c>
      <c r="U111" s="3" t="str">
        <f>IF(L111="","",INDEX(A110:$M$213,2,MATCH($U$1,$A$1:$M$1,0)))</f>
        <v/>
      </c>
      <c r="V111" s="33" t="e">
        <f t="shared" si="5"/>
        <v>#N/A</v>
      </c>
      <c r="W111" s="34" t="e">
        <f t="shared" si="6"/>
        <v>#N/A</v>
      </c>
      <c r="X111" s="34" t="e">
        <f t="shared" si="7"/>
        <v>#N/A</v>
      </c>
    </row>
    <row r="112" spans="19:24" x14ac:dyDescent="0.25">
      <c r="S112" s="4">
        <v>111</v>
      </c>
      <c r="T112" s="10" t="str">
        <f t="shared" si="4"/>
        <v/>
      </c>
      <c r="U112" s="3" t="str">
        <f>IF(L112="","",INDEX(A111:$M$213,2,MATCH($U$1,$A$1:$M$1,0)))</f>
        <v/>
      </c>
      <c r="V112" s="33" t="e">
        <f t="shared" si="5"/>
        <v>#N/A</v>
      </c>
      <c r="W112" s="34" t="e">
        <f t="shared" si="6"/>
        <v>#N/A</v>
      </c>
      <c r="X112" s="34" t="e">
        <f t="shared" si="7"/>
        <v>#N/A</v>
      </c>
    </row>
    <row r="113" spans="19:24" x14ac:dyDescent="0.25">
      <c r="S113" s="4">
        <v>112</v>
      </c>
      <c r="T113" s="10" t="str">
        <f t="shared" si="4"/>
        <v/>
      </c>
      <c r="U113" s="3" t="str">
        <f>IF(L113="","",INDEX(A112:$M$213,2,MATCH($U$1,$A$1:$M$1,0)))</f>
        <v/>
      </c>
      <c r="V113" s="33" t="e">
        <f t="shared" si="5"/>
        <v>#N/A</v>
      </c>
      <c r="W113" s="34" t="e">
        <f t="shared" si="6"/>
        <v>#N/A</v>
      </c>
      <c r="X113" s="34" t="e">
        <f t="shared" si="7"/>
        <v>#N/A</v>
      </c>
    </row>
    <row r="114" spans="19:24" x14ac:dyDescent="0.25">
      <c r="S114" s="4">
        <v>113</v>
      </c>
      <c r="T114" s="10" t="str">
        <f t="shared" si="4"/>
        <v/>
      </c>
      <c r="U114" s="3" t="str">
        <f>IF(L114="","",INDEX(A113:$M$213,2,MATCH($U$1,$A$1:$M$1,0)))</f>
        <v/>
      </c>
      <c r="V114" s="33" t="e">
        <f t="shared" si="5"/>
        <v>#N/A</v>
      </c>
      <c r="W114" s="34" t="e">
        <f t="shared" si="6"/>
        <v>#N/A</v>
      </c>
      <c r="X114" s="34" t="e">
        <f t="shared" si="7"/>
        <v>#N/A</v>
      </c>
    </row>
    <row r="115" spans="19:24" x14ac:dyDescent="0.25">
      <c r="S115" s="4">
        <v>114</v>
      </c>
      <c r="T115" s="10" t="str">
        <f t="shared" si="4"/>
        <v/>
      </c>
      <c r="U115" s="3" t="str">
        <f>IF(L115="","",INDEX(A114:$M$213,2,MATCH($U$1,$A$1:$M$1,0)))</f>
        <v/>
      </c>
      <c r="V115" s="33" t="e">
        <f t="shared" si="5"/>
        <v>#N/A</v>
      </c>
      <c r="W115" s="34" t="e">
        <f t="shared" si="6"/>
        <v>#N/A</v>
      </c>
      <c r="X115" s="34" t="e">
        <f t="shared" si="7"/>
        <v>#N/A</v>
      </c>
    </row>
    <row r="116" spans="19:24" x14ac:dyDescent="0.25">
      <c r="S116" s="4">
        <v>115</v>
      </c>
      <c r="T116" s="10" t="str">
        <f t="shared" si="4"/>
        <v/>
      </c>
      <c r="U116" s="3" t="str">
        <f>IF(L116="","",INDEX(A115:$M$213,2,MATCH($U$1,$A$1:$M$1,0)))</f>
        <v/>
      </c>
      <c r="V116" s="33" t="e">
        <f t="shared" si="5"/>
        <v>#N/A</v>
      </c>
      <c r="W116" s="34" t="e">
        <f t="shared" si="6"/>
        <v>#N/A</v>
      </c>
      <c r="X116" s="34" t="e">
        <f t="shared" si="7"/>
        <v>#N/A</v>
      </c>
    </row>
    <row r="117" spans="19:24" x14ac:dyDescent="0.25">
      <c r="S117" s="4">
        <v>116</v>
      </c>
      <c r="T117" s="10" t="str">
        <f t="shared" si="4"/>
        <v/>
      </c>
      <c r="U117" s="3" t="str">
        <f>IF(L117="","",INDEX(A116:$M$213,2,MATCH($U$1,$A$1:$M$1,0)))</f>
        <v/>
      </c>
      <c r="V117" s="33" t="e">
        <f t="shared" si="5"/>
        <v>#N/A</v>
      </c>
      <c r="W117" s="34" t="e">
        <f t="shared" si="6"/>
        <v>#N/A</v>
      </c>
      <c r="X117" s="34" t="e">
        <f t="shared" si="7"/>
        <v>#N/A</v>
      </c>
    </row>
    <row r="118" spans="19:24" x14ac:dyDescent="0.25">
      <c r="S118" s="4">
        <v>117</v>
      </c>
      <c r="T118" s="10" t="str">
        <f t="shared" si="4"/>
        <v/>
      </c>
      <c r="U118" s="3" t="str">
        <f>IF(L118="","",INDEX(A117:$M$213,2,MATCH($U$1,$A$1:$M$1,0)))</f>
        <v/>
      </c>
      <c r="V118" s="33" t="e">
        <f t="shared" si="5"/>
        <v>#N/A</v>
      </c>
      <c r="W118" s="34" t="e">
        <f t="shared" si="6"/>
        <v>#N/A</v>
      </c>
      <c r="X118" s="34" t="e">
        <f t="shared" si="7"/>
        <v>#N/A</v>
      </c>
    </row>
    <row r="119" spans="19:24" x14ac:dyDescent="0.25">
      <c r="S119" s="4">
        <v>118</v>
      </c>
      <c r="T119" s="10" t="str">
        <f t="shared" si="4"/>
        <v/>
      </c>
      <c r="U119" s="3" t="str">
        <f>IF(L119="","",INDEX(A118:$M$213,2,MATCH($U$1,$A$1:$M$1,0)))</f>
        <v/>
      </c>
      <c r="V119" s="33" t="e">
        <f t="shared" si="5"/>
        <v>#N/A</v>
      </c>
      <c r="W119" s="34" t="e">
        <f t="shared" si="6"/>
        <v>#N/A</v>
      </c>
      <c r="X119" s="34" t="e">
        <f t="shared" si="7"/>
        <v>#N/A</v>
      </c>
    </row>
    <row r="120" spans="19:24" x14ac:dyDescent="0.25">
      <c r="S120" s="4">
        <v>119</v>
      </c>
      <c r="T120" s="10" t="str">
        <f t="shared" si="4"/>
        <v/>
      </c>
      <c r="U120" s="3" t="str">
        <f>IF(L120="","",INDEX(A119:$M$213,2,MATCH($U$1,$A$1:$M$1,0)))</f>
        <v/>
      </c>
      <c r="V120" s="33" t="e">
        <f t="shared" si="5"/>
        <v>#N/A</v>
      </c>
      <c r="W120" s="34" t="e">
        <f t="shared" si="6"/>
        <v>#N/A</v>
      </c>
      <c r="X120" s="34" t="e">
        <f t="shared" si="7"/>
        <v>#N/A</v>
      </c>
    </row>
    <row r="121" spans="19:24" x14ac:dyDescent="0.25">
      <c r="S121" s="4">
        <v>120</v>
      </c>
      <c r="T121" s="10" t="str">
        <f t="shared" si="4"/>
        <v/>
      </c>
      <c r="U121" s="3" t="str">
        <f>IF(L121="","",INDEX(A120:$M$213,2,MATCH($U$1,$A$1:$M$1,0)))</f>
        <v/>
      </c>
      <c r="V121" s="33" t="e">
        <f t="shared" si="5"/>
        <v>#N/A</v>
      </c>
      <c r="W121" s="34" t="e">
        <f t="shared" si="6"/>
        <v>#N/A</v>
      </c>
      <c r="X121" s="34" t="e">
        <f t="shared" si="7"/>
        <v>#N/A</v>
      </c>
    </row>
    <row r="122" spans="19:24" x14ac:dyDescent="0.25">
      <c r="S122" s="4">
        <v>121</v>
      </c>
      <c r="T122" s="10" t="str">
        <f t="shared" si="4"/>
        <v/>
      </c>
      <c r="U122" s="3" t="str">
        <f>IF(L122="","",INDEX(A121:$M$213,2,MATCH($U$1,$A$1:$M$1,0)))</f>
        <v/>
      </c>
      <c r="V122" s="33" t="e">
        <f t="shared" si="5"/>
        <v>#N/A</v>
      </c>
      <c r="W122" s="34" t="e">
        <f t="shared" si="6"/>
        <v>#N/A</v>
      </c>
      <c r="X122" s="34" t="e">
        <f t="shared" si="7"/>
        <v>#N/A</v>
      </c>
    </row>
    <row r="123" spans="19:24" x14ac:dyDescent="0.25">
      <c r="S123" s="4">
        <v>122</v>
      </c>
      <c r="T123" s="10" t="str">
        <f t="shared" si="4"/>
        <v/>
      </c>
      <c r="U123" s="3" t="str">
        <f>IF(L123="","",INDEX(A122:$M$213,2,MATCH($U$1,$A$1:$M$1,0)))</f>
        <v/>
      </c>
      <c r="V123" s="33" t="e">
        <f t="shared" si="5"/>
        <v>#N/A</v>
      </c>
      <c r="W123" s="34" t="e">
        <f t="shared" si="6"/>
        <v>#N/A</v>
      </c>
      <c r="X123" s="34" t="e">
        <f t="shared" si="7"/>
        <v>#N/A</v>
      </c>
    </row>
    <row r="124" spans="19:24" x14ac:dyDescent="0.25">
      <c r="S124" s="4">
        <v>123</v>
      </c>
      <c r="T124" s="10" t="str">
        <f t="shared" si="4"/>
        <v/>
      </c>
      <c r="U124" s="3" t="str">
        <f>IF(L124="","",INDEX(A123:$M$213,2,MATCH($U$1,$A$1:$M$1,0)))</f>
        <v/>
      </c>
      <c r="V124" s="33" t="e">
        <f t="shared" si="5"/>
        <v>#N/A</v>
      </c>
      <c r="W124" s="34" t="e">
        <f t="shared" si="6"/>
        <v>#N/A</v>
      </c>
      <c r="X124" s="34" t="e">
        <f t="shared" si="7"/>
        <v>#N/A</v>
      </c>
    </row>
    <row r="125" spans="19:24" x14ac:dyDescent="0.25">
      <c r="S125" s="4">
        <v>124</v>
      </c>
      <c r="T125" s="10" t="str">
        <f t="shared" si="4"/>
        <v/>
      </c>
      <c r="U125" s="3" t="str">
        <f>IF(L125="","",INDEX(A124:$M$213,2,MATCH($U$1,$A$1:$M$1,0)))</f>
        <v/>
      </c>
      <c r="V125" s="33" t="e">
        <f t="shared" si="5"/>
        <v>#N/A</v>
      </c>
      <c r="W125" s="34" t="e">
        <f t="shared" si="6"/>
        <v>#N/A</v>
      </c>
      <c r="X125" s="34" t="e">
        <f t="shared" si="7"/>
        <v>#N/A</v>
      </c>
    </row>
    <row r="126" spans="19:24" x14ac:dyDescent="0.25">
      <c r="S126" s="4">
        <v>125</v>
      </c>
      <c r="T126" s="10" t="str">
        <f t="shared" si="4"/>
        <v/>
      </c>
      <c r="U126" s="3" t="str">
        <f>IF(L126="","",INDEX(A125:$M$213,2,MATCH($U$1,$A$1:$M$1,0)))</f>
        <v/>
      </c>
      <c r="V126" s="33" t="e">
        <f t="shared" si="5"/>
        <v>#N/A</v>
      </c>
      <c r="W126" s="34" t="e">
        <f t="shared" si="6"/>
        <v>#N/A</v>
      </c>
      <c r="X126" s="34" t="e">
        <f t="shared" si="7"/>
        <v>#N/A</v>
      </c>
    </row>
    <row r="127" spans="19:24" x14ac:dyDescent="0.25">
      <c r="S127" s="4">
        <v>126</v>
      </c>
      <c r="T127" s="10" t="str">
        <f t="shared" si="4"/>
        <v/>
      </c>
      <c r="U127" s="3" t="str">
        <f>IF(L127="","",INDEX(A126:$M$213,2,MATCH($U$1,$A$1:$M$1,0)))</f>
        <v/>
      </c>
      <c r="V127" s="33" t="e">
        <f t="shared" si="5"/>
        <v>#N/A</v>
      </c>
      <c r="W127" s="34" t="e">
        <f t="shared" si="6"/>
        <v>#N/A</v>
      </c>
      <c r="X127" s="34" t="e">
        <f t="shared" si="7"/>
        <v>#N/A</v>
      </c>
    </row>
    <row r="128" spans="19:24" x14ac:dyDescent="0.25">
      <c r="S128" s="4">
        <v>127</v>
      </c>
      <c r="T128" s="10" t="str">
        <f t="shared" si="4"/>
        <v/>
      </c>
      <c r="U128" s="3" t="str">
        <f>IF(L128="","",INDEX(A127:$M$213,2,MATCH($U$1,$A$1:$M$1,0)))</f>
        <v/>
      </c>
      <c r="V128" s="33" t="e">
        <f t="shared" si="5"/>
        <v>#N/A</v>
      </c>
      <c r="W128" s="34" t="e">
        <f t="shared" si="6"/>
        <v>#N/A</v>
      </c>
      <c r="X128" s="34" t="e">
        <f t="shared" si="7"/>
        <v>#N/A</v>
      </c>
    </row>
    <row r="129" spans="19:24" x14ac:dyDescent="0.25">
      <c r="S129" s="4">
        <v>128</v>
      </c>
      <c r="T129" s="10" t="str">
        <f t="shared" si="4"/>
        <v/>
      </c>
      <c r="U129" s="3" t="str">
        <f>IF(L129="","",INDEX(A128:$M$213,2,MATCH($U$1,$A$1:$M$1,0)))</f>
        <v/>
      </c>
      <c r="V129" s="33" t="e">
        <f t="shared" si="5"/>
        <v>#N/A</v>
      </c>
      <c r="W129" s="34" t="e">
        <f t="shared" si="6"/>
        <v>#N/A</v>
      </c>
      <c r="X129" s="34" t="e">
        <f t="shared" si="7"/>
        <v>#N/A</v>
      </c>
    </row>
    <row r="130" spans="19:24" x14ac:dyDescent="0.25">
      <c r="S130" s="4">
        <v>129</v>
      </c>
      <c r="T130" s="10" t="str">
        <f t="shared" ref="T130:T193" si="8">IF(L130="","",A130)</f>
        <v/>
      </c>
      <c r="U130" s="3" t="str">
        <f>IF(L130="","",INDEX(A129:$M$213,2,MATCH($U$1,$A$1:$M$1,0)))</f>
        <v/>
      </c>
      <c r="V130" s="33" t="e">
        <f t="shared" ref="V130:V193" si="9">IF(L130="",NA(),A130)</f>
        <v>#N/A</v>
      </c>
      <c r="W130" s="34" t="e">
        <f t="shared" si="6"/>
        <v>#N/A</v>
      </c>
      <c r="X130" s="34" t="e">
        <f t="shared" si="7"/>
        <v>#N/A</v>
      </c>
    </row>
    <row r="131" spans="19:24" x14ac:dyDescent="0.25">
      <c r="S131" s="4">
        <v>130</v>
      </c>
      <c r="T131" s="10" t="str">
        <f t="shared" si="8"/>
        <v/>
      </c>
      <c r="U131" s="3" t="str">
        <f>IF(L131="","",INDEX(A130:$M$213,2,MATCH($U$1,$A$1:$M$1,0)))</f>
        <v/>
      </c>
      <c r="V131" s="33" t="e">
        <f t="shared" si="9"/>
        <v>#N/A</v>
      </c>
      <c r="W131" s="34" t="e">
        <f t="shared" ref="W131:W194" si="10">IF(Q131="",NA(),IF(Q131&lt;&gt;0,INDEX($A$2:$P$213,S131,MATCH($U$1,$A$1:$P$1,0)),NA()))</f>
        <v>#N/A</v>
      </c>
      <c r="X131" s="34" t="e">
        <f t="shared" ref="X131:X194" si="11">IF(Q131="",NA(),IF(Q131=0,INDEX($A$2:$P$213,S131,MATCH($U$1,$A$1:$P$1,0)),NA()))</f>
        <v>#N/A</v>
      </c>
    </row>
    <row r="132" spans="19:24" x14ac:dyDescent="0.25">
      <c r="S132" s="4">
        <v>131</v>
      </c>
      <c r="T132" s="10" t="str">
        <f t="shared" si="8"/>
        <v/>
      </c>
      <c r="U132" s="3" t="str">
        <f>IF(L132="","",INDEX(A131:$M$213,2,MATCH($U$1,$A$1:$M$1,0)))</f>
        <v/>
      </c>
      <c r="V132" s="33" t="e">
        <f t="shared" si="9"/>
        <v>#N/A</v>
      </c>
      <c r="W132" s="34" t="e">
        <f t="shared" si="10"/>
        <v>#N/A</v>
      </c>
      <c r="X132" s="34" t="e">
        <f t="shared" si="11"/>
        <v>#N/A</v>
      </c>
    </row>
    <row r="133" spans="19:24" x14ac:dyDescent="0.25">
      <c r="S133" s="4">
        <v>132</v>
      </c>
      <c r="T133" s="10" t="str">
        <f t="shared" si="8"/>
        <v/>
      </c>
      <c r="U133" s="3" t="str">
        <f>IF(L133="","",INDEX(A132:$M$213,2,MATCH($U$1,$A$1:$M$1,0)))</f>
        <v/>
      </c>
      <c r="V133" s="33" t="e">
        <f t="shared" si="9"/>
        <v>#N/A</v>
      </c>
      <c r="W133" s="34" t="e">
        <f t="shared" si="10"/>
        <v>#N/A</v>
      </c>
      <c r="X133" s="34" t="e">
        <f t="shared" si="11"/>
        <v>#N/A</v>
      </c>
    </row>
    <row r="134" spans="19:24" x14ac:dyDescent="0.25">
      <c r="S134" s="4">
        <v>133</v>
      </c>
      <c r="T134" s="10" t="str">
        <f t="shared" si="8"/>
        <v/>
      </c>
      <c r="U134" s="3" t="str">
        <f>IF(L134="","",INDEX(A133:$M$213,2,MATCH($U$1,$A$1:$M$1,0)))</f>
        <v/>
      </c>
      <c r="V134" s="33" t="e">
        <f t="shared" si="9"/>
        <v>#N/A</v>
      </c>
      <c r="W134" s="34" t="e">
        <f t="shared" si="10"/>
        <v>#N/A</v>
      </c>
      <c r="X134" s="34" t="e">
        <f t="shared" si="11"/>
        <v>#N/A</v>
      </c>
    </row>
    <row r="135" spans="19:24" x14ac:dyDescent="0.25">
      <c r="S135" s="4">
        <v>134</v>
      </c>
      <c r="T135" s="10" t="str">
        <f t="shared" si="8"/>
        <v/>
      </c>
      <c r="U135" s="3" t="str">
        <f>IF(L135="","",INDEX(A134:$M$213,2,MATCH($U$1,$A$1:$M$1,0)))</f>
        <v/>
      </c>
      <c r="V135" s="33" t="e">
        <f t="shared" si="9"/>
        <v>#N/A</v>
      </c>
      <c r="W135" s="34" t="e">
        <f t="shared" si="10"/>
        <v>#N/A</v>
      </c>
      <c r="X135" s="34" t="e">
        <f t="shared" si="11"/>
        <v>#N/A</v>
      </c>
    </row>
    <row r="136" spans="19:24" x14ac:dyDescent="0.25">
      <c r="S136" s="4">
        <v>135</v>
      </c>
      <c r="T136" s="10" t="str">
        <f t="shared" si="8"/>
        <v/>
      </c>
      <c r="U136" s="3" t="str">
        <f>IF(L136="","",INDEX(A135:$M$213,2,MATCH($U$1,$A$1:$M$1,0)))</f>
        <v/>
      </c>
      <c r="V136" s="33" t="e">
        <f t="shared" si="9"/>
        <v>#N/A</v>
      </c>
      <c r="W136" s="34" t="e">
        <f t="shared" si="10"/>
        <v>#N/A</v>
      </c>
      <c r="X136" s="34" t="e">
        <f t="shared" si="11"/>
        <v>#N/A</v>
      </c>
    </row>
    <row r="137" spans="19:24" x14ac:dyDescent="0.25">
      <c r="S137" s="4">
        <v>136</v>
      </c>
      <c r="T137" s="10" t="str">
        <f t="shared" si="8"/>
        <v/>
      </c>
      <c r="U137" s="3" t="str">
        <f>IF(L137="","",INDEX(A136:$M$213,2,MATCH($U$1,$A$1:$M$1,0)))</f>
        <v/>
      </c>
      <c r="V137" s="33" t="e">
        <f t="shared" si="9"/>
        <v>#N/A</v>
      </c>
      <c r="W137" s="34" t="e">
        <f t="shared" si="10"/>
        <v>#N/A</v>
      </c>
      <c r="X137" s="34" t="e">
        <f t="shared" si="11"/>
        <v>#N/A</v>
      </c>
    </row>
    <row r="138" spans="19:24" x14ac:dyDescent="0.25">
      <c r="S138" s="4">
        <v>137</v>
      </c>
      <c r="T138" s="10" t="str">
        <f t="shared" si="8"/>
        <v/>
      </c>
      <c r="U138" s="3" t="str">
        <f>IF(L138="","",INDEX(A137:$M$213,2,MATCH($U$1,$A$1:$M$1,0)))</f>
        <v/>
      </c>
      <c r="V138" s="33" t="e">
        <f t="shared" si="9"/>
        <v>#N/A</v>
      </c>
      <c r="W138" s="34" t="e">
        <f t="shared" si="10"/>
        <v>#N/A</v>
      </c>
      <c r="X138" s="34" t="e">
        <f t="shared" si="11"/>
        <v>#N/A</v>
      </c>
    </row>
    <row r="139" spans="19:24" x14ac:dyDescent="0.25">
      <c r="S139" s="4">
        <v>138</v>
      </c>
      <c r="T139" s="10" t="str">
        <f t="shared" si="8"/>
        <v/>
      </c>
      <c r="U139" s="3" t="str">
        <f>IF(L139="","",INDEX(A138:$M$213,2,MATCH($U$1,$A$1:$M$1,0)))</f>
        <v/>
      </c>
      <c r="V139" s="33" t="e">
        <f t="shared" si="9"/>
        <v>#N/A</v>
      </c>
      <c r="W139" s="34" t="e">
        <f t="shared" si="10"/>
        <v>#N/A</v>
      </c>
      <c r="X139" s="34" t="e">
        <f t="shared" si="11"/>
        <v>#N/A</v>
      </c>
    </row>
    <row r="140" spans="19:24" x14ac:dyDescent="0.25">
      <c r="S140" s="4">
        <v>139</v>
      </c>
      <c r="T140" s="10" t="str">
        <f t="shared" si="8"/>
        <v/>
      </c>
      <c r="U140" s="3" t="str">
        <f>IF(L140="","",INDEX(A139:$M$213,2,MATCH($U$1,$A$1:$M$1,0)))</f>
        <v/>
      </c>
      <c r="V140" s="33" t="e">
        <f t="shared" si="9"/>
        <v>#N/A</v>
      </c>
      <c r="W140" s="34" t="e">
        <f t="shared" si="10"/>
        <v>#N/A</v>
      </c>
      <c r="X140" s="34" t="e">
        <f t="shared" si="11"/>
        <v>#N/A</v>
      </c>
    </row>
    <row r="141" spans="19:24" x14ac:dyDescent="0.25">
      <c r="S141" s="4">
        <v>140</v>
      </c>
      <c r="T141" s="10" t="str">
        <f t="shared" si="8"/>
        <v/>
      </c>
      <c r="U141" s="3" t="str">
        <f>IF(L141="","",INDEX(A140:$M$213,2,MATCH($U$1,$A$1:$M$1,0)))</f>
        <v/>
      </c>
      <c r="V141" s="33" t="e">
        <f t="shared" si="9"/>
        <v>#N/A</v>
      </c>
      <c r="W141" s="34" t="e">
        <f t="shared" si="10"/>
        <v>#N/A</v>
      </c>
      <c r="X141" s="34" t="e">
        <f t="shared" si="11"/>
        <v>#N/A</v>
      </c>
    </row>
    <row r="142" spans="19:24" x14ac:dyDescent="0.25">
      <c r="S142" s="4">
        <v>141</v>
      </c>
      <c r="T142" s="10" t="str">
        <f t="shared" si="8"/>
        <v/>
      </c>
      <c r="U142" s="3" t="str">
        <f>IF(L142="","",INDEX(A141:$M$213,2,MATCH($U$1,$A$1:$M$1,0)))</f>
        <v/>
      </c>
      <c r="V142" s="33" t="e">
        <f t="shared" si="9"/>
        <v>#N/A</v>
      </c>
      <c r="W142" s="34" t="e">
        <f t="shared" si="10"/>
        <v>#N/A</v>
      </c>
      <c r="X142" s="34" t="e">
        <f t="shared" si="11"/>
        <v>#N/A</v>
      </c>
    </row>
    <row r="143" spans="19:24" x14ac:dyDescent="0.25">
      <c r="S143" s="4">
        <v>142</v>
      </c>
      <c r="T143" s="10" t="str">
        <f t="shared" si="8"/>
        <v/>
      </c>
      <c r="U143" s="3" t="str">
        <f>IF(L143="","",INDEX(A142:$M$213,2,MATCH($U$1,$A$1:$M$1,0)))</f>
        <v/>
      </c>
      <c r="V143" s="33" t="e">
        <f t="shared" si="9"/>
        <v>#N/A</v>
      </c>
      <c r="W143" s="34" t="e">
        <f t="shared" si="10"/>
        <v>#N/A</v>
      </c>
      <c r="X143" s="34" t="e">
        <f t="shared" si="11"/>
        <v>#N/A</v>
      </c>
    </row>
    <row r="144" spans="19:24" x14ac:dyDescent="0.25">
      <c r="S144" s="4">
        <v>143</v>
      </c>
      <c r="T144" s="10" t="str">
        <f t="shared" si="8"/>
        <v/>
      </c>
      <c r="U144" s="3" t="str">
        <f>IF(L144="","",INDEX(A143:$M$213,2,MATCH($U$1,$A$1:$M$1,0)))</f>
        <v/>
      </c>
      <c r="V144" s="33" t="e">
        <f t="shared" si="9"/>
        <v>#N/A</v>
      </c>
      <c r="W144" s="34" t="e">
        <f t="shared" si="10"/>
        <v>#N/A</v>
      </c>
      <c r="X144" s="34" t="e">
        <f t="shared" si="11"/>
        <v>#N/A</v>
      </c>
    </row>
    <row r="145" spans="19:24" x14ac:dyDescent="0.25">
      <c r="S145" s="4">
        <v>144</v>
      </c>
      <c r="T145" s="10" t="str">
        <f t="shared" si="8"/>
        <v/>
      </c>
      <c r="U145" s="3" t="str">
        <f>IF(L145="","",INDEX(A144:$M$213,2,MATCH($U$1,$A$1:$M$1,0)))</f>
        <v/>
      </c>
      <c r="V145" s="33" t="e">
        <f t="shared" si="9"/>
        <v>#N/A</v>
      </c>
      <c r="W145" s="34" t="e">
        <f t="shared" si="10"/>
        <v>#N/A</v>
      </c>
      <c r="X145" s="34" t="e">
        <f t="shared" si="11"/>
        <v>#N/A</v>
      </c>
    </row>
    <row r="146" spans="19:24" x14ac:dyDescent="0.25">
      <c r="S146" s="4">
        <v>145</v>
      </c>
      <c r="T146" s="10" t="str">
        <f t="shared" si="8"/>
        <v/>
      </c>
      <c r="U146" s="3" t="str">
        <f>IF(L146="","",INDEX(A145:$M$213,2,MATCH($U$1,$A$1:$M$1,0)))</f>
        <v/>
      </c>
      <c r="V146" s="33" t="e">
        <f t="shared" si="9"/>
        <v>#N/A</v>
      </c>
      <c r="W146" s="34" t="e">
        <f t="shared" si="10"/>
        <v>#N/A</v>
      </c>
      <c r="X146" s="34" t="e">
        <f t="shared" si="11"/>
        <v>#N/A</v>
      </c>
    </row>
    <row r="147" spans="19:24" x14ac:dyDescent="0.25">
      <c r="S147" s="4">
        <v>146</v>
      </c>
      <c r="T147" s="10" t="str">
        <f t="shared" si="8"/>
        <v/>
      </c>
      <c r="U147" s="3" t="str">
        <f>IF(L147="","",INDEX(A146:$M$213,2,MATCH($U$1,$A$1:$M$1,0)))</f>
        <v/>
      </c>
      <c r="V147" s="33" t="e">
        <f t="shared" si="9"/>
        <v>#N/A</v>
      </c>
      <c r="W147" s="34" t="e">
        <f t="shared" si="10"/>
        <v>#N/A</v>
      </c>
      <c r="X147" s="34" t="e">
        <f t="shared" si="11"/>
        <v>#N/A</v>
      </c>
    </row>
    <row r="148" spans="19:24" x14ac:dyDescent="0.25">
      <c r="S148" s="4">
        <v>147</v>
      </c>
      <c r="T148" s="10" t="str">
        <f t="shared" si="8"/>
        <v/>
      </c>
      <c r="U148" s="3" t="str">
        <f>IF(L148="","",INDEX(A147:$M$213,2,MATCH($U$1,$A$1:$M$1,0)))</f>
        <v/>
      </c>
      <c r="V148" s="33" t="e">
        <f t="shared" si="9"/>
        <v>#N/A</v>
      </c>
      <c r="W148" s="34" t="e">
        <f t="shared" si="10"/>
        <v>#N/A</v>
      </c>
      <c r="X148" s="34" t="e">
        <f t="shared" si="11"/>
        <v>#N/A</v>
      </c>
    </row>
    <row r="149" spans="19:24" x14ac:dyDescent="0.25">
      <c r="S149" s="4">
        <v>148</v>
      </c>
      <c r="T149" s="10" t="str">
        <f t="shared" si="8"/>
        <v/>
      </c>
      <c r="U149" s="3" t="str">
        <f>IF(L149="","",INDEX(A148:$M$213,2,MATCH($U$1,$A$1:$M$1,0)))</f>
        <v/>
      </c>
      <c r="V149" s="33" t="e">
        <f t="shared" si="9"/>
        <v>#N/A</v>
      </c>
      <c r="W149" s="34" t="e">
        <f t="shared" si="10"/>
        <v>#N/A</v>
      </c>
      <c r="X149" s="34" t="e">
        <f t="shared" si="11"/>
        <v>#N/A</v>
      </c>
    </row>
    <row r="150" spans="19:24" x14ac:dyDescent="0.25">
      <c r="S150" s="4">
        <v>149</v>
      </c>
      <c r="T150" s="10" t="str">
        <f t="shared" si="8"/>
        <v/>
      </c>
      <c r="U150" s="3" t="str">
        <f>IF(L150="","",INDEX(A149:$M$213,2,MATCH($U$1,$A$1:$M$1,0)))</f>
        <v/>
      </c>
      <c r="V150" s="33" t="e">
        <f t="shared" si="9"/>
        <v>#N/A</v>
      </c>
      <c r="W150" s="34" t="e">
        <f t="shared" si="10"/>
        <v>#N/A</v>
      </c>
      <c r="X150" s="34" t="e">
        <f t="shared" si="11"/>
        <v>#N/A</v>
      </c>
    </row>
    <row r="151" spans="19:24" x14ac:dyDescent="0.25">
      <c r="S151" s="4">
        <v>150</v>
      </c>
      <c r="T151" s="10" t="str">
        <f t="shared" si="8"/>
        <v/>
      </c>
      <c r="U151" s="3" t="str">
        <f>IF(L151="","",INDEX(A150:$M$213,2,MATCH($U$1,$A$1:$M$1,0)))</f>
        <v/>
      </c>
      <c r="V151" s="33" t="e">
        <f t="shared" si="9"/>
        <v>#N/A</v>
      </c>
      <c r="W151" s="34" t="e">
        <f t="shared" si="10"/>
        <v>#N/A</v>
      </c>
      <c r="X151" s="34" t="e">
        <f t="shared" si="11"/>
        <v>#N/A</v>
      </c>
    </row>
    <row r="152" spans="19:24" x14ac:dyDescent="0.25">
      <c r="S152" s="4">
        <v>151</v>
      </c>
      <c r="T152" s="10" t="str">
        <f t="shared" si="8"/>
        <v/>
      </c>
      <c r="U152" s="3" t="str">
        <f>IF(L152="","",INDEX(A151:$M$213,2,MATCH($U$1,$A$1:$M$1,0)))</f>
        <v/>
      </c>
      <c r="V152" s="33" t="e">
        <f t="shared" si="9"/>
        <v>#N/A</v>
      </c>
      <c r="W152" s="34" t="e">
        <f t="shared" si="10"/>
        <v>#N/A</v>
      </c>
      <c r="X152" s="34" t="e">
        <f t="shared" si="11"/>
        <v>#N/A</v>
      </c>
    </row>
    <row r="153" spans="19:24" x14ac:dyDescent="0.25">
      <c r="S153" s="4">
        <v>152</v>
      </c>
      <c r="T153" s="10" t="str">
        <f t="shared" si="8"/>
        <v/>
      </c>
      <c r="U153" s="3" t="str">
        <f>IF(L153="","",INDEX(A152:$M$213,2,MATCH($U$1,$A$1:$M$1,0)))</f>
        <v/>
      </c>
      <c r="V153" s="33" t="e">
        <f t="shared" si="9"/>
        <v>#N/A</v>
      </c>
      <c r="W153" s="34" t="e">
        <f t="shared" si="10"/>
        <v>#N/A</v>
      </c>
      <c r="X153" s="34" t="e">
        <f t="shared" si="11"/>
        <v>#N/A</v>
      </c>
    </row>
    <row r="154" spans="19:24" x14ac:dyDescent="0.25">
      <c r="S154" s="4">
        <v>153</v>
      </c>
      <c r="T154" s="10" t="str">
        <f t="shared" si="8"/>
        <v/>
      </c>
      <c r="U154" s="3" t="str">
        <f>IF(L154="","",INDEX(A153:$M$213,2,MATCH($U$1,$A$1:$M$1,0)))</f>
        <v/>
      </c>
      <c r="V154" s="33" t="e">
        <f t="shared" si="9"/>
        <v>#N/A</v>
      </c>
      <c r="W154" s="34" t="e">
        <f t="shared" si="10"/>
        <v>#N/A</v>
      </c>
      <c r="X154" s="34" t="e">
        <f t="shared" si="11"/>
        <v>#N/A</v>
      </c>
    </row>
    <row r="155" spans="19:24" x14ac:dyDescent="0.25">
      <c r="S155" s="4">
        <v>154</v>
      </c>
      <c r="T155" s="10" t="str">
        <f t="shared" si="8"/>
        <v/>
      </c>
      <c r="U155" s="3" t="str">
        <f>IF(L155="","",INDEX(A154:$M$213,2,MATCH($U$1,$A$1:$M$1,0)))</f>
        <v/>
      </c>
      <c r="V155" s="33" t="e">
        <f t="shared" si="9"/>
        <v>#N/A</v>
      </c>
      <c r="W155" s="34" t="e">
        <f t="shared" si="10"/>
        <v>#N/A</v>
      </c>
      <c r="X155" s="34" t="e">
        <f t="shared" si="11"/>
        <v>#N/A</v>
      </c>
    </row>
    <row r="156" spans="19:24" x14ac:dyDescent="0.25">
      <c r="S156" s="4">
        <v>155</v>
      </c>
      <c r="T156" s="10" t="str">
        <f t="shared" si="8"/>
        <v/>
      </c>
      <c r="U156" s="3" t="str">
        <f>IF(L156="","",INDEX(A155:$M$213,2,MATCH($U$1,$A$1:$M$1,0)))</f>
        <v/>
      </c>
      <c r="V156" s="33" t="e">
        <f t="shared" si="9"/>
        <v>#N/A</v>
      </c>
      <c r="W156" s="34" t="e">
        <f t="shared" si="10"/>
        <v>#N/A</v>
      </c>
      <c r="X156" s="34" t="e">
        <f t="shared" si="11"/>
        <v>#N/A</v>
      </c>
    </row>
    <row r="157" spans="19:24" x14ac:dyDescent="0.25">
      <c r="S157" s="4">
        <v>156</v>
      </c>
      <c r="T157" s="10" t="str">
        <f t="shared" si="8"/>
        <v/>
      </c>
      <c r="U157" s="3" t="str">
        <f>IF(L157="","",INDEX(A156:$M$213,2,MATCH($U$1,$A$1:$M$1,0)))</f>
        <v/>
      </c>
      <c r="V157" s="33" t="e">
        <f t="shared" si="9"/>
        <v>#N/A</v>
      </c>
      <c r="W157" s="34" t="e">
        <f t="shared" si="10"/>
        <v>#N/A</v>
      </c>
      <c r="X157" s="34" t="e">
        <f t="shared" si="11"/>
        <v>#N/A</v>
      </c>
    </row>
    <row r="158" spans="19:24" x14ac:dyDescent="0.25">
      <c r="S158" s="4">
        <v>157</v>
      </c>
      <c r="T158" s="10" t="str">
        <f t="shared" si="8"/>
        <v/>
      </c>
      <c r="U158" s="3" t="str">
        <f>IF(L158="","",INDEX(A157:$M$213,2,MATCH($U$1,$A$1:$M$1,0)))</f>
        <v/>
      </c>
      <c r="V158" s="33" t="e">
        <f t="shared" si="9"/>
        <v>#N/A</v>
      </c>
      <c r="W158" s="34" t="e">
        <f t="shared" si="10"/>
        <v>#N/A</v>
      </c>
      <c r="X158" s="34" t="e">
        <f t="shared" si="11"/>
        <v>#N/A</v>
      </c>
    </row>
    <row r="159" spans="19:24" x14ac:dyDescent="0.25">
      <c r="S159" s="4">
        <v>158</v>
      </c>
      <c r="T159" s="10" t="str">
        <f t="shared" si="8"/>
        <v/>
      </c>
      <c r="U159" s="3" t="str">
        <f>IF(L159="","",INDEX(A158:$M$213,2,MATCH($U$1,$A$1:$M$1,0)))</f>
        <v/>
      </c>
      <c r="V159" s="33" t="e">
        <f t="shared" si="9"/>
        <v>#N/A</v>
      </c>
      <c r="W159" s="34" t="e">
        <f t="shared" si="10"/>
        <v>#N/A</v>
      </c>
      <c r="X159" s="34" t="e">
        <f t="shared" si="11"/>
        <v>#N/A</v>
      </c>
    </row>
    <row r="160" spans="19:24" x14ac:dyDescent="0.25">
      <c r="S160" s="4">
        <v>159</v>
      </c>
      <c r="T160" s="10" t="str">
        <f t="shared" si="8"/>
        <v/>
      </c>
      <c r="U160" s="3" t="str">
        <f>IF(L160="","",INDEX(A159:$M$213,2,MATCH($U$1,$A$1:$M$1,0)))</f>
        <v/>
      </c>
      <c r="V160" s="33" t="e">
        <f t="shared" si="9"/>
        <v>#N/A</v>
      </c>
      <c r="W160" s="34" t="e">
        <f t="shared" si="10"/>
        <v>#N/A</v>
      </c>
      <c r="X160" s="34" t="e">
        <f t="shared" si="11"/>
        <v>#N/A</v>
      </c>
    </row>
    <row r="161" spans="19:24" x14ac:dyDescent="0.25">
      <c r="S161" s="4">
        <v>160</v>
      </c>
      <c r="T161" s="10" t="str">
        <f t="shared" si="8"/>
        <v/>
      </c>
      <c r="U161" s="3" t="str">
        <f>IF(L161="","",INDEX(A160:$M$213,2,MATCH($U$1,$A$1:$M$1,0)))</f>
        <v/>
      </c>
      <c r="V161" s="33" t="e">
        <f t="shared" si="9"/>
        <v>#N/A</v>
      </c>
      <c r="W161" s="34" t="e">
        <f t="shared" si="10"/>
        <v>#N/A</v>
      </c>
      <c r="X161" s="34" t="e">
        <f t="shared" si="11"/>
        <v>#N/A</v>
      </c>
    </row>
    <row r="162" spans="19:24" x14ac:dyDescent="0.25">
      <c r="S162" s="4">
        <v>161</v>
      </c>
      <c r="T162" s="10" t="str">
        <f t="shared" si="8"/>
        <v/>
      </c>
      <c r="U162" s="3" t="str">
        <f>IF(L162="","",INDEX(A161:$M$213,2,MATCH($U$1,$A$1:$M$1,0)))</f>
        <v/>
      </c>
      <c r="V162" s="33" t="e">
        <f t="shared" si="9"/>
        <v>#N/A</v>
      </c>
      <c r="W162" s="34" t="e">
        <f t="shared" si="10"/>
        <v>#N/A</v>
      </c>
      <c r="X162" s="34" t="e">
        <f t="shared" si="11"/>
        <v>#N/A</v>
      </c>
    </row>
    <row r="163" spans="19:24" x14ac:dyDescent="0.25">
      <c r="S163" s="4">
        <v>162</v>
      </c>
      <c r="T163" s="10" t="str">
        <f t="shared" si="8"/>
        <v/>
      </c>
      <c r="U163" s="3" t="str">
        <f>IF(L163="","",INDEX(A162:$M$213,2,MATCH($U$1,$A$1:$M$1,0)))</f>
        <v/>
      </c>
      <c r="V163" s="33" t="e">
        <f t="shared" si="9"/>
        <v>#N/A</v>
      </c>
      <c r="W163" s="34" t="e">
        <f t="shared" si="10"/>
        <v>#N/A</v>
      </c>
      <c r="X163" s="34" t="e">
        <f t="shared" si="11"/>
        <v>#N/A</v>
      </c>
    </row>
    <row r="164" spans="19:24" x14ac:dyDescent="0.25">
      <c r="S164" s="4">
        <v>163</v>
      </c>
      <c r="T164" s="10" t="str">
        <f t="shared" si="8"/>
        <v/>
      </c>
      <c r="U164" s="3" t="str">
        <f>IF(L164="","",INDEX(A163:$M$213,2,MATCH($U$1,$A$1:$M$1,0)))</f>
        <v/>
      </c>
      <c r="V164" s="33" t="e">
        <f t="shared" si="9"/>
        <v>#N/A</v>
      </c>
      <c r="W164" s="34" t="e">
        <f t="shared" si="10"/>
        <v>#N/A</v>
      </c>
      <c r="X164" s="34" t="e">
        <f t="shared" si="11"/>
        <v>#N/A</v>
      </c>
    </row>
    <row r="165" spans="19:24" x14ac:dyDescent="0.25">
      <c r="S165" s="4">
        <v>164</v>
      </c>
      <c r="T165" s="10" t="str">
        <f t="shared" si="8"/>
        <v/>
      </c>
      <c r="U165" s="3" t="str">
        <f>IF(L165="","",INDEX(A164:$M$213,2,MATCH($U$1,$A$1:$M$1,0)))</f>
        <v/>
      </c>
      <c r="V165" s="33" t="e">
        <f t="shared" si="9"/>
        <v>#N/A</v>
      </c>
      <c r="W165" s="34" t="e">
        <f t="shared" si="10"/>
        <v>#N/A</v>
      </c>
      <c r="X165" s="34" t="e">
        <f t="shared" si="11"/>
        <v>#N/A</v>
      </c>
    </row>
    <row r="166" spans="19:24" x14ac:dyDescent="0.25">
      <c r="S166" s="4">
        <v>165</v>
      </c>
      <c r="T166" s="10" t="str">
        <f t="shared" si="8"/>
        <v/>
      </c>
      <c r="U166" s="3" t="str">
        <f>IF(L166="","",INDEX(A165:$M$213,2,MATCH($U$1,$A$1:$M$1,0)))</f>
        <v/>
      </c>
      <c r="V166" s="33" t="e">
        <f t="shared" si="9"/>
        <v>#N/A</v>
      </c>
      <c r="W166" s="34" t="e">
        <f t="shared" si="10"/>
        <v>#N/A</v>
      </c>
      <c r="X166" s="34" t="e">
        <f t="shared" si="11"/>
        <v>#N/A</v>
      </c>
    </row>
    <row r="167" spans="19:24" x14ac:dyDescent="0.25">
      <c r="S167" s="4">
        <v>166</v>
      </c>
      <c r="T167" s="10" t="str">
        <f t="shared" si="8"/>
        <v/>
      </c>
      <c r="U167" s="3" t="str">
        <f>IF(L167="","",INDEX(A166:$M$213,2,MATCH($U$1,$A$1:$M$1,0)))</f>
        <v/>
      </c>
      <c r="V167" s="33" t="e">
        <f t="shared" si="9"/>
        <v>#N/A</v>
      </c>
      <c r="W167" s="34" t="e">
        <f t="shared" si="10"/>
        <v>#N/A</v>
      </c>
      <c r="X167" s="34" t="e">
        <f t="shared" si="11"/>
        <v>#N/A</v>
      </c>
    </row>
    <row r="168" spans="19:24" x14ac:dyDescent="0.25">
      <c r="S168" s="4">
        <v>167</v>
      </c>
      <c r="T168" s="10" t="str">
        <f t="shared" si="8"/>
        <v/>
      </c>
      <c r="U168" s="3" t="str">
        <f>IF(L168="","",INDEX(A167:$M$213,2,MATCH($U$1,$A$1:$M$1,0)))</f>
        <v/>
      </c>
      <c r="V168" s="33" t="e">
        <f t="shared" si="9"/>
        <v>#N/A</v>
      </c>
      <c r="W168" s="34" t="e">
        <f t="shared" si="10"/>
        <v>#N/A</v>
      </c>
      <c r="X168" s="34" t="e">
        <f t="shared" si="11"/>
        <v>#N/A</v>
      </c>
    </row>
    <row r="169" spans="19:24" x14ac:dyDescent="0.25">
      <c r="S169" s="4">
        <v>168</v>
      </c>
      <c r="T169" s="10" t="str">
        <f t="shared" si="8"/>
        <v/>
      </c>
      <c r="U169" s="3" t="str">
        <f>IF(L169="","",INDEX(A168:$M$213,2,MATCH($U$1,$A$1:$M$1,0)))</f>
        <v/>
      </c>
      <c r="V169" s="33" t="e">
        <f t="shared" si="9"/>
        <v>#N/A</v>
      </c>
      <c r="W169" s="34" t="e">
        <f t="shared" si="10"/>
        <v>#N/A</v>
      </c>
      <c r="X169" s="34" t="e">
        <f t="shared" si="11"/>
        <v>#N/A</v>
      </c>
    </row>
    <row r="170" spans="19:24" x14ac:dyDescent="0.25">
      <c r="S170" s="4">
        <v>169</v>
      </c>
      <c r="T170" s="10" t="str">
        <f t="shared" si="8"/>
        <v/>
      </c>
      <c r="U170" s="3" t="str">
        <f>IF(L170="","",INDEX(A169:$M$213,2,MATCH($U$1,$A$1:$M$1,0)))</f>
        <v/>
      </c>
      <c r="V170" s="33" t="e">
        <f t="shared" si="9"/>
        <v>#N/A</v>
      </c>
      <c r="W170" s="34" t="e">
        <f t="shared" si="10"/>
        <v>#N/A</v>
      </c>
      <c r="X170" s="34" t="e">
        <f t="shared" si="11"/>
        <v>#N/A</v>
      </c>
    </row>
    <row r="171" spans="19:24" x14ac:dyDescent="0.25">
      <c r="S171" s="4">
        <v>170</v>
      </c>
      <c r="T171" s="10" t="str">
        <f t="shared" si="8"/>
        <v/>
      </c>
      <c r="U171" s="3" t="str">
        <f>IF(L171="","",INDEX(A170:$M$213,2,MATCH($U$1,$A$1:$M$1,0)))</f>
        <v/>
      </c>
      <c r="V171" s="33" t="e">
        <f t="shared" si="9"/>
        <v>#N/A</v>
      </c>
      <c r="W171" s="34" t="e">
        <f t="shared" si="10"/>
        <v>#N/A</v>
      </c>
      <c r="X171" s="34" t="e">
        <f t="shared" si="11"/>
        <v>#N/A</v>
      </c>
    </row>
    <row r="172" spans="19:24" x14ac:dyDescent="0.25">
      <c r="S172" s="4">
        <v>171</v>
      </c>
      <c r="T172" s="10" t="str">
        <f t="shared" si="8"/>
        <v/>
      </c>
      <c r="U172" s="3" t="str">
        <f>IF(L172="","",INDEX(A171:$M$213,2,MATCH($U$1,$A$1:$M$1,0)))</f>
        <v/>
      </c>
      <c r="V172" s="33" t="e">
        <f t="shared" si="9"/>
        <v>#N/A</v>
      </c>
      <c r="W172" s="34" t="e">
        <f t="shared" si="10"/>
        <v>#N/A</v>
      </c>
      <c r="X172" s="34" t="e">
        <f t="shared" si="11"/>
        <v>#N/A</v>
      </c>
    </row>
    <row r="173" spans="19:24" x14ac:dyDescent="0.25">
      <c r="S173" s="4">
        <v>172</v>
      </c>
      <c r="T173" s="10" t="str">
        <f t="shared" si="8"/>
        <v/>
      </c>
      <c r="U173" s="3" t="str">
        <f>IF(L173="","",INDEX(A172:$M$213,2,MATCH($U$1,$A$1:$M$1,0)))</f>
        <v/>
      </c>
      <c r="V173" s="33" t="e">
        <f t="shared" si="9"/>
        <v>#N/A</v>
      </c>
      <c r="W173" s="34" t="e">
        <f t="shared" si="10"/>
        <v>#N/A</v>
      </c>
      <c r="X173" s="34" t="e">
        <f t="shared" si="11"/>
        <v>#N/A</v>
      </c>
    </row>
    <row r="174" spans="19:24" x14ac:dyDescent="0.25">
      <c r="S174" s="4">
        <v>173</v>
      </c>
      <c r="T174" s="10" t="str">
        <f t="shared" si="8"/>
        <v/>
      </c>
      <c r="U174" s="3" t="str">
        <f>IF(L174="","",INDEX(A173:$M$213,2,MATCH($U$1,$A$1:$M$1,0)))</f>
        <v/>
      </c>
      <c r="V174" s="33" t="e">
        <f t="shared" si="9"/>
        <v>#N/A</v>
      </c>
      <c r="W174" s="34" t="e">
        <f t="shared" si="10"/>
        <v>#N/A</v>
      </c>
      <c r="X174" s="34" t="e">
        <f t="shared" si="11"/>
        <v>#N/A</v>
      </c>
    </row>
    <row r="175" spans="19:24" x14ac:dyDescent="0.25">
      <c r="S175" s="4">
        <v>174</v>
      </c>
      <c r="T175" s="10" t="str">
        <f t="shared" si="8"/>
        <v/>
      </c>
      <c r="U175" s="3" t="str">
        <f>IF(L175="","",INDEX(A174:$M$213,2,MATCH($U$1,$A$1:$M$1,0)))</f>
        <v/>
      </c>
      <c r="V175" s="33" t="e">
        <f t="shared" si="9"/>
        <v>#N/A</v>
      </c>
      <c r="W175" s="34" t="e">
        <f t="shared" si="10"/>
        <v>#N/A</v>
      </c>
      <c r="X175" s="34" t="e">
        <f t="shared" si="11"/>
        <v>#N/A</v>
      </c>
    </row>
    <row r="176" spans="19:24" x14ac:dyDescent="0.25">
      <c r="S176" s="4">
        <v>175</v>
      </c>
      <c r="T176" s="10" t="str">
        <f t="shared" si="8"/>
        <v/>
      </c>
      <c r="U176" s="3" t="str">
        <f>IF(L176="","",INDEX(A175:$M$213,2,MATCH($U$1,$A$1:$M$1,0)))</f>
        <v/>
      </c>
      <c r="V176" s="33" t="e">
        <f t="shared" si="9"/>
        <v>#N/A</v>
      </c>
      <c r="W176" s="34" t="e">
        <f t="shared" si="10"/>
        <v>#N/A</v>
      </c>
      <c r="X176" s="34" t="e">
        <f t="shared" si="11"/>
        <v>#N/A</v>
      </c>
    </row>
    <row r="177" spans="19:24" x14ac:dyDescent="0.25">
      <c r="S177" s="4">
        <v>176</v>
      </c>
      <c r="T177" s="10" t="str">
        <f t="shared" si="8"/>
        <v/>
      </c>
      <c r="U177" s="3" t="str">
        <f>IF(L177="","",INDEX(A176:$M$213,2,MATCH($U$1,$A$1:$M$1,0)))</f>
        <v/>
      </c>
      <c r="V177" s="33" t="e">
        <f t="shared" si="9"/>
        <v>#N/A</v>
      </c>
      <c r="W177" s="34" t="e">
        <f t="shared" si="10"/>
        <v>#N/A</v>
      </c>
      <c r="X177" s="34" t="e">
        <f t="shared" si="11"/>
        <v>#N/A</v>
      </c>
    </row>
    <row r="178" spans="19:24" x14ac:dyDescent="0.25">
      <c r="S178" s="4">
        <v>177</v>
      </c>
      <c r="T178" s="10" t="str">
        <f t="shared" si="8"/>
        <v/>
      </c>
      <c r="U178" s="3" t="str">
        <f>IF(L178="","",INDEX(A177:$M$213,2,MATCH($U$1,$A$1:$M$1,0)))</f>
        <v/>
      </c>
      <c r="V178" s="33" t="e">
        <f t="shared" si="9"/>
        <v>#N/A</v>
      </c>
      <c r="W178" s="34" t="e">
        <f t="shared" si="10"/>
        <v>#N/A</v>
      </c>
      <c r="X178" s="34" t="e">
        <f t="shared" si="11"/>
        <v>#N/A</v>
      </c>
    </row>
    <row r="179" spans="19:24" x14ac:dyDescent="0.25">
      <c r="S179" s="4">
        <v>178</v>
      </c>
      <c r="T179" s="10" t="str">
        <f t="shared" si="8"/>
        <v/>
      </c>
      <c r="U179" s="3" t="str">
        <f>IF(L179="","",INDEX(A178:$M$213,2,MATCH($U$1,$A$1:$M$1,0)))</f>
        <v/>
      </c>
      <c r="V179" s="33" t="e">
        <f t="shared" si="9"/>
        <v>#N/A</v>
      </c>
      <c r="W179" s="34" t="e">
        <f t="shared" si="10"/>
        <v>#N/A</v>
      </c>
      <c r="X179" s="34" t="e">
        <f t="shared" si="11"/>
        <v>#N/A</v>
      </c>
    </row>
    <row r="180" spans="19:24" x14ac:dyDescent="0.25">
      <c r="S180" s="4">
        <v>179</v>
      </c>
      <c r="T180" s="10" t="str">
        <f t="shared" si="8"/>
        <v/>
      </c>
      <c r="U180" s="3" t="str">
        <f>IF(L180="","",INDEX(A179:$M$213,2,MATCH($U$1,$A$1:$M$1,0)))</f>
        <v/>
      </c>
      <c r="V180" s="33" t="e">
        <f t="shared" si="9"/>
        <v>#N/A</v>
      </c>
      <c r="W180" s="34" t="e">
        <f t="shared" si="10"/>
        <v>#N/A</v>
      </c>
      <c r="X180" s="34" t="e">
        <f t="shared" si="11"/>
        <v>#N/A</v>
      </c>
    </row>
    <row r="181" spans="19:24" x14ac:dyDescent="0.25">
      <c r="S181" s="4">
        <v>180</v>
      </c>
      <c r="T181" s="10" t="str">
        <f t="shared" si="8"/>
        <v/>
      </c>
      <c r="U181" s="3" t="str">
        <f>IF(L181="","",INDEX(A180:$M$213,2,MATCH($U$1,$A$1:$M$1,0)))</f>
        <v/>
      </c>
      <c r="V181" s="33" t="e">
        <f t="shared" si="9"/>
        <v>#N/A</v>
      </c>
      <c r="W181" s="34" t="e">
        <f t="shared" si="10"/>
        <v>#N/A</v>
      </c>
      <c r="X181" s="34" t="e">
        <f t="shared" si="11"/>
        <v>#N/A</v>
      </c>
    </row>
    <row r="182" spans="19:24" x14ac:dyDescent="0.25">
      <c r="S182" s="4">
        <v>181</v>
      </c>
      <c r="T182" s="10" t="str">
        <f t="shared" si="8"/>
        <v/>
      </c>
      <c r="U182" s="3" t="str">
        <f>IF(L182="","",INDEX(A181:$M$213,2,MATCH($U$1,$A$1:$M$1,0)))</f>
        <v/>
      </c>
      <c r="V182" s="33" t="e">
        <f t="shared" si="9"/>
        <v>#N/A</v>
      </c>
      <c r="W182" s="34" t="e">
        <f t="shared" si="10"/>
        <v>#N/A</v>
      </c>
      <c r="X182" s="34" t="e">
        <f t="shared" si="11"/>
        <v>#N/A</v>
      </c>
    </row>
    <row r="183" spans="19:24" x14ac:dyDescent="0.25">
      <c r="S183" s="4">
        <v>182</v>
      </c>
      <c r="T183" s="10" t="str">
        <f t="shared" si="8"/>
        <v/>
      </c>
      <c r="U183" s="3" t="str">
        <f>IF(L183="","",INDEX(A182:$M$213,2,MATCH($U$1,$A$1:$M$1,0)))</f>
        <v/>
      </c>
      <c r="V183" s="33" t="e">
        <f t="shared" si="9"/>
        <v>#N/A</v>
      </c>
      <c r="W183" s="34" t="e">
        <f t="shared" si="10"/>
        <v>#N/A</v>
      </c>
      <c r="X183" s="34" t="e">
        <f t="shared" si="11"/>
        <v>#N/A</v>
      </c>
    </row>
    <row r="184" spans="19:24" x14ac:dyDescent="0.25">
      <c r="S184" s="4">
        <v>183</v>
      </c>
      <c r="T184" s="10" t="str">
        <f t="shared" si="8"/>
        <v/>
      </c>
      <c r="U184" s="3" t="str">
        <f>IF(L184="","",INDEX(A183:$M$213,2,MATCH($U$1,$A$1:$M$1,0)))</f>
        <v/>
      </c>
      <c r="V184" s="33" t="e">
        <f t="shared" si="9"/>
        <v>#N/A</v>
      </c>
      <c r="W184" s="34" t="e">
        <f t="shared" si="10"/>
        <v>#N/A</v>
      </c>
      <c r="X184" s="34" t="e">
        <f t="shared" si="11"/>
        <v>#N/A</v>
      </c>
    </row>
    <row r="185" spans="19:24" x14ac:dyDescent="0.25">
      <c r="S185" s="4">
        <v>184</v>
      </c>
      <c r="T185" s="10" t="str">
        <f t="shared" si="8"/>
        <v/>
      </c>
      <c r="U185" s="3" t="str">
        <f>IF(L185="","",INDEX(A184:$M$213,2,MATCH($U$1,$A$1:$M$1,0)))</f>
        <v/>
      </c>
      <c r="V185" s="33" t="e">
        <f t="shared" si="9"/>
        <v>#N/A</v>
      </c>
      <c r="W185" s="34" t="e">
        <f t="shared" si="10"/>
        <v>#N/A</v>
      </c>
      <c r="X185" s="34" t="e">
        <f t="shared" si="11"/>
        <v>#N/A</v>
      </c>
    </row>
    <row r="186" spans="19:24" x14ac:dyDescent="0.25">
      <c r="S186" s="4">
        <v>185</v>
      </c>
      <c r="T186" s="10" t="str">
        <f t="shared" si="8"/>
        <v/>
      </c>
      <c r="U186" s="3" t="str">
        <f>IF(L186="","",INDEX(A185:$M$213,2,MATCH($U$1,$A$1:$M$1,0)))</f>
        <v/>
      </c>
      <c r="V186" s="33" t="e">
        <f t="shared" si="9"/>
        <v>#N/A</v>
      </c>
      <c r="W186" s="34" t="e">
        <f t="shared" si="10"/>
        <v>#N/A</v>
      </c>
      <c r="X186" s="34" t="e">
        <f t="shared" si="11"/>
        <v>#N/A</v>
      </c>
    </row>
    <row r="187" spans="19:24" x14ac:dyDescent="0.25">
      <c r="S187" s="4">
        <v>186</v>
      </c>
      <c r="T187" s="10" t="str">
        <f t="shared" si="8"/>
        <v/>
      </c>
      <c r="U187" s="3" t="str">
        <f>IF(L187="","",INDEX(A186:$M$213,2,MATCH($U$1,$A$1:$M$1,0)))</f>
        <v/>
      </c>
      <c r="V187" s="33" t="e">
        <f t="shared" si="9"/>
        <v>#N/A</v>
      </c>
      <c r="W187" s="34" t="e">
        <f t="shared" si="10"/>
        <v>#N/A</v>
      </c>
      <c r="X187" s="34" t="e">
        <f t="shared" si="11"/>
        <v>#N/A</v>
      </c>
    </row>
    <row r="188" spans="19:24" x14ac:dyDescent="0.25">
      <c r="S188" s="4">
        <v>187</v>
      </c>
      <c r="T188" s="10" t="str">
        <f t="shared" si="8"/>
        <v/>
      </c>
      <c r="U188" s="3" t="str">
        <f>IF(L188="","",INDEX(A187:$M$213,2,MATCH($U$1,$A$1:$M$1,0)))</f>
        <v/>
      </c>
      <c r="V188" s="33" t="e">
        <f t="shared" si="9"/>
        <v>#N/A</v>
      </c>
      <c r="W188" s="34" t="e">
        <f t="shared" si="10"/>
        <v>#N/A</v>
      </c>
      <c r="X188" s="34" t="e">
        <f t="shared" si="11"/>
        <v>#N/A</v>
      </c>
    </row>
    <row r="189" spans="19:24" x14ac:dyDescent="0.25">
      <c r="S189" s="4">
        <v>188</v>
      </c>
      <c r="T189" s="10" t="str">
        <f t="shared" si="8"/>
        <v/>
      </c>
      <c r="U189" s="3" t="str">
        <f>IF(L189="","",INDEX(A188:$M$213,2,MATCH($U$1,$A$1:$M$1,0)))</f>
        <v/>
      </c>
      <c r="V189" s="33" t="e">
        <f t="shared" si="9"/>
        <v>#N/A</v>
      </c>
      <c r="W189" s="34" t="e">
        <f t="shared" si="10"/>
        <v>#N/A</v>
      </c>
      <c r="X189" s="34" t="e">
        <f t="shared" si="11"/>
        <v>#N/A</v>
      </c>
    </row>
    <row r="190" spans="19:24" x14ac:dyDescent="0.25">
      <c r="S190" s="4">
        <v>189</v>
      </c>
      <c r="T190" s="10" t="str">
        <f t="shared" si="8"/>
        <v/>
      </c>
      <c r="U190" s="3" t="str">
        <f>IF(L190="","",INDEX(A189:$M$213,2,MATCH($U$1,$A$1:$M$1,0)))</f>
        <v/>
      </c>
      <c r="V190" s="33" t="e">
        <f t="shared" si="9"/>
        <v>#N/A</v>
      </c>
      <c r="W190" s="34" t="e">
        <f t="shared" si="10"/>
        <v>#N/A</v>
      </c>
      <c r="X190" s="34" t="e">
        <f t="shared" si="11"/>
        <v>#N/A</v>
      </c>
    </row>
    <row r="191" spans="19:24" x14ac:dyDescent="0.25">
      <c r="S191" s="4">
        <v>190</v>
      </c>
      <c r="T191" s="10" t="str">
        <f t="shared" si="8"/>
        <v/>
      </c>
      <c r="U191" s="3" t="str">
        <f>IF(L191="","",INDEX(A190:$M$213,2,MATCH($U$1,$A$1:$M$1,0)))</f>
        <v/>
      </c>
      <c r="V191" s="33" t="e">
        <f t="shared" si="9"/>
        <v>#N/A</v>
      </c>
      <c r="W191" s="34" t="e">
        <f t="shared" si="10"/>
        <v>#N/A</v>
      </c>
      <c r="X191" s="34" t="e">
        <f t="shared" si="11"/>
        <v>#N/A</v>
      </c>
    </row>
    <row r="192" spans="19:24" x14ac:dyDescent="0.25">
      <c r="S192" s="4">
        <v>191</v>
      </c>
      <c r="T192" s="10" t="str">
        <f t="shared" si="8"/>
        <v/>
      </c>
      <c r="U192" s="3" t="str">
        <f>IF(L192="","",INDEX(A191:$M$213,2,MATCH($U$1,$A$1:$M$1,0)))</f>
        <v/>
      </c>
      <c r="V192" s="33" t="e">
        <f t="shared" si="9"/>
        <v>#N/A</v>
      </c>
      <c r="W192" s="34" t="e">
        <f t="shared" si="10"/>
        <v>#N/A</v>
      </c>
      <c r="X192" s="34" t="e">
        <f t="shared" si="11"/>
        <v>#N/A</v>
      </c>
    </row>
    <row r="193" spans="19:24" x14ac:dyDescent="0.25">
      <c r="S193" s="4">
        <v>192</v>
      </c>
      <c r="T193" s="10" t="str">
        <f t="shared" si="8"/>
        <v/>
      </c>
      <c r="U193" s="3" t="str">
        <f>IF(L193="","",INDEX(A192:$M$213,2,MATCH($U$1,$A$1:$M$1,0)))</f>
        <v/>
      </c>
      <c r="V193" s="33" t="e">
        <f t="shared" si="9"/>
        <v>#N/A</v>
      </c>
      <c r="W193" s="34" t="e">
        <f t="shared" si="10"/>
        <v>#N/A</v>
      </c>
      <c r="X193" s="34" t="e">
        <f t="shared" si="11"/>
        <v>#N/A</v>
      </c>
    </row>
    <row r="194" spans="19:24" x14ac:dyDescent="0.25">
      <c r="S194" s="4">
        <v>193</v>
      </c>
      <c r="T194" s="10" t="str">
        <f t="shared" ref="T194:T213" si="12">IF(L194="","",A194)</f>
        <v/>
      </c>
      <c r="U194" s="3" t="str">
        <f>IF(L194="","",INDEX(A193:$M$213,2,MATCH($U$1,$A$1:$M$1,0)))</f>
        <v/>
      </c>
      <c r="V194" s="33" t="e">
        <f t="shared" ref="V194:V213" si="13">IF(L194="",NA(),A194)</f>
        <v>#N/A</v>
      </c>
      <c r="W194" s="34" t="e">
        <f t="shared" si="10"/>
        <v>#N/A</v>
      </c>
      <c r="X194" s="34" t="e">
        <f t="shared" si="11"/>
        <v>#N/A</v>
      </c>
    </row>
    <row r="195" spans="19:24" x14ac:dyDescent="0.25">
      <c r="S195" s="4">
        <v>194</v>
      </c>
      <c r="T195" s="10" t="str">
        <f t="shared" si="12"/>
        <v/>
      </c>
      <c r="U195" s="3" t="str">
        <f>IF(L195="","",INDEX(A194:$M$213,2,MATCH($U$1,$A$1:$M$1,0)))</f>
        <v/>
      </c>
      <c r="V195" s="33" t="e">
        <f t="shared" si="13"/>
        <v>#N/A</v>
      </c>
      <c r="W195" s="34" t="e">
        <f t="shared" ref="W195:W213" si="14">IF(Q195="",NA(),IF(Q195&lt;&gt;0,INDEX($A$2:$P$213,S195,MATCH($U$1,$A$1:$P$1,0)),NA()))</f>
        <v>#N/A</v>
      </c>
      <c r="X195" s="34" t="e">
        <f t="shared" ref="X195:X213" si="15">IF(Q195="",NA(),IF(Q195=0,INDEX($A$2:$P$213,S195,MATCH($U$1,$A$1:$P$1,0)),NA()))</f>
        <v>#N/A</v>
      </c>
    </row>
    <row r="196" spans="19:24" x14ac:dyDescent="0.25">
      <c r="S196" s="4">
        <v>195</v>
      </c>
      <c r="T196" s="10" t="str">
        <f t="shared" si="12"/>
        <v/>
      </c>
      <c r="U196" s="3" t="str">
        <f>IF(L196="","",INDEX(A195:$M$213,2,MATCH($U$1,$A$1:$M$1,0)))</f>
        <v/>
      </c>
      <c r="V196" s="33" t="e">
        <f t="shared" si="13"/>
        <v>#N/A</v>
      </c>
      <c r="W196" s="34" t="e">
        <f t="shared" si="14"/>
        <v>#N/A</v>
      </c>
      <c r="X196" s="34" t="e">
        <f t="shared" si="15"/>
        <v>#N/A</v>
      </c>
    </row>
    <row r="197" spans="19:24" x14ac:dyDescent="0.25">
      <c r="S197" s="4">
        <v>196</v>
      </c>
      <c r="T197" s="10" t="str">
        <f t="shared" si="12"/>
        <v/>
      </c>
      <c r="U197" s="3" t="str">
        <f>IF(L197="","",INDEX(A196:$M$213,2,MATCH($U$1,$A$1:$M$1,0)))</f>
        <v/>
      </c>
      <c r="V197" s="33" t="e">
        <f t="shared" si="13"/>
        <v>#N/A</v>
      </c>
      <c r="W197" s="34" t="e">
        <f t="shared" si="14"/>
        <v>#N/A</v>
      </c>
      <c r="X197" s="34" t="e">
        <f t="shared" si="15"/>
        <v>#N/A</v>
      </c>
    </row>
    <row r="198" spans="19:24" x14ac:dyDescent="0.25">
      <c r="S198" s="4">
        <v>197</v>
      </c>
      <c r="T198" s="10" t="str">
        <f t="shared" si="12"/>
        <v/>
      </c>
      <c r="U198" s="3" t="str">
        <f>IF(L198="","",INDEX(A197:$M$213,2,MATCH($U$1,$A$1:$M$1,0)))</f>
        <v/>
      </c>
      <c r="V198" s="33" t="e">
        <f t="shared" si="13"/>
        <v>#N/A</v>
      </c>
      <c r="W198" s="34" t="e">
        <f t="shared" si="14"/>
        <v>#N/A</v>
      </c>
      <c r="X198" s="34" t="e">
        <f t="shared" si="15"/>
        <v>#N/A</v>
      </c>
    </row>
    <row r="199" spans="19:24" x14ac:dyDescent="0.25">
      <c r="S199" s="4">
        <v>198</v>
      </c>
      <c r="T199" s="10" t="str">
        <f t="shared" si="12"/>
        <v/>
      </c>
      <c r="U199" s="3" t="str">
        <f>IF(L199="","",INDEX(A198:$M$213,2,MATCH($U$1,$A$1:$M$1,0)))</f>
        <v/>
      </c>
      <c r="V199" s="33" t="e">
        <f t="shared" si="13"/>
        <v>#N/A</v>
      </c>
      <c r="W199" s="34" t="e">
        <f t="shared" si="14"/>
        <v>#N/A</v>
      </c>
      <c r="X199" s="34" t="e">
        <f t="shared" si="15"/>
        <v>#N/A</v>
      </c>
    </row>
    <row r="200" spans="19:24" x14ac:dyDescent="0.25">
      <c r="S200" s="4">
        <v>199</v>
      </c>
      <c r="T200" s="10" t="str">
        <f t="shared" si="12"/>
        <v/>
      </c>
      <c r="U200" s="3" t="str">
        <f>IF(L200="","",INDEX(A199:$M$213,2,MATCH($U$1,$A$1:$M$1,0)))</f>
        <v/>
      </c>
      <c r="V200" s="33" t="e">
        <f t="shared" si="13"/>
        <v>#N/A</v>
      </c>
      <c r="W200" s="34" t="e">
        <f t="shared" si="14"/>
        <v>#N/A</v>
      </c>
      <c r="X200" s="34" t="e">
        <f t="shared" si="15"/>
        <v>#N/A</v>
      </c>
    </row>
    <row r="201" spans="19:24" x14ac:dyDescent="0.25">
      <c r="S201" s="4">
        <v>200</v>
      </c>
      <c r="T201" s="10" t="str">
        <f t="shared" si="12"/>
        <v/>
      </c>
      <c r="U201" s="3" t="str">
        <f>IF(L201="","",INDEX(A200:$M$213,2,MATCH($U$1,$A$1:$M$1,0)))</f>
        <v/>
      </c>
      <c r="V201" s="33" t="e">
        <f t="shared" si="13"/>
        <v>#N/A</v>
      </c>
      <c r="W201" s="34" t="e">
        <f t="shared" si="14"/>
        <v>#N/A</v>
      </c>
      <c r="X201" s="34" t="e">
        <f t="shared" si="15"/>
        <v>#N/A</v>
      </c>
    </row>
    <row r="202" spans="19:24" x14ac:dyDescent="0.25">
      <c r="S202" s="4">
        <v>201</v>
      </c>
      <c r="T202" s="10" t="str">
        <f t="shared" si="12"/>
        <v/>
      </c>
      <c r="U202" s="3" t="str">
        <f>IF(L202="","",INDEX(A201:$M$213,2,MATCH($U$1,$A$1:$M$1,0)))</f>
        <v/>
      </c>
      <c r="V202" s="33" t="e">
        <f t="shared" si="13"/>
        <v>#N/A</v>
      </c>
      <c r="W202" s="34" t="e">
        <f t="shared" si="14"/>
        <v>#N/A</v>
      </c>
      <c r="X202" s="34" t="e">
        <f t="shared" si="15"/>
        <v>#N/A</v>
      </c>
    </row>
    <row r="203" spans="19:24" x14ac:dyDescent="0.25">
      <c r="S203" s="4">
        <v>202</v>
      </c>
      <c r="T203" s="10" t="str">
        <f t="shared" si="12"/>
        <v/>
      </c>
      <c r="U203" s="3" t="str">
        <f>IF(L203="","",INDEX(A202:$M$213,2,MATCH($U$1,$A$1:$M$1,0)))</f>
        <v/>
      </c>
      <c r="V203" s="33" t="e">
        <f t="shared" si="13"/>
        <v>#N/A</v>
      </c>
      <c r="W203" s="34" t="e">
        <f t="shared" si="14"/>
        <v>#N/A</v>
      </c>
      <c r="X203" s="34" t="e">
        <f t="shared" si="15"/>
        <v>#N/A</v>
      </c>
    </row>
    <row r="204" spans="19:24" x14ac:dyDescent="0.25">
      <c r="S204" s="4">
        <v>203</v>
      </c>
      <c r="T204" s="10" t="str">
        <f t="shared" si="12"/>
        <v/>
      </c>
      <c r="U204" s="3" t="str">
        <f>IF(L204="","",INDEX(A203:$M$213,2,MATCH($U$1,$A$1:$M$1,0)))</f>
        <v/>
      </c>
      <c r="V204" s="33" t="e">
        <f t="shared" si="13"/>
        <v>#N/A</v>
      </c>
      <c r="W204" s="34" t="e">
        <f t="shared" si="14"/>
        <v>#N/A</v>
      </c>
      <c r="X204" s="34" t="e">
        <f t="shared" si="15"/>
        <v>#N/A</v>
      </c>
    </row>
    <row r="205" spans="19:24" x14ac:dyDescent="0.25">
      <c r="S205" s="4">
        <v>204</v>
      </c>
      <c r="T205" s="10" t="str">
        <f t="shared" si="12"/>
        <v/>
      </c>
      <c r="U205" s="3" t="str">
        <f>IF(L205="","",INDEX(A204:$M$213,2,MATCH($U$1,$A$1:$M$1,0)))</f>
        <v/>
      </c>
      <c r="V205" s="33" t="e">
        <f t="shared" si="13"/>
        <v>#N/A</v>
      </c>
      <c r="W205" s="34" t="e">
        <f t="shared" si="14"/>
        <v>#N/A</v>
      </c>
      <c r="X205" s="34" t="e">
        <f t="shared" si="15"/>
        <v>#N/A</v>
      </c>
    </row>
    <row r="206" spans="19:24" x14ac:dyDescent="0.25">
      <c r="S206" s="4">
        <v>205</v>
      </c>
      <c r="T206" s="10" t="str">
        <f t="shared" si="12"/>
        <v/>
      </c>
      <c r="U206" s="3" t="str">
        <f>IF(L206="","",INDEX(A205:$M$213,2,MATCH($U$1,$A$1:$M$1,0)))</f>
        <v/>
      </c>
      <c r="V206" s="33" t="e">
        <f t="shared" si="13"/>
        <v>#N/A</v>
      </c>
      <c r="W206" s="34" t="e">
        <f t="shared" si="14"/>
        <v>#N/A</v>
      </c>
      <c r="X206" s="34" t="e">
        <f t="shared" si="15"/>
        <v>#N/A</v>
      </c>
    </row>
    <row r="207" spans="19:24" x14ac:dyDescent="0.25">
      <c r="S207" s="4">
        <v>206</v>
      </c>
      <c r="T207" s="10" t="str">
        <f t="shared" si="12"/>
        <v/>
      </c>
      <c r="U207" s="3" t="str">
        <f>IF(L207="","",INDEX(A206:$M$213,2,MATCH($U$1,$A$1:$M$1,0)))</f>
        <v/>
      </c>
      <c r="V207" s="33" t="e">
        <f t="shared" si="13"/>
        <v>#N/A</v>
      </c>
      <c r="W207" s="34" t="e">
        <f t="shared" si="14"/>
        <v>#N/A</v>
      </c>
      <c r="X207" s="34" t="e">
        <f t="shared" si="15"/>
        <v>#N/A</v>
      </c>
    </row>
    <row r="208" spans="19:24" x14ac:dyDescent="0.25">
      <c r="S208" s="4">
        <v>207</v>
      </c>
      <c r="T208" s="10" t="str">
        <f t="shared" si="12"/>
        <v/>
      </c>
      <c r="U208" s="3" t="str">
        <f>IF(L208="","",INDEX(A207:$M$213,2,MATCH($U$1,$A$1:$M$1,0)))</f>
        <v/>
      </c>
      <c r="V208" s="33" t="e">
        <f t="shared" si="13"/>
        <v>#N/A</v>
      </c>
      <c r="W208" s="34" t="e">
        <f t="shared" si="14"/>
        <v>#N/A</v>
      </c>
      <c r="X208" s="34" t="e">
        <f t="shared" si="15"/>
        <v>#N/A</v>
      </c>
    </row>
    <row r="209" spans="19:24" x14ac:dyDescent="0.25">
      <c r="S209" s="4">
        <v>208</v>
      </c>
      <c r="T209" s="10" t="str">
        <f t="shared" si="12"/>
        <v/>
      </c>
      <c r="U209" s="3" t="str">
        <f>IF(L209="","",INDEX(A208:$M$213,2,MATCH($U$1,$A$1:$M$1,0)))</f>
        <v/>
      </c>
      <c r="V209" s="33" t="e">
        <f t="shared" si="13"/>
        <v>#N/A</v>
      </c>
      <c r="W209" s="34" t="e">
        <f t="shared" si="14"/>
        <v>#N/A</v>
      </c>
      <c r="X209" s="34" t="e">
        <f t="shared" si="15"/>
        <v>#N/A</v>
      </c>
    </row>
    <row r="210" spans="19:24" x14ac:dyDescent="0.25">
      <c r="S210" s="4">
        <v>209</v>
      </c>
      <c r="T210" s="10" t="str">
        <f t="shared" si="12"/>
        <v/>
      </c>
      <c r="U210" s="3" t="str">
        <f>IF(L210="","",INDEX(A209:$M$213,2,MATCH($U$1,$A$1:$M$1,0)))</f>
        <v/>
      </c>
      <c r="V210" s="33" t="e">
        <f t="shared" si="13"/>
        <v>#N/A</v>
      </c>
      <c r="W210" s="34" t="e">
        <f t="shared" si="14"/>
        <v>#N/A</v>
      </c>
      <c r="X210" s="34" t="e">
        <f t="shared" si="15"/>
        <v>#N/A</v>
      </c>
    </row>
    <row r="211" spans="19:24" x14ac:dyDescent="0.25">
      <c r="S211" s="4">
        <v>210</v>
      </c>
      <c r="T211" s="10" t="str">
        <f t="shared" si="12"/>
        <v/>
      </c>
      <c r="U211" s="3" t="str">
        <f>IF(L211="","",INDEX(A210:$M$213,2,MATCH($U$1,$A$1:$M$1,0)))</f>
        <v/>
      </c>
      <c r="V211" s="33" t="e">
        <f t="shared" si="13"/>
        <v>#N/A</v>
      </c>
      <c r="W211" s="34" t="e">
        <f t="shared" si="14"/>
        <v>#N/A</v>
      </c>
      <c r="X211" s="34" t="e">
        <f t="shared" si="15"/>
        <v>#N/A</v>
      </c>
    </row>
    <row r="212" spans="19:24" x14ac:dyDescent="0.25">
      <c r="S212" s="4">
        <v>211</v>
      </c>
      <c r="T212" s="10" t="str">
        <f t="shared" si="12"/>
        <v/>
      </c>
      <c r="U212" s="3" t="str">
        <f>IF(L212="","",INDEX(A211:$M$213,2,MATCH($U$1,$A$1:$M$1,0)))</f>
        <v/>
      </c>
      <c r="V212" s="33" t="e">
        <f t="shared" si="13"/>
        <v>#N/A</v>
      </c>
      <c r="W212" s="34" t="e">
        <f t="shared" si="14"/>
        <v>#N/A</v>
      </c>
      <c r="X212" s="34" t="e">
        <f t="shared" si="15"/>
        <v>#N/A</v>
      </c>
    </row>
    <row r="213" spans="19:24" x14ac:dyDescent="0.25">
      <c r="S213" s="4">
        <v>212</v>
      </c>
      <c r="T213" s="10" t="str">
        <f t="shared" si="12"/>
        <v/>
      </c>
      <c r="U213" s="3" t="str">
        <f>IF(L213="","",INDEX(A212:$M$213,2,MATCH($U$1,$A$1:$M$1,0)))</f>
        <v/>
      </c>
      <c r="V213" s="33" t="e">
        <f t="shared" si="13"/>
        <v>#N/A</v>
      </c>
      <c r="W213" s="34" t="e">
        <f t="shared" si="14"/>
        <v>#N/A</v>
      </c>
      <c r="X213" s="34" t="e">
        <f t="shared" si="15"/>
        <v>#N/A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94F037B7-F927-4282-AB82-575861A8094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Q2:Q89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5FB7-8800-4444-8DC2-006C64F58E63}">
  <dimension ref="A1:Q63"/>
  <sheetViews>
    <sheetView workbookViewId="0">
      <selection activeCell="F45" sqref="F45"/>
    </sheetView>
  </sheetViews>
  <sheetFormatPr baseColWidth="10" defaultColWidth="11.42578125" defaultRowHeight="15" x14ac:dyDescent="0.25"/>
  <cols>
    <col min="1" max="1" width="13.5703125" bestFit="1" customWidth="1"/>
    <col min="2" max="2" width="16.140625" bestFit="1" customWidth="1"/>
    <col min="3" max="4" width="12" bestFit="1" customWidth="1"/>
    <col min="5" max="5" width="20.42578125" bestFit="1" customWidth="1"/>
    <col min="6" max="6" width="19.28515625" bestFit="1" customWidth="1"/>
    <col min="7" max="7" width="20.42578125" bestFit="1" customWidth="1"/>
    <col min="8" max="8" width="19.5703125" bestFit="1" customWidth="1"/>
    <col min="9" max="9" width="16.7109375" bestFit="1" customWidth="1"/>
    <col min="10" max="10" width="13.5703125" bestFit="1" customWidth="1"/>
    <col min="11" max="11" width="13" bestFit="1" customWidth="1"/>
    <col min="12" max="12" width="17.7109375" bestFit="1" customWidth="1"/>
    <col min="13" max="13" width="18.7109375" bestFit="1" customWidth="1"/>
    <col min="14" max="14" width="12" bestFit="1" customWidth="1"/>
    <col min="15" max="15" width="18.28515625" bestFit="1" customWidth="1"/>
    <col min="16" max="16" width="21.85546875" bestFit="1" customWidth="1"/>
    <col min="17" max="17" width="7.85546875" bestFit="1" customWidth="1"/>
  </cols>
  <sheetData>
    <row r="1" spans="1:17" x14ac:dyDescent="0.25">
      <c r="A1" s="6" t="s">
        <v>130</v>
      </c>
      <c r="B1" t="s">
        <v>224</v>
      </c>
      <c r="C1" t="s">
        <v>206</v>
      </c>
      <c r="D1" t="s">
        <v>212</v>
      </c>
      <c r="E1" t="s">
        <v>207</v>
      </c>
      <c r="F1" t="s">
        <v>208</v>
      </c>
      <c r="G1" t="s">
        <v>209</v>
      </c>
      <c r="H1" t="s">
        <v>229</v>
      </c>
      <c r="I1" t="s">
        <v>318</v>
      </c>
      <c r="J1" t="s">
        <v>319</v>
      </c>
      <c r="K1" t="s">
        <v>320</v>
      </c>
      <c r="L1" t="s">
        <v>210</v>
      </c>
      <c r="M1" t="s">
        <v>211</v>
      </c>
      <c r="N1" t="s">
        <v>213</v>
      </c>
      <c r="O1" t="s">
        <v>214</v>
      </c>
      <c r="P1" t="s">
        <v>215</v>
      </c>
      <c r="Q1" t="s">
        <v>128</v>
      </c>
    </row>
    <row r="2" spans="1:17" x14ac:dyDescent="0.25">
      <c r="A2" s="8" t="s">
        <v>71</v>
      </c>
      <c r="B2" s="3">
        <v>114.30851063829788</v>
      </c>
      <c r="C2" s="3">
        <v>24.127659574468087</v>
      </c>
      <c r="D2" s="30">
        <v>0.57096170298292426</v>
      </c>
      <c r="E2" s="3">
        <v>76.065957446808468</v>
      </c>
      <c r="F2" s="3">
        <v>151.1021780892498</v>
      </c>
      <c r="G2" s="3">
        <v>159.12418113564715</v>
      </c>
      <c r="H2" s="3">
        <v>2.1369766381825941</v>
      </c>
      <c r="I2" s="30">
        <v>0.46080851063829792</v>
      </c>
      <c r="J2" s="30">
        <v>0.34276595744680849</v>
      </c>
      <c r="K2" s="30">
        <v>0.80538297872340425</v>
      </c>
      <c r="L2" s="3">
        <v>11.351063829787234</v>
      </c>
      <c r="M2" s="3">
        <v>31.595744680851062</v>
      </c>
      <c r="N2" s="3">
        <v>12.76595744680851</v>
      </c>
      <c r="O2" s="3">
        <v>18.276595744680851</v>
      </c>
      <c r="P2" s="3">
        <v>15.968085106382979</v>
      </c>
      <c r="Q2" s="9">
        <v>50</v>
      </c>
    </row>
    <row r="3" spans="1:17" x14ac:dyDescent="0.25">
      <c r="A3" s="8" t="s">
        <v>116</v>
      </c>
      <c r="B3" s="3">
        <v>110.63414634146342</v>
      </c>
      <c r="C3" s="3">
        <v>25.804878048780488</v>
      </c>
      <c r="D3" s="30">
        <v>0.58939603351282221</v>
      </c>
      <c r="E3" s="3">
        <v>70.526341463414639</v>
      </c>
      <c r="F3" s="3">
        <v>157.67823754594747</v>
      </c>
      <c r="G3" s="3">
        <v>156.65478894073283</v>
      </c>
      <c r="H3" s="3">
        <v>1.9163225160317965</v>
      </c>
      <c r="I3" s="30">
        <v>0.47723170731707321</v>
      </c>
      <c r="J3" s="30">
        <v>0.38800000000000001</v>
      </c>
      <c r="K3" s="30">
        <v>0.72746341463414632</v>
      </c>
      <c r="L3" s="3">
        <v>8.9146341463414629</v>
      </c>
      <c r="M3" s="3">
        <v>31.829268292682926</v>
      </c>
      <c r="N3" s="3">
        <v>14.463414634146341</v>
      </c>
      <c r="O3" s="3">
        <v>15.670731707317072</v>
      </c>
      <c r="P3" s="3">
        <v>11.804878048780488</v>
      </c>
      <c r="Q3" s="9">
        <v>32</v>
      </c>
    </row>
    <row r="4" spans="1:17" x14ac:dyDescent="0.25">
      <c r="A4" s="8" t="s">
        <v>101</v>
      </c>
      <c r="B4" s="3">
        <v>116.30487804878049</v>
      </c>
      <c r="C4" s="3">
        <v>28.475609756097562</v>
      </c>
      <c r="D4" s="30">
        <v>0.58010435549326078</v>
      </c>
      <c r="E4" s="3">
        <v>75.250731707317073</v>
      </c>
      <c r="F4" s="3">
        <v>155.03286588893906</v>
      </c>
      <c r="G4" s="3">
        <v>152.29398819842356</v>
      </c>
      <c r="H4" s="3">
        <v>2.1349760479649036</v>
      </c>
      <c r="I4" s="30">
        <v>0.46851219512195119</v>
      </c>
      <c r="J4" s="30">
        <v>0.35426829268292681</v>
      </c>
      <c r="K4" s="30">
        <v>0.77774390243902436</v>
      </c>
      <c r="L4" s="3">
        <v>10.353658536585366</v>
      </c>
      <c r="M4" s="3">
        <v>34.695121951219512</v>
      </c>
      <c r="N4" s="3">
        <v>14.634146341463415</v>
      </c>
      <c r="O4" s="3">
        <v>15.426829268292684</v>
      </c>
      <c r="P4" s="3">
        <v>17.414634146341463</v>
      </c>
      <c r="Q4" s="9">
        <v>31</v>
      </c>
    </row>
    <row r="5" spans="1:17" x14ac:dyDescent="0.25">
      <c r="A5" s="8" t="s">
        <v>63</v>
      </c>
      <c r="B5" s="3">
        <v>117.44</v>
      </c>
      <c r="C5" s="3">
        <v>27.11</v>
      </c>
      <c r="D5" s="30">
        <v>0.59161997635645802</v>
      </c>
      <c r="E5" s="3">
        <v>73.953999999999994</v>
      </c>
      <c r="F5" s="3">
        <v>159.68468226796756</v>
      </c>
      <c r="G5" s="3">
        <v>157.00351775009824</v>
      </c>
      <c r="H5" s="3">
        <v>2.1623090144289829</v>
      </c>
      <c r="I5" s="30">
        <v>0.47808</v>
      </c>
      <c r="J5" s="30">
        <v>0.35651000000000005</v>
      </c>
      <c r="K5" s="30">
        <v>0.76888999999999996</v>
      </c>
      <c r="L5" s="3">
        <v>11.7</v>
      </c>
      <c r="M5" s="3">
        <v>32.090000000000003</v>
      </c>
      <c r="N5" s="3">
        <v>13.75</v>
      </c>
      <c r="O5" s="3">
        <v>18.25</v>
      </c>
      <c r="P5" s="3">
        <v>13.03</v>
      </c>
      <c r="Q5" s="9">
        <v>60</v>
      </c>
    </row>
    <row r="6" spans="1:17" x14ac:dyDescent="0.25">
      <c r="A6" s="8" t="s">
        <v>77</v>
      </c>
      <c r="B6" s="3">
        <v>114.20224719101124</v>
      </c>
      <c r="C6" s="3">
        <v>24.573033707865168</v>
      </c>
      <c r="D6" s="30">
        <v>0.58132567429470972</v>
      </c>
      <c r="E6" s="3">
        <v>74.365842696629201</v>
      </c>
      <c r="F6" s="3">
        <v>154.2995739840722</v>
      </c>
      <c r="G6" s="3">
        <v>146.03872295848606</v>
      </c>
      <c r="H6" s="3">
        <v>2.4166917053544368</v>
      </c>
      <c r="I6" s="30">
        <v>0.46508988764044945</v>
      </c>
      <c r="J6" s="30">
        <v>0.3641685393258427</v>
      </c>
      <c r="K6" s="30">
        <v>0.79648314606741577</v>
      </c>
      <c r="L6" s="3">
        <v>12.47191011235955</v>
      </c>
      <c r="M6" s="3">
        <v>33.932584269662918</v>
      </c>
      <c r="N6" s="3">
        <v>11.47191011235955</v>
      </c>
      <c r="O6" s="3">
        <v>15.561797752808989</v>
      </c>
      <c r="P6" s="3">
        <v>11.775280898876405</v>
      </c>
      <c r="Q6" s="9">
        <v>59</v>
      </c>
    </row>
    <row r="7" spans="1:17" x14ac:dyDescent="0.25">
      <c r="A7" s="8" t="s">
        <v>95</v>
      </c>
      <c r="B7" s="3">
        <v>113.85542168674699</v>
      </c>
      <c r="C7" s="3">
        <v>23.819277108433734</v>
      </c>
      <c r="D7" s="30">
        <v>0.60349898715353845</v>
      </c>
      <c r="E7" s="3">
        <v>71.331084337349367</v>
      </c>
      <c r="F7" s="3">
        <v>160.79370721861827</v>
      </c>
      <c r="G7" s="3">
        <v>158.53829345497019</v>
      </c>
      <c r="H7" s="3">
        <v>2.0133396329384619</v>
      </c>
      <c r="I7" s="30">
        <v>0.48580722891566269</v>
      </c>
      <c r="J7" s="30">
        <v>0.36449397590361449</v>
      </c>
      <c r="K7" s="30">
        <v>0.8276506024096385</v>
      </c>
      <c r="L7" s="3">
        <v>9.5542168674698793</v>
      </c>
      <c r="M7" s="3">
        <v>30.987951807228917</v>
      </c>
      <c r="N7" s="3">
        <v>13.590361445783133</v>
      </c>
      <c r="O7" s="3">
        <v>18.734939759036145</v>
      </c>
      <c r="P7" s="3">
        <v>13.80722891566265</v>
      </c>
      <c r="Q7" s="9">
        <v>42</v>
      </c>
    </row>
    <row r="8" spans="1:17" x14ac:dyDescent="0.25">
      <c r="A8" s="8" t="s">
        <v>104</v>
      </c>
      <c r="B8" s="3">
        <v>114.67073170731707</v>
      </c>
      <c r="C8" s="3">
        <v>27.841463414634145</v>
      </c>
      <c r="D8" s="30">
        <v>0.57099647800650311</v>
      </c>
      <c r="E8" s="3">
        <v>74.835121951219492</v>
      </c>
      <c r="F8" s="3">
        <v>154.31350677831168</v>
      </c>
      <c r="G8" s="3">
        <v>165.00960855228357</v>
      </c>
      <c r="H8" s="3">
        <v>2.1228975378002004</v>
      </c>
      <c r="I8" s="30">
        <v>0.45729268292682923</v>
      </c>
      <c r="J8" s="30">
        <v>0.35287804878048779</v>
      </c>
      <c r="K8" s="30">
        <v>0.79508536585365852</v>
      </c>
      <c r="L8" s="3">
        <v>11.170731707317072</v>
      </c>
      <c r="M8" s="3">
        <v>30.951219512195124</v>
      </c>
      <c r="N8" s="3">
        <v>14.634146341463415</v>
      </c>
      <c r="O8" s="3">
        <v>17.975609756097562</v>
      </c>
      <c r="P8" s="3">
        <v>15.036585365853659</v>
      </c>
      <c r="Q8" s="9">
        <v>25</v>
      </c>
    </row>
    <row r="9" spans="1:17" x14ac:dyDescent="0.25">
      <c r="A9" s="8" t="s">
        <v>84</v>
      </c>
      <c r="B9" s="3">
        <v>117.22727272727273</v>
      </c>
      <c r="C9" s="3">
        <v>29.59090909090909</v>
      </c>
      <c r="D9" s="30">
        <v>0.58136765358045972</v>
      </c>
      <c r="E9" s="3">
        <v>76.577272727272728</v>
      </c>
      <c r="F9" s="3">
        <v>153.90483575463557</v>
      </c>
      <c r="G9" s="3">
        <v>158.93351143597621</v>
      </c>
      <c r="H9" s="3">
        <v>2.4737015150468573</v>
      </c>
      <c r="I9" s="30">
        <v>0.47205681818181816</v>
      </c>
      <c r="J9" s="30">
        <v>0.36585227272727272</v>
      </c>
      <c r="K9" s="30">
        <v>0.76463636363636356</v>
      </c>
      <c r="L9" s="3">
        <v>10.852272727272727</v>
      </c>
      <c r="M9" s="3">
        <v>32.227272727272727</v>
      </c>
      <c r="N9" s="3">
        <v>13.443181818181818</v>
      </c>
      <c r="O9" s="3">
        <v>20.25</v>
      </c>
      <c r="P9" s="3">
        <v>17.65909090909091</v>
      </c>
      <c r="Q9" s="9">
        <v>48</v>
      </c>
    </row>
    <row r="10" spans="1:17" x14ac:dyDescent="0.25">
      <c r="A10" s="8" t="s">
        <v>97</v>
      </c>
      <c r="B10" s="3">
        <v>120.92771084337349</v>
      </c>
      <c r="C10" s="3">
        <v>28.987951807228917</v>
      </c>
      <c r="D10" s="30">
        <v>0.57982580156207175</v>
      </c>
      <c r="E10" s="3">
        <v>79.45301204819279</v>
      </c>
      <c r="F10" s="3">
        <v>152.75721345988924</v>
      </c>
      <c r="G10" s="3">
        <v>154.38011961950457</v>
      </c>
      <c r="H10" s="3">
        <v>2.4767949005927363</v>
      </c>
      <c r="I10" s="30">
        <v>0.46896385542168673</v>
      </c>
      <c r="J10" s="30">
        <v>0.3598192771084337</v>
      </c>
      <c r="K10" s="30">
        <v>0.79387951807228907</v>
      </c>
      <c r="L10" s="3">
        <v>11.831325301204819</v>
      </c>
      <c r="M10" s="3">
        <v>34.46987951807229</v>
      </c>
      <c r="N10" s="3">
        <v>13.048192771084338</v>
      </c>
      <c r="O10" s="3">
        <v>19.518072289156628</v>
      </c>
      <c r="P10" s="3">
        <v>18.3855421686747</v>
      </c>
      <c r="Q10" s="9">
        <v>43</v>
      </c>
    </row>
    <row r="11" spans="1:17" x14ac:dyDescent="0.25">
      <c r="A11" s="8" t="s">
        <v>93</v>
      </c>
      <c r="B11" s="3">
        <v>115.83333333333333</v>
      </c>
      <c r="C11" s="3">
        <v>26.226190476190474</v>
      </c>
      <c r="D11" s="30">
        <v>0.58812043061333907</v>
      </c>
      <c r="E11" s="3">
        <v>71.513809523809542</v>
      </c>
      <c r="F11" s="3">
        <v>163.6450459208439</v>
      </c>
      <c r="G11" s="3">
        <v>149.96752892051322</v>
      </c>
      <c r="H11" s="3">
        <v>2.0506594546208849</v>
      </c>
      <c r="I11" s="30">
        <v>0.45946428571428571</v>
      </c>
      <c r="J11" s="30">
        <v>0.37653571428571431</v>
      </c>
      <c r="K11" s="30">
        <v>0.82490476190476192</v>
      </c>
      <c r="L11" s="3">
        <v>12.761904761904763</v>
      </c>
      <c r="M11" s="3">
        <v>33.261904761904759</v>
      </c>
      <c r="N11" s="3">
        <v>14.369047619047619</v>
      </c>
      <c r="O11" s="3">
        <v>15.55952380952381</v>
      </c>
      <c r="P11" s="3">
        <v>13.083333333333334</v>
      </c>
      <c r="Q11" s="9">
        <v>45</v>
      </c>
    </row>
    <row r="12" spans="1:17" x14ac:dyDescent="0.25">
      <c r="A12" s="8" t="s">
        <v>108</v>
      </c>
      <c r="B12" s="3">
        <v>117.58536585365853</v>
      </c>
      <c r="C12" s="3">
        <v>29.621951219512194</v>
      </c>
      <c r="D12" s="30">
        <v>0.57622939262141804</v>
      </c>
      <c r="E12" s="3">
        <v>75.185853658536601</v>
      </c>
      <c r="F12" s="3">
        <v>157.58678850567603</v>
      </c>
      <c r="G12" s="3">
        <v>164.77866122023201</v>
      </c>
      <c r="H12" s="3">
        <v>2.1091537689887638</v>
      </c>
      <c r="I12" s="30">
        <v>0.4677682926829268</v>
      </c>
      <c r="J12" s="30">
        <v>0.34549999999999997</v>
      </c>
      <c r="K12" s="30">
        <v>0.77895121951219515</v>
      </c>
      <c r="L12" s="3">
        <v>12</v>
      </c>
      <c r="M12" s="3">
        <v>31.817073170731707</v>
      </c>
      <c r="N12" s="3">
        <v>15.012195121951219</v>
      </c>
      <c r="O12" s="3">
        <v>17.975609756097562</v>
      </c>
      <c r="P12" s="3">
        <v>17.609756097560975</v>
      </c>
      <c r="Q12" s="9">
        <v>22</v>
      </c>
    </row>
    <row r="13" spans="1:17" x14ac:dyDescent="0.25">
      <c r="A13" s="8" t="s">
        <v>110</v>
      </c>
      <c r="B13" s="3">
        <v>111</v>
      </c>
      <c r="C13" s="3">
        <v>25.548780487804876</v>
      </c>
      <c r="D13" s="30">
        <v>0.56081914468385108</v>
      </c>
      <c r="E13" s="3">
        <v>73.826829268292684</v>
      </c>
      <c r="F13" s="3">
        <v>151.41875171544072</v>
      </c>
      <c r="G13" s="3">
        <v>161.59606364928766</v>
      </c>
      <c r="H13" s="3">
        <v>2.1418102404236601</v>
      </c>
      <c r="I13" s="30">
        <v>0.46762195121951217</v>
      </c>
      <c r="J13" s="30">
        <v>0.34048780487804881</v>
      </c>
      <c r="K13" s="30">
        <v>0.76625609756097557</v>
      </c>
      <c r="L13" s="3">
        <v>11.5</v>
      </c>
      <c r="M13" s="3">
        <v>30.76829268292683</v>
      </c>
      <c r="N13" s="3">
        <v>13.719512195121951</v>
      </c>
      <c r="O13" s="3">
        <v>16.378048780487806</v>
      </c>
      <c r="P13" s="3">
        <v>13.707317073170731</v>
      </c>
      <c r="Q13" s="9">
        <v>22</v>
      </c>
    </row>
    <row r="14" spans="1:17" x14ac:dyDescent="0.25">
      <c r="A14" s="8" t="s">
        <v>56</v>
      </c>
      <c r="B14" s="3">
        <v>116.41176470588235</v>
      </c>
      <c r="C14" s="3">
        <v>27.009803921568629</v>
      </c>
      <c r="D14" s="30">
        <v>0.59189871616750367</v>
      </c>
      <c r="E14" s="3">
        <v>73.334901960784293</v>
      </c>
      <c r="F14" s="3">
        <v>159.47953226077919</v>
      </c>
      <c r="G14" s="3">
        <v>152.59070805234623</v>
      </c>
      <c r="H14" s="3">
        <v>2.3096579073256813</v>
      </c>
      <c r="I14" s="30">
        <v>0.4802058823529412</v>
      </c>
      <c r="J14" s="30">
        <v>0.37476470588235294</v>
      </c>
      <c r="K14" s="30">
        <v>0.78670588235294114</v>
      </c>
      <c r="L14" s="3">
        <v>12.411764705882353</v>
      </c>
      <c r="M14" s="3">
        <v>33.235294117647058</v>
      </c>
      <c r="N14" s="3">
        <v>12.676470588235293</v>
      </c>
      <c r="O14" s="3">
        <v>17.931372549019606</v>
      </c>
      <c r="P14" s="3">
        <v>15.392156862745098</v>
      </c>
      <c r="Q14" s="9">
        <v>70</v>
      </c>
    </row>
    <row r="15" spans="1:17" x14ac:dyDescent="0.25">
      <c r="A15" s="8" t="s">
        <v>69</v>
      </c>
      <c r="B15" s="3">
        <v>114.80434782608695</v>
      </c>
      <c r="C15" s="3">
        <v>25.652173913043477</v>
      </c>
      <c r="D15" s="30">
        <v>0.60653553903471857</v>
      </c>
      <c r="E15" s="3">
        <v>71.029565217391308</v>
      </c>
      <c r="F15" s="3">
        <v>162.69727538343241</v>
      </c>
      <c r="G15" s="3">
        <v>158.8024846316149</v>
      </c>
      <c r="H15" s="3">
        <v>1.9922885433317525</v>
      </c>
      <c r="I15" s="30">
        <v>0.49979347826086956</v>
      </c>
      <c r="J15" s="30">
        <v>0.36367391304347824</v>
      </c>
      <c r="K15" s="30">
        <v>0.7593695652173913</v>
      </c>
      <c r="L15" s="3">
        <v>9.5217391304347831</v>
      </c>
      <c r="M15" s="3">
        <v>31.293478260869566</v>
      </c>
      <c r="N15" s="3">
        <v>14.130434782608695</v>
      </c>
      <c r="O15" s="3">
        <v>18.195652173913043</v>
      </c>
      <c r="P15" s="3">
        <v>14.456521739130435</v>
      </c>
      <c r="Q15" s="9">
        <v>57</v>
      </c>
    </row>
    <row r="16" spans="1:17" x14ac:dyDescent="0.25">
      <c r="A16" s="8" t="s">
        <v>75</v>
      </c>
      <c r="B16" s="3">
        <v>114.20879120879121</v>
      </c>
      <c r="C16" s="3">
        <v>25.956043956043956</v>
      </c>
      <c r="D16" s="30">
        <v>0.57134410613567033</v>
      </c>
      <c r="E16" s="3">
        <v>75.394725274725289</v>
      </c>
      <c r="F16" s="3">
        <v>152.11073576845467</v>
      </c>
      <c r="G16" s="3">
        <v>156.18630303558649</v>
      </c>
      <c r="H16" s="3">
        <v>2.1172039005165093</v>
      </c>
      <c r="I16" s="30">
        <v>0.45953846153846151</v>
      </c>
      <c r="J16" s="30">
        <v>0.33881318681318684</v>
      </c>
      <c r="K16" s="30">
        <v>0.79687912087912094</v>
      </c>
      <c r="L16" s="3">
        <v>10.956043956043956</v>
      </c>
      <c r="M16" s="3">
        <v>32.318681318681321</v>
      </c>
      <c r="N16" s="3">
        <v>13.659340659340659</v>
      </c>
      <c r="O16" s="3">
        <v>18.494505494505493</v>
      </c>
      <c r="P16" s="3">
        <v>15.604395604395604</v>
      </c>
      <c r="Q16" s="9">
        <v>49</v>
      </c>
    </row>
    <row r="17" spans="1:17" x14ac:dyDescent="0.25">
      <c r="A17" s="8" t="s">
        <v>99</v>
      </c>
      <c r="B17" s="3">
        <v>114.1219512195122</v>
      </c>
      <c r="C17" s="3">
        <v>25.26829268292683</v>
      </c>
      <c r="D17" s="30">
        <v>0.56473704855869744</v>
      </c>
      <c r="E17" s="3">
        <v>76.655121951219513</v>
      </c>
      <c r="F17" s="3">
        <v>149.83052328822134</v>
      </c>
      <c r="G17" s="3">
        <v>152.29355933770569</v>
      </c>
      <c r="H17" s="3">
        <v>2.0390864004395675</v>
      </c>
      <c r="I17" s="30">
        <v>0.46652439024390246</v>
      </c>
      <c r="J17" s="30">
        <v>0.33919512195121954</v>
      </c>
      <c r="K17" s="30">
        <v>0.75987804878048781</v>
      </c>
      <c r="L17" s="3">
        <v>10.524390243902438</v>
      </c>
      <c r="M17" s="3">
        <v>34.18292682926829</v>
      </c>
      <c r="N17" s="3">
        <v>13.987804878048781</v>
      </c>
      <c r="O17" s="3">
        <v>15.963414634146341</v>
      </c>
      <c r="P17" s="3">
        <v>17.792682926829269</v>
      </c>
      <c r="Q17" s="9">
        <v>26</v>
      </c>
    </row>
    <row r="18" spans="1:17" x14ac:dyDescent="0.25">
      <c r="A18" s="8" t="s">
        <v>118</v>
      </c>
      <c r="B18" s="3">
        <v>105.92682926829268</v>
      </c>
      <c r="C18" s="3">
        <v>25</v>
      </c>
      <c r="D18" s="30">
        <v>0.56020338590967078</v>
      </c>
      <c r="E18" s="3">
        <v>69.334146341463409</v>
      </c>
      <c r="F18" s="3">
        <v>153.78630413288741</v>
      </c>
      <c r="G18" s="3">
        <v>162.49483182757564</v>
      </c>
      <c r="H18" s="3">
        <v>1.8383009071322263</v>
      </c>
      <c r="I18" s="30">
        <v>0.44307317073170732</v>
      </c>
      <c r="J18" s="30">
        <v>0.34142682926829271</v>
      </c>
      <c r="K18" s="30">
        <v>0.77879268292682924</v>
      </c>
      <c r="L18" s="3">
        <v>10.329268292682928</v>
      </c>
      <c r="M18" s="3">
        <v>29</v>
      </c>
      <c r="N18" s="3">
        <v>15</v>
      </c>
      <c r="O18" s="3">
        <v>16.414634146341463</v>
      </c>
      <c r="P18" s="3">
        <v>12.268292682926829</v>
      </c>
      <c r="Q18" s="9">
        <v>20</v>
      </c>
    </row>
    <row r="19" spans="1:17" x14ac:dyDescent="0.25">
      <c r="A19" s="8" t="s">
        <v>81</v>
      </c>
      <c r="B19" s="3">
        <v>121.07954545454545</v>
      </c>
      <c r="C19" s="3">
        <v>28.65909090909091</v>
      </c>
      <c r="D19" s="30">
        <v>0.61277529341043135</v>
      </c>
      <c r="E19" s="3">
        <v>77.212272727272719</v>
      </c>
      <c r="F19" s="3">
        <v>157.80870719825725</v>
      </c>
      <c r="G19" s="3">
        <v>148.9769058498637</v>
      </c>
      <c r="H19" s="3">
        <v>2.5671678303714609</v>
      </c>
      <c r="I19" s="30">
        <v>0.49271590909090912</v>
      </c>
      <c r="J19" s="30">
        <v>0.38994318181818177</v>
      </c>
      <c r="K19" s="30">
        <v>0.80998863636363627</v>
      </c>
      <c r="L19" s="3">
        <v>9.579545454545455</v>
      </c>
      <c r="M19" s="3">
        <v>34.011363636363633</v>
      </c>
      <c r="N19" s="3">
        <v>12.147727272727273</v>
      </c>
      <c r="O19" s="3">
        <v>14.147727272727273</v>
      </c>
      <c r="P19" s="3">
        <v>15.193181818181818</v>
      </c>
      <c r="Q19" s="9">
        <v>56</v>
      </c>
    </row>
    <row r="20" spans="1:17" x14ac:dyDescent="0.25">
      <c r="A20" s="8" t="s">
        <v>114</v>
      </c>
      <c r="B20" s="3">
        <v>112.42682926829268</v>
      </c>
      <c r="C20" s="3">
        <v>27.670731707317074</v>
      </c>
      <c r="D20" s="30">
        <v>0.56929303404660137</v>
      </c>
      <c r="E20" s="3">
        <v>75.28634146341463</v>
      </c>
      <c r="F20" s="3">
        <v>150.44052243011112</v>
      </c>
      <c r="G20" s="3">
        <v>155.66796001260732</v>
      </c>
      <c r="H20" s="3">
        <v>2.2383059283034541</v>
      </c>
      <c r="I20" s="30">
        <v>0.4585243902439024</v>
      </c>
      <c r="J20" s="30">
        <v>0.35695121951219511</v>
      </c>
      <c r="K20" s="30">
        <v>0.77595121951219515</v>
      </c>
      <c r="L20" s="3">
        <v>9.8292682926829276</v>
      </c>
      <c r="M20" s="3">
        <v>32.109756097560975</v>
      </c>
      <c r="N20" s="3">
        <v>13.841463414634147</v>
      </c>
      <c r="O20" s="3">
        <v>15.170731707317072</v>
      </c>
      <c r="P20" s="3">
        <v>14.439024390243903</v>
      </c>
      <c r="Q20" s="9">
        <v>19</v>
      </c>
    </row>
    <row r="21" spans="1:17" x14ac:dyDescent="0.25">
      <c r="A21" s="8" t="s">
        <v>106</v>
      </c>
      <c r="B21" s="3">
        <v>115.52439024390245</v>
      </c>
      <c r="C21" s="3">
        <v>25.097560975609756</v>
      </c>
      <c r="D21" s="30">
        <v>0.5681330230225583</v>
      </c>
      <c r="E21" s="3">
        <v>76.106829268292657</v>
      </c>
      <c r="F21" s="3">
        <v>152.53717571040667</v>
      </c>
      <c r="G21" s="3">
        <v>159.48672666500278</v>
      </c>
      <c r="H21" s="3">
        <v>2.0203585385412586</v>
      </c>
      <c r="I21" s="30">
        <v>0.46557317073170729</v>
      </c>
      <c r="J21" s="30">
        <v>0.34540243902439027</v>
      </c>
      <c r="K21" s="30">
        <v>0.78726829268292675</v>
      </c>
      <c r="L21" s="3">
        <v>12.219512195121951</v>
      </c>
      <c r="M21" s="3">
        <v>31.658536585365855</v>
      </c>
      <c r="N21" s="3">
        <v>13.451219512195122</v>
      </c>
      <c r="O21" s="3">
        <v>18</v>
      </c>
      <c r="P21" s="3">
        <v>16.951219512195124</v>
      </c>
      <c r="Q21" s="9">
        <v>26</v>
      </c>
    </row>
    <row r="22" spans="1:17" x14ac:dyDescent="0.25">
      <c r="A22" s="8" t="s">
        <v>65</v>
      </c>
      <c r="B22" s="3">
        <v>115.89583333333333</v>
      </c>
      <c r="C22" s="3">
        <v>27.020833333333332</v>
      </c>
      <c r="D22" s="30">
        <v>0.5808638453860282</v>
      </c>
      <c r="E22" s="3">
        <v>72.761666666666684</v>
      </c>
      <c r="F22" s="3">
        <v>160.47919681820875</v>
      </c>
      <c r="G22" s="3">
        <v>156.38480760551701</v>
      </c>
      <c r="H22" s="3">
        <v>2.0715728237835429</v>
      </c>
      <c r="I22" s="30">
        <v>0.4814895833333333</v>
      </c>
      <c r="J22" s="30">
        <v>0.356875</v>
      </c>
      <c r="K22" s="30">
        <v>0.76197916666666676</v>
      </c>
      <c r="L22" s="3">
        <v>13.052083333333334</v>
      </c>
      <c r="M22" s="3">
        <v>32.270833333333336</v>
      </c>
      <c r="N22" s="3">
        <v>14.270833333333334</v>
      </c>
      <c r="O22" s="3">
        <v>21.177083333333332</v>
      </c>
      <c r="P22" s="3">
        <v>17.510416666666668</v>
      </c>
      <c r="Q22" s="9">
        <v>67</v>
      </c>
    </row>
    <row r="23" spans="1:17" x14ac:dyDescent="0.25">
      <c r="A23" s="8" t="s">
        <v>73</v>
      </c>
      <c r="B23" s="3">
        <v>114.28089887640449</v>
      </c>
      <c r="C23" s="3">
        <v>29.224719101123597</v>
      </c>
      <c r="D23" s="30">
        <v>0.57994659554342265</v>
      </c>
      <c r="E23" s="3">
        <v>74.710112359550564</v>
      </c>
      <c r="F23" s="3">
        <v>153.60688329381938</v>
      </c>
      <c r="G23" s="3">
        <v>160.1400177514827</v>
      </c>
      <c r="H23" s="3">
        <v>2.4647731513856681</v>
      </c>
      <c r="I23" s="30">
        <v>0.48184269662921347</v>
      </c>
      <c r="J23" s="30">
        <v>0.35583146067415733</v>
      </c>
      <c r="K23" s="30">
        <v>0.76213483146067418</v>
      </c>
      <c r="L23" s="3">
        <v>10.955056179775282</v>
      </c>
      <c r="M23" s="3">
        <v>31</v>
      </c>
      <c r="N23" s="3">
        <v>13.02247191011236</v>
      </c>
      <c r="O23" s="3">
        <v>20.146067415730336</v>
      </c>
      <c r="P23" s="3">
        <v>18.55056179775281</v>
      </c>
      <c r="Q23" s="9">
        <v>49</v>
      </c>
    </row>
    <row r="24" spans="1:17" x14ac:dyDescent="0.25">
      <c r="A24" s="8" t="s">
        <v>79</v>
      </c>
      <c r="B24" s="3">
        <v>114.10227272727273</v>
      </c>
      <c r="C24" s="3">
        <v>25.09090909090909</v>
      </c>
      <c r="D24" s="30">
        <v>0.57380253949304938</v>
      </c>
      <c r="E24" s="3">
        <v>70.615454545454554</v>
      </c>
      <c r="F24" s="3">
        <v>163.20425721370671</v>
      </c>
      <c r="G24" s="3">
        <v>151.51582486337517</v>
      </c>
      <c r="H24" s="3">
        <v>1.9518039362395285</v>
      </c>
      <c r="I24" s="30">
        <v>0.47618181818181821</v>
      </c>
      <c r="J24" s="30">
        <v>0.36113636363636364</v>
      </c>
      <c r="K24" s="30">
        <v>0.76402272727272724</v>
      </c>
      <c r="L24" s="3">
        <v>14.931818181818182</v>
      </c>
      <c r="M24" s="3">
        <v>32.738636363636367</v>
      </c>
      <c r="N24" s="3">
        <v>14.284090909090908</v>
      </c>
      <c r="O24" s="3">
        <v>17.25</v>
      </c>
      <c r="P24" s="3">
        <v>14.090909090909092</v>
      </c>
      <c r="Q24" s="9">
        <v>54</v>
      </c>
    </row>
    <row r="25" spans="1:17" x14ac:dyDescent="0.25">
      <c r="A25" s="8" t="s">
        <v>54</v>
      </c>
      <c r="B25" s="3">
        <v>118.15094339622641</v>
      </c>
      <c r="C25" s="3">
        <v>27.273584905660378</v>
      </c>
      <c r="D25" s="30">
        <v>0.59096470965483094</v>
      </c>
      <c r="E25" s="3">
        <v>75.754339622641524</v>
      </c>
      <c r="F25" s="3">
        <v>156.79552413313965</v>
      </c>
      <c r="G25" s="3">
        <v>143.63028543477401</v>
      </c>
      <c r="H25" s="3">
        <v>2.3278665901457098</v>
      </c>
      <c r="I25" s="30">
        <v>0.47811320754716979</v>
      </c>
      <c r="J25" s="30">
        <v>0.35833962264150943</v>
      </c>
      <c r="K25" s="30">
        <v>0.78847169811320761</v>
      </c>
      <c r="L25" s="3">
        <v>11.528301886792454</v>
      </c>
      <c r="M25" s="3">
        <v>35.367924528301884</v>
      </c>
      <c r="N25" s="3">
        <v>12.849056603773585</v>
      </c>
      <c r="O25" s="3">
        <v>17.235849056603772</v>
      </c>
      <c r="P25" s="3">
        <v>16.179245283018869</v>
      </c>
      <c r="Q25" s="9">
        <v>75</v>
      </c>
    </row>
    <row r="26" spans="1:17" x14ac:dyDescent="0.25">
      <c r="A26" s="8" t="s">
        <v>88</v>
      </c>
      <c r="B26" s="3">
        <v>112.21590909090909</v>
      </c>
      <c r="C26" s="3">
        <v>24.454545454545453</v>
      </c>
      <c r="D26" s="30">
        <v>0.57025016925561178</v>
      </c>
      <c r="E26" s="3">
        <v>72.217727272727288</v>
      </c>
      <c r="F26" s="3">
        <v>156.79585987949389</v>
      </c>
      <c r="G26" s="3">
        <v>163.32801923626326</v>
      </c>
      <c r="H26" s="3">
        <v>2.0481544977871371</v>
      </c>
      <c r="I26" s="30">
        <v>0.45626136363636366</v>
      </c>
      <c r="J26" s="30">
        <v>0.35935227272727271</v>
      </c>
      <c r="K26" s="30">
        <v>0.77637499999999993</v>
      </c>
      <c r="L26" s="3">
        <v>12.840909090909092</v>
      </c>
      <c r="M26" s="3">
        <v>30</v>
      </c>
      <c r="N26" s="3">
        <v>13.590909090909092</v>
      </c>
      <c r="O26" s="3">
        <v>19.613636363636363</v>
      </c>
      <c r="P26" s="3">
        <v>13.806818181818182</v>
      </c>
      <c r="Q26" s="9">
        <v>46</v>
      </c>
    </row>
    <row r="27" spans="1:17" x14ac:dyDescent="0.25">
      <c r="A27" s="8" t="s">
        <v>60</v>
      </c>
      <c r="B27" s="3">
        <v>118.48453608247422</v>
      </c>
      <c r="C27" s="3">
        <v>25.783505154639176</v>
      </c>
      <c r="D27" s="30">
        <v>0.59890043000183835</v>
      </c>
      <c r="E27" s="3">
        <v>77.396701030927801</v>
      </c>
      <c r="F27" s="3">
        <v>154.10067632836905</v>
      </c>
      <c r="G27" s="3">
        <v>156.4496121931117</v>
      </c>
      <c r="H27" s="3">
        <v>2.3751268839041337</v>
      </c>
      <c r="I27" s="30">
        <v>0.48271134020618556</v>
      </c>
      <c r="J27" s="30">
        <v>0.36505154639175252</v>
      </c>
      <c r="K27" s="30">
        <v>0.82050515463917528</v>
      </c>
      <c r="L27" s="3">
        <v>9.8144329896907223</v>
      </c>
      <c r="M27" s="3">
        <v>33.938144329896907</v>
      </c>
      <c r="N27" s="3">
        <v>11.948453608247423</v>
      </c>
      <c r="O27" s="3">
        <v>21.804123711340207</v>
      </c>
      <c r="P27" s="3">
        <v>13.556701030927835</v>
      </c>
      <c r="Q27" s="9">
        <v>75</v>
      </c>
    </row>
    <row r="28" spans="1:17" x14ac:dyDescent="0.25">
      <c r="A28" s="8" t="s">
        <v>67</v>
      </c>
      <c r="B28" s="3">
        <v>116.75531914893617</v>
      </c>
      <c r="C28" s="3">
        <v>25.712765957446809</v>
      </c>
      <c r="D28" s="30">
        <v>0.58536540483671728</v>
      </c>
      <c r="E28" s="3">
        <v>74.73234042553193</v>
      </c>
      <c r="F28" s="3">
        <v>157.60112180692551</v>
      </c>
      <c r="G28" s="3">
        <v>153.88237878103854</v>
      </c>
      <c r="H28" s="3">
        <v>2.0693857776484914</v>
      </c>
      <c r="I28" s="30">
        <v>0.47619148936170214</v>
      </c>
      <c r="J28" s="30">
        <v>0.36775531914893622</v>
      </c>
      <c r="K28" s="30">
        <v>0.75187234042553197</v>
      </c>
      <c r="L28" s="3">
        <v>11.191489361702128</v>
      </c>
      <c r="M28" s="3">
        <v>33.074468085106382</v>
      </c>
      <c r="N28" s="3">
        <v>14</v>
      </c>
      <c r="O28" s="3">
        <v>18.063829787234042</v>
      </c>
      <c r="P28" s="3">
        <v>15.329787234042554</v>
      </c>
      <c r="Q28" s="9">
        <v>55</v>
      </c>
    </row>
    <row r="29" spans="1:17" x14ac:dyDescent="0.25">
      <c r="A29" s="8" t="s">
        <v>86</v>
      </c>
      <c r="B29" s="3">
        <v>114.57954545454545</v>
      </c>
      <c r="C29" s="3">
        <v>24.954545454545453</v>
      </c>
      <c r="D29" s="30">
        <v>0.56751155234575645</v>
      </c>
      <c r="E29" s="3">
        <v>70.816818181818164</v>
      </c>
      <c r="F29" s="3">
        <v>162.80287985954712</v>
      </c>
      <c r="G29" s="3">
        <v>159.0010720209799</v>
      </c>
      <c r="H29" s="3">
        <v>1.6351737883953612</v>
      </c>
      <c r="I29" s="30">
        <v>0.45100000000000001</v>
      </c>
      <c r="J29" s="30">
        <v>0.34006818181818183</v>
      </c>
      <c r="K29" s="30">
        <v>0.7637954545454545</v>
      </c>
      <c r="L29" s="3">
        <v>13.977272727272727</v>
      </c>
      <c r="M29" s="3">
        <v>31.65909090909091</v>
      </c>
      <c r="N29" s="3">
        <v>16.227272727272727</v>
      </c>
      <c r="O29" s="3">
        <v>19.181818181818183</v>
      </c>
      <c r="P29" s="3">
        <v>13.784090909090908</v>
      </c>
      <c r="Q29" s="9">
        <v>44</v>
      </c>
    </row>
    <row r="30" spans="1:17" x14ac:dyDescent="0.25">
      <c r="A30" s="8" t="s">
        <v>90</v>
      </c>
      <c r="B30" s="3">
        <v>114.52380952380952</v>
      </c>
      <c r="C30" s="3">
        <v>28.80952380952381</v>
      </c>
      <c r="D30" s="30">
        <v>0.58630543851071903</v>
      </c>
      <c r="E30" s="3">
        <v>71.374285714285705</v>
      </c>
      <c r="F30" s="3">
        <v>162.31280137570155</v>
      </c>
      <c r="G30" s="3">
        <v>162.98227190173392</v>
      </c>
      <c r="H30" s="3">
        <v>2.1013222739417503</v>
      </c>
      <c r="I30" s="30">
        <v>0.46305952380952381</v>
      </c>
      <c r="J30" s="30">
        <v>0.35489285714285712</v>
      </c>
      <c r="K30" s="30">
        <v>0.79867857142857146</v>
      </c>
      <c r="L30" s="3">
        <v>11.357142857142858</v>
      </c>
      <c r="M30" s="3">
        <v>30.86904761904762</v>
      </c>
      <c r="N30" s="3">
        <v>15.107142857142858</v>
      </c>
      <c r="O30" s="3">
        <v>19.392857142857142</v>
      </c>
      <c r="P30" s="3">
        <v>11.988095238095237</v>
      </c>
      <c r="Q30" s="9">
        <v>38</v>
      </c>
    </row>
    <row r="31" spans="1:17" x14ac:dyDescent="0.25">
      <c r="A31" s="8" t="s">
        <v>112</v>
      </c>
      <c r="B31" s="3">
        <v>112.90243902439025</v>
      </c>
      <c r="C31" s="3">
        <v>25.048780487804876</v>
      </c>
      <c r="D31" s="30">
        <v>0.56702963543166041</v>
      </c>
      <c r="E31" s="3">
        <v>73.557560975609732</v>
      </c>
      <c r="F31" s="3">
        <v>154.58583388092003</v>
      </c>
      <c r="G31" s="3">
        <v>162.25591996071091</v>
      </c>
      <c r="H31" s="3">
        <v>1.7865894882459217</v>
      </c>
      <c r="I31" s="30">
        <v>0.46296341463414636</v>
      </c>
      <c r="J31" s="30">
        <v>0.35667073170731706</v>
      </c>
      <c r="K31" s="30">
        <v>0.76704878048780489</v>
      </c>
      <c r="L31" s="3">
        <v>10.975609756097562</v>
      </c>
      <c r="M31" s="3">
        <v>30.926829268292682</v>
      </c>
      <c r="N31" s="3">
        <v>15.146341463414634</v>
      </c>
      <c r="O31" s="3">
        <v>16.060975609756099</v>
      </c>
      <c r="P31" s="3">
        <v>14.475609756097562</v>
      </c>
      <c r="Q31" s="9">
        <v>17</v>
      </c>
    </row>
    <row r="33" spans="1:11" x14ac:dyDescent="0.25">
      <c r="A33" s="35" t="s">
        <v>131</v>
      </c>
      <c r="B33" s="35" t="str">
        <f>Dashboard!$S$9</f>
        <v>% Triples</v>
      </c>
      <c r="C33" s="36" t="s">
        <v>130</v>
      </c>
      <c r="H33" s="11" t="s">
        <v>11</v>
      </c>
    </row>
    <row r="34" spans="1:11" x14ac:dyDescent="0.25">
      <c r="A34" s="32">
        <f>RANK(B34,$B$34:$B$63)</f>
        <v>25</v>
      </c>
      <c r="B34" s="34">
        <f>IF(Q2="","",INDEX(A1:$P$31,2,MATCH($B$33,$A$1:$P$1,0)))</f>
        <v>0.34276595744680849</v>
      </c>
      <c r="C34" s="32" t="str">
        <f t="shared" ref="C34:C63" si="0">A2</f>
        <v>76ers</v>
      </c>
      <c r="E34" s="13" t="s">
        <v>132</v>
      </c>
      <c r="F34" s="14"/>
      <c r="G34" s="15"/>
      <c r="I34" s="27" t="s">
        <v>133</v>
      </c>
      <c r="J34" s="28"/>
      <c r="K34" s="29"/>
    </row>
    <row r="35" spans="1:11" x14ac:dyDescent="0.25">
      <c r="A35" s="32">
        <f t="shared" ref="A35:A63" si="1">RANK(B35,$B$34:$B$63)</f>
        <v>2</v>
      </c>
      <c r="B35" s="34">
        <f>IF(Q3="","",INDEX(A2:$P$31,2,MATCH($B$33,$A$1:$P$1,0)))</f>
        <v>0.38800000000000001</v>
      </c>
      <c r="C35" s="32" t="str">
        <f t="shared" si="0"/>
        <v>Bucks</v>
      </c>
      <c r="E35" s="16" t="s">
        <v>134</v>
      </c>
      <c r="F35" s="17" t="str">
        <f>Dashboard!$S$9</f>
        <v>% Triples</v>
      </c>
      <c r="G35" s="18" t="s">
        <v>130</v>
      </c>
      <c r="I35" s="61" t="s">
        <v>134</v>
      </c>
      <c r="J35" s="17" t="str">
        <f>Dashboard!$S$9</f>
        <v>% Triples</v>
      </c>
      <c r="K35" s="62" t="s">
        <v>130</v>
      </c>
    </row>
    <row r="36" spans="1:11" x14ac:dyDescent="0.25">
      <c r="A36" s="32">
        <f t="shared" si="1"/>
        <v>21</v>
      </c>
      <c r="B36" s="34">
        <f>IF(Q4="","",INDEX(A3:$P$31,2,MATCH($B$33,$A$1:$P$1,0)))</f>
        <v>0.35426829268292681</v>
      </c>
      <c r="C36" s="32" t="str">
        <f t="shared" si="0"/>
        <v>Bulls</v>
      </c>
      <c r="E36" s="19">
        <v>1</v>
      </c>
      <c r="F36" s="20">
        <f>VLOOKUP(E36,$A$34:$C$63,2,0)</f>
        <v>0.38994318181818177</v>
      </c>
      <c r="G36" s="21" t="str">
        <f>VLOOKUP(E36,$A$34:$C$63,3,0)</f>
        <v>Nuggets</v>
      </c>
      <c r="I36" s="19">
        <v>30</v>
      </c>
      <c r="J36" s="20">
        <f>VLOOKUP(I36,$A$34:$C$63,2,0)</f>
        <v>0.33881318681318684</v>
      </c>
      <c r="K36" s="21" t="str">
        <f>VLOOKUP(I36,$A$34:$C$63,3,0)</f>
        <v>Magic</v>
      </c>
    </row>
    <row r="37" spans="1:11" x14ac:dyDescent="0.25">
      <c r="A37" s="32">
        <f t="shared" si="1"/>
        <v>18</v>
      </c>
      <c r="B37" s="34">
        <f>IF(Q5="","",INDEX(A4:$P$31,2,MATCH($B$33,$A$1:$P$1,0)))</f>
        <v>0.35651000000000005</v>
      </c>
      <c r="C37" s="32" t="str">
        <f t="shared" si="0"/>
        <v>Cavaliers</v>
      </c>
      <c r="E37" s="22">
        <v>2</v>
      </c>
      <c r="F37" s="12">
        <f t="shared" ref="F37:F40" si="2">VLOOKUP(E37,$A$34:$C$63,2,0)</f>
        <v>0.38800000000000001</v>
      </c>
      <c r="G37" s="23" t="str">
        <f t="shared" ref="G37:G40" si="3">VLOOKUP(E37,$A$34:$C$63,3,0)</f>
        <v>Bucks</v>
      </c>
      <c r="I37" s="22">
        <v>29</v>
      </c>
      <c r="J37" s="12">
        <f t="shared" ref="J37:J40" si="4">VLOOKUP(I37,$A$34:$C$63,2,0)</f>
        <v>0.33919512195121954</v>
      </c>
      <c r="K37" s="23" t="str">
        <f t="shared" ref="K37:K40" si="5">VLOOKUP(I37,$A$34:$C$63,3,0)</f>
        <v>Mavericks</v>
      </c>
    </row>
    <row r="38" spans="1:11" x14ac:dyDescent="0.25">
      <c r="A38" s="32">
        <f t="shared" si="1"/>
        <v>9</v>
      </c>
      <c r="B38" s="34">
        <f>IF(Q6="","",INDEX(A5:$P$31,2,MATCH($B$33,$A$1:$P$1,0)))</f>
        <v>0.3641685393258427</v>
      </c>
      <c r="C38" s="32" t="str">
        <f t="shared" si="0"/>
        <v>Celtics</v>
      </c>
      <c r="E38" s="22">
        <v>3</v>
      </c>
      <c r="F38" s="12">
        <f t="shared" si="2"/>
        <v>0.37653571428571431</v>
      </c>
      <c r="G38" s="23" t="str">
        <f t="shared" si="3"/>
        <v>Hornets</v>
      </c>
      <c r="I38" s="22">
        <v>28</v>
      </c>
      <c r="J38" s="12">
        <f t="shared" si="4"/>
        <v>0.34006818181818183</v>
      </c>
      <c r="K38" s="23" t="str">
        <f t="shared" si="5"/>
        <v>Trail Blazers</v>
      </c>
    </row>
    <row r="39" spans="1:11" x14ac:dyDescent="0.25">
      <c r="A39" s="32">
        <f t="shared" si="1"/>
        <v>8</v>
      </c>
      <c r="B39" s="34">
        <f>IF(Q7="","",INDEX(A6:$P$31,2,MATCH($B$33,$A$1:$P$1,0)))</f>
        <v>0.36449397590361449</v>
      </c>
      <c r="C39" s="32" t="str">
        <f t="shared" si="0"/>
        <v>Clippers</v>
      </c>
      <c r="E39" s="22">
        <v>4</v>
      </c>
      <c r="F39" s="12">
        <f t="shared" si="2"/>
        <v>0.37476470588235294</v>
      </c>
      <c r="G39" s="23" t="str">
        <f t="shared" si="3"/>
        <v>Knicks</v>
      </c>
      <c r="I39" s="22">
        <v>27</v>
      </c>
      <c r="J39" s="12">
        <f t="shared" si="4"/>
        <v>0.34048780487804881</v>
      </c>
      <c r="K39" s="23" t="str">
        <f t="shared" si="5"/>
        <v>Kings</v>
      </c>
    </row>
    <row r="40" spans="1:11" x14ac:dyDescent="0.25">
      <c r="A40" s="32">
        <f t="shared" si="1"/>
        <v>22</v>
      </c>
      <c r="B40" s="34">
        <f>IF(Q8="","",INDEX(A7:$P$31,2,MATCH($B$33,$A$1:$P$1,0)))</f>
        <v>0.35287804878048779</v>
      </c>
      <c r="C40" s="32" t="str">
        <f t="shared" si="0"/>
        <v>Grizzlies</v>
      </c>
      <c r="E40" s="24">
        <v>5</v>
      </c>
      <c r="F40" s="25">
        <f t="shared" si="2"/>
        <v>0.36775531914893622</v>
      </c>
      <c r="G40" s="26" t="str">
        <f t="shared" si="3"/>
        <v>Timberwolves</v>
      </c>
      <c r="I40" s="24">
        <v>26</v>
      </c>
      <c r="J40" s="25">
        <f t="shared" si="4"/>
        <v>0.34142682926829271</v>
      </c>
      <c r="K40" s="26" t="str">
        <f t="shared" si="5"/>
        <v>Nets</v>
      </c>
    </row>
    <row r="41" spans="1:11" x14ac:dyDescent="0.25">
      <c r="A41" s="32">
        <f t="shared" si="1"/>
        <v>6</v>
      </c>
      <c r="B41" s="34">
        <f>IF(Q9="","",INDEX(A8:$P$31,2,MATCH($B$33,$A$1:$P$1,0)))</f>
        <v>0.36585227272727272</v>
      </c>
      <c r="C41" s="32" t="str">
        <f t="shared" si="0"/>
        <v>Hawks</v>
      </c>
    </row>
    <row r="42" spans="1:11" x14ac:dyDescent="0.25">
      <c r="A42" s="32">
        <f t="shared" si="1"/>
        <v>12</v>
      </c>
      <c r="B42" s="34">
        <f>IF(Q10="","",INDEX(A9:$P$31,2,MATCH($B$33,$A$1:$P$1,0)))</f>
        <v>0.3598192771084337</v>
      </c>
      <c r="C42" s="32" t="str">
        <f t="shared" si="0"/>
        <v>Heat</v>
      </c>
      <c r="E42" s="13" t="s">
        <v>132</v>
      </c>
      <c r="F42" s="14"/>
      <c r="G42" s="15"/>
      <c r="I42" s="27" t="s">
        <v>133</v>
      </c>
      <c r="J42" s="28"/>
      <c r="K42" s="29"/>
    </row>
    <row r="43" spans="1:11" x14ac:dyDescent="0.25">
      <c r="A43" s="32">
        <f t="shared" si="1"/>
        <v>3</v>
      </c>
      <c r="B43" s="34">
        <f>IF(Q11="","",INDEX(A10:$P$31,2,MATCH($B$33,$A$1:$P$1,0)))</f>
        <v>0.37653571428571431</v>
      </c>
      <c r="C43" s="32" t="str">
        <f t="shared" si="0"/>
        <v>Hornets</v>
      </c>
      <c r="E43" s="16" t="s">
        <v>134</v>
      </c>
      <c r="F43" s="17" t="str">
        <f>Dashboard!$S$9</f>
        <v>% Triples</v>
      </c>
      <c r="G43" s="18" t="s">
        <v>130</v>
      </c>
      <c r="I43" s="61" t="s">
        <v>134</v>
      </c>
      <c r="J43" s="17" t="str">
        <f>Dashboard!$S$9</f>
        <v>% Triples</v>
      </c>
      <c r="K43" s="62" t="s">
        <v>130</v>
      </c>
    </row>
    <row r="44" spans="1:11" x14ac:dyDescent="0.25">
      <c r="A44" s="32">
        <f t="shared" si="1"/>
        <v>23</v>
      </c>
      <c r="B44" s="34">
        <f>IF(Q12="","",INDEX(A11:$P$31,2,MATCH($B$33,$A$1:$P$1,0)))</f>
        <v>0.34549999999999997</v>
      </c>
      <c r="C44" s="32" t="str">
        <f t="shared" si="0"/>
        <v>Jazz</v>
      </c>
      <c r="E44" s="19">
        <v>1</v>
      </c>
      <c r="F44" s="20" t="str">
        <f>IF(ISNUMBER(FIND("%",$F$43,1)),ROUND(F36*100,2) &amp;" %",ROUND(F36,2))</f>
        <v>38,99 %</v>
      </c>
      <c r="G44" s="21" t="str">
        <f>G36</f>
        <v>Nuggets</v>
      </c>
      <c r="H44" s="71"/>
      <c r="I44" s="19">
        <v>30</v>
      </c>
      <c r="J44" s="20" t="str">
        <f>IF(ISNUMBER(FIND("%",$J$43,1)),ROUND(J36*100,2) &amp;" %",ROUND(J36,2))</f>
        <v>33,88 %</v>
      </c>
      <c r="K44" s="21" t="str">
        <f>K36</f>
        <v>Magic</v>
      </c>
    </row>
    <row r="45" spans="1:11" x14ac:dyDescent="0.25">
      <c r="A45" s="32">
        <f t="shared" si="1"/>
        <v>27</v>
      </c>
      <c r="B45" s="34">
        <f>IF(Q13="","",INDEX(A12:$P$31,2,MATCH($B$33,$A$1:$P$1,0)))</f>
        <v>0.34048780487804881</v>
      </c>
      <c r="C45" s="32" t="str">
        <f t="shared" si="0"/>
        <v>Kings</v>
      </c>
      <c r="E45" s="22">
        <v>2</v>
      </c>
      <c r="F45" s="20" t="str">
        <f t="shared" ref="F45:F48" si="6">IF(ISNUMBER(FIND("%",$F$43,1)),ROUND(F37*100,2) &amp;" %",ROUND(F37,2))</f>
        <v>38,8 %</v>
      </c>
      <c r="G45" s="23" t="str">
        <f t="shared" ref="G45:G48" si="7">G37</f>
        <v>Bucks</v>
      </c>
      <c r="H45" s="71"/>
      <c r="I45" s="22">
        <v>29</v>
      </c>
      <c r="J45" s="20" t="str">
        <f t="shared" ref="J45:J48" si="8">IF(ISNUMBER(FIND("%",$J$43,1)),ROUND(J37*100,2) &amp;" %",ROUND(J37,2))</f>
        <v>33,92 %</v>
      </c>
      <c r="K45" s="23" t="str">
        <f t="shared" ref="K45:K48" si="9">K37</f>
        <v>Mavericks</v>
      </c>
    </row>
    <row r="46" spans="1:11" x14ac:dyDescent="0.25">
      <c r="A46" s="32">
        <f t="shared" si="1"/>
        <v>4</v>
      </c>
      <c r="B46" s="34">
        <f>IF(Q14="","",INDEX(A13:$P$31,2,MATCH($B$33,$A$1:$P$1,0)))</f>
        <v>0.37476470588235294</v>
      </c>
      <c r="C46" s="32" t="str">
        <f t="shared" si="0"/>
        <v>Knicks</v>
      </c>
      <c r="E46" s="22">
        <v>3</v>
      </c>
      <c r="F46" s="20" t="str">
        <f t="shared" si="6"/>
        <v>37,65 %</v>
      </c>
      <c r="G46" s="23" t="str">
        <f t="shared" si="7"/>
        <v>Hornets</v>
      </c>
      <c r="H46" s="71"/>
      <c r="I46" s="22">
        <v>28</v>
      </c>
      <c r="J46" s="20" t="str">
        <f t="shared" si="8"/>
        <v>34,01 %</v>
      </c>
      <c r="K46" s="23" t="str">
        <f t="shared" si="9"/>
        <v>Trail Blazers</v>
      </c>
    </row>
    <row r="47" spans="1:11" x14ac:dyDescent="0.25">
      <c r="A47" s="32">
        <f t="shared" si="1"/>
        <v>10</v>
      </c>
      <c r="B47" s="34">
        <f>IF(Q15="","",INDEX(A14:$P$31,2,MATCH($B$33,$A$1:$P$1,0)))</f>
        <v>0.36367391304347824</v>
      </c>
      <c r="C47" s="32" t="str">
        <f t="shared" si="0"/>
        <v>Lakers</v>
      </c>
      <c r="E47" s="22">
        <v>4</v>
      </c>
      <c r="F47" s="20" t="str">
        <f t="shared" si="6"/>
        <v>37,48 %</v>
      </c>
      <c r="G47" s="23" t="str">
        <f t="shared" si="7"/>
        <v>Knicks</v>
      </c>
      <c r="H47" s="71"/>
      <c r="I47" s="22">
        <v>27</v>
      </c>
      <c r="J47" s="20" t="str">
        <f t="shared" si="8"/>
        <v>34,05 %</v>
      </c>
      <c r="K47" s="23" t="str">
        <f t="shared" si="9"/>
        <v>Kings</v>
      </c>
    </row>
    <row r="48" spans="1:11" x14ac:dyDescent="0.25">
      <c r="A48" s="32">
        <f t="shared" si="1"/>
        <v>30</v>
      </c>
      <c r="B48" s="34">
        <f>IF(Q16="","",INDEX(A15:$P$31,2,MATCH($B$33,$A$1:$P$1,0)))</f>
        <v>0.33881318681318684</v>
      </c>
      <c r="C48" s="32" t="str">
        <f t="shared" si="0"/>
        <v>Magic</v>
      </c>
      <c r="E48" s="24">
        <v>5</v>
      </c>
      <c r="F48" s="20" t="str">
        <f t="shared" si="6"/>
        <v>36,78 %</v>
      </c>
      <c r="G48" s="26" t="str">
        <f t="shared" si="7"/>
        <v>Timberwolves</v>
      </c>
      <c r="H48" s="71"/>
      <c r="I48" s="24">
        <v>26</v>
      </c>
      <c r="J48" s="20" t="str">
        <f t="shared" si="8"/>
        <v>34,14 %</v>
      </c>
      <c r="K48" s="26" t="str">
        <f t="shared" si="9"/>
        <v>Nets</v>
      </c>
    </row>
    <row r="49" spans="1:3" x14ac:dyDescent="0.25">
      <c r="A49" s="32">
        <f t="shared" si="1"/>
        <v>29</v>
      </c>
      <c r="B49" s="34">
        <f>IF(Q17="","",INDEX(A16:$P$31,2,MATCH($B$33,$A$1:$P$1,0)))</f>
        <v>0.33919512195121954</v>
      </c>
      <c r="C49" s="32" t="str">
        <f t="shared" si="0"/>
        <v>Mavericks</v>
      </c>
    </row>
    <row r="50" spans="1:3" x14ac:dyDescent="0.25">
      <c r="A50" s="32">
        <f t="shared" si="1"/>
        <v>26</v>
      </c>
      <c r="B50" s="34">
        <f>IF(Q18="","",INDEX(A17:$P$31,2,MATCH($B$33,$A$1:$P$1,0)))</f>
        <v>0.34142682926829271</v>
      </c>
      <c r="C50" s="32" t="str">
        <f t="shared" si="0"/>
        <v>Nets</v>
      </c>
    </row>
    <row r="51" spans="1:3" x14ac:dyDescent="0.25">
      <c r="A51" s="32">
        <f t="shared" si="1"/>
        <v>1</v>
      </c>
      <c r="B51" s="34">
        <f>IF(Q19="","",INDEX(A18:$P$31,2,MATCH($B$33,$A$1:$P$1,0)))</f>
        <v>0.38994318181818177</v>
      </c>
      <c r="C51" s="32" t="str">
        <f t="shared" si="0"/>
        <v>Nuggets</v>
      </c>
    </row>
    <row r="52" spans="1:3" x14ac:dyDescent="0.25">
      <c r="A52" s="32">
        <f t="shared" si="1"/>
        <v>15</v>
      </c>
      <c r="B52" s="34">
        <f>IF(Q20="","",INDEX(A19:$P$31,2,MATCH($B$33,$A$1:$P$1,0)))</f>
        <v>0.35695121951219511</v>
      </c>
      <c r="C52" s="32" t="str">
        <f t="shared" si="0"/>
        <v>Pacers</v>
      </c>
    </row>
    <row r="53" spans="1:3" x14ac:dyDescent="0.25">
      <c r="A53" s="32">
        <f t="shared" si="1"/>
        <v>24</v>
      </c>
      <c r="B53" s="34">
        <f>IF(Q21="","",INDEX(A20:$P$31,2,MATCH($B$33,$A$1:$P$1,0)))</f>
        <v>0.34540243902439027</v>
      </c>
      <c r="C53" s="32" t="str">
        <f t="shared" si="0"/>
        <v>Pelicans</v>
      </c>
    </row>
    <row r="54" spans="1:3" x14ac:dyDescent="0.25">
      <c r="A54" s="32">
        <f t="shared" si="1"/>
        <v>16</v>
      </c>
      <c r="B54" s="34">
        <f>IF(Q22="","",INDEX(A21:$P$31,2,MATCH($B$33,$A$1:$P$1,0)))</f>
        <v>0.356875</v>
      </c>
      <c r="C54" s="32" t="str">
        <f t="shared" si="0"/>
        <v>Pistons</v>
      </c>
    </row>
    <row r="55" spans="1:3" x14ac:dyDescent="0.25">
      <c r="A55" s="32">
        <f t="shared" si="1"/>
        <v>19</v>
      </c>
      <c r="B55" s="34">
        <f>IF(Q23="","",INDEX(A22:$P$31,2,MATCH($B$33,$A$1:$P$1,0)))</f>
        <v>0.35583146067415733</v>
      </c>
      <c r="C55" s="32" t="str">
        <f t="shared" si="0"/>
        <v>Raptors</v>
      </c>
    </row>
    <row r="56" spans="1:3" x14ac:dyDescent="0.25">
      <c r="A56" s="32">
        <f t="shared" si="1"/>
        <v>11</v>
      </c>
      <c r="B56" s="34">
        <f>IF(Q24="","",INDEX(A23:$P$31,2,MATCH($B$33,$A$1:$P$1,0)))</f>
        <v>0.36113636363636364</v>
      </c>
      <c r="C56" s="32" t="str">
        <f t="shared" si="0"/>
        <v>Rockets</v>
      </c>
    </row>
    <row r="57" spans="1:3" x14ac:dyDescent="0.25">
      <c r="A57" s="32">
        <f t="shared" si="1"/>
        <v>14</v>
      </c>
      <c r="B57" s="34">
        <f>IF(Q25="","",INDEX(A24:$P$31,2,MATCH($B$33,$A$1:$P$1,0)))</f>
        <v>0.35833962264150943</v>
      </c>
      <c r="C57" s="32" t="str">
        <f t="shared" si="0"/>
        <v>Spurs</v>
      </c>
    </row>
    <row r="58" spans="1:3" x14ac:dyDescent="0.25">
      <c r="A58" s="32">
        <f t="shared" si="1"/>
        <v>13</v>
      </c>
      <c r="B58" s="34">
        <f>IF(Q26="","",INDEX(A25:$P$31,2,MATCH($B$33,$A$1:$P$1,0)))</f>
        <v>0.35935227272727271</v>
      </c>
      <c r="C58" s="32" t="str">
        <f t="shared" si="0"/>
        <v>Suns</v>
      </c>
    </row>
    <row r="59" spans="1:3" x14ac:dyDescent="0.25">
      <c r="A59" s="32">
        <f t="shared" si="1"/>
        <v>7</v>
      </c>
      <c r="B59" s="34">
        <f>IF(Q27="","",INDEX(A26:$P$31,2,MATCH($B$33,$A$1:$P$1,0)))</f>
        <v>0.36505154639175252</v>
      </c>
      <c r="C59" s="32" t="str">
        <f t="shared" si="0"/>
        <v>Thunder</v>
      </c>
    </row>
    <row r="60" spans="1:3" x14ac:dyDescent="0.25">
      <c r="A60" s="32">
        <f t="shared" si="1"/>
        <v>5</v>
      </c>
      <c r="B60" s="34">
        <f>IF(Q28="","",INDEX(A27:$P$31,2,MATCH($B$33,$A$1:$P$1,0)))</f>
        <v>0.36775531914893622</v>
      </c>
      <c r="C60" s="32" t="str">
        <f t="shared" si="0"/>
        <v>Timberwolves</v>
      </c>
    </row>
    <row r="61" spans="1:3" x14ac:dyDescent="0.25">
      <c r="A61" s="32">
        <f t="shared" si="1"/>
        <v>28</v>
      </c>
      <c r="B61" s="34">
        <f>IF(Q29="","",INDEX(A28:$P$31,2,MATCH($B$33,$A$1:$P$1,0)))</f>
        <v>0.34006818181818183</v>
      </c>
      <c r="C61" s="32" t="str">
        <f t="shared" si="0"/>
        <v>Trail Blazers</v>
      </c>
    </row>
    <row r="62" spans="1:3" x14ac:dyDescent="0.25">
      <c r="A62" s="32">
        <f t="shared" si="1"/>
        <v>20</v>
      </c>
      <c r="B62" s="34">
        <f>IF(Q30="","",INDEX(A29:$P$31,2,MATCH($B$33,$A$1:$P$1,0)))</f>
        <v>0.35489285714285712</v>
      </c>
      <c r="C62" s="32" t="str">
        <f t="shared" si="0"/>
        <v>Warriors</v>
      </c>
    </row>
    <row r="63" spans="1:3" x14ac:dyDescent="0.25">
      <c r="A63" s="32">
        <f t="shared" si="1"/>
        <v>17</v>
      </c>
      <c r="B63" s="34">
        <f>IF(Q31="","",INDEX(A30:$P$31,2,MATCH($B$33,$A$1:$P$1,0)))</f>
        <v>0.35667073170731706</v>
      </c>
      <c r="C63" s="32" t="str">
        <f t="shared" si="0"/>
        <v>Wizards</v>
      </c>
    </row>
  </sheetData>
  <conditionalFormatting sqref="F36:F40">
    <cfRule type="colorScale" priority="4">
      <colorScale>
        <cfvo type="min"/>
        <cfvo type="max"/>
        <color rgb="FFFCFCFF"/>
        <color rgb="FFF8696B"/>
      </colorScale>
    </cfRule>
  </conditionalFormatting>
  <conditionalFormatting sqref="J36:J40">
    <cfRule type="colorScale" priority="3">
      <colorScale>
        <cfvo type="min"/>
        <cfvo type="max"/>
        <color rgb="FFFCFCFF"/>
        <color rgb="FFF8696B"/>
      </colorScale>
    </cfRule>
  </conditionalFormatting>
  <dataValidations count="1">
    <dataValidation type="list" allowBlank="1" showInputMessage="1" showErrorMessage="1" sqref="H33" xr:uid="{338F895B-2B57-4B7F-BBB7-71470B34D52E}">
      <formula1>$B$1:$M$1</formula1>
    </dataValidation>
  </dataValidation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3670-6FAD-4AF7-B5A3-590355C58944}">
  <dimension ref="A1:S63"/>
  <sheetViews>
    <sheetView zoomScale="70" zoomScaleNormal="70" workbookViewId="0">
      <selection activeCell="S5" sqref="A5:S5"/>
    </sheetView>
  </sheetViews>
  <sheetFormatPr baseColWidth="10" defaultColWidth="11.42578125" defaultRowHeight="15" x14ac:dyDescent="0.25"/>
  <cols>
    <col min="1" max="1" width="13.5703125" bestFit="1" customWidth="1"/>
    <col min="2" max="2" width="16.140625" bestFit="1" customWidth="1"/>
    <col min="3" max="4" width="12" bestFit="1" customWidth="1"/>
    <col min="5" max="5" width="20.42578125" bestFit="1" customWidth="1"/>
    <col min="6" max="6" width="19.28515625" bestFit="1" customWidth="1"/>
    <col min="7" max="7" width="20.42578125" bestFit="1" customWidth="1"/>
    <col min="8" max="8" width="19.5703125" bestFit="1" customWidth="1"/>
    <col min="9" max="9" width="16.7109375" bestFit="1" customWidth="1"/>
    <col min="10" max="10" width="12" bestFit="1" customWidth="1"/>
    <col min="11" max="11" width="13" bestFit="1" customWidth="1"/>
    <col min="12" max="12" width="17.7109375" bestFit="1" customWidth="1"/>
    <col min="13" max="13" width="18.7109375" bestFit="1" customWidth="1"/>
    <col min="14" max="14" width="12" bestFit="1" customWidth="1"/>
    <col min="15" max="15" width="18.28515625" bestFit="1" customWidth="1"/>
    <col min="16" max="16" width="21.85546875" bestFit="1" customWidth="1"/>
    <col min="17" max="17" width="7.85546875" bestFit="1" customWidth="1"/>
    <col min="18" max="18" width="15.7109375" bestFit="1" customWidth="1"/>
  </cols>
  <sheetData>
    <row r="1" spans="1:19" x14ac:dyDescent="0.25">
      <c r="A1" s="6" t="s">
        <v>130</v>
      </c>
      <c r="B1" t="s">
        <v>224</v>
      </c>
      <c r="C1" t="s">
        <v>206</v>
      </c>
      <c r="D1" t="s">
        <v>212</v>
      </c>
      <c r="E1" t="s">
        <v>207</v>
      </c>
      <c r="F1" t="s">
        <v>208</v>
      </c>
      <c r="G1" t="s">
        <v>209</v>
      </c>
      <c r="H1" t="s">
        <v>229</v>
      </c>
      <c r="I1" t="s">
        <v>318</v>
      </c>
      <c r="J1" t="s">
        <v>319</v>
      </c>
      <c r="K1" t="s">
        <v>320</v>
      </c>
      <c r="L1" t="s">
        <v>210</v>
      </c>
      <c r="M1" t="s">
        <v>211</v>
      </c>
      <c r="N1" t="s">
        <v>213</v>
      </c>
      <c r="O1" t="s">
        <v>214</v>
      </c>
      <c r="P1" t="s">
        <v>215</v>
      </c>
      <c r="Q1" t="s">
        <v>128</v>
      </c>
      <c r="R1" t="s">
        <v>227</v>
      </c>
      <c r="S1" t="s">
        <v>321</v>
      </c>
    </row>
    <row r="2" spans="1:19" x14ac:dyDescent="0.25">
      <c r="A2" s="8" t="s">
        <v>71</v>
      </c>
      <c r="B2" s="9">
        <v>114.30851063829788</v>
      </c>
      <c r="C2" s="9">
        <v>24.127659574468087</v>
      </c>
      <c r="D2" s="9">
        <v>0.57096170298292426</v>
      </c>
      <c r="E2" s="9">
        <v>76.065957446808468</v>
      </c>
      <c r="F2" s="9">
        <v>151.1021780892498</v>
      </c>
      <c r="G2" s="9">
        <v>159.12418113564715</v>
      </c>
      <c r="H2" s="9">
        <v>2.1369766381825941</v>
      </c>
      <c r="I2" s="9">
        <v>0.46080851063829792</v>
      </c>
      <c r="J2" s="9">
        <v>0.34276595744680849</v>
      </c>
      <c r="K2" s="9">
        <v>0.80538297872340425</v>
      </c>
      <c r="L2" s="9">
        <v>11.351063829787234</v>
      </c>
      <c r="M2" s="9">
        <v>31.595744680851062</v>
      </c>
      <c r="N2" s="9">
        <v>12.76595744680851</v>
      </c>
      <c r="O2" s="9">
        <v>18.276595744680851</v>
      </c>
      <c r="P2" s="9">
        <v>15.968085106382979</v>
      </c>
      <c r="Q2" s="9">
        <v>50</v>
      </c>
      <c r="R2" s="9">
        <v>94</v>
      </c>
      <c r="S2" s="31">
        <f>Q2/R2</f>
        <v>0.53191489361702127</v>
      </c>
    </row>
    <row r="3" spans="1:19" x14ac:dyDescent="0.25">
      <c r="A3" s="8" t="s">
        <v>116</v>
      </c>
      <c r="B3" s="9">
        <v>110.63414634146342</v>
      </c>
      <c r="C3" s="9">
        <v>25.804878048780488</v>
      </c>
      <c r="D3" s="9">
        <v>0.58939603351282221</v>
      </c>
      <c r="E3" s="9">
        <v>70.526341463414639</v>
      </c>
      <c r="F3" s="9">
        <v>157.67823754594747</v>
      </c>
      <c r="G3" s="9">
        <v>156.65478894073283</v>
      </c>
      <c r="H3" s="9">
        <v>1.9163225160317965</v>
      </c>
      <c r="I3" s="9">
        <v>0.47723170731707321</v>
      </c>
      <c r="J3" s="9">
        <v>0.38800000000000001</v>
      </c>
      <c r="K3" s="9">
        <v>0.72746341463414632</v>
      </c>
      <c r="L3" s="9">
        <v>8.9146341463414629</v>
      </c>
      <c r="M3" s="9">
        <v>31.829268292682926</v>
      </c>
      <c r="N3" s="9">
        <v>14.463414634146341</v>
      </c>
      <c r="O3" s="9">
        <v>15.670731707317072</v>
      </c>
      <c r="P3" s="9">
        <v>11.804878048780488</v>
      </c>
      <c r="Q3" s="9">
        <v>32</v>
      </c>
      <c r="R3" s="9">
        <v>82</v>
      </c>
      <c r="S3" s="31">
        <f t="shared" ref="S3:S31" si="0">Q3/R3</f>
        <v>0.3902439024390244</v>
      </c>
    </row>
    <row r="4" spans="1:19" x14ac:dyDescent="0.25">
      <c r="A4" s="8" t="s">
        <v>101</v>
      </c>
      <c r="B4" s="9">
        <v>116.30487804878049</v>
      </c>
      <c r="C4" s="9">
        <v>28.475609756097562</v>
      </c>
      <c r="D4" s="9">
        <v>0.58010435549326078</v>
      </c>
      <c r="E4" s="9">
        <v>75.250731707317073</v>
      </c>
      <c r="F4" s="9">
        <v>155.03286588893906</v>
      </c>
      <c r="G4" s="9">
        <v>152.29398819842356</v>
      </c>
      <c r="H4" s="9">
        <v>2.1349760479649036</v>
      </c>
      <c r="I4" s="9">
        <v>0.46851219512195119</v>
      </c>
      <c r="J4" s="9">
        <v>0.35426829268292681</v>
      </c>
      <c r="K4" s="9">
        <v>0.77774390243902436</v>
      </c>
      <c r="L4" s="9">
        <v>10.353658536585366</v>
      </c>
      <c r="M4" s="9">
        <v>34.695121951219512</v>
      </c>
      <c r="N4" s="9">
        <v>14.634146341463415</v>
      </c>
      <c r="O4" s="9">
        <v>15.426829268292684</v>
      </c>
      <c r="P4" s="9">
        <v>17.414634146341463</v>
      </c>
      <c r="Q4" s="9">
        <v>31</v>
      </c>
      <c r="R4" s="9">
        <v>82</v>
      </c>
      <c r="S4" s="31">
        <f t="shared" si="0"/>
        <v>0.37804878048780488</v>
      </c>
    </row>
    <row r="5" spans="1:19" x14ac:dyDescent="0.25">
      <c r="A5" s="8" t="s">
        <v>63</v>
      </c>
      <c r="B5" s="9">
        <v>117.44</v>
      </c>
      <c r="C5" s="9">
        <v>27.11</v>
      </c>
      <c r="D5" s="9">
        <v>0.59161997635645802</v>
      </c>
      <c r="E5" s="9">
        <v>73.953999999999994</v>
      </c>
      <c r="F5" s="9">
        <v>159.68468226796756</v>
      </c>
      <c r="G5" s="9">
        <v>157.00351775009824</v>
      </c>
      <c r="H5" s="9">
        <v>2.1623090144289829</v>
      </c>
      <c r="I5" s="9">
        <v>0.47808</v>
      </c>
      <c r="J5" s="9">
        <v>0.35651000000000005</v>
      </c>
      <c r="K5" s="9">
        <v>0.76888999999999996</v>
      </c>
      <c r="L5" s="9">
        <v>11.7</v>
      </c>
      <c r="M5" s="9">
        <v>32.090000000000003</v>
      </c>
      <c r="N5" s="9">
        <v>13.75</v>
      </c>
      <c r="O5" s="9">
        <v>18.25</v>
      </c>
      <c r="P5" s="9">
        <v>13.03</v>
      </c>
      <c r="Q5" s="9">
        <v>60</v>
      </c>
      <c r="R5" s="9">
        <v>100</v>
      </c>
      <c r="S5" s="31">
        <f t="shared" si="0"/>
        <v>0.6</v>
      </c>
    </row>
    <row r="6" spans="1:19" x14ac:dyDescent="0.25">
      <c r="A6" s="8" t="s">
        <v>77</v>
      </c>
      <c r="B6" s="9">
        <v>114.20224719101124</v>
      </c>
      <c r="C6" s="9">
        <v>24.573033707865168</v>
      </c>
      <c r="D6" s="9">
        <v>0.58132567429470972</v>
      </c>
      <c r="E6" s="9">
        <v>74.365842696629201</v>
      </c>
      <c r="F6" s="9">
        <v>154.2995739840722</v>
      </c>
      <c r="G6" s="9">
        <v>146.03872295848606</v>
      </c>
      <c r="H6" s="9">
        <v>2.4166917053544368</v>
      </c>
      <c r="I6" s="9">
        <v>0.46508988764044945</v>
      </c>
      <c r="J6" s="9">
        <v>0.3641685393258427</v>
      </c>
      <c r="K6" s="9">
        <v>0.79648314606741577</v>
      </c>
      <c r="L6" s="9">
        <v>12.47191011235955</v>
      </c>
      <c r="M6" s="9">
        <v>33.932584269662918</v>
      </c>
      <c r="N6" s="9">
        <v>11.47191011235955</v>
      </c>
      <c r="O6" s="9">
        <v>15.561797752808989</v>
      </c>
      <c r="P6" s="9">
        <v>11.775280898876405</v>
      </c>
      <c r="Q6" s="9">
        <v>59</v>
      </c>
      <c r="R6" s="9">
        <v>89</v>
      </c>
      <c r="S6" s="31">
        <f t="shared" si="0"/>
        <v>0.6629213483146067</v>
      </c>
    </row>
    <row r="7" spans="1:19" x14ac:dyDescent="0.25">
      <c r="A7" s="8" t="s">
        <v>95</v>
      </c>
      <c r="B7" s="9">
        <v>113.85542168674699</v>
      </c>
      <c r="C7" s="9">
        <v>23.819277108433734</v>
      </c>
      <c r="D7" s="9">
        <v>0.60349898715353845</v>
      </c>
      <c r="E7" s="9">
        <v>71.331084337349367</v>
      </c>
      <c r="F7" s="9">
        <v>160.79370721861827</v>
      </c>
      <c r="G7" s="9">
        <v>158.53829345497019</v>
      </c>
      <c r="H7" s="9">
        <v>2.0133396329384619</v>
      </c>
      <c r="I7" s="9">
        <v>0.48580722891566269</v>
      </c>
      <c r="J7" s="9">
        <v>0.36449397590361449</v>
      </c>
      <c r="K7" s="9">
        <v>0.8276506024096385</v>
      </c>
      <c r="L7" s="9">
        <v>9.5542168674698793</v>
      </c>
      <c r="M7" s="9">
        <v>30.987951807228917</v>
      </c>
      <c r="N7" s="9">
        <v>13.590361445783133</v>
      </c>
      <c r="O7" s="9">
        <v>18.734939759036145</v>
      </c>
      <c r="P7" s="9">
        <v>13.80722891566265</v>
      </c>
      <c r="Q7" s="9">
        <v>42</v>
      </c>
      <c r="R7" s="9">
        <v>83</v>
      </c>
      <c r="S7" s="31">
        <f t="shared" si="0"/>
        <v>0.50602409638554213</v>
      </c>
    </row>
    <row r="8" spans="1:19" x14ac:dyDescent="0.25">
      <c r="A8" s="8" t="s">
        <v>104</v>
      </c>
      <c r="B8" s="9">
        <v>114.67073170731707</v>
      </c>
      <c r="C8" s="9">
        <v>27.841463414634145</v>
      </c>
      <c r="D8" s="9">
        <v>0.57099647800650311</v>
      </c>
      <c r="E8" s="9">
        <v>74.835121951219492</v>
      </c>
      <c r="F8" s="9">
        <v>154.31350677831168</v>
      </c>
      <c r="G8" s="9">
        <v>165.00960855228357</v>
      </c>
      <c r="H8" s="9">
        <v>2.1228975378002004</v>
      </c>
      <c r="I8" s="9">
        <v>0.45729268292682923</v>
      </c>
      <c r="J8" s="9">
        <v>0.35287804878048779</v>
      </c>
      <c r="K8" s="9">
        <v>0.79508536585365852</v>
      </c>
      <c r="L8" s="9">
        <v>11.170731707317072</v>
      </c>
      <c r="M8" s="9">
        <v>30.951219512195124</v>
      </c>
      <c r="N8" s="9">
        <v>14.634146341463415</v>
      </c>
      <c r="O8" s="9">
        <v>17.975609756097562</v>
      </c>
      <c r="P8" s="9">
        <v>15.036585365853659</v>
      </c>
      <c r="Q8" s="9">
        <v>25</v>
      </c>
      <c r="R8" s="9">
        <v>82</v>
      </c>
      <c r="S8" s="31">
        <f t="shared" si="0"/>
        <v>0.3048780487804878</v>
      </c>
    </row>
    <row r="9" spans="1:19" x14ac:dyDescent="0.25">
      <c r="A9" s="8" t="s">
        <v>84</v>
      </c>
      <c r="B9" s="9">
        <v>117.22727272727273</v>
      </c>
      <c r="C9" s="9">
        <v>29.59090909090909</v>
      </c>
      <c r="D9" s="9">
        <v>0.58136765358045972</v>
      </c>
      <c r="E9" s="9">
        <v>76.577272727272728</v>
      </c>
      <c r="F9" s="9">
        <v>153.90483575463557</v>
      </c>
      <c r="G9" s="9">
        <v>158.93351143597621</v>
      </c>
      <c r="H9" s="9">
        <v>2.4737015150468573</v>
      </c>
      <c r="I9" s="9">
        <v>0.47205681818181816</v>
      </c>
      <c r="J9" s="9">
        <v>0.36585227272727272</v>
      </c>
      <c r="K9" s="9">
        <v>0.76463636363636356</v>
      </c>
      <c r="L9" s="9">
        <v>10.852272727272727</v>
      </c>
      <c r="M9" s="9">
        <v>32.227272727272727</v>
      </c>
      <c r="N9" s="9">
        <v>13.443181818181818</v>
      </c>
      <c r="O9" s="9">
        <v>20.25</v>
      </c>
      <c r="P9" s="9">
        <v>17.65909090909091</v>
      </c>
      <c r="Q9" s="9">
        <v>48</v>
      </c>
      <c r="R9" s="9">
        <v>88</v>
      </c>
      <c r="S9" s="31">
        <f t="shared" si="0"/>
        <v>0.54545454545454541</v>
      </c>
    </row>
    <row r="10" spans="1:19" x14ac:dyDescent="0.25">
      <c r="A10" s="8" t="s">
        <v>97</v>
      </c>
      <c r="B10" s="9">
        <v>120.92771084337349</v>
      </c>
      <c r="C10" s="9">
        <v>28.987951807228917</v>
      </c>
      <c r="D10" s="9">
        <v>0.57982580156207175</v>
      </c>
      <c r="E10" s="9">
        <v>79.45301204819279</v>
      </c>
      <c r="F10" s="9">
        <v>152.75721345988924</v>
      </c>
      <c r="G10" s="9">
        <v>154.38011961950457</v>
      </c>
      <c r="H10" s="9">
        <v>2.4767949005927363</v>
      </c>
      <c r="I10" s="9">
        <v>0.46896385542168673</v>
      </c>
      <c r="J10" s="9">
        <v>0.3598192771084337</v>
      </c>
      <c r="K10" s="9">
        <v>0.79387951807228907</v>
      </c>
      <c r="L10" s="9">
        <v>11.831325301204819</v>
      </c>
      <c r="M10" s="9">
        <v>34.46987951807229</v>
      </c>
      <c r="N10" s="9">
        <v>13.048192771084338</v>
      </c>
      <c r="O10" s="9">
        <v>19.518072289156628</v>
      </c>
      <c r="P10" s="9">
        <v>18.3855421686747</v>
      </c>
      <c r="Q10" s="9">
        <v>43</v>
      </c>
      <c r="R10" s="9">
        <v>83</v>
      </c>
      <c r="S10" s="31">
        <f t="shared" si="0"/>
        <v>0.51807228915662651</v>
      </c>
    </row>
    <row r="11" spans="1:19" x14ac:dyDescent="0.25">
      <c r="A11" s="8" t="s">
        <v>93</v>
      </c>
      <c r="B11" s="9">
        <v>115.83333333333333</v>
      </c>
      <c r="C11" s="9">
        <v>26.226190476190474</v>
      </c>
      <c r="D11" s="9">
        <v>0.58812043061333907</v>
      </c>
      <c r="E11" s="9">
        <v>71.513809523809542</v>
      </c>
      <c r="F11" s="9">
        <v>163.6450459208439</v>
      </c>
      <c r="G11" s="9">
        <v>149.96752892051322</v>
      </c>
      <c r="H11" s="9">
        <v>2.0506594546208849</v>
      </c>
      <c r="I11" s="9">
        <v>0.45946428571428571</v>
      </c>
      <c r="J11" s="9">
        <v>0.37653571428571431</v>
      </c>
      <c r="K11" s="9">
        <v>0.82490476190476192</v>
      </c>
      <c r="L11" s="9">
        <v>12.761904761904763</v>
      </c>
      <c r="M11" s="9">
        <v>33.261904761904759</v>
      </c>
      <c r="N11" s="9">
        <v>14.369047619047619</v>
      </c>
      <c r="O11" s="9">
        <v>15.55952380952381</v>
      </c>
      <c r="P11" s="9">
        <v>13.083333333333334</v>
      </c>
      <c r="Q11" s="9">
        <v>45</v>
      </c>
      <c r="R11" s="9">
        <v>84</v>
      </c>
      <c r="S11" s="31">
        <f t="shared" si="0"/>
        <v>0.5357142857142857</v>
      </c>
    </row>
    <row r="12" spans="1:19" x14ac:dyDescent="0.25">
      <c r="A12" s="8" t="s">
        <v>108</v>
      </c>
      <c r="B12" s="9">
        <v>117.58536585365853</v>
      </c>
      <c r="C12" s="9">
        <v>29.621951219512194</v>
      </c>
      <c r="D12" s="9">
        <v>0.57622939262141804</v>
      </c>
      <c r="E12" s="9">
        <v>75.185853658536601</v>
      </c>
      <c r="F12" s="9">
        <v>157.58678850567603</v>
      </c>
      <c r="G12" s="9">
        <v>164.77866122023201</v>
      </c>
      <c r="H12" s="9">
        <v>2.1091537689887638</v>
      </c>
      <c r="I12" s="9">
        <v>0.4677682926829268</v>
      </c>
      <c r="J12" s="9">
        <v>0.34549999999999997</v>
      </c>
      <c r="K12" s="9">
        <v>0.77895121951219515</v>
      </c>
      <c r="L12" s="9">
        <v>12</v>
      </c>
      <c r="M12" s="9">
        <v>31.817073170731707</v>
      </c>
      <c r="N12" s="9">
        <v>15.012195121951219</v>
      </c>
      <c r="O12" s="9">
        <v>17.975609756097562</v>
      </c>
      <c r="P12" s="9">
        <v>17.609756097560975</v>
      </c>
      <c r="Q12" s="9">
        <v>22</v>
      </c>
      <c r="R12" s="9">
        <v>82</v>
      </c>
      <c r="S12" s="31">
        <f t="shared" si="0"/>
        <v>0.26829268292682928</v>
      </c>
    </row>
    <row r="13" spans="1:19" x14ac:dyDescent="0.25">
      <c r="A13" s="8" t="s">
        <v>110</v>
      </c>
      <c r="B13" s="9">
        <v>111</v>
      </c>
      <c r="C13" s="9">
        <v>25.548780487804876</v>
      </c>
      <c r="D13" s="9">
        <v>0.56081914468385108</v>
      </c>
      <c r="E13" s="9">
        <v>73.826829268292684</v>
      </c>
      <c r="F13" s="9">
        <v>151.41875171544072</v>
      </c>
      <c r="G13" s="9">
        <v>161.59606364928766</v>
      </c>
      <c r="H13" s="9">
        <v>2.1418102404236601</v>
      </c>
      <c r="I13" s="9">
        <v>0.46762195121951217</v>
      </c>
      <c r="J13" s="9">
        <v>0.34048780487804881</v>
      </c>
      <c r="K13" s="9">
        <v>0.76625609756097557</v>
      </c>
      <c r="L13" s="9">
        <v>11.5</v>
      </c>
      <c r="M13" s="9">
        <v>30.76829268292683</v>
      </c>
      <c r="N13" s="9">
        <v>13.719512195121951</v>
      </c>
      <c r="O13" s="9">
        <v>16.378048780487806</v>
      </c>
      <c r="P13" s="9">
        <v>13.707317073170731</v>
      </c>
      <c r="Q13" s="9">
        <v>22</v>
      </c>
      <c r="R13" s="9">
        <v>82</v>
      </c>
      <c r="S13" s="31">
        <f t="shared" si="0"/>
        <v>0.26829268292682928</v>
      </c>
    </row>
    <row r="14" spans="1:19" x14ac:dyDescent="0.25">
      <c r="A14" s="8" t="s">
        <v>56</v>
      </c>
      <c r="B14" s="9">
        <v>116.41176470588235</v>
      </c>
      <c r="C14" s="9">
        <v>27.009803921568629</v>
      </c>
      <c r="D14" s="9">
        <v>0.59189871616750367</v>
      </c>
      <c r="E14" s="9">
        <v>73.334901960784293</v>
      </c>
      <c r="F14" s="9">
        <v>159.47953226077919</v>
      </c>
      <c r="G14" s="9">
        <v>152.59070805234623</v>
      </c>
      <c r="H14" s="9">
        <v>2.3096579073256813</v>
      </c>
      <c r="I14" s="9">
        <v>0.4802058823529412</v>
      </c>
      <c r="J14" s="9">
        <v>0.37476470588235294</v>
      </c>
      <c r="K14" s="9">
        <v>0.78670588235294114</v>
      </c>
      <c r="L14" s="9">
        <v>12.411764705882353</v>
      </c>
      <c r="M14" s="9">
        <v>33.235294117647058</v>
      </c>
      <c r="N14" s="9">
        <v>12.676470588235293</v>
      </c>
      <c r="O14" s="9">
        <v>17.931372549019606</v>
      </c>
      <c r="P14" s="9">
        <v>15.392156862745098</v>
      </c>
      <c r="Q14" s="9">
        <v>70</v>
      </c>
      <c r="R14" s="9">
        <v>102</v>
      </c>
      <c r="S14" s="31">
        <f t="shared" si="0"/>
        <v>0.68627450980392157</v>
      </c>
    </row>
    <row r="15" spans="1:19" x14ac:dyDescent="0.25">
      <c r="A15" s="8" t="s">
        <v>69</v>
      </c>
      <c r="B15" s="9">
        <v>114.80434782608695</v>
      </c>
      <c r="C15" s="9">
        <v>25.652173913043477</v>
      </c>
      <c r="D15" s="9">
        <v>0.60653553903471857</v>
      </c>
      <c r="E15" s="9">
        <v>71.029565217391308</v>
      </c>
      <c r="F15" s="9">
        <v>162.69727538343241</v>
      </c>
      <c r="G15" s="9">
        <v>158.8024846316149</v>
      </c>
      <c r="H15" s="9">
        <v>1.9922885433317525</v>
      </c>
      <c r="I15" s="9">
        <v>0.49979347826086956</v>
      </c>
      <c r="J15" s="9">
        <v>0.36367391304347824</v>
      </c>
      <c r="K15" s="9">
        <v>0.7593695652173913</v>
      </c>
      <c r="L15" s="9">
        <v>9.5217391304347831</v>
      </c>
      <c r="M15" s="9">
        <v>31.293478260869566</v>
      </c>
      <c r="N15" s="9">
        <v>14.130434782608695</v>
      </c>
      <c r="O15" s="9">
        <v>18.195652173913043</v>
      </c>
      <c r="P15" s="9">
        <v>14.456521739130435</v>
      </c>
      <c r="Q15" s="9">
        <v>57</v>
      </c>
      <c r="R15" s="9">
        <v>92</v>
      </c>
      <c r="S15" s="31">
        <f t="shared" si="0"/>
        <v>0.61956521739130432</v>
      </c>
    </row>
    <row r="16" spans="1:19" x14ac:dyDescent="0.25">
      <c r="A16" s="8" t="s">
        <v>75</v>
      </c>
      <c r="B16" s="9">
        <v>114.20879120879121</v>
      </c>
      <c r="C16" s="9">
        <v>25.956043956043956</v>
      </c>
      <c r="D16" s="9">
        <v>0.57134410613567033</v>
      </c>
      <c r="E16" s="9">
        <v>75.394725274725289</v>
      </c>
      <c r="F16" s="9">
        <v>152.11073576845467</v>
      </c>
      <c r="G16" s="9">
        <v>156.18630303558649</v>
      </c>
      <c r="H16" s="9">
        <v>2.1172039005165093</v>
      </c>
      <c r="I16" s="9">
        <v>0.45953846153846151</v>
      </c>
      <c r="J16" s="9">
        <v>0.33881318681318684</v>
      </c>
      <c r="K16" s="9">
        <v>0.79687912087912094</v>
      </c>
      <c r="L16" s="9">
        <v>10.956043956043956</v>
      </c>
      <c r="M16" s="9">
        <v>32.318681318681321</v>
      </c>
      <c r="N16" s="9">
        <v>13.659340659340659</v>
      </c>
      <c r="O16" s="9">
        <v>18.494505494505493</v>
      </c>
      <c r="P16" s="9">
        <v>15.604395604395604</v>
      </c>
      <c r="Q16" s="9">
        <v>49</v>
      </c>
      <c r="R16" s="9">
        <v>91</v>
      </c>
      <c r="S16" s="31">
        <f t="shared" si="0"/>
        <v>0.53846153846153844</v>
      </c>
    </row>
    <row r="17" spans="1:19" x14ac:dyDescent="0.25">
      <c r="A17" s="8" t="s">
        <v>99</v>
      </c>
      <c r="B17" s="9">
        <v>114.1219512195122</v>
      </c>
      <c r="C17" s="9">
        <v>25.26829268292683</v>
      </c>
      <c r="D17" s="9">
        <v>0.56473704855869744</v>
      </c>
      <c r="E17" s="9">
        <v>76.655121951219513</v>
      </c>
      <c r="F17" s="9">
        <v>149.83052328822134</v>
      </c>
      <c r="G17" s="9">
        <v>152.29355933770569</v>
      </c>
      <c r="H17" s="9">
        <v>2.0390864004395675</v>
      </c>
      <c r="I17" s="9">
        <v>0.46652439024390246</v>
      </c>
      <c r="J17" s="9">
        <v>0.33919512195121954</v>
      </c>
      <c r="K17" s="9">
        <v>0.75987804878048781</v>
      </c>
      <c r="L17" s="9">
        <v>10.524390243902438</v>
      </c>
      <c r="M17" s="9">
        <v>34.18292682926829</v>
      </c>
      <c r="N17" s="9">
        <v>13.987804878048781</v>
      </c>
      <c r="O17" s="9">
        <v>15.963414634146341</v>
      </c>
      <c r="P17" s="9">
        <v>17.792682926829269</v>
      </c>
      <c r="Q17" s="9">
        <v>26</v>
      </c>
      <c r="R17" s="9">
        <v>82</v>
      </c>
      <c r="S17" s="31">
        <f t="shared" si="0"/>
        <v>0.31707317073170732</v>
      </c>
    </row>
    <row r="18" spans="1:19" x14ac:dyDescent="0.25">
      <c r="A18" s="8" t="s">
        <v>118</v>
      </c>
      <c r="B18" s="9">
        <v>105.92682926829268</v>
      </c>
      <c r="C18" s="9">
        <v>25</v>
      </c>
      <c r="D18" s="9">
        <v>0.56020338590967078</v>
      </c>
      <c r="E18" s="9">
        <v>69.334146341463409</v>
      </c>
      <c r="F18" s="9">
        <v>153.78630413288741</v>
      </c>
      <c r="G18" s="9">
        <v>162.49483182757564</v>
      </c>
      <c r="H18" s="9">
        <v>1.8383009071322263</v>
      </c>
      <c r="I18" s="9">
        <v>0.44307317073170732</v>
      </c>
      <c r="J18" s="9">
        <v>0.34142682926829271</v>
      </c>
      <c r="K18" s="9">
        <v>0.77879268292682924</v>
      </c>
      <c r="L18" s="9">
        <v>10.329268292682928</v>
      </c>
      <c r="M18" s="9">
        <v>29</v>
      </c>
      <c r="N18" s="9">
        <v>15</v>
      </c>
      <c r="O18" s="9">
        <v>16.414634146341463</v>
      </c>
      <c r="P18" s="9">
        <v>12.268292682926829</v>
      </c>
      <c r="Q18" s="9">
        <v>20</v>
      </c>
      <c r="R18" s="9">
        <v>82</v>
      </c>
      <c r="S18" s="31">
        <f t="shared" si="0"/>
        <v>0.24390243902439024</v>
      </c>
    </row>
    <row r="19" spans="1:19" x14ac:dyDescent="0.25">
      <c r="A19" s="8" t="s">
        <v>81</v>
      </c>
      <c r="B19" s="9">
        <v>121.07954545454545</v>
      </c>
      <c r="C19" s="9">
        <v>28.65909090909091</v>
      </c>
      <c r="D19" s="9">
        <v>0.61277529341043135</v>
      </c>
      <c r="E19" s="9">
        <v>77.212272727272719</v>
      </c>
      <c r="F19" s="9">
        <v>157.80870719825725</v>
      </c>
      <c r="G19" s="9">
        <v>148.9769058498637</v>
      </c>
      <c r="H19" s="9">
        <v>2.5671678303714609</v>
      </c>
      <c r="I19" s="9">
        <v>0.49271590909090912</v>
      </c>
      <c r="J19" s="9">
        <v>0.38994318181818177</v>
      </c>
      <c r="K19" s="9">
        <v>0.80998863636363627</v>
      </c>
      <c r="L19" s="9">
        <v>9.579545454545455</v>
      </c>
      <c r="M19" s="9">
        <v>34.011363636363633</v>
      </c>
      <c r="N19" s="9">
        <v>12.147727272727273</v>
      </c>
      <c r="O19" s="9">
        <v>14.147727272727273</v>
      </c>
      <c r="P19" s="9">
        <v>15.193181818181818</v>
      </c>
      <c r="Q19" s="9">
        <v>56</v>
      </c>
      <c r="R19" s="9">
        <v>88</v>
      </c>
      <c r="S19" s="31">
        <f t="shared" si="0"/>
        <v>0.63636363636363635</v>
      </c>
    </row>
    <row r="20" spans="1:19" x14ac:dyDescent="0.25">
      <c r="A20" s="8" t="s">
        <v>114</v>
      </c>
      <c r="B20" s="9">
        <v>112.42682926829268</v>
      </c>
      <c r="C20" s="9">
        <v>27.670731707317074</v>
      </c>
      <c r="D20" s="9">
        <v>0.56929303404660137</v>
      </c>
      <c r="E20" s="9">
        <v>75.28634146341463</v>
      </c>
      <c r="F20" s="9">
        <v>150.44052243011112</v>
      </c>
      <c r="G20" s="9">
        <v>155.66796001260732</v>
      </c>
      <c r="H20" s="9">
        <v>2.2383059283034541</v>
      </c>
      <c r="I20" s="9">
        <v>0.4585243902439024</v>
      </c>
      <c r="J20" s="9">
        <v>0.35695121951219511</v>
      </c>
      <c r="K20" s="9">
        <v>0.77595121951219515</v>
      </c>
      <c r="L20" s="9">
        <v>9.8292682926829276</v>
      </c>
      <c r="M20" s="9">
        <v>32.109756097560975</v>
      </c>
      <c r="N20" s="9">
        <v>13.841463414634147</v>
      </c>
      <c r="O20" s="9">
        <v>15.170731707317072</v>
      </c>
      <c r="P20" s="9">
        <v>14.439024390243903</v>
      </c>
      <c r="Q20" s="9">
        <v>19</v>
      </c>
      <c r="R20" s="9">
        <v>82</v>
      </c>
      <c r="S20" s="31">
        <f t="shared" si="0"/>
        <v>0.23170731707317074</v>
      </c>
    </row>
    <row r="21" spans="1:19" x14ac:dyDescent="0.25">
      <c r="A21" s="8" t="s">
        <v>106</v>
      </c>
      <c r="B21" s="9">
        <v>115.52439024390245</v>
      </c>
      <c r="C21" s="9">
        <v>25.097560975609756</v>
      </c>
      <c r="D21" s="9">
        <v>0.5681330230225583</v>
      </c>
      <c r="E21" s="9">
        <v>76.106829268292657</v>
      </c>
      <c r="F21" s="9">
        <v>152.53717571040667</v>
      </c>
      <c r="G21" s="9">
        <v>159.48672666500278</v>
      </c>
      <c r="H21" s="9">
        <v>2.0203585385412586</v>
      </c>
      <c r="I21" s="9">
        <v>0.46557317073170729</v>
      </c>
      <c r="J21" s="9">
        <v>0.34540243902439027</v>
      </c>
      <c r="K21" s="9">
        <v>0.78726829268292675</v>
      </c>
      <c r="L21" s="9">
        <v>12.219512195121951</v>
      </c>
      <c r="M21" s="9">
        <v>31.658536585365855</v>
      </c>
      <c r="N21" s="9">
        <v>13.451219512195122</v>
      </c>
      <c r="O21" s="9">
        <v>18</v>
      </c>
      <c r="P21" s="9">
        <v>16.951219512195124</v>
      </c>
      <c r="Q21" s="9">
        <v>26</v>
      </c>
      <c r="R21" s="9">
        <v>82</v>
      </c>
      <c r="S21" s="31">
        <f t="shared" si="0"/>
        <v>0.31707317073170732</v>
      </c>
    </row>
    <row r="22" spans="1:19" x14ac:dyDescent="0.25">
      <c r="A22" s="8" t="s">
        <v>65</v>
      </c>
      <c r="B22" s="9">
        <v>115.89583333333333</v>
      </c>
      <c r="C22" s="9">
        <v>27.020833333333332</v>
      </c>
      <c r="D22" s="9">
        <v>0.5808638453860282</v>
      </c>
      <c r="E22" s="9">
        <v>72.761666666666684</v>
      </c>
      <c r="F22" s="9">
        <v>160.47919681820875</v>
      </c>
      <c r="G22" s="9">
        <v>156.38480760551701</v>
      </c>
      <c r="H22" s="9">
        <v>2.0715728237835429</v>
      </c>
      <c r="I22" s="9">
        <v>0.4814895833333333</v>
      </c>
      <c r="J22" s="9">
        <v>0.356875</v>
      </c>
      <c r="K22" s="9">
        <v>0.76197916666666676</v>
      </c>
      <c r="L22" s="9">
        <v>13.052083333333334</v>
      </c>
      <c r="M22" s="9">
        <v>32.270833333333336</v>
      </c>
      <c r="N22" s="9">
        <v>14.270833333333334</v>
      </c>
      <c r="O22" s="9">
        <v>21.177083333333332</v>
      </c>
      <c r="P22" s="9">
        <v>17.510416666666668</v>
      </c>
      <c r="Q22" s="9">
        <v>67</v>
      </c>
      <c r="R22" s="9">
        <v>96</v>
      </c>
      <c r="S22" s="31">
        <f t="shared" si="0"/>
        <v>0.69791666666666663</v>
      </c>
    </row>
    <row r="23" spans="1:19" x14ac:dyDescent="0.25">
      <c r="A23" s="8" t="s">
        <v>73</v>
      </c>
      <c r="B23" s="9">
        <v>114.28089887640449</v>
      </c>
      <c r="C23" s="9">
        <v>29.224719101123597</v>
      </c>
      <c r="D23" s="9">
        <v>0.57994659554342265</v>
      </c>
      <c r="E23" s="9">
        <v>74.710112359550564</v>
      </c>
      <c r="F23" s="9">
        <v>153.60688329381938</v>
      </c>
      <c r="G23" s="9">
        <v>160.1400177514827</v>
      </c>
      <c r="H23" s="9">
        <v>2.4647731513856681</v>
      </c>
      <c r="I23" s="9">
        <v>0.48184269662921347</v>
      </c>
      <c r="J23" s="9">
        <v>0.35583146067415733</v>
      </c>
      <c r="K23" s="9">
        <v>0.76213483146067418</v>
      </c>
      <c r="L23" s="9">
        <v>10.955056179775282</v>
      </c>
      <c r="M23" s="9">
        <v>31</v>
      </c>
      <c r="N23" s="9">
        <v>13.02247191011236</v>
      </c>
      <c r="O23" s="9">
        <v>20.146067415730336</v>
      </c>
      <c r="P23" s="9">
        <v>18.55056179775281</v>
      </c>
      <c r="Q23" s="9">
        <v>49</v>
      </c>
      <c r="R23" s="9">
        <v>89</v>
      </c>
      <c r="S23" s="31">
        <f t="shared" si="0"/>
        <v>0.550561797752809</v>
      </c>
    </row>
    <row r="24" spans="1:19" x14ac:dyDescent="0.25">
      <c r="A24" s="8" t="s">
        <v>79</v>
      </c>
      <c r="B24" s="9">
        <v>114.10227272727273</v>
      </c>
      <c r="C24" s="9">
        <v>25.09090909090909</v>
      </c>
      <c r="D24" s="9">
        <v>0.57380253949304938</v>
      </c>
      <c r="E24" s="9">
        <v>70.615454545454554</v>
      </c>
      <c r="F24" s="9">
        <v>163.20425721370671</v>
      </c>
      <c r="G24" s="9">
        <v>151.51582486337517</v>
      </c>
      <c r="H24" s="9">
        <v>1.9518039362395285</v>
      </c>
      <c r="I24" s="9">
        <v>0.47618181818181821</v>
      </c>
      <c r="J24" s="9">
        <v>0.36113636363636364</v>
      </c>
      <c r="K24" s="9">
        <v>0.76402272727272724</v>
      </c>
      <c r="L24" s="9">
        <v>14.931818181818182</v>
      </c>
      <c r="M24" s="9">
        <v>32.738636363636367</v>
      </c>
      <c r="N24" s="9">
        <v>14.284090909090908</v>
      </c>
      <c r="O24" s="9">
        <v>17.25</v>
      </c>
      <c r="P24" s="9">
        <v>14.090909090909092</v>
      </c>
      <c r="Q24" s="9">
        <v>54</v>
      </c>
      <c r="R24" s="9">
        <v>88</v>
      </c>
      <c r="S24" s="31">
        <f t="shared" si="0"/>
        <v>0.61363636363636365</v>
      </c>
    </row>
    <row r="25" spans="1:19" x14ac:dyDescent="0.25">
      <c r="A25" s="8" t="s">
        <v>54</v>
      </c>
      <c r="B25" s="9">
        <v>118.15094339622641</v>
      </c>
      <c r="C25" s="9">
        <v>27.273584905660378</v>
      </c>
      <c r="D25" s="9">
        <v>0.59096470965483094</v>
      </c>
      <c r="E25" s="9">
        <v>75.754339622641524</v>
      </c>
      <c r="F25" s="9">
        <v>156.79552413313965</v>
      </c>
      <c r="G25" s="9">
        <v>143.63028543477401</v>
      </c>
      <c r="H25" s="9">
        <v>2.3278665901457098</v>
      </c>
      <c r="I25" s="9">
        <v>0.47811320754716979</v>
      </c>
      <c r="J25" s="9">
        <v>0.35833962264150943</v>
      </c>
      <c r="K25" s="9">
        <v>0.78847169811320761</v>
      </c>
      <c r="L25" s="9">
        <v>11.528301886792454</v>
      </c>
      <c r="M25" s="9">
        <v>35.367924528301884</v>
      </c>
      <c r="N25" s="9">
        <v>12.849056603773585</v>
      </c>
      <c r="O25" s="9">
        <v>17.235849056603772</v>
      </c>
      <c r="P25" s="9">
        <v>16.179245283018869</v>
      </c>
      <c r="Q25" s="9">
        <v>75</v>
      </c>
      <c r="R25" s="9">
        <v>106</v>
      </c>
      <c r="S25" s="31">
        <f t="shared" si="0"/>
        <v>0.70754716981132071</v>
      </c>
    </row>
    <row r="26" spans="1:19" x14ac:dyDescent="0.25">
      <c r="A26" s="8" t="s">
        <v>88</v>
      </c>
      <c r="B26" s="9">
        <v>112.21590909090909</v>
      </c>
      <c r="C26" s="9">
        <v>24.454545454545453</v>
      </c>
      <c r="D26" s="9">
        <v>0.57025016925561178</v>
      </c>
      <c r="E26" s="9">
        <v>72.217727272727288</v>
      </c>
      <c r="F26" s="9">
        <v>156.79585987949389</v>
      </c>
      <c r="G26" s="9">
        <v>163.32801923626326</v>
      </c>
      <c r="H26" s="9">
        <v>2.0481544977871371</v>
      </c>
      <c r="I26" s="9">
        <v>0.45626136363636366</v>
      </c>
      <c r="J26" s="9">
        <v>0.35935227272727271</v>
      </c>
      <c r="K26" s="9">
        <v>0.77637499999999993</v>
      </c>
      <c r="L26" s="9">
        <v>12.840909090909092</v>
      </c>
      <c r="M26" s="9">
        <v>30</v>
      </c>
      <c r="N26" s="9">
        <v>13.590909090909092</v>
      </c>
      <c r="O26" s="9">
        <v>19.613636363636363</v>
      </c>
      <c r="P26" s="9">
        <v>13.806818181818182</v>
      </c>
      <c r="Q26" s="9">
        <v>46</v>
      </c>
      <c r="R26" s="9">
        <v>88</v>
      </c>
      <c r="S26" s="31">
        <f t="shared" si="0"/>
        <v>0.52272727272727271</v>
      </c>
    </row>
    <row r="27" spans="1:19" x14ac:dyDescent="0.25">
      <c r="A27" s="8" t="s">
        <v>60</v>
      </c>
      <c r="B27" s="9">
        <v>118.48453608247422</v>
      </c>
      <c r="C27" s="9">
        <v>25.783505154639176</v>
      </c>
      <c r="D27" s="9">
        <v>0.59890043000183835</v>
      </c>
      <c r="E27" s="9">
        <v>77.396701030927801</v>
      </c>
      <c r="F27" s="9">
        <v>154.10067632836905</v>
      </c>
      <c r="G27" s="9">
        <v>156.4496121931117</v>
      </c>
      <c r="H27" s="9">
        <v>2.3751268839041337</v>
      </c>
      <c r="I27" s="9">
        <v>0.48271134020618556</v>
      </c>
      <c r="J27" s="9">
        <v>0.36505154639175252</v>
      </c>
      <c r="K27" s="9">
        <v>0.82050515463917528</v>
      </c>
      <c r="L27" s="9">
        <v>9.8144329896907223</v>
      </c>
      <c r="M27" s="9">
        <v>33.938144329896907</v>
      </c>
      <c r="N27" s="9">
        <v>11.948453608247423</v>
      </c>
      <c r="O27" s="9">
        <v>21.804123711340207</v>
      </c>
      <c r="P27" s="9">
        <v>13.556701030927835</v>
      </c>
      <c r="Q27" s="9">
        <v>75</v>
      </c>
      <c r="R27" s="9">
        <v>97</v>
      </c>
      <c r="S27" s="31">
        <f t="shared" si="0"/>
        <v>0.77319587628865982</v>
      </c>
    </row>
    <row r="28" spans="1:19" x14ac:dyDescent="0.25">
      <c r="A28" s="8" t="s">
        <v>67</v>
      </c>
      <c r="B28" s="9">
        <v>116.75531914893617</v>
      </c>
      <c r="C28" s="9">
        <v>25.712765957446809</v>
      </c>
      <c r="D28" s="9">
        <v>0.58536540483671728</v>
      </c>
      <c r="E28" s="9">
        <v>74.73234042553193</v>
      </c>
      <c r="F28" s="9">
        <v>157.60112180692551</v>
      </c>
      <c r="G28" s="9">
        <v>153.88237878103854</v>
      </c>
      <c r="H28" s="9">
        <v>2.0693857776484914</v>
      </c>
      <c r="I28" s="9">
        <v>0.47619148936170214</v>
      </c>
      <c r="J28" s="9">
        <v>0.36775531914893622</v>
      </c>
      <c r="K28" s="9">
        <v>0.75187234042553197</v>
      </c>
      <c r="L28" s="9">
        <v>11.191489361702128</v>
      </c>
      <c r="M28" s="9">
        <v>33.074468085106382</v>
      </c>
      <c r="N28" s="9">
        <v>14</v>
      </c>
      <c r="O28" s="9">
        <v>18.063829787234042</v>
      </c>
      <c r="P28" s="9">
        <v>15.329787234042554</v>
      </c>
      <c r="Q28" s="9">
        <v>55</v>
      </c>
      <c r="R28" s="9">
        <v>94</v>
      </c>
      <c r="S28" s="31">
        <f t="shared" si="0"/>
        <v>0.58510638297872342</v>
      </c>
    </row>
    <row r="29" spans="1:19" x14ac:dyDescent="0.25">
      <c r="A29" s="8" t="s">
        <v>86</v>
      </c>
      <c r="B29" s="9">
        <v>114.57954545454545</v>
      </c>
      <c r="C29" s="9">
        <v>24.954545454545453</v>
      </c>
      <c r="D29" s="9">
        <v>0.56751155234575645</v>
      </c>
      <c r="E29" s="9">
        <v>70.816818181818164</v>
      </c>
      <c r="F29" s="9">
        <v>162.80287985954712</v>
      </c>
      <c r="G29" s="9">
        <v>159.0010720209799</v>
      </c>
      <c r="H29" s="9">
        <v>1.6351737883953612</v>
      </c>
      <c r="I29" s="9">
        <v>0.45100000000000001</v>
      </c>
      <c r="J29" s="9">
        <v>0.34006818181818183</v>
      </c>
      <c r="K29" s="9">
        <v>0.7637954545454545</v>
      </c>
      <c r="L29" s="9">
        <v>13.977272727272727</v>
      </c>
      <c r="M29" s="9">
        <v>31.65909090909091</v>
      </c>
      <c r="N29" s="9">
        <v>16.227272727272727</v>
      </c>
      <c r="O29" s="9">
        <v>19.181818181818183</v>
      </c>
      <c r="P29" s="9">
        <v>13.784090909090908</v>
      </c>
      <c r="Q29" s="9">
        <v>44</v>
      </c>
      <c r="R29" s="9">
        <v>88</v>
      </c>
      <c r="S29" s="31">
        <f t="shared" si="0"/>
        <v>0.5</v>
      </c>
    </row>
    <row r="30" spans="1:19" x14ac:dyDescent="0.25">
      <c r="A30" s="8" t="s">
        <v>90</v>
      </c>
      <c r="B30" s="9">
        <v>114.52380952380952</v>
      </c>
      <c r="C30" s="9">
        <v>28.80952380952381</v>
      </c>
      <c r="D30" s="9">
        <v>0.58630543851071903</v>
      </c>
      <c r="E30" s="9">
        <v>71.374285714285705</v>
      </c>
      <c r="F30" s="9">
        <v>162.31280137570155</v>
      </c>
      <c r="G30" s="9">
        <v>162.98227190173392</v>
      </c>
      <c r="H30" s="9">
        <v>2.1013222739417503</v>
      </c>
      <c r="I30" s="9">
        <v>0.46305952380952381</v>
      </c>
      <c r="J30" s="9">
        <v>0.35489285714285712</v>
      </c>
      <c r="K30" s="9">
        <v>0.79867857142857146</v>
      </c>
      <c r="L30" s="9">
        <v>11.357142857142858</v>
      </c>
      <c r="M30" s="9">
        <v>30.86904761904762</v>
      </c>
      <c r="N30" s="9">
        <v>15.107142857142858</v>
      </c>
      <c r="O30" s="9">
        <v>19.392857142857142</v>
      </c>
      <c r="P30" s="9">
        <v>11.988095238095237</v>
      </c>
      <c r="Q30" s="9">
        <v>38</v>
      </c>
      <c r="R30" s="9">
        <v>84</v>
      </c>
      <c r="S30" s="31">
        <f t="shared" si="0"/>
        <v>0.45238095238095238</v>
      </c>
    </row>
    <row r="31" spans="1:19" x14ac:dyDescent="0.25">
      <c r="A31" s="8" t="s">
        <v>112</v>
      </c>
      <c r="B31" s="9">
        <v>112.90243902439025</v>
      </c>
      <c r="C31" s="9">
        <v>25.048780487804876</v>
      </c>
      <c r="D31" s="9">
        <v>0.56702963543166041</v>
      </c>
      <c r="E31" s="9">
        <v>73.557560975609732</v>
      </c>
      <c r="F31" s="9">
        <v>154.58583388092003</v>
      </c>
      <c r="G31" s="9">
        <v>162.25591996071091</v>
      </c>
      <c r="H31" s="9">
        <v>1.7865894882459217</v>
      </c>
      <c r="I31" s="9">
        <v>0.46296341463414636</v>
      </c>
      <c r="J31" s="9">
        <v>0.35667073170731706</v>
      </c>
      <c r="K31" s="9">
        <v>0.76704878048780489</v>
      </c>
      <c r="L31" s="9">
        <v>10.975609756097562</v>
      </c>
      <c r="M31" s="9">
        <v>30.926829268292682</v>
      </c>
      <c r="N31" s="9">
        <v>15.146341463414634</v>
      </c>
      <c r="O31" s="9">
        <v>16.060975609756099</v>
      </c>
      <c r="P31" s="9">
        <v>14.475609756097562</v>
      </c>
      <c r="Q31" s="9">
        <v>17</v>
      </c>
      <c r="R31" s="9">
        <v>82</v>
      </c>
      <c r="S31" s="31">
        <f t="shared" si="0"/>
        <v>0.2073170731707317</v>
      </c>
    </row>
    <row r="33" spans="1:13" x14ac:dyDescent="0.25">
      <c r="A33" s="35" t="s">
        <v>131</v>
      </c>
      <c r="B33" s="35" t="str">
        <f>Dashboard!$S$9</f>
        <v>% Triples</v>
      </c>
      <c r="C33" s="36" t="s">
        <v>130</v>
      </c>
    </row>
    <row r="34" spans="1:13" x14ac:dyDescent="0.25">
      <c r="A34" s="32">
        <f>RANK(B34,$B$34:$B$63)</f>
        <v>25</v>
      </c>
      <c r="B34" s="34">
        <f>IF(Q2="","",INDEX(A1:$P$31,2,MATCH($B$33,$A$1:$P$1,0)))</f>
        <v>0.34276595744680849</v>
      </c>
      <c r="C34" s="32" t="str">
        <f t="shared" ref="C34:C63" si="1">A2</f>
        <v>76ers</v>
      </c>
      <c r="E34" s="84" t="s">
        <v>132</v>
      </c>
      <c r="F34" s="84"/>
      <c r="G34" s="84"/>
      <c r="H34" s="84"/>
      <c r="J34" s="84" t="s">
        <v>133</v>
      </c>
      <c r="K34" s="84"/>
      <c r="L34" s="84"/>
      <c r="M34" s="84"/>
    </row>
    <row r="35" spans="1:13" x14ac:dyDescent="0.25">
      <c r="A35" s="32">
        <f t="shared" ref="A35:A63" si="2">RANK(B35,$B$34:$B$63)</f>
        <v>2</v>
      </c>
      <c r="B35" s="34">
        <f>IF(Q3="","",INDEX(A2:$P$31,2,MATCH($B$33,$A$1:$P$1,0)))</f>
        <v>0.38800000000000001</v>
      </c>
      <c r="C35" s="32" t="str">
        <f t="shared" si="1"/>
        <v>Bucks</v>
      </c>
      <c r="E35" s="17" t="s">
        <v>134</v>
      </c>
      <c r="F35" s="17" t="str">
        <f>Dashboard!$S$9</f>
        <v>% Triples</v>
      </c>
      <c r="G35" s="17" t="s">
        <v>130</v>
      </c>
      <c r="H35" s="17" t="s">
        <v>228</v>
      </c>
      <c r="J35" s="17" t="s">
        <v>134</v>
      </c>
      <c r="K35" s="17" t="str">
        <f>Dashboard!$S$9</f>
        <v>% Triples</v>
      </c>
      <c r="L35" s="17" t="s">
        <v>130</v>
      </c>
      <c r="M35" s="17" t="s">
        <v>228</v>
      </c>
    </row>
    <row r="36" spans="1:13" x14ac:dyDescent="0.25">
      <c r="A36" s="32">
        <f t="shared" si="2"/>
        <v>21</v>
      </c>
      <c r="B36" s="34">
        <f>IF(Q4="","",INDEX(A3:$P$31,2,MATCH($B$33,$A$1:$P$1,0)))</f>
        <v>0.35426829268292681</v>
      </c>
      <c r="C36" s="32" t="str">
        <f t="shared" si="1"/>
        <v>Bulls</v>
      </c>
      <c r="E36" s="85">
        <v>1</v>
      </c>
      <c r="F36" s="12">
        <f>VLOOKUP(E36,$A$34:$C$63,2,0)</f>
        <v>0.38994318181818177</v>
      </c>
      <c r="G36" s="85" t="str">
        <f>VLOOKUP(E36,$A$34:$C$63,3,0)</f>
        <v>Nuggets</v>
      </c>
      <c r="H36" s="86">
        <f>VLOOKUP(G36,$A$2:$S$31,19,0)</f>
        <v>0.63636363636363635</v>
      </c>
      <c r="J36" s="85">
        <v>30</v>
      </c>
      <c r="K36" s="12">
        <f>VLOOKUP(J36,$A$34:$C$63,2,0)</f>
        <v>0.33881318681318684</v>
      </c>
      <c r="L36" s="85" t="str">
        <f>VLOOKUP(J36,$A$34:$C$63,3,0)</f>
        <v>Magic</v>
      </c>
      <c r="M36" s="87">
        <f>VLOOKUP(L36,$A$2:$S$31,19,0)</f>
        <v>0.53846153846153844</v>
      </c>
    </row>
    <row r="37" spans="1:13" x14ac:dyDescent="0.25">
      <c r="A37" s="32">
        <f t="shared" si="2"/>
        <v>18</v>
      </c>
      <c r="B37" s="34">
        <f>IF(Q5="","",INDEX(A4:$P$31,2,MATCH($B$33,$A$1:$P$1,0)))</f>
        <v>0.35651000000000005</v>
      </c>
      <c r="C37" s="32" t="str">
        <f t="shared" si="1"/>
        <v>Cavaliers</v>
      </c>
      <c r="E37" s="85">
        <v>2</v>
      </c>
      <c r="F37" s="12">
        <f t="shared" ref="F37:F40" si="3">VLOOKUP(E37,$A$34:$C$63,2,0)</f>
        <v>0.38800000000000001</v>
      </c>
      <c r="G37" s="85" t="str">
        <f t="shared" ref="G37:G40" si="4">VLOOKUP(E37,$A$34:$C$63,3,0)</f>
        <v>Bucks</v>
      </c>
      <c r="H37" s="86">
        <f t="shared" ref="H37:H40" si="5">VLOOKUP(G37,$A$2:$S$31,19,0)</f>
        <v>0.3902439024390244</v>
      </c>
      <c r="J37" s="85">
        <v>29</v>
      </c>
      <c r="K37" s="12">
        <f t="shared" ref="K37:K40" si="6">VLOOKUP(J37,$A$34:$C$63,2,0)</f>
        <v>0.33919512195121954</v>
      </c>
      <c r="L37" s="85" t="str">
        <f t="shared" ref="L37:L40" si="7">VLOOKUP(J37,$A$34:$C$63,3,0)</f>
        <v>Mavericks</v>
      </c>
      <c r="M37" s="87">
        <f t="shared" ref="M37:M40" si="8">VLOOKUP(L37,$A$2:$S$31,19,0)</f>
        <v>0.31707317073170732</v>
      </c>
    </row>
    <row r="38" spans="1:13" x14ac:dyDescent="0.25">
      <c r="A38" s="32">
        <f t="shared" si="2"/>
        <v>9</v>
      </c>
      <c r="B38" s="34">
        <f>IF(Q6="","",INDEX(A5:$P$31,2,MATCH($B$33,$A$1:$P$1,0)))</f>
        <v>0.3641685393258427</v>
      </c>
      <c r="C38" s="32" t="str">
        <f t="shared" si="1"/>
        <v>Celtics</v>
      </c>
      <c r="E38" s="85">
        <v>3</v>
      </c>
      <c r="F38" s="12">
        <f t="shared" si="3"/>
        <v>0.37653571428571431</v>
      </c>
      <c r="G38" s="85" t="str">
        <f t="shared" si="4"/>
        <v>Hornets</v>
      </c>
      <c r="H38" s="86">
        <f t="shared" si="5"/>
        <v>0.5357142857142857</v>
      </c>
      <c r="J38" s="85">
        <v>28</v>
      </c>
      <c r="K38" s="12">
        <f t="shared" si="6"/>
        <v>0.34006818181818183</v>
      </c>
      <c r="L38" s="85" t="str">
        <f t="shared" si="7"/>
        <v>Trail Blazers</v>
      </c>
      <c r="M38" s="87">
        <f t="shared" si="8"/>
        <v>0.5</v>
      </c>
    </row>
    <row r="39" spans="1:13" x14ac:dyDescent="0.25">
      <c r="A39" s="32">
        <f t="shared" si="2"/>
        <v>8</v>
      </c>
      <c r="B39" s="34">
        <f>IF(Q7="","",INDEX(A6:$P$31,2,MATCH($B$33,$A$1:$P$1,0)))</f>
        <v>0.36449397590361449</v>
      </c>
      <c r="C39" s="32" t="str">
        <f t="shared" si="1"/>
        <v>Clippers</v>
      </c>
      <c r="E39" s="85">
        <v>4</v>
      </c>
      <c r="F39" s="12">
        <f t="shared" si="3"/>
        <v>0.37476470588235294</v>
      </c>
      <c r="G39" s="85" t="str">
        <f t="shared" si="4"/>
        <v>Knicks</v>
      </c>
      <c r="H39" s="86">
        <f t="shared" si="5"/>
        <v>0.68627450980392157</v>
      </c>
      <c r="J39" s="85">
        <v>27</v>
      </c>
      <c r="K39" s="12">
        <f t="shared" si="6"/>
        <v>0.34048780487804881</v>
      </c>
      <c r="L39" s="85" t="str">
        <f t="shared" si="7"/>
        <v>Kings</v>
      </c>
      <c r="M39" s="87">
        <f t="shared" si="8"/>
        <v>0.26829268292682928</v>
      </c>
    </row>
    <row r="40" spans="1:13" x14ac:dyDescent="0.25">
      <c r="A40" s="32">
        <f t="shared" si="2"/>
        <v>22</v>
      </c>
      <c r="B40" s="34">
        <f>IF(Q8="","",INDEX(A7:$P$31,2,MATCH($B$33,$A$1:$P$1,0)))</f>
        <v>0.35287804878048779</v>
      </c>
      <c r="C40" s="32" t="str">
        <f t="shared" si="1"/>
        <v>Grizzlies</v>
      </c>
      <c r="E40" s="85">
        <v>5</v>
      </c>
      <c r="F40" s="12">
        <f t="shared" si="3"/>
        <v>0.36775531914893622</v>
      </c>
      <c r="G40" s="85" t="str">
        <f t="shared" si="4"/>
        <v>Timberwolves</v>
      </c>
      <c r="H40" s="86">
        <f t="shared" si="5"/>
        <v>0.58510638297872342</v>
      </c>
      <c r="J40" s="85">
        <v>26</v>
      </c>
      <c r="K40" s="12">
        <f t="shared" si="6"/>
        <v>0.34142682926829271</v>
      </c>
      <c r="L40" s="85" t="str">
        <f t="shared" si="7"/>
        <v>Nets</v>
      </c>
      <c r="M40" s="87">
        <f t="shared" si="8"/>
        <v>0.24390243902439024</v>
      </c>
    </row>
    <row r="41" spans="1:13" x14ac:dyDescent="0.25">
      <c r="A41" s="32">
        <f t="shared" si="2"/>
        <v>6</v>
      </c>
      <c r="B41" s="34">
        <f>IF(Q9="","",INDEX(A8:$P$31,2,MATCH($B$33,$A$1:$P$1,0)))</f>
        <v>0.36585227272727272</v>
      </c>
      <c r="C41" s="32" t="str">
        <f t="shared" si="1"/>
        <v>Hawks</v>
      </c>
      <c r="E41" s="71"/>
      <c r="F41" s="71"/>
      <c r="G41" s="71"/>
      <c r="H41" s="85"/>
      <c r="M41" s="88"/>
    </row>
    <row r="42" spans="1:13" x14ac:dyDescent="0.25">
      <c r="A42" s="32">
        <f t="shared" si="2"/>
        <v>12</v>
      </c>
      <c r="B42" s="34">
        <f>IF(Q10="","",INDEX(A9:$P$31,2,MATCH($B$33,$A$1:$P$1,0)))</f>
        <v>0.3598192771084337</v>
      </c>
      <c r="C42" s="32" t="str">
        <f t="shared" si="1"/>
        <v>Heat</v>
      </c>
      <c r="E42" s="109" t="s">
        <v>132</v>
      </c>
      <c r="F42" s="64"/>
      <c r="G42" s="111"/>
      <c r="H42" s="111"/>
      <c r="J42" s="109" t="s">
        <v>133</v>
      </c>
      <c r="K42" s="64"/>
      <c r="L42" s="64"/>
      <c r="M42" s="110"/>
    </row>
    <row r="43" spans="1:13" x14ac:dyDescent="0.25">
      <c r="A43" s="32">
        <f t="shared" si="2"/>
        <v>3</v>
      </c>
      <c r="B43" s="34">
        <f>IF(Q11="","",INDEX(A10:$P$31,2,MATCH($B$33,$A$1:$P$1,0)))</f>
        <v>0.37653571428571431</v>
      </c>
      <c r="C43" s="32" t="str">
        <f t="shared" si="1"/>
        <v>Hornets</v>
      </c>
      <c r="E43" s="61" t="s">
        <v>134</v>
      </c>
      <c r="F43" s="17" t="str">
        <f>Dashboard!$S$9</f>
        <v>% Triples</v>
      </c>
      <c r="G43" s="17" t="s">
        <v>225</v>
      </c>
      <c r="H43" s="62" t="s">
        <v>228</v>
      </c>
      <c r="J43" s="61" t="s">
        <v>134</v>
      </c>
      <c r="K43" s="17" t="str">
        <f>Dashboard!$S$9</f>
        <v>% Triples</v>
      </c>
      <c r="L43" s="17" t="s">
        <v>225</v>
      </c>
      <c r="M43" s="62" t="s">
        <v>228</v>
      </c>
    </row>
    <row r="44" spans="1:13" x14ac:dyDescent="0.25">
      <c r="A44" s="32">
        <f t="shared" si="2"/>
        <v>23</v>
      </c>
      <c r="B44" s="34">
        <f>IF(Q12="","",INDEX(A11:$P$31,2,MATCH($B$33,$A$1:$P$1,0)))</f>
        <v>0.34549999999999997</v>
      </c>
      <c r="C44" s="32" t="str">
        <f t="shared" si="1"/>
        <v>Jazz</v>
      </c>
      <c r="E44" s="19">
        <v>1</v>
      </c>
      <c r="F44" s="20" t="str">
        <f>IF(ISNUMBER(FIND("%",$F$43,1)),ROUND(F36*100,2) &amp;" %",ROUND(F36,2))</f>
        <v>38,99 %</v>
      </c>
      <c r="G44" s="101" t="str">
        <f>G36</f>
        <v>Nuggets</v>
      </c>
      <c r="H44" s="102">
        <f>H36</f>
        <v>0.63636363636363635</v>
      </c>
      <c r="J44" s="19">
        <v>30</v>
      </c>
      <c r="K44" s="20" t="str">
        <f>IF(ISNUMBER(FIND("%",$K$43,1)),ROUND(K36*100,2) &amp;" %",ROUND(K36,2))</f>
        <v>33,88 %</v>
      </c>
      <c r="L44" s="101" t="str">
        <f>L36</f>
        <v>Magic</v>
      </c>
      <c r="M44" s="106">
        <f>M36</f>
        <v>0.53846153846153844</v>
      </c>
    </row>
    <row r="45" spans="1:13" x14ac:dyDescent="0.25">
      <c r="A45" s="32">
        <f t="shared" si="2"/>
        <v>27</v>
      </c>
      <c r="B45" s="34">
        <f>IF(Q13="","",INDEX(A12:$P$31,2,MATCH($B$33,$A$1:$P$1,0)))</f>
        <v>0.34048780487804881</v>
      </c>
      <c r="C45" s="32" t="str">
        <f t="shared" si="1"/>
        <v>Kings</v>
      </c>
      <c r="E45" s="22">
        <v>2</v>
      </c>
      <c r="F45" s="12" t="str">
        <f t="shared" ref="F45:F48" si="9">IF(ISNUMBER(FIND("%",$F$43,1)),ROUND(F37*100,2) &amp;" %",ROUND(F37,2))</f>
        <v>38,8 %</v>
      </c>
      <c r="G45" s="85" t="str">
        <f t="shared" ref="G45:H48" si="10">G37</f>
        <v>Bucks</v>
      </c>
      <c r="H45" s="103">
        <f t="shared" si="10"/>
        <v>0.3902439024390244</v>
      </c>
      <c r="J45" s="22">
        <v>29</v>
      </c>
      <c r="K45" s="12" t="str">
        <f t="shared" ref="K45:K48" si="11">IF(ISNUMBER(FIND("%",$K$43,1)),ROUND(K37*100,2) &amp;" %",ROUND(K37,2))</f>
        <v>33,92 %</v>
      </c>
      <c r="L45" s="85" t="str">
        <f t="shared" ref="L45:M48" si="12">L37</f>
        <v>Mavericks</v>
      </c>
      <c r="M45" s="107">
        <f t="shared" si="12"/>
        <v>0.31707317073170732</v>
      </c>
    </row>
    <row r="46" spans="1:13" x14ac:dyDescent="0.25">
      <c r="A46" s="32">
        <f t="shared" si="2"/>
        <v>4</v>
      </c>
      <c r="B46" s="34">
        <f>IF(Q14="","",INDEX(A13:$P$31,2,MATCH($B$33,$A$1:$P$1,0)))</f>
        <v>0.37476470588235294</v>
      </c>
      <c r="C46" s="32" t="str">
        <f t="shared" si="1"/>
        <v>Knicks</v>
      </c>
      <c r="E46" s="22">
        <v>3</v>
      </c>
      <c r="F46" s="12" t="str">
        <f t="shared" si="9"/>
        <v>37,65 %</v>
      </c>
      <c r="G46" s="85" t="str">
        <f t="shared" si="10"/>
        <v>Hornets</v>
      </c>
      <c r="H46" s="103">
        <f t="shared" si="10"/>
        <v>0.5357142857142857</v>
      </c>
      <c r="J46" s="22">
        <v>28</v>
      </c>
      <c r="K46" s="12" t="str">
        <f t="shared" si="11"/>
        <v>34,01 %</v>
      </c>
      <c r="L46" s="85" t="str">
        <f t="shared" si="12"/>
        <v>Trail Blazers</v>
      </c>
      <c r="M46" s="107">
        <f t="shared" si="12"/>
        <v>0.5</v>
      </c>
    </row>
    <row r="47" spans="1:13" x14ac:dyDescent="0.25">
      <c r="A47" s="32">
        <f t="shared" si="2"/>
        <v>10</v>
      </c>
      <c r="B47" s="34">
        <f>IF(Q15="","",INDEX(A14:$P$31,2,MATCH($B$33,$A$1:$P$1,0)))</f>
        <v>0.36367391304347824</v>
      </c>
      <c r="C47" s="32" t="str">
        <f t="shared" si="1"/>
        <v>Lakers</v>
      </c>
      <c r="E47" s="22">
        <v>4</v>
      </c>
      <c r="F47" s="12" t="str">
        <f t="shared" si="9"/>
        <v>37,48 %</v>
      </c>
      <c r="G47" s="85" t="str">
        <f t="shared" si="10"/>
        <v>Knicks</v>
      </c>
      <c r="H47" s="103">
        <f t="shared" si="10"/>
        <v>0.68627450980392157</v>
      </c>
      <c r="J47" s="22">
        <v>27</v>
      </c>
      <c r="K47" s="12" t="str">
        <f t="shared" si="11"/>
        <v>34,05 %</v>
      </c>
      <c r="L47" s="85" t="str">
        <f t="shared" si="12"/>
        <v>Kings</v>
      </c>
      <c r="M47" s="107">
        <f t="shared" si="12"/>
        <v>0.26829268292682928</v>
      </c>
    </row>
    <row r="48" spans="1:13" x14ac:dyDescent="0.25">
      <c r="A48" s="32">
        <f t="shared" si="2"/>
        <v>30</v>
      </c>
      <c r="B48" s="34">
        <f>IF(Q16="","",INDEX(A15:$P$31,2,MATCH($B$33,$A$1:$P$1,0)))</f>
        <v>0.33881318681318684</v>
      </c>
      <c r="C48" s="32" t="str">
        <f t="shared" si="1"/>
        <v>Magic</v>
      </c>
      <c r="E48" s="24">
        <v>5</v>
      </c>
      <c r="F48" s="25" t="str">
        <f t="shared" si="9"/>
        <v>36,78 %</v>
      </c>
      <c r="G48" s="104" t="str">
        <f t="shared" si="10"/>
        <v>Timberwolves</v>
      </c>
      <c r="H48" s="105">
        <f t="shared" si="10"/>
        <v>0.58510638297872342</v>
      </c>
      <c r="J48" s="24">
        <v>26</v>
      </c>
      <c r="K48" s="25" t="str">
        <f t="shared" si="11"/>
        <v>34,14 %</v>
      </c>
      <c r="L48" s="104" t="str">
        <f t="shared" si="12"/>
        <v>Nets</v>
      </c>
      <c r="M48" s="108">
        <f t="shared" si="12"/>
        <v>0.24390243902439024</v>
      </c>
    </row>
    <row r="49" spans="1:3" x14ac:dyDescent="0.25">
      <c r="A49" s="32">
        <f t="shared" si="2"/>
        <v>29</v>
      </c>
      <c r="B49" s="34">
        <f>IF(Q17="","",INDEX(A16:$P$31,2,MATCH($B$33,$A$1:$P$1,0)))</f>
        <v>0.33919512195121954</v>
      </c>
      <c r="C49" s="32" t="str">
        <f t="shared" si="1"/>
        <v>Mavericks</v>
      </c>
    </row>
    <row r="50" spans="1:3" x14ac:dyDescent="0.25">
      <c r="A50" s="32">
        <f t="shared" si="2"/>
        <v>26</v>
      </c>
      <c r="B50" s="34">
        <f>IF(Q18="","",INDEX(A17:$P$31,2,MATCH($B$33,$A$1:$P$1,0)))</f>
        <v>0.34142682926829271</v>
      </c>
      <c r="C50" s="32" t="str">
        <f t="shared" si="1"/>
        <v>Nets</v>
      </c>
    </row>
    <row r="51" spans="1:3" x14ac:dyDescent="0.25">
      <c r="A51" s="32">
        <f t="shared" si="2"/>
        <v>1</v>
      </c>
      <c r="B51" s="34">
        <f>IF(Q19="","",INDEX(A18:$P$31,2,MATCH($B$33,$A$1:$P$1,0)))</f>
        <v>0.38994318181818177</v>
      </c>
      <c r="C51" s="32" t="str">
        <f t="shared" si="1"/>
        <v>Nuggets</v>
      </c>
    </row>
    <row r="52" spans="1:3" x14ac:dyDescent="0.25">
      <c r="A52" s="32">
        <f t="shared" si="2"/>
        <v>15</v>
      </c>
      <c r="B52" s="34">
        <f>IF(Q20="","",INDEX(A19:$P$31,2,MATCH($B$33,$A$1:$P$1,0)))</f>
        <v>0.35695121951219511</v>
      </c>
      <c r="C52" s="32" t="str">
        <f t="shared" si="1"/>
        <v>Pacers</v>
      </c>
    </row>
    <row r="53" spans="1:3" x14ac:dyDescent="0.25">
      <c r="A53" s="32">
        <f t="shared" si="2"/>
        <v>24</v>
      </c>
      <c r="B53" s="34">
        <f>IF(Q21="","",INDEX(A20:$P$31,2,MATCH($B$33,$A$1:$P$1,0)))</f>
        <v>0.34540243902439027</v>
      </c>
      <c r="C53" s="32" t="str">
        <f t="shared" si="1"/>
        <v>Pelicans</v>
      </c>
    </row>
    <row r="54" spans="1:3" x14ac:dyDescent="0.25">
      <c r="A54" s="32">
        <f t="shared" si="2"/>
        <v>16</v>
      </c>
      <c r="B54" s="34">
        <f>IF(Q22="","",INDEX(A21:$P$31,2,MATCH($B$33,$A$1:$P$1,0)))</f>
        <v>0.356875</v>
      </c>
      <c r="C54" s="32" t="str">
        <f t="shared" si="1"/>
        <v>Pistons</v>
      </c>
    </row>
    <row r="55" spans="1:3" x14ac:dyDescent="0.25">
      <c r="A55" s="32">
        <f t="shared" si="2"/>
        <v>19</v>
      </c>
      <c r="B55" s="34">
        <f>IF(Q23="","",INDEX(A22:$P$31,2,MATCH($B$33,$A$1:$P$1,0)))</f>
        <v>0.35583146067415733</v>
      </c>
      <c r="C55" s="32" t="str">
        <f t="shared" si="1"/>
        <v>Raptors</v>
      </c>
    </row>
    <row r="56" spans="1:3" x14ac:dyDescent="0.25">
      <c r="A56" s="32">
        <f t="shared" si="2"/>
        <v>11</v>
      </c>
      <c r="B56" s="34">
        <f>IF(Q24="","",INDEX(A23:$P$31,2,MATCH($B$33,$A$1:$P$1,0)))</f>
        <v>0.36113636363636364</v>
      </c>
      <c r="C56" s="32" t="str">
        <f t="shared" si="1"/>
        <v>Rockets</v>
      </c>
    </row>
    <row r="57" spans="1:3" x14ac:dyDescent="0.25">
      <c r="A57" s="32">
        <f t="shared" si="2"/>
        <v>14</v>
      </c>
      <c r="B57" s="34">
        <f>IF(Q25="","",INDEX(A24:$P$31,2,MATCH($B$33,$A$1:$P$1,0)))</f>
        <v>0.35833962264150943</v>
      </c>
      <c r="C57" s="32" t="str">
        <f t="shared" si="1"/>
        <v>Spurs</v>
      </c>
    </row>
    <row r="58" spans="1:3" x14ac:dyDescent="0.25">
      <c r="A58" s="32">
        <f t="shared" si="2"/>
        <v>13</v>
      </c>
      <c r="B58" s="34">
        <f>IF(Q26="","",INDEX(A25:$P$31,2,MATCH($B$33,$A$1:$P$1,0)))</f>
        <v>0.35935227272727271</v>
      </c>
      <c r="C58" s="32" t="str">
        <f t="shared" si="1"/>
        <v>Suns</v>
      </c>
    </row>
    <row r="59" spans="1:3" x14ac:dyDescent="0.25">
      <c r="A59" s="32">
        <f t="shared" si="2"/>
        <v>7</v>
      </c>
      <c r="B59" s="34">
        <f>IF(Q27="","",INDEX(A26:$P$31,2,MATCH($B$33,$A$1:$P$1,0)))</f>
        <v>0.36505154639175252</v>
      </c>
      <c r="C59" s="32" t="str">
        <f t="shared" si="1"/>
        <v>Thunder</v>
      </c>
    </row>
    <row r="60" spans="1:3" x14ac:dyDescent="0.25">
      <c r="A60" s="32">
        <f t="shared" si="2"/>
        <v>5</v>
      </c>
      <c r="B60" s="34">
        <f>IF(Q28="","",INDEX(A27:$P$31,2,MATCH($B$33,$A$1:$P$1,0)))</f>
        <v>0.36775531914893622</v>
      </c>
      <c r="C60" s="32" t="str">
        <f t="shared" si="1"/>
        <v>Timberwolves</v>
      </c>
    </row>
    <row r="61" spans="1:3" x14ac:dyDescent="0.25">
      <c r="A61" s="32">
        <f t="shared" si="2"/>
        <v>28</v>
      </c>
      <c r="B61" s="34">
        <f>IF(Q29="","",INDEX(A28:$P$31,2,MATCH($B$33,$A$1:$P$1,0)))</f>
        <v>0.34006818181818183</v>
      </c>
      <c r="C61" s="32" t="str">
        <f t="shared" si="1"/>
        <v>Trail Blazers</v>
      </c>
    </row>
    <row r="62" spans="1:3" x14ac:dyDescent="0.25">
      <c r="A62" s="32">
        <f t="shared" si="2"/>
        <v>20</v>
      </c>
      <c r="B62" s="34">
        <f>IF(Q30="","",INDEX(A29:$P$31,2,MATCH($B$33,$A$1:$P$1,0)))</f>
        <v>0.35489285714285712</v>
      </c>
      <c r="C62" s="32" t="str">
        <f t="shared" si="1"/>
        <v>Warriors</v>
      </c>
    </row>
    <row r="63" spans="1:3" x14ac:dyDescent="0.25">
      <c r="A63" s="32">
        <f t="shared" si="2"/>
        <v>17</v>
      </c>
      <c r="B63" s="34">
        <f>IF(Q31="","",INDEX(A30:$P$31,2,MATCH($B$33,$A$1:$P$1,0)))</f>
        <v>0.35667073170731706</v>
      </c>
      <c r="C63" s="32" t="str">
        <f t="shared" si="1"/>
        <v>Wizards</v>
      </c>
    </row>
  </sheetData>
  <conditionalFormatting sqref="F36:F40">
    <cfRule type="colorScale" priority="4">
      <colorScale>
        <cfvo type="min"/>
        <cfvo type="max"/>
        <color rgb="FFFCFCFF"/>
        <color rgb="FFF8696B"/>
      </colorScale>
    </cfRule>
  </conditionalFormatting>
  <conditionalFormatting sqref="K36:K40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5CA1-A510-4A1A-97FC-346624775A00}">
  <dimension ref="B1:AA46"/>
  <sheetViews>
    <sheetView tabSelected="1" zoomScaleNormal="100" workbookViewId="0">
      <selection activeCell="S9" sqref="S9"/>
    </sheetView>
  </sheetViews>
  <sheetFormatPr baseColWidth="10" defaultRowHeight="15" x14ac:dyDescent="0.25"/>
  <cols>
    <col min="1" max="2" width="1.42578125" customWidth="1"/>
    <col min="11" max="11" width="8.5703125" customWidth="1"/>
    <col min="12" max="13" width="5.7109375" customWidth="1"/>
    <col min="14" max="14" width="21.42578125" customWidth="1"/>
    <col min="15" max="16" width="11.42578125" customWidth="1"/>
    <col min="17" max="18" width="5.7109375" customWidth="1"/>
    <col min="19" max="19" width="21.28515625" customWidth="1"/>
    <col min="20" max="21" width="11.42578125" customWidth="1"/>
    <col min="22" max="22" width="5.7109375" customWidth="1"/>
    <col min="23" max="23" width="1.42578125" customWidth="1"/>
    <col min="27" max="28" width="7.140625" customWidth="1"/>
    <col min="31" max="31" width="7.140625" customWidth="1"/>
    <col min="32" max="32" width="7" customWidth="1"/>
    <col min="35" max="35" width="7.140625" customWidth="1"/>
    <col min="36" max="36" width="7" customWidth="1"/>
    <col min="39" max="39" width="7.140625" customWidth="1"/>
    <col min="40" max="40" width="7" customWidth="1"/>
    <col min="42" max="42" width="11.42578125" customWidth="1"/>
    <col min="43" max="43" width="7.140625" customWidth="1"/>
  </cols>
  <sheetData>
    <row r="1" spans="2:27" ht="7.5" customHeight="1" x14ac:dyDescent="0.25"/>
    <row r="2" spans="2:27" ht="7.5" customHeight="1" x14ac:dyDescent="0.25">
      <c r="B2" s="69"/>
      <c r="C2" s="69"/>
      <c r="D2" s="69"/>
      <c r="E2" s="69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 spans="2:27" x14ac:dyDescent="0.25">
      <c r="B3" s="69"/>
      <c r="C3" s="69"/>
      <c r="D3" s="69"/>
      <c r="E3" s="69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spans="2:27" x14ac:dyDescent="0.25">
      <c r="B4" s="69"/>
      <c r="C4" s="69"/>
      <c r="D4" s="69"/>
      <c r="E4" s="69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</row>
    <row r="5" spans="2:27" x14ac:dyDescent="0.25">
      <c r="B5" s="69"/>
      <c r="C5" s="69"/>
      <c r="D5" s="70"/>
      <c r="E5" s="69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</row>
    <row r="6" spans="2:27" x14ac:dyDescent="0.25">
      <c r="B6" s="69"/>
      <c r="C6" s="69"/>
      <c r="D6" s="69"/>
      <c r="E6" s="69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</row>
    <row r="7" spans="2:27" ht="7.5" customHeight="1" x14ac:dyDescent="0.25">
      <c r="B7" s="69"/>
      <c r="C7" s="69"/>
      <c r="D7" s="69"/>
      <c r="E7" s="69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</row>
    <row r="8" spans="2:27" ht="15" customHeight="1" x14ac:dyDescent="0.25"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 spans="2:27" ht="18.75" x14ac:dyDescent="0.25">
      <c r="B9" s="63"/>
      <c r="C9" s="63"/>
      <c r="D9" s="63"/>
      <c r="E9" s="63"/>
      <c r="F9" s="66"/>
      <c r="G9" s="63"/>
      <c r="H9" s="63"/>
      <c r="I9" s="63"/>
      <c r="J9" s="63"/>
      <c r="K9" s="63"/>
      <c r="L9" s="63"/>
      <c r="M9" s="63"/>
      <c r="N9" s="63"/>
      <c r="O9" s="63" t="s">
        <v>202</v>
      </c>
      <c r="P9" s="63"/>
      <c r="Q9" s="63"/>
      <c r="R9" s="63"/>
      <c r="S9" s="72" t="s">
        <v>319</v>
      </c>
      <c r="T9" s="63"/>
      <c r="U9" s="63"/>
      <c r="V9" s="63"/>
      <c r="W9" s="63"/>
    </row>
    <row r="10" spans="2:27" ht="7.5" customHeight="1" x14ac:dyDescent="0.25">
      <c r="B10" s="63"/>
      <c r="C10" s="63"/>
      <c r="D10" s="63"/>
      <c r="E10" s="63"/>
      <c r="F10" s="66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 spans="2:27" ht="7.5" customHeight="1" x14ac:dyDescent="0.25">
      <c r="B11" s="63"/>
      <c r="C11" s="67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 spans="2:27" x14ac:dyDescent="0.25"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 spans="2:27" x14ac:dyDescent="0.25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2:27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2:27" x14ac:dyDescent="0.25"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2:27" x14ac:dyDescent="0.25"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AA16" s="71"/>
    </row>
    <row r="17" spans="2:23" x14ac:dyDescent="0.25"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2:23" x14ac:dyDescent="0.25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2:23" x14ac:dyDescent="0.25"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2:23" x14ac:dyDescent="0.25"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2:23" x14ac:dyDescent="0.25"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2:23" x14ac:dyDescent="0.25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2:23" x14ac:dyDescent="0.25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2:23" x14ac:dyDescent="0.25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2:23" x14ac:dyDescent="0.25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2:23" x14ac:dyDescent="0.25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2:23" ht="7.5" customHeight="1" x14ac:dyDescent="0.25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2:23" ht="7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2:23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2:23" x14ac:dyDescent="0.25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2:23" x14ac:dyDescent="0.25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2:23" x14ac:dyDescent="0.25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2:23" x14ac:dyDescent="0.25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2:23" x14ac:dyDescent="0.25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2:23" x14ac:dyDescent="0.25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2:23" x14ac:dyDescent="0.25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2:23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2:23" ht="18.75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90" t="s">
        <v>216</v>
      </c>
      <c r="N38" s="91"/>
      <c r="O38" s="91"/>
      <c r="P38" s="92"/>
      <c r="Q38" s="63"/>
      <c r="R38" s="73" t="s">
        <v>217</v>
      </c>
      <c r="S38" s="64"/>
      <c r="T38" s="64"/>
      <c r="U38" s="65"/>
      <c r="V38" s="63"/>
      <c r="W38" s="63"/>
    </row>
    <row r="39" spans="2:23" ht="15.75" x14ac:dyDescent="0.25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93" t="s">
        <v>134</v>
      </c>
      <c r="N39" s="94" t="str">
        <f>Dashboard!$S$9</f>
        <v>% Triples</v>
      </c>
      <c r="O39" s="94" t="s">
        <v>225</v>
      </c>
      <c r="P39" s="95" t="s">
        <v>228</v>
      </c>
      <c r="Q39" s="77"/>
      <c r="R39" s="74" t="s">
        <v>134</v>
      </c>
      <c r="S39" s="75" t="str">
        <f>Dashboard!$S$9</f>
        <v>% Triples</v>
      </c>
      <c r="T39" s="75" t="s">
        <v>225</v>
      </c>
      <c r="U39" s="76" t="s">
        <v>228</v>
      </c>
      <c r="V39" s="63"/>
      <c r="W39" s="63"/>
    </row>
    <row r="40" spans="2:23" ht="15.75" x14ac:dyDescent="0.25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78">
        <v>1</v>
      </c>
      <c r="N40" s="79" t="str">
        <f>Análisis_TOP!$F$44</f>
        <v>38,99 %</v>
      </c>
      <c r="O40" s="96" t="str">
        <f>Análisis_TOP!$G$44</f>
        <v>Nuggets</v>
      </c>
      <c r="P40" s="97">
        <f>Análisis_TOP_winrate!$H$44</f>
        <v>0.63636363636363635</v>
      </c>
      <c r="Q40" s="77"/>
      <c r="R40" s="80">
        <v>30</v>
      </c>
      <c r="S40" s="12" t="str">
        <f>Análisis_TOP!$J$44</f>
        <v>33,88 %</v>
      </c>
      <c r="T40" s="89" t="str">
        <f>Análisis_TOP!$K$44</f>
        <v>Magic</v>
      </c>
      <c r="U40" s="98">
        <f>Análisis_TOP_winrate!$M$44</f>
        <v>0.53846153846153844</v>
      </c>
      <c r="V40" s="63"/>
      <c r="W40" s="63"/>
    </row>
    <row r="41" spans="2:23" ht="15.75" x14ac:dyDescent="0.2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80">
        <v>2</v>
      </c>
      <c r="N41" s="81" t="str">
        <f>Análisis_TOP!$F$45</f>
        <v>38,8 %</v>
      </c>
      <c r="O41" s="89" t="str">
        <f>Análisis_TOP!$G$45</f>
        <v>Bucks</v>
      </c>
      <c r="P41" s="98">
        <f>Análisis_TOP_winrate!$H$45</f>
        <v>0.3902439024390244</v>
      </c>
      <c r="Q41" s="77"/>
      <c r="R41" s="80">
        <v>29</v>
      </c>
      <c r="S41" s="12" t="str">
        <f>Análisis_TOP!$J$45</f>
        <v>33,92 %</v>
      </c>
      <c r="T41" s="89" t="str">
        <f>Análisis_TOP!$K$45</f>
        <v>Mavericks</v>
      </c>
      <c r="U41" s="98">
        <f>Análisis_TOP_winrate!$M$45</f>
        <v>0.31707317073170732</v>
      </c>
      <c r="V41" s="63"/>
      <c r="W41" s="63"/>
    </row>
    <row r="42" spans="2:23" ht="15.75" x14ac:dyDescent="0.25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80">
        <v>3</v>
      </c>
      <c r="N42" s="81" t="str">
        <f>Análisis_TOP!$F$46</f>
        <v>37,65 %</v>
      </c>
      <c r="O42" s="89" t="str">
        <f>Análisis_TOP!$G$46</f>
        <v>Hornets</v>
      </c>
      <c r="P42" s="98">
        <f>Análisis_TOP_winrate!$H$46</f>
        <v>0.5357142857142857</v>
      </c>
      <c r="Q42" s="77"/>
      <c r="R42" s="80">
        <v>28</v>
      </c>
      <c r="S42" s="12" t="str">
        <f>Análisis_TOP!$J$46</f>
        <v>34,01 %</v>
      </c>
      <c r="T42" s="89" t="str">
        <f>Análisis_TOP!$K$46</f>
        <v>Trail Blazers</v>
      </c>
      <c r="U42" s="98">
        <f>Análisis_TOP_winrate!$M$46</f>
        <v>0.5</v>
      </c>
      <c r="V42" s="63"/>
      <c r="W42" s="63"/>
    </row>
    <row r="43" spans="2:23" ht="15.75" x14ac:dyDescent="0.25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80">
        <v>4</v>
      </c>
      <c r="N43" s="81" t="str">
        <f>Análisis_TOP!$F$47</f>
        <v>37,48 %</v>
      </c>
      <c r="O43" s="89" t="str">
        <f>Análisis_TOP!$G$47</f>
        <v>Knicks</v>
      </c>
      <c r="P43" s="98">
        <f>Análisis_TOP_winrate!$H$47</f>
        <v>0.68627450980392157</v>
      </c>
      <c r="Q43" s="77"/>
      <c r="R43" s="80">
        <v>27</v>
      </c>
      <c r="S43" s="12" t="str">
        <f>Análisis_TOP!$J$47</f>
        <v>34,05 %</v>
      </c>
      <c r="T43" s="89" t="str">
        <f>Análisis_TOP!$K$47</f>
        <v>Kings</v>
      </c>
      <c r="U43" s="98">
        <f>Análisis_TOP_winrate!$M$47</f>
        <v>0.26829268292682928</v>
      </c>
      <c r="V43" s="63"/>
      <c r="W43" s="63"/>
    </row>
    <row r="44" spans="2:23" ht="15.75" x14ac:dyDescent="0.25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82">
        <v>5</v>
      </c>
      <c r="N44" s="83" t="str">
        <f>Análisis_TOP!$F$48</f>
        <v>36,78 %</v>
      </c>
      <c r="O44" s="99" t="str">
        <f>Análisis_TOP!$G$48</f>
        <v>Timberwolves</v>
      </c>
      <c r="P44" s="100">
        <f>Análisis_TOP_winrate!$H$48</f>
        <v>0.58510638297872342</v>
      </c>
      <c r="Q44" s="77"/>
      <c r="R44" s="82">
        <v>26</v>
      </c>
      <c r="S44" s="25" t="str">
        <f>Análisis_TOP!$J$48</f>
        <v>34,14 %</v>
      </c>
      <c r="T44" s="99" t="str">
        <f>Análisis_TOP!$K$48</f>
        <v>Nets</v>
      </c>
      <c r="U44" s="100">
        <f>Análisis_TOP_winrate!$M$48</f>
        <v>0.24390243902439024</v>
      </c>
      <c r="V44" s="63"/>
      <c r="W44" s="63"/>
    </row>
    <row r="45" spans="2:23" x14ac:dyDescent="0.25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 spans="2:23" ht="7.5" customHeight="1" x14ac:dyDescent="0.25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</sheetData>
  <conditionalFormatting sqref="F4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132853-C1FD-47B4-8411-2C9FAAAE4533}">
          <x14:formula1>
            <xm:f>Análisis_TOP!$B$1:$P$1</xm:f>
          </x14:formula1>
          <xm:sqref>S9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00B1-BE33-4DD6-ADF3-BB5EE8FD2C0B}">
  <dimension ref="A1:T44"/>
  <sheetViews>
    <sheetView zoomScaleNormal="100" workbookViewId="0">
      <selection activeCell="W24" sqref="W24"/>
    </sheetView>
  </sheetViews>
  <sheetFormatPr baseColWidth="10" defaultRowHeight="15" x14ac:dyDescent="0.25"/>
  <cols>
    <col min="1" max="1" width="1.42578125" customWidth="1"/>
    <col min="10" max="10" width="8.5703125" customWidth="1"/>
    <col min="19" max="19" width="5.7109375" customWidth="1"/>
    <col min="20" max="20" width="1.42578125" customWidth="1"/>
  </cols>
  <sheetData>
    <row r="1" spans="1:20" ht="7.5" customHeight="1" thickBot="1" x14ac:dyDescent="0.3">
      <c r="A1" s="56"/>
      <c r="B1" s="56"/>
      <c r="C1" s="56"/>
      <c r="D1" s="56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5.75" thickBot="1" x14ac:dyDescent="0.3">
      <c r="A2" s="56"/>
      <c r="B2" s="56"/>
      <c r="C2" s="56"/>
      <c r="D2" s="56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15.75" thickBot="1" x14ac:dyDescent="0.3">
      <c r="A3" s="56"/>
      <c r="B3" s="56"/>
      <c r="C3" s="56"/>
      <c r="D3" s="56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0" ht="15.75" thickBot="1" x14ac:dyDescent="0.3">
      <c r="A4" s="56"/>
      <c r="B4" s="56"/>
      <c r="C4" s="57" t="s">
        <v>178</v>
      </c>
      <c r="D4" s="56"/>
      <c r="E4" s="55" t="s">
        <v>179</v>
      </c>
      <c r="F4" s="55"/>
      <c r="G4" s="55"/>
      <c r="H4" s="55"/>
      <c r="I4" s="55"/>
      <c r="J4" s="55"/>
      <c r="K4" s="55" t="s">
        <v>180</v>
      </c>
      <c r="L4" s="55"/>
      <c r="M4" s="55"/>
      <c r="N4" s="55"/>
      <c r="O4" s="55"/>
      <c r="P4" s="55"/>
      <c r="Q4" s="55"/>
      <c r="R4" s="55"/>
      <c r="S4" s="55"/>
      <c r="T4" s="55"/>
    </row>
    <row r="5" spans="1:20" ht="15.75" thickBot="1" x14ac:dyDescent="0.3">
      <c r="A5" s="56"/>
      <c r="B5" s="56"/>
      <c r="C5" s="56"/>
      <c r="D5" s="56"/>
      <c r="E5" s="55" t="s">
        <v>181</v>
      </c>
      <c r="F5" s="55" t="s">
        <v>17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7.5" customHeight="1" thickBot="1" x14ac:dyDescent="0.3">
      <c r="A6" s="56"/>
      <c r="B6" s="56"/>
      <c r="C6" s="56"/>
      <c r="D6" s="56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7.5" customHeight="1" thickBot="1" x14ac:dyDescent="0.3">
      <c r="A7" s="58"/>
      <c r="B7" s="58"/>
      <c r="C7" s="58"/>
      <c r="D7" s="58"/>
      <c r="E7" s="58"/>
      <c r="F7" s="58"/>
      <c r="G7" s="58"/>
      <c r="H7" s="58"/>
      <c r="I7" s="58"/>
      <c r="J7" s="58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0" ht="15.75" thickBot="1" x14ac:dyDescent="0.3">
      <c r="A8" s="58"/>
      <c r="B8" s="58" t="s">
        <v>182</v>
      </c>
      <c r="C8" s="58"/>
      <c r="D8" s="58"/>
      <c r="E8" s="59" t="s">
        <v>183</v>
      </c>
      <c r="F8" s="58"/>
      <c r="G8" s="58"/>
      <c r="H8" s="58"/>
      <c r="I8" s="58"/>
      <c r="J8" s="58"/>
      <c r="K8" s="53" t="s">
        <v>199</v>
      </c>
      <c r="L8" s="53"/>
      <c r="M8" s="53"/>
      <c r="N8" s="53"/>
      <c r="O8" s="53" t="s">
        <v>184</v>
      </c>
      <c r="P8" s="53"/>
      <c r="Q8" s="53"/>
      <c r="R8" s="53"/>
      <c r="S8" s="53"/>
      <c r="T8" s="53"/>
    </row>
    <row r="9" spans="1:20" ht="15.75" thickBot="1" x14ac:dyDescent="0.3">
      <c r="A9" s="60"/>
      <c r="B9" s="52" t="s">
        <v>185</v>
      </c>
      <c r="C9" s="60"/>
      <c r="D9" s="60"/>
      <c r="E9" s="60"/>
      <c r="F9" s="60"/>
      <c r="G9" s="60"/>
      <c r="H9" s="60"/>
      <c r="I9" s="60"/>
      <c r="J9" s="60"/>
      <c r="K9" s="54" t="s">
        <v>186</v>
      </c>
      <c r="L9" s="54"/>
      <c r="M9" s="54"/>
      <c r="N9" s="54"/>
      <c r="O9" s="54"/>
      <c r="P9" s="54"/>
      <c r="Q9" s="54"/>
      <c r="R9" s="54"/>
      <c r="S9" s="54"/>
      <c r="T9" s="54"/>
    </row>
    <row r="10" spans="1:20" ht="15.75" thickBot="1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1:20" ht="15.75" thickBot="1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1:20" ht="15.75" thickBot="1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spans="1:20" ht="15.75" thickBot="1" x14ac:dyDescent="0.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spans="1:20" ht="15.75" thickBot="1" x14ac:dyDescent="0.3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0" ht="15.75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0" ht="15.75" thickBot="1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r="17" spans="1:20" ht="15.75" thickBot="1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1:20" ht="15.75" thickBot="1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75" thickBot="1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thickBot="1" x14ac:dyDescent="0.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75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75" thickBot="1" x14ac:dyDescent="0.3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thickBot="1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ht="15.75" thickBot="1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54"/>
      <c r="L24" s="54"/>
      <c r="M24" s="54"/>
      <c r="N24" s="54"/>
      <c r="O24" s="54"/>
      <c r="P24" s="54"/>
      <c r="Q24" s="54"/>
      <c r="R24" s="54"/>
      <c r="S24" s="54"/>
      <c r="T24" s="54"/>
    </row>
    <row r="25" spans="1:20" ht="7.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1:20" ht="7.5" customHeight="1" thickBot="1" x14ac:dyDescent="0.3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spans="1:20" ht="15.75" thickBot="1" x14ac:dyDescent="0.3">
      <c r="A27" s="54"/>
      <c r="B27" s="54" t="s">
        <v>200</v>
      </c>
      <c r="C27" s="54"/>
      <c r="D27" s="54"/>
      <c r="E27" s="54"/>
      <c r="F27" s="54"/>
      <c r="G27" s="54"/>
      <c r="H27" s="54"/>
      <c r="I27" s="54"/>
      <c r="J27" s="54"/>
      <c r="K27" s="58" t="s">
        <v>187</v>
      </c>
      <c r="L27" s="58"/>
      <c r="M27" s="58"/>
      <c r="N27" s="58"/>
      <c r="O27" s="58" t="s">
        <v>188</v>
      </c>
      <c r="P27" s="58"/>
      <c r="Q27" s="58"/>
      <c r="R27" s="58"/>
      <c r="S27" s="58"/>
      <c r="T27" s="58"/>
    </row>
    <row r="28" spans="1:20" ht="15.75" thickBot="1" x14ac:dyDescent="0.3">
      <c r="A28" s="54"/>
      <c r="B28" s="54" t="s">
        <v>182</v>
      </c>
      <c r="C28" s="54"/>
      <c r="D28" s="54"/>
      <c r="E28" s="54"/>
      <c r="F28" s="54"/>
      <c r="G28" s="54"/>
      <c r="H28" s="54"/>
      <c r="I28" s="54"/>
      <c r="J28" s="54"/>
      <c r="K28" s="60"/>
      <c r="L28" s="60"/>
      <c r="M28" s="60"/>
      <c r="N28" s="60"/>
      <c r="O28" s="60"/>
      <c r="P28" s="60"/>
      <c r="Q28" s="60"/>
      <c r="R28" s="60"/>
      <c r="S28" s="60"/>
      <c r="T28" s="60"/>
    </row>
    <row r="29" spans="1:20" ht="15.75" thickBot="1" x14ac:dyDescent="0.3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60"/>
      <c r="L29" s="60"/>
      <c r="M29" s="60"/>
      <c r="N29" s="60"/>
      <c r="O29" s="60"/>
      <c r="P29" s="60"/>
      <c r="Q29" s="60"/>
      <c r="R29" s="60"/>
      <c r="S29" s="60"/>
      <c r="T29" s="60"/>
    </row>
    <row r="30" spans="1:20" ht="15.75" thickBot="1" x14ac:dyDescent="0.3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60"/>
      <c r="L30" s="60"/>
      <c r="M30" s="60"/>
      <c r="N30" s="60"/>
      <c r="O30" s="60"/>
      <c r="P30" s="60"/>
      <c r="Q30" s="60"/>
      <c r="R30" s="60"/>
      <c r="S30" s="60"/>
      <c r="T30" s="60"/>
    </row>
    <row r="31" spans="1:20" ht="15.75" thickBot="1" x14ac:dyDescent="0.3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60"/>
      <c r="L31" s="60">
        <v>1</v>
      </c>
      <c r="M31" s="60" t="s">
        <v>189</v>
      </c>
      <c r="N31" s="60" t="s">
        <v>190</v>
      </c>
      <c r="O31" s="60"/>
      <c r="P31" s="60">
        <v>1</v>
      </c>
      <c r="Q31" s="60" t="s">
        <v>189</v>
      </c>
      <c r="R31" s="60" t="s">
        <v>190</v>
      </c>
      <c r="S31" s="60"/>
      <c r="T31" s="60"/>
    </row>
    <row r="32" spans="1:20" ht="15.75" thickBot="1" x14ac:dyDescent="0.3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60"/>
      <c r="L32" s="60"/>
      <c r="M32" s="60"/>
      <c r="N32" s="60"/>
      <c r="O32" s="60"/>
      <c r="P32" s="60"/>
      <c r="Q32" s="60"/>
      <c r="R32" s="60"/>
      <c r="S32" s="60"/>
      <c r="T32" s="60"/>
    </row>
    <row r="33" spans="1:20" ht="15.75" thickBot="1" x14ac:dyDescent="0.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60"/>
      <c r="L33" s="60">
        <v>2</v>
      </c>
      <c r="M33" s="60" t="s">
        <v>191</v>
      </c>
      <c r="N33" s="60" t="s">
        <v>192</v>
      </c>
      <c r="O33" s="60"/>
      <c r="P33" s="60">
        <v>2</v>
      </c>
      <c r="Q33" s="60" t="s">
        <v>191</v>
      </c>
      <c r="R33" s="60" t="s">
        <v>192</v>
      </c>
      <c r="S33" s="60"/>
      <c r="T33" s="60"/>
    </row>
    <row r="34" spans="1:20" ht="15.75" thickBot="1" x14ac:dyDescent="0.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spans="1:20" ht="15.75" thickBot="1" x14ac:dyDescent="0.3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60"/>
      <c r="L35" s="60"/>
      <c r="M35" s="60"/>
      <c r="N35" s="60"/>
      <c r="O35" s="60"/>
      <c r="P35" s="60"/>
      <c r="Q35" s="60"/>
      <c r="R35" s="60"/>
      <c r="S35" s="60"/>
      <c r="T35" s="60"/>
    </row>
    <row r="36" spans="1:20" ht="15.75" thickBot="1" x14ac:dyDescent="0.3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60"/>
      <c r="L36" s="60">
        <v>3</v>
      </c>
      <c r="M36" s="60" t="s">
        <v>193</v>
      </c>
      <c r="N36" s="60" t="s">
        <v>194</v>
      </c>
      <c r="O36" s="60"/>
      <c r="P36" s="60">
        <v>3</v>
      </c>
      <c r="Q36" s="60" t="s">
        <v>193</v>
      </c>
      <c r="R36" s="60" t="s">
        <v>194</v>
      </c>
      <c r="S36" s="60"/>
      <c r="T36" s="60"/>
    </row>
    <row r="37" spans="1:20" ht="15.75" thickBot="1" x14ac:dyDescent="0.3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60"/>
      <c r="L37" s="60"/>
      <c r="M37" s="60"/>
      <c r="N37" s="60"/>
      <c r="O37" s="60"/>
      <c r="P37" s="60"/>
      <c r="Q37" s="60"/>
      <c r="R37" s="60"/>
      <c r="S37" s="60"/>
      <c r="T37" s="60"/>
    </row>
    <row r="38" spans="1:20" ht="15.75" thickBot="1" x14ac:dyDescent="0.3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60"/>
      <c r="L38" s="60">
        <v>4</v>
      </c>
      <c r="M38" s="60" t="s">
        <v>195</v>
      </c>
      <c r="N38" s="60" t="s">
        <v>196</v>
      </c>
      <c r="O38" s="60"/>
      <c r="P38" s="60">
        <v>4</v>
      </c>
      <c r="Q38" s="60" t="s">
        <v>195</v>
      </c>
      <c r="R38" s="60" t="s">
        <v>196</v>
      </c>
      <c r="S38" s="60"/>
      <c r="T38" s="60"/>
    </row>
    <row r="39" spans="1:20" ht="15.75" thickBot="1" x14ac:dyDescent="0.3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60"/>
      <c r="L39" s="60"/>
      <c r="M39" s="60"/>
      <c r="N39" s="60"/>
      <c r="O39" s="60"/>
      <c r="P39" s="60"/>
      <c r="Q39" s="60"/>
      <c r="R39" s="60"/>
      <c r="S39" s="60"/>
      <c r="T39" s="60"/>
    </row>
    <row r="40" spans="1:20" ht="15.75" thickBot="1" x14ac:dyDescent="0.3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60"/>
      <c r="L40" s="60">
        <v>5</v>
      </c>
      <c r="M40" s="60" t="s">
        <v>197</v>
      </c>
      <c r="N40" s="60" t="s">
        <v>198</v>
      </c>
      <c r="O40" s="60"/>
      <c r="P40" s="60">
        <v>5</v>
      </c>
      <c r="Q40" s="60" t="s">
        <v>197</v>
      </c>
      <c r="R40" s="60" t="s">
        <v>198</v>
      </c>
      <c r="S40" s="60"/>
      <c r="T40" s="60"/>
    </row>
    <row r="41" spans="1:20" ht="15.75" thickBo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2" spans="1:20" ht="15.75" thickBot="1" x14ac:dyDescent="0.3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60"/>
      <c r="L42" s="60"/>
      <c r="M42" s="60"/>
      <c r="N42" s="60"/>
      <c r="O42" s="60"/>
      <c r="P42" s="60"/>
      <c r="Q42" s="60"/>
      <c r="R42" s="60"/>
      <c r="S42" s="60"/>
      <c r="T42" s="60"/>
    </row>
    <row r="43" spans="1:20" ht="15.75" thickBot="1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60"/>
      <c r="L43" s="60"/>
      <c r="M43" s="60"/>
      <c r="N43" s="60"/>
      <c r="O43" s="60"/>
      <c r="P43" s="60"/>
      <c r="Q43" s="60"/>
      <c r="R43" s="60"/>
      <c r="S43" s="60"/>
      <c r="T43" s="60"/>
    </row>
    <row r="44" spans="1:20" ht="7.5" customHeight="1" thickBot="1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60"/>
      <c r="L44" s="60"/>
      <c r="M44" s="60"/>
      <c r="N44" s="60"/>
      <c r="O44" s="60"/>
      <c r="P44" s="60"/>
      <c r="Q44" s="60"/>
      <c r="R44" s="60"/>
      <c r="S44" s="60"/>
      <c r="T44" s="60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1FEDF-A42A-4533-B6ED-506C25F8C8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</vt:lpstr>
      <vt:lpstr>KPI's</vt:lpstr>
      <vt:lpstr>Análisis_Influencia_estadística</vt:lpstr>
      <vt:lpstr>Análisis_lanzamientos</vt:lpstr>
      <vt:lpstr>Análisis_temporal</vt:lpstr>
      <vt:lpstr>Análisis_TOP</vt:lpstr>
      <vt:lpstr>Análisis_TOP_winrate</vt:lpstr>
      <vt:lpstr>Dashboard</vt:lpstr>
      <vt:lpstr>Plantilla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Personal</cp:lastModifiedBy>
  <cp:revision/>
  <dcterms:created xsi:type="dcterms:W3CDTF">2015-06-05T18:19:34Z</dcterms:created>
  <dcterms:modified xsi:type="dcterms:W3CDTF">2026-08-11T19:55:09Z</dcterms:modified>
  <cp:category/>
  <cp:contentStatus/>
</cp:coreProperties>
</file>